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DATA ASUS\Dataku\Aplikasi Renja\"/>
    </mc:Choice>
  </mc:AlternateContent>
  <xr:revisionPtr revIDLastSave="0" documentId="8_{112C2602-85FB-4643-B44D-075EBA57D004}" xr6:coauthVersionLast="47" xr6:coauthVersionMax="47" xr10:uidLastSave="{00000000-0000-0000-0000-000000000000}"/>
  <bookViews>
    <workbookView xWindow="-98" yWindow="-98" windowWidth="21795" windowHeight="13695" xr2:uid="{FD2D836C-F9DE-40BF-8DDD-CF0305E113C2}"/>
  </bookViews>
  <sheets>
    <sheet name="Umum OK"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s>
  <definedNames>
    <definedName name="\y" hidden="1">#REF!</definedName>
    <definedName name="_\y" hidden="1">#REF!</definedName>
    <definedName name="__\y" hidden="1">#REF!</definedName>
    <definedName name="________________________________________________________________________________________________________ERR1" hidden="1">{#N/A,#N/A,FALSE,"M.42"}</definedName>
    <definedName name="______________________________________________________________________________________________________ERR1" hidden="1">{#N/A,#N/A,FALSE,"M.42"}</definedName>
    <definedName name="____________________________________________________________________________________________________ERR1" hidden="1">{#N/A,#N/A,FALSE,"M.42"}</definedName>
    <definedName name="__________________________________________________________________________________________________ERR1" hidden="1">{#N/A,#N/A,FALSE,"M.42"}</definedName>
    <definedName name="________________________________________________________________________________________________ERR1" hidden="1">{#N/A,#N/A,FALSE,"M.42"}</definedName>
    <definedName name="______________________________________________________________________________________________ERR1" hidden="1">{#N/A,#N/A,FALSE,"M.42"}</definedName>
    <definedName name="____________________________________________________________________________________________ERR1" hidden="1">{#N/A,#N/A,FALSE,"M.42"}</definedName>
    <definedName name="__________________________________________________________________________________________ERR1" hidden="1">{#N/A,#N/A,FALSE,"M.42"}</definedName>
    <definedName name="________________________________________________________________________________________ERR1" hidden="1">{#N/A,#N/A,FALSE,"M.42"}</definedName>
    <definedName name="______________________________________________________________________________________ERR1" hidden="1">{#N/A,#N/A,FALSE,"M.42"}</definedName>
    <definedName name="____________________________________________________________________________________ERR1" hidden="1">{#N/A,#N/A,FALSE,"M.42"}</definedName>
    <definedName name="__________________________________________________________________________________ERR1" hidden="1">{#N/A,#N/A,FALSE,"M.42"}</definedName>
    <definedName name="________________________________________________________________________________ERR1" hidden="1">{#N/A,#N/A,FALSE,"M.42"}</definedName>
    <definedName name="______________________________________________________________________________ERR1" hidden="1">{#N/A,#N/A,FALSE,"M.42"}</definedName>
    <definedName name="____________________________________________________________________________ERR1" hidden="1">{#N/A,#N/A,FALSE,"M.42"}</definedName>
    <definedName name="__________________________________________________________________________ERR1" hidden="1">{#N/A,#N/A,FALSE,"M.42"}</definedName>
    <definedName name="________________________________________________________________________ERR1" hidden="1">{#N/A,#N/A,FALSE,"M.42"}</definedName>
    <definedName name="______________________________________________________________________ERR1" hidden="1">{#N/A,#N/A,FALSE,"M.42"}</definedName>
    <definedName name="____________________________________________________________________ERR1" hidden="1">{#N/A,#N/A,FALSE,"M.42"}</definedName>
    <definedName name="__________________________________________________________________ERR1" hidden="1">{#N/A,#N/A,FALSE,"M.42"}</definedName>
    <definedName name="________________________________________________________________ERR1" hidden="1">{#N/A,#N/A,FALSE,"M.42"}</definedName>
    <definedName name="______________________________________________________________ERR1" hidden="1">{#N/A,#N/A,FALSE,"M.42"}</definedName>
    <definedName name="____________________________________________________________ERR1" hidden="1">{#N/A,#N/A,FALSE,"M.42"}</definedName>
    <definedName name="__________________________________________________________ERR1" hidden="1">{#N/A,#N/A,FALSE,"M.42"}</definedName>
    <definedName name="________________________________________________________ERR1" hidden="1">{#N/A,#N/A,FALSE,"M.42"}</definedName>
    <definedName name="______________________________________________________ERR1" hidden="1">{#N/A,#N/A,FALSE,"M.42"}</definedName>
    <definedName name="____________________________________________________ERR1" hidden="1">{#N/A,#N/A,FALSE,"M.42"}</definedName>
    <definedName name="__________________________________________________ERR1" hidden="1">{#N/A,#N/A,FALSE,"M.42"}</definedName>
    <definedName name="________________________________________________ERR1" hidden="1">{#N/A,#N/A,FALSE,"M.42"}</definedName>
    <definedName name="______________________________________________ERR1" hidden="1">{#N/A,#N/A,FALSE,"M.42"}</definedName>
    <definedName name="____________________________________________ERR1" hidden="1">{#N/A,#N/A,FALSE,"M.42"}</definedName>
    <definedName name="__________________________________________ERR1" hidden="1">{#N/A,#N/A,FALSE,"M.42"}</definedName>
    <definedName name="________________________________________ERR1" hidden="1">{#N/A,#N/A,FALSE,"M.42"}</definedName>
    <definedName name="______________________________________ERR1" hidden="1">{#N/A,#N/A,FALSE,"M.42"}</definedName>
    <definedName name="____________________________________ERR1" hidden="1">{#N/A,#N/A,FALSE,"M.42"}</definedName>
    <definedName name="__________________________________ERR1" hidden="1">{#N/A,#N/A,FALSE,"M.42"}</definedName>
    <definedName name="________________________________ERR1" hidden="1">{#N/A,#N/A,FALSE,"M.42"}</definedName>
    <definedName name="______________________________ERR1" hidden="1">{#N/A,#N/A,FALSE,"M.42"}</definedName>
    <definedName name="____________________________ERR1" hidden="1">{#N/A,#N/A,FALSE,"M.42"}</definedName>
    <definedName name="__________________________ERR1" hidden="1">{#N/A,#N/A,FALSE,"M.42"}</definedName>
    <definedName name="________________________ERR1" hidden="1">{#N/A,#N/A,FALSE,"M.42"}</definedName>
    <definedName name="______________________ERR1" hidden="1">{#N/A,#N/A,FALSE,"M.42"}</definedName>
    <definedName name="______________________kl09" hidden="1">{#N/A,#N/A,FALSE,"M.01"}</definedName>
    <definedName name="_____________________kl09" hidden="1">{#N/A,#N/A,FALSE,"M.01"}</definedName>
    <definedName name="____________________ERR1" hidden="1">{#N/A,#N/A,FALSE,"M.42"}</definedName>
    <definedName name="____________________kl09" hidden="1">{#N/A,#N/A,FALSE,"M.01"}</definedName>
    <definedName name="___________________kl09" hidden="1">{#N/A,#N/A,FALSE,"M.01"}</definedName>
    <definedName name="__________________ERR1" hidden="1">{#N/A,#N/A,FALSE,"M.42"}</definedName>
    <definedName name="__________________RIP2" hidden="1">{#N/A,#N/A,FALSE,"M.01"}</definedName>
    <definedName name="__________________RIP3" hidden="1">{#N/A,#N/A,FALSE,"M.41"}</definedName>
    <definedName name="__________________TH1" hidden="1">{#N/A,#N/A,FALSE,"M.34"}</definedName>
    <definedName name="__________________th2" hidden="1">{#N/A,#N/A,FALSE,"M.42"}</definedName>
    <definedName name="_________________kl09" hidden="1">{#N/A,#N/A,FALSE,"M.01"}</definedName>
    <definedName name="_________________RIP2" hidden="1">{#N/A,#N/A,FALSE,"M.01"}</definedName>
    <definedName name="_________________RIP3" hidden="1">{#N/A,#N/A,FALSE,"M.41"}</definedName>
    <definedName name="_________________TH1" hidden="1">{#N/A,#N/A,FALSE,"M.34"}</definedName>
    <definedName name="_________________th2" hidden="1">{#N/A,#N/A,FALSE,"M.42"}</definedName>
    <definedName name="________________ERR1" hidden="1">{#N/A,#N/A,FALSE,"M.42"}</definedName>
    <definedName name="________________kl09" hidden="1">{#N/A,#N/A,FALSE,"M.01"}</definedName>
    <definedName name="________________RIP2" hidden="1">{#N/A,#N/A,FALSE,"M.01"}</definedName>
    <definedName name="________________RIP3" hidden="1">{#N/A,#N/A,FALSE,"M.41"}</definedName>
    <definedName name="________________TH1" hidden="1">{#N/A,#N/A,FALSE,"M.34"}</definedName>
    <definedName name="________________th2" hidden="1">{#N/A,#N/A,FALSE,"M.42"}</definedName>
    <definedName name="_______________kl09" hidden="1">{#N/A,#N/A,FALSE,"M.01"}</definedName>
    <definedName name="_______________RIP2" hidden="1">{#N/A,#N/A,FALSE,"M.01"}</definedName>
    <definedName name="_______________RIP3" hidden="1">{#N/A,#N/A,FALSE,"M.41"}</definedName>
    <definedName name="_______________TH1" hidden="1">{#N/A,#N/A,FALSE,"M.34"}</definedName>
    <definedName name="_______________th2" hidden="1">{#N/A,#N/A,FALSE,"M.42"}</definedName>
    <definedName name="______________ERR1" hidden="1">{#N/A,#N/A,FALSE,"M.42"}</definedName>
    <definedName name="______________kl09" hidden="1">{#N/A,#N/A,FALSE,"M.01"}</definedName>
    <definedName name="______________RIP2" hidden="1">{#N/A,#N/A,FALSE,"M.01"}</definedName>
    <definedName name="______________RIP3" hidden="1">{#N/A,#N/A,FALSE,"M.41"}</definedName>
    <definedName name="______________TH1" hidden="1">{#N/A,#N/A,FALSE,"M.34"}</definedName>
    <definedName name="______________th2" hidden="1">{#N/A,#N/A,FALSE,"M.42"}</definedName>
    <definedName name="_____________kl09" hidden="1">{#N/A,#N/A,FALSE,"M.01"}</definedName>
    <definedName name="_____________RIP2" hidden="1">{#N/A,#N/A,FALSE,"M.01"}</definedName>
    <definedName name="_____________RIP3" hidden="1">{#N/A,#N/A,FALSE,"M.41"}</definedName>
    <definedName name="_____________TH1" hidden="1">{#N/A,#N/A,FALSE,"M.34"}</definedName>
    <definedName name="_____________th2" hidden="1">{#N/A,#N/A,FALSE,"M.42"}</definedName>
    <definedName name="____________ERR1" hidden="1">{#N/A,#N/A,FALSE,"M.42"}</definedName>
    <definedName name="____________kl09" hidden="1">{#N/A,#N/A,FALSE,"M.01"}</definedName>
    <definedName name="____________RIP2" hidden="1">{#N/A,#N/A,FALSE,"M.01"}</definedName>
    <definedName name="____________RIP3" hidden="1">{#N/A,#N/A,FALSE,"M.41"}</definedName>
    <definedName name="____________TH1" hidden="1">{#N/A,#N/A,FALSE,"M.34"}</definedName>
    <definedName name="____________th2" hidden="1">{#N/A,#N/A,FALSE,"M.42"}</definedName>
    <definedName name="___________kl09" hidden="1">{#N/A,#N/A,FALSE,"M.01"}</definedName>
    <definedName name="___________RIP2" hidden="1">{#N/A,#N/A,FALSE,"M.01"}</definedName>
    <definedName name="___________RIP3" hidden="1">{#N/A,#N/A,FALSE,"M.41"}</definedName>
    <definedName name="___________TH1" hidden="1">{#N/A,#N/A,FALSE,"M.34"}</definedName>
    <definedName name="___________th2" hidden="1">{#N/A,#N/A,FALSE,"M.42"}</definedName>
    <definedName name="__________ERR1" hidden="1">{#N/A,#N/A,FALSE,"M.42"}</definedName>
    <definedName name="__________kl09" hidden="1">{#N/A,#N/A,FALSE,"M.01"}</definedName>
    <definedName name="__________RIP2" hidden="1">{#N/A,#N/A,FALSE,"M.01"}</definedName>
    <definedName name="__________RIP3" hidden="1">{#N/A,#N/A,FALSE,"M.41"}</definedName>
    <definedName name="__________TH1" hidden="1">{#N/A,#N/A,FALSE,"M.34"}</definedName>
    <definedName name="__________th2" hidden="1">{#N/A,#N/A,FALSE,"M.42"}</definedName>
    <definedName name="_________kl09" hidden="1">{#N/A,#N/A,FALSE,"M.01"}</definedName>
    <definedName name="_________RIP2" hidden="1">{#N/A,#N/A,FALSE,"M.01"}</definedName>
    <definedName name="_________RIP3" hidden="1">{#N/A,#N/A,FALSE,"M.41"}</definedName>
    <definedName name="_________TH1" hidden="1">{#N/A,#N/A,FALSE,"M.34"}</definedName>
    <definedName name="_________th2" hidden="1">{#N/A,#N/A,FALSE,"M.42"}</definedName>
    <definedName name="________ERR1" hidden="1">{#N/A,#N/A,FALSE,"M.42"}</definedName>
    <definedName name="________kl09" hidden="1">{#N/A,#N/A,FALSE,"M.01"}</definedName>
    <definedName name="________RIP2" hidden="1">{#N/A,#N/A,FALSE,"M.01"}</definedName>
    <definedName name="________RIP3" hidden="1">{#N/A,#N/A,FALSE,"M.41"}</definedName>
    <definedName name="________TH1" hidden="1">{#N/A,#N/A,FALSE,"M.34"}</definedName>
    <definedName name="________th2" hidden="1">{#N/A,#N/A,FALSE,"M.42"}</definedName>
    <definedName name="_______kl09" hidden="1">{#N/A,#N/A,FALSE,"M.01"}</definedName>
    <definedName name="_______RIP2" hidden="1">{#N/A,#N/A,FALSE,"M.01"}</definedName>
    <definedName name="_______RIP3" hidden="1">{#N/A,#N/A,FALSE,"M.41"}</definedName>
    <definedName name="_______TH1" hidden="1">{#N/A,#N/A,FALSE,"M.34"}</definedName>
    <definedName name="_______th2" hidden="1">{#N/A,#N/A,FALSE,"M.42"}</definedName>
    <definedName name="______ERR1" hidden="1">{#N/A,#N/A,FALSE,"M.42"}</definedName>
    <definedName name="______JBN3" hidden="1">{#N/A,#N/A,FALSE,"M.32"}</definedName>
    <definedName name="______kl09" hidden="1">{#N/A,#N/A,FALSE,"M.01"}</definedName>
    <definedName name="______RIP2" hidden="1">{#N/A,#N/A,FALSE,"M.01"}</definedName>
    <definedName name="______RIP3" hidden="1">{#N/A,#N/A,FALSE,"M.41"}</definedName>
    <definedName name="______SLA2009" hidden="1">{#N/A,#N/A,FALSE,"M.32"}</definedName>
    <definedName name="______TH1" hidden="1">{#N/A,#N/A,FALSE,"M.34"}</definedName>
    <definedName name="______th2" hidden="1">{#N/A,#N/A,FALSE,"M.42"}</definedName>
    <definedName name="_____ERR1" hidden="1">{#N/A,#N/A,FALSE,"M.42"}</definedName>
    <definedName name="_____JBN3" hidden="1">{#N/A,#N/A,FALSE,"M.32"}</definedName>
    <definedName name="_____kl09" hidden="1">{#N/A,#N/A,FALSE,"M.01"}</definedName>
    <definedName name="_____RIP2" hidden="1">{#N/A,#N/A,FALSE,"M.01"}</definedName>
    <definedName name="_____RIP3" hidden="1">{#N/A,#N/A,FALSE,"M.41"}</definedName>
    <definedName name="_____SLA2009" hidden="1">{#N/A,#N/A,FALSE,"M.32"}</definedName>
    <definedName name="_____tes2">#REF!</definedName>
    <definedName name="_____TH1" hidden="1">{#N/A,#N/A,FALSE,"M.34"}</definedName>
    <definedName name="_____th2" hidden="1">{#N/A,#N/A,FALSE,"M.42"}</definedName>
    <definedName name="____ERR1" hidden="1">{#N/A,#N/A,FALSE,"M.42"}</definedName>
    <definedName name="____JBN3" hidden="1">{#N/A,#N/A,FALSE,"M.32"}</definedName>
    <definedName name="____kl09" hidden="1">{#N/A,#N/A,FALSE,"M.01"}</definedName>
    <definedName name="____RIP2" hidden="1">{#N/A,#N/A,FALSE,"M.01"}</definedName>
    <definedName name="____RIP3" hidden="1">{#N/A,#N/A,FALSE,"M.41"}</definedName>
    <definedName name="____SLA2009" hidden="1">{#N/A,#N/A,FALSE,"M.32"}</definedName>
    <definedName name="____TH1" hidden="1">{#N/A,#N/A,FALSE,"M.34"}</definedName>
    <definedName name="____th2" hidden="1">{#N/A,#N/A,FALSE,"M.42"}</definedName>
    <definedName name="___ERR1" hidden="1">{#N/A,#N/A,FALSE,"M.42"}</definedName>
    <definedName name="___JBN3" hidden="1">{#N/A,#N/A,FALSE,"M.32"}</definedName>
    <definedName name="___kl09" hidden="1">{#N/A,#N/A,FALSE,"M.01"}</definedName>
    <definedName name="___RIP2" hidden="1">{#N/A,#N/A,FALSE,"M.01"}</definedName>
    <definedName name="___RIP3" hidden="1">{#N/A,#N/A,FALSE,"M.41"}</definedName>
    <definedName name="___SLA2009" hidden="1">{#N/A,#N/A,FALSE,"M.32"}</definedName>
    <definedName name="___tes2">#REF!</definedName>
    <definedName name="___TH1" hidden="1">{#N/A,#N/A,FALSE,"M.34"}</definedName>
    <definedName name="___th2" hidden="1">{#N/A,#N/A,FALSE,"M.42"}</definedName>
    <definedName name="__123Graph_A" hidden="1">'[2]TRNS-C1'!#REF!</definedName>
    <definedName name="__123Graph_A1" hidden="1">[3]C!$D$322:$K$322</definedName>
    <definedName name="__123Graph_A2" hidden="1">[3]C!$D$372:$K$372</definedName>
    <definedName name="__123Graph_ACPEXIND" hidden="1">[3]M!$F$18:$N$18</definedName>
    <definedName name="__123Graph_ACPEXJAVA" hidden="1">[3]M!$V$18:$AD$18</definedName>
    <definedName name="__123Graph_ACPEXOUTS" hidden="1">[3]M!$AL$18:$AT$18</definedName>
    <definedName name="__123Graph_AFININDO" hidden="1">[3]M!$F$27:$N$27</definedName>
    <definedName name="__123Graph_AFINJAVA" hidden="1">[3]M!$V$27:$AD$27</definedName>
    <definedName name="__123Graph_AFINOUTS" hidden="1">[3]M!$AL$27:$AT$27</definedName>
    <definedName name="__123Graph_AFUELINDO" hidden="1">[3]M!$F$5:$N$5</definedName>
    <definedName name="__123Graph_AFUELJAVA" hidden="1">[3]M!$V$5:$AD$5</definedName>
    <definedName name="__123Graph_AFUELOUTS" hidden="1">[3]M!$AL$5:$AT$5</definedName>
    <definedName name="__123Graph_AOPEXIND" hidden="1">[3]M!$F$11:$N$11</definedName>
    <definedName name="__123Graph_AOPEXJAVA" hidden="1">[3]M!$V$11:$AD$11</definedName>
    <definedName name="__123Graph_AOPEXOUTS" hidden="1">[3]M!$AL$11:$AT$11</definedName>
    <definedName name="__123Graph_AREIND" hidden="1">[3]M!$F$23:$N$23</definedName>
    <definedName name="__123Graph_AREJAVA" hidden="1">[3]M!$V$23:$AD$23</definedName>
    <definedName name="__123Graph_AREOUTSIDE" hidden="1">[3]M!$AL$23:$AT$23</definedName>
    <definedName name="__123Graph_B" hidden="1">'[2]TRNS-C1'!#REF!</definedName>
    <definedName name="__123Graph_B1" hidden="1">[3]C!$D$323:$K$323</definedName>
    <definedName name="__123Graph_B2" hidden="1">[3]C!$D$373:$K$373</definedName>
    <definedName name="__123Graph_BCPEXIND" hidden="1">[3]M!$F$17:$N$17</definedName>
    <definedName name="__123Graph_BCPEXJAVA" hidden="1">[3]M!$V$17:$AD$17</definedName>
    <definedName name="__123Graph_BCPEXOUTS" hidden="1">[3]M!$AL$17:$AT$17</definedName>
    <definedName name="__123Graph_BFININDO" hidden="1">[3]M!$F$28:$N$28</definedName>
    <definedName name="__123Graph_BFINJAVA" hidden="1">[3]M!$V$28:$AD$28</definedName>
    <definedName name="__123Graph_BFINOUTS" hidden="1">[3]M!$AL$28:$AT$28</definedName>
    <definedName name="__123Graph_BFUELINDO" hidden="1">[3]M!$F$6:$N$6</definedName>
    <definedName name="__123Graph_BFUELJAVA" hidden="1">[3]M!$V$6:$AD$6</definedName>
    <definedName name="__123Graph_BFUELOUTS" hidden="1">[3]M!$AL$6:$AT$6</definedName>
    <definedName name="__123Graph_BOPEXIND" hidden="1">[3]M!$F$12:$N$12</definedName>
    <definedName name="__123Graph_BOPEXJAVA" hidden="1">[3]M!$V$12:$AD$12</definedName>
    <definedName name="__123Graph_BOPEXOUTS" hidden="1">[3]M!$AL$12:$AT$12</definedName>
    <definedName name="__123Graph_BREIND" hidden="1">[3]M!$F$24:$N$24</definedName>
    <definedName name="__123Graph_BREJAVA" hidden="1">[3]M!$V$24:$AD$24</definedName>
    <definedName name="__123Graph_BREOUTSIDE" hidden="1">[3]M!$AL$24:$AT$24</definedName>
    <definedName name="__123Graph_CCPEXIND" hidden="1">[3]M!$F$20:$N$20</definedName>
    <definedName name="__123Graph_CCPEXJAVA" hidden="1">[3]M!$V$20:$AD$20</definedName>
    <definedName name="__123Graph_CCPEXOUTS" hidden="1">[3]M!$AL$20:$AT$20</definedName>
    <definedName name="__123Graph_CFININDO" hidden="1">[3]M!$F$29:$N$29</definedName>
    <definedName name="__123Graph_CFINJAVA" hidden="1">[3]M!$V$29:$AD$29</definedName>
    <definedName name="__123Graph_CFINOUTS" hidden="1">[3]M!$F$29:$N$29</definedName>
    <definedName name="__123Graph_CFUELINDO" hidden="1">[3]M!$F$7:$N$7</definedName>
    <definedName name="__123Graph_CFUELJAVA" hidden="1">[3]M!$V$7:$AD$7</definedName>
    <definedName name="__123Graph_CFUELOUTS" hidden="1">[3]M!$AL$7:$AT$7</definedName>
    <definedName name="__123Graph_COPEXIND" hidden="1">[3]M!$F$13:$N$13</definedName>
    <definedName name="__123Graph_COPEXJAVA" hidden="1">[3]M!$V$13:$AD$13</definedName>
    <definedName name="__123Graph_COPEXOUTS" hidden="1">[3]M!$AL$13:$AT$13</definedName>
    <definedName name="__123Graph_D" hidden="1">[4]PkRp!#REF!</definedName>
    <definedName name="__123Graph_DCPEXIND" hidden="1">[3]M!$F$19:$N$19</definedName>
    <definedName name="__123Graph_DCPEXJAVA" hidden="1">[3]M!$V$19:$AD$19</definedName>
    <definedName name="__123Graph_DCPEXOUTS" hidden="1">[3]M!$AL$19:$AT$19</definedName>
    <definedName name="__123Graph_DFUELINDO" hidden="1">[3]M!$F$8:$N$8</definedName>
    <definedName name="__123Graph_DFUELJAVA" hidden="1">[3]M!$V$8:$AD$8</definedName>
    <definedName name="__123Graph_DFUELOUTS" hidden="1">[3]M!$AL$8:$AT$8</definedName>
    <definedName name="__123Graph_DOPEXIND" hidden="1">[3]M!$F$14:$N$14</definedName>
    <definedName name="__123Graph_DOPEXJAVA" hidden="1">[3]M!$V$14:$AD$14</definedName>
    <definedName name="__123Graph_DOPEXOUTS" hidden="1">[3]M!$AL$14:$AT$14</definedName>
    <definedName name="__123Graph_X" hidden="1">'[2]TRNS-C1'!#REF!</definedName>
    <definedName name="__123Graph_XCPEXIND" hidden="1">[3]M!$F$3:$N$3</definedName>
    <definedName name="__123Graph_XCPEXJAVA" hidden="1">[3]M!$V$3:$AD$3</definedName>
    <definedName name="__123Graph_XCPEXOUTS" hidden="1">[3]M!$AL$3:$AT$3</definedName>
    <definedName name="__123Graph_XFININDO" hidden="1">[3]M!$F$3:$N$3</definedName>
    <definedName name="__123Graph_XFINJAVA" hidden="1">[3]M!$V$3:$AD$3</definedName>
    <definedName name="__123Graph_XFUELINDO" hidden="1">[3]M!$F$3:$N$3</definedName>
    <definedName name="__123Graph_XFUELJAVA" hidden="1">[3]M!$V$3:$AD$3</definedName>
    <definedName name="__123Graph_XFUELOUTS" hidden="1">[3]M!$AL$3:$AT$3</definedName>
    <definedName name="__123Graph_XOPEXIND" hidden="1">[3]M!$F$3:$N$3</definedName>
    <definedName name="__123Graph_XOPEXJAVA" hidden="1">[3]M!$V$3:$AD$3</definedName>
    <definedName name="__123Graph_XOPEXOUTS" hidden="1">[3]M!$AL$3:$AT$3</definedName>
    <definedName name="__123Graph_XREJAVA" hidden="1">[3]M!$V$3:$AD$3</definedName>
    <definedName name="__123Graph_XREOUTSIDE" hidden="1">[3]M!$AL$3:$AT$3</definedName>
    <definedName name="__ERR1" hidden="1">{#N/A,#N/A,FALSE,"M.42"}</definedName>
    <definedName name="__JBN3" hidden="1">{#N/A,#N/A,FALSE,"M.32"}</definedName>
    <definedName name="__Jh1" hidden="1">{"w1t2",#N/A,TRUE,"Jawa";"w1t2",#N/A,TRUE,"I";"w1t2",#N/A,TRUE,"II";"w1t2",#N/A,TRUE,"III";"w1t2",#N/A,TRUE,"Batam";"w1t2",#N/A,TRUE,"IV";"w1t2",#N/A,TRUE,"V";"w1t2",#N/A,TRUE,"VI";"w1t2",#N/A,TRUE,"VII";"w1t2",#N/A,TRUE,"VIII";"w1t2",#N/A,TRUE,"IX";"w1t2",#N/A,TRUE,"X";"w1t2",#N/A,TRUE,"XI"}</definedName>
    <definedName name="__kl09" hidden="1">{#N/A,#N/A,FALSE,"M.01"}</definedName>
    <definedName name="__pok2016">#REF!</definedName>
    <definedName name="__RIP2" hidden="1">{#N/A,#N/A,FALSE,"M.01"}</definedName>
    <definedName name="__RIP3" hidden="1">{#N/A,#N/A,FALSE,"M.41"}</definedName>
    <definedName name="__shared_1_0_0">#REF!*#REF!</definedName>
    <definedName name="__shared_6_0_0">#REF!*#REF!</definedName>
    <definedName name="__shared_6_0_1">#REF!*#REF!</definedName>
    <definedName name="__shared_6_0_2">#REF!*#REF!</definedName>
    <definedName name="__shared_7_0_0">#REF!*#REF!</definedName>
    <definedName name="__shared_7_0_1">#REF!*#REF!</definedName>
    <definedName name="__SLA2009" hidden="1">{#N/A,#N/A,FALSE,"M.32"}</definedName>
    <definedName name="__tes2">#REF!</definedName>
    <definedName name="__TH1" hidden="1">{#N/A,#N/A,FALSE,"M.34"}</definedName>
    <definedName name="__th2" hidden="1">{#N/A,#N/A,FALSE,"M.42"}</definedName>
    <definedName name="_14_Jul_19">'[5]PDG OK'!#REF!</definedName>
    <definedName name="_arr1" hidden="1">{#N/A,#N/A,FALSE,"M.42"}</definedName>
    <definedName name="_Dist_Bin" hidden="1">#REF!</definedName>
    <definedName name="_Dist_Values" hidden="1">#REF!</definedName>
    <definedName name="_ERR1" hidden="1">{#N/A,#N/A,FALSE,"M.42"}</definedName>
    <definedName name="_err2" hidden="1">{#N/A,#N/A,FALSE,"M.42"}</definedName>
    <definedName name="_Fill" hidden="1">#REF!</definedName>
    <definedName name="_xlnm._FilterDatabase">#REF!</definedName>
    <definedName name="_JBN3" hidden="1">{#N/A,#N/A,FALSE,"M.32"}</definedName>
    <definedName name="_Jh1" hidden="1">{"w1t2",#N/A,TRUE,"Jawa";"w1t2",#N/A,TRUE,"I";"w1t2",#N/A,TRUE,"II";"w1t2",#N/A,TRUE,"III";"w1t2",#N/A,TRUE,"Batam";"w1t2",#N/A,TRUE,"IV";"w1t2",#N/A,TRUE,"V";"w1t2",#N/A,TRUE,"VI";"w1t2",#N/A,TRUE,"VII";"w1t2",#N/A,TRUE,"VIII";"w1t2",#N/A,TRUE,"IX";"w1t2",#N/A,TRUE,"X";"w1t2",#N/A,TRUE,"XI"}</definedName>
    <definedName name="_Key1" hidden="1">#REF!</definedName>
    <definedName name="_Key2" hidden="1">#REF!</definedName>
    <definedName name="_kl09" hidden="1">{#N/A,#N/A,FALSE,"M.01"}</definedName>
    <definedName name="_Order1" hidden="1">255</definedName>
    <definedName name="_Order2" hidden="1">0</definedName>
    <definedName name="_pok2016">#REF!</definedName>
    <definedName name="_Regression_Int" hidden="1">1</definedName>
    <definedName name="_RIP2" hidden="1">{#N/A,#N/A,FALSE,"M.01"}</definedName>
    <definedName name="_RIP3" hidden="1">{#N/A,#N/A,FALSE,"M.41"}</definedName>
    <definedName name="_SLA2009" hidden="1">{#N/A,#N/A,FALSE,"M.32"}</definedName>
    <definedName name="_Sort" hidden="1">#REF!</definedName>
    <definedName name="_tes2">#REF!</definedName>
    <definedName name="_TH1" hidden="1">{#N/A,#N/A,FALSE,"M.34"}</definedName>
    <definedName name="_th2" hidden="1">{#N/A,#N/A,FALSE,"M.42"}</definedName>
    <definedName name="a">'[6]Sheet 5'!#REF!</definedName>
    <definedName name="AA">'[7]Sheet 5'!#REF!</definedName>
    <definedName name="AAA">#REF!</definedName>
    <definedName name="AAAA">#REF!</definedName>
    <definedName name="aaaaaa">#REF!</definedName>
    <definedName name="aaaaaaa">#REF!</definedName>
    <definedName name="aaaaaaaaaaaa">#REF!</definedName>
    <definedName name="AaS">[8]AaS!$B$9:$G$85</definedName>
    <definedName name="AB_F">#REF!</definedName>
    <definedName name="ABF">#REF!</definedName>
    <definedName name="aceh">[9]aceh!$B$7:$L$51</definedName>
    <definedName name="aceh25">'[1]6Aceh OK'!$AC$2:$AE$137</definedName>
    <definedName name="ad">#REF!</definedName>
    <definedName name="adsfergreg">#REF!</definedName>
    <definedName name="aep" hidden="1">{#N/A,#N/A,FALSE,"M.41"}</definedName>
    <definedName name="afvvfa">#REF!</definedName>
    <definedName name="agag">#REF!</definedName>
    <definedName name="ajuan">#REF!</definedName>
    <definedName name="aku" hidden="1">{#N/A,#N/A,FALSE,"M.43"}</definedName>
    <definedName name="akun">[10]dataref!$V$2:$Y$358</definedName>
    <definedName name="all">#REF!</definedName>
    <definedName name="Amploppiak">#REF!</definedName>
    <definedName name="anal" hidden="1">{#N/A,#N/A,FALSE,"M.31"}</definedName>
    <definedName name="angka">#REF!</definedName>
    <definedName name="ANGKUTANKAB">#REF!</definedName>
    <definedName name="ANGKUTANPROP">#REF!</definedName>
    <definedName name="aq">#REF!</definedName>
    <definedName name="aqad1431">[11]vlookup!$B$4:$B$388</definedName>
    <definedName name="AQAD1432">[11]master!$D$7:$D$506</definedName>
    <definedName name="AQQW">#REF!</definedName>
    <definedName name="ARA">#REF!</definedName>
    <definedName name="Arus" hidden="1">{#N/A,#N/A,FALSE,"M.42"}</definedName>
    <definedName name="as">#REF!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a">#REF!</definedName>
    <definedName name="asal" hidden="1">{#N/A,#N/A,FALSE,"M.31"}</definedName>
    <definedName name="asas">#REF!</definedName>
    <definedName name="asasa">#REF!</definedName>
    <definedName name="asasas">#REF!</definedName>
    <definedName name="asd" hidden="1">{#N/A,#N/A,FALSE,"M.43"}</definedName>
    <definedName name="asd321r23">#REF!</definedName>
    <definedName name="asdfsaf" hidden="1">{#N/A,#N/A,FALSE,"M.01"}</definedName>
    <definedName name="assdsd">#REF!</definedName>
    <definedName name="AT_F">#REF!</definedName>
    <definedName name="atase">[12]atase!$B$7:$E$30</definedName>
    <definedName name="atase25">'[1]Atase OK'!$B$3:$P$436</definedName>
    <definedName name="aw">#REF!</definedName>
    <definedName name="b">#REF!</definedName>
    <definedName name="babel">[9]babel!$B$7:$R$59</definedName>
    <definedName name="babel25">'[1]30BABEL OK'!$O$2:$Q$137</definedName>
    <definedName name="bahri">#REF!</definedName>
    <definedName name="bali">[9]bali!$B$7:$L$67</definedName>
    <definedName name="bali25">'[1]22Bali OK'!$AA$2:$AC$141</definedName>
    <definedName name="banten">[9]banten!$B$7:$L$56</definedName>
    <definedName name="banten25">'[1]29Banten OK'!$O$2:$Q$137</definedName>
    <definedName name="BARU">#REF!</definedName>
    <definedName name="baru\">#REF!</definedName>
    <definedName name="BAS">[13]BAS!$A$2:$B$68</definedName>
    <definedName name="BATANGHARI">#REF!*#REF!</definedName>
    <definedName name="BB">'[6]Sheet 5'!#REF!</definedName>
    <definedName name="BBB">#REF!</definedName>
    <definedName name="BENDAHARA">#REF!</definedName>
    <definedName name="bengkulu">[9]bengkulu!$B$7:$L$85</definedName>
    <definedName name="bengkulu25">'[1]26Bengkulu OK'!$U$2:$W$139</definedName>
    <definedName name="BG_Del" hidden="1">15</definedName>
    <definedName name="BG_Ins" hidden="1">4</definedName>
    <definedName name="BG_Mod" hidden="1">6</definedName>
    <definedName name="Biak" hidden="1">{#N/A,#N/A,FALSE,"M.31"}</definedName>
    <definedName name="bima3" hidden="1">{#N/A,#N/A,FALSE,"M.02"}</definedName>
    <definedName name="bjm" hidden="1">{#N/A,#N/A,FALSE,"M.02"}</definedName>
    <definedName name="BTLG" hidden="1">#REF!</definedName>
    <definedName name="BULAN">[14]RKA!$A$431:$D$442</definedName>
    <definedName name="busak2" hidden="1">#REF!</definedName>
    <definedName name="Cab_APJ_3" hidden="1">{#N/A,#N/A,FALSE,"M.41"}</definedName>
    <definedName name="Cab_APJ4" hidden="1">{#N/A,#N/A,FALSE,"M.41"}</definedName>
    <definedName name="CAB_BRB1" hidden="1">{#N/A,#N/A,FALSE,"M.41"}</definedName>
    <definedName name="cash" hidden="1">{#N/A,#N/A,FALSE,"M.43"}</definedName>
    <definedName name="CBJM" hidden="1">{#N/A,#N/A,FALSE,"M.01";#N/A,#N/A,FALSE,"M.01"}</definedName>
    <definedName name="CBRB" hidden="1">{#N/A,#N/A,FALSE,"M.02"}</definedName>
    <definedName name="CC">#REF!</definedName>
    <definedName name="CCC">#REF!</definedName>
    <definedName name="CIPHSJ" hidden="1">#REF!</definedName>
    <definedName name="CKTB" hidden="1">{#N/A,#N/A,FALSE,"M.31"}</definedName>
    <definedName name="coba">#REF!</definedName>
    <definedName name="d">#REF!</definedName>
    <definedName name="DA">#REF!</definedName>
    <definedName name="DADFA">#REF!</definedName>
    <definedName name="dafrdyhthbf">#REF!</definedName>
    <definedName name="daftarsatker">[15]daftarsatker!$A$2:$D$601</definedName>
    <definedName name="DATA">'[7]Sheet 5'!$C$4:$AB$134</definedName>
    <definedName name="DATA_AIRPORT_REAL">[16]Data!$AT$6</definedName>
    <definedName name="DATA_GOLONGAN_CAIR">[16]Data!$O$6</definedName>
    <definedName name="DATA_GOLONGAN_REAL">[16]Data!$AJ$6</definedName>
    <definedName name="DATA_ID">[16]Data!$E$6</definedName>
    <definedName name="DATA_JABATAN_CAIR">[16]Data!$Q$6</definedName>
    <definedName name="DATA_JABATAN_KEGIATAN">[16]Data!$F$6</definedName>
    <definedName name="DATA_JABATAN_PEJABAT_DAERAH">[16]Data!$BH$6</definedName>
    <definedName name="DATA_JABATAN_REAL">[16]Data!$AL$6</definedName>
    <definedName name="DATA_JADWAL">[16]Data!$BD$6</definedName>
    <definedName name="DATA_JUMLAH_HONOR_CAIR">[16]Data!$S$6</definedName>
    <definedName name="DATA_JUMLAH_HONOR_REAL">[16]Data!$AN$6</definedName>
    <definedName name="DATA_JUMLAH_PENGINAPAN_CAIR">[16]Data!$V$6</definedName>
    <definedName name="DATA_JUMLAH_PENGINAPAN_REAL">[16]Data!$AQ$6</definedName>
    <definedName name="DATA_KENDARAAN">[16]Data!$I$6</definedName>
    <definedName name="DATA_KOLOM">[16]Data!$C$6:$BN$6</definedName>
    <definedName name="DATA_MATERI_JASA_PROFESI">[16]Data!$BC$6</definedName>
    <definedName name="DATA_NAMA_CAIR">[16]Data!$K$6</definedName>
    <definedName name="DATA_NAMA_PEJABAT_DAERAH">[16]Data!$BG$6</definedName>
    <definedName name="DATA_NAMA_REAL">[16]Data!$AF$6</definedName>
    <definedName name="DATA_NILAI_HONOR_CAIR">[16]Data!$U$6</definedName>
    <definedName name="DATA_NILAI_HONOR_REAL">[16]Data!$AP$6</definedName>
    <definedName name="DATA_NILAI_PENGINAPAN_CAIR">[16]Data!$W$6</definedName>
    <definedName name="DATA_NILAI_PENGINAPAN_REAL">[16]Data!$AR$6</definedName>
    <definedName name="DATA_NILAI_PPH_CAIR">[16]Data!$Z$6</definedName>
    <definedName name="DATA_NILAI_PPH_REAL">[16]Data!$AY$6</definedName>
    <definedName name="DATA_NILAI_PPN_CAIR">[16]Data!$AD$6</definedName>
    <definedName name="DATA_NIP_CAIR">[16]Data!$L$6</definedName>
    <definedName name="DATA_NIP_PEJABAT_DAERAH">[16]Data!$BI$6</definedName>
    <definedName name="DATA_NIP_REAL">[16]Data!$AG$6</definedName>
    <definedName name="DATA_NO_SPPD">[16]Data!$BJ$6</definedName>
    <definedName name="DATA_NO_SURAT_TUGAS">[16]Data!$BP$6</definedName>
    <definedName name="DATA_PAGU_CAIR">[16]Data!$X$6</definedName>
    <definedName name="DATA_PANGKAT_CAIR">[16]Data!$P$6</definedName>
    <definedName name="DATA_PCT_PPH_REAL">[16]Data!$AX$6</definedName>
    <definedName name="data_respon">'[17]Form Responses 1'!$A$2:$AI$81</definedName>
    <definedName name="DATA_RETRIBUSI_REAL">[16]Data!$AU$6</definedName>
    <definedName name="DATA_SATUAN_HONOR_CAIR">[16]Data!$T$6</definedName>
    <definedName name="DATA_SATUAN_HONOR_REAL">[16]Data!$AO$6</definedName>
    <definedName name="DATA_TANGGAL_DOP">[16]Data!$BM$6</definedName>
    <definedName name="DATA_TANGGAL_SPPD">[16]Data!$BK$6</definedName>
    <definedName name="DATA_TANGGAL_SURAT_TUGAS">[16]Data!$BO$6</definedName>
    <definedName name="DATA_TEMPAT_ASAL">[16]Data!$G$6</definedName>
    <definedName name="DATA_TEMPAT_DOP">[16]Data!$BL$6</definedName>
    <definedName name="DATA_TEMPAT_TUJUAN">[16]Data!$H$6</definedName>
    <definedName name="DATA_TINGKAT_PERJADIN">[16]Data!$BN$6</definedName>
    <definedName name="DATA_TOTAL_UANG_CAIR">[16]Data!$AA$6</definedName>
    <definedName name="DATA_TRANSPORT_BUKTI_REAL">[16]Data!$AS$6</definedName>
    <definedName name="DATA_TRANSPORT_FROM_BANDARA_REAL">[16]Data!$AW$6</definedName>
    <definedName name="DATA_TRANSPORT_TO_BANDARA_REAL">[16]Data!$AV$6</definedName>
    <definedName name="DATA_WAKTU_AKHIR_CAIR">[16]Data!$AC$6</definedName>
    <definedName name="DATA_WAKTU_AKHIR_REAL">[16]Data!$BB$6</definedName>
    <definedName name="DATA_WAKTU_AWAL_CAIR">[16]Data!$AB$6</definedName>
    <definedName name="DATA_WAKTU_AWAL_REAL">[16]Data!$BA$6</definedName>
    <definedName name="data2">'[18]Data label'!$A$3:$AG$1394</definedName>
    <definedName name="data3">'[18]Data kwitansi'!$A$3:$W$5672</definedName>
    <definedName name="_xlnm.Database">#REF!</definedName>
    <definedName name="databasenonops">'[19]db perjadin dan meeting'!$D$1:$AK$1011</definedName>
    <definedName name="databaseops">[19]db002!$D$1:$AK$1000</definedName>
    <definedName name="datarekap2025">[1]rekapkeg!$B$19:$CG$63</definedName>
    <definedName name="datasostek">'[20]2b'!$D$3:$DG$68</definedName>
    <definedName name="dataspp">'[21]Master Entry1'!$A$7:$S$1048576</definedName>
    <definedName name="dd">#REF!</definedName>
    <definedName name="DDD">#REF!</definedName>
    <definedName name="dfssfdhn" hidden="1">{#N/A,#N/A,FALSE,"M.42"}</definedName>
    <definedName name="dg">#REF!</definedName>
    <definedName name="DGDGD">#REF!</definedName>
    <definedName name="dgx" hidden="1">{#N/A,#N/A,FALSE,"M.41"}</definedName>
    <definedName name="dir">#REF!</definedName>
    <definedName name="DIREKTUR_JENDERAL">#REF!</definedName>
    <definedName name="Dirjen">#REF!</definedName>
    <definedName name="Dirjen4">#REF!</definedName>
    <definedName name="DODO">#REF!</definedName>
    <definedName name="dop">'[22]DATA DOP'!$A$3:$AZ$355</definedName>
    <definedName name="dpt" hidden="1">{#N/A,#N/A,FALSE,"M.42"}</definedName>
    <definedName name="ds">#REF!</definedName>
    <definedName name="dsd" hidden="1">{#N/A,#N/A,FALSE,"M.01"}</definedName>
    <definedName name="dsdd">#REF!</definedName>
    <definedName name="dsdssa">#REF!</definedName>
    <definedName name="DUIT" hidden="1">{#N/A,#N/A,FALSE,"M.34"}</definedName>
    <definedName name="DUK">#REF!</definedName>
    <definedName name="DUK_2015">[23]DUK2015!$A$13:$AL$432</definedName>
    <definedName name="DUK_BARIS">[16]DUK!$A$13:$A$820</definedName>
    <definedName name="DUK_BARIS_NIP">[16]DUK!$D$13:$D$314</definedName>
    <definedName name="DUK_GOL">[16]DUK!$E$6</definedName>
    <definedName name="DUK_JABATAN1">[16]DUK!$I$6</definedName>
    <definedName name="DUK_NAMA">[16]DUK!$C$6</definedName>
    <definedName name="DUK_NIP">[16]DUK!$D$6</definedName>
    <definedName name="DUK_PANGKAT">[16]DUK!$F$6</definedName>
    <definedName name="dwdwd">#REF!</definedName>
    <definedName name="dyah" hidden="1">{#N/A,#N/A,FALSE,"M.31"}</definedName>
    <definedName name="e">#REF!</definedName>
    <definedName name="Edit21032017">#REF!</definedName>
    <definedName name="eee">#REF!</definedName>
    <definedName name="efefef">#REF!</definedName>
    <definedName name="EFERFER" hidden="1">{#N/A,#N/A,FALSE,"M.43"}</definedName>
    <definedName name="egfegrg" hidden="1">{"w1t2",#N/A,TRUE,"Jawa";"w1t2",#N/A,TRUE,"I";"w1t2",#N/A,TRUE,"II";"w1t2",#N/A,TRUE,"III";"w1t2",#N/A,TRUE,"Batam";"w1t2",#N/A,TRUE,"IV";"w1t2",#N/A,TRUE,"V";"w1t2",#N/A,TRUE,"VI";"w1t2",#N/A,TRUE,"VII";"w1t2",#N/A,TRUE,"VIII";"w1t2",#N/A,TRUE,"IX";"w1t2",#N/A,TRUE,"X";"w1t2",#N/A,TRUE,"XI"}</definedName>
    <definedName name="EMB">#REF!</definedName>
    <definedName name="ERE" hidden="1">{#N/A,#N/A,FALSE,"M.42"}</definedName>
    <definedName name="ertreyey">#REF!</definedName>
    <definedName name="ERWER" hidden="1">{#N/A,#N/A,FALSE,"M.42"}</definedName>
    <definedName name="eselon">[24]REFF!$G$4:$H$8</definedName>
    <definedName name="ESTIMASIKINERJA2004" hidden="1">{#N/A,#N/A,FALSE,"M.31"}</definedName>
    <definedName name="ethesthth">#REF!</definedName>
    <definedName name="ethethq">#REF!</definedName>
    <definedName name="ethght">#REF!</definedName>
    <definedName name="etyntyyjheyjn">#REF!</definedName>
    <definedName name="evapro25">[25]evapro!$C$6:$Q$344</definedName>
    <definedName name="ewrwef" hidden="1">{#N/A,#N/A,FALSE,"M.43"}</definedName>
    <definedName name="f">#REF!</definedName>
    <definedName name="FDSFSFSDF">#REF!</definedName>
    <definedName name="FDzXZX">'[26]PDG OK'!#REF!</definedName>
    <definedName name="fffff">#REF!</definedName>
    <definedName name="ffffsgdhqa35y" hidden="1">{#N/A,#N/A,FALSE,"M.01";#N/A,#N/A,FALSE,"M.01"}</definedName>
    <definedName name="fgnfgn">#REF!</definedName>
    <definedName name="fhfgjj">#REF!</definedName>
    <definedName name="file">#REF!</definedName>
    <definedName name="FILL" hidden="1">[27]UshDeb00!#REF!</definedName>
    <definedName name="Form">#REF!</definedName>
    <definedName name="FORM_DATA">#REF!</definedName>
    <definedName name="formaceh">'[12]6aceh'!$G$7:$K$68</definedName>
    <definedName name="formasi3">#REF!</definedName>
    <definedName name="formbabel">'[12]30babel'!$J$7:$O$69</definedName>
    <definedName name="formbali">'[12]22bali'!$G$7:$K$68</definedName>
    <definedName name="formbanten">'[12]29banten'!$G$7:$K$68</definedName>
    <definedName name="formbengkulu">'[12]26bengkulu'!$G$7:$L$69</definedName>
    <definedName name="formgorontalo">'[12]31gorontalo'!$H$7:$M$69</definedName>
    <definedName name="formgto">#REF!</definedName>
    <definedName name="formjabar">'[12]2jabar'!$G$7:$K$68</definedName>
    <definedName name="formjambi">'[12]10jambi'!$I$7:$N$69</definedName>
    <definedName name="formjateng">'[12]3jateng'!$I$7:$N$69</definedName>
    <definedName name="formjatim">'[12]5jatim'!$G$7:$K$68</definedName>
    <definedName name="formjkt">'[12]1jakarta'!$G$7:$K$68</definedName>
    <definedName name="formjogja">'[12]4jogja'!$I$7:$N$73</definedName>
    <definedName name="formkalbar">'[12]13kalbar'!$I$7:$N$69</definedName>
    <definedName name="formkalsel">'[12]15kalsel'!$G$7:$K$68</definedName>
    <definedName name="formkaltara">'[12]35kaltara'!$G$7:$K$68</definedName>
    <definedName name="formkalteng">'[12]14kalteng'!$H$7:$M$69</definedName>
    <definedName name="formkaltim">'[12]16kaltim'!$G$7:$K$71</definedName>
    <definedName name="formkepri">'[12]32kepri'!$G$7:$K$69</definedName>
    <definedName name="formlampung">'[12]12lampung'!$I$7:$N$72</definedName>
    <definedName name="formmaluku">'[12]21maluku'!$J$7:$P$72</definedName>
    <definedName name="formmalut">'[12]28malut'!$J$7:$O$70</definedName>
    <definedName name="formntb">'[12]23ntb'!$G$7:$K$68</definedName>
    <definedName name="formntt">'[12]24ntt'!$H$7:$M$72</definedName>
    <definedName name="formpabar">'[12]33pabar'!$K$7:$P$69</definedName>
    <definedName name="formpapua">'[12]25papua'!$I$7:$N$69</definedName>
    <definedName name="formpusat">[12]pusat!$A$7:$F$134</definedName>
    <definedName name="formriau">'[12]9riau'!$G$7:$K$68</definedName>
    <definedName name="formsulbar">'[12]34sulbar'!$H$7:$M$69</definedName>
    <definedName name="formsulsel">'[12]19sulsel'!$G$7:$K$68</definedName>
    <definedName name="formsulteng">'[12]18sulteng'!$I$7:$O$72</definedName>
    <definedName name="formsultra">'[12]20sultra'!$H$7:$M$69</definedName>
    <definedName name="formsulut">'[12]17sulut'!$I$7:$O$72</definedName>
    <definedName name="formsumbar">'[12]8sumbar'!$G$7:$K$68</definedName>
    <definedName name="formsumsel">'[12]11sumsel'!$G$7:$K$68</definedName>
    <definedName name="formsumut">'[12]7sumut'!$G$7:$K$68</definedName>
    <definedName name="formuptaceh">'[12]form upt aceh'!$H$7:$N$22</definedName>
    <definedName name="formuptbanjarmasin">'[12]form upt banjarmasin'!$I$7:$O$21</definedName>
    <definedName name="formuptbks">'[12]form upt bks'!$H$7:$N$23</definedName>
    <definedName name="formuptbpn">'[12]form upt bpn'!$G$7:$L$19</definedName>
    <definedName name="formuptjkt">'[12]form upt jkt'!$H$7:$M$24</definedName>
    <definedName name="formuptlombok">'[12]form upt lombok'!$A$7:$F$24</definedName>
    <definedName name="formuptmakassar">'[12]form upt makassar'!$H$7:$M$19</definedName>
    <definedName name="formuptmedan">'[12]form upt medan'!$H$4:$M$19</definedName>
    <definedName name="formuptpdg">'[12]form upt pdg'!$F$7:$K$19</definedName>
    <definedName name="formuptsby">#REF!</definedName>
    <definedName name="formuptsurabaya">'[12]form upt sby'!$G$7:$L$19</definedName>
    <definedName name="fsd">#REF!</definedName>
    <definedName name="FSER">#REF!*#REF!</definedName>
    <definedName name="fsf">#REF!</definedName>
    <definedName name="fxgnfg">#REF!</definedName>
    <definedName name="g">#REF!</definedName>
    <definedName name="GABUNGAN">#REF!</definedName>
    <definedName name="gd" hidden="1">#REF!</definedName>
    <definedName name="GDGD">#REF!*#REF!</definedName>
    <definedName name="gf">#REF!</definedName>
    <definedName name="gh">#REF!</definedName>
    <definedName name="ghk">#REF!</definedName>
    <definedName name="ghkk">#REF!</definedName>
    <definedName name="ghkkklll">#REF!</definedName>
    <definedName name="ghnmtumt">#REF!</definedName>
    <definedName name="giat">[10]dataref!$D$2:$F$150</definedName>
    <definedName name="gjkhk">#REF!</definedName>
    <definedName name="golruang">[24]REFF!$B$3:$C$19</definedName>
    <definedName name="gorontalo">[9]gorontalo!$B$7:$N$56</definedName>
    <definedName name="gorontalo25">'[1]31Gorontalo OK'!$Q$2:$S$137</definedName>
    <definedName name="h">#REF!</definedName>
    <definedName name="hak">#REF!</definedName>
    <definedName name="halis">#REF!</definedName>
    <definedName name="harga">#REF!</definedName>
    <definedName name="hgghhj">#REF!</definedName>
    <definedName name="HH" hidden="1">{#N/A,#N/A,FALSE,"M.34"}</definedName>
    <definedName name="hist" hidden="1">{#N/A,#N/A,FALSE,"M.42"}</definedName>
    <definedName name="hjdj">#REF!</definedName>
    <definedName name="hlihgoiyhnpoi" hidden="1">{#N/A,#N/A,FALSE,"M.01"}</definedName>
    <definedName name="HRGRATA">[11]master!$V$7:$V$506</definedName>
    <definedName name="hrgrata2">[11]master!$W$7:$W$506</definedName>
    <definedName name="humas25">[25]humas!$B$1:$F$430</definedName>
    <definedName name="Hutang" hidden="1">{#N/A,#N/A,FALSE,"M.01";#N/A,#N/A,FALSE,"M.01"}</definedName>
    <definedName name="I">#REF!</definedName>
    <definedName name="II">{#N/A,#N/A,FALSE,"M.42"}</definedName>
    <definedName name="iii">#REF!</definedName>
    <definedName name="ij">#REF!</definedName>
    <definedName name="IK">#REF!</definedName>
    <definedName name="iKAAA">'[7]Sheet 5'!#REF!</definedName>
    <definedName name="ikilil">#REF!</definedName>
    <definedName name="illiolo">#REF!</definedName>
    <definedName name="indasdas">#REF!</definedName>
    <definedName name="indikatorlurruptl" hidden="1">{#N/A,#N/A,FALSE,"M.31"}</definedName>
    <definedName name="inkes2">#REF!</definedName>
    <definedName name="inkes3">#REF!</definedName>
    <definedName name="Input_data">[28]INPUT!$A$10:$AJ$2151</definedName>
    <definedName name="Ipo" hidden="1">{#N/A,#N/A,FALSE,"M.02"}</definedName>
    <definedName name="j">#REF!</definedName>
    <definedName name="Jab">[29]PP_34_14!$E$81:$G$98</definedName>
    <definedName name="jabar">[9]jabar!$B$7:$L$64</definedName>
    <definedName name="jabar2025">'[1]2JABAR OK'!$V$2:$X$139</definedName>
    <definedName name="jabar25">#REF!</definedName>
    <definedName name="jadwal">#REF!</definedName>
    <definedName name="jakarta">[9]jakarta!$B$7:$L$51</definedName>
    <definedName name="jakarta25">'[1]1DKI OK'!$Q$2:$S$137</definedName>
    <definedName name="jamaah">[30]JBI!$AE$1</definedName>
    <definedName name="jambi">[9]jambi!$B$7:$P$75</definedName>
    <definedName name="jambi25">'[1]10Jambi OK'!$U$2:$W$139</definedName>
    <definedName name="JanSun1">#N/A</definedName>
    <definedName name="jar">#REF!</definedName>
    <definedName name="jarak">#REF!</definedName>
    <definedName name="Jarak1">#REF!</definedName>
    <definedName name="jateng">[9]jateng!$B$7:$P$91</definedName>
    <definedName name="jateng25">'[1]3JATENG OK'!$Z$2:$AB$137</definedName>
    <definedName name="jatim">[9]jatim!$B$7:$L$87</definedName>
    <definedName name="jatim25">'[1]5JATIM OK'!$Q$2:$S$137</definedName>
    <definedName name="jbnrev2" hidden="1">{#N/A,#N/A,FALSE,"M.32"}</definedName>
    <definedName name="jdfhaofap">#REF!</definedName>
    <definedName name="jgkgk">#REF!</definedName>
    <definedName name="jh" hidden="1">{"w1t2",#N/A,TRUE,"Jawa";"w1t2",#N/A,TRUE,"I";"w1t2",#N/A,TRUE,"II";"w1t2",#N/A,TRUE,"III";"w1t2",#N/A,TRUE,"Batam";"w1t2",#N/A,TRUE,"IV";"w1t2",#N/A,TRUE,"V";"w1t2",#N/A,TRUE,"VI";"w1t2",#N/A,TRUE,"VII";"w1t2",#N/A,TRUE,"VIII";"w1t2",#N/A,TRUE,"IX";"w1t2",#N/A,TRUE,"X";"w1t2",#N/A,TRUE,"XI"}</definedName>
    <definedName name="JJJJ" hidden="1">{#N/A,#N/A,FALSE,"M.41"}</definedName>
    <definedName name="jk">#REF!</definedName>
    <definedName name="jkjklil">#REF!</definedName>
    <definedName name="jklkll">#REF!</definedName>
    <definedName name="jogja">[9]jogja!$B$7:$P$57</definedName>
    <definedName name="JR_PAGE_ANCHOR_0_1">#REF!</definedName>
    <definedName name="K">#REF!</definedName>
    <definedName name="KAB">#REF!</definedName>
    <definedName name="kab.">#REF!</definedName>
    <definedName name="KABAGUMUM">#REF!</definedName>
    <definedName name="kabagumum.">#REF!</definedName>
    <definedName name="KABUPATEN">#REF!</definedName>
    <definedName name="kalbar">[9]kalbar!$B$7:$P$61</definedName>
    <definedName name="kalbar25">'[1]13KALBAR OK'!$O$2:$Q$137</definedName>
    <definedName name="kalsel">[9]kalsel!$B$7:$L$69</definedName>
    <definedName name="kalsel25">'[1]15KALSEL OK'!$R$2:$T$137</definedName>
    <definedName name="kaltara">[9]kaltara!$B$7:$L$60</definedName>
    <definedName name="kaltara25">'[1]35KALTARA OK'!$X$2:$Z$137</definedName>
    <definedName name="kalteng">[9]kalteng!$B$7:$N$62</definedName>
    <definedName name="kalteng25">'[1]14KALTENG OK'!$O$2:$Q$137</definedName>
    <definedName name="kaltim">[9]kaltim!$B$7:$L$63</definedName>
    <definedName name="kaltim25">'[1]16KALTIM OK'!$Z$2:$AB$137</definedName>
    <definedName name="Kanim">#REF!</definedName>
    <definedName name="kapasitas">[11]master!$S$7:$S$506</definedName>
    <definedName name="karom">[30]JBI!$AE$4</definedName>
    <definedName name="karu">[30]JBI!$AE$5</definedName>
    <definedName name="kec">'[31]Sheet2 (2)'!$B$226:$B$240</definedName>
    <definedName name="keg">[32]A.!$A$12:$BZ$1060</definedName>
    <definedName name="kegiatan">[33]A.!$A$12:$BZ$1060</definedName>
    <definedName name="KEGIATAN_JABATAN_ABSEN">[16]Kegiatan!$Z$4</definedName>
    <definedName name="KEGIATAN_JENIS">[16]Kegiatan!$R$4</definedName>
    <definedName name="KEGIATAN_KOTA_TEMPAT">[16]Kegiatan!$Q$4</definedName>
    <definedName name="KEGIATAN_MATA_ANGGARAN">[16]Kegiatan!$G$4</definedName>
    <definedName name="KEGIATAN_NAMA">[16]Kegiatan!$J$4</definedName>
    <definedName name="KEGIATAN_NAMA_ABSEN">[16]Kegiatan!$X$4</definedName>
    <definedName name="KEGIATAN_NAMA_PPK">[16]Kegiatan!$M$4</definedName>
    <definedName name="KEGIATAN_NAMA_TEMPAT">[16]Kegiatan!$O$4</definedName>
    <definedName name="KEGIATAN_NIP_PPK">[16]Kegiatan!$N$4</definedName>
    <definedName name="KEGIATAN_NIP_TTD_ABSEN">[16]Kegiatan!$Y$4</definedName>
    <definedName name="KEGIATAN_NO_BUKTI_DRPP">[16]Kegiatan!$U$4</definedName>
    <definedName name="KEGIATAN_NO_SK">[16]Kegiatan!$K$4</definedName>
    <definedName name="KEGIATAN_NO_SPTJB_DRPP">[16]Kegiatan!$S$4</definedName>
    <definedName name="KEGIATAN_PAGU">[16]Kegiatan!$V$4</definedName>
    <definedName name="KEGIATAN_SPESIFIKASI_AKUN">[16]Kegiatan!$I$4</definedName>
    <definedName name="KEGIATAN_TANGGAL_SPTJB_DRPP">[16]Kegiatan!$T$4</definedName>
    <definedName name="KEGIATAN_TGL_SK">[16]Kegiatan!$L$4</definedName>
    <definedName name="KEGIATAN_URAIAN_AKUN">[16]Kegiatan!$H$4</definedName>
    <definedName name="kepri">[9]kepri!$B$7:$L$54</definedName>
    <definedName name="kepri25">'[1]32KEPRI OK'!$O$2:$Q$137</definedName>
    <definedName name="keuangan25">'[1]Keuangan OK'!$B$5:$I$678</definedName>
    <definedName name="kinerja" hidden="1">{#N/A,#N/A,FALSE,"M.32"}</definedName>
    <definedName name="kinerja_1" hidden="1">{#N/A,#N/A,FALSE,"M.42"}</definedName>
    <definedName name="KINERJA2004ESTIMASI" hidden="1">{#N/A,#N/A,FALSE,"M.02"}</definedName>
    <definedName name="kjri">[14]KJRI!$A$5:$X$5638</definedName>
    <definedName name="kkkkkkk">#REF!</definedName>
    <definedName name="kkkkkkkk">#REF!</definedName>
    <definedName name="KKKKKKKKKKKKKKKKKKKKKKKKKKKKKKKKKKKKKK">#REF!</definedName>
    <definedName name="kkmm">#REF!</definedName>
    <definedName name="kloter">[34]Refisi1!$AG$1</definedName>
    <definedName name="klt">[30]JBI!$AE$6</definedName>
    <definedName name="ko" hidden="1">{#N/A,#N/A,FALSE,"M.01";#N/A,#N/A,FALSE,"M.01"}</definedName>
    <definedName name="kode">'[35]DATA KEGIATAN'!$H$2:$I$11</definedName>
    <definedName name="kode_akun">[36]AaS!$B$8:$C$85</definedName>
    <definedName name="KODE_URUT_DATA">[16]Data!$E$7:$E$1048576</definedName>
    <definedName name="komponen">[10]dataref!$Q$2:$S$150</definedName>
    <definedName name="KOTA">#REF!</definedName>
    <definedName name="kpst">#REF!</definedName>
    <definedName name="kpsttasreh">[11]master!$R$7:$R$506</definedName>
    <definedName name="kro">[10]dataref!$I$2:$J$150</definedName>
    <definedName name="kua">[30]JBI!$AE$3</definedName>
    <definedName name="l" hidden="1">{#N/A,#N/A,FALSE,"M.42"}</definedName>
    <definedName name="lampung">[9]lampung!$B$7:$P$72</definedName>
    <definedName name="lampung25">'[1]12Lampung OK'!$R$2:$T$137</definedName>
    <definedName name="libur_agustus">[37]Kalender!$N$30:$O$34</definedName>
    <definedName name="libur_april">[37]Kalender!$F$30:$G$33</definedName>
    <definedName name="libur_desember">[37]Kalender!$V$30:$W$34</definedName>
    <definedName name="libur_februari">[37]Kalender!$F$14:$G$17</definedName>
    <definedName name="libur_januari">[37]Kalender!$F$5:$G$8</definedName>
    <definedName name="libur_juli">[37]Kalender!$N$22:$O$25</definedName>
    <definedName name="libur_juni">[37]Kalender!$N$14:$O$18</definedName>
    <definedName name="libur_maret">[37]Kalender!$F$22:$G$26</definedName>
    <definedName name="libur_mei">[37]Kalender!$N$5:$O$8</definedName>
    <definedName name="libur_november">[37]Kalender!$V$22:$W$26</definedName>
    <definedName name="libur_oktober">[37]Kalender!$V$14:$W$17</definedName>
    <definedName name="libur_september">[37]Kalender!$V$5:$W$9</definedName>
    <definedName name="LK">#REF!</definedName>
    <definedName name="lko">#REF!</definedName>
    <definedName name="ll">#REF!</definedName>
    <definedName name="llk">#REF!</definedName>
    <definedName name="lllllll">#REF!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kal">'[38]1c'!$B$8:$J$29</definedName>
    <definedName name="lombok25">'[1]23NTB OK'!$Q$2:$S$137</definedName>
    <definedName name="lp">#REF!</definedName>
    <definedName name="lpo" hidden="1">{#N/A,#N/A,FALSE,"M.02"}</definedName>
    <definedName name="lumpsum">#REF!</definedName>
    <definedName name="m">#REF!</definedName>
    <definedName name="MAKANKAB">#REF!</definedName>
    <definedName name="MAKANPROP">#REF!</definedName>
    <definedName name="MAKSUD">'[7]Sheet 5'!#REF!</definedName>
    <definedName name="maluku">[9]maluku!$B$7:$R$60</definedName>
    <definedName name="maluku25">'[1]21Maluku OK'!$Y$2:$AA$158</definedName>
    <definedName name="malut">[9]malut!$B$7:$R$50</definedName>
    <definedName name="malut25">'[1]28MALUT OK'!$Z$2:$AB$138</definedName>
    <definedName name="marwan" hidden="1">{#N/A,#N/A,FALSE,"M.02"}</definedName>
    <definedName name="maskun">#REF!</definedName>
    <definedName name="MATERI">[38]c!$A$6:$I$14</definedName>
    <definedName name="mbo" hidden="1">{#N/A,#N/A,FALSE,"M.34"}</definedName>
    <definedName name="me">#REF!</definedName>
    <definedName name="mmc" hidden="1">{#N/A,#N/A,FALSE,"M.42"}</definedName>
    <definedName name="mmd" hidden="1">{#N/A,#N/A,FALSE,"M.32"}</definedName>
    <definedName name="mmm">#REF!</definedName>
    <definedName name="mmmmm">#REF!</definedName>
    <definedName name="MN">#REF!</definedName>
    <definedName name="mod">'[38]2b'!$A$100:$G$134</definedName>
    <definedName name="moderator">[24]Master!$B$36:$Z$39</definedName>
    <definedName name="moderatorbtm">[39]btm!$A$29:$AJ$39</definedName>
    <definedName name="moderatorjgja">[39]Jgj!$A$29:$AJ$39</definedName>
    <definedName name="moderatormksr">[39]mksr!$A$29:$AJ$38</definedName>
    <definedName name="modr">'[38]1b'!$R$34:$Y$65</definedName>
    <definedName name="moodys" hidden="1">{#N/A,#N/A,FALSE,"M.01"}</definedName>
    <definedName name="n">#REF!</definedName>
    <definedName name="narasumber">[24]Master!$B$22:$BQ$32</definedName>
    <definedName name="nars">'[38]2b'!$A$52:$G$82</definedName>
    <definedName name="ni" hidden="1">{#N/A,#N/A,FALSE,"M.42"}</definedName>
    <definedName name="NIPBENDAHARA">#REF!</definedName>
    <definedName name="NIPKABAGUMUM">#REF!</definedName>
    <definedName name="NIPSES">#REF!</definedName>
    <definedName name="nnm" hidden="1">{#N/A,#N/A,FALSE,"M.43"}</definedName>
    <definedName name="nnn">#REF!</definedName>
    <definedName name="nnnm" hidden="1">{#N/A,#N/A,FALSE,"M.42"}</definedName>
    <definedName name="no_diprint">[28]INPUT!$C$1</definedName>
    <definedName name="NO_KEGIATAN">[16]Kegiatan!$B$5:$B$90</definedName>
    <definedName name="no_print">[40]Pengeluaran!$S$2</definedName>
    <definedName name="notulen">[41]b!$51:$52</definedName>
    <definedName name="NS">'[38]1b'!$C$34:$J$64</definedName>
    <definedName name="ntb">[9]ntb!$B$7:$L$67</definedName>
    <definedName name="ntt">[9]ntt!$B$7:$N$46</definedName>
    <definedName name="nttimur25">'[1]24NTT OK'!$Q$2:$S$137</definedName>
    <definedName name="o">#REF!</definedName>
    <definedName name="ok">#REF!</definedName>
    <definedName name="opsnonops">[10]dataref!$Q$2:$T$150</definedName>
    <definedName name="ortapeg25">[1]OKH!$B$5:$G$900</definedName>
    <definedName name="p">#REF!</definedName>
    <definedName name="pabar">[9]pabar!$B$7:$L$38</definedName>
    <definedName name="pabar25">'[1]33PABAR OK'!$U$2:$W$139</definedName>
    <definedName name="pangkat">'[7]Sheet 5'!#REF!</definedName>
    <definedName name="panitia">[24]Master!$B$12:$AB$16</definedName>
    <definedName name="panitiabtm">[39]btm!$A$7:$AJ$10</definedName>
    <definedName name="panitiajgja">[39]Jgj!$A$7:$AJ$10</definedName>
    <definedName name="panitiamksr">[39]mksr!$A$7:$AJ$10</definedName>
    <definedName name="paoh">#REF!</definedName>
    <definedName name="papua">[9]papua!$B$7:$N$45</definedName>
    <definedName name="papua25">'[1]25Papua OK'!$O$2:$Q$137</definedName>
    <definedName name="pdh">#REF!</definedName>
    <definedName name="pdi" hidden="1">[42]UshDeb00!#REF!</definedName>
    <definedName name="pdp" hidden="1">{#N/A,#N/A,FALSE,"M.31"}</definedName>
    <definedName name="PDPT" hidden="1">{#N/A,#N/A,FALSE,"M.31"}</definedName>
    <definedName name="pegawai">#REF!</definedName>
    <definedName name="pelayanan">#REF!</definedName>
    <definedName name="pendaf_2">#REF!</definedName>
    <definedName name="pendaftaran_2">#REF!</definedName>
    <definedName name="PENGADAAN_PERANGKAT_KOMPUTER_DAN_JARINGAN_PERENCANAAN">#REF!</definedName>
    <definedName name="Penyempurnaan">#REF!</definedName>
    <definedName name="perencanaan25">[1]Perencanaan!$B$5:$F$1230</definedName>
    <definedName name="perjadin">'[22]DATA DOP'!$A$3:$CC$20</definedName>
    <definedName name="peserta">[33]B.!$C$10:$GN$1325</definedName>
    <definedName name="pesertabps">[24]Master!$B$80:$AB$95</definedName>
    <definedName name="pesertadaerah">[24]Master!$B$65:$AB$83</definedName>
    <definedName name="pesertapusat">[24]Master!$B$49:$AB$60</definedName>
    <definedName name="petugas">#REF!</definedName>
    <definedName name="pi">#REF!</definedName>
    <definedName name="pin">#REF!</definedName>
    <definedName name="pn">#REF!</definedName>
    <definedName name="pndaftar_2">#REF!</definedName>
    <definedName name="ppih">[30]JBI!$AE$8</definedName>
    <definedName name="_xlnm.Print_Area">#REF!</definedName>
    <definedName name="Print_Area_M">#REF!</definedName>
    <definedName name="Print_Area_MI">#REF!</definedName>
    <definedName name="_xlnm.Print_Titles">UANG SAKU [43]pst!$A$11:$IV$11</definedName>
    <definedName name="PROFESI">[38]d!$C$4:$D$8</definedName>
    <definedName name="prop">#REF!</definedName>
    <definedName name="PROV">#REF!</definedName>
    <definedName name="Psl.7.a_b" hidden="1">{#N/A,#N/A,FALSE,"M.01"}</definedName>
    <definedName name="pusat">[44]pusat!$A$7:$O$129</definedName>
    <definedName name="pusat2126">'[1]Pusat2126 OK'!$B$7:$K$2291</definedName>
    <definedName name="pusat2147">'[1]Pusat2147 OK'!$B$7:$F$2235</definedName>
    <definedName name="pusat2148">'[1]Pusat2148 OK'!$B$10:$I$2535</definedName>
    <definedName name="pusat2149">'[1]Pusat2149 OK'!$B$20:$G$1293</definedName>
    <definedName name="pusat214925">[25]pusat2149!$B$8:$G$3205</definedName>
    <definedName name="pusat5310">'[1]Pusat5310 OK'!$B$8:$F$409</definedName>
    <definedName name="q">#REF!</definedName>
    <definedName name="qewq">#REF!</definedName>
    <definedName name="qq" hidden="1">{#N/A,#N/A,FALSE,"M.01"}</definedName>
    <definedName name="qqq">#REF!</definedName>
    <definedName name="qqqq" hidden="1">{#N/A,#N/A,FALSE,"M.01"}</definedName>
    <definedName name="qqqqqqqqqqqqqq">#REF!</definedName>
    <definedName name="qqwqwq">#REF!</definedName>
    <definedName name="qw">#REF!</definedName>
    <definedName name="qwd">#REF!</definedName>
    <definedName name="qweqeqe">#REF!</definedName>
    <definedName name="RAHMEE">#REF!</definedName>
    <definedName name="RATIH">#REF!</definedName>
    <definedName name="Real">#REF!</definedName>
    <definedName name="REEEEE">#REF!*#REF!</definedName>
    <definedName name="reeeeev">#REF!</definedName>
    <definedName name="REK">'[35]enquiry(1)'!$B$6:$H$385</definedName>
    <definedName name="rekap">[45]Rekap!$A$4:$O$381</definedName>
    <definedName name="Rekap1" hidden="1">{#N/A,#N/A,FALSE,"M.01"}</definedName>
    <definedName name="REKAPA1" hidden="1">{#N/A,#N/A,FALSE,"M.42"}</definedName>
    <definedName name="rekapform">[12]rekapform!$A$7:$H$1806</definedName>
    <definedName name="rf">#REF!</definedName>
    <definedName name="rg">#REF!</definedName>
    <definedName name="riau">[9]riau!$B$7:$L$62</definedName>
    <definedName name="riau25">'[1]9Riau OK'!$U$2:$W$139</definedName>
    <definedName name="rin">#REF!</definedName>
    <definedName name="ring">#REF!</definedName>
    <definedName name="rk">#REF!</definedName>
    <definedName name="rkayan">#REF!</definedName>
    <definedName name="RMS" hidden="1">{#N/A,#N/A,FALSE,"M.42"}</definedName>
    <definedName name="ro">[10]dataref!$M$2:$N$150</definedName>
    <definedName name="rrr">#REF!</definedName>
    <definedName name="RRT" hidden="1">{#N/A,#N/A,FALSE,"M.32"}</definedName>
    <definedName name="rt">#REF!</definedName>
    <definedName name="rtetewtwt">#REF!</definedName>
    <definedName name="rthhsr">#REF!</definedName>
    <definedName name="rthsrh">#REF!</definedName>
    <definedName name="rtt">#REF!</definedName>
    <definedName name="s">#REF!</definedName>
    <definedName name="sa">#REF!</definedName>
    <definedName name="sad" hidden="1">{#N/A,#N/A,FALSE,"M.34"}</definedName>
    <definedName name="SAKUKAB">#REF!</definedName>
    <definedName name="SAKUPROP">#REF!</definedName>
    <definedName name="SCHEDULE">#REF!</definedName>
    <definedName name="SD">#REF!</definedName>
    <definedName name="sdsd">#REF!</definedName>
    <definedName name="sdsddfdgfdg">#REF!</definedName>
    <definedName name="SES">#REF!</definedName>
    <definedName name="SF" hidden="1">'[2]TRNS-C1'!#REF!</definedName>
    <definedName name="SFFFF">#REF!*#REF!</definedName>
    <definedName name="SFFFFFFFFF">#REF!*#REF!</definedName>
    <definedName name="SFFFFFFFFFFFFF">#REF!*#REF!</definedName>
    <definedName name="SFFFFSF">#REF!</definedName>
    <definedName name="SFSFS" hidden="1">'[2]TRNS-C1'!#REF!</definedName>
    <definedName name="sghgsn">#REF!</definedName>
    <definedName name="sgi" hidden="1">{#N/A,#N/A,FALSE,"M.01"}</definedName>
    <definedName name="sheetq">#REF!</definedName>
    <definedName name="spp">'[46]data utk SPP HJ REGULER'!$D$4:$BD$1843</definedName>
    <definedName name="sppspm">'[46]data utk SPP HJ REGULER'!$D$4:$BQ$539</definedName>
    <definedName name="SS">#REF!</definedName>
    <definedName name="sses" hidden="1">{#N/A,#N/A,FALSE,"M.02"}</definedName>
    <definedName name="sss" hidden="1">{#N/A,#N/A,FALSE,"M.01";#N/A,#N/A,FALSE,"M.01"}</definedName>
    <definedName name="Status">#REF!</definedName>
    <definedName name="sthkljhl">#REF!*#REF!</definedName>
    <definedName name="sulbar">[9]sulbar!$B$7:$P$71</definedName>
    <definedName name="sulbar25">'[1]34SULBAR OK'!$Z$2:$AB$137</definedName>
    <definedName name="sulsel">[9]sulsel!$B$7:$L$75</definedName>
    <definedName name="sulsel25">'[1]19SULSEL OK'!$U$2:$W$137</definedName>
    <definedName name="sulteng">[9]sulteng!$B$7:$P$50</definedName>
    <definedName name="sulteng25">'[1]18SULTENG OK'!$Z$2:$AB$137</definedName>
    <definedName name="sultra">[9]sultra!$B$7:$N$57</definedName>
    <definedName name="sultra25">'[1]20SULTRA OK'!$U$2:$W$137</definedName>
    <definedName name="sulut">[9]sulut!$B$7:$P$49</definedName>
    <definedName name="sulut25">'[1]17SULUT OK'!$O$2:$Q$137</definedName>
    <definedName name="sumbar">[9]sumbar!$B$7:$L$73</definedName>
    <definedName name="sumbar25">'[1]8SUMBAR OK'!$O$2:$Q$137</definedName>
    <definedName name="sumsel">[9]sumsel!$B$7:$N$70</definedName>
    <definedName name="sumsel25">'[1]11SUMSEL OK'!$V$2:$X$139</definedName>
    <definedName name="sumut">[9]sumut!$B$7:$L$51</definedName>
    <definedName name="sumut25">'[1]7SUMUT OK'!$O$2:$Q$137</definedName>
    <definedName name="sw">#REF!</definedName>
    <definedName name="swap" hidden="1">{#N/A,#N/A,FALSE,"M.01"}</definedName>
    <definedName name="t">#REF!</definedName>
    <definedName name="tasreh1431">[11]vlookup!$C$4:$C$388</definedName>
    <definedName name="TaxTV">10%</definedName>
    <definedName name="TaxXL">5%</definedName>
    <definedName name="tdyj">#REF!</definedName>
    <definedName name="tes">#REF!</definedName>
    <definedName name="test">#REF!</definedName>
    <definedName name="testsdf">#REF!</definedName>
    <definedName name="TextRefCopyRangeCount" hidden="1">1</definedName>
    <definedName name="TheYear">'[47]Kalender  2015'!#REF!</definedName>
    <definedName name="TINGKAT">'[7]Sheet 5'!#REF!</definedName>
    <definedName name="TJB" hidden="1">#REF!</definedName>
    <definedName name="tr">#REF!</definedName>
    <definedName name="transport">#REF!</definedName>
    <definedName name="ttyt">#REF!</definedName>
    <definedName name="tugas">[48]DATA!$A$4:$AM$1000</definedName>
    <definedName name="tukjs">#REF!</definedName>
    <definedName name="tyityioo">#REF!</definedName>
    <definedName name="tyuyuu">#REF!</definedName>
    <definedName name="u" hidden="1">{#N/A,#N/A,FALSE,"M.32"}</definedName>
    <definedName name="ua">#REF!</definedName>
    <definedName name="ueueu">#REF!</definedName>
    <definedName name="uiltekyi">#REF!</definedName>
    <definedName name="umlum">#REF!</definedName>
    <definedName name="umum25">'Umum OK'!$B$4:$G$665</definedName>
    <definedName name="uptaceh">'[9]upt aceh'!$A$7:$O$25</definedName>
    <definedName name="uptaceh25">'[1]UPT Aceh OK'!$B$5:$K$228</definedName>
    <definedName name="uptbalikpapan">'[9]upt balikpapan'!$A$7:$K$16</definedName>
    <definedName name="uptbanjar25">'[1]UPT Banjar OK'!$B$5:$K$238</definedName>
    <definedName name="uptbanjarmasin">'[9]upt banjarmasin'!$A$7:$Q$24</definedName>
    <definedName name="uptbekasi25">'[1]UPT BKS OK'!$B$5:$J$242</definedName>
    <definedName name="uptbks">'[9]upt bekasi'!$A$7:$O$21</definedName>
    <definedName name="uptbpn25">'[1]UPT BPN OK'!$B$5:$I$229</definedName>
    <definedName name="uptjakarta25">'[1]UPT JKT OK'!$B$5:$J$255</definedName>
    <definedName name="uptjkt">'[9]upt jakarta'!$A$3:$M$21</definedName>
    <definedName name="uptlombok">'[9]upt lombok'!$A$7:$M$21</definedName>
    <definedName name="uptlombok25">'[1]UPT Lombok OK'!$B$5:$I$202</definedName>
    <definedName name="uptmakassar">'[9]upt makassar'!$A$7:$M$16</definedName>
    <definedName name="uptmakassar25">'[1]UPT Makassar OK'!$B$5:$I$258</definedName>
    <definedName name="uptmedan">'[9]upt medan'!$B$7:$N$24</definedName>
    <definedName name="uptmedan25">'[1]UPT Medan'!$B$5:$J$240</definedName>
    <definedName name="uptpadang">'[9]upt padang'!$A$7:$K$20</definedName>
    <definedName name="uptpadang25">'[1]UPT Padang'!$B$5:$J$240</definedName>
    <definedName name="uptsby25">'[1]UPT SBY OK'!$B$5:$I$210</definedName>
    <definedName name="uptsurabaya">'[9]upt surabaya'!$A$7:$M$17</definedName>
    <definedName name="Usulan">#REF!</definedName>
    <definedName name="uuu">#REF!</definedName>
    <definedName name="uuy" hidden="1">#REF!</definedName>
    <definedName name="vvv">#REF!</definedName>
    <definedName name="w">#REF!</definedName>
    <definedName name="WDWQ">#REF!</definedName>
    <definedName name="we">#REF!</definedName>
    <definedName name="wefef">#REF!</definedName>
    <definedName name="WEWEWE">UANG SAKU [43]pst!$A$11:$IV$11</definedName>
    <definedName name="wi">#REF!</definedName>
    <definedName name="wil">#REF!</definedName>
    <definedName name="wilayah">#REF!</definedName>
    <definedName name="wj">#REF!</definedName>
    <definedName name="wl">#REF!</definedName>
    <definedName name="wlo">#REF!</definedName>
    <definedName name="wo">[49]DBinao!#REF!</definedName>
    <definedName name="wrn.10" hidden="1">{#N/A,#N/A,FALSE,"M.01"}</definedName>
    <definedName name="wrn.M.01" hidden="1">{#N/A,#N/A,FALSE,"M.01"}</definedName>
    <definedName name="wrn.M.01." hidden="1">{#N/A,#N/A,FALSE,"M.01"}</definedName>
    <definedName name="wrn.M.01D." hidden="1">{#N/A,#N/A,FALSE,"M.01";#N/A,#N/A,FALSE,"M.01"}</definedName>
    <definedName name="wrn.M.02" hidden="1">{#N/A,#N/A,FALSE,"M.01"}</definedName>
    <definedName name="wrn.M.02." hidden="1">{#N/A,#N/A,FALSE,"M.02"}</definedName>
    <definedName name="wrn.M.07." hidden="1">{#N/A,#N/A,FALSE,"M.01"}</definedName>
    <definedName name="wrn.M.31." hidden="1">{#N/A,#N/A,FALSE,"M.31"}</definedName>
    <definedName name="wrn.M.32" hidden="1">{#N/A,#N/A,FALSE,"M.31"}</definedName>
    <definedName name="wrn.M.32." hidden="1">{#N/A,#N/A,FALSE,"M.32"}</definedName>
    <definedName name="wrn.M.32.1" hidden="1">{#N/A,#N/A,FALSE,"M.32"}</definedName>
    <definedName name="wrn.M.33" hidden="1">{#N/A,#N/A,FALSE,"M.33"}</definedName>
    <definedName name="wrn.M.33." hidden="1">{#N/A,#N/A,FALSE,"M.33"}</definedName>
    <definedName name="wrn.M.333" hidden="1">{#N/A,#N/A,FALSE,"M.32"}</definedName>
    <definedName name="wrn.M.34." hidden="1">{#N/A,#N/A,FALSE,"M.34"}</definedName>
    <definedName name="wrn.M.34.1" hidden="1">{#N/A,#N/A,FALSE,"M.34"}</definedName>
    <definedName name="wrn.m.35." hidden="1">{#N/A,#N/A,FALSE,"M.34"}</definedName>
    <definedName name="wrn.M.4." hidden="1">{#N/A,#N/A,FALSE,"M.42"}</definedName>
    <definedName name="wrn.M.41" hidden="1">{#N/A,#N/A,FALSE,"M.41"}</definedName>
    <definedName name="wrn.M.41." hidden="1">{#N/A,#N/A,FALSE,"M.41"}</definedName>
    <definedName name="wrn.M.42" hidden="1">{#N/A,#N/A,FALSE,"M.41"}</definedName>
    <definedName name="wrn.M.42." hidden="1">{#N/A,#N/A,FALSE,"M.42"}</definedName>
    <definedName name="wrn.M.43." hidden="1">{#N/A,#N/A,FALSE,"M.43"}</definedName>
    <definedName name="Wrn.M32." hidden="1">{#N/A,#N/A,FALSE,"M.31"}</definedName>
    <definedName name="wrn.n.99" hidden="1">{#N/A,#N/A,FALSE,"M.43"}</definedName>
    <definedName name="wrn.REP67." hidden="1">{"w1t2",#N/A,TRUE,"Jawa";"w1t2",#N/A,TRUE,"I";"w1t2",#N/A,TRUE,"II";"w1t2",#N/A,TRUE,"III";"w1t2",#N/A,TRUE,"Batam";"w1t2",#N/A,TRUE,"IV";"w1t2",#N/A,TRUE,"V";"w1t2",#N/A,TRUE,"VI";"w1t2",#N/A,TRUE,"VII";"w1t2",#N/A,TRUE,"VIII";"w1t2",#N/A,TRUE,"IX";"w1t2",#N/A,TRUE,"X";"w1t2",#N/A,TRUE,"XI"}</definedName>
    <definedName name="wrn.REP67.1" hidden="1">{"w1t2",#N/A,TRUE,"Jawa";"w1t2",#N/A,TRUE,"I";"w1t2",#N/A,TRUE,"II";"w1t2",#N/A,TRUE,"III";"w1t2",#N/A,TRUE,"Batam";"w1t2",#N/A,TRUE,"IV";"w1t2",#N/A,TRUE,"V";"w1t2",#N/A,TRUE,"VI";"w1t2",#N/A,TRUE,"VII";"w1t2",#N/A,TRUE,"VIII";"w1t2",#N/A,TRUE,"IX";"w1t2",#N/A,TRUE,"X";"w1t2",#N/A,TRUE,"XI"}</definedName>
    <definedName name="wrn.REP678." hidden="1">{"Rep678",#N/A,FALSE,"Jawa";"Rep678",#N/A,FALSE,"Batam";"Rep678",#N/A,FALSE,"I";"Rep678",#N/A,FALSE,"II";"Rep678",#N/A,FALSE,"III";"Rep678",#N/A,FALSE,"IV";"Rep678",#N/A,FALSE,"V";"Rep678",#N/A,FALSE,"VI";"Rep678",#N/A,FALSE,"VII";"Rep678",#N/A,FALSE,"VIII";"Rep678",#N/A,FALSE,"IX";"Rep678",#N/A,FALSE,"X";"Rep678",#N/A,FALSE,"XI"}</definedName>
    <definedName name="wrna.m.01" hidden="1">{#N/A,#N/A,FALSE,"M.01"}</definedName>
    <definedName name="ws">#REF!</definedName>
    <definedName name="www">#REF!</definedName>
    <definedName name="x">#REF!</definedName>
    <definedName name="xd">#REF!</definedName>
    <definedName name="XREF_COLUMN_1" hidden="1">[50]TOP!#REF!</definedName>
    <definedName name="XREF_COLUMN_2" hidden="1">#REF!</definedName>
    <definedName name="XRefActiveRow" hidden="1">#REF!</definedName>
    <definedName name="XRefColumnsCount" hidden="1">2</definedName>
    <definedName name="XRefCopy2Row" hidden="1">[51]XREF!#REF!</definedName>
    <definedName name="XRefCopyRangeCount" hidden="1">1</definedName>
    <definedName name="XRefPaste2" hidden="1">#REF!</definedName>
    <definedName name="XRefPaste2Row" hidden="1">#REF!</definedName>
    <definedName name="XRefPasteRangeCount" hidden="1">2</definedName>
    <definedName name="xxx">#REF!</definedName>
    <definedName name="y">#REF!</definedName>
    <definedName name="yi">#REF!</definedName>
    <definedName name="yk">#REF!</definedName>
    <definedName name="yogya25">'[1]4Yogya OK'!$Q$2:$S$137</definedName>
    <definedName name="ytuyruyu">#REF!</definedName>
    <definedName name="yul...">#REF!</definedName>
    <definedName name="yyy">#REF!</definedName>
    <definedName name="z">'[6]Sheet 5'!#REF!</definedName>
    <definedName name="zbx">#REF!</definedName>
    <definedName name="zd">#REF!</definedName>
    <definedName name="ZXCZ" hidden="1">{#N/A,#N/A,FALSE,"M.31"}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65" i="1" l="1"/>
  <c r="G665" i="1"/>
  <c r="I664" i="1"/>
  <c r="G664" i="1"/>
  <c r="I663" i="1"/>
  <c r="G663" i="1"/>
  <c r="G662" i="1" s="1"/>
  <c r="I662" i="1" s="1"/>
  <c r="I661" i="1"/>
  <c r="G661" i="1"/>
  <c r="I660" i="1"/>
  <c r="G660" i="1"/>
  <c r="I659" i="1"/>
  <c r="G659" i="1"/>
  <c r="G658" i="1" s="1"/>
  <c r="I656" i="1"/>
  <c r="G656" i="1"/>
  <c r="C656" i="1"/>
  <c r="I655" i="1"/>
  <c r="G655" i="1"/>
  <c r="C655" i="1"/>
  <c r="G654" i="1"/>
  <c r="I654" i="1" s="1"/>
  <c r="C654" i="1"/>
  <c r="C653" i="1"/>
  <c r="G653" i="1" s="1"/>
  <c r="I652" i="1"/>
  <c r="G652" i="1"/>
  <c r="I651" i="1"/>
  <c r="G651" i="1"/>
  <c r="C649" i="1"/>
  <c r="G649" i="1" s="1"/>
  <c r="I649" i="1" s="1"/>
  <c r="I648" i="1"/>
  <c r="G648" i="1"/>
  <c r="C648" i="1"/>
  <c r="G647" i="1"/>
  <c r="I647" i="1" s="1"/>
  <c r="C647" i="1"/>
  <c r="G646" i="1"/>
  <c r="I646" i="1" s="1"/>
  <c r="C646" i="1"/>
  <c r="C645" i="1"/>
  <c r="G645" i="1" s="1"/>
  <c r="I644" i="1"/>
  <c r="G644" i="1"/>
  <c r="C644" i="1"/>
  <c r="G641" i="1"/>
  <c r="I641" i="1" s="1"/>
  <c r="G640" i="1"/>
  <c r="I640" i="1" s="1"/>
  <c r="I636" i="1"/>
  <c r="G636" i="1"/>
  <c r="I635" i="1"/>
  <c r="G635" i="1"/>
  <c r="G634" i="1"/>
  <c r="I634" i="1" s="1"/>
  <c r="I633" i="1"/>
  <c r="G633" i="1"/>
  <c r="G630" i="1"/>
  <c r="I630" i="1" s="1"/>
  <c r="G629" i="1"/>
  <c r="I629" i="1" s="1"/>
  <c r="G628" i="1"/>
  <c r="I628" i="1" s="1"/>
  <c r="G626" i="1"/>
  <c r="I626" i="1" s="1"/>
  <c r="I625" i="1"/>
  <c r="G625" i="1"/>
  <c r="I624" i="1"/>
  <c r="G624" i="1"/>
  <c r="G623" i="1"/>
  <c r="I623" i="1" s="1"/>
  <c r="G621" i="1"/>
  <c r="I621" i="1" s="1"/>
  <c r="G620" i="1"/>
  <c r="I620" i="1" s="1"/>
  <c r="G619" i="1"/>
  <c r="I619" i="1" s="1"/>
  <c r="G618" i="1"/>
  <c r="G617" i="1" s="1"/>
  <c r="I617" i="1" s="1"/>
  <c r="I616" i="1"/>
  <c r="G616" i="1"/>
  <c r="I615" i="1"/>
  <c r="G614" i="1"/>
  <c r="I614" i="1" s="1"/>
  <c r="G613" i="1"/>
  <c r="I613" i="1" s="1"/>
  <c r="G612" i="1"/>
  <c r="I612" i="1" s="1"/>
  <c r="G611" i="1"/>
  <c r="I611" i="1" s="1"/>
  <c r="I610" i="1"/>
  <c r="G610" i="1"/>
  <c r="G609" i="1"/>
  <c r="I609" i="1" s="1"/>
  <c r="G608" i="1"/>
  <c r="I608" i="1" s="1"/>
  <c r="G607" i="1"/>
  <c r="I607" i="1" s="1"/>
  <c r="I606" i="1"/>
  <c r="G606" i="1"/>
  <c r="G605" i="1"/>
  <c r="I605" i="1" s="1"/>
  <c r="G604" i="1"/>
  <c r="I604" i="1" s="1"/>
  <c r="G603" i="1"/>
  <c r="I603" i="1" s="1"/>
  <c r="G602" i="1"/>
  <c r="I602" i="1" s="1"/>
  <c r="G601" i="1"/>
  <c r="I601" i="1" s="1"/>
  <c r="G600" i="1"/>
  <c r="I600" i="1" s="1"/>
  <c r="I599" i="1"/>
  <c r="G599" i="1"/>
  <c r="G598" i="1"/>
  <c r="I598" i="1" s="1"/>
  <c r="G597" i="1"/>
  <c r="I597" i="1" s="1"/>
  <c r="G596" i="1"/>
  <c r="I596" i="1" s="1"/>
  <c r="I595" i="1"/>
  <c r="G595" i="1"/>
  <c r="G594" i="1"/>
  <c r="I594" i="1" s="1"/>
  <c r="G593" i="1"/>
  <c r="I593" i="1" s="1"/>
  <c r="G589" i="1"/>
  <c r="I589" i="1" s="1"/>
  <c r="I588" i="1"/>
  <c r="G588" i="1"/>
  <c r="G587" i="1"/>
  <c r="I587" i="1" s="1"/>
  <c r="G586" i="1"/>
  <c r="I586" i="1" s="1"/>
  <c r="G585" i="1"/>
  <c r="I585" i="1" s="1"/>
  <c r="G583" i="1"/>
  <c r="I583" i="1" s="1"/>
  <c r="G581" i="1"/>
  <c r="I581" i="1" s="1"/>
  <c r="G580" i="1"/>
  <c r="G578" i="1"/>
  <c r="I578" i="1" s="1"/>
  <c r="G575" i="1"/>
  <c r="I575" i="1" s="1"/>
  <c r="G574" i="1"/>
  <c r="I574" i="1" s="1"/>
  <c r="I573" i="1"/>
  <c r="I572" i="1"/>
  <c r="I571" i="1"/>
  <c r="I570" i="1"/>
  <c r="G569" i="1"/>
  <c r="I569" i="1" s="1"/>
  <c r="G568" i="1"/>
  <c r="I568" i="1" s="1"/>
  <c r="G567" i="1"/>
  <c r="G566" i="1" s="1"/>
  <c r="I566" i="1" s="1"/>
  <c r="G565" i="1"/>
  <c r="I565" i="1" s="1"/>
  <c r="G563" i="1"/>
  <c r="I563" i="1" s="1"/>
  <c r="G562" i="1"/>
  <c r="I562" i="1" s="1"/>
  <c r="G561" i="1"/>
  <c r="I561" i="1" s="1"/>
  <c r="I558" i="1"/>
  <c r="I557" i="1"/>
  <c r="C556" i="1"/>
  <c r="G556" i="1" s="1"/>
  <c r="I556" i="1" s="1"/>
  <c r="C555" i="1"/>
  <c r="G555" i="1" s="1"/>
  <c r="I555" i="1" s="1"/>
  <c r="C554" i="1"/>
  <c r="G554" i="1" s="1"/>
  <c r="I554" i="1" s="1"/>
  <c r="C553" i="1"/>
  <c r="G553" i="1" s="1"/>
  <c r="G551" i="1"/>
  <c r="I551" i="1" s="1"/>
  <c r="G549" i="1"/>
  <c r="I549" i="1" s="1"/>
  <c r="G548" i="1"/>
  <c r="I548" i="1" s="1"/>
  <c r="G546" i="1"/>
  <c r="I546" i="1" s="1"/>
  <c r="G545" i="1"/>
  <c r="I545" i="1" s="1"/>
  <c r="G544" i="1"/>
  <c r="I544" i="1" s="1"/>
  <c r="G540" i="1"/>
  <c r="I540" i="1" s="1"/>
  <c r="I539" i="1"/>
  <c r="G539" i="1"/>
  <c r="G538" i="1"/>
  <c r="I538" i="1" s="1"/>
  <c r="G536" i="1"/>
  <c r="I536" i="1" s="1"/>
  <c r="G535" i="1"/>
  <c r="I535" i="1" s="1"/>
  <c r="G534" i="1"/>
  <c r="I534" i="1" s="1"/>
  <c r="G533" i="1"/>
  <c r="I533" i="1" s="1"/>
  <c r="I532" i="1"/>
  <c r="G532" i="1"/>
  <c r="G531" i="1"/>
  <c r="I531" i="1" s="1"/>
  <c r="G530" i="1"/>
  <c r="I530" i="1" s="1"/>
  <c r="G529" i="1"/>
  <c r="I529" i="1" s="1"/>
  <c r="I528" i="1"/>
  <c r="G528" i="1"/>
  <c r="G527" i="1"/>
  <c r="I527" i="1" s="1"/>
  <c r="G526" i="1"/>
  <c r="I526" i="1" s="1"/>
  <c r="G524" i="1"/>
  <c r="I524" i="1" s="1"/>
  <c r="G523" i="1"/>
  <c r="I523" i="1" s="1"/>
  <c r="G522" i="1"/>
  <c r="I522" i="1" s="1"/>
  <c r="I521" i="1"/>
  <c r="G521" i="1"/>
  <c r="G516" i="1"/>
  <c r="G515" i="1"/>
  <c r="G514" i="1"/>
  <c r="G513" i="1"/>
  <c r="G512" i="1"/>
  <c r="G511" i="1"/>
  <c r="G510" i="1"/>
  <c r="G509" i="1"/>
  <c r="G508" i="1"/>
  <c r="G504" i="1" s="1"/>
  <c r="G507" i="1"/>
  <c r="G506" i="1"/>
  <c r="G505" i="1"/>
  <c r="G503" i="1"/>
  <c r="G502" i="1"/>
  <c r="G501" i="1"/>
  <c r="G500" i="1"/>
  <c r="G499" i="1"/>
  <c r="G498" i="1"/>
  <c r="G497" i="1"/>
  <c r="G496" i="1"/>
  <c r="G495" i="1"/>
  <c r="G494" i="1" s="1"/>
  <c r="G493" i="1"/>
  <c r="G492" i="1"/>
  <c r="G489" i="1" s="1"/>
  <c r="G491" i="1"/>
  <c r="G490" i="1"/>
  <c r="G488" i="1"/>
  <c r="G487" i="1"/>
  <c r="G486" i="1"/>
  <c r="G484" i="1" s="1"/>
  <c r="G485" i="1"/>
  <c r="G483" i="1"/>
  <c r="G482" i="1"/>
  <c r="G481" i="1"/>
  <c r="G479" i="1" s="1"/>
  <c r="G480" i="1"/>
  <c r="G478" i="1"/>
  <c r="G477" i="1"/>
  <c r="G476" i="1"/>
  <c r="G475" i="1"/>
  <c r="G474" i="1"/>
  <c r="G473" i="1"/>
  <c r="G471" i="1" s="1"/>
  <c r="G472" i="1"/>
  <c r="C468" i="1"/>
  <c r="G468" i="1" s="1"/>
  <c r="C467" i="1"/>
  <c r="G467" i="1" s="1"/>
  <c r="G466" i="1"/>
  <c r="G465" i="1" s="1"/>
  <c r="C466" i="1"/>
  <c r="C464" i="1"/>
  <c r="G464" i="1" s="1"/>
  <c r="G463" i="1"/>
  <c r="C463" i="1"/>
  <c r="C462" i="1"/>
  <c r="G462" i="1" s="1"/>
  <c r="G461" i="1" s="1"/>
  <c r="G460" i="1" s="1"/>
  <c r="G459" i="1" s="1"/>
  <c r="G458" i="1"/>
  <c r="G457" i="1"/>
  <c r="G456" i="1" s="1"/>
  <c r="C455" i="1"/>
  <c r="G455" i="1" s="1"/>
  <c r="C454" i="1"/>
  <c r="G454" i="1" s="1"/>
  <c r="C453" i="1"/>
  <c r="G453" i="1" s="1"/>
  <c r="G451" i="1"/>
  <c r="C451" i="1"/>
  <c r="C450" i="1"/>
  <c r="G450" i="1" s="1"/>
  <c r="C449" i="1"/>
  <c r="G449" i="1" s="1"/>
  <c r="G448" i="1" s="1"/>
  <c r="C442" i="1"/>
  <c r="G442" i="1" s="1"/>
  <c r="C441" i="1"/>
  <c r="G441" i="1" s="1"/>
  <c r="G440" i="1"/>
  <c r="G439" i="1" s="1"/>
  <c r="C440" i="1"/>
  <c r="G438" i="1"/>
  <c r="C438" i="1"/>
  <c r="C437" i="1"/>
  <c r="G437" i="1" s="1"/>
  <c r="C436" i="1"/>
  <c r="G436" i="1" s="1"/>
  <c r="G435" i="1" s="1"/>
  <c r="C434" i="1"/>
  <c r="G434" i="1" s="1"/>
  <c r="C433" i="1"/>
  <c r="G433" i="1" s="1"/>
  <c r="G432" i="1"/>
  <c r="G431" i="1" s="1"/>
  <c r="G430" i="1" s="1"/>
  <c r="G429" i="1" s="1"/>
  <c r="C432" i="1"/>
  <c r="G428" i="1"/>
  <c r="G427" i="1"/>
  <c r="G426" i="1"/>
  <c r="G425" i="1"/>
  <c r="G424" i="1" s="1"/>
  <c r="G423" i="1" s="1"/>
  <c r="G422" i="1"/>
  <c r="C422" i="1"/>
  <c r="C421" i="1"/>
  <c r="G421" i="1" s="1"/>
  <c r="C420" i="1"/>
  <c r="G420" i="1" s="1"/>
  <c r="G419" i="1" s="1"/>
  <c r="C418" i="1"/>
  <c r="G418" i="1" s="1"/>
  <c r="C417" i="1"/>
  <c r="G417" i="1" s="1"/>
  <c r="G416" i="1"/>
  <c r="G415" i="1" s="1"/>
  <c r="G414" i="1" s="1"/>
  <c r="G411" i="1" s="1"/>
  <c r="C416" i="1"/>
  <c r="C410" i="1"/>
  <c r="G410" i="1" s="1"/>
  <c r="C409" i="1"/>
  <c r="G409" i="1" s="1"/>
  <c r="G408" i="1" s="1"/>
  <c r="C407" i="1"/>
  <c r="G407" i="1" s="1"/>
  <c r="G406" i="1" s="1"/>
  <c r="G405" i="1"/>
  <c r="G404" i="1"/>
  <c r="G403" i="1"/>
  <c r="G402" i="1"/>
  <c r="G401" i="1"/>
  <c r="G400" i="1" s="1"/>
  <c r="G399" i="1" s="1"/>
  <c r="C401" i="1"/>
  <c r="G397" i="1"/>
  <c r="C397" i="1"/>
  <c r="C396" i="1"/>
  <c r="G396" i="1" s="1"/>
  <c r="G393" i="1" s="1"/>
  <c r="G392" i="1" s="1"/>
  <c r="G395" i="1"/>
  <c r="G394" i="1"/>
  <c r="G391" i="1"/>
  <c r="G390" i="1" s="1"/>
  <c r="G389" i="1"/>
  <c r="G388" i="1"/>
  <c r="G387" i="1" s="1"/>
  <c r="G314" i="1"/>
  <c r="G313" i="1"/>
  <c r="G312" i="1"/>
  <c r="G309" i="1" s="1"/>
  <c r="G311" i="1"/>
  <c r="G310" i="1"/>
  <c r="G308" i="1"/>
  <c r="G307" i="1"/>
  <c r="G305" i="1" s="1"/>
  <c r="G306" i="1"/>
  <c r="G304" i="1"/>
  <c r="G303" i="1"/>
  <c r="G302" i="1"/>
  <c r="G301" i="1"/>
  <c r="C300" i="1"/>
  <c r="G300" i="1" s="1"/>
  <c r="C299" i="1"/>
  <c r="G299" i="1" s="1"/>
  <c r="G298" i="1"/>
  <c r="G297" i="1" s="1"/>
  <c r="C298" i="1"/>
  <c r="G296" i="1"/>
  <c r="G295" i="1"/>
  <c r="G294" i="1"/>
  <c r="G293" i="1"/>
  <c r="G288" i="1" s="1"/>
  <c r="G287" i="1" s="1"/>
  <c r="G286" i="1" s="1"/>
  <c r="G285" i="1" s="1"/>
  <c r="G292" i="1"/>
  <c r="G291" i="1"/>
  <c r="G290" i="1"/>
  <c r="G289" i="1"/>
  <c r="G284" i="1"/>
  <c r="G283" i="1"/>
  <c r="G282" i="1"/>
  <c r="G281" i="1"/>
  <c r="G280" i="1"/>
  <c r="G279" i="1" s="1"/>
  <c r="G278" i="1"/>
  <c r="G277" i="1"/>
  <c r="G276" i="1" s="1"/>
  <c r="G275" i="1"/>
  <c r="G274" i="1"/>
  <c r="G273" i="1"/>
  <c r="G272" i="1"/>
  <c r="G271" i="1"/>
  <c r="G268" i="1" s="1"/>
  <c r="G267" i="1" s="1"/>
  <c r="G261" i="1" s="1"/>
  <c r="G270" i="1"/>
  <c r="G269" i="1"/>
  <c r="G266" i="1"/>
  <c r="G265" i="1"/>
  <c r="G264" i="1"/>
  <c r="G263" i="1"/>
  <c r="G262" i="1"/>
  <c r="G260" i="1"/>
  <c r="G259" i="1"/>
  <c r="G258" i="1"/>
  <c r="G256" i="1" s="1"/>
  <c r="G255" i="1" s="1"/>
  <c r="G257" i="1"/>
  <c r="G254" i="1"/>
  <c r="G253" i="1"/>
  <c r="G252" i="1"/>
  <c r="G251" i="1"/>
  <c r="G250" i="1"/>
  <c r="G249" i="1"/>
  <c r="G248" i="1" s="1"/>
  <c r="G247" i="1"/>
  <c r="G246" i="1"/>
  <c r="G245" i="1"/>
  <c r="G244" i="1"/>
  <c r="G243" i="1" s="1"/>
  <c r="G237" i="1" s="1"/>
  <c r="G242" i="1"/>
  <c r="G241" i="1"/>
  <c r="G240" i="1"/>
  <c r="G239" i="1"/>
  <c r="G238" i="1"/>
  <c r="G236" i="1"/>
  <c r="G234" i="1"/>
  <c r="G233" i="1"/>
  <c r="G232" i="1" s="1"/>
  <c r="G231" i="1"/>
  <c r="G230" i="1"/>
  <c r="G229" i="1"/>
  <c r="G228" i="1"/>
  <c r="G227" i="1"/>
  <c r="G226" i="1" s="1"/>
  <c r="G225" i="1"/>
  <c r="G224" i="1"/>
  <c r="G223" i="1"/>
  <c r="G222" i="1"/>
  <c r="G220" i="1" s="1"/>
  <c r="G219" i="1" s="1"/>
  <c r="G218" i="1" s="1"/>
  <c r="G217" i="1" s="1"/>
  <c r="G216" i="1" s="1"/>
  <c r="G221" i="1"/>
  <c r="G215" i="1"/>
  <c r="G214" i="1"/>
  <c r="G213" i="1" s="1"/>
  <c r="G212" i="1"/>
  <c r="G211" i="1"/>
  <c r="G208" i="1" s="1"/>
  <c r="G210" i="1"/>
  <c r="G209" i="1"/>
  <c r="G207" i="1"/>
  <c r="G206" i="1"/>
  <c r="G205" i="1"/>
  <c r="G203" i="1" s="1"/>
  <c r="G204" i="1"/>
  <c r="G202" i="1"/>
  <c r="G201" i="1"/>
  <c r="G200" i="1"/>
  <c r="G198" i="1" s="1"/>
  <c r="G199" i="1"/>
  <c r="G197" i="1"/>
  <c r="G196" i="1"/>
  <c r="G195" i="1"/>
  <c r="G194" i="1"/>
  <c r="G193" i="1"/>
  <c r="G192" i="1"/>
  <c r="G191" i="1"/>
  <c r="G190" i="1"/>
  <c r="G189" i="1"/>
  <c r="G188" i="1" s="1"/>
  <c r="G187" i="1"/>
  <c r="G186" i="1"/>
  <c r="G185" i="1"/>
  <c r="G184" i="1"/>
  <c r="G183" i="1"/>
  <c r="G182" i="1"/>
  <c r="G181" i="1"/>
  <c r="G180" i="1"/>
  <c r="G179" i="1"/>
  <c r="G178" i="1"/>
  <c r="G177" i="1"/>
  <c r="G176" i="1"/>
  <c r="G175" i="1"/>
  <c r="G174" i="1"/>
  <c r="G173" i="1"/>
  <c r="G172" i="1"/>
  <c r="G171" i="1"/>
  <c r="G170" i="1"/>
  <c r="G169" i="1" s="1"/>
  <c r="G153" i="1"/>
  <c r="G152" i="1"/>
  <c r="G151" i="1"/>
  <c r="C150" i="1"/>
  <c r="G150" i="1" s="1"/>
  <c r="G149" i="1"/>
  <c r="C149" i="1"/>
  <c r="C148" i="1"/>
  <c r="G148" i="1" s="1"/>
  <c r="G147" i="1" s="1"/>
  <c r="G146" i="1"/>
  <c r="C146" i="1"/>
  <c r="C145" i="1"/>
  <c r="G145" i="1" s="1"/>
  <c r="C144" i="1"/>
  <c r="G144" i="1" s="1"/>
  <c r="G143" i="1" s="1"/>
  <c r="G142" i="1" s="1"/>
  <c r="G141" i="1"/>
  <c r="G140" i="1"/>
  <c r="F139" i="1"/>
  <c r="G139" i="1" s="1"/>
  <c r="C139" i="1"/>
  <c r="C138" i="1"/>
  <c r="G138" i="1" s="1"/>
  <c r="F137" i="1"/>
  <c r="G137" i="1" s="1"/>
  <c r="G136" i="1"/>
  <c r="G135" i="1"/>
  <c r="G134" i="1"/>
  <c r="G131" i="1"/>
  <c r="G129" i="1" s="1"/>
  <c r="G130" i="1"/>
  <c r="G128" i="1"/>
  <c r="G127" i="1"/>
  <c r="G126" i="1"/>
  <c r="G125" i="1"/>
  <c r="G124" i="1"/>
  <c r="G123" i="1"/>
  <c r="G122" i="1"/>
  <c r="G121" i="1"/>
  <c r="G120" i="1"/>
  <c r="G119" i="1" s="1"/>
  <c r="G118" i="1"/>
  <c r="G117" i="1"/>
  <c r="G116" i="1"/>
  <c r="G115" i="1"/>
  <c r="G114" i="1"/>
  <c r="G113" i="1"/>
  <c r="G112" i="1"/>
  <c r="G111" i="1"/>
  <c r="G110" i="1"/>
  <c r="G109" i="1"/>
  <c r="G108" i="1"/>
  <c r="G107" i="1"/>
  <c r="G106" i="1"/>
  <c r="G105" i="1"/>
  <c r="G104" i="1"/>
  <c r="G103" i="1"/>
  <c r="G102" i="1"/>
  <c r="G101" i="1"/>
  <c r="G99" i="1" s="1"/>
  <c r="G100" i="1"/>
  <c r="G98" i="1"/>
  <c r="G94" i="1" s="1"/>
  <c r="G97" i="1"/>
  <c r="G96" i="1"/>
  <c r="G95" i="1"/>
  <c r="G93" i="1"/>
  <c r="G92" i="1"/>
  <c r="G89" i="1" s="1"/>
  <c r="G91" i="1"/>
  <c r="G90" i="1"/>
  <c r="G88" i="1"/>
  <c r="G87" i="1"/>
  <c r="G84" i="1" s="1"/>
  <c r="G86" i="1"/>
  <c r="G85" i="1"/>
  <c r="G83" i="1"/>
  <c r="G82" i="1"/>
  <c r="G81" i="1"/>
  <c r="G80" i="1"/>
  <c r="G79" i="1"/>
  <c r="G78" i="1"/>
  <c r="G77" i="1"/>
  <c r="G76" i="1"/>
  <c r="G74" i="1" s="1"/>
  <c r="G75" i="1"/>
  <c r="G73" i="1"/>
  <c r="G72" i="1"/>
  <c r="G71" i="1"/>
  <c r="G70" i="1"/>
  <c r="G69" i="1" s="1"/>
  <c r="G68" i="1"/>
  <c r="G67" i="1"/>
  <c r="G66" i="1"/>
  <c r="G65" i="1"/>
  <c r="G64" i="1" s="1"/>
  <c r="G63" i="1"/>
  <c r="G62" i="1"/>
  <c r="G61" i="1"/>
  <c r="G60" i="1"/>
  <c r="G59" i="1"/>
  <c r="G58" i="1"/>
  <c r="G57" i="1"/>
  <c r="G54" i="1" s="1"/>
  <c r="G56" i="1"/>
  <c r="G55" i="1"/>
  <c r="G53" i="1"/>
  <c r="G52" i="1"/>
  <c r="G51" i="1"/>
  <c r="G50" i="1"/>
  <c r="G49" i="1"/>
  <c r="G48" i="1"/>
  <c r="G45" i="1" s="1"/>
  <c r="G47" i="1"/>
  <c r="G46" i="1"/>
  <c r="G44" i="1"/>
  <c r="G43" i="1"/>
  <c r="G40" i="1" s="1"/>
  <c r="G42" i="1"/>
  <c r="G41" i="1"/>
  <c r="G39" i="1"/>
  <c r="G38" i="1"/>
  <c r="G37" i="1"/>
  <c r="G36" i="1"/>
  <c r="G35" i="1"/>
  <c r="G34" i="1"/>
  <c r="G33" i="1"/>
  <c r="G32" i="1"/>
  <c r="G30" i="1" s="1"/>
  <c r="G31" i="1"/>
  <c r="G29" i="1"/>
  <c r="G28" i="1"/>
  <c r="G27" i="1"/>
  <c r="G26" i="1"/>
  <c r="G25" i="1"/>
  <c r="G24" i="1"/>
  <c r="G23" i="1"/>
  <c r="G22" i="1"/>
  <c r="G21" i="1"/>
  <c r="G20" i="1"/>
  <c r="G19" i="1"/>
  <c r="G18" i="1"/>
  <c r="G17" i="1"/>
  <c r="G16" i="1"/>
  <c r="G15" i="1"/>
  <c r="G14" i="1"/>
  <c r="G13" i="1"/>
  <c r="G11" i="1" s="1"/>
  <c r="G12" i="1"/>
  <c r="I553" i="1" l="1"/>
  <c r="G552" i="1"/>
  <c r="I552" i="1" s="1"/>
  <c r="I658" i="1"/>
  <c r="G657" i="1"/>
  <c r="I657" i="1" s="1"/>
  <c r="G168" i="1"/>
  <c r="G167" i="1" s="1"/>
  <c r="I653" i="1"/>
  <c r="G650" i="1"/>
  <c r="I650" i="1" s="1"/>
  <c r="I645" i="1"/>
  <c r="G643" i="1"/>
  <c r="G470" i="1"/>
  <c r="G469" i="1" s="1"/>
  <c r="G579" i="1"/>
  <c r="I579" i="1" s="1"/>
  <c r="G133" i="1"/>
  <c r="G132" i="1" s="1"/>
  <c r="G10" i="1"/>
  <c r="G9" i="1" s="1"/>
  <c r="G8" i="1" s="1"/>
  <c r="G7" i="1" s="1"/>
  <c r="G386" i="1"/>
  <c r="G385" i="1" s="1"/>
  <c r="G452" i="1"/>
  <c r="G447" i="1" s="1"/>
  <c r="G446" i="1" s="1"/>
  <c r="G398" i="1" s="1"/>
  <c r="I618" i="1"/>
  <c r="I567" i="1"/>
  <c r="I580" i="1"/>
  <c r="G525" i="1"/>
  <c r="I525" i="1" s="1"/>
  <c r="G547" i="1"/>
  <c r="I547" i="1" s="1"/>
  <c r="G592" i="1"/>
  <c r="G537" i="1"/>
  <c r="I537" i="1" s="1"/>
  <c r="G582" i="1"/>
  <c r="I582" i="1" s="1"/>
  <c r="G627" i="1"/>
  <c r="I627" i="1" s="1"/>
  <c r="G639" i="1"/>
  <c r="G550" i="1"/>
  <c r="I550" i="1" s="1"/>
  <c r="G584" i="1"/>
  <c r="I584" i="1" s="1"/>
  <c r="G520" i="1"/>
  <c r="G632" i="1"/>
  <c r="G543" i="1"/>
  <c r="G564" i="1"/>
  <c r="I564" i="1" s="1"/>
  <c r="G577" i="1"/>
  <c r="G622" i="1"/>
  <c r="I622" i="1" s="1"/>
  <c r="G235" i="1" l="1"/>
  <c r="I592" i="1"/>
  <c r="G591" i="1"/>
  <c r="I577" i="1"/>
  <c r="G576" i="1"/>
  <c r="I576" i="1" s="1"/>
  <c r="I543" i="1"/>
  <c r="G542" i="1"/>
  <c r="I632" i="1"/>
  <c r="G631" i="1"/>
  <c r="I631" i="1" s="1"/>
  <c r="I643" i="1"/>
  <c r="G642" i="1"/>
  <c r="I642" i="1" s="1"/>
  <c r="I520" i="1"/>
  <c r="G519" i="1"/>
  <c r="G560" i="1"/>
  <c r="I639" i="1"/>
  <c r="G638" i="1"/>
  <c r="G590" i="1" l="1"/>
  <c r="I590" i="1" s="1"/>
  <c r="I591" i="1"/>
  <c r="I638" i="1"/>
  <c r="G637" i="1"/>
  <c r="I637" i="1" s="1"/>
  <c r="G559" i="1"/>
  <c r="I559" i="1" s="1"/>
  <c r="I560" i="1"/>
  <c r="I519" i="1"/>
  <c r="I542" i="1"/>
  <c r="G541" i="1"/>
  <c r="I541" i="1" s="1"/>
  <c r="G518" i="1" l="1"/>
  <c r="I518" i="1" l="1"/>
  <c r="G517" i="1"/>
  <c r="G6" i="1" s="1"/>
  <c r="G5" i="1" s="1"/>
  <c r="G4" i="1" s="1"/>
  <c r="G3" i="1" s="1"/>
</calcChain>
</file>

<file path=xl/sharedStrings.xml><?xml version="1.0" encoding="utf-8"?>
<sst xmlns="http://schemas.openxmlformats.org/spreadsheetml/2006/main" count="1199" uniqueCount="571">
  <si>
    <r>
      <rPr>
        <b/>
        <sz val="7"/>
        <rFont val="Trebuchet MS"/>
        <family val="2"/>
      </rPr>
      <t>Wilayah:</t>
    </r>
  </si>
  <si>
    <r>
      <rPr>
        <b/>
        <sz val="7"/>
        <rFont val="Trebuchet MS"/>
        <family val="2"/>
      </rPr>
      <t>01 DKI JAKARTA</t>
    </r>
  </si>
  <si>
    <r>
      <rPr>
        <b/>
        <sz val="7"/>
        <rFont val="Trebuchet MS"/>
        <family val="2"/>
      </rPr>
      <t>Wilayah/Satker/Program/Kegiatan/KRO/RO/Komponen</t>
    </r>
  </si>
  <si>
    <r>
      <rPr>
        <b/>
        <sz val="7"/>
        <rFont val="Trebuchet MS"/>
        <family val="2"/>
      </rPr>
      <t>Volume</t>
    </r>
  </si>
  <si>
    <r>
      <rPr>
        <b/>
        <sz val="7"/>
        <rFont val="Trebuchet MS"/>
        <family val="2"/>
      </rPr>
      <t>Jumlah</t>
    </r>
  </si>
  <si>
    <r>
      <rPr>
        <b/>
        <sz val="7"/>
        <rFont val="Trebuchet MS"/>
        <family val="2"/>
      </rPr>
      <t>Satuan Harga</t>
    </r>
  </si>
  <si>
    <r>
      <rPr>
        <b/>
        <sz val="7"/>
        <rFont val="Trebuchet MS"/>
        <family val="2"/>
      </rPr>
      <t>BAGIAN UMUM DAN BMN</t>
    </r>
  </si>
  <si>
    <r>
      <rPr>
        <sz val="7"/>
        <rFont val="Tahoma"/>
        <family val="2"/>
      </rPr>
      <t>025.09.WA</t>
    </r>
  </si>
  <si>
    <r>
      <rPr>
        <sz val="7"/>
        <rFont val="Tahoma"/>
        <family val="2"/>
      </rPr>
      <t>Program Dukungan Manajemen</t>
    </r>
  </si>
  <si>
    <r>
      <rPr>
        <sz val="7"/>
        <rFont val="Tahoma"/>
        <family val="2"/>
      </rPr>
      <t>Dukungan Manajemen dan Pelaksanaan Tugas Teknis Lainnya Penyelenggaraan Haji dan Umrah</t>
    </r>
  </si>
  <si>
    <r>
      <rPr>
        <sz val="7"/>
        <rFont val="Tahoma"/>
        <family val="2"/>
      </rPr>
      <t>2150.EBA</t>
    </r>
  </si>
  <si>
    <r>
      <rPr>
        <sz val="7"/>
        <rFont val="Tahoma"/>
        <family val="2"/>
      </rPr>
      <t>Layanan Dukungan Manajemen Internal</t>
    </r>
  </si>
  <si>
    <r>
      <rPr>
        <sz val="7"/>
        <rFont val="Tahoma"/>
        <family val="2"/>
      </rPr>
      <t>Layanan</t>
    </r>
  </si>
  <si>
    <r>
      <rPr>
        <sz val="7"/>
        <rFont val="Tahoma"/>
        <family val="2"/>
      </rPr>
      <t>2150.EBA.956</t>
    </r>
  </si>
  <si>
    <r>
      <rPr>
        <sz val="7"/>
        <rFont val="Tahoma"/>
        <family val="2"/>
      </rPr>
      <t>Layanan BMN</t>
    </r>
  </si>
  <si>
    <t>Pengelolaan BMN dan Perlengkapan</t>
  </si>
  <si>
    <r>
      <rPr>
        <i/>
        <sz val="7"/>
        <rFont val="Trebuchet MS"/>
        <family val="2"/>
      </rPr>
      <t>A</t>
    </r>
  </si>
  <si>
    <t>MONITORING DAN KOORDINASI TERKAIT PENYUSUNAN LAPORAN BMN ESELON I DITJEN PHU</t>
  </si>
  <si>
    <r>
      <rPr>
        <sz val="7"/>
        <rFont val="Tahoma"/>
        <family val="2"/>
      </rPr>
      <t>Belanja Perjalanan Dinas Biasa</t>
    </r>
  </si>
  <si>
    <r>
      <rPr>
        <sz val="7"/>
        <rFont val="Tahoma"/>
        <family val="2"/>
      </rPr>
      <t>&gt; ACEH</t>
    </r>
  </si>
  <si>
    <r>
      <rPr>
        <sz val="7"/>
        <rFont val="Tahoma"/>
        <family val="2"/>
      </rPr>
      <t>- Tiket Jakarta - Banda Aceh [2 ORG x 1 KL]</t>
    </r>
  </si>
  <si>
    <r>
      <rPr>
        <sz val="7"/>
        <rFont val="Tahoma"/>
        <family val="2"/>
      </rPr>
      <t>OK</t>
    </r>
  </si>
  <si>
    <r>
      <rPr>
        <sz val="7"/>
        <rFont val="Tahoma"/>
        <family val="2"/>
      </rPr>
      <t>- Uang Harian - Aceh [2 ORG x 3 HR x 1 KL]</t>
    </r>
  </si>
  <si>
    <r>
      <rPr>
        <sz val="7"/>
        <rFont val="Tahoma"/>
        <family val="2"/>
      </rPr>
      <t>OH</t>
    </r>
  </si>
  <si>
    <r>
      <rPr>
        <sz val="7"/>
        <rFont val="Tahoma"/>
        <family val="2"/>
      </rPr>
      <t>- Uang Hotel Eselon IV/Gol. III Ke Bawah - Aceh [2 ORG x 2 HR x 1 KL]</t>
    </r>
  </si>
  <si>
    <r>
      <rPr>
        <sz val="7"/>
        <rFont val="Tahoma"/>
        <family val="2"/>
      </rPr>
      <t>- Uang Taksi - Aceh [2 ORG x 1 KL]</t>
    </r>
  </si>
  <si>
    <r>
      <rPr>
        <sz val="7"/>
        <rFont val="Tahoma"/>
        <family val="2"/>
      </rPr>
      <t>&gt; BALI</t>
    </r>
  </si>
  <si>
    <r>
      <rPr>
        <sz val="7"/>
        <rFont val="Tahoma"/>
        <family val="2"/>
      </rPr>
      <t>- Tiket Jakarta - Denpasar [2 ORG x 1 KL]</t>
    </r>
  </si>
  <si>
    <r>
      <rPr>
        <sz val="7"/>
        <rFont val="Tahoma"/>
        <family val="2"/>
      </rPr>
      <t>- Uang Harian - Bali [2 ORG x 3 HR]</t>
    </r>
  </si>
  <si>
    <r>
      <rPr>
        <sz val="7"/>
        <rFont val="Tahoma"/>
        <family val="2"/>
      </rPr>
      <t>- Uang Hotel Eselon IV/Gol. III Ke Bawah - Bali [2 ORG x 2 HR x 1 KL]</t>
    </r>
  </si>
  <si>
    <r>
      <rPr>
        <sz val="7"/>
        <rFont val="Tahoma"/>
        <family val="2"/>
      </rPr>
      <t>- Uang Taksi - Bali [2 ORG x 1 KL]</t>
    </r>
  </si>
  <si>
    <r>
      <rPr>
        <sz val="7"/>
        <rFont val="Tahoma"/>
        <family val="2"/>
      </rPr>
      <t>&gt; BANGKA BELITUNG</t>
    </r>
  </si>
  <si>
    <r>
      <rPr>
        <sz val="7"/>
        <rFont val="Tahoma"/>
        <family val="2"/>
      </rPr>
      <t>- Tiket Jakarta - Pangkal Pinang [2 ORG x 1 KL]</t>
    </r>
  </si>
  <si>
    <r>
      <rPr>
        <sz val="7"/>
        <rFont val="Tahoma"/>
        <family val="2"/>
      </rPr>
      <t>- Uang Harian - Babel [2 ORG x 3 HR]</t>
    </r>
  </si>
  <si>
    <r>
      <rPr>
        <sz val="7"/>
        <rFont val="Tahoma"/>
        <family val="2"/>
      </rPr>
      <t>- Uang Hotel Eselon IV/Gol. III Ke Bawah - Babel [2 ORG x 2 HR x 1 KL]</t>
    </r>
  </si>
  <si>
    <r>
      <rPr>
        <sz val="7"/>
        <rFont val="Tahoma"/>
        <family val="2"/>
      </rPr>
      <t>- Uang Taksi - Babel [2 ORG x 1 KL]</t>
    </r>
  </si>
  <si>
    <r>
      <rPr>
        <sz val="7"/>
        <rFont val="Tahoma"/>
        <family val="2"/>
      </rPr>
      <t>&gt; BANTEN</t>
    </r>
  </si>
  <si>
    <r>
      <rPr>
        <sz val="7"/>
        <rFont val="Tahoma"/>
        <family val="2"/>
      </rPr>
      <t>- Uang Transport - Banten [2 ORG x 1 KL]</t>
    </r>
  </si>
  <si>
    <r>
      <rPr>
        <sz val="7"/>
        <rFont val="Tahoma"/>
        <family val="2"/>
      </rPr>
      <t>- Uang Harian - Banten [2 ORG x 3 HR]</t>
    </r>
  </si>
  <si>
    <r>
      <rPr>
        <sz val="7"/>
        <rFont val="Tahoma"/>
        <family val="2"/>
      </rPr>
      <t>- Uang Hotel Eselon IV/Gol. III Ke Bawah - Banten [2 ORG x 2 HR x 1 KL]</t>
    </r>
  </si>
  <si>
    <r>
      <rPr>
        <sz val="7"/>
        <rFont val="Tahoma"/>
        <family val="2"/>
      </rPr>
      <t>&gt; BENGKULU</t>
    </r>
  </si>
  <si>
    <r>
      <rPr>
        <sz val="7"/>
        <rFont val="Tahoma"/>
        <family val="2"/>
      </rPr>
      <t>- Tiket Jakarta - Bengkulu [2 ORG x 1 KL]</t>
    </r>
  </si>
  <si>
    <r>
      <rPr>
        <sz val="7"/>
        <rFont val="Tahoma"/>
        <family val="2"/>
      </rPr>
      <t>- Uang Harian - Bengkulu [2 ORG x 3 HR]</t>
    </r>
  </si>
  <si>
    <r>
      <rPr>
        <sz val="7"/>
        <rFont val="Tahoma"/>
        <family val="2"/>
      </rPr>
      <t>- Uang Hotel Eselon IV/Gol. III Ke Bawah - Bengkulu [2 ORG x 2 HR x 1 KL]</t>
    </r>
  </si>
  <si>
    <r>
      <rPr>
        <sz val="7"/>
        <rFont val="Tahoma"/>
        <family val="2"/>
      </rPr>
      <t>- Uang Taksi - Bengkulu [2 ORG x 1 KL]</t>
    </r>
  </si>
  <si>
    <r>
      <rPr>
        <sz val="7"/>
        <rFont val="Tahoma"/>
        <family val="2"/>
      </rPr>
      <t>&gt; D.I. YOGYAKARTA</t>
    </r>
  </si>
  <si>
    <r>
      <rPr>
        <sz val="7"/>
        <rFont val="Tahoma"/>
        <family val="2"/>
      </rPr>
      <t>- Tiket Jakarta - Yogya [2 ORG x 1 KL]</t>
    </r>
  </si>
  <si>
    <r>
      <rPr>
        <sz val="7"/>
        <rFont val="Tahoma"/>
        <family val="2"/>
      </rPr>
      <t>- Uang Harian - Yogya [2 ORG x 3 HR]</t>
    </r>
  </si>
  <si>
    <r>
      <rPr>
        <sz val="7"/>
        <rFont val="Tahoma"/>
        <family val="2"/>
      </rPr>
      <t>- Uang Hotel Eselon IV/Gol. III Ke Bawah - Yogya [2 ORG x 2 HR x 1 KL]</t>
    </r>
  </si>
  <si>
    <r>
      <rPr>
        <sz val="7"/>
        <rFont val="Tahoma"/>
        <family val="2"/>
      </rPr>
      <t>- Uang Taksi - Yogya [2 ORG x 1 KL]</t>
    </r>
  </si>
  <si>
    <r>
      <rPr>
        <sz val="7"/>
        <rFont val="Tahoma"/>
        <family val="2"/>
      </rPr>
      <t>&gt; JAMBI</t>
    </r>
  </si>
  <si>
    <r>
      <rPr>
        <sz val="7"/>
        <rFont val="Tahoma"/>
        <family val="2"/>
      </rPr>
      <t>- Tiket Jakarta - Jambi [2 ORG x 1 KL]</t>
    </r>
  </si>
  <si>
    <r>
      <rPr>
        <sz val="7"/>
        <rFont val="Tahoma"/>
        <family val="2"/>
      </rPr>
      <t>- Uang Harian - Jambi [2 ORG x 3 HR]</t>
    </r>
  </si>
  <si>
    <r>
      <rPr>
        <sz val="7"/>
        <rFont val="Tahoma"/>
        <family val="2"/>
      </rPr>
      <t>- Uang Hotel Eselon IV/Gol. III Ke Bawah - Jambi [2 ORG x 2 HR x 1 KL]</t>
    </r>
  </si>
  <si>
    <r>
      <rPr>
        <sz val="7"/>
        <rFont val="Tahoma"/>
        <family val="2"/>
      </rPr>
      <t>- Uang Taksi - Jambi [2 ORG x 1 KL]</t>
    </r>
  </si>
  <si>
    <r>
      <rPr>
        <sz val="7"/>
        <rFont val="Tahoma"/>
        <family val="2"/>
      </rPr>
      <t>&gt; JAWA BARAT</t>
    </r>
  </si>
  <si>
    <r>
      <rPr>
        <sz val="7"/>
        <rFont val="Tahoma"/>
        <family val="2"/>
      </rPr>
      <t>- Uang Transport - Jabar [2 ORG x 1 KL]</t>
    </r>
  </si>
  <si>
    <r>
      <rPr>
        <sz val="7"/>
        <rFont val="Tahoma"/>
        <family val="2"/>
      </rPr>
      <t>- Uang Harian - Jabar [2 ORG x 3 HR x 1 KL]</t>
    </r>
  </si>
  <si>
    <r>
      <rPr>
        <sz val="7"/>
        <rFont val="Tahoma"/>
        <family val="2"/>
      </rPr>
      <t>- Uang Hotel Eselon IV/Gol. III Ke Bawah - Jabar [2 ORG x 2 HR x 1 KL]</t>
    </r>
  </si>
  <si>
    <r>
      <rPr>
        <sz val="7"/>
        <rFont val="Tahoma"/>
        <family val="2"/>
      </rPr>
      <t>&gt; JAWA TENGAH</t>
    </r>
  </si>
  <si>
    <r>
      <rPr>
        <sz val="7"/>
        <rFont val="Tahoma"/>
        <family val="2"/>
      </rPr>
      <t>- Tiket Jakarta - Semarang [2 ORG x 1 KL]</t>
    </r>
  </si>
  <si>
    <r>
      <rPr>
        <sz val="7"/>
        <rFont val="Tahoma"/>
        <family val="2"/>
      </rPr>
      <t>- Uang Harian - Jateng [2 ORG x 3 HR]</t>
    </r>
  </si>
  <si>
    <r>
      <rPr>
        <sz val="7"/>
        <rFont val="Tahoma"/>
        <family val="2"/>
      </rPr>
      <t>- Uang Hotel Eselon IV/Gol. III Ke Bawah - Jateng [2 ORG x 2 HR x 1 KL]</t>
    </r>
  </si>
  <si>
    <r>
      <rPr>
        <sz val="7"/>
        <rFont val="Tahoma"/>
        <family val="2"/>
      </rPr>
      <t>- Uang Taksi - Jateng [2 ORG x 1 KL]</t>
    </r>
  </si>
  <si>
    <r>
      <rPr>
        <sz val="7"/>
        <rFont val="Tahoma"/>
        <family val="2"/>
      </rPr>
      <t>&gt; JAWA TIMUR</t>
    </r>
  </si>
  <si>
    <r>
      <rPr>
        <sz val="7"/>
        <rFont val="Tahoma"/>
        <family val="2"/>
      </rPr>
      <t>- Tiket Jakarta - Surabaya [2 ORG x 1 KL]</t>
    </r>
  </si>
  <si>
    <r>
      <rPr>
        <sz val="7"/>
        <rFont val="Tahoma"/>
        <family val="2"/>
      </rPr>
      <t>- Uang Harian - Jatim [2 ORG x 3 HR x 1 KL]</t>
    </r>
  </si>
  <si>
    <r>
      <rPr>
        <sz val="7"/>
        <rFont val="Tahoma"/>
        <family val="2"/>
      </rPr>
      <t>- Uang Hotel Eselon IV/Gol. III Ke Bawah - Jatim [2 ORG x 2 HR x 1 KL]</t>
    </r>
  </si>
  <si>
    <r>
      <rPr>
        <sz val="7"/>
        <rFont val="Tahoma"/>
        <family val="2"/>
      </rPr>
      <t>- Uang Taksi - Jatim [2 ORG x 1 KL]</t>
    </r>
  </si>
  <si>
    <r>
      <rPr>
        <sz val="7"/>
        <rFont val="Tahoma"/>
        <family val="2"/>
      </rPr>
      <t>&gt; KALIMANTAN BARAT</t>
    </r>
  </si>
  <si>
    <r>
      <rPr>
        <sz val="7"/>
        <rFont val="Tahoma"/>
        <family val="2"/>
      </rPr>
      <t>- Tiket Jakarta - Pontianak [2 ORG x 1 KL]</t>
    </r>
  </si>
  <si>
    <r>
      <rPr>
        <sz val="7"/>
        <rFont val="Tahoma"/>
        <family val="2"/>
      </rPr>
      <t>- Uang Harian - Kalbar [2 ORG x 3 HR]</t>
    </r>
  </si>
  <si>
    <r>
      <rPr>
        <sz val="7"/>
        <rFont val="Tahoma"/>
        <family val="2"/>
      </rPr>
      <t>- Uang Hotel Eselon IV/Gol. III Ke Bawah - Kalbar [2 ORG x 2 HR x 1 KL]</t>
    </r>
  </si>
  <si>
    <r>
      <rPr>
        <sz val="7"/>
        <rFont val="Tahoma"/>
        <family val="2"/>
      </rPr>
      <t>- Uang Taksi - Kalbar [2 ORG x 1 KL]</t>
    </r>
  </si>
  <si>
    <r>
      <rPr>
        <sz val="7"/>
        <rFont val="Tahoma"/>
        <family val="2"/>
      </rPr>
      <t>&gt; KALIMANTAN SELATAN</t>
    </r>
  </si>
  <si>
    <r>
      <rPr>
        <sz val="7"/>
        <rFont val="Tahoma"/>
        <family val="2"/>
      </rPr>
      <t>- Tiket Jakarta - Banjarmasin [2 ORG x 1 KL]</t>
    </r>
  </si>
  <si>
    <r>
      <rPr>
        <sz val="7"/>
        <rFont val="Tahoma"/>
        <family val="2"/>
      </rPr>
      <t>- Uang Harian - Kalsel [2 ORG x 3 HR x 1 KL]</t>
    </r>
  </si>
  <si>
    <r>
      <rPr>
        <sz val="7"/>
        <rFont val="Tahoma"/>
        <family val="2"/>
      </rPr>
      <t>- Uang Hotel Eselon IV/Gol. III Ke Bawah - Kalsel [2 ORG x 2 HR x 1 KL]</t>
    </r>
  </si>
  <si>
    <r>
      <rPr>
        <sz val="7"/>
        <rFont val="Tahoma"/>
        <family val="2"/>
      </rPr>
      <t>- Uang Taksi - Kalsel [2 ORG x 1 KL]</t>
    </r>
  </si>
  <si>
    <r>
      <rPr>
        <sz val="7"/>
        <rFont val="Tahoma"/>
        <family val="2"/>
      </rPr>
      <t>&gt; KALIMANTAN TENGAH</t>
    </r>
  </si>
  <si>
    <r>
      <rPr>
        <sz val="7"/>
        <rFont val="Tahoma"/>
        <family val="2"/>
      </rPr>
      <t>- Tiket Jakarta - Palangkaraya [2 ORG x 1 KL]</t>
    </r>
  </si>
  <si>
    <r>
      <rPr>
        <sz val="7"/>
        <rFont val="Tahoma"/>
        <family val="2"/>
      </rPr>
      <t>- Uang Harian - Kalteng [2 ORG x 3 HR]</t>
    </r>
  </si>
  <si>
    <r>
      <rPr>
        <sz val="7"/>
        <rFont val="Tahoma"/>
        <family val="2"/>
      </rPr>
      <t>- Uang Hotel Eselon IV/Gol. III Ke Bawah - Kalteng [2 ORG x 2 HR x 1 KL]</t>
    </r>
  </si>
  <si>
    <r>
      <rPr>
        <sz val="7"/>
        <rFont val="Tahoma"/>
        <family val="2"/>
      </rPr>
      <t>- Uang Taksi - Kalteng [2 ORG x 1 KL]</t>
    </r>
  </si>
  <si>
    <r>
      <rPr>
        <sz val="7"/>
        <rFont val="Tahoma"/>
        <family val="2"/>
      </rPr>
      <t>&gt; KALIMANTAN TIMUR</t>
    </r>
  </si>
  <si>
    <r>
      <rPr>
        <sz val="7"/>
        <rFont val="Tahoma"/>
        <family val="2"/>
      </rPr>
      <t>- Tiket Jakarta - Balikpapan [2 ORG x 1 KL]</t>
    </r>
  </si>
  <si>
    <r>
      <rPr>
        <sz val="7"/>
        <rFont val="Tahoma"/>
        <family val="2"/>
      </rPr>
      <t>- Uang Harian - Kaltim [2 ORG x 3 HR x 1 KL]</t>
    </r>
  </si>
  <si>
    <r>
      <rPr>
        <sz val="7"/>
        <rFont val="Tahoma"/>
        <family val="2"/>
      </rPr>
      <t>- Uang Hotel Eselon IV/Gol. III Ke Bawah - Kaltim [2 ORG x 2 HR x 1 KL]</t>
    </r>
  </si>
  <si>
    <r>
      <rPr>
        <sz val="7"/>
        <rFont val="Tahoma"/>
        <family val="2"/>
      </rPr>
      <t>- Uang Taksi - Kaltim [2 ORG x 1 KL]</t>
    </r>
  </si>
  <si>
    <r>
      <rPr>
        <sz val="7"/>
        <rFont val="Tahoma"/>
        <family val="2"/>
      </rPr>
      <t>&gt; KALIMANTAN UTARA</t>
    </r>
  </si>
  <si>
    <r>
      <rPr>
        <sz val="7"/>
        <rFont val="Tahoma"/>
        <family val="2"/>
      </rPr>
      <t>- Tiket Jakarta - Tanjung Selor [2 ORG x 1 KL]</t>
    </r>
  </si>
  <si>
    <r>
      <rPr>
        <sz val="7"/>
        <rFont val="Tahoma"/>
        <family val="2"/>
      </rPr>
      <t>- Uang Harian - Kaltara [2 ORG x 3 HR]</t>
    </r>
  </si>
  <si>
    <r>
      <rPr>
        <sz val="7"/>
        <rFont val="Tahoma"/>
        <family val="2"/>
      </rPr>
      <t>- Uang Hotel Eselon IV/Gol. III Ke Bawah - Kaltara [2 ORG x 2 HR x 1 KL]</t>
    </r>
  </si>
  <si>
    <r>
      <rPr>
        <sz val="7"/>
        <rFont val="Tahoma"/>
        <family val="2"/>
      </rPr>
      <t>- Uang Taksi - Kaltara [2 ORG x 1 KL]</t>
    </r>
  </si>
  <si>
    <r>
      <rPr>
        <sz val="7"/>
        <rFont val="Tahoma"/>
        <family val="2"/>
      </rPr>
      <t>&gt; KEPULAUAN RIAU</t>
    </r>
  </si>
  <si>
    <r>
      <rPr>
        <sz val="7"/>
        <rFont val="Tahoma"/>
        <family val="2"/>
      </rPr>
      <t>- Tiket Jakarta - Batam [2 ORG x 1 KL]</t>
    </r>
  </si>
  <si>
    <r>
      <rPr>
        <sz val="7"/>
        <rFont val="Tahoma"/>
        <family val="2"/>
      </rPr>
      <t>- Uang Harian - Kepri [2 ORG x 3 HR]</t>
    </r>
  </si>
  <si>
    <r>
      <rPr>
        <sz val="7"/>
        <rFont val="Tahoma"/>
        <family val="2"/>
      </rPr>
      <t>- Uang Hotel Eselon IV/Gol. III Ke Bawah - Kepri [2 ORG x 2 HR x 1 KL]</t>
    </r>
  </si>
  <si>
    <r>
      <rPr>
        <sz val="7"/>
        <rFont val="Tahoma"/>
        <family val="2"/>
      </rPr>
      <t>- Uang Taksi - Kepri [2 ORG x 1 KL]</t>
    </r>
  </si>
  <si>
    <r>
      <rPr>
        <sz val="7"/>
        <rFont val="Tahoma"/>
        <family val="2"/>
      </rPr>
      <t>&gt; LAMPUNG</t>
    </r>
  </si>
  <si>
    <r>
      <rPr>
        <sz val="7"/>
        <rFont val="Tahoma"/>
        <family val="2"/>
      </rPr>
      <t>- Tiket Jakarta - Bandar Lampung [2 ORG x 1 KL]</t>
    </r>
  </si>
  <si>
    <r>
      <rPr>
        <sz val="7"/>
        <rFont val="Tahoma"/>
        <family val="2"/>
      </rPr>
      <t>- Uang Harian - Lampung [2 ORG x 3 HR]</t>
    </r>
  </si>
  <si>
    <r>
      <rPr>
        <sz val="7"/>
        <rFont val="Tahoma"/>
        <family val="2"/>
      </rPr>
      <t>- Uang Hotel Eselon IV/Gol. III Ke Bawah - Lampung [2 ORG x 2 HR x 1 KL]</t>
    </r>
  </si>
  <si>
    <r>
      <rPr>
        <sz val="7"/>
        <rFont val="Tahoma"/>
        <family val="2"/>
      </rPr>
      <t>- Uang Taksi - Lampung [2 ORG x 1 KL]</t>
    </r>
  </si>
  <si>
    <r>
      <rPr>
        <sz val="7"/>
        <rFont val="Tahoma"/>
        <family val="2"/>
      </rPr>
      <t>&gt; NUSA TENGGARA BARAT</t>
    </r>
  </si>
  <si>
    <r>
      <rPr>
        <sz val="7"/>
        <rFont val="Tahoma"/>
        <family val="2"/>
      </rPr>
      <t>- Tiket Jakarta - Mataram [2 ORG x 1 KL]</t>
    </r>
  </si>
  <si>
    <r>
      <rPr>
        <sz val="7"/>
        <rFont val="Tahoma"/>
        <family val="2"/>
      </rPr>
      <t>- Uang Harian - NTB [2 ORG x 3 HR x 1 KL]</t>
    </r>
  </si>
  <si>
    <r>
      <rPr>
        <sz val="7"/>
        <rFont val="Tahoma"/>
        <family val="2"/>
      </rPr>
      <t>- Uang Hotel Eselon IV/Gol. III Ke Bawah - NTB [2 ORG x 2 HR x 1 KL]</t>
    </r>
  </si>
  <si>
    <r>
      <rPr>
        <sz val="7"/>
        <rFont val="Tahoma"/>
        <family val="2"/>
      </rPr>
      <t>- Uang Taksi - NTB [2 ORG x 1 KL]</t>
    </r>
  </si>
  <si>
    <r>
      <rPr>
        <sz val="7"/>
        <rFont val="Tahoma"/>
        <family val="2"/>
      </rPr>
      <t>&gt; NUSA TENGGARA TIMUR</t>
    </r>
  </si>
  <si>
    <r>
      <rPr>
        <sz val="7"/>
        <rFont val="Tahoma"/>
        <family val="2"/>
      </rPr>
      <t>- Tiket Jakarta - Kupang [2 ORG x 1 KL]</t>
    </r>
  </si>
  <si>
    <r>
      <rPr>
        <sz val="7"/>
        <rFont val="Tahoma"/>
        <family val="2"/>
      </rPr>
      <t>- Uang Harian - NTT [2 ORG x 3 HR]</t>
    </r>
  </si>
  <si>
    <r>
      <rPr>
        <sz val="7"/>
        <rFont val="Tahoma"/>
        <family val="2"/>
      </rPr>
      <t>- Uang Hotel Eselon IV/Gol. III Ke Bawah - NTT [2 ORG x 2 HR x 1 KL]</t>
    </r>
  </si>
  <si>
    <r>
      <rPr>
        <sz val="7"/>
        <rFont val="Tahoma"/>
        <family val="2"/>
      </rPr>
      <t>- Uang Taksi - NTT [2 ORG x 1 KL]</t>
    </r>
  </si>
  <si>
    <r>
      <rPr>
        <sz val="7"/>
        <rFont val="Tahoma"/>
        <family val="2"/>
      </rPr>
      <t>&gt; RIAU</t>
    </r>
  </si>
  <si>
    <r>
      <rPr>
        <sz val="7"/>
        <rFont val="Tahoma"/>
        <family val="2"/>
      </rPr>
      <t>- Tiket Jakarta - Pekanbaru [2 ORG x 1 KL]</t>
    </r>
  </si>
  <si>
    <r>
      <rPr>
        <sz val="7"/>
        <rFont val="Tahoma"/>
        <family val="2"/>
      </rPr>
      <t>- Uang Harian - Riau [2 ORG x 3 HR]</t>
    </r>
  </si>
  <si>
    <r>
      <rPr>
        <sz val="7"/>
        <rFont val="Tahoma"/>
        <family val="2"/>
      </rPr>
      <t>- Uang Hotel Eselon IV/Gol. III Ke Bawah - Riau [2 ORG x 2 HR x 1 KL]</t>
    </r>
  </si>
  <si>
    <r>
      <rPr>
        <sz val="7"/>
        <rFont val="Tahoma"/>
        <family val="2"/>
      </rPr>
      <t>- Uang Taksi - Riau [2 ORG x 1 KL]</t>
    </r>
  </si>
  <si>
    <r>
      <rPr>
        <sz val="7"/>
        <rFont val="Tahoma"/>
        <family val="2"/>
      </rPr>
      <t>&gt; SULAWESI SELATAN</t>
    </r>
  </si>
  <si>
    <r>
      <rPr>
        <sz val="7"/>
        <rFont val="Tahoma"/>
        <family val="2"/>
      </rPr>
      <t>- Tiket Jakarta - Makassar [2 ORG x 1 KL]</t>
    </r>
  </si>
  <si>
    <r>
      <rPr>
        <sz val="7"/>
        <rFont val="Tahoma"/>
        <family val="2"/>
      </rPr>
      <t>- Uang Harian - Sulsel [2 ORG x 3 HR x 1 KL]</t>
    </r>
  </si>
  <si>
    <r>
      <rPr>
        <sz val="7"/>
        <rFont val="Tahoma"/>
        <family val="2"/>
      </rPr>
      <t>- Uang Hotel Eselon IV/Gol. III Ke Bawah - Sulsel [2 ORG x 2 HR x 1 KL]</t>
    </r>
  </si>
  <si>
    <r>
      <rPr>
        <sz val="7"/>
        <rFont val="Tahoma"/>
        <family val="2"/>
      </rPr>
      <t>- Uang Taksi - Sulsel [2 ORG x 1 KL]</t>
    </r>
  </si>
  <si>
    <r>
      <rPr>
        <sz val="7"/>
        <rFont val="Tahoma"/>
        <family val="2"/>
      </rPr>
      <t>&gt; SUMATERA UTARA</t>
    </r>
  </si>
  <si>
    <r>
      <rPr>
        <sz val="7"/>
        <rFont val="Tahoma"/>
        <family val="2"/>
      </rPr>
      <t>- Tiket Jakarta - Medan [2 ORG x 1 KL]</t>
    </r>
  </si>
  <si>
    <r>
      <rPr>
        <sz val="7"/>
        <rFont val="Tahoma"/>
        <family val="2"/>
      </rPr>
      <t>- Uang Harian - Sumut [2 ORG x 3 HR x 1 KL]</t>
    </r>
  </si>
  <si>
    <r>
      <rPr>
        <sz val="7"/>
        <rFont val="Tahoma"/>
        <family val="2"/>
      </rPr>
      <t>- Uang Hotel Eselon IV/Gol. III Ke Bawah - Sumut [2 ORG x 2 HR x 1 KL]</t>
    </r>
  </si>
  <si>
    <r>
      <rPr>
        <sz val="7"/>
        <rFont val="Tahoma"/>
        <family val="2"/>
      </rPr>
      <t>- Uang Taksi - Sumut [2 ORG x 1 KL]</t>
    </r>
  </si>
  <si>
    <r>
      <rPr>
        <sz val="7"/>
        <rFont val="Tahoma"/>
        <family val="2"/>
      </rPr>
      <t>&gt; SUMATERA BARAT</t>
    </r>
  </si>
  <si>
    <r>
      <rPr>
        <sz val="7"/>
        <rFont val="Tahoma"/>
        <family val="2"/>
      </rPr>
      <t>- Tiket Jakarta - Padang [2 ORG x 1 KL]</t>
    </r>
  </si>
  <si>
    <r>
      <rPr>
        <sz val="7"/>
        <rFont val="Tahoma"/>
        <family val="2"/>
      </rPr>
      <t>- Uang Harian - Sumbar [2 ORG x 3 HR x 1 KL]</t>
    </r>
  </si>
  <si>
    <r>
      <rPr>
        <sz val="7"/>
        <rFont val="Tahoma"/>
        <family val="2"/>
      </rPr>
      <t>- Uang Hotel Eselon IV/Gol. III Ke Bawah - Sumbar [2 ORG x 2 HR x 1 KL]</t>
    </r>
  </si>
  <si>
    <r>
      <rPr>
        <sz val="7"/>
        <rFont val="Tahoma"/>
        <family val="2"/>
      </rPr>
      <t>- Uang Taksi - Sumbar [2 ORG x 1 KL]</t>
    </r>
  </si>
  <si>
    <r>
      <rPr>
        <sz val="7"/>
        <rFont val="Tahoma"/>
        <family val="2"/>
      </rPr>
      <t>&gt; SUMATERA SELATAN</t>
    </r>
  </si>
  <si>
    <r>
      <rPr>
        <sz val="7"/>
        <rFont val="Tahoma"/>
        <family val="2"/>
      </rPr>
      <t>- Tiket Jakarta - Palembang [2 ORG x 1 KL]</t>
    </r>
  </si>
  <si>
    <r>
      <rPr>
        <sz val="7"/>
        <rFont val="Tahoma"/>
        <family val="2"/>
      </rPr>
      <t>- Uang Harian - Sumsel [2 ORG x 3 HR]</t>
    </r>
  </si>
  <si>
    <r>
      <rPr>
        <sz val="7"/>
        <rFont val="Tahoma"/>
        <family val="2"/>
      </rPr>
      <t>- Uang Hotel Eselon IV/Gol. III Ke Bawah - Sumsel [2 ORG x 2 HR x 1 KL]</t>
    </r>
  </si>
  <si>
    <r>
      <rPr>
        <sz val="7"/>
        <rFont val="Tahoma"/>
        <family val="2"/>
      </rPr>
      <t>- Uang Taksi - Sumsel [2 ORG x 1 KL]</t>
    </r>
  </si>
  <si>
    <r>
      <rPr>
        <sz val="7"/>
        <rFont val="Tahoma"/>
        <family val="2"/>
      </rPr>
      <t>Belanja Perjalanan Dinas Dalam Kota</t>
    </r>
  </si>
  <si>
    <r>
      <rPr>
        <sz val="7"/>
        <rFont val="Tahoma"/>
        <family val="2"/>
      </rPr>
      <t>- Uang Transport [2 ORG x 1 KL]</t>
    </r>
  </si>
  <si>
    <r>
      <rPr>
        <sz val="7"/>
        <rFont val="Tahoma"/>
        <family val="2"/>
      </rPr>
      <t>- Uang Harian [2 ORG x 2 HR]</t>
    </r>
  </si>
  <si>
    <r>
      <rPr>
        <i/>
        <sz val="7"/>
        <rFont val="Trebuchet MS"/>
        <family val="2"/>
      </rPr>
      <t>B</t>
    </r>
  </si>
  <si>
    <r>
      <rPr>
        <i/>
        <sz val="7"/>
        <rFont val="Trebuchet MS"/>
        <family val="2"/>
      </rPr>
      <t>PENGAWASAN DAN PENGENDALIAN ASET BMN PADA SATKER ATASE JEDDAH</t>
    </r>
  </si>
  <si>
    <r>
      <rPr>
        <sz val="7"/>
        <rFont val="Tahoma"/>
        <family val="2"/>
      </rPr>
      <t>Belanja Perjalanan Dinas Biasa - Luar Negeri</t>
    </r>
  </si>
  <si>
    <r>
      <rPr>
        <sz val="7"/>
        <rFont val="Tahoma"/>
        <family val="2"/>
      </rPr>
      <t>- Tiket Jakarta - Jeddah Eselon II [1 ORG x 1 KL]</t>
    </r>
  </si>
  <si>
    <t>- Tiket Jakarta - Jeddah Eselon III Ke Bawah [2 ORG x 1 KL]</t>
  </si>
  <si>
    <r>
      <rPr>
        <sz val="7"/>
        <rFont val="Tahoma"/>
        <family val="2"/>
      </rPr>
      <t>- Uang Harian Eselon II [1 ORG x 5 HR]</t>
    </r>
  </si>
  <si>
    <r>
      <rPr>
        <sz val="7"/>
        <rFont val="Tahoma"/>
        <family val="2"/>
      </rPr>
      <t>- Uang Harian 40% Eselon II [1 ORG x 2 HR]</t>
    </r>
  </si>
  <si>
    <t>- Uang Harian Eselon III Ke Bawah [2 ORG x 5 HR]</t>
  </si>
  <si>
    <t>- Uang Harian 40% Eselon III Ke Bawah [2 ORG x 2 HR]</t>
  </si>
  <si>
    <t>- Biaya Visa Enjaz [3 ORG x 1 KL]</t>
  </si>
  <si>
    <r>
      <rPr>
        <i/>
        <sz val="7"/>
        <rFont val="Trebuchet MS"/>
        <family val="2"/>
      </rPr>
      <t>C</t>
    </r>
  </si>
  <si>
    <r>
      <rPr>
        <i/>
        <sz val="7"/>
        <rFont val="Trebuchet MS"/>
        <family val="2"/>
      </rPr>
      <t>KONSOLIDASI DAN SINKRONISASI LAPORAN BMN</t>
    </r>
  </si>
  <si>
    <r>
      <rPr>
        <sz val="7"/>
        <rFont val="Tahoma"/>
        <family val="2"/>
      </rPr>
      <t>&gt; JAKARTA - JAWA BARAT</t>
    </r>
  </si>
  <si>
    <t>- Uang Harian - Jabar [5 ORG x 3 HARI x 2 KALI]</t>
  </si>
  <si>
    <t>- Biaya Penginapan Eselon IV/Gol. III Ke Bawah - Jabar [5 ORG x 2 HARI x 2 KALI]</t>
  </si>
  <si>
    <t>- Uang Transport - Jabar [5 ORG x 2 KALI]</t>
  </si>
  <si>
    <r>
      <rPr>
        <sz val="7"/>
        <rFont val="Tahoma"/>
        <family val="2"/>
      </rPr>
      <t>&gt; JAKARTA - BANTEN</t>
    </r>
  </si>
  <si>
    <t>Belanja Perjalanan Dinas Dalam Kota</t>
  </si>
  <si>
    <t>- Uang Transport [2 ORG x 2 KL]</t>
  </si>
  <si>
    <t>OK</t>
  </si>
  <si>
    <t>- Uang Harian [2 ORG x 2 HR]</t>
  </si>
  <si>
    <t>OH</t>
  </si>
  <si>
    <r>
      <rPr>
        <i/>
        <sz val="7"/>
        <color rgb="FFFF0000"/>
        <rFont val="Trebuchet MS"/>
        <family val="2"/>
      </rPr>
      <t>E</t>
    </r>
  </si>
  <si>
    <r>
      <rPr>
        <i/>
        <sz val="7"/>
        <color rgb="FFFF0000"/>
        <rFont val="Trebuchet MS"/>
        <family val="2"/>
      </rPr>
      <t>BIMBINGAN TEKNIS PENGELOLAAN BMN UNIT ESELON I PHU</t>
    </r>
  </si>
  <si>
    <r>
      <rPr>
        <sz val="7"/>
        <color rgb="FFFF0000"/>
        <rFont val="Tahoma"/>
        <family val="2"/>
      </rPr>
      <t>Belanja Bahan</t>
    </r>
  </si>
  <si>
    <r>
      <rPr>
        <sz val="7"/>
        <color rgb="FFFF0000"/>
        <rFont val="Tahoma"/>
        <family val="2"/>
      </rPr>
      <t>-</t>
    </r>
  </si>
  <si>
    <r>
      <rPr>
        <sz val="7"/>
        <color rgb="FFFF0000"/>
        <rFont val="Tahoma"/>
        <family val="2"/>
      </rPr>
      <t>- Spanduk</t>
    </r>
  </si>
  <si>
    <r>
      <rPr>
        <sz val="7"/>
        <color rgb="FFFF0000"/>
        <rFont val="Tahoma"/>
        <family val="2"/>
      </rPr>
      <t>BUAH</t>
    </r>
  </si>
  <si>
    <r>
      <rPr>
        <sz val="7"/>
        <color rgb="FFFF0000"/>
        <rFont val="Tahoma"/>
        <family val="2"/>
      </rPr>
      <t>- Perlengkapan Peserta [40 ORG x 1 KALI]</t>
    </r>
  </si>
  <si>
    <r>
      <rPr>
        <sz val="7"/>
        <color rgb="FFFF0000"/>
        <rFont val="Tahoma"/>
        <family val="2"/>
      </rPr>
      <t>OK</t>
    </r>
  </si>
  <si>
    <r>
      <rPr>
        <sz val="7"/>
        <color rgb="FFFF0000"/>
        <rFont val="Tahoma"/>
        <family val="2"/>
      </rPr>
      <t>Belanja Jasa Profesi</t>
    </r>
  </si>
  <si>
    <r>
      <rPr>
        <sz val="7"/>
        <color rgb="FFFF0000"/>
        <rFont val="Tahoma"/>
        <family val="2"/>
      </rPr>
      <t>- Honorarium Narasumber Eselon II/Yang Disetarakan [2 ORG x 2 JPL]</t>
    </r>
  </si>
  <si>
    <r>
      <rPr>
        <sz val="7"/>
        <color rgb="FFFF0000"/>
        <rFont val="Tahoma"/>
        <family val="2"/>
      </rPr>
      <t>OJ</t>
    </r>
  </si>
  <si>
    <r>
      <rPr>
        <sz val="7"/>
        <color rgb="FFFF0000"/>
        <rFont val="Tahoma"/>
        <family val="2"/>
      </rPr>
      <t>- Honorarium Narasumber Eselon III Ke Bawah/Yang Disetarakan [4 ORG x 4 JPL]</t>
    </r>
  </si>
  <si>
    <r>
      <rPr>
        <sz val="7"/>
        <color rgb="FFFF0000"/>
        <rFont val="Tahoma"/>
        <family val="2"/>
      </rPr>
      <t>- Moderator [6 ORG x 1 KL]</t>
    </r>
  </si>
  <si>
    <r>
      <rPr>
        <sz val="7"/>
        <color rgb="FFFF0000"/>
        <rFont val="Tahoma"/>
        <family val="2"/>
      </rPr>
      <t>Belanja Perjalanan Dinas Paket Meeting Dalam Kota</t>
    </r>
  </si>
  <si>
    <r>
      <rPr>
        <sz val="7"/>
        <color rgb="FFFF0000"/>
        <rFont val="Tahoma"/>
        <family val="2"/>
      </rPr>
      <t>&gt; PAKET MEETING FULLBOARD</t>
    </r>
  </si>
  <si>
    <r>
      <rPr>
        <sz val="7"/>
        <color rgb="FFFF0000"/>
        <rFont val="Tahoma"/>
        <family val="2"/>
      </rPr>
      <t>- Fullboard Eselon III Ke Bawah [44 ORG x 2 HARI]</t>
    </r>
  </si>
  <si>
    <r>
      <rPr>
        <sz val="7"/>
        <color rgb="FFFF0000"/>
        <rFont val="Tahoma"/>
        <family val="2"/>
      </rPr>
      <t>OP</t>
    </r>
  </si>
  <si>
    <r>
      <rPr>
        <sz val="7"/>
        <color rgb="FFFF0000"/>
        <rFont val="Tahoma"/>
        <family val="2"/>
      </rPr>
      <t>- Uang Harian Fullboard [40 ORG x 3 HARI]</t>
    </r>
  </si>
  <si>
    <r>
      <rPr>
        <sz val="7"/>
        <color rgb="FFFF0000"/>
        <rFont val="Tahoma"/>
        <family val="2"/>
      </rPr>
      <t>OH</t>
    </r>
  </si>
  <si>
    <r>
      <rPr>
        <sz val="7"/>
        <color rgb="FFFF0000"/>
        <rFont val="Tahoma"/>
        <family val="2"/>
      </rPr>
      <t>- Uang Transport [32 ORG x 1 KALI]</t>
    </r>
  </si>
  <si>
    <r>
      <rPr>
        <i/>
        <sz val="7"/>
        <rFont val="Trebuchet MS"/>
        <family val="2"/>
      </rPr>
      <t>F</t>
    </r>
  </si>
  <si>
    <r>
      <rPr>
        <i/>
        <sz val="7"/>
        <rFont val="Trebuchet MS"/>
        <family val="2"/>
      </rPr>
      <t>PENGAWASAN DAN PENGENDALIAN ASET BMN PADA UPT ASRAMA HAJI</t>
    </r>
  </si>
  <si>
    <r>
      <rPr>
        <sz val="7"/>
        <rFont val="Tahoma"/>
        <family val="2"/>
      </rPr>
      <t>- Uang Harian - Aceh [2 ORG x 3 HR]</t>
    </r>
  </si>
  <si>
    <r>
      <rPr>
        <sz val="7"/>
        <rFont val="Tahoma"/>
        <family val="2"/>
      </rPr>
      <t>- Uang Harian - Jabar [2 ORG x 3 HR]</t>
    </r>
  </si>
  <si>
    <r>
      <rPr>
        <sz val="7"/>
        <rFont val="Tahoma"/>
        <family val="2"/>
      </rPr>
      <t>- Uang Harian - Jatim [2 ORG x 3 HR]</t>
    </r>
  </si>
  <si>
    <r>
      <rPr>
        <sz val="7"/>
        <rFont val="Tahoma"/>
        <family val="2"/>
      </rPr>
      <t>- Uang Harian - Kalsel [2 ORG x 3 HR]</t>
    </r>
  </si>
  <si>
    <r>
      <rPr>
        <sz val="7"/>
        <rFont val="Tahoma"/>
        <family val="2"/>
      </rPr>
      <t>- Uang Harian - Kaltim [2 ORG x 3 HR]</t>
    </r>
  </si>
  <si>
    <r>
      <rPr>
        <sz val="7"/>
        <rFont val="Tahoma"/>
        <family val="2"/>
      </rPr>
      <t>- Uang Harian - NTB [2 ORG x 3 HR]</t>
    </r>
  </si>
  <si>
    <r>
      <rPr>
        <sz val="7"/>
        <rFont val="Tahoma"/>
        <family val="2"/>
      </rPr>
      <t>- Uang Harian - Sulsel [2 ORG x 3 HR]</t>
    </r>
  </si>
  <si>
    <r>
      <rPr>
        <sz val="7"/>
        <rFont val="Tahoma"/>
        <family val="2"/>
      </rPr>
      <t>- Uang Harian - Sumut [2 ORG x 3 HR]</t>
    </r>
  </si>
  <si>
    <r>
      <rPr>
        <sz val="7"/>
        <rFont val="Tahoma"/>
        <family val="2"/>
      </rPr>
      <t>- Uang Harian - Sumbar [2 ORG x 3 HR]</t>
    </r>
  </si>
  <si>
    <r>
      <rPr>
        <sz val="7"/>
        <rFont val="Tahoma"/>
        <family val="2"/>
      </rPr>
      <t>- Uang Harian [2 ORG x 1 HR]</t>
    </r>
  </si>
  <si>
    <r>
      <rPr>
        <sz val="7"/>
        <rFont val="Tahoma"/>
        <family val="2"/>
      </rPr>
      <t>2150.EBA.959</t>
    </r>
  </si>
  <si>
    <r>
      <rPr>
        <sz val="7"/>
        <rFont val="Tahoma"/>
        <family val="2"/>
      </rPr>
      <t>Layanan Protokoler</t>
    </r>
  </si>
  <si>
    <r>
      <rPr>
        <sz val="7"/>
        <rFont val="Tahoma"/>
        <family val="2"/>
      </rPr>
      <t>Pelayanan Protokoler</t>
    </r>
  </si>
  <si>
    <r>
      <rPr>
        <i/>
        <sz val="7"/>
        <rFont val="Trebuchet MS"/>
        <family val="2"/>
      </rPr>
      <t>PROTOKOLER PIMPINAN DAN KOORDINASI KEPROTOKOLAN DITJEN PHU</t>
    </r>
  </si>
  <si>
    <r>
      <rPr>
        <sz val="7"/>
        <rFont val="Tahoma"/>
        <family val="2"/>
      </rPr>
      <t>&gt; Pendamping Pejabat Eselon I</t>
    </r>
  </si>
  <si>
    <r>
      <rPr>
        <sz val="7"/>
        <rFont val="Tahoma"/>
        <family val="2"/>
      </rPr>
      <t>- Tiket Pesawat PP [2 ORG x 28 KL]</t>
    </r>
  </si>
  <si>
    <r>
      <rPr>
        <sz val="7"/>
        <rFont val="Tahoma"/>
        <family val="2"/>
      </rPr>
      <t>- Uang Transport [2 ORG x 20 KL]</t>
    </r>
  </si>
  <si>
    <r>
      <rPr>
        <sz val="7"/>
        <rFont val="Tahoma"/>
        <family val="2"/>
      </rPr>
      <t>- Uang Harian [2 ORG x 3 HR x 48 KL]</t>
    </r>
  </si>
  <si>
    <r>
      <rPr>
        <sz val="7"/>
        <rFont val="Tahoma"/>
        <family val="2"/>
      </rPr>
      <t>- Uang Penginapan [2 ORG x 2 HR x 48 KL]</t>
    </r>
  </si>
  <si>
    <r>
      <rPr>
        <sz val="7"/>
        <rFont val="Tahoma"/>
        <family val="2"/>
      </rPr>
      <t>- Uang Taksi Bandara [2 ORG x 28 KL]</t>
    </r>
  </si>
  <si>
    <r>
      <rPr>
        <sz val="7"/>
        <rFont val="Tahoma"/>
        <family val="2"/>
      </rPr>
      <t>&gt; Pendamping Pejabat Eselon II (Sekretaris)</t>
    </r>
  </si>
  <si>
    <r>
      <rPr>
        <sz val="7"/>
        <rFont val="Tahoma"/>
        <family val="2"/>
      </rPr>
      <t>- Tiket Pesawat PP [1 ORG x 28 KL]</t>
    </r>
  </si>
  <si>
    <r>
      <rPr>
        <sz val="7"/>
        <rFont val="Tahoma"/>
        <family val="2"/>
      </rPr>
      <t>- Uang Transport [1 ORG x 20 KL]</t>
    </r>
  </si>
  <si>
    <r>
      <rPr>
        <sz val="7"/>
        <rFont val="Tahoma"/>
        <family val="2"/>
      </rPr>
      <t>- Uang Harian [1 ORG x 3 HR x 48 KL]</t>
    </r>
  </si>
  <si>
    <r>
      <rPr>
        <sz val="7"/>
        <rFont val="Tahoma"/>
        <family val="2"/>
      </rPr>
      <t>- Uang Penginapan [1 ORG x 2 HR x 48 KL]</t>
    </r>
  </si>
  <si>
    <r>
      <rPr>
        <sz val="7"/>
        <rFont val="Tahoma"/>
        <family val="2"/>
      </rPr>
      <t>- Uang Taksi Bandara [1 ORG x 28 KL]</t>
    </r>
  </si>
  <si>
    <r>
      <rPr>
        <sz val="7"/>
        <rFont val="Tahoma"/>
        <family val="2"/>
      </rPr>
      <t>- Uang Transport [2 ORG x 30 KL]</t>
    </r>
  </si>
  <si>
    <r>
      <rPr>
        <sz val="7"/>
        <rFont val="Tahoma"/>
        <family val="2"/>
      </rPr>
      <t>- Uang Harian [2 ORG x 1 HR x 30 KL]</t>
    </r>
  </si>
  <si>
    <r>
      <rPr>
        <sz val="7"/>
        <rFont val="Tahoma"/>
        <family val="2"/>
      </rPr>
      <t>2150.EBA.962</t>
    </r>
  </si>
  <si>
    <r>
      <rPr>
        <sz val="7"/>
        <rFont val="Tahoma"/>
        <family val="2"/>
      </rPr>
      <t>Layanan Umum</t>
    </r>
  </si>
  <si>
    <r>
      <rPr>
        <sz val="7"/>
        <rFont val="Tahoma"/>
        <family val="2"/>
      </rPr>
      <t>Rapat Kerja Nasional Penyelenggaraan Haji</t>
    </r>
  </si>
  <si>
    <r>
      <rPr>
        <sz val="7"/>
        <rFont val="Tahoma"/>
        <family val="2"/>
      </rPr>
      <t>RAPAT KERJA NASIONAL PROGRAM DITJEN PHU TAHUN 2025</t>
    </r>
  </si>
  <si>
    <r>
      <rPr>
        <sz val="7"/>
        <rFont val="Tahoma"/>
        <family val="2"/>
      </rPr>
      <t>Belanja Bahan</t>
    </r>
  </si>
  <si>
    <r>
      <rPr>
        <sz val="7"/>
        <rFont val="Tahoma"/>
        <family val="2"/>
      </rPr>
      <t>- Spanduk dan Banner</t>
    </r>
  </si>
  <si>
    <r>
      <rPr>
        <sz val="7"/>
        <rFont val="Tahoma"/>
        <family val="2"/>
      </rPr>
      <t>KEG</t>
    </r>
  </si>
  <si>
    <r>
      <rPr>
        <sz val="7"/>
        <rFont val="Tahoma"/>
        <family val="2"/>
      </rPr>
      <t>- ATK Kegiatan</t>
    </r>
  </si>
  <si>
    <r>
      <rPr>
        <sz val="7"/>
        <rFont val="Tahoma"/>
        <family val="2"/>
      </rPr>
      <t>- Penggandaan dan Pelaporan</t>
    </r>
  </si>
  <si>
    <r>
      <rPr>
        <sz val="7"/>
        <rFont val="Tahoma"/>
        <family val="2"/>
      </rPr>
      <t>- Perlengkapan Kegiatan [300 ORG x 1 KALI]</t>
    </r>
  </si>
  <si>
    <r>
      <rPr>
        <sz val="7"/>
        <rFont val="Tahoma"/>
        <family val="2"/>
      </rPr>
      <t>Belanja Jasa Profesi</t>
    </r>
  </si>
  <si>
    <r>
      <rPr>
        <sz val="7"/>
        <rFont val="Tahoma"/>
        <family val="2"/>
      </rPr>
      <t>&gt; NARASUMBER DAN MODERATOR</t>
    </r>
  </si>
  <si>
    <r>
      <rPr>
        <sz val="7"/>
        <rFont val="Tahoma"/>
        <family val="2"/>
      </rPr>
      <t>- Honorarium Narasumber Eselon I/Yang Disetarakan [4 ORG x 3 JPL]</t>
    </r>
  </si>
  <si>
    <r>
      <rPr>
        <sz val="7"/>
        <rFont val="Tahoma"/>
        <family val="2"/>
      </rPr>
      <t>OJ</t>
    </r>
  </si>
  <si>
    <r>
      <rPr>
        <sz val="7"/>
        <rFont val="Tahoma"/>
        <family val="2"/>
      </rPr>
      <t>- Honorarium Narasumber Eselon II/Yang Disetarakan [3 ORG x 2 JPL]</t>
    </r>
  </si>
  <si>
    <r>
      <rPr>
        <sz val="7"/>
        <rFont val="Tahoma"/>
        <family val="2"/>
      </rPr>
      <t>- Moderator [3 ORG x 1 KL]</t>
    </r>
  </si>
  <si>
    <r>
      <rPr>
        <sz val="7"/>
        <rFont val="Tahoma"/>
        <family val="2"/>
      </rPr>
      <t>&gt; PETUGAS ACARA PEMBUKAAN</t>
    </r>
  </si>
  <si>
    <r>
      <rPr>
        <sz val="7"/>
        <rFont val="Tahoma"/>
        <family val="2"/>
      </rPr>
      <t>- Pembawa Acara</t>
    </r>
  </si>
  <si>
    <r>
      <rPr>
        <sz val="7"/>
        <rFont val="Tahoma"/>
        <family val="2"/>
      </rPr>
      <t>- Ǫari (Pembaca Al-Ǫuran)</t>
    </r>
  </si>
  <si>
    <r>
      <rPr>
        <sz val="7"/>
        <rFont val="Tahoma"/>
        <family val="2"/>
      </rPr>
      <t>- Pembaca Doa</t>
    </r>
  </si>
  <si>
    <r>
      <rPr>
        <sz val="7"/>
        <rFont val="Tahoma"/>
        <family val="2"/>
      </rPr>
      <t>Belanja Jasa Lainnya</t>
    </r>
  </si>
  <si>
    <r>
      <rPr>
        <sz val="7"/>
        <rFont val="Tahoma"/>
        <family val="2"/>
      </rPr>
      <t>- Jasa Penyelenggaraan Acara</t>
    </r>
  </si>
  <si>
    <r>
      <rPr>
        <sz val="7"/>
        <rFont val="Tahoma"/>
        <family val="2"/>
      </rPr>
      <t>PKT</t>
    </r>
  </si>
  <si>
    <r>
      <rPr>
        <sz val="7"/>
        <rFont val="Tahoma"/>
        <family val="2"/>
      </rPr>
      <t>- Jasa Pagelaran Seni</t>
    </r>
  </si>
  <si>
    <r>
      <rPr>
        <sz val="7"/>
        <rFont val="Tahoma"/>
        <family val="2"/>
      </rPr>
      <t>Belanja Perjalanan Dinas Paket Meeting Luar Kota</t>
    </r>
  </si>
  <si>
    <r>
      <rPr>
        <sz val="7"/>
        <rFont val="Tahoma"/>
        <family val="2"/>
      </rPr>
      <t>&gt; PAKET MEETING FULLBOARD</t>
    </r>
  </si>
  <si>
    <r>
      <rPr>
        <sz val="7"/>
        <rFont val="Tahoma"/>
        <family val="2"/>
      </rPr>
      <t>- Fullboard Eselon I dan II [14 ORG x 3 HARI]</t>
    </r>
  </si>
  <si>
    <r>
      <rPr>
        <sz val="7"/>
        <rFont val="Tahoma"/>
        <family val="2"/>
      </rPr>
      <t>OP</t>
    </r>
  </si>
  <si>
    <r>
      <rPr>
        <sz val="7"/>
        <rFont val="Tahoma"/>
        <family val="2"/>
      </rPr>
      <t>- Fullboard Eselon III Ke Bawah [296 ORG x 2 HARI]</t>
    </r>
  </si>
  <si>
    <r>
      <rPr>
        <sz val="7"/>
        <rFont val="Tahoma"/>
        <family val="2"/>
      </rPr>
      <t>- Uang Harian Fullboard [310 ORG x 3 HARI]</t>
    </r>
  </si>
  <si>
    <r>
      <rPr>
        <sz val="7"/>
        <rFont val="Tahoma"/>
        <family val="2"/>
      </rPr>
      <t>- Uang Transport [310 ORG x 1 KALI]</t>
    </r>
  </si>
  <si>
    <r>
      <rPr>
        <i/>
        <sz val="7"/>
        <rFont val="Trebuchet MS"/>
        <family val="2"/>
      </rPr>
      <t>RAPAT KERJA NASIONAL EVALUASI PROGRAM PENYELENGGARAAN IBADAH HAJI TAHUN 1445H/2025M</t>
    </r>
  </si>
  <si>
    <r>
      <rPr>
        <sz val="7"/>
        <rFont val="Tahoma"/>
        <family val="2"/>
      </rPr>
      <t>- Honorarium Narasumber Eselon I/Yang Disetarakan [8 ORG x 2 JPL]</t>
    </r>
  </si>
  <si>
    <r>
      <rPr>
        <sz val="7"/>
        <rFont val="Tahoma"/>
        <family val="2"/>
      </rPr>
      <t>- Honorarium Narasumber Eselon II/Yang Disetarakan [8 ORG x 2 JPL]</t>
    </r>
  </si>
  <si>
    <r>
      <rPr>
        <sz val="7"/>
        <rFont val="Tahoma"/>
        <family val="2"/>
      </rPr>
      <t>- Moderator [16 ORG x 1 KL]</t>
    </r>
  </si>
  <si>
    <r>
      <rPr>
        <sz val="7"/>
        <rFont val="Tahoma"/>
        <family val="2"/>
      </rPr>
      <t>- Jasa Event Organizer (EO) Kegiatan</t>
    </r>
  </si>
  <si>
    <r>
      <rPr>
        <sz val="7"/>
        <rFont val="Tahoma"/>
        <family val="2"/>
      </rPr>
      <t>- Fullboard Eselon I dan II [23 ORG x 3 HARI]</t>
    </r>
  </si>
  <si>
    <r>
      <rPr>
        <sz val="7"/>
        <rFont val="Tahoma"/>
        <family val="2"/>
      </rPr>
      <t>- Fullboard Eselon III Ke Bawah [219 ORG x 3 HARI]</t>
    </r>
  </si>
  <si>
    <r>
      <rPr>
        <sz val="7"/>
        <rFont val="Tahoma"/>
        <family val="2"/>
      </rPr>
      <t>- Uang Harian Fullboard [210 ORG x 4 HARI]</t>
    </r>
  </si>
  <si>
    <r>
      <rPr>
        <sz val="7"/>
        <rFont val="Tahoma"/>
        <family val="2"/>
      </rPr>
      <t>- Uang Transport [148 ORG x 1 KALI]</t>
    </r>
  </si>
  <si>
    <r>
      <rPr>
        <sz val="7"/>
        <rFont val="Tahoma"/>
        <family val="2"/>
      </rPr>
      <t>Koordinasi Penyelenggaraan Ibadah Haji</t>
    </r>
  </si>
  <si>
    <r>
      <rPr>
        <i/>
        <sz val="7"/>
        <rFont val="Trebuchet MS"/>
        <family val="2"/>
      </rPr>
      <t>KOORDINASI PIMPINAN DITJEN PHU LUAR NEGERI</t>
    </r>
  </si>
  <si>
    <r>
      <rPr>
        <sz val="7"/>
        <rFont val="Tahoma"/>
        <family val="2"/>
      </rPr>
      <t>&gt; KOORDINASI DAN KONSOLIDASI PENYELENGGARAAN IBADAH HAJI LUAR NEGERI</t>
    </r>
  </si>
  <si>
    <r>
      <rPr>
        <sz val="7"/>
        <rFont val="Tahoma"/>
        <family val="2"/>
      </rPr>
      <t>&gt;&gt; MENTERI/WAKIL MENTERI</t>
    </r>
  </si>
  <si>
    <r>
      <rPr>
        <sz val="7"/>
        <rFont val="Tahoma"/>
        <family val="2"/>
      </rPr>
      <t>- Tiket Jakarta - Jeddah PP Menteri [2 ORG x 5 KL]</t>
    </r>
  </si>
  <si>
    <r>
      <rPr>
        <sz val="7"/>
        <rFont val="Tahoma"/>
        <family val="2"/>
      </rPr>
      <t>- Uang Harian Menteri [2 ORG x 5 HR x 5 KL]</t>
    </r>
  </si>
  <si>
    <r>
      <rPr>
        <sz val="7"/>
        <rFont val="Tahoma"/>
        <family val="2"/>
      </rPr>
      <t>- Uang Harian Lumpsum 40% Menteri [2 ORG x 2 HR x 5 KL]</t>
    </r>
  </si>
  <si>
    <r>
      <rPr>
        <sz val="7"/>
        <rFont val="Tahoma"/>
        <family val="2"/>
      </rPr>
      <t>&gt;&gt; PENDAMPING</t>
    </r>
  </si>
  <si>
    <r>
      <rPr>
        <sz val="7"/>
        <rFont val="Tahoma"/>
        <family val="2"/>
      </rPr>
      <t>- Tiket Jakarta - Jeddah PP Pendamping [2 ORG x 5 KL]</t>
    </r>
  </si>
  <si>
    <r>
      <rPr>
        <sz val="7"/>
        <rFont val="Tahoma"/>
        <family val="2"/>
      </rPr>
      <t>- Uang Harian Pendamping [2 ORG x 5 HR x 5 KL]</t>
    </r>
  </si>
  <si>
    <r>
      <rPr>
        <sz val="7"/>
        <rFont val="Tahoma"/>
        <family val="2"/>
      </rPr>
      <t>- Uang Harian Lumpsum 40% Pendamping [2 ORG x 2 HR x 5 KL]</t>
    </r>
  </si>
  <si>
    <r>
      <rPr>
        <sz val="7"/>
        <rFont val="Tahoma"/>
        <family val="2"/>
      </rPr>
      <t>&gt;&gt; STAF AHLI/ STAF KHUSUS MENTERI</t>
    </r>
  </si>
  <si>
    <t>- Tiket Jakarta - Jeddah PP Stafsus [2 ORG x 4 KL]</t>
  </si>
  <si>
    <t>- Uang Harian Stafsus [2 ORG x 5 HR x 4 KL]</t>
  </si>
  <si>
    <t>- Uang Harian Lumpsum 40% Stafsus [2 ORG x 2 HR x 4 KL]</t>
  </si>
  <si>
    <r>
      <rPr>
        <sz val="7"/>
        <rFont val="Tahoma"/>
        <family val="2"/>
      </rPr>
      <t>&gt;&gt; ESELON I</t>
    </r>
  </si>
  <si>
    <r>
      <rPr>
        <sz val="7"/>
        <rFont val="Tahoma"/>
        <family val="2"/>
      </rPr>
      <t>- Tiket Jakarta - Jeddah PP Eselon I [1 ORG x 7 KL]</t>
    </r>
  </si>
  <si>
    <r>
      <rPr>
        <sz val="7"/>
        <rFont val="Tahoma"/>
        <family val="2"/>
      </rPr>
      <t>- Uang Harian Eselon I [1 ORG x 5 HR x 7 KL]</t>
    </r>
  </si>
  <si>
    <r>
      <rPr>
        <sz val="7"/>
        <rFont val="Tahoma"/>
        <family val="2"/>
      </rPr>
      <t>- Uang Harian Lumpsum 40% Eselon I [1 ORG x 2 HR x 7 KL]</t>
    </r>
  </si>
  <si>
    <r>
      <rPr>
        <sz val="7"/>
        <rFont val="Tahoma"/>
        <family val="2"/>
      </rPr>
      <t>&gt;&gt; ESELON II</t>
    </r>
  </si>
  <si>
    <r>
      <rPr>
        <sz val="7"/>
        <rFont val="Tahoma"/>
        <family val="2"/>
      </rPr>
      <t>- Tiket Jakarta - Jeddah PP Eselon II [1 ORG x 5 KL]</t>
    </r>
  </si>
  <si>
    <r>
      <rPr>
        <sz val="7"/>
        <rFont val="Tahoma"/>
        <family val="2"/>
      </rPr>
      <t>- Uang Harian Eselon II [1 ORG x 5 HR x 5 KL]</t>
    </r>
  </si>
  <si>
    <r>
      <rPr>
        <sz val="7"/>
        <rFont val="Tahoma"/>
        <family val="2"/>
      </rPr>
      <t>- Uang Harian Lumpsum 40% Eselon II [1 ORG x 2 HR x 5 KL]</t>
    </r>
  </si>
  <si>
    <r>
      <rPr>
        <sz val="7"/>
        <rFont val="Tahoma"/>
        <family val="2"/>
      </rPr>
      <t>&gt;&gt; PROTOKOL</t>
    </r>
  </si>
  <si>
    <r>
      <rPr>
        <sz val="7"/>
        <rFont val="Tahoma"/>
        <family val="2"/>
      </rPr>
      <t>- Tiket Jakarta - Jeddah PP Eselon III Ke Bawah [2 ORG x 7 KL]</t>
    </r>
  </si>
  <si>
    <r>
      <rPr>
        <sz val="7"/>
        <rFont val="Tahoma"/>
        <family val="2"/>
      </rPr>
      <t>- Uang Harian Eselon III Ke Bawah [2 ORG x 5 HR x 7 KL]</t>
    </r>
  </si>
  <si>
    <r>
      <rPr>
        <sz val="7"/>
        <rFont val="Tahoma"/>
        <family val="2"/>
      </rPr>
      <t>- Uang Harian Lumpsum 40% Eselon III Ke Bawah [2 ORG x 2 HR x 7 KL]</t>
    </r>
  </si>
  <si>
    <r>
      <rPr>
        <sz val="7"/>
        <rFont val="Tahoma"/>
        <family val="2"/>
      </rPr>
      <t>&gt;&gt; DOKUMEN</t>
    </r>
  </si>
  <si>
    <r>
      <rPr>
        <sz val="7"/>
        <rFont val="Tahoma"/>
        <family val="2"/>
      </rPr>
      <t>- Visa [10 ORG x 5 KL]</t>
    </r>
  </si>
  <si>
    <r>
      <rPr>
        <i/>
        <sz val="7"/>
        <color rgb="FFFF0000"/>
        <rFont val="Trebuchet MS"/>
        <family val="2"/>
      </rPr>
      <t>B</t>
    </r>
  </si>
  <si>
    <r>
      <rPr>
        <i/>
        <sz val="7"/>
        <color rgb="FFFF0000"/>
        <rFont val="Trebuchet MS"/>
        <family val="2"/>
      </rPr>
      <t>OPERASIONAL PPIH PUSAT</t>
    </r>
  </si>
  <si>
    <r>
      <rPr>
        <i/>
        <sz val="7"/>
        <color rgb="FFFF0000"/>
        <rFont val="Trebuchet MS"/>
        <family val="2"/>
      </rPr>
      <t>-</t>
    </r>
  </si>
  <si>
    <r>
      <rPr>
        <sz val="7"/>
        <color rgb="FFFF0000"/>
        <rFont val="Tahoma"/>
        <family val="2"/>
      </rPr>
      <t>- Searagam [300 ORG x 2 PCS]</t>
    </r>
  </si>
  <si>
    <r>
      <rPr>
        <sz val="7"/>
        <color rgb="FFFF0000"/>
        <rFont val="Tahoma"/>
        <family val="2"/>
      </rPr>
      <t>Belanja Honor Output Kegiatan</t>
    </r>
  </si>
  <si>
    <r>
      <rPr>
        <sz val="7"/>
        <color rgb="FFFF0000"/>
        <rFont val="Tahoma"/>
        <family val="2"/>
      </rPr>
      <t>- Pengarah [1 ORG x 3 BLN]</t>
    </r>
  </si>
  <si>
    <r>
      <rPr>
        <sz val="7"/>
        <color rgb="FFFF0000"/>
        <rFont val="Tahoma"/>
        <family val="2"/>
      </rPr>
      <t>OB</t>
    </r>
  </si>
  <si>
    <r>
      <rPr>
        <sz val="7"/>
        <color rgb="FFFF0000"/>
        <rFont val="Tahoma"/>
        <family val="2"/>
      </rPr>
      <t>- Penanggung Jawab [1 ORG x 3 BLN]</t>
    </r>
  </si>
  <si>
    <r>
      <rPr>
        <sz val="7"/>
        <color rgb="FFFF0000"/>
        <rFont val="Tahoma"/>
        <family val="2"/>
      </rPr>
      <t>- Wakil Penanggung Jawab [1 ORG x 3 BLN]</t>
    </r>
  </si>
  <si>
    <r>
      <rPr>
        <sz val="7"/>
        <color rgb="FFFF0000"/>
        <rFont val="Tahoma"/>
        <family val="2"/>
      </rPr>
      <t>- Ketua [1 ORG x 3 BLN]</t>
    </r>
  </si>
  <si>
    <r>
      <rPr>
        <sz val="7"/>
        <color rgb="FFFF0000"/>
        <rFont val="Tahoma"/>
        <family val="2"/>
      </rPr>
      <t>- Wakil Ketua [1 ORG x 3 BLN]</t>
    </r>
  </si>
  <si>
    <r>
      <rPr>
        <sz val="7"/>
        <color rgb="FFFF0000"/>
        <rFont val="Tahoma"/>
        <family val="2"/>
      </rPr>
      <t>- Sekretaris [1 ORG x 3 BLN]</t>
    </r>
  </si>
  <si>
    <r>
      <rPr>
        <sz val="7"/>
        <color rgb="FFFF0000"/>
        <rFont val="Tahoma"/>
        <family val="2"/>
      </rPr>
      <t>- Anggota [294 ORG x 3 BLN]</t>
    </r>
  </si>
  <si>
    <r>
      <rPr>
        <sz val="7"/>
        <color rgb="FFFF0000"/>
        <rFont val="Tahoma"/>
        <family val="2"/>
      </rPr>
      <t>Belanja Jasa Lainnya</t>
    </r>
  </si>
  <si>
    <r>
      <rPr>
        <sz val="7"/>
        <color rgb="FFFF0000"/>
        <rFont val="Tahoma"/>
        <family val="2"/>
      </rPr>
      <t>- Jasa Penyelenggara PPIH Pusat</t>
    </r>
  </si>
  <si>
    <r>
      <rPr>
        <sz val="7"/>
        <color rgb="FFFF0000"/>
        <rFont val="Tahoma"/>
        <family val="2"/>
      </rPr>
      <t>PKT</t>
    </r>
  </si>
  <si>
    <r>
      <rPr>
        <sz val="7"/>
        <color rgb="FFFF0000"/>
        <rFont val="Tahoma"/>
        <family val="2"/>
      </rPr>
      <t>Belanja Perjalanan Dinas Biasa</t>
    </r>
  </si>
  <si>
    <r>
      <rPr>
        <sz val="7"/>
        <color rgb="FFFF0000"/>
        <rFont val="Tahoma"/>
        <family val="2"/>
      </rPr>
      <t>&gt; Monitoring Keberangkatan/Pelepasan Kloter I dan Kepulangan Jemaah Haji</t>
    </r>
  </si>
  <si>
    <r>
      <rPr>
        <sz val="7"/>
        <color rgb="FFFF0000"/>
        <rFont val="Tahoma"/>
        <family val="2"/>
      </rPr>
      <t>&gt; ACEH</t>
    </r>
  </si>
  <si>
    <r>
      <rPr>
        <sz val="7"/>
        <color rgb="FFFF0000"/>
        <rFont val="Tahoma"/>
        <family val="2"/>
      </rPr>
      <t>- Tiket Jakarta - Banda Aceh [2 ORG x 1 KL]</t>
    </r>
  </si>
  <si>
    <r>
      <rPr>
        <sz val="7"/>
        <color rgb="FFFF0000"/>
        <rFont val="Tahoma"/>
        <family val="2"/>
      </rPr>
      <t>- Uang Harian - Aceh [2 ORG x 3 HR]</t>
    </r>
  </si>
  <si>
    <r>
      <rPr>
        <sz val="7"/>
        <color rgb="FFFF0000"/>
        <rFont val="Tahoma"/>
        <family val="2"/>
      </rPr>
      <t>- Uang Hotel Eselon IV/Gol. III Ke Bawah - Aceh [2 ORG x 2 HR x 1 KL]</t>
    </r>
  </si>
  <si>
    <r>
      <rPr>
        <sz val="7"/>
        <color rgb="FFFF0000"/>
        <rFont val="Tahoma"/>
        <family val="2"/>
      </rPr>
      <t>- Uang Taksi - Aceh [2 ORG x 1 KL]</t>
    </r>
  </si>
  <si>
    <r>
      <rPr>
        <sz val="7"/>
        <color rgb="FFFF0000"/>
        <rFont val="Tahoma"/>
        <family val="2"/>
      </rPr>
      <t>&gt; JAWA BARAT</t>
    </r>
  </si>
  <si>
    <r>
      <rPr>
        <sz val="7"/>
        <color rgb="FFFF0000"/>
        <rFont val="Tahoma"/>
        <family val="2"/>
      </rPr>
      <t>- Uang Transport - Jabar [2 ORG x 1 KL]</t>
    </r>
  </si>
  <si>
    <r>
      <rPr>
        <sz val="7"/>
        <color rgb="FFFF0000"/>
        <rFont val="Tahoma"/>
        <family val="2"/>
      </rPr>
      <t>- Uang Harian - Jabar [2 ORG x 1 HR]</t>
    </r>
  </si>
  <si>
    <r>
      <rPr>
        <sz val="7"/>
        <color rgb="FFFF0000"/>
        <rFont val="Tahoma"/>
        <family val="2"/>
      </rPr>
      <t>&gt; JAWA TIMUR</t>
    </r>
  </si>
  <si>
    <r>
      <rPr>
        <sz val="7"/>
        <color rgb="FFFF0000"/>
        <rFont val="Tahoma"/>
        <family val="2"/>
      </rPr>
      <t>- Tiket Jakarta - Surabaya [2 ORG x 1 KL]</t>
    </r>
  </si>
  <si>
    <r>
      <rPr>
        <sz val="7"/>
        <color rgb="FFFF0000"/>
        <rFont val="Tahoma"/>
        <family val="2"/>
      </rPr>
      <t>- Uang Harian - Jatim [2 ORG x 3 HR]</t>
    </r>
  </si>
  <si>
    <r>
      <rPr>
        <sz val="7"/>
        <color rgb="FFFF0000"/>
        <rFont val="Tahoma"/>
        <family val="2"/>
      </rPr>
      <t>- Uang Hotel Eselon IV/Gol. III Ke Bawah - Jatim [2 ORG x 2 HR x 1 KL]</t>
    </r>
  </si>
  <si>
    <r>
      <rPr>
        <sz val="7"/>
        <color rgb="FFFF0000"/>
        <rFont val="Tahoma"/>
        <family val="2"/>
      </rPr>
      <t>- Uang Taksi - Jatim [2 ORG x 1 KL]</t>
    </r>
  </si>
  <si>
    <r>
      <rPr>
        <sz val="7"/>
        <color rgb="FFFF0000"/>
        <rFont val="Tahoma"/>
        <family val="2"/>
      </rPr>
      <t>&gt; KALIMANTAN SELATAN</t>
    </r>
  </si>
  <si>
    <r>
      <rPr>
        <sz val="7"/>
        <color rgb="FFFF0000"/>
        <rFont val="Tahoma"/>
        <family val="2"/>
      </rPr>
      <t>- Tiket Jakarta - Banjarmasin [2 ORG x 1 KL]</t>
    </r>
  </si>
  <si>
    <r>
      <rPr>
        <sz val="7"/>
        <color rgb="FFFF0000"/>
        <rFont val="Tahoma"/>
        <family val="2"/>
      </rPr>
      <t>- Uang Harian - Kalsel [2 ORG x 3 HR]</t>
    </r>
  </si>
  <si>
    <r>
      <rPr>
        <sz val="7"/>
        <color rgb="FFFF0000"/>
        <rFont val="Tahoma"/>
        <family val="2"/>
      </rPr>
      <t>- Uang Hotel Eselon IV/Gol. III Ke Bawah - Kalsel [2 ORG x 2 HR x 1 KL]</t>
    </r>
  </si>
  <si>
    <r>
      <rPr>
        <sz val="7"/>
        <color rgb="FFFF0000"/>
        <rFont val="Tahoma"/>
        <family val="2"/>
      </rPr>
      <t>- Uang Taksi - Kalsel [2 ORG x 1 KL]</t>
    </r>
  </si>
  <si>
    <r>
      <rPr>
        <sz val="7"/>
        <color rgb="FFFF0000"/>
        <rFont val="Tahoma"/>
        <family val="2"/>
      </rPr>
      <t>&gt; KALIMANTAN TIMUR</t>
    </r>
  </si>
  <si>
    <r>
      <rPr>
        <sz val="7"/>
        <color rgb="FFFF0000"/>
        <rFont val="Tahoma"/>
        <family val="2"/>
      </rPr>
      <t>- Tiket Jakarta - Balikpapan [2 ORG x 1 KL]</t>
    </r>
  </si>
  <si>
    <r>
      <rPr>
        <sz val="7"/>
        <color rgb="FFFF0000"/>
        <rFont val="Tahoma"/>
        <family val="2"/>
      </rPr>
      <t>- Uang Harian - Kaltim [2 ORG x 3 HR]</t>
    </r>
  </si>
  <si>
    <r>
      <rPr>
        <sz val="7"/>
        <color rgb="FFFF0000"/>
        <rFont val="Tahoma"/>
        <family val="2"/>
      </rPr>
      <t>- Uang Hotel Eselon IV/Gol. III Ke Bawah - Kaltim [2 ORG x 2 HR x 1 KL]</t>
    </r>
  </si>
  <si>
    <r>
      <rPr>
        <sz val="7"/>
        <color rgb="FFFF0000"/>
        <rFont val="Tahoma"/>
        <family val="2"/>
      </rPr>
      <t>- Uang Taksi - Kaltim [2 ORG x 1 KL]</t>
    </r>
  </si>
  <si>
    <r>
      <rPr>
        <sz val="7"/>
        <color rgb="FFFF0000"/>
        <rFont val="Tahoma"/>
        <family val="2"/>
      </rPr>
      <t>&gt; NUSA TENGGARA BARAT</t>
    </r>
  </si>
  <si>
    <r>
      <rPr>
        <sz val="7"/>
        <color rgb="FFFF0000"/>
        <rFont val="Tahoma"/>
        <family val="2"/>
      </rPr>
      <t>- Tiket Jakarta - Mataram [2 ORG x 1 KL]</t>
    </r>
  </si>
  <si>
    <r>
      <rPr>
        <sz val="7"/>
        <color rgb="FFFF0000"/>
        <rFont val="Tahoma"/>
        <family val="2"/>
      </rPr>
      <t>- Uang Harian - NTB [2 ORG x 3 HR]</t>
    </r>
  </si>
  <si>
    <r>
      <rPr>
        <sz val="7"/>
        <color rgb="FFFF0000"/>
        <rFont val="Tahoma"/>
        <family val="2"/>
      </rPr>
      <t>- Uang Hotel Eselon IV/Gol. III Ke Bawah - NTB [2 ORG x 2 HR x 1 KL]</t>
    </r>
  </si>
  <si>
    <r>
      <rPr>
        <sz val="7"/>
        <color rgb="FFFF0000"/>
        <rFont val="Tahoma"/>
        <family val="2"/>
      </rPr>
      <t>- Uang Taksi - NTB [2 ORG x 1 KL]</t>
    </r>
  </si>
  <si>
    <r>
      <rPr>
        <sz val="7"/>
        <color rgb="FFFF0000"/>
        <rFont val="Tahoma"/>
        <family val="2"/>
      </rPr>
      <t>&gt; SULAWESI SELATAN</t>
    </r>
  </si>
  <si>
    <r>
      <rPr>
        <sz val="7"/>
        <color rgb="FFFF0000"/>
        <rFont val="Tahoma"/>
        <family val="2"/>
      </rPr>
      <t>- Tiket Jakarta - Makassar [2 ORG x 1 KL]</t>
    </r>
  </si>
  <si>
    <r>
      <rPr>
        <sz val="7"/>
        <color rgb="FFFF0000"/>
        <rFont val="Tahoma"/>
        <family val="2"/>
      </rPr>
      <t>- Uang Harian - Sulsel [2 ORG x 3 HR]</t>
    </r>
  </si>
  <si>
    <r>
      <rPr>
        <sz val="7"/>
        <color rgb="FFFF0000"/>
        <rFont val="Tahoma"/>
        <family val="2"/>
      </rPr>
      <t>- Uang Hotel Eselon IV/Gol. III Ke Bawah - Sulsel [2 ORG x 2 HR x 1 KL]</t>
    </r>
  </si>
  <si>
    <r>
      <rPr>
        <sz val="7"/>
        <color rgb="FFFF0000"/>
        <rFont val="Tahoma"/>
        <family val="2"/>
      </rPr>
      <t>- Uang Taksi - Sulsel [2 ORG x 1 KL]</t>
    </r>
  </si>
  <si>
    <r>
      <rPr>
        <sz val="7"/>
        <color rgb="FFFF0000"/>
        <rFont val="Tahoma"/>
        <family val="2"/>
      </rPr>
      <t>&gt; SUMATERA UTARA</t>
    </r>
  </si>
  <si>
    <r>
      <rPr>
        <sz val="7"/>
        <color rgb="FFFF0000"/>
        <rFont val="Tahoma"/>
        <family val="2"/>
      </rPr>
      <t>- Tiket Jakarta - Medan [2 ORG x 1 KL]</t>
    </r>
  </si>
  <si>
    <r>
      <rPr>
        <sz val="7"/>
        <color rgb="FFFF0000"/>
        <rFont val="Tahoma"/>
        <family val="2"/>
      </rPr>
      <t>- Uang Harian - Sumut [2 ORG x 3 HR]</t>
    </r>
  </si>
  <si>
    <r>
      <rPr>
        <sz val="7"/>
        <color rgb="FFFF0000"/>
        <rFont val="Tahoma"/>
        <family val="2"/>
      </rPr>
      <t>- Uang Hotel Eselon IV/Gol. III Ke Bawah - Sumut [2 ORG x 2 HR x 1 KL]</t>
    </r>
  </si>
  <si>
    <r>
      <rPr>
        <sz val="7"/>
        <color rgb="FFFF0000"/>
        <rFont val="Tahoma"/>
        <family val="2"/>
      </rPr>
      <t>- Uang Taksi - Sumut [2 ORG x 1 KL]</t>
    </r>
  </si>
  <si>
    <r>
      <rPr>
        <sz val="7"/>
        <color rgb="FFFF0000"/>
        <rFont val="Tahoma"/>
        <family val="2"/>
      </rPr>
      <t>&gt; SUMATERA BARAT</t>
    </r>
  </si>
  <si>
    <r>
      <rPr>
        <sz val="7"/>
        <color rgb="FFFF0000"/>
        <rFont val="Tahoma"/>
        <family val="2"/>
      </rPr>
      <t>- Tiket Jakarta - Padang [2 ORG x 1 KL]</t>
    </r>
  </si>
  <si>
    <r>
      <rPr>
        <sz val="7"/>
        <color rgb="FFFF0000"/>
        <rFont val="Tahoma"/>
        <family val="2"/>
      </rPr>
      <t>- Uang Harian - Sumbar [2 ORG x 3 HR]</t>
    </r>
  </si>
  <si>
    <r>
      <rPr>
        <sz val="7"/>
        <color rgb="FFFF0000"/>
        <rFont val="Tahoma"/>
        <family val="2"/>
      </rPr>
      <t>- Uang Hotel Eselon IV/Gol. III Ke Bawah - Sumbar [2 ORG x 2 HR x 1 KL]</t>
    </r>
  </si>
  <si>
    <r>
      <rPr>
        <sz val="7"/>
        <color rgb="FFFF0000"/>
        <rFont val="Tahoma"/>
        <family val="2"/>
      </rPr>
      <t>- Uang Taksi - Sumbar [2 ORG x 1 KL]</t>
    </r>
  </si>
  <si>
    <r>
      <rPr>
        <sz val="7"/>
        <color rgb="FFFF0000"/>
        <rFont val="Tahoma"/>
        <family val="2"/>
      </rPr>
      <t>Belanja Perjalanan Dinas Dalam Kota</t>
    </r>
  </si>
  <si>
    <r>
      <rPr>
        <sz val="7"/>
        <color rgb="FFFF0000"/>
        <rFont val="Tahoma"/>
        <family val="2"/>
      </rPr>
      <t>- Uang Harian [2 ORG x 2 HR]</t>
    </r>
  </si>
  <si>
    <r>
      <rPr>
        <sz val="7"/>
        <color rgb="FFFF0000"/>
        <rFont val="Tahoma"/>
        <family val="2"/>
      </rPr>
      <t>- Uang Transport [2 ORG x 1 KL]</t>
    </r>
  </si>
  <si>
    <r>
      <rPr>
        <sz val="7"/>
        <color rgb="FFFF0000"/>
        <rFont val="Tahoma"/>
        <family val="2"/>
      </rPr>
      <t>&gt; PIKET PPIH PUSAT</t>
    </r>
  </si>
  <si>
    <r>
      <rPr>
        <sz val="7"/>
        <color rgb="FFFF0000"/>
        <rFont val="Tahoma"/>
        <family val="2"/>
      </rPr>
      <t>- Uang Harian [20 ORG x 75 HR]</t>
    </r>
  </si>
  <si>
    <r>
      <rPr>
        <sz val="7"/>
        <color rgb="FFFF0000"/>
        <rFont val="Tahoma"/>
        <family val="2"/>
      </rPr>
      <t>- Uang Transport [20 ORG x 75 KL]</t>
    </r>
  </si>
  <si>
    <r>
      <rPr>
        <sz val="7"/>
        <color rgb="FFFF0000"/>
        <rFont val="Tahoma"/>
        <family val="2"/>
      </rPr>
      <t>Belanja Perjalanan Dinas Biasa - Luar Negeri</t>
    </r>
  </si>
  <si>
    <r>
      <rPr>
        <sz val="7"/>
        <color rgb="FFFF0000"/>
        <rFont val="Tahoma"/>
        <family val="2"/>
      </rPr>
      <t>- Tiket Jakarta - Jeddah PP [10 org x 1 kl]</t>
    </r>
  </si>
  <si>
    <r>
      <rPr>
        <sz val="7"/>
        <color rgb="FFFF0000"/>
        <rFont val="Tahoma"/>
        <family val="2"/>
      </rPr>
      <t>- Tiket Jakarta - Jeddah PP [1 org x 1 kl]</t>
    </r>
  </si>
  <si>
    <r>
      <rPr>
        <sz val="7"/>
        <color rgb="FFFF0000"/>
        <rFont val="Tahoma"/>
        <family val="2"/>
      </rPr>
      <t>- uang harian [10 org x 30 hr]</t>
    </r>
  </si>
  <si>
    <r>
      <rPr>
        <sz val="7"/>
        <color rgb="FFFF0000"/>
        <rFont val="Tahoma"/>
        <family val="2"/>
      </rPr>
      <t>UH</t>
    </r>
  </si>
  <si>
    <r>
      <rPr>
        <sz val="7"/>
        <color rgb="FFFF0000"/>
        <rFont val="Tahoma"/>
        <family val="2"/>
      </rPr>
      <t>- visa [10 org x 1 kl]</t>
    </r>
  </si>
  <si>
    <r>
      <rPr>
        <sz val="7"/>
        <rFont val="Tahoma"/>
        <family val="2"/>
      </rPr>
      <t>Pelayanan Umum dan Rumah Tangga</t>
    </r>
  </si>
  <si>
    <r>
      <rPr>
        <i/>
        <sz val="7"/>
        <rFont val="Trebuchet MS"/>
        <family val="2"/>
      </rPr>
      <t>PENGURUSAN ADMINISTRASI KENDARAAN DINAS DITJEN PHU</t>
    </r>
  </si>
  <si>
    <r>
      <rPr>
        <sz val="7"/>
        <rFont val="Tahoma"/>
        <family val="2"/>
      </rPr>
      <t>Belanja Barang Non Operasional Lainnya</t>
    </r>
  </si>
  <si>
    <r>
      <rPr>
        <sz val="7"/>
        <rFont val="Tahoma"/>
        <family val="2"/>
      </rPr>
      <t>- Biaya Perpanjangan STNK Kendaraan Dinas Roda 4</t>
    </r>
  </si>
  <si>
    <r>
      <rPr>
        <sz val="7"/>
        <rFont val="Tahoma"/>
        <family val="2"/>
      </rPr>
      <t>UNIT</t>
    </r>
  </si>
  <si>
    <r>
      <rPr>
        <sz val="7"/>
        <rFont val="Tahoma"/>
        <family val="2"/>
      </rPr>
      <t>- Biaya Perpanjangan STNK Kendaraan Dinas Roda 2</t>
    </r>
  </si>
  <si>
    <r>
      <rPr>
        <sz val="7"/>
        <rFont val="Tahoma"/>
        <family val="2"/>
      </rPr>
      <t>- Uang Transport [2 ORG x 2 KALI x 12 BLN]</t>
    </r>
  </si>
  <si>
    <r>
      <rPr>
        <sz val="7"/>
        <rFont val="Tahoma"/>
        <family val="2"/>
      </rPr>
      <t>OKB</t>
    </r>
  </si>
  <si>
    <r>
      <rPr>
        <i/>
        <sz val="7"/>
        <rFont val="Trebuchet MS"/>
        <family val="2"/>
      </rPr>
      <t>DUKUNGAN LAYANAN KERUMAHTANGGAAN DITJEN PHU</t>
    </r>
  </si>
  <si>
    <t>- Plakat</t>
  </si>
  <si>
    <r>
      <rPr>
        <sz val="7"/>
        <rFont val="Tahoma"/>
        <family val="2"/>
      </rPr>
      <t>BUAH</t>
    </r>
  </si>
  <si>
    <t>- Souvenir Delegasi</t>
  </si>
  <si>
    <t>- Karangan Bunga [10 PKT x 12 BLN]</t>
  </si>
  <si>
    <t>- Seragam Pegawai [366 ORG x 2 STEL]</t>
  </si>
  <si>
    <r>
      <rPr>
        <sz val="7"/>
        <rFont val="Tahoma"/>
        <family val="2"/>
      </rPr>
      <t>STEL</t>
    </r>
  </si>
  <si>
    <r>
      <rPr>
        <sz val="7"/>
        <rFont val="Tahoma"/>
        <family val="2"/>
      </rPr>
      <t>Pengelolaan Ketatausahaan</t>
    </r>
  </si>
  <si>
    <r>
      <rPr>
        <i/>
        <sz val="7"/>
        <rFont val="Trebuchet MS"/>
        <family val="2"/>
      </rPr>
      <t>TENAGA PENDUKUNG DAN PENUNJANG KEARSIPAN PADA RECORD CENTER DJPHU DI PONDOK GEDE</t>
    </r>
  </si>
  <si>
    <r>
      <rPr>
        <sz val="7"/>
        <rFont val="Tahoma"/>
        <family val="2"/>
      </rPr>
      <t>Belanja Penambah Daya Tahan Tubuh</t>
    </r>
  </si>
  <si>
    <t>- Daya Tahan Tubuh [3 ORG x 20 HR x 12 BLN]</t>
  </si>
  <si>
    <r>
      <rPr>
        <sz val="7"/>
        <rFont val="Tahoma"/>
        <family val="2"/>
      </rPr>
      <t>OHB</t>
    </r>
  </si>
  <si>
    <r>
      <rPr>
        <sz val="7"/>
        <rFont val="Tahoma"/>
        <family val="2"/>
      </rPr>
      <t>- Pengadaan Boks Arsip</t>
    </r>
  </si>
  <si>
    <r>
      <rPr>
        <sz val="7"/>
        <rFont val="Tahoma"/>
        <family val="2"/>
      </rPr>
      <t>PCS</t>
    </r>
  </si>
  <si>
    <r>
      <rPr>
        <sz val="7"/>
        <rFont val="Tahoma"/>
        <family val="2"/>
      </rPr>
      <t>- Pengadaan Map Folder</t>
    </r>
  </si>
  <si>
    <t>- Belanja Operasional Lainnya</t>
  </si>
  <si>
    <t>- Honor Pendukung Tenaga Kearsipan [3 ORG x 12 BLN]</t>
  </si>
  <si>
    <r>
      <rPr>
        <sz val="7"/>
        <rFont val="Tahoma"/>
        <family val="2"/>
      </rPr>
      <t>OB</t>
    </r>
  </si>
  <si>
    <t>- Uang Harian [3 ORG x 1 HR x 12 BLN]</t>
  </si>
  <si>
    <t>- Uang Transport [3 ORG x 1 HR x 12 BLN]</t>
  </si>
  <si>
    <r>
      <rPr>
        <i/>
        <sz val="7"/>
        <rFont val="Trebuchet MS"/>
        <family val="2"/>
      </rPr>
      <t>TIM PEMBANTU TUGAS-TUGAS PPK DITJEN PHU</t>
    </r>
  </si>
  <si>
    <r>
      <rPr>
        <sz val="7"/>
        <color rgb="FFFF0000"/>
        <rFont val="Tahoma"/>
        <family val="2"/>
      </rPr>
      <t>- Pembantu Administrasi dan Verifikasi Dokumen [10 ORG x 12 BLN]</t>
    </r>
  </si>
  <si>
    <r>
      <rPr>
        <sz val="7"/>
        <rFont val="Tahoma"/>
        <family val="2"/>
      </rPr>
      <t>&gt; JAKARTA - BOGOR PP</t>
    </r>
  </si>
  <si>
    <t>- Uang Harian - Bogor [5 ORG x 3 HARI x 2 KL]</t>
  </si>
  <si>
    <t>- Biaya Penginapan - Bogor [5 ORG x 2 HARI x 2 KL]</t>
  </si>
  <si>
    <t>- Biaya Transport - Bogor [5 ORG x 2 KL]</t>
  </si>
  <si>
    <r>
      <rPr>
        <sz val="7"/>
        <rFont val="Tahoma"/>
        <family val="2"/>
      </rPr>
      <t>&gt; JAKARTA - BEKASI PP</t>
    </r>
  </si>
  <si>
    <r>
      <rPr>
        <i/>
        <sz val="7"/>
        <rFont val="Trebuchet MS"/>
        <family val="2"/>
      </rPr>
      <t>REKONSILIASI PELAKSANAAN PROGRAM DAN ANGGARAN BAGIAN UMUM DAN BMN</t>
    </r>
  </si>
  <si>
    <r>
      <rPr>
        <sz val="7"/>
        <rFont val="Tahoma"/>
        <family val="2"/>
      </rPr>
      <t>&gt; JAKARTA - JAWA BARAT PP</t>
    </r>
  </si>
  <si>
    <r>
      <rPr>
        <sz val="7"/>
        <rFont val="Tahoma"/>
        <family val="2"/>
      </rPr>
      <t>- Uang Harian - Jabar [10 ORG x 3 HARI x 4 KL]</t>
    </r>
  </si>
  <si>
    <r>
      <rPr>
        <sz val="7"/>
        <rFont val="Tahoma"/>
        <family val="2"/>
      </rPr>
      <t>- Biaya Penginapan - Jabar [10 ORG x 2 HARI x 4 KL]</t>
    </r>
  </si>
  <si>
    <r>
      <rPr>
        <sz val="7"/>
        <rFont val="Tahoma"/>
        <family val="2"/>
      </rPr>
      <t>- Biaya Transport - Jabar [10 ORG x 4 KL]</t>
    </r>
  </si>
  <si>
    <r>
      <rPr>
        <i/>
        <sz val="7"/>
        <rFont val="Trebuchet MS"/>
        <family val="2"/>
      </rPr>
      <t>D</t>
    </r>
  </si>
  <si>
    <r>
      <rPr>
        <i/>
        <sz val="7"/>
        <rFont val="Trebuchet MS"/>
        <family val="2"/>
      </rPr>
      <t>KONSOLIDASI PENGELOLAAN DAN PENGADMINISTRASIAN BAGIAN UMUM DAN BMN</t>
    </r>
  </si>
  <si>
    <r>
      <rPr>
        <sz val="7"/>
        <rFont val="Tahoma"/>
        <family val="2"/>
      </rPr>
      <t>&gt; JAKARTA - BOGOR</t>
    </r>
  </si>
  <si>
    <t>- Uang Harian - Jabar [6 ORG x 3 HARI x 1 KALI]</t>
  </si>
  <si>
    <t>- Biaya Penginapan Eselon IV/Gol. III Ke Bawah - Jabar [6 ORG x 2 HARI x 1 KALI]</t>
  </si>
  <si>
    <t>- Uang Transport - Jabar [6 ORG x 1 KALI]</t>
  </si>
  <si>
    <r>
      <rPr>
        <sz val="7"/>
        <rFont val="Tahoma"/>
        <family val="2"/>
      </rPr>
      <t>&gt; JAKARTA - BEKASI</t>
    </r>
  </si>
  <si>
    <r>
      <rPr>
        <sz val="7"/>
        <rFont val="Tahoma"/>
        <family val="2"/>
      </rPr>
      <t>&gt; JAKARTA - TANGERANG SELATAN</t>
    </r>
  </si>
  <si>
    <r>
      <rPr>
        <sz val="7"/>
        <color rgb="FFFF0000"/>
        <rFont val="Tahoma"/>
        <family val="2"/>
      </rPr>
      <t>- Uang Harian [2 ORG x 3 HR]</t>
    </r>
  </si>
  <si>
    <r>
      <rPr>
        <sz val="7"/>
        <color rgb="FFFF0000"/>
        <rFont val="Tahoma"/>
        <family val="2"/>
      </rPr>
      <t>- Uang Transport [2 ORG x 3 KL]</t>
    </r>
  </si>
  <si>
    <r>
      <rPr>
        <i/>
        <sz val="7"/>
        <rFont val="Trebuchet MS"/>
        <family val="2"/>
      </rPr>
      <t>E</t>
    </r>
  </si>
  <si>
    <r>
      <rPr>
        <i/>
        <sz val="7"/>
        <rFont val="Trebuchet MS"/>
        <family val="2"/>
      </rPr>
      <t>PENYUSUNAN, KOORDINASI RENCANA, DAN PROGRAM KERJA BAGIAN UMUM DAN BMN</t>
    </r>
  </si>
  <si>
    <r>
      <rPr>
        <sz val="7"/>
        <rFont val="Tahoma"/>
        <family val="2"/>
      </rPr>
      <t>- Uang Harian [2 ORG x 3 HR x 4 KL]</t>
    </r>
  </si>
  <si>
    <r>
      <rPr>
        <sz val="7"/>
        <rFont val="Tahoma"/>
        <family val="2"/>
      </rPr>
      <t>- Uang Transport [2 ORG x 4 KL]</t>
    </r>
  </si>
  <si>
    <r>
      <rPr>
        <i/>
        <sz val="7"/>
        <rFont val="Trebuchet MS"/>
        <family val="2"/>
      </rPr>
      <t>KOORDINASI KEARSIPAN DITJEN PHU</t>
    </r>
  </si>
  <si>
    <t>- Uang Harian [5 ORG x 3 HARI x 5 KEG]</t>
  </si>
  <si>
    <t>- Biaya Penginapan [5 ORG x 2 HARI x 5 KEG]</t>
  </si>
  <si>
    <t>- Biaya Transport [5 ORG x 5 KEG]</t>
  </si>
  <si>
    <r>
      <rPr>
        <i/>
        <sz val="7"/>
        <rFont val="Trebuchet MS"/>
        <family val="2"/>
      </rPr>
      <t>G</t>
    </r>
  </si>
  <si>
    <r>
      <rPr>
        <i/>
        <sz val="7"/>
        <rFont val="Trebuchet MS"/>
        <family val="2"/>
      </rPr>
      <t>KOORDINASI DAN KONSOLIDASI 4 PILAR KEARSIPAN</t>
    </r>
  </si>
  <si>
    <r>
      <rPr>
        <sz val="7"/>
        <rFont val="Tahoma"/>
        <family val="2"/>
      </rPr>
      <t>- Uang Harian - Jabar [2 ORG x 1 HR]</t>
    </r>
  </si>
  <si>
    <r>
      <rPr>
        <sz val="7"/>
        <rFont val="Tahoma"/>
        <family val="2"/>
      </rPr>
      <t>2150.EBA.994</t>
    </r>
  </si>
  <si>
    <r>
      <rPr>
        <sz val="7"/>
        <rFont val="Tahoma"/>
        <family val="2"/>
      </rPr>
      <t>Layanan Perkantoran</t>
    </r>
  </si>
  <si>
    <r>
      <rPr>
        <sz val="7"/>
        <rFont val="Tahoma"/>
        <family val="2"/>
      </rPr>
      <t>Operasional dan Pemeliharaan Kantor</t>
    </r>
  </si>
  <si>
    <r>
      <rPr>
        <i/>
        <sz val="7"/>
        <rFont val="Trebuchet MS"/>
        <family val="2"/>
      </rPr>
      <t>BIAYA PEMELIHARAAN/PERAWATAN</t>
    </r>
  </si>
  <si>
    <r>
      <rPr>
        <sz val="7"/>
        <rFont val="Tahoma"/>
        <family val="2"/>
      </rPr>
      <t>Belanja Pemeliharaan Gedung dan Bangunan Lainnya</t>
    </r>
  </si>
  <si>
    <r>
      <rPr>
        <sz val="7"/>
        <rFont val="Tahoma"/>
        <family val="2"/>
      </rPr>
      <t>- Pemeliharaan/Perawatan Rumah Dinas</t>
    </r>
  </si>
  <si>
    <r>
      <rPr>
        <sz val="7"/>
        <rFont val="Tahoma"/>
        <family val="2"/>
      </rPr>
      <t>m2</t>
    </r>
  </si>
  <si>
    <r>
      <rPr>
        <sz val="7"/>
        <rFont val="Tahoma"/>
        <family val="2"/>
      </rPr>
      <t>- Pemeliharaan/Perawatan Ruang Sidang</t>
    </r>
  </si>
  <si>
    <r>
      <rPr>
        <sz val="7"/>
        <rFont val="Tahoma"/>
        <family val="2"/>
      </rPr>
      <t>- Pemeliharaan/Perawatan Mushola</t>
    </r>
  </si>
  <si>
    <r>
      <rPr>
        <sz val="7"/>
        <rFont val="Tahoma"/>
        <family val="2"/>
      </rPr>
      <t>- Pemeliharaan/Perawatan Ruang Kerja Ditjen PHU</t>
    </r>
  </si>
  <si>
    <r>
      <rPr>
        <sz val="7"/>
        <rFont val="Tahoma"/>
        <family val="2"/>
      </rPr>
      <t>Belanja Pemeliharaan Peralatan dan Mesin</t>
    </r>
  </si>
  <si>
    <r>
      <rPr>
        <sz val="7"/>
        <rFont val="Tahoma"/>
        <family val="2"/>
      </rPr>
      <t>- Pemeliharaan AC Standing</t>
    </r>
  </si>
  <si>
    <r>
      <rPr>
        <sz val="7"/>
        <rFont val="Tahoma"/>
        <family val="2"/>
      </rPr>
      <t>- Biaya Pemeliharaan dan Operasional Kendaraan Roda 4</t>
    </r>
  </si>
  <si>
    <r>
      <rPr>
        <sz val="7"/>
        <rFont val="Tahoma"/>
        <family val="2"/>
      </rPr>
      <t>- Biaya Pemeliharaan dan Operasional Kendaraan Roda 2</t>
    </r>
  </si>
  <si>
    <r>
      <rPr>
        <sz val="7"/>
        <rFont val="Tahoma"/>
        <family val="2"/>
      </rPr>
      <t>- Biaya Asuransi Kendaraan Dinas Pejabat Eselon I</t>
    </r>
  </si>
  <si>
    <r>
      <rPr>
        <sz val="7"/>
        <rFont val="Tahoma"/>
        <family val="2"/>
      </rPr>
      <t>THN</t>
    </r>
  </si>
  <si>
    <r>
      <rPr>
        <sz val="7"/>
        <rFont val="Tahoma"/>
        <family val="2"/>
      </rPr>
      <t>- Pemeliharaan Personal Computer/Notebook</t>
    </r>
  </si>
  <si>
    <r>
      <rPr>
        <sz val="7"/>
        <rFont val="Tahoma"/>
        <family val="2"/>
      </rPr>
      <t>- Pemeliharaan Printer</t>
    </r>
  </si>
  <si>
    <r>
      <rPr>
        <sz val="7"/>
        <rFont val="Tahoma"/>
        <family val="2"/>
      </rPr>
      <t>- Pemeliharaan AC Split</t>
    </r>
  </si>
  <si>
    <r>
      <rPr>
        <sz val="7"/>
        <rFont val="Tahoma"/>
        <family val="2"/>
      </rPr>
      <t>- Pemeliharaan Genset 350 KVA</t>
    </r>
  </si>
  <si>
    <r>
      <rPr>
        <sz val="7"/>
        <rFont val="Tahoma"/>
        <family val="2"/>
      </rPr>
      <t>- Pemeliharaan Mesin Photo Copy</t>
    </r>
  </si>
  <si>
    <r>
      <rPr>
        <sz val="7"/>
        <rFont val="Tahoma"/>
        <family val="2"/>
      </rPr>
      <t>- Perawatan Inventaris Kantor</t>
    </r>
  </si>
  <si>
    <r>
      <rPr>
        <sz val="7"/>
        <rFont val="Tahoma"/>
        <family val="2"/>
      </rPr>
      <t>- Pemeliharaan Peralatan Kehumasan</t>
    </r>
  </si>
  <si>
    <r>
      <rPr>
        <sz val="7"/>
        <rFont val="Tahoma"/>
        <family val="2"/>
      </rPr>
      <t>Belanja Pemeliharaan Peralatan dan Mesin Lainnya</t>
    </r>
  </si>
  <si>
    <r>
      <rPr>
        <sz val="7"/>
        <rFont val="Tahoma"/>
        <family val="2"/>
      </rPr>
      <t>- Operasional Kendaraan Dinas Untuk Pengadaan Dari Sewa Pejabat Eselon I</t>
    </r>
  </si>
  <si>
    <r>
      <rPr>
        <sz val="7"/>
        <rFont val="Tahoma"/>
        <family val="2"/>
      </rPr>
      <t>UT</t>
    </r>
  </si>
  <si>
    <r>
      <rPr>
        <sz val="7"/>
        <rFont val="Tahoma"/>
        <family val="2"/>
      </rPr>
      <t>- Operasional Kendaraan Dinas Untuk Pengadaan Dari Sewa Pejabat Eselon II [6 UNIT x 1 THN]</t>
    </r>
  </si>
  <si>
    <r>
      <rPr>
        <sz val="7"/>
        <rFont val="Tahoma"/>
        <family val="2"/>
      </rPr>
      <t>- Operasional Kendaraan Dinas Untuk Pengadaan Dari Operasional Kantor dan/atau Lapangan [14 UNIT x 1 THN]</t>
    </r>
  </si>
  <si>
    <r>
      <rPr>
        <i/>
        <sz val="7"/>
        <rFont val="Trebuchet MS"/>
        <family val="2"/>
      </rPr>
      <t>BELANJA SEWA DITJEN PHU</t>
    </r>
  </si>
  <si>
    <r>
      <rPr>
        <sz val="7"/>
        <rFont val="Tahoma"/>
        <family val="2"/>
      </rPr>
      <t>Belanja Sewa</t>
    </r>
  </si>
  <si>
    <r>
      <rPr>
        <sz val="7"/>
        <rFont val="Tahoma"/>
        <family val="2"/>
      </rPr>
      <t>&gt; PENGADAAN SEWA KENDARAAN OPERASIONAL PEJABAT ESELON I DAN II</t>
    </r>
  </si>
  <si>
    <r>
      <rPr>
        <sz val="7"/>
        <rFont val="Tahoma"/>
        <family val="2"/>
      </rPr>
      <t>- Sewa Kendaraan Operasional Pejabat Eselon I [1 UNIT x 12 BLN]</t>
    </r>
  </si>
  <si>
    <r>
      <rPr>
        <sz val="7"/>
        <rFont val="Tahoma"/>
        <family val="2"/>
      </rPr>
      <t>UB</t>
    </r>
  </si>
  <si>
    <r>
      <rPr>
        <sz val="7"/>
        <rFont val="Tahoma"/>
        <family val="2"/>
      </rPr>
      <t>- Sewa Kendaraan Operasional Pejabat Eselon II [6 UNIT x 12 BLN]</t>
    </r>
  </si>
  <si>
    <r>
      <rPr>
        <sz val="7"/>
        <rFont val="Tahoma"/>
        <family val="2"/>
      </rPr>
      <t>- Sewa Kendaraan Roda 4/Minibus Operasional Kantor dan/atau Lapangan [14 UNIT x 12 BLN]</t>
    </r>
  </si>
  <si>
    <r>
      <rPr>
        <sz val="7"/>
        <rFont val="Tahoma"/>
        <family val="2"/>
      </rPr>
      <t>&gt; SEWA MESIN PHOTOCOPY</t>
    </r>
  </si>
  <si>
    <r>
      <rPr>
        <sz val="7"/>
        <rFont val="Tahoma"/>
        <family val="2"/>
      </rPr>
      <t>- Sewa Mesin Fotokopi Digital [26 UNIT x 12 BLN]</t>
    </r>
  </si>
  <si>
    <r>
      <rPr>
        <sz val="7"/>
        <rFont val="Tahoma"/>
        <family val="2"/>
      </rPr>
      <t>- Sewa Mesin Fotocopy Digital Warna [4 UNIT x 12 BLN]</t>
    </r>
  </si>
  <si>
    <r>
      <rPr>
        <sz val="7"/>
        <rFont val="Tahoma"/>
        <family val="2"/>
      </rPr>
      <t>&gt; PENGADAAN SEWA TANAMAN HIAS</t>
    </r>
  </si>
  <si>
    <r>
      <rPr>
        <sz val="7"/>
        <rFont val="Tahoma"/>
        <family val="2"/>
      </rPr>
      <t>- Pengadaan Sewa Tanaman Hias Ditjen PHU</t>
    </r>
  </si>
  <si>
    <r>
      <rPr>
        <sz val="7"/>
        <rFont val="Tahoma"/>
        <family val="2"/>
      </rPr>
      <t>&gt; PENGADAAN SEWA PERANGKAT PENGOLAH DATA</t>
    </r>
  </si>
  <si>
    <t>- Laptop [5 UNIT x 12 BLN]</t>
  </si>
  <si>
    <t>- PC Desktop [8 UNIT x 12 BLN]</t>
  </si>
  <si>
    <t>- Printer Warna [10 UNIT x 12 BLN]</t>
  </si>
  <si>
    <t>- Printer [5 UNIT x 12 BLN]</t>
  </si>
  <si>
    <r>
      <rPr>
        <sz val="7"/>
        <color rgb="FFFF0000"/>
        <rFont val="Tahoma"/>
        <family val="2"/>
      </rPr>
      <t>&gt; SEWA PERANGKAT KEHUMASAN</t>
    </r>
  </si>
  <si>
    <r>
      <rPr>
        <sz val="7"/>
        <color rgb="FFFF0000"/>
        <rFont val="Tahoma"/>
        <family val="2"/>
      </rPr>
      <t>-Kamera dan Lensa [1 UNIT x 12 BLN]</t>
    </r>
  </si>
  <si>
    <r>
      <rPr>
        <sz val="7"/>
        <color rgb="FFFF0000"/>
        <rFont val="Tahoma"/>
        <family val="2"/>
      </rPr>
      <t>UB</t>
    </r>
  </si>
  <si>
    <r>
      <rPr>
        <i/>
        <sz val="7"/>
        <rFont val="Trebuchet MS"/>
        <family val="2"/>
      </rPr>
      <t>BELANJA KEPERLUAN SEHARI-HARI PERKANTORAN</t>
    </r>
  </si>
  <si>
    <r>
      <rPr>
        <sz val="7"/>
        <rFont val="Tahoma"/>
        <family val="2"/>
      </rPr>
      <t>Belanja Keperluan Perkantoran</t>
    </r>
  </si>
  <si>
    <r>
      <rPr>
        <sz val="7"/>
        <rFont val="Tahoma"/>
        <family val="2"/>
      </rPr>
      <t>&gt; HONORARIUM PENGEMUDI DAN PRAMUBAKTI</t>
    </r>
  </si>
  <si>
    <r>
      <rPr>
        <sz val="7"/>
        <rFont val="Tahoma"/>
        <family val="2"/>
      </rPr>
      <t>- Honorarium Pengemudi [8 ORG x 13 BLN]</t>
    </r>
  </si>
  <si>
    <r>
      <rPr>
        <sz val="7"/>
        <rFont val="Tahoma"/>
        <family val="2"/>
      </rPr>
      <t>- Honorarium Pegawai Non Aparatur Sipil Negara [37 ORG x 13 BLN]</t>
    </r>
  </si>
  <si>
    <r>
      <rPr>
        <sz val="7"/>
        <rFont val="Tahoma"/>
        <family val="2"/>
      </rPr>
      <t>&gt; HONORARIUM TENAGA MUSIMAN PENYELESAIAN DOKUMEN</t>
    </r>
  </si>
  <si>
    <r>
      <rPr>
        <sz val="7"/>
        <rFont val="Tahoma"/>
        <family val="2"/>
      </rPr>
      <t>- Honorarium Pegawai Non Aparatur Sipil Negara [70 ORG x 4 BLN]</t>
    </r>
  </si>
  <si>
    <r>
      <rPr>
        <sz val="7"/>
        <rFont val="Tahoma"/>
        <family val="2"/>
      </rPr>
      <t>&gt; JAMUAN MAKANAN/MINUMAN</t>
    </r>
  </si>
  <si>
    <r>
      <rPr>
        <sz val="7"/>
        <rFont val="Tahoma"/>
        <family val="2"/>
      </rPr>
      <t>- Konsumsi Rapat Setingkat Menteri/Eselon I/Setara [20 ORG x 2 KL x 12 BLN]</t>
    </r>
  </si>
  <si>
    <r>
      <rPr>
        <sz val="7"/>
        <rFont val="Tahoma"/>
        <family val="2"/>
      </rPr>
      <t>- Konsumsi Rapat Biasa [40 ORG x 4 KL x 12 BLN]</t>
    </r>
  </si>
  <si>
    <r>
      <rPr>
        <sz val="7"/>
        <rFont val="Tahoma"/>
        <family val="2"/>
      </rPr>
      <t>- Jamuan Tamu Delegasi [20 ORG x 12 KL]</t>
    </r>
  </si>
  <si>
    <r>
      <rPr>
        <sz val="7"/>
        <color rgb="FFFF0000"/>
        <rFont val="Tahoma"/>
        <family val="2"/>
      </rPr>
      <t>Belanja Penambah Daya Tahan Tubuh</t>
    </r>
  </si>
  <si>
    <r>
      <rPr>
        <sz val="7"/>
        <color rgb="FFFF0000"/>
        <rFont val="Tahoma"/>
        <family val="2"/>
      </rPr>
      <t>- Biaya Pengadaan Minuman Pegawai</t>
    </r>
  </si>
  <si>
    <r>
      <rPr>
        <sz val="7"/>
        <color rgb="FFFF0000"/>
        <rFont val="Tahoma"/>
        <family val="2"/>
      </rPr>
      <t>BLN</t>
    </r>
  </si>
  <si>
    <r>
      <rPr>
        <sz val="7"/>
        <color rgb="FFC00000"/>
        <rFont val="Tahoma"/>
        <family val="2"/>
      </rPr>
      <t>Belanja Barang Non Operasional Lainnya</t>
    </r>
  </si>
  <si>
    <r>
      <rPr>
        <sz val="7"/>
        <color rgb="FFC00000"/>
        <rFont val="Tahoma"/>
        <family val="2"/>
      </rPr>
      <t>-</t>
    </r>
  </si>
  <si>
    <r>
      <rPr>
        <sz val="7"/>
        <color rgb="FFC00000"/>
        <rFont val="Tahoma"/>
        <family val="2"/>
      </rPr>
      <t>- Seragam [366 ORG x 2 PCS]</t>
    </r>
  </si>
  <si>
    <r>
      <rPr>
        <sz val="7"/>
        <color rgb="FFC00000"/>
        <rFont val="Tahoma"/>
        <family val="2"/>
      </rPr>
      <t>OB</t>
    </r>
  </si>
  <si>
    <r>
      <rPr>
        <sz val="7"/>
        <rFont val="Tahoma"/>
        <family val="2"/>
      </rPr>
      <t>Belanja Barang Persediaan Barang Konsumsi</t>
    </r>
  </si>
  <si>
    <r>
      <rPr>
        <sz val="7"/>
        <rFont val="Tahoma"/>
        <family val="2"/>
      </rPr>
      <t>- Keperluan Sehari-hari Perkantoran Lebih Dari 40 Pegawai</t>
    </r>
  </si>
  <si>
    <r>
      <rPr>
        <sz val="7"/>
        <rFont val="Tahoma"/>
        <family val="2"/>
      </rPr>
      <t>OT</t>
    </r>
  </si>
  <si>
    <r>
      <rPr>
        <i/>
        <sz val="7"/>
        <rFont val="Trebuchet MS"/>
        <family val="2"/>
      </rPr>
      <t>PENGIRIMAN SURAT DINAS</t>
    </r>
  </si>
  <si>
    <r>
      <rPr>
        <sz val="7"/>
        <rFont val="Tahoma"/>
        <family val="2"/>
      </rPr>
      <t>Belanja Pengiriman Surat Dinas Pos Pusat</t>
    </r>
  </si>
  <si>
    <r>
      <rPr>
        <sz val="7"/>
        <rFont val="Tahoma"/>
        <family val="2"/>
      </rPr>
      <t>- Pengiriman Surat-Surat Dinas</t>
    </r>
  </si>
  <si>
    <r>
      <rPr>
        <i/>
        <sz val="7"/>
        <rFont val="Trebuchet MS"/>
        <family val="2"/>
      </rPr>
      <t>LANGGANAN DAYA DAN JASA</t>
    </r>
  </si>
  <si>
    <r>
      <rPr>
        <sz val="7"/>
        <rFont val="Tahoma"/>
        <family val="2"/>
      </rPr>
      <t>Belanja Langganan Telepon</t>
    </r>
  </si>
  <si>
    <r>
      <rPr>
        <sz val="7"/>
        <rFont val="Tahoma"/>
        <family val="2"/>
      </rPr>
      <t>- Langganan Telepon</t>
    </r>
  </si>
  <si>
    <r>
      <rPr>
        <sz val="7"/>
        <rFont val="Tahoma"/>
        <family val="2"/>
      </rPr>
      <t>BLN</t>
    </r>
  </si>
  <si>
    <r>
      <rPr>
        <sz val="7"/>
        <rFont val="Tahoma"/>
        <family val="2"/>
      </rPr>
      <t>- Jasa Mover Ditjen PHU</t>
    </r>
  </si>
  <si>
    <r>
      <rPr>
        <i/>
        <sz val="7"/>
        <rFont val="Trebuchet MS"/>
        <family val="2"/>
      </rPr>
      <t>LANGGANAN LISENSI APLIKASI PENYELENGGARAAN RAPAT ONLINE/VIDEO CONFERENCE/CLOUD BERBAYAR</t>
    </r>
  </si>
  <si>
    <r>
      <rPr>
        <sz val="7"/>
        <rFont val="Tahoma"/>
        <family val="2"/>
      </rPr>
      <t>Belanja Barang Operasional Lainnya</t>
    </r>
  </si>
  <si>
    <r>
      <rPr>
        <sz val="7"/>
        <rFont val="Tahoma"/>
        <family val="2"/>
      </rPr>
      <t>- Biaya Paket Zoom Meeting Kapasitas 1000 Org [1 x 12 BLN]</t>
    </r>
  </si>
  <si>
    <r>
      <rPr>
        <sz val="7"/>
        <rFont val="Tahoma"/>
        <family val="2"/>
      </rPr>
      <t>- Biaya Paket Zoom Meeting Kapasitas 500 Org [5 x 12 BLN]</t>
    </r>
  </si>
  <si>
    <r>
      <rPr>
        <sz val="7"/>
        <rFont val="Tahoma"/>
        <family val="2"/>
      </rPr>
      <t>- Biaya Paket Zoom Meeting Kapasitas 500 Org Bagian Perencanaan, OKH, dan Keuangan [6 x 12 BLN]</t>
    </r>
  </si>
  <si>
    <r>
      <rPr>
        <sz val="7"/>
        <rFont val="Tahoma"/>
        <family val="2"/>
      </rPr>
      <t>- Biaya Paket Monday.com</t>
    </r>
  </si>
  <si>
    <r>
      <rPr>
        <i/>
        <sz val="7"/>
        <rFont val="Trebuchet MS"/>
        <family val="2"/>
      </rPr>
      <t>HONORARIUM OPERASIONAL SATUAN KERJA DITJEN PHU</t>
    </r>
  </si>
  <si>
    <r>
      <rPr>
        <sz val="7"/>
        <rFont val="Tahoma"/>
        <family val="2"/>
      </rPr>
      <t>Belanja Honor Operasional Satuan Kerja</t>
    </r>
  </si>
  <si>
    <r>
      <rPr>
        <sz val="7"/>
        <rFont val="Tahoma"/>
        <family val="2"/>
      </rPr>
      <t>&gt; HONORARIUM PENGELOLA KEUANGAN</t>
    </r>
  </si>
  <si>
    <r>
      <rPr>
        <sz val="7"/>
        <rFont val="Tahoma"/>
        <family val="2"/>
      </rPr>
      <t>- Honorarium Pejabat Kuasa Pengguna Anggaran</t>
    </r>
  </si>
  <si>
    <r>
      <rPr>
        <sz val="7"/>
        <rFont val="Tahoma"/>
        <family val="2"/>
      </rPr>
      <t>- Honorarium Pejabat Penguji Tagihan Penandatangan SPM</t>
    </r>
  </si>
  <si>
    <r>
      <rPr>
        <sz val="7"/>
        <rFont val="Tahoma"/>
        <family val="2"/>
      </rPr>
      <t>- Honorarium Bendahara Pengeluaran [1 ORG x 12 BLN]</t>
    </r>
  </si>
  <si>
    <r>
      <rPr>
        <sz val="7"/>
        <rFont val="Tahoma"/>
        <family val="2"/>
      </rPr>
      <t>- Honorarium PPK Bina Umrah dan Haji Khusus [1 ORG x 12 BLN]</t>
    </r>
  </si>
  <si>
    <r>
      <rPr>
        <sz val="7"/>
        <rFont val="Tahoma"/>
        <family val="2"/>
      </rPr>
      <t>- Honorarium PPK Dityan Dalam Negeri [1 ORG x 12 BLN]</t>
    </r>
  </si>
  <si>
    <r>
      <rPr>
        <sz val="7"/>
        <rFont val="Tahoma"/>
        <family val="2"/>
      </rPr>
      <t>- Honorarium PPK Dityan Luar Negeri [1 ORG x 12 BLN]</t>
    </r>
  </si>
  <si>
    <r>
      <rPr>
        <sz val="7"/>
        <rFont val="Tahoma"/>
        <family val="2"/>
      </rPr>
      <t>- Honorarium PPK Dit Bina Haji [1 ORG x 12 BLN]</t>
    </r>
  </si>
  <si>
    <r>
      <rPr>
        <sz val="7"/>
        <rFont val="Tahoma"/>
        <family val="2"/>
      </rPr>
      <t>- Honorarium PPK Ditlola dan SIHDU [1 ORG x 12 BLN]</t>
    </r>
  </si>
  <si>
    <r>
      <rPr>
        <sz val="7"/>
        <rFont val="Tahoma"/>
        <family val="2"/>
      </rPr>
      <t>- Honorarium PPK Sekretariat DJPHU [1 ORG x 12 BLN]</t>
    </r>
  </si>
  <si>
    <r>
      <rPr>
        <sz val="7"/>
        <rFont val="Tahoma"/>
        <family val="2"/>
      </rPr>
      <t>- Honorarium PPABP [1 ORG x 12 BLN]</t>
    </r>
  </si>
  <si>
    <r>
      <rPr>
        <sz val="7"/>
        <rFont val="Tahoma"/>
        <family val="2"/>
      </rPr>
      <t>- Honorarium BPP Bina Umrah dan Haji Khusus [1 ORG x 12 BLN]</t>
    </r>
  </si>
  <si>
    <r>
      <rPr>
        <sz val="7"/>
        <rFont val="Tahoma"/>
        <family val="2"/>
      </rPr>
      <t>- Honorarium BPP Dityan Dalam Negeri [1 ORG x 12 BLN]</t>
    </r>
  </si>
  <si>
    <r>
      <rPr>
        <sz val="7"/>
        <rFont val="Tahoma"/>
        <family val="2"/>
      </rPr>
      <t>- Honorarium BPP Dityan Luar Negeri [1 ORG x 12 BLN]</t>
    </r>
  </si>
  <si>
    <r>
      <rPr>
        <sz val="7"/>
        <rFont val="Tahoma"/>
        <family val="2"/>
      </rPr>
      <t>- Honorarium BPP Dit Bina Haji [1 ORG x 12 BLN]</t>
    </r>
  </si>
  <si>
    <r>
      <rPr>
        <sz val="7"/>
        <rFont val="Tahoma"/>
        <family val="2"/>
      </rPr>
      <t>- Honorarium BPP Ditlola dan SIHDU [1 ORG x 12 BLN]</t>
    </r>
  </si>
  <si>
    <r>
      <rPr>
        <sz val="7"/>
        <rFont val="Tahoma"/>
        <family val="2"/>
      </rPr>
      <t>- Honorarium BPP Sekretariat DJPHU [1 ORG x 12 BLN]</t>
    </r>
  </si>
  <si>
    <r>
      <rPr>
        <sz val="7"/>
        <rFont val="Tahoma"/>
        <family val="2"/>
      </rPr>
      <t>- Honorarium Staf Pengelola Keuangan Bina Umrah dan Haji Khusus [1 ORG x 12 BLN]</t>
    </r>
  </si>
  <si>
    <r>
      <rPr>
        <sz val="7"/>
        <rFont val="Tahoma"/>
        <family val="2"/>
      </rPr>
      <t>- Honorarium Staf Pengelola Keuangan Dityan Dalam Negeri [1 ORG x 12 BLN]</t>
    </r>
  </si>
  <si>
    <r>
      <rPr>
        <sz val="7"/>
        <rFont val="Tahoma"/>
        <family val="2"/>
      </rPr>
      <t>- Honorarium Staf Pengelola Keuangan Dityan Luar Negeri [1 ORG x 12 BLN]</t>
    </r>
  </si>
  <si>
    <r>
      <rPr>
        <sz val="7"/>
        <rFont val="Tahoma"/>
        <family val="2"/>
      </rPr>
      <t>- Honorarium Staf Pengelola Keuangan Dit Bina Haji [1 ORG x 12 BLN]</t>
    </r>
  </si>
  <si>
    <r>
      <rPr>
        <sz val="7"/>
        <rFont val="Tahoma"/>
        <family val="2"/>
      </rPr>
      <t>- Honorarium Staf Pengelola Keuangan Ditlola dan SIHDU [1 ORG x 12 BLN]</t>
    </r>
  </si>
  <si>
    <r>
      <rPr>
        <sz val="7"/>
        <rFont val="Tahoma"/>
        <family val="2"/>
      </rPr>
      <t>- Honorarium Staf Pengelola Keuangan Sekretariat DJPHU [3 ORG x 12 BLN]</t>
    </r>
  </si>
  <si>
    <r>
      <rPr>
        <i/>
        <sz val="7"/>
        <rFont val="Trebuchet MS"/>
        <family val="2"/>
      </rPr>
      <t>HONORARIUM PENGADAAN BARANG/JASA</t>
    </r>
  </si>
  <si>
    <r>
      <rPr>
        <sz val="7"/>
        <rFont val="Tahoma"/>
        <family val="2"/>
      </rPr>
      <t>- Honorarium Pejabat Pengadaan Barang/Jasa [6 ORG x 12 BLN]</t>
    </r>
  </si>
  <si>
    <r>
      <rPr>
        <i/>
        <sz val="7"/>
        <rFont val="Trebuchet MS"/>
        <family val="2"/>
      </rPr>
      <t>HONORARIUM PENGELOLA SISTEM AKUNTANSI INSTANSI TINGKAT E-1</t>
    </r>
  </si>
  <si>
    <r>
      <rPr>
        <sz val="7"/>
        <rFont val="Tahoma"/>
        <family val="2"/>
      </rPr>
      <t>- Honorarium Penanggung Jawab (UAPPA/Barang-EI) [1 ORG x 12 BLN]</t>
    </r>
  </si>
  <si>
    <r>
      <rPr>
        <sz val="7"/>
        <rFont val="Tahoma"/>
        <family val="2"/>
      </rPr>
      <t>- Honorarium Koordinator (UAPPA/Barang-EI) [1 ORG x 12 BLN]</t>
    </r>
  </si>
  <si>
    <r>
      <rPr>
        <sz val="7"/>
        <rFont val="Tahoma"/>
        <family val="2"/>
      </rPr>
      <t>- Honorarium Ketua/Wakil Ketua (UAPPA/Barang-EI) [1 ORG x 12 BLN]</t>
    </r>
  </si>
  <si>
    <r>
      <rPr>
        <sz val="7"/>
        <rFont val="Tahoma"/>
        <family val="2"/>
      </rPr>
      <t>- Honorarium Anggota/Petugas (UAPPA/Barang-EI) [3 ORG x 12 BLN]</t>
    </r>
  </si>
  <si>
    <r>
      <rPr>
        <i/>
        <sz val="7"/>
        <rFont val="Trebuchet MS"/>
        <family val="2"/>
      </rPr>
      <t>HONORARIUM PENGELOLA SISTEM AKUNTANSI INSTANSI TINGKAT SATKER</t>
    </r>
  </si>
  <si>
    <r>
      <rPr>
        <sz val="7"/>
        <rFont val="Tahoma"/>
        <family val="2"/>
      </rPr>
      <t>- Honorarium Penanggung Jawab (UAKPA/Barang) [1 ORG x 12 BLN]</t>
    </r>
  </si>
  <si>
    <r>
      <rPr>
        <sz val="7"/>
        <rFont val="Tahoma"/>
        <family val="2"/>
      </rPr>
      <t>- Honorarium Koordinator (UAKPA/Barang) [1 ORG x 12 BLN]</t>
    </r>
  </si>
  <si>
    <r>
      <rPr>
        <sz val="7"/>
        <rFont val="Tahoma"/>
        <family val="2"/>
      </rPr>
      <t>- Honorarium Ketua/Wakil Ketua (UAKPA/Barang) [1 ORG x 12 BLN]</t>
    </r>
  </si>
  <si>
    <r>
      <rPr>
        <sz val="7"/>
        <rFont val="Tahoma"/>
        <family val="2"/>
      </rPr>
      <t>- Honorarium Anggota/Petugas (UAKPA/Barang) 3 ORG x 12 BLN [3 ORG x 12 BLN]</t>
    </r>
  </si>
  <si>
    <r>
      <rPr>
        <i/>
        <sz val="7"/>
        <rFont val="Trebuchet MS"/>
        <family val="2"/>
      </rPr>
      <t>HONORARIUM PEMBANTU PPK</t>
    </r>
  </si>
  <si>
    <r>
      <rPr>
        <sz val="7"/>
        <rFont val="Tahoma"/>
        <family val="2"/>
      </rPr>
      <t>- Pembantu Administrasi dan Verifikasi Dokumen [10 ORG x 12 BLN]</t>
    </r>
  </si>
  <si>
    <r>
      <rPr>
        <i/>
        <sz val="7"/>
        <rFont val="Trebuchet MS"/>
        <family val="2"/>
      </rPr>
      <t>HONORARIUM PENGURUS/PENYIMPAN BMN</t>
    </r>
  </si>
  <si>
    <r>
      <rPr>
        <sz val="7"/>
        <rFont val="Tahoma"/>
        <family val="2"/>
      </rPr>
      <t>- Honorarium Pengurus/Penyimpan BMN Tingkat Kuasa Pengguna Barang [2 ORG x 12 BLN]</t>
    </r>
  </si>
  <si>
    <r>
      <rPr>
        <i/>
        <sz val="7"/>
        <rFont val="Trebuchet MS"/>
        <family val="2"/>
      </rPr>
      <t>H</t>
    </r>
  </si>
  <si>
    <r>
      <rPr>
        <i/>
        <sz val="7"/>
        <rFont val="Trebuchet MS"/>
        <family val="2"/>
      </rPr>
      <t>PENCETAKAN, PENGGANDAAN, DAN PENGIRIMAN NASKAH-NASKAH DAN BUKU-BUKU</t>
    </r>
  </si>
  <si>
    <r>
      <rPr>
        <sz val="7"/>
        <rFont val="Tahoma"/>
        <family val="2"/>
      </rPr>
      <t>- Pencetakan Buku-Buku</t>
    </r>
  </si>
  <si>
    <r>
      <rPr>
        <sz val="7"/>
        <rFont val="Tahoma"/>
        <family val="2"/>
      </rPr>
      <t>- Penggandaan dan Penjilidan Dokumen</t>
    </r>
  </si>
  <si>
    <r>
      <rPr>
        <sz val="7"/>
        <rFont val="Tahoma"/>
        <family val="2"/>
      </rPr>
      <t>- Pengadaan dan Penggandaan Kalender Ditjen PHU</t>
    </r>
  </si>
  <si>
    <r>
      <rPr>
        <sz val="7"/>
        <rFont val="Tahoma"/>
        <family val="2"/>
      </rPr>
      <t>- Biaya Pengiriman</t>
    </r>
  </si>
  <si>
    <r>
      <rPr>
        <i/>
        <sz val="7"/>
        <rFont val="Trebuchet MS"/>
        <family val="2"/>
      </rPr>
      <t>I</t>
    </r>
  </si>
  <si>
    <r>
      <rPr>
        <i/>
        <sz val="7"/>
        <rFont val="Trebuchet MS"/>
        <family val="2"/>
      </rPr>
      <t>OPERASIONAL PELAYANAN PIMPINAN</t>
    </r>
  </si>
  <si>
    <r>
      <rPr>
        <sz val="7"/>
        <rFont val="Tahoma"/>
        <family val="2"/>
      </rPr>
      <t>&gt; DUKUNGAN LAYANAN OPERASIONAL PIMPINAN</t>
    </r>
  </si>
  <si>
    <r>
      <rPr>
        <sz val="7"/>
        <rFont val="Tahoma"/>
        <family val="2"/>
      </rPr>
      <t>- Kebutuhan Operasional Pimpinan Eselon I [1 ORG x 12 BLN]</t>
    </r>
  </si>
  <si>
    <r>
      <rPr>
        <sz val="7"/>
        <rFont val="Tahoma"/>
        <family val="2"/>
      </rPr>
      <t>- Kebutuhan Operasional Pimpinan Eselon II (Sekretaris) [1 ORG x 12 BLN]</t>
    </r>
  </si>
  <si>
    <r>
      <rPr>
        <sz val="7"/>
        <rFont val="Tahoma"/>
        <family val="2"/>
      </rPr>
      <t>&gt; Perjalanan Dinas Pejabat Eselon I</t>
    </r>
  </si>
  <si>
    <t>- Tiket Pesawat PP [1 ORG x 40 KL]</t>
  </si>
  <si>
    <t>- Uang Transport [1 ORG x 50 KL]</t>
  </si>
  <si>
    <t>- Uang Harian [1 ORG x 3 HR x 60 KL]</t>
  </si>
  <si>
    <t>- Uang Penginapan [1 ORG x 2 HR x 60 KL]</t>
  </si>
  <si>
    <t>- Uang Taksi Bandara [1 ORG x 40 KL]</t>
  </si>
  <si>
    <t>- Uang Representasi Eselon I [1 ORG x 3 HR x 60 KL]</t>
  </si>
  <si>
    <r>
      <rPr>
        <sz val="7"/>
        <rFont val="Tahoma"/>
        <family val="2"/>
      </rPr>
      <t>&gt; Perjalanan Dinas Pejabat Eselon II (Sekretaris Ditjen PHU)</t>
    </r>
  </si>
  <si>
    <t>- Tiket Pesawat PP [1 ORG x 23 KL]</t>
  </si>
  <si>
    <t>- Uang Transport [1 ORG x 28 KL]</t>
  </si>
  <si>
    <t>- Uang Harian [1 ORG x 3 HR x 50 KL]</t>
  </si>
  <si>
    <t>- Uang Penginapan [1 ORG x 2 HR x 50 KL]</t>
  </si>
  <si>
    <t>- Uang Taksi Bandara [1 ORG x 25 KL]</t>
  </si>
  <si>
    <t>- Uang Representasi Eselon II (Sekretaris) [1 ORG x 3 HR x 50 KL]</t>
  </si>
  <si>
    <r>
      <rPr>
        <sz val="7"/>
        <rFont val="Tahoma"/>
        <family val="2"/>
      </rPr>
      <t>- Uang Transport [1 ORG x 30 KL]</t>
    </r>
  </si>
  <si>
    <r>
      <rPr>
        <sz val="7"/>
        <rFont val="Tahoma"/>
        <family val="2"/>
      </rPr>
      <t>- Uang Harian [1 ORG x 30 KL]</t>
    </r>
  </si>
  <si>
    <r>
      <rPr>
        <sz val="7"/>
        <rFont val="Tahoma"/>
        <family val="2"/>
      </rPr>
      <t>- Uang Representasi Eselon I [1 ORG x 30 HR]</t>
    </r>
  </si>
  <si>
    <r>
      <rPr>
        <sz val="7"/>
        <rFont val="Tahoma"/>
        <family val="2"/>
      </rPr>
      <t>- Uang Harian [1 ORG x 30 HR]</t>
    </r>
  </si>
  <si>
    <r>
      <rPr>
        <sz val="7"/>
        <rFont val="Tahoma"/>
        <family val="2"/>
      </rPr>
      <t>- Uang Representasi Eselon II (Sekretaris) [1 ORG x 30 HR]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</si>
</sst>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Red]0"/>
    <numFmt numFmtId="166" formatCode="#,##0;[Red]#,##0"/>
    <numFmt numFmtId="167" formatCode="_-* #,##0.00_-;\-* #,##0.00_-;_-* &quot;-&quot;??_-;_-@_-"/>
    <numFmt numFmtId="168" formatCode="_-* #,##0_-;\-* #,##0_-;_-* &quot;-&quot;??_-;_-@_-"/>
  </numFmts>
  <fonts count="13" x14ac:knownFonts="1">
    <font>
      <sz val="11"/>
      <color theme="1"/>
      <name val="Aptos Narrow"/>
      <family val="2"/>
      <scheme val="minor"/>
    </font>
    <font>
      <sz val="10"/>
      <color rgb="FF000000"/>
      <name val="Times New Roman"/>
      <family val="1"/>
    </font>
    <font>
      <b/>
      <sz val="7"/>
      <name val="Trebuchet MS"/>
      <family val="2"/>
    </font>
    <font>
      <b/>
      <sz val="7"/>
      <color rgb="FF000000"/>
      <name val="Trebuchet MS"/>
      <family val="2"/>
    </font>
    <font>
      <sz val="9"/>
      <color rgb="FF000000"/>
      <name val="Arial"/>
      <family val="2"/>
    </font>
    <font>
      <sz val="7"/>
      <name val="Tahoma"/>
      <family val="2"/>
    </font>
    <font>
      <sz val="7"/>
      <color rgb="FF000000"/>
      <name val="Tahoma"/>
      <family val="2"/>
    </font>
    <font>
      <i/>
      <sz val="7"/>
      <name val="Trebuchet MS"/>
      <family val="2"/>
    </font>
    <font>
      <i/>
      <sz val="7"/>
      <color rgb="FF000000"/>
      <name val="Trebuchet MS"/>
      <family val="2"/>
    </font>
    <font>
      <sz val="7"/>
      <color rgb="FFFF0000"/>
      <name val="Tahoma"/>
      <family val="2"/>
    </font>
    <font>
      <sz val="10"/>
      <color rgb="FFFF0000"/>
      <name val="Times New Roman"/>
      <family val="1"/>
    </font>
    <font>
      <i/>
      <sz val="7"/>
      <color rgb="FFFF0000"/>
      <name val="Trebuchet MS"/>
      <family val="2"/>
    </font>
    <font>
      <sz val="7"/>
      <color rgb="FFC00000"/>
      <name val="Tahoma"/>
      <family val="2"/>
    </font>
  </fonts>
  <fills count="5">
    <fill>
      <patternFill patternType="none"/>
    </fill>
    <fill>
      <patternFill patternType="gray125"/>
    </fill>
    <fill>
      <patternFill patternType="solid">
        <fgColor rgb="FFFFFF00"/>
      </patternFill>
    </fill>
    <fill>
      <patternFill patternType="solid">
        <fgColor rgb="FF92D050"/>
      </patternFill>
    </fill>
    <fill>
      <patternFill patternType="solid">
        <fgColor rgb="FFDAF1D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7" fontId="1" fillId="0" borderId="0" applyFont="0" applyFill="0" applyBorder="0" applyAlignment="0" applyProtection="0"/>
  </cellStyleXfs>
  <cellXfs count="50">
    <xf numFmtId="0" fontId="0" fillId="0" borderId="0" xfId="0"/>
    <xf numFmtId="0" fontId="2" fillId="2" borderId="1" xfId="1" applyFont="1" applyFill="1" applyBorder="1" applyAlignment="1">
      <alignment horizontal="center" vertical="top" wrapText="1"/>
    </xf>
    <xf numFmtId="0" fontId="2" fillId="2" borderId="1" xfId="1" applyFont="1" applyFill="1" applyBorder="1" applyAlignment="1">
      <alignment horizontal="left" vertical="top" wrapText="1"/>
    </xf>
    <xf numFmtId="0" fontId="1" fillId="2" borderId="1" xfId="1" applyFill="1" applyBorder="1" applyAlignment="1">
      <alignment horizontal="left" wrapText="1"/>
    </xf>
    <xf numFmtId="3" fontId="3" fillId="2" borderId="1" xfId="1" applyNumberFormat="1" applyFont="1" applyFill="1" applyBorder="1" applyAlignment="1">
      <alignment horizontal="right" vertical="top" shrinkToFit="1"/>
    </xf>
    <xf numFmtId="0" fontId="4" fillId="0" borderId="0" xfId="1" applyFont="1" applyAlignment="1">
      <alignment horizontal="left" vertical="top"/>
    </xf>
    <xf numFmtId="0" fontId="1" fillId="3" borderId="1" xfId="1" applyFill="1" applyBorder="1" applyAlignment="1">
      <alignment horizontal="left" wrapText="1"/>
    </xf>
    <xf numFmtId="0" fontId="2" fillId="3" borderId="1" xfId="1" applyFont="1" applyFill="1" applyBorder="1" applyAlignment="1">
      <alignment horizontal="left" vertical="top" wrapText="1" indent="11"/>
    </xf>
    <xf numFmtId="0" fontId="2" fillId="3" borderId="2" xfId="1" applyFont="1" applyFill="1" applyBorder="1" applyAlignment="1">
      <alignment horizontal="left" vertical="top" wrapText="1" indent="2"/>
    </xf>
    <xf numFmtId="0" fontId="2" fillId="3" borderId="3" xfId="1" applyFont="1" applyFill="1" applyBorder="1" applyAlignment="1">
      <alignment horizontal="left" vertical="top" wrapText="1" indent="2"/>
    </xf>
    <xf numFmtId="0" fontId="2" fillId="3" borderId="1" xfId="1" applyFont="1" applyFill="1" applyBorder="1" applyAlignment="1">
      <alignment horizontal="left" vertical="top" wrapText="1"/>
    </xf>
    <xf numFmtId="0" fontId="2" fillId="3" borderId="1" xfId="1" applyFont="1" applyFill="1" applyBorder="1" applyAlignment="1">
      <alignment horizontal="right" vertical="top" wrapText="1"/>
    </xf>
    <xf numFmtId="0" fontId="2" fillId="3" borderId="1" xfId="1" applyFont="1" applyFill="1" applyBorder="1" applyAlignment="1">
      <alignment horizontal="left" vertical="top" wrapText="1" indent="2"/>
    </xf>
    <xf numFmtId="0" fontId="1" fillId="4" borderId="1" xfId="1" applyFill="1" applyBorder="1" applyAlignment="1">
      <alignment horizontal="left" wrapText="1"/>
    </xf>
    <xf numFmtId="0" fontId="2" fillId="4" borderId="1" xfId="1" applyFont="1" applyFill="1" applyBorder="1" applyAlignment="1">
      <alignment horizontal="left" vertical="top" wrapText="1"/>
    </xf>
    <xf numFmtId="3" fontId="3" fillId="4" borderId="1" xfId="1" applyNumberFormat="1" applyFont="1" applyFill="1" applyBorder="1" applyAlignment="1">
      <alignment horizontal="right" vertical="top" shrinkToFit="1"/>
    </xf>
    <xf numFmtId="0" fontId="5" fillId="0" borderId="1" xfId="1" applyFont="1" applyBorder="1" applyAlignment="1">
      <alignment horizontal="center" vertical="top" wrapText="1"/>
    </xf>
    <xf numFmtId="0" fontId="5" fillId="0" borderId="1" xfId="1" applyFont="1" applyBorder="1" applyAlignment="1">
      <alignment horizontal="left" vertical="top" wrapText="1"/>
    </xf>
    <xf numFmtId="0" fontId="1" fillId="0" borderId="1" xfId="1" applyBorder="1" applyAlignment="1">
      <alignment horizontal="left" wrapText="1"/>
    </xf>
    <xf numFmtId="3" fontId="6" fillId="0" borderId="1" xfId="1" applyNumberFormat="1" applyFont="1" applyBorder="1" applyAlignment="1">
      <alignment horizontal="right" vertical="top" shrinkToFit="1"/>
    </xf>
    <xf numFmtId="1" fontId="6" fillId="0" borderId="1" xfId="1" applyNumberFormat="1" applyFont="1" applyBorder="1" applyAlignment="1">
      <alignment horizontal="center" vertical="top" shrinkToFit="1"/>
    </xf>
    <xf numFmtId="1" fontId="6" fillId="0" borderId="1" xfId="1" applyNumberFormat="1" applyFont="1" applyBorder="1" applyAlignment="1">
      <alignment horizontal="right" vertical="top" shrinkToFit="1"/>
    </xf>
    <xf numFmtId="164" fontId="6" fillId="0" borderId="1" xfId="1" applyNumberFormat="1" applyFont="1" applyBorder="1" applyAlignment="1">
      <alignment horizontal="center" vertical="top" shrinkToFit="1"/>
    </xf>
    <xf numFmtId="0" fontId="7" fillId="0" borderId="1" xfId="1" applyFont="1" applyBorder="1" applyAlignment="1">
      <alignment horizontal="center" vertical="top" wrapText="1"/>
    </xf>
    <xf numFmtId="0" fontId="7" fillId="0" borderId="1" xfId="1" applyFont="1" applyBorder="1" applyAlignment="1">
      <alignment horizontal="left" vertical="top" wrapText="1"/>
    </xf>
    <xf numFmtId="3" fontId="8" fillId="0" borderId="1" xfId="1" applyNumberFormat="1" applyFont="1" applyBorder="1" applyAlignment="1">
      <alignment horizontal="right" vertical="top" shrinkToFit="1"/>
    </xf>
    <xf numFmtId="0" fontId="5" fillId="0" borderId="1" xfId="1" quotePrefix="1" applyFont="1" applyBorder="1" applyAlignment="1">
      <alignment horizontal="left" vertical="top" wrapText="1"/>
    </xf>
    <xf numFmtId="1" fontId="9" fillId="0" borderId="1" xfId="1" applyNumberFormat="1" applyFont="1" applyBorder="1" applyAlignment="1">
      <alignment horizontal="center" vertical="top" shrinkToFit="1"/>
    </xf>
    <xf numFmtId="0" fontId="9" fillId="0" borderId="1" xfId="1" applyFont="1" applyBorder="1" applyAlignment="1">
      <alignment horizontal="left" vertical="top" wrapText="1"/>
    </xf>
    <xf numFmtId="0" fontId="10" fillId="0" borderId="1" xfId="1" applyFont="1" applyBorder="1" applyAlignment="1">
      <alignment horizontal="left" wrapText="1"/>
    </xf>
    <xf numFmtId="3" fontId="9" fillId="0" borderId="1" xfId="1" applyNumberFormat="1" applyFont="1" applyBorder="1" applyAlignment="1">
      <alignment horizontal="right" vertical="top" shrinkToFit="1"/>
    </xf>
    <xf numFmtId="0" fontId="9" fillId="0" borderId="1" xfId="1" quotePrefix="1" applyFont="1" applyBorder="1" applyAlignment="1">
      <alignment horizontal="left" vertical="top" wrapText="1"/>
    </xf>
    <xf numFmtId="1" fontId="9" fillId="0" borderId="1" xfId="1" applyNumberFormat="1" applyFont="1" applyBorder="1" applyAlignment="1">
      <alignment horizontal="right" vertical="top" shrinkToFit="1"/>
    </xf>
    <xf numFmtId="165" fontId="9" fillId="0" borderId="1" xfId="1" applyNumberFormat="1" applyFont="1" applyBorder="1" applyAlignment="1">
      <alignment horizontal="center" vertical="top" shrinkToFit="1"/>
    </xf>
    <xf numFmtId="0" fontId="5" fillId="0" borderId="1" xfId="1" applyFont="1" applyBorder="1" applyAlignment="1">
      <alignment horizontal="right" vertical="top" wrapText="1" indent="1"/>
    </xf>
    <xf numFmtId="165" fontId="9" fillId="0" borderId="1" xfId="1" applyNumberFormat="1" applyFont="1" applyBorder="1" applyAlignment="1">
      <alignment horizontal="right" vertical="top" shrinkToFit="1"/>
    </xf>
    <xf numFmtId="166" fontId="9" fillId="0" borderId="1" xfId="1" applyNumberFormat="1" applyFont="1" applyBorder="1" applyAlignment="1">
      <alignment horizontal="right" vertical="top" shrinkToFit="1"/>
    </xf>
    <xf numFmtId="0" fontId="7" fillId="0" borderId="1" xfId="1" applyFont="1" applyBorder="1" applyAlignment="1">
      <alignment horizontal="right" vertical="top" wrapText="1" indent="1"/>
    </xf>
    <xf numFmtId="165" fontId="9" fillId="0" borderId="1" xfId="1" applyNumberFormat="1" applyFont="1" applyBorder="1" applyAlignment="1">
      <alignment horizontal="left" vertical="top" indent="1" shrinkToFit="1"/>
    </xf>
    <xf numFmtId="1" fontId="6" fillId="0" borderId="1" xfId="1" applyNumberFormat="1" applyFont="1" applyBorder="1" applyAlignment="1">
      <alignment horizontal="left" vertical="top" indent="1" shrinkToFit="1"/>
    </xf>
    <xf numFmtId="1" fontId="6" fillId="0" borderId="1" xfId="1" applyNumberFormat="1" applyFont="1" applyBorder="1" applyAlignment="1">
      <alignment horizontal="right" vertical="top" indent="1" shrinkToFit="1"/>
    </xf>
    <xf numFmtId="165" fontId="9" fillId="0" borderId="1" xfId="1" applyNumberFormat="1" applyFont="1" applyBorder="1" applyAlignment="1">
      <alignment horizontal="right" vertical="top" indent="1" shrinkToFit="1"/>
    </xf>
    <xf numFmtId="0" fontId="1" fillId="0" borderId="0" xfId="1" applyAlignment="1">
      <alignment horizontal="left" vertical="top"/>
    </xf>
    <xf numFmtId="168" fontId="4" fillId="0" borderId="0" xfId="2" applyNumberFormat="1" applyFont="1" applyAlignment="1">
      <alignment horizontal="left" vertical="top"/>
    </xf>
    <xf numFmtId="168" fontId="4" fillId="0" borderId="0" xfId="1" applyNumberFormat="1" applyFont="1" applyAlignment="1">
      <alignment horizontal="left" vertical="top"/>
    </xf>
    <xf numFmtId="0" fontId="5" fillId="0" borderId="1" xfId="1" quotePrefix="1" applyFont="1" applyBorder="1" applyAlignment="1">
      <alignment horizontal="left" vertical="top" wrapText="1" indent="1"/>
    </xf>
    <xf numFmtId="0" fontId="5" fillId="0" borderId="1" xfId="1" applyFont="1" applyBorder="1" applyAlignment="1">
      <alignment horizontal="left" vertical="top" wrapText="1" indent="1"/>
    </xf>
    <xf numFmtId="1" fontId="12" fillId="0" borderId="1" xfId="1" applyNumberFormat="1" applyFont="1" applyBorder="1" applyAlignment="1">
      <alignment horizontal="center" vertical="top" shrinkToFit="1"/>
    </xf>
    <xf numFmtId="1" fontId="12" fillId="0" borderId="1" xfId="1" applyNumberFormat="1" applyFont="1" applyBorder="1" applyAlignment="1">
      <alignment horizontal="left" vertical="top" indent="1" shrinkToFit="1"/>
    </xf>
    <xf numFmtId="3" fontId="12" fillId="0" borderId="1" xfId="1" applyNumberFormat="1" applyFont="1" applyBorder="1" applyAlignment="1">
      <alignment horizontal="right" vertical="top" shrinkToFit="1"/>
    </xf>
  </cellXfs>
  <cellStyles count="3">
    <cellStyle name="Comma 5" xfId="2" xr:uid="{72AB22C8-D651-4A9D-8609-9D65B61AC6F2}"/>
    <cellStyle name="Normal" xfId="0" builtinId="0"/>
    <cellStyle name="Normal 2 4" xfId="1" xr:uid="{AD5674B0-210E-4F45-84D1-2F66704BC496}"/>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sharedStrings" Target="sharedStrings.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calcChain" Target="calcChain.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20ASUS\DIPA%202025\PAGU%20ALOKASI\KK%20Alokasi%202025_Penyesuaian%2015%20Okt%202025.xlsx" TargetMode="External"/><Relationship Id="rId1" Type="http://schemas.openxmlformats.org/officeDocument/2006/relationships/externalLinkPath" Target="/DATA%20ASUS/DIPA%202025/PAGU%20ALOKASI/KK%20Alokasi%202025_Penyesuaian%2015%20Okt%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ivaga-dni-pc3\c\windows\TEMP\UAI-20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00.79.99\@Kantor\My%20Document%20Rusdi\SUBSIDI%20LISTRIK\SUBSIDI%202007\ESTIMASI%20SUBSIDI%202007%20DEPKEU%2017%20MEI%2006-O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Clients\PLN\PLN%20Budget\PLN%20budget%20forms\Lk200312-02-03-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lenovo\Downloads\A.%20MAP%20SUBDIT\A.1.SEKSI%20PENYIAPAN%20TRASPORTASI%20UDARA\1.%20JADWAL%202019\99.%20JADWAL%20FINAL%202019\JADWAL%202%20juli_UPDATE%20TERAKHIR%20OK.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Documents%20and%20Settings\Administrator\My%20Documents\ieda's%20file\evalap%202015\Anggun%20Wibisono\Kegiatan\Lap%20Kinerja\Bedol%20IV\KOMISI%20IV\RKT%20RT%20%20Rijek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ocuments%20and%20Settings\Administrator\My%20Documents\ieda's%20file\evalap%202015\Users\TOSHIBA2010\Documents\zyy\RKT%20&amp;%20Kalender%20keg\Anggun%20Wibisono\Kegiatan\Lap%20Kinerja\Bedol%20IV\KOMISI%20IV\RKT%20RT%20%20Rijek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Users\VAIO\Documents\TEKNIS%20URUSAN%20HAJI\Lembar%20SPP%20SPM%20SP2D\2%20%20SPP%20SPM%20SP2D%20FEBRUARI%202014\Februari%202014\Lembar%20SPP%20SPM%20SP2D%20No%205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022/INDIKATIF%202023/Kertas%20Kerja%20PI%20TA%202023_16052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022/PAGU%20ANGGARAN%202023/Tarikan%20ADK%20PA%202023%202508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Hp%20All22\Downloads\USULAN%20SATKER%20PAGU%20INDIKATIF%202016\Ditkelola\Users\WAHYU\AppData\Roaming\Microsoft\Excel\DPR201107121314\BPIH%202011M1432H\KOPO%2024SD26062011\Rumah%20Makkah%2006_6%202011-1.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D:\2022\PAGU%20ALOKASI%202023\KK%20PAA%20TA%202023%2018092022%20INPUT.xlsx" TargetMode="External"/><Relationship Id="rId1" Type="http://schemas.openxmlformats.org/officeDocument/2006/relationships/externalLinkPath" Target="/2022/PAGU%20ALOKASI%202023/KK%20PAA%20TA%202023%2018092022%20INPU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LAPORAN%20KEUANGAN%20BPIH%2031%20Des%202012%20NTB\Laporan%20Akuntansi%2031%20Desember%202012%20%20diemail%20ke%20JK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020/DIPA/RKKL-22-06-2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022/PAGU%20ANGGARAN%202023/data_anggaran_025.09%20PA%202023%201709202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2016\Rekon%20BPIH%20Sulut\Pencairan%20BPIH_2016%20SulutGTO_.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user\Downloads\Data\SPJ\2020\SERTIFIKASI\Biodata%20Sertifikasi%20(Respons).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Hp%20All22\Downloads\Users\user\Desktop\1.SPP%202014%20dipa.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D:\DIPA_DJPHU\DATABASE\DB%20Penganggaran%202025_16%20Juli%202024.xlsx" TargetMode="External"/><Relationship Id="rId1" Type="http://schemas.openxmlformats.org/officeDocument/2006/relationships/externalLinkPath" Target="/DIPA_DJPHU/DATABASE/DB%20Penganggaran%202025_16%20Juli%202024.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D\Users\Hp%20All22\Downloads\panduan%20SPJ%20SOSTEK%202012%20(12%20Prov).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Edit%20SPP%20SPM%20SP2D%20No%205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D\2018\DIPA\pencairan%20DIPA%202018%20panji\2018\DIPA\pencairan%20perjadin%202018.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F\2018\DIPA\pencairan%20DIPA%202018%20panji\2018\DIPA\Kegiatan\Sosialisasi%20jamaah%20jateng\Mutasi\SPTJB%20Mutasi%202015.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vitri\Documents\2020%20Pendaftaran\DIPA%202020\Kegiatan\Fullday%20Rekon%20Pembatalan%20HajReg\SPJ%20fulday%20rekonsiliasi%20data%20pembatalan%20haji%20reguler%202020%20(III),%20bekasi%20230720%20copy.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F:\2024\PENYUSUNAN%20ANGGARAN\BASELINE%202025\KK%20Baseline%202025.xlsx" TargetMode="External"/><Relationship Id="rId1" Type="http://schemas.openxmlformats.org/officeDocument/2006/relationships/externalLinkPath" Target="file:///F:\2024\PENYUSUNAN%20ANGGARAN\BASELINE%202025\KK%20Baseline%202025.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lenovo/Downloads/A.%20MAP%20SUBDIT/A.1.SEKSI%20PENYIAPAN%20TRASPORTASI%20UDARA/1.%20JADWAL%202019/99.%20JADWAL%20FINAL%202019/JADWAL%202%20juli_UPDATE%20TERAKHIR%20OK.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00.154.21\Damayanti%20File%20Bekup\PLN%20-%20Data%20File\SKI%20AT\DATA%20SKI%20AT\perhitungan%20dan%20data\PIKITRING%20&amp;%20UP%20FAST%20TRACK\Data%20RKAP2009\unzipped\RKAP%20Laba_Rugi%201\LKTW101\LAPORAN\CashFlow012001Anggara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NAEL-PC\LK-PAOH-JEDDAH-1435%20AUDITED\KWITANSI%20KEGIATANMASTER%202014%20FIX.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C\5.%20Job%20Desc%20Ortapeg\KEPEGAWAIAN\KP%20Kenaikan%20Pangkat\2019\DataBase%20SKKP.xlsm.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hp\Documents\GoDrive\Ren_Tiar\2018\20%20KOMPONEN%20BPIH%201439H-2018M%20v.1.0%20full%2012032018%20(RAKER)%20PENGESAHAN%20ED.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H\TIM%20AUDIT\Kemenag%202012\Blanko%20Rekap%20Statistik%20Pegawai%20Kab%20Bandung%20Barat.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K\pencairan%202014.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2018\DIPA\Kegiatan\Verifikasi%20Data%20Jemaah%20Haji%20Reguler\Perjadin%20verifikasi%20data.xlsx"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file:///D:\2023\DIPA%20REVISI\ATASE\C01\usulan%20ke%202\Rev-9-3.xlsx" TargetMode="External"/><Relationship Id="rId1" Type="http://schemas.openxmlformats.org/officeDocument/2006/relationships/externalLinkPath" Target="/2023/DIPA%20REVISI/ATASE/C01/usulan%20ke%202/Rev-9-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C\Users\hp\Downloads\SPJ%20WFO%202020%20BEST.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SPP%20SPM%20SP2D\SPP%20SPM%20SP2D%20No%2059.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C\00.%20al\kerja\2015\06.%20Kinerja%20Kabupaten%20Teluk%20Wondama\Rekap%20UM%20BIMAS%20KRISTEN%20WONDAMA.%20-%20Copy.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D\Users\HP\AppData\Roaming\Microsoft\Excel\PERTANGGUNGJAWABAN\Format%20SPJ%20Kegiatan%202013.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F\2016\DIPA\Pencairan\Sosialisasi%20Kebijakan\SPTJB%20Soskeb%202016.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2020\PKOH\Database%202020.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D\2016\BPIH\Pencairan\Sosialisasi%20Khusus\Angkt.%20II\SPJ%20Sosialisasi%20Khusus%202016%20Angkatan%20II.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0.100.154.21\Damayanti%20File%20Bekup\PLN%20-%20Data%20File\SKI%20AT\DATA%20SKI%20AT\perhitungan%20dan%20data\PIKITRING%20&amp;%20UP%20FAST%20TRACK\unzipped\RKAP%20Laba_Rugi%201\LKTW101\LAPORAN\CashFlow012001Anggaran.xls"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PathMissing" Target="pst"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PAGU%20INDIKATIF\2023\KERTAS%20KERJA\Kertas%20Kerja%20PI%20TA%202023.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2019/DIPA/BKU%20Dipa%20Atase%20Haji.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Users\Hp%20All22\Downloads\Users\HP\Downloads\APLIKASI%20PUM%20BPIH%202013\SPP-SPM%20HAJI%20REGULER%20(INDIRECT%20COST).xlsm"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C\00.%20al\kerja\2016\07.%20Kinerja%20Kota%20Banjarmasin\03.%20MAN%201%20BANJARMASIN\KKP%20IP%20-%20Uang%20Makan%20MAN%20Banjarmasin.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D\2016\DIPA\Pencairan\Sosialisasi%20Kebijakan\Batam\spdRampungWorkshop.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Lenovo-pc\bpih\BPIH%202010M1431H\ttd%20DPRRI%2020100721\k1431%20ttddpr20100721%20s20101007%20194000+350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0.100.154.21\LK%202009-TW%20IV\AUDIT%202009\KK-MRA\Long-term%20investments.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0.100.154.21\LK%202010-TW%20III\KK-MRA\TAXES\6431%20Deferred%20tax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potvolro"/>
      <sheetName val="volro"/>
      <sheetName val="vpotlokro"/>
      <sheetName val="lokRO"/>
      <sheetName val="input renja"/>
      <sheetName val="renja (2)"/>
      <sheetName val="dbrenja2025"/>
      <sheetName val="rekapkeg"/>
      <sheetName val="sandingpagu"/>
      <sheetName val="Kontrol Pagu"/>
      <sheetName val="35KALTARA OK"/>
      <sheetName val="34SULBAR OK"/>
      <sheetName val="33PABAR OK"/>
      <sheetName val="32KEPRI OK"/>
      <sheetName val="31Gorontalo OK"/>
      <sheetName val="30BABEL OK"/>
      <sheetName val="29Banten OK"/>
      <sheetName val="28MALUT OK"/>
      <sheetName val="26Bengkulu OK"/>
      <sheetName val="25Papua OK"/>
      <sheetName val="24NTT OK"/>
      <sheetName val="23NTB OK"/>
      <sheetName val="22Bali OK"/>
      <sheetName val="21Maluku OK"/>
      <sheetName val="20SULTRA OK"/>
      <sheetName val="19SULSEL OK"/>
      <sheetName val="18SULTENG OK"/>
      <sheetName val="17SULUT OK"/>
      <sheetName val="16KALTIM OK"/>
      <sheetName val="15KALSEL OK"/>
      <sheetName val="14KALTENG OK"/>
      <sheetName val="13KALBAR OK"/>
      <sheetName val="12Lampung OK"/>
      <sheetName val="11SUMSEL OK"/>
      <sheetName val="10Jambi OK"/>
      <sheetName val="9Riau OK"/>
      <sheetName val="8SUMBAR OK"/>
      <sheetName val="7SUMUT OK"/>
      <sheetName val="6Aceh OK"/>
      <sheetName val="5JATIM OK"/>
      <sheetName val="4Yogya OK"/>
      <sheetName val="3JATENG OK"/>
      <sheetName val="2JABAR OK"/>
      <sheetName val="1DKI OK"/>
      <sheetName val="UPT Lombok OK"/>
      <sheetName val="UPT Makassar OK"/>
      <sheetName val="UPT BPN OK"/>
      <sheetName val="UPT Banjar OK"/>
      <sheetName val="UPT Padang"/>
      <sheetName val="UPT Medan"/>
      <sheetName val="UPT Aceh OK"/>
      <sheetName val="UPT SBY OK"/>
      <sheetName val="UPT BKS OK"/>
      <sheetName val="UPT JKT OK"/>
      <sheetName val="Atase OK"/>
      <sheetName val="Perencanaan"/>
      <sheetName val="Keuangan OK"/>
      <sheetName val="OKH"/>
      <sheetName val="Umum OK"/>
      <sheetName val="Pusat5310 OK"/>
      <sheetName val="Pusat2149 OK"/>
      <sheetName val="Pusat2148 OK"/>
      <sheetName val="Pusat2147 OK"/>
      <sheetName val="Pusat2126 OK"/>
      <sheetName val="catatan"/>
    </sheetNames>
    <sheetDataSet>
      <sheetData sheetId="0"/>
      <sheetData sheetId="1"/>
      <sheetData sheetId="2"/>
      <sheetData sheetId="3"/>
      <sheetData sheetId="4"/>
      <sheetData sheetId="5"/>
      <sheetData sheetId="6"/>
      <sheetData sheetId="7">
        <row r="19">
          <cell r="B19" t="str">
            <v xml:space="preserve"> Asrama Haji Jakarta</v>
          </cell>
          <cell r="H19">
            <v>0</v>
          </cell>
          <cell r="I19">
            <v>3344451000</v>
          </cell>
          <cell r="J19">
            <v>8428826000</v>
          </cell>
          <cell r="L19">
            <v>11773277000</v>
          </cell>
          <cell r="M19">
            <v>11773277000</v>
          </cell>
          <cell r="N19">
            <v>5990014000</v>
          </cell>
          <cell r="P19">
            <v>17763291000</v>
          </cell>
          <cell r="W19">
            <v>0</v>
          </cell>
          <cell r="X19">
            <v>4405179000</v>
          </cell>
          <cell r="Y19">
            <v>10369070000</v>
          </cell>
          <cell r="Z19">
            <v>0</v>
          </cell>
          <cell r="AA19">
            <v>14774249000</v>
          </cell>
          <cell r="AB19">
            <v>14774249000</v>
          </cell>
          <cell r="AC19">
            <v>6289514000</v>
          </cell>
          <cell r="AE19">
            <v>21063763000</v>
          </cell>
          <cell r="AL19">
            <v>0</v>
          </cell>
          <cell r="AM19">
            <v>3753461000</v>
          </cell>
          <cell r="AN19">
            <v>8372702000</v>
          </cell>
          <cell r="AO19">
            <v>11000000</v>
          </cell>
          <cell r="AP19">
            <v>12137163000</v>
          </cell>
          <cell r="AQ19">
            <v>12137163000</v>
          </cell>
          <cell r="AR19">
            <v>6289514000</v>
          </cell>
          <cell r="AT19">
            <v>18426677000</v>
          </cell>
          <cell r="BA19">
            <v>0</v>
          </cell>
          <cell r="BB19">
            <v>3785741000</v>
          </cell>
          <cell r="BC19">
            <v>8429352000</v>
          </cell>
          <cell r="BD19">
            <v>2540000</v>
          </cell>
          <cell r="BE19">
            <v>12217633000</v>
          </cell>
          <cell r="BF19">
            <v>12217633000</v>
          </cell>
          <cell r="BG19">
            <v>6289514000</v>
          </cell>
          <cell r="BI19">
            <v>18507147000</v>
          </cell>
          <cell r="BP19">
            <v>0</v>
          </cell>
          <cell r="BQ19">
            <v>3785741000</v>
          </cell>
          <cell r="BR19">
            <v>8429352000</v>
          </cell>
          <cell r="BS19">
            <v>2540000</v>
          </cell>
          <cell r="BT19">
            <v>12217633000</v>
          </cell>
          <cell r="BU19">
            <v>12217633000</v>
          </cell>
          <cell r="BV19">
            <v>6289514000</v>
          </cell>
          <cell r="BX19">
            <v>18507147000</v>
          </cell>
          <cell r="BZ19">
            <v>0</v>
          </cell>
          <cell r="CA19">
            <v>0</v>
          </cell>
          <cell r="CB19">
            <v>0</v>
          </cell>
          <cell r="CC19">
            <v>0</v>
          </cell>
          <cell r="CD19">
            <v>0</v>
          </cell>
          <cell r="CE19">
            <v>0</v>
          </cell>
          <cell r="CF19">
            <v>0</v>
          </cell>
          <cell r="CG19">
            <v>0</v>
          </cell>
        </row>
        <row r="20">
          <cell r="B20" t="str">
            <v xml:space="preserve"> Asrama Haji Bekasi</v>
          </cell>
          <cell r="D20">
            <v>650000000</v>
          </cell>
          <cell r="H20">
            <v>650000000</v>
          </cell>
          <cell r="I20">
            <v>1865997000</v>
          </cell>
          <cell r="J20">
            <v>9610513000</v>
          </cell>
          <cell r="L20">
            <v>11476510000</v>
          </cell>
          <cell r="M20">
            <v>12126510000</v>
          </cell>
          <cell r="N20">
            <v>1260000000</v>
          </cell>
          <cell r="P20">
            <v>13386510000</v>
          </cell>
          <cell r="W20">
            <v>0</v>
          </cell>
          <cell r="X20">
            <v>2232412000</v>
          </cell>
          <cell r="Y20">
            <v>13825475000</v>
          </cell>
          <cell r="Z20">
            <v>0</v>
          </cell>
          <cell r="AA20">
            <v>16057887000</v>
          </cell>
          <cell r="AB20">
            <v>16057887000</v>
          </cell>
          <cell r="AC20">
            <v>1386000000</v>
          </cell>
          <cell r="AE20">
            <v>17443887000</v>
          </cell>
          <cell r="AL20">
            <v>0</v>
          </cell>
          <cell r="AM20">
            <v>1624687000</v>
          </cell>
          <cell r="AN20">
            <v>7855194000</v>
          </cell>
          <cell r="AO20">
            <v>20710000</v>
          </cell>
          <cell r="AP20">
            <v>9500591000</v>
          </cell>
          <cell r="AQ20">
            <v>9500591000</v>
          </cell>
          <cell r="AR20">
            <v>1386000000</v>
          </cell>
          <cell r="AT20">
            <v>10886591000</v>
          </cell>
          <cell r="BA20">
            <v>0</v>
          </cell>
          <cell r="BB20">
            <v>1638907000</v>
          </cell>
          <cell r="BC20">
            <v>9637666000</v>
          </cell>
          <cell r="BD20">
            <v>706531000</v>
          </cell>
          <cell r="BE20">
            <v>11983104000</v>
          </cell>
          <cell r="BF20">
            <v>11983104000</v>
          </cell>
          <cell r="BG20">
            <v>1386000000</v>
          </cell>
          <cell r="BI20">
            <v>13369104000</v>
          </cell>
          <cell r="BP20">
            <v>0</v>
          </cell>
          <cell r="BQ20">
            <v>1642817000</v>
          </cell>
          <cell r="BR20">
            <v>9841185000</v>
          </cell>
          <cell r="BS20">
            <v>706531000</v>
          </cell>
          <cell r="BT20">
            <v>12190533000</v>
          </cell>
          <cell r="BU20">
            <v>12190533000</v>
          </cell>
          <cell r="BV20">
            <v>1386000000</v>
          </cell>
          <cell r="BX20">
            <v>13576533000</v>
          </cell>
          <cell r="BZ20">
            <v>0</v>
          </cell>
          <cell r="CA20">
            <v>0</v>
          </cell>
          <cell r="CB20">
            <v>0</v>
          </cell>
          <cell r="CC20">
            <v>0</v>
          </cell>
          <cell r="CD20">
            <v>0</v>
          </cell>
          <cell r="CE20">
            <v>3910000</v>
          </cell>
          <cell r="CF20">
            <v>203519000</v>
          </cell>
          <cell r="CG20">
            <v>0</v>
          </cell>
        </row>
        <row r="21">
          <cell r="B21" t="str">
            <v xml:space="preserve"> Asrama Haji Surabaya</v>
          </cell>
          <cell r="H21">
            <v>0</v>
          </cell>
          <cell r="I21">
            <v>2045449000</v>
          </cell>
          <cell r="J21">
            <v>9030489000</v>
          </cell>
          <cell r="L21">
            <v>11075938000</v>
          </cell>
          <cell r="M21">
            <v>11075938000</v>
          </cell>
          <cell r="N21">
            <v>4200000000</v>
          </cell>
          <cell r="P21">
            <v>15275938000</v>
          </cell>
          <cell r="W21">
            <v>0</v>
          </cell>
          <cell r="X21">
            <v>3062080000</v>
          </cell>
          <cell r="Y21">
            <v>14887030000</v>
          </cell>
          <cell r="Z21">
            <v>0</v>
          </cell>
          <cell r="AA21">
            <v>17949110000</v>
          </cell>
          <cell r="AB21">
            <v>17949110000</v>
          </cell>
          <cell r="AC21">
            <v>2800000000</v>
          </cell>
          <cell r="AE21">
            <v>20749110000</v>
          </cell>
          <cell r="AL21">
            <v>0</v>
          </cell>
          <cell r="AM21">
            <v>1571783000</v>
          </cell>
          <cell r="AN21">
            <v>8706506000</v>
          </cell>
          <cell r="AO21">
            <v>42490000</v>
          </cell>
          <cell r="AP21">
            <v>10320779000</v>
          </cell>
          <cell r="AQ21">
            <v>10320779000</v>
          </cell>
          <cell r="AR21">
            <v>2800000000</v>
          </cell>
          <cell r="AT21">
            <v>13120779000</v>
          </cell>
          <cell r="BA21">
            <v>0</v>
          </cell>
          <cell r="BB21">
            <v>1571783000</v>
          </cell>
          <cell r="BC21">
            <v>9254916000</v>
          </cell>
          <cell r="BD21">
            <v>42490000</v>
          </cell>
          <cell r="BE21">
            <v>10869189000</v>
          </cell>
          <cell r="BF21">
            <v>10869189000</v>
          </cell>
          <cell r="BG21">
            <v>2800000000</v>
          </cell>
          <cell r="BI21">
            <v>13669189000</v>
          </cell>
          <cell r="BP21">
            <v>0</v>
          </cell>
          <cell r="BQ21">
            <v>1571783000</v>
          </cell>
          <cell r="BR21">
            <v>9254916000</v>
          </cell>
          <cell r="BS21">
            <v>42490000</v>
          </cell>
          <cell r="BT21">
            <v>10869189000</v>
          </cell>
          <cell r="BU21">
            <v>10869189000</v>
          </cell>
          <cell r="BV21">
            <v>2800000000</v>
          </cell>
          <cell r="BX21">
            <v>13669189000</v>
          </cell>
          <cell r="BZ21">
            <v>0</v>
          </cell>
          <cell r="CA21">
            <v>0</v>
          </cell>
          <cell r="CB21">
            <v>0</v>
          </cell>
          <cell r="CC21">
            <v>0</v>
          </cell>
          <cell r="CD21">
            <v>0</v>
          </cell>
          <cell r="CE21">
            <v>0</v>
          </cell>
          <cell r="CF21">
            <v>0</v>
          </cell>
          <cell r="CG21">
            <v>0</v>
          </cell>
        </row>
        <row r="22">
          <cell r="B22" t="str">
            <v xml:space="preserve"> Asrama Haji Aceh</v>
          </cell>
          <cell r="D22">
            <v>647750000</v>
          </cell>
          <cell r="H22">
            <v>647750000</v>
          </cell>
          <cell r="I22">
            <v>2744291000</v>
          </cell>
          <cell r="J22">
            <v>3542096000</v>
          </cell>
          <cell r="L22">
            <v>6286387000</v>
          </cell>
          <cell r="M22">
            <v>6934137000</v>
          </cell>
          <cell r="N22">
            <v>916188000</v>
          </cell>
          <cell r="P22">
            <v>7850325000</v>
          </cell>
          <cell r="W22">
            <v>0</v>
          </cell>
          <cell r="X22">
            <v>3719434000</v>
          </cell>
          <cell r="Y22">
            <v>7264752000</v>
          </cell>
          <cell r="Z22">
            <v>17961812000</v>
          </cell>
          <cell r="AA22">
            <v>28945998000</v>
          </cell>
          <cell r="AB22">
            <v>28945998000</v>
          </cell>
          <cell r="AC22">
            <v>962108000</v>
          </cell>
          <cell r="AD22">
            <v>56220000000</v>
          </cell>
          <cell r="AE22">
            <v>29908106000</v>
          </cell>
          <cell r="AL22">
            <v>0</v>
          </cell>
          <cell r="AM22">
            <v>2033220000</v>
          </cell>
          <cell r="AN22">
            <v>3413888000</v>
          </cell>
          <cell r="AO22">
            <v>50440000</v>
          </cell>
          <cell r="AP22">
            <v>5497548000</v>
          </cell>
          <cell r="AQ22">
            <v>5497548000</v>
          </cell>
          <cell r="AR22">
            <v>962108000</v>
          </cell>
          <cell r="AS22">
            <v>56220000000</v>
          </cell>
          <cell r="AT22">
            <v>62679656000</v>
          </cell>
          <cell r="BA22">
            <v>0</v>
          </cell>
          <cell r="BB22">
            <v>2033220000</v>
          </cell>
          <cell r="BC22">
            <v>3647116000</v>
          </cell>
          <cell r="BD22">
            <v>26324000</v>
          </cell>
          <cell r="BE22">
            <v>5706660000</v>
          </cell>
          <cell r="BF22">
            <v>5706660000</v>
          </cell>
          <cell r="BG22">
            <v>962108000</v>
          </cell>
          <cell r="BH22">
            <v>56220000000</v>
          </cell>
          <cell r="BI22">
            <v>62888768000</v>
          </cell>
          <cell r="BP22">
            <v>0</v>
          </cell>
          <cell r="BQ22">
            <v>2033220000</v>
          </cell>
          <cell r="BR22">
            <v>3647116000</v>
          </cell>
          <cell r="BS22">
            <v>26324000</v>
          </cell>
          <cell r="BT22">
            <v>5706660000</v>
          </cell>
          <cell r="BU22">
            <v>5706660000</v>
          </cell>
          <cell r="BV22">
            <v>962108000</v>
          </cell>
          <cell r="BW22">
            <v>56220000000</v>
          </cell>
          <cell r="BX22">
            <v>62888768000</v>
          </cell>
          <cell r="BZ22">
            <v>0</v>
          </cell>
          <cell r="CA22">
            <v>0</v>
          </cell>
          <cell r="CB22">
            <v>0</v>
          </cell>
          <cell r="CC22">
            <v>0</v>
          </cell>
          <cell r="CD22">
            <v>0</v>
          </cell>
          <cell r="CE22">
            <v>0</v>
          </cell>
          <cell r="CF22">
            <v>0</v>
          </cell>
          <cell r="CG22">
            <v>0</v>
          </cell>
        </row>
        <row r="23">
          <cell r="B23" t="str">
            <v xml:space="preserve"> Asrama Haji Medan</v>
          </cell>
          <cell r="H23">
            <v>0</v>
          </cell>
          <cell r="I23">
            <v>1715826000</v>
          </cell>
          <cell r="J23">
            <v>5712776000</v>
          </cell>
          <cell r="L23">
            <v>7428602000</v>
          </cell>
          <cell r="M23">
            <v>7428602000</v>
          </cell>
          <cell r="N23">
            <v>2280128000</v>
          </cell>
          <cell r="P23">
            <v>9708730000</v>
          </cell>
          <cell r="W23">
            <v>0</v>
          </cell>
          <cell r="X23">
            <v>3255937000</v>
          </cell>
          <cell r="Y23">
            <v>10777602000</v>
          </cell>
          <cell r="Z23">
            <v>2698965000</v>
          </cell>
          <cell r="AA23">
            <v>16732504000</v>
          </cell>
          <cell r="AB23">
            <v>16732504000</v>
          </cell>
          <cell r="AC23">
            <v>2320388000</v>
          </cell>
          <cell r="AE23">
            <v>19052892000</v>
          </cell>
          <cell r="AL23">
            <v>0</v>
          </cell>
          <cell r="AM23">
            <v>1515884000</v>
          </cell>
          <cell r="AN23">
            <v>5745566000</v>
          </cell>
          <cell r="AO23">
            <v>48630000</v>
          </cell>
          <cell r="AP23">
            <v>7310080000</v>
          </cell>
          <cell r="AQ23">
            <v>7310080000</v>
          </cell>
          <cell r="AR23">
            <v>2320388000</v>
          </cell>
          <cell r="AT23">
            <v>9630468000</v>
          </cell>
          <cell r="BA23">
            <v>0</v>
          </cell>
          <cell r="BB23">
            <v>1515884000</v>
          </cell>
          <cell r="BC23">
            <v>5745566000</v>
          </cell>
          <cell r="BD23">
            <v>25358000</v>
          </cell>
          <cell r="BE23">
            <v>7286808000</v>
          </cell>
          <cell r="BF23">
            <v>7286808000</v>
          </cell>
          <cell r="BG23">
            <v>2320388000</v>
          </cell>
          <cell r="BI23">
            <v>9607196000</v>
          </cell>
          <cell r="BP23">
            <v>0</v>
          </cell>
          <cell r="BQ23">
            <v>1515884000</v>
          </cell>
          <cell r="BR23">
            <v>6065566000</v>
          </cell>
          <cell r="BS23">
            <v>25358000</v>
          </cell>
          <cell r="BT23">
            <v>7606808000</v>
          </cell>
          <cell r="BU23">
            <v>7606808000</v>
          </cell>
          <cell r="BV23">
            <v>2320388000</v>
          </cell>
          <cell r="BX23">
            <v>9927196000</v>
          </cell>
          <cell r="BZ23">
            <v>0</v>
          </cell>
          <cell r="CA23">
            <v>0</v>
          </cell>
          <cell r="CB23">
            <v>0</v>
          </cell>
          <cell r="CC23">
            <v>0</v>
          </cell>
          <cell r="CD23">
            <v>0</v>
          </cell>
          <cell r="CE23">
            <v>0</v>
          </cell>
          <cell r="CF23">
            <v>320000000</v>
          </cell>
          <cell r="CG23">
            <v>0</v>
          </cell>
        </row>
        <row r="24">
          <cell r="B24" t="str">
            <v xml:space="preserve"> Asrama Haji Padang</v>
          </cell>
          <cell r="D24">
            <v>647000000</v>
          </cell>
          <cell r="H24">
            <v>647000000</v>
          </cell>
          <cell r="I24">
            <v>1936708000</v>
          </cell>
          <cell r="J24">
            <v>3205804000</v>
          </cell>
          <cell r="L24">
            <v>5142512000</v>
          </cell>
          <cell r="M24">
            <v>5789512000</v>
          </cell>
          <cell r="N24">
            <v>1072640000</v>
          </cell>
          <cell r="P24">
            <v>6862152000</v>
          </cell>
          <cell r="W24">
            <v>0</v>
          </cell>
          <cell r="X24">
            <v>2642316000</v>
          </cell>
          <cell r="Y24">
            <v>6731714000</v>
          </cell>
          <cell r="Z24">
            <v>0</v>
          </cell>
          <cell r="AA24">
            <v>9374030000</v>
          </cell>
          <cell r="AB24">
            <v>9374030000</v>
          </cell>
          <cell r="AC24">
            <v>1600000000</v>
          </cell>
          <cell r="AE24">
            <v>10974030000</v>
          </cell>
          <cell r="AL24">
            <v>0</v>
          </cell>
          <cell r="AM24">
            <v>1710515000</v>
          </cell>
          <cell r="AN24">
            <v>3253420000</v>
          </cell>
          <cell r="AO24">
            <v>43170000</v>
          </cell>
          <cell r="AP24">
            <v>5007105000</v>
          </cell>
          <cell r="AQ24">
            <v>5007105000</v>
          </cell>
          <cell r="AR24">
            <v>1600000000</v>
          </cell>
          <cell r="AT24">
            <v>6607105000</v>
          </cell>
          <cell r="BA24">
            <v>0</v>
          </cell>
          <cell r="BB24">
            <v>1710515000</v>
          </cell>
          <cell r="BC24">
            <v>3253420000</v>
          </cell>
          <cell r="BD24">
            <v>22082000</v>
          </cell>
          <cell r="BE24">
            <v>4986017000</v>
          </cell>
          <cell r="BF24">
            <v>4986017000</v>
          </cell>
          <cell r="BG24">
            <v>1600000000</v>
          </cell>
          <cell r="BI24">
            <v>6586017000</v>
          </cell>
          <cell r="BP24">
            <v>0</v>
          </cell>
          <cell r="BQ24">
            <v>1710515000</v>
          </cell>
          <cell r="BR24">
            <v>3332740000</v>
          </cell>
          <cell r="BS24">
            <v>22082000</v>
          </cell>
          <cell r="BT24">
            <v>5065337000</v>
          </cell>
          <cell r="BU24">
            <v>5065337000</v>
          </cell>
          <cell r="BV24">
            <v>1600000000</v>
          </cell>
          <cell r="BX24">
            <v>6665337000</v>
          </cell>
          <cell r="BZ24">
            <v>0</v>
          </cell>
          <cell r="CA24">
            <v>0</v>
          </cell>
          <cell r="CB24">
            <v>0</v>
          </cell>
          <cell r="CC24">
            <v>0</v>
          </cell>
          <cell r="CD24">
            <v>0</v>
          </cell>
          <cell r="CE24">
            <v>0</v>
          </cell>
          <cell r="CF24">
            <v>79320000</v>
          </cell>
          <cell r="CG24">
            <v>0</v>
          </cell>
        </row>
        <row r="25">
          <cell r="B25" t="str">
            <v xml:space="preserve"> Asrama Haji Banjarmasin</v>
          </cell>
          <cell r="D25">
            <v>647000000</v>
          </cell>
          <cell r="H25">
            <v>647000000</v>
          </cell>
          <cell r="I25">
            <v>2134186000</v>
          </cell>
          <cell r="J25">
            <v>4057602000</v>
          </cell>
          <cell r="L25">
            <v>6191788000</v>
          </cell>
          <cell r="M25">
            <v>6838788000</v>
          </cell>
          <cell r="N25">
            <v>1320000000</v>
          </cell>
          <cell r="P25">
            <v>8158788000</v>
          </cell>
          <cell r="S25">
            <v>26913541000</v>
          </cell>
          <cell r="W25">
            <v>26913541000</v>
          </cell>
          <cell r="X25">
            <v>4134001000</v>
          </cell>
          <cell r="Y25">
            <v>4741235000</v>
          </cell>
          <cell r="Z25">
            <v>0</v>
          </cell>
          <cell r="AA25">
            <v>8875236000</v>
          </cell>
          <cell r="AB25">
            <v>35788777000</v>
          </cell>
          <cell r="AC25">
            <v>1452000000</v>
          </cell>
          <cell r="AD25">
            <v>49203000000</v>
          </cell>
          <cell r="AE25">
            <v>37240777000</v>
          </cell>
          <cell r="AL25">
            <v>0</v>
          </cell>
          <cell r="AM25">
            <v>2625080000</v>
          </cell>
          <cell r="AN25">
            <v>2780506000</v>
          </cell>
          <cell r="AO25">
            <v>43365000</v>
          </cell>
          <cell r="AP25">
            <v>5448951000</v>
          </cell>
          <cell r="AQ25">
            <v>5448951000</v>
          </cell>
          <cell r="AR25">
            <v>1452000000</v>
          </cell>
          <cell r="AS25">
            <v>49203000000</v>
          </cell>
          <cell r="AT25">
            <v>56103951000</v>
          </cell>
          <cell r="AW25">
            <v>0</v>
          </cell>
          <cell r="BA25">
            <v>0</v>
          </cell>
          <cell r="BB25">
            <v>2625080000</v>
          </cell>
          <cell r="BC25">
            <v>4098772000</v>
          </cell>
          <cell r="BD25">
            <v>22151000</v>
          </cell>
          <cell r="BE25">
            <v>6746003000</v>
          </cell>
          <cell r="BF25">
            <v>6746003000</v>
          </cell>
          <cell r="BG25">
            <v>1452000000</v>
          </cell>
          <cell r="BH25">
            <v>49203000000</v>
          </cell>
          <cell r="BI25">
            <v>57401003000</v>
          </cell>
          <cell r="BP25">
            <v>0</v>
          </cell>
          <cell r="BQ25">
            <v>2625080000</v>
          </cell>
          <cell r="BR25">
            <v>4098772000</v>
          </cell>
          <cell r="BS25">
            <v>22151000</v>
          </cell>
          <cell r="BT25">
            <v>6746003000</v>
          </cell>
          <cell r="BU25">
            <v>6746003000</v>
          </cell>
          <cell r="BV25">
            <v>1452000000</v>
          </cell>
          <cell r="BW25">
            <v>49203000000</v>
          </cell>
          <cell r="BX25">
            <v>57401003000</v>
          </cell>
          <cell r="BZ25">
            <v>0</v>
          </cell>
          <cell r="CA25">
            <v>0</v>
          </cell>
          <cell r="CB25">
            <v>0</v>
          </cell>
          <cell r="CC25">
            <v>0</v>
          </cell>
          <cell r="CD25">
            <v>0</v>
          </cell>
          <cell r="CE25">
            <v>0</v>
          </cell>
          <cell r="CF25">
            <v>0</v>
          </cell>
          <cell r="CG25">
            <v>0</v>
          </cell>
        </row>
        <row r="26">
          <cell r="B26" t="str">
            <v xml:space="preserve"> Asrama Haji Balikpapan</v>
          </cell>
          <cell r="D26">
            <v>650000000</v>
          </cell>
          <cell r="H26">
            <v>650000000</v>
          </cell>
          <cell r="I26">
            <v>1402337000</v>
          </cell>
          <cell r="J26">
            <v>5153002000</v>
          </cell>
          <cell r="L26">
            <v>6555339000</v>
          </cell>
          <cell r="M26">
            <v>7205339000</v>
          </cell>
          <cell r="N26">
            <v>813200000</v>
          </cell>
          <cell r="P26">
            <v>8018539000</v>
          </cell>
          <cell r="W26">
            <v>0</v>
          </cell>
          <cell r="X26">
            <v>3468760000</v>
          </cell>
          <cell r="Y26">
            <v>7915264000</v>
          </cell>
          <cell r="Z26">
            <v>0</v>
          </cell>
          <cell r="AA26">
            <v>11384024000</v>
          </cell>
          <cell r="AB26">
            <v>11384024000</v>
          </cell>
          <cell r="AC26">
            <v>1297072000</v>
          </cell>
          <cell r="AE26">
            <v>12681096000</v>
          </cell>
          <cell r="AL26">
            <v>0</v>
          </cell>
          <cell r="AM26">
            <v>2036550000</v>
          </cell>
          <cell r="AN26">
            <v>4944964000</v>
          </cell>
          <cell r="AO26">
            <v>51205000</v>
          </cell>
          <cell r="AP26">
            <v>7032719000</v>
          </cell>
          <cell r="AQ26">
            <v>7032719000</v>
          </cell>
          <cell r="AR26">
            <v>1297072000</v>
          </cell>
          <cell r="AT26">
            <v>8329791000</v>
          </cell>
          <cell r="BA26">
            <v>0</v>
          </cell>
          <cell r="BB26">
            <v>2036550000</v>
          </cell>
          <cell r="BC26">
            <v>5291600000</v>
          </cell>
          <cell r="BD26">
            <v>26675000</v>
          </cell>
          <cell r="BE26">
            <v>7354825000</v>
          </cell>
          <cell r="BF26">
            <v>7354825000</v>
          </cell>
          <cell r="BG26">
            <v>1297072000</v>
          </cell>
          <cell r="BI26">
            <v>8651897000</v>
          </cell>
          <cell r="BP26">
            <v>0</v>
          </cell>
          <cell r="BQ26">
            <v>2036550000</v>
          </cell>
          <cell r="BR26">
            <v>5291600000</v>
          </cell>
          <cell r="BS26">
            <v>26675000</v>
          </cell>
          <cell r="BT26">
            <v>7354825000</v>
          </cell>
          <cell r="BU26">
            <v>7354825000</v>
          </cell>
          <cell r="BV26">
            <v>1297072000</v>
          </cell>
          <cell r="BX26">
            <v>8651897000</v>
          </cell>
          <cell r="BZ26">
            <v>0</v>
          </cell>
          <cell r="CA26">
            <v>0</v>
          </cell>
          <cell r="CB26">
            <v>0</v>
          </cell>
          <cell r="CC26">
            <v>0</v>
          </cell>
          <cell r="CD26">
            <v>0</v>
          </cell>
          <cell r="CE26">
            <v>0</v>
          </cell>
          <cell r="CF26">
            <v>0</v>
          </cell>
          <cell r="CG26">
            <v>0</v>
          </cell>
        </row>
        <row r="27">
          <cell r="B27" t="str">
            <v xml:space="preserve"> Asrama Haji Makassar</v>
          </cell>
          <cell r="H27">
            <v>0</v>
          </cell>
          <cell r="I27">
            <v>3187621000</v>
          </cell>
          <cell r="J27">
            <v>10483616000</v>
          </cell>
          <cell r="L27">
            <v>13671237000</v>
          </cell>
          <cell r="M27">
            <v>13671237000</v>
          </cell>
          <cell r="N27">
            <v>1848000000</v>
          </cell>
          <cell r="P27">
            <v>15519237000</v>
          </cell>
          <cell r="W27">
            <v>0</v>
          </cell>
          <cell r="X27">
            <v>3787621000</v>
          </cell>
          <cell r="Y27">
            <v>11028616000</v>
          </cell>
          <cell r="Z27">
            <v>0</v>
          </cell>
          <cell r="AA27">
            <v>14816237000</v>
          </cell>
          <cell r="AB27">
            <v>14816237000</v>
          </cell>
          <cell r="AC27">
            <v>2400000000</v>
          </cell>
          <cell r="AE27">
            <v>17216237000</v>
          </cell>
          <cell r="AL27">
            <v>0</v>
          </cell>
          <cell r="AM27">
            <v>2896535000</v>
          </cell>
          <cell r="AN27">
            <v>6262676000</v>
          </cell>
          <cell r="AO27">
            <v>48065000</v>
          </cell>
          <cell r="AP27">
            <v>9207276000</v>
          </cell>
          <cell r="AQ27">
            <v>9207276000</v>
          </cell>
          <cell r="AR27">
            <v>2400000000</v>
          </cell>
          <cell r="AT27">
            <v>11607276000</v>
          </cell>
          <cell r="BA27">
            <v>0</v>
          </cell>
          <cell r="BB27">
            <v>2896535000</v>
          </cell>
          <cell r="BC27">
            <v>9537744000</v>
          </cell>
          <cell r="BD27">
            <v>24695000</v>
          </cell>
          <cell r="BE27">
            <v>12458974000</v>
          </cell>
          <cell r="BF27">
            <v>12458974000</v>
          </cell>
          <cell r="BG27">
            <v>2400000000</v>
          </cell>
          <cell r="BI27">
            <v>14858974000</v>
          </cell>
          <cell r="BP27">
            <v>0</v>
          </cell>
          <cell r="BQ27">
            <v>2896535000</v>
          </cell>
          <cell r="BR27">
            <v>9537744000</v>
          </cell>
          <cell r="BS27">
            <v>24695000</v>
          </cell>
          <cell r="BT27">
            <v>12458974000</v>
          </cell>
          <cell r="BU27">
            <v>12458974000</v>
          </cell>
          <cell r="BV27">
            <v>2400000000</v>
          </cell>
          <cell r="BX27">
            <v>14858974000</v>
          </cell>
          <cell r="BZ27">
            <v>0</v>
          </cell>
          <cell r="CA27">
            <v>0</v>
          </cell>
          <cell r="CB27">
            <v>0</v>
          </cell>
          <cell r="CC27">
            <v>0</v>
          </cell>
          <cell r="CD27">
            <v>0</v>
          </cell>
          <cell r="CE27">
            <v>0</v>
          </cell>
          <cell r="CF27">
            <v>0</v>
          </cell>
          <cell r="CG27">
            <v>0</v>
          </cell>
        </row>
        <row r="28">
          <cell r="B28" t="str">
            <v xml:space="preserve"> Asrama Haji Lombok</v>
          </cell>
          <cell r="D28">
            <v>654500000</v>
          </cell>
          <cell r="H28">
            <v>654500000</v>
          </cell>
          <cell r="I28">
            <v>1922485000</v>
          </cell>
          <cell r="J28">
            <v>5462875000</v>
          </cell>
          <cell r="L28">
            <v>7385360000</v>
          </cell>
          <cell r="M28">
            <v>8039860000</v>
          </cell>
          <cell r="N28">
            <v>1307580000</v>
          </cell>
          <cell r="P28">
            <v>9347440000</v>
          </cell>
          <cell r="W28">
            <v>0</v>
          </cell>
          <cell r="X28">
            <v>4732971000</v>
          </cell>
          <cell r="Y28">
            <v>4943125000</v>
          </cell>
          <cell r="Z28">
            <v>140750000</v>
          </cell>
          <cell r="AA28">
            <v>9816846000</v>
          </cell>
          <cell r="AB28">
            <v>9816846000</v>
          </cell>
          <cell r="AC28">
            <v>1268460000</v>
          </cell>
          <cell r="AE28">
            <v>11085306000</v>
          </cell>
          <cell r="AL28">
            <v>0</v>
          </cell>
          <cell r="AM28">
            <v>1740064000</v>
          </cell>
          <cell r="AN28">
            <v>2927774000</v>
          </cell>
          <cell r="AO28">
            <v>45050000</v>
          </cell>
          <cell r="AP28">
            <v>4712888000</v>
          </cell>
          <cell r="AQ28">
            <v>4712888000</v>
          </cell>
          <cell r="AR28">
            <v>1268460000</v>
          </cell>
          <cell r="AT28">
            <v>5981348000</v>
          </cell>
          <cell r="BA28">
            <v>0</v>
          </cell>
          <cell r="BB28">
            <v>1740064000</v>
          </cell>
          <cell r="BC28">
            <v>4479708000</v>
          </cell>
          <cell r="BD28">
            <v>23162000</v>
          </cell>
          <cell r="BE28">
            <v>6242934000</v>
          </cell>
          <cell r="BF28">
            <v>6242934000</v>
          </cell>
          <cell r="BG28">
            <v>1268460000</v>
          </cell>
          <cell r="BI28">
            <v>7511394000</v>
          </cell>
          <cell r="BP28">
            <v>0</v>
          </cell>
          <cell r="BQ28">
            <v>1740064000</v>
          </cell>
          <cell r="BR28">
            <v>4479708000</v>
          </cell>
          <cell r="BS28">
            <v>23162000</v>
          </cell>
          <cell r="BT28">
            <v>6242934000</v>
          </cell>
          <cell r="BU28">
            <v>6242934000</v>
          </cell>
          <cell r="BV28">
            <v>1268460000</v>
          </cell>
          <cell r="BX28">
            <v>7511394000</v>
          </cell>
          <cell r="BZ28">
            <v>0</v>
          </cell>
          <cell r="CA28">
            <v>0</v>
          </cell>
          <cell r="CB28">
            <v>0</v>
          </cell>
          <cell r="CC28">
            <v>0</v>
          </cell>
          <cell r="CD28">
            <v>0</v>
          </cell>
          <cell r="CE28">
            <v>0</v>
          </cell>
          <cell r="CF28">
            <v>0</v>
          </cell>
          <cell r="CG28">
            <v>0</v>
          </cell>
        </row>
        <row r="29">
          <cell r="C29">
            <v>3558819000</v>
          </cell>
          <cell r="D29">
            <v>13012424000</v>
          </cell>
          <cell r="E29">
            <v>151871157000</v>
          </cell>
          <cell r="F29">
            <v>108622000</v>
          </cell>
          <cell r="G29">
            <v>0</v>
          </cell>
          <cell r="H29">
            <v>168551022000</v>
          </cell>
          <cell r="I29">
            <v>0</v>
          </cell>
          <cell r="J29">
            <v>90507434000</v>
          </cell>
          <cell r="K29">
            <v>22347800000</v>
          </cell>
          <cell r="L29">
            <v>112855234000</v>
          </cell>
          <cell r="M29">
            <v>281406256000</v>
          </cell>
          <cell r="N29">
            <v>9165360000</v>
          </cell>
          <cell r="O29">
            <v>445185992000</v>
          </cell>
          <cell r="P29">
            <v>735757608000</v>
          </cell>
          <cell r="R29">
            <v>7015447000</v>
          </cell>
          <cell r="S29">
            <v>191431141000</v>
          </cell>
          <cell r="T29">
            <v>172474022000</v>
          </cell>
          <cell r="U29">
            <v>632664000</v>
          </cell>
          <cell r="V29">
            <v>0</v>
          </cell>
          <cell r="W29">
            <v>371553274000</v>
          </cell>
          <cell r="X29">
            <v>0</v>
          </cell>
          <cell r="Y29">
            <v>124079647000</v>
          </cell>
          <cell r="Z29">
            <v>52343056000</v>
          </cell>
          <cell r="AA29">
            <v>176422703000</v>
          </cell>
          <cell r="AB29">
            <v>547975977000</v>
          </cell>
          <cell r="AC29">
            <v>7433865000</v>
          </cell>
          <cell r="AD29">
            <v>472859973000</v>
          </cell>
          <cell r="AE29">
            <v>555409842000</v>
          </cell>
          <cell r="AG29">
            <v>1984784000</v>
          </cell>
          <cell r="AH29">
            <v>11379033000</v>
          </cell>
          <cell r="AI29">
            <v>136445378000</v>
          </cell>
          <cell r="AJ29">
            <v>0</v>
          </cell>
          <cell r="AK29">
            <v>0</v>
          </cell>
          <cell r="AL29">
            <v>149809195000</v>
          </cell>
          <cell r="AM29">
            <v>0</v>
          </cell>
          <cell r="AN29">
            <v>89538577000</v>
          </cell>
          <cell r="AO29">
            <v>7117148000</v>
          </cell>
          <cell r="AP29">
            <v>96655725000</v>
          </cell>
          <cell r="AQ29">
            <v>246464920000</v>
          </cell>
          <cell r="AR29">
            <v>9779036000</v>
          </cell>
          <cell r="AS29">
            <v>472859973000</v>
          </cell>
          <cell r="AT29">
            <v>256243956000</v>
          </cell>
          <cell r="AV29">
            <v>2637578000</v>
          </cell>
          <cell r="AW29">
            <v>16857454000</v>
          </cell>
          <cell r="AX29">
            <v>143287258000</v>
          </cell>
          <cell r="AY29">
            <v>105122000</v>
          </cell>
          <cell r="AZ29">
            <v>0</v>
          </cell>
          <cell r="BA29">
            <v>162887412000</v>
          </cell>
          <cell r="BB29">
            <v>0</v>
          </cell>
          <cell r="BC29">
            <v>101560233000</v>
          </cell>
          <cell r="BD29">
            <v>13581171000</v>
          </cell>
          <cell r="BE29">
            <v>115141404000</v>
          </cell>
          <cell r="BF29">
            <v>278028816000</v>
          </cell>
          <cell r="BG29">
            <v>9779036000</v>
          </cell>
          <cell r="BH29">
            <v>472859973000</v>
          </cell>
          <cell r="BI29">
            <v>287807852000</v>
          </cell>
          <cell r="BK29">
            <v>3287208000</v>
          </cell>
          <cell r="BL29">
            <v>19941951000</v>
          </cell>
          <cell r="BM29">
            <v>139932500000</v>
          </cell>
          <cell r="BN29">
            <v>442756000</v>
          </cell>
          <cell r="BO29">
            <v>0</v>
          </cell>
          <cell r="BP29">
            <v>163604415000</v>
          </cell>
          <cell r="BQ29">
            <v>0</v>
          </cell>
          <cell r="BR29">
            <v>101577284000</v>
          </cell>
          <cell r="BS29">
            <v>14242725000</v>
          </cell>
          <cell r="BT29">
            <v>115820009000</v>
          </cell>
          <cell r="BU29">
            <v>279424424000</v>
          </cell>
          <cell r="BV29">
            <v>9779036000</v>
          </cell>
          <cell r="BW29">
            <v>472859973000</v>
          </cell>
          <cell r="BX29">
            <v>762063433000</v>
          </cell>
        </row>
        <row r="30">
          <cell r="B30" t="str">
            <v>01 DKI JAKARTA</v>
          </cell>
          <cell r="C30">
            <v>291132000</v>
          </cell>
          <cell r="D30">
            <v>324565000</v>
          </cell>
          <cell r="E30">
            <v>13798643000</v>
          </cell>
          <cell r="H30">
            <v>14414340000</v>
          </cell>
          <cell r="J30">
            <v>1065374000</v>
          </cell>
          <cell r="K30">
            <v>506658000</v>
          </cell>
          <cell r="L30">
            <v>1572032000</v>
          </cell>
          <cell r="M30">
            <v>15986372000</v>
          </cell>
          <cell r="P30">
            <v>15986372000</v>
          </cell>
          <cell r="R30">
            <v>387984000</v>
          </cell>
          <cell r="S30">
            <v>341065000</v>
          </cell>
          <cell r="T30">
            <v>17958581000</v>
          </cell>
          <cell r="U30">
            <v>0</v>
          </cell>
          <cell r="V30">
            <v>0</v>
          </cell>
          <cell r="W30">
            <v>18687630000</v>
          </cell>
          <cell r="X30">
            <v>0</v>
          </cell>
          <cell r="Y30">
            <v>1067368000</v>
          </cell>
          <cell r="Z30">
            <v>2697886000</v>
          </cell>
          <cell r="AA30">
            <v>3765254000</v>
          </cell>
          <cell r="AB30">
            <v>22452884000</v>
          </cell>
          <cell r="AD30">
            <v>3502703000</v>
          </cell>
          <cell r="AE30">
            <v>22452884000</v>
          </cell>
          <cell r="AG30">
            <v>97244000</v>
          </cell>
          <cell r="AH30">
            <v>55636000</v>
          </cell>
          <cell r="AI30">
            <v>9693593000</v>
          </cell>
          <cell r="AJ30">
            <v>0</v>
          </cell>
          <cell r="AK30">
            <v>0</v>
          </cell>
          <cell r="AL30">
            <v>9846473000</v>
          </cell>
          <cell r="AM30">
            <v>0</v>
          </cell>
          <cell r="AN30">
            <v>1229144000</v>
          </cell>
          <cell r="AO30">
            <v>29470000</v>
          </cell>
          <cell r="AP30">
            <v>1258614000</v>
          </cell>
          <cell r="AQ30">
            <v>11105087000</v>
          </cell>
          <cell r="AS30">
            <v>4102703000</v>
          </cell>
          <cell r="AT30">
            <v>15207790000</v>
          </cell>
          <cell r="AV30">
            <v>97244000</v>
          </cell>
          <cell r="AW30">
            <v>55636000</v>
          </cell>
          <cell r="AX30">
            <v>9784343000</v>
          </cell>
          <cell r="AY30">
            <v>0</v>
          </cell>
          <cell r="AZ30">
            <v>0</v>
          </cell>
          <cell r="BA30">
            <v>9937223000</v>
          </cell>
          <cell r="BB30">
            <v>0</v>
          </cell>
          <cell r="BC30">
            <v>1501736000</v>
          </cell>
          <cell r="BD30">
            <v>67966000</v>
          </cell>
          <cell r="BE30">
            <v>1569702000</v>
          </cell>
          <cell r="BF30">
            <v>11506925000</v>
          </cell>
          <cell r="BH30">
            <v>4102703000</v>
          </cell>
          <cell r="BI30">
            <v>15609628000</v>
          </cell>
          <cell r="BK30">
            <v>97244000</v>
          </cell>
          <cell r="BL30">
            <v>55636000</v>
          </cell>
          <cell r="BM30">
            <v>9784343000</v>
          </cell>
          <cell r="BP30">
            <v>9937223000</v>
          </cell>
          <cell r="BR30">
            <v>1500748000</v>
          </cell>
          <cell r="BS30">
            <v>68954000</v>
          </cell>
          <cell r="BT30">
            <v>1569702000</v>
          </cell>
          <cell r="BU30">
            <v>11506925000</v>
          </cell>
          <cell r="BW30">
            <v>4102703000</v>
          </cell>
          <cell r="BX30">
            <v>15609628000</v>
          </cell>
          <cell r="BZ30">
            <v>0</v>
          </cell>
          <cell r="CA30">
            <v>0</v>
          </cell>
          <cell r="CB30">
            <v>0</v>
          </cell>
          <cell r="CC30">
            <v>0</v>
          </cell>
          <cell r="CD30">
            <v>0</v>
          </cell>
          <cell r="CE30">
            <v>0</v>
          </cell>
          <cell r="CF30">
            <v>-988000</v>
          </cell>
          <cell r="CG30">
            <v>988000</v>
          </cell>
        </row>
        <row r="31">
          <cell r="B31" t="str">
            <v>02 JAWA BARAT</v>
          </cell>
          <cell r="C31">
            <v>377813000</v>
          </cell>
          <cell r="D31">
            <v>1141496000</v>
          </cell>
          <cell r="E31">
            <v>24229013000</v>
          </cell>
          <cell r="H31">
            <v>25748322000</v>
          </cell>
          <cell r="J31">
            <v>4162436000</v>
          </cell>
          <cell r="K31">
            <v>990260000</v>
          </cell>
          <cell r="L31">
            <v>5152696000</v>
          </cell>
          <cell r="M31">
            <v>30901018000</v>
          </cell>
          <cell r="O31">
            <v>67507798000</v>
          </cell>
          <cell r="P31">
            <v>98408816000</v>
          </cell>
          <cell r="R31">
            <v>727189000</v>
          </cell>
          <cell r="S31">
            <v>5670500000</v>
          </cell>
          <cell r="T31">
            <v>27818926000</v>
          </cell>
          <cell r="U31">
            <v>0</v>
          </cell>
          <cell r="V31">
            <v>0</v>
          </cell>
          <cell r="W31">
            <v>34216615000</v>
          </cell>
          <cell r="X31">
            <v>0</v>
          </cell>
          <cell r="Y31">
            <v>10670660000</v>
          </cell>
          <cell r="Z31">
            <v>1442046000</v>
          </cell>
          <cell r="AA31">
            <v>12112706000</v>
          </cell>
          <cell r="AB31">
            <v>46329321000</v>
          </cell>
          <cell r="AD31">
            <v>117155452000</v>
          </cell>
          <cell r="AE31">
            <v>46329321000</v>
          </cell>
          <cell r="AG31">
            <v>123136000</v>
          </cell>
          <cell r="AH31">
            <v>375925000</v>
          </cell>
          <cell r="AI31">
            <v>20109104000</v>
          </cell>
          <cell r="AJ31">
            <v>0</v>
          </cell>
          <cell r="AK31">
            <v>0</v>
          </cell>
          <cell r="AL31">
            <v>20608165000</v>
          </cell>
          <cell r="AM31">
            <v>0</v>
          </cell>
          <cell r="AN31">
            <v>4271986000</v>
          </cell>
          <cell r="AO31">
            <v>279550000</v>
          </cell>
          <cell r="AP31">
            <v>4551536000</v>
          </cell>
          <cell r="AQ31">
            <v>25159701000</v>
          </cell>
          <cell r="AS31">
            <v>117155452000</v>
          </cell>
          <cell r="AT31">
            <v>142315153000</v>
          </cell>
          <cell r="AV31">
            <v>343154000</v>
          </cell>
          <cell r="AW31">
            <v>1064069000</v>
          </cell>
          <cell r="AX31">
            <v>23760602000</v>
          </cell>
          <cell r="AY31">
            <v>0</v>
          </cell>
          <cell r="AZ31">
            <v>0</v>
          </cell>
          <cell r="BA31">
            <v>25167825000</v>
          </cell>
          <cell r="BB31">
            <v>0</v>
          </cell>
          <cell r="BC31">
            <v>5349094000</v>
          </cell>
          <cell r="BD31">
            <v>534730000</v>
          </cell>
          <cell r="BE31">
            <v>5883824000</v>
          </cell>
          <cell r="BF31">
            <v>31051649000</v>
          </cell>
          <cell r="BH31">
            <v>117155452000</v>
          </cell>
          <cell r="BI31">
            <v>148207101000</v>
          </cell>
          <cell r="BK31">
            <v>539465000</v>
          </cell>
          <cell r="BL31">
            <v>1450495000</v>
          </cell>
          <cell r="BM31">
            <v>23177865000</v>
          </cell>
          <cell r="BP31">
            <v>25167825000</v>
          </cell>
          <cell r="BR31">
            <v>5429614000</v>
          </cell>
          <cell r="BS31">
            <v>520765000</v>
          </cell>
          <cell r="BT31">
            <v>5950379000</v>
          </cell>
          <cell r="BU31">
            <v>31118204000</v>
          </cell>
          <cell r="BW31">
            <v>117155452000</v>
          </cell>
          <cell r="BX31">
            <v>148273656000</v>
          </cell>
          <cell r="BZ31">
            <v>196311000</v>
          </cell>
          <cell r="CA31">
            <v>386426000</v>
          </cell>
          <cell r="CB31">
            <v>-582737000</v>
          </cell>
          <cell r="CC31">
            <v>0</v>
          </cell>
          <cell r="CD31">
            <v>0</v>
          </cell>
          <cell r="CE31">
            <v>0</v>
          </cell>
          <cell r="CF31">
            <v>80520000</v>
          </cell>
          <cell r="CG31">
            <v>-13965000</v>
          </cell>
        </row>
        <row r="32">
          <cell r="B32" t="str">
            <v>03 JAWA TENGAH</v>
          </cell>
          <cell r="C32">
            <v>169740000</v>
          </cell>
          <cell r="D32">
            <v>918893000</v>
          </cell>
          <cell r="E32">
            <v>22416655000</v>
          </cell>
          <cell r="H32">
            <v>23505288000</v>
          </cell>
          <cell r="J32">
            <v>6940631000</v>
          </cell>
          <cell r="K32">
            <v>2224233000</v>
          </cell>
          <cell r="L32">
            <v>9164864000</v>
          </cell>
          <cell r="M32">
            <v>32670152000</v>
          </cell>
          <cell r="N32">
            <v>406800000</v>
          </cell>
          <cell r="O32">
            <v>11235042000</v>
          </cell>
          <cell r="P32">
            <v>44311994000</v>
          </cell>
          <cell r="R32">
            <v>186050000</v>
          </cell>
          <cell r="S32">
            <v>1208258000</v>
          </cell>
          <cell r="T32">
            <v>23251230000</v>
          </cell>
          <cell r="U32">
            <v>0</v>
          </cell>
          <cell r="V32">
            <v>0</v>
          </cell>
          <cell r="W32">
            <v>24645538000</v>
          </cell>
          <cell r="X32">
            <v>0</v>
          </cell>
          <cell r="Y32">
            <v>9102261000</v>
          </cell>
          <cell r="Z32">
            <v>3672673000</v>
          </cell>
          <cell r="AA32">
            <v>12774934000</v>
          </cell>
          <cell r="AB32">
            <v>37420472000</v>
          </cell>
          <cell r="AC32">
            <v>485600000</v>
          </cell>
          <cell r="AD32">
            <v>6059289000</v>
          </cell>
          <cell r="AE32">
            <v>37906072000</v>
          </cell>
          <cell r="AG32">
            <v>116596000</v>
          </cell>
          <cell r="AH32">
            <v>491868000</v>
          </cell>
          <cell r="AI32">
            <v>21444140000</v>
          </cell>
          <cell r="AJ32">
            <v>0</v>
          </cell>
          <cell r="AK32">
            <v>0</v>
          </cell>
          <cell r="AL32">
            <v>22052604000</v>
          </cell>
          <cell r="AM32">
            <v>0</v>
          </cell>
          <cell r="AN32">
            <v>6572408000</v>
          </cell>
          <cell r="AO32">
            <v>360490000</v>
          </cell>
          <cell r="AP32">
            <v>6932898000</v>
          </cell>
          <cell r="AQ32">
            <v>28985502000</v>
          </cell>
          <cell r="AR32">
            <v>486000000</v>
          </cell>
          <cell r="AS32">
            <v>6059289000</v>
          </cell>
          <cell r="AT32">
            <v>35530791000</v>
          </cell>
          <cell r="AV32">
            <v>154330000</v>
          </cell>
          <cell r="AW32">
            <v>1369326000</v>
          </cell>
          <cell r="AX32">
            <v>23482424000</v>
          </cell>
          <cell r="AY32">
            <v>0</v>
          </cell>
          <cell r="AZ32">
            <v>0</v>
          </cell>
          <cell r="BA32">
            <v>25006080000</v>
          </cell>
          <cell r="BB32">
            <v>0</v>
          </cell>
          <cell r="BC32">
            <v>7025086000</v>
          </cell>
          <cell r="BD32">
            <v>799066000</v>
          </cell>
          <cell r="BE32">
            <v>7824152000</v>
          </cell>
          <cell r="BF32">
            <v>32830232000</v>
          </cell>
          <cell r="BG32">
            <v>486000000</v>
          </cell>
          <cell r="BH32">
            <v>6059289000</v>
          </cell>
          <cell r="BI32">
            <v>39375521000</v>
          </cell>
          <cell r="BK32">
            <v>251322000</v>
          </cell>
          <cell r="BL32">
            <v>1843994000</v>
          </cell>
          <cell r="BM32">
            <v>23210764000</v>
          </cell>
          <cell r="BP32">
            <v>25306080000</v>
          </cell>
          <cell r="BR32">
            <v>7025086000</v>
          </cell>
          <cell r="BS32">
            <v>999066000</v>
          </cell>
          <cell r="BT32">
            <v>8024152000</v>
          </cell>
          <cell r="BU32">
            <v>33330232000</v>
          </cell>
          <cell r="BV32">
            <v>486000000</v>
          </cell>
          <cell r="BW32">
            <v>6059289000</v>
          </cell>
          <cell r="BX32">
            <v>39875521000</v>
          </cell>
          <cell r="BZ32">
            <v>96992000</v>
          </cell>
          <cell r="CA32">
            <v>474668000</v>
          </cell>
          <cell r="CB32">
            <v>-271660000</v>
          </cell>
          <cell r="CC32">
            <v>0</v>
          </cell>
          <cell r="CD32">
            <v>0</v>
          </cell>
          <cell r="CE32">
            <v>0</v>
          </cell>
          <cell r="CF32">
            <v>0</v>
          </cell>
          <cell r="CG32">
            <v>200000000</v>
          </cell>
        </row>
        <row r="33">
          <cell r="B33" t="str">
            <v>04 DI YOGYAKARTA</v>
          </cell>
          <cell r="C33">
            <v>83080000</v>
          </cell>
          <cell r="D33">
            <v>274280000</v>
          </cell>
          <cell r="E33">
            <v>316564000</v>
          </cell>
          <cell r="H33">
            <v>673924000</v>
          </cell>
          <cell r="J33">
            <v>1970548000</v>
          </cell>
          <cell r="K33">
            <v>213524000</v>
          </cell>
          <cell r="L33">
            <v>2184072000</v>
          </cell>
          <cell r="M33">
            <v>2857996000</v>
          </cell>
          <cell r="N33">
            <v>800000000</v>
          </cell>
          <cell r="P33">
            <v>3657996000</v>
          </cell>
          <cell r="R33">
            <v>104470000</v>
          </cell>
          <cell r="S33">
            <v>345952000</v>
          </cell>
          <cell r="T33">
            <v>648481000</v>
          </cell>
          <cell r="U33">
            <v>33752000</v>
          </cell>
          <cell r="V33">
            <v>0</v>
          </cell>
          <cell r="W33">
            <v>1132655000</v>
          </cell>
          <cell r="X33">
            <v>0</v>
          </cell>
          <cell r="Y33">
            <v>2383499000</v>
          </cell>
          <cell r="Z33">
            <v>1306019000</v>
          </cell>
          <cell r="AA33">
            <v>3689518000</v>
          </cell>
          <cell r="AB33">
            <v>4822173000</v>
          </cell>
          <cell r="AC33">
            <v>640000000</v>
          </cell>
          <cell r="AE33">
            <v>5462173000</v>
          </cell>
          <cell r="AG33">
            <v>64320000</v>
          </cell>
          <cell r="AH33">
            <v>135580000</v>
          </cell>
          <cell r="AI33">
            <v>141804000</v>
          </cell>
          <cell r="AJ33">
            <v>0</v>
          </cell>
          <cell r="AK33">
            <v>0</v>
          </cell>
          <cell r="AL33">
            <v>341704000</v>
          </cell>
          <cell r="AM33">
            <v>0</v>
          </cell>
          <cell r="AN33">
            <v>1885687000</v>
          </cell>
          <cell r="AO33">
            <v>52150000</v>
          </cell>
          <cell r="AP33">
            <v>1937837000</v>
          </cell>
          <cell r="AQ33">
            <v>2279541000</v>
          </cell>
          <cell r="AR33">
            <v>640000000</v>
          </cell>
          <cell r="AT33">
            <v>2919541000</v>
          </cell>
          <cell r="AV33">
            <v>64320000</v>
          </cell>
          <cell r="AW33">
            <v>135580000</v>
          </cell>
          <cell r="AX33">
            <v>191694000</v>
          </cell>
          <cell r="AY33">
            <v>0</v>
          </cell>
          <cell r="AZ33">
            <v>0</v>
          </cell>
          <cell r="BA33">
            <v>391594000</v>
          </cell>
          <cell r="BB33">
            <v>0</v>
          </cell>
          <cell r="BC33">
            <v>1969983000</v>
          </cell>
          <cell r="BD33">
            <v>179622000</v>
          </cell>
          <cell r="BE33">
            <v>2149605000</v>
          </cell>
          <cell r="BF33">
            <v>2541199000</v>
          </cell>
          <cell r="BG33">
            <v>640000000</v>
          </cell>
          <cell r="BI33">
            <v>3181199000</v>
          </cell>
          <cell r="BK33">
            <v>64320000</v>
          </cell>
          <cell r="BL33">
            <v>135580000</v>
          </cell>
          <cell r="BM33">
            <v>191694000</v>
          </cell>
          <cell r="BP33">
            <v>391594000</v>
          </cell>
          <cell r="BR33">
            <v>1969983000</v>
          </cell>
          <cell r="BS33">
            <v>179622000</v>
          </cell>
          <cell r="BT33">
            <v>2149605000</v>
          </cell>
          <cell r="BU33">
            <v>2541199000</v>
          </cell>
          <cell r="BV33">
            <v>640000000</v>
          </cell>
          <cell r="BX33">
            <v>3181199000</v>
          </cell>
          <cell r="BZ33">
            <v>0</v>
          </cell>
          <cell r="CA33">
            <v>0</v>
          </cell>
          <cell r="CB33">
            <v>0</v>
          </cell>
          <cell r="CC33">
            <v>0</v>
          </cell>
          <cell r="CD33">
            <v>0</v>
          </cell>
          <cell r="CE33">
            <v>0</v>
          </cell>
          <cell r="CF33">
            <v>0</v>
          </cell>
          <cell r="CG33">
            <v>0</v>
          </cell>
        </row>
        <row r="34">
          <cell r="B34" t="str">
            <v>05 JAWA TIMUR</v>
          </cell>
          <cell r="C34">
            <v>260952000</v>
          </cell>
          <cell r="D34">
            <v>1226096000</v>
          </cell>
          <cell r="E34">
            <v>22747176000</v>
          </cell>
          <cell r="H34">
            <v>24234224000</v>
          </cell>
          <cell r="J34">
            <v>4654621000</v>
          </cell>
          <cell r="K34">
            <v>1104321000</v>
          </cell>
          <cell r="L34">
            <v>5758942000</v>
          </cell>
          <cell r="M34">
            <v>29993166000</v>
          </cell>
          <cell r="O34">
            <v>15250311000</v>
          </cell>
          <cell r="P34">
            <v>45243477000</v>
          </cell>
          <cell r="R34">
            <v>335064000</v>
          </cell>
          <cell r="S34">
            <v>1542383000</v>
          </cell>
          <cell r="T34">
            <v>23396853000</v>
          </cell>
          <cell r="U34">
            <v>0</v>
          </cell>
          <cell r="V34">
            <v>0</v>
          </cell>
          <cell r="W34">
            <v>25274300000</v>
          </cell>
          <cell r="X34">
            <v>0</v>
          </cell>
          <cell r="Y34">
            <v>5736163000</v>
          </cell>
          <cell r="Z34">
            <v>2923476000</v>
          </cell>
          <cell r="AA34">
            <v>8659639000</v>
          </cell>
          <cell r="AB34">
            <v>33933939000</v>
          </cell>
          <cell r="AD34">
            <v>13047925000</v>
          </cell>
          <cell r="AE34">
            <v>33933939000</v>
          </cell>
          <cell r="AG34">
            <v>129874000</v>
          </cell>
          <cell r="AH34">
            <v>579071000</v>
          </cell>
          <cell r="AI34">
            <v>22252105000</v>
          </cell>
          <cell r="AJ34">
            <v>0</v>
          </cell>
          <cell r="AK34">
            <v>0</v>
          </cell>
          <cell r="AL34">
            <v>22961050000</v>
          </cell>
          <cell r="AM34">
            <v>0</v>
          </cell>
          <cell r="AN34">
            <v>4936754000</v>
          </cell>
          <cell r="AO34">
            <v>417435000</v>
          </cell>
          <cell r="AP34">
            <v>5354189000</v>
          </cell>
          <cell r="AQ34">
            <v>28315239000</v>
          </cell>
          <cell r="AS34">
            <v>13805960000</v>
          </cell>
          <cell r="AT34">
            <v>42121199000</v>
          </cell>
          <cell r="AV34">
            <v>129874000</v>
          </cell>
          <cell r="AW34">
            <v>579071000</v>
          </cell>
          <cell r="AX34">
            <v>22858461000</v>
          </cell>
          <cell r="AY34">
            <v>0</v>
          </cell>
          <cell r="AZ34">
            <v>0</v>
          </cell>
          <cell r="BA34">
            <v>23567406000</v>
          </cell>
          <cell r="BB34">
            <v>0</v>
          </cell>
          <cell r="BC34">
            <v>4936754000</v>
          </cell>
          <cell r="BD34">
            <v>1220917000</v>
          </cell>
          <cell r="BE34">
            <v>6157671000</v>
          </cell>
          <cell r="BF34">
            <v>29725077000</v>
          </cell>
          <cell r="BH34">
            <v>13805960000</v>
          </cell>
          <cell r="BI34">
            <v>43531037000</v>
          </cell>
          <cell r="BK34">
            <v>129874000</v>
          </cell>
          <cell r="BL34">
            <v>1101711000</v>
          </cell>
          <cell r="BM34">
            <v>22335821000</v>
          </cell>
          <cell r="BP34">
            <v>23567406000</v>
          </cell>
          <cell r="BR34">
            <v>4936754000</v>
          </cell>
          <cell r="BS34">
            <v>1220917000</v>
          </cell>
          <cell r="BT34">
            <v>6157671000</v>
          </cell>
          <cell r="BU34">
            <v>29725077000</v>
          </cell>
          <cell r="BW34">
            <v>13805960000</v>
          </cell>
          <cell r="BX34">
            <v>43531037000</v>
          </cell>
          <cell r="BZ34">
            <v>0</v>
          </cell>
          <cell r="CA34">
            <v>522640000</v>
          </cell>
          <cell r="CB34">
            <v>-522640000</v>
          </cell>
          <cell r="CC34">
            <v>0</v>
          </cell>
          <cell r="CD34">
            <v>0</v>
          </cell>
          <cell r="CE34">
            <v>0</v>
          </cell>
          <cell r="CF34">
            <v>0</v>
          </cell>
          <cell r="CG34">
            <v>0</v>
          </cell>
        </row>
        <row r="35">
          <cell r="B35" t="str">
            <v>06 ACEH</v>
          </cell>
          <cell r="C35">
            <v>86785000</v>
          </cell>
          <cell r="D35">
            <v>371482000</v>
          </cell>
          <cell r="E35">
            <v>4221867000</v>
          </cell>
          <cell r="H35">
            <v>4680134000</v>
          </cell>
          <cell r="J35">
            <v>4436792000</v>
          </cell>
          <cell r="K35">
            <v>775959000</v>
          </cell>
          <cell r="L35">
            <v>5212751000</v>
          </cell>
          <cell r="M35">
            <v>9892885000</v>
          </cell>
          <cell r="O35">
            <v>6175222000</v>
          </cell>
          <cell r="P35">
            <v>16068107000</v>
          </cell>
          <cell r="R35">
            <v>100884000</v>
          </cell>
          <cell r="S35">
            <v>6598337000</v>
          </cell>
          <cell r="T35">
            <v>4282652000</v>
          </cell>
          <cell r="U35">
            <v>0</v>
          </cell>
          <cell r="V35">
            <v>0</v>
          </cell>
          <cell r="W35">
            <v>10981873000</v>
          </cell>
          <cell r="X35">
            <v>0</v>
          </cell>
          <cell r="Y35">
            <v>5048692000</v>
          </cell>
          <cell r="Z35">
            <v>879497000</v>
          </cell>
          <cell r="AA35">
            <v>5928189000</v>
          </cell>
          <cell r="AB35">
            <v>16910062000</v>
          </cell>
          <cell r="AD35">
            <v>5639496000</v>
          </cell>
          <cell r="AE35">
            <v>16910062000</v>
          </cell>
          <cell r="AG35">
            <v>67410000</v>
          </cell>
          <cell r="AH35">
            <v>399784000</v>
          </cell>
          <cell r="AI35">
            <v>3160767000</v>
          </cell>
          <cell r="AJ35">
            <v>0</v>
          </cell>
          <cell r="AK35">
            <v>0</v>
          </cell>
          <cell r="AL35">
            <v>3627961000</v>
          </cell>
          <cell r="AM35">
            <v>0</v>
          </cell>
          <cell r="AN35">
            <v>3039716000</v>
          </cell>
          <cell r="AO35">
            <v>289135000</v>
          </cell>
          <cell r="AP35">
            <v>3328851000</v>
          </cell>
          <cell r="AQ35">
            <v>6956812000</v>
          </cell>
          <cell r="AS35">
            <v>6559603000</v>
          </cell>
          <cell r="AT35">
            <v>13516415000</v>
          </cell>
          <cell r="AV35">
            <v>101720000</v>
          </cell>
          <cell r="AW35">
            <v>647477000</v>
          </cell>
          <cell r="AX35">
            <v>3813826000</v>
          </cell>
          <cell r="AY35">
            <v>0</v>
          </cell>
          <cell r="AZ35">
            <v>0</v>
          </cell>
          <cell r="BA35">
            <v>4563023000</v>
          </cell>
          <cell r="BB35">
            <v>0</v>
          </cell>
          <cell r="BC35">
            <v>4818508000</v>
          </cell>
          <cell r="BD35">
            <v>403763000</v>
          </cell>
          <cell r="BE35">
            <v>5222271000</v>
          </cell>
          <cell r="BF35">
            <v>9785294000</v>
          </cell>
          <cell r="BH35">
            <v>6559603000</v>
          </cell>
          <cell r="BI35">
            <v>16344897000</v>
          </cell>
          <cell r="BK35">
            <v>101720000</v>
          </cell>
          <cell r="BL35">
            <v>647477000</v>
          </cell>
          <cell r="BM35">
            <v>3813826000</v>
          </cell>
          <cell r="BP35">
            <v>4563023000</v>
          </cell>
          <cell r="BR35">
            <v>4818508000</v>
          </cell>
          <cell r="BS35">
            <v>403763000</v>
          </cell>
          <cell r="BT35">
            <v>5222271000</v>
          </cell>
          <cell r="BU35">
            <v>9785294000</v>
          </cell>
          <cell r="BW35">
            <v>6559603000</v>
          </cell>
          <cell r="BX35">
            <v>16344897000</v>
          </cell>
          <cell r="BZ35">
            <v>0</v>
          </cell>
          <cell r="CA35">
            <v>0</v>
          </cell>
          <cell r="CB35">
            <v>0</v>
          </cell>
          <cell r="CC35">
            <v>0</v>
          </cell>
          <cell r="CD35">
            <v>0</v>
          </cell>
          <cell r="CE35">
            <v>0</v>
          </cell>
          <cell r="CF35">
            <v>0</v>
          </cell>
          <cell r="CG35">
            <v>0</v>
          </cell>
        </row>
        <row r="36">
          <cell r="B36" t="str">
            <v>07 SUMATERA UTARA</v>
          </cell>
          <cell r="C36">
            <v>152992000</v>
          </cell>
          <cell r="D36">
            <v>260237000</v>
          </cell>
          <cell r="E36">
            <v>7161593000</v>
          </cell>
          <cell r="H36">
            <v>7574822000</v>
          </cell>
          <cell r="J36">
            <v>4685115000</v>
          </cell>
          <cell r="K36">
            <v>944970000</v>
          </cell>
          <cell r="L36">
            <v>5630085000</v>
          </cell>
          <cell r="M36">
            <v>13204907000</v>
          </cell>
          <cell r="O36">
            <v>6646054000</v>
          </cell>
          <cell r="P36">
            <v>19850961000</v>
          </cell>
          <cell r="R36">
            <v>152992000</v>
          </cell>
          <cell r="S36">
            <v>6910291000</v>
          </cell>
          <cell r="T36">
            <v>7161593000</v>
          </cell>
          <cell r="U36">
            <v>0</v>
          </cell>
          <cell r="V36">
            <v>0</v>
          </cell>
          <cell r="W36">
            <v>14224876000</v>
          </cell>
          <cell r="X36">
            <v>0</v>
          </cell>
          <cell r="Y36">
            <v>4806595000</v>
          </cell>
          <cell r="Z36">
            <v>944970000</v>
          </cell>
          <cell r="AA36">
            <v>5751565000</v>
          </cell>
          <cell r="AB36">
            <v>19976441000</v>
          </cell>
          <cell r="AD36">
            <v>6920803000</v>
          </cell>
          <cell r="AE36">
            <v>19976441000</v>
          </cell>
          <cell r="AG36">
            <v>100798000</v>
          </cell>
          <cell r="AH36">
            <v>518476000</v>
          </cell>
          <cell r="AI36">
            <v>6181619000</v>
          </cell>
          <cell r="AJ36">
            <v>0</v>
          </cell>
          <cell r="AK36">
            <v>0</v>
          </cell>
          <cell r="AL36">
            <v>6800893000</v>
          </cell>
          <cell r="AM36">
            <v>0</v>
          </cell>
          <cell r="AN36">
            <v>4352826000</v>
          </cell>
          <cell r="AO36">
            <v>374695000</v>
          </cell>
          <cell r="AP36">
            <v>4727521000</v>
          </cell>
          <cell r="AQ36">
            <v>11528414000</v>
          </cell>
          <cell r="AS36">
            <v>6920803000</v>
          </cell>
          <cell r="AT36">
            <v>18449217000</v>
          </cell>
          <cell r="AV36">
            <v>100798000</v>
          </cell>
          <cell r="AW36">
            <v>518476000</v>
          </cell>
          <cell r="AX36">
            <v>6806945000</v>
          </cell>
          <cell r="AY36">
            <v>0</v>
          </cell>
          <cell r="AZ36">
            <v>0</v>
          </cell>
          <cell r="BA36">
            <v>7426219000</v>
          </cell>
          <cell r="BB36">
            <v>0</v>
          </cell>
          <cell r="BC36">
            <v>4804786000</v>
          </cell>
          <cell r="BD36">
            <v>830471000</v>
          </cell>
          <cell r="BE36">
            <v>5635257000</v>
          </cell>
          <cell r="BF36">
            <v>13061476000</v>
          </cell>
          <cell r="BH36">
            <v>6920803000</v>
          </cell>
          <cell r="BI36">
            <v>19982279000</v>
          </cell>
          <cell r="BK36">
            <v>97398000</v>
          </cell>
          <cell r="BL36">
            <v>522754000</v>
          </cell>
          <cell r="BM36">
            <v>6718951000</v>
          </cell>
          <cell r="BP36">
            <v>7339103000</v>
          </cell>
          <cell r="BR36">
            <v>4785077000</v>
          </cell>
          <cell r="BS36">
            <v>828627000</v>
          </cell>
          <cell r="BT36">
            <v>5613704000</v>
          </cell>
          <cell r="BU36">
            <v>12952807000</v>
          </cell>
          <cell r="BW36">
            <v>6920803000</v>
          </cell>
          <cell r="BX36">
            <v>19873610000</v>
          </cell>
          <cell r="BZ36">
            <v>-3400000</v>
          </cell>
          <cell r="CA36">
            <v>4278000</v>
          </cell>
          <cell r="CB36">
            <v>-87994000</v>
          </cell>
          <cell r="CC36">
            <v>0</v>
          </cell>
          <cell r="CD36">
            <v>0</v>
          </cell>
          <cell r="CE36">
            <v>0</v>
          </cell>
          <cell r="CF36">
            <v>-19709000</v>
          </cell>
          <cell r="CG36">
            <v>-1844000</v>
          </cell>
        </row>
        <row r="37">
          <cell r="B37" t="str">
            <v>08 SUMATERA BARAT</v>
          </cell>
          <cell r="C37">
            <v>78850000</v>
          </cell>
          <cell r="D37">
            <v>372438000</v>
          </cell>
          <cell r="E37">
            <v>4085046000</v>
          </cell>
          <cell r="H37">
            <v>4536334000</v>
          </cell>
          <cell r="J37">
            <v>2704133000</v>
          </cell>
          <cell r="K37">
            <v>540602000</v>
          </cell>
          <cell r="L37">
            <v>3244735000</v>
          </cell>
          <cell r="M37">
            <v>7781069000</v>
          </cell>
          <cell r="O37">
            <v>70890134000</v>
          </cell>
          <cell r="P37">
            <v>78671203000</v>
          </cell>
          <cell r="R37">
            <v>253425000</v>
          </cell>
          <cell r="S37">
            <v>78847433000</v>
          </cell>
          <cell r="T37">
            <v>4364088000</v>
          </cell>
          <cell r="U37">
            <v>55000000</v>
          </cell>
          <cell r="V37">
            <v>0</v>
          </cell>
          <cell r="W37">
            <v>83519946000</v>
          </cell>
          <cell r="X37">
            <v>0</v>
          </cell>
          <cell r="Y37">
            <v>3242199000</v>
          </cell>
          <cell r="Z37">
            <v>2889417000</v>
          </cell>
          <cell r="AA37">
            <v>6131616000</v>
          </cell>
          <cell r="AB37">
            <v>89651562000</v>
          </cell>
          <cell r="AE37">
            <v>89651562000</v>
          </cell>
          <cell r="AG37">
            <v>57732000</v>
          </cell>
          <cell r="AH37">
            <v>292493000</v>
          </cell>
          <cell r="AI37">
            <v>4147701000</v>
          </cell>
          <cell r="AJ37">
            <v>0</v>
          </cell>
          <cell r="AK37">
            <v>0</v>
          </cell>
          <cell r="AL37">
            <v>4497926000</v>
          </cell>
          <cell r="AM37">
            <v>0</v>
          </cell>
          <cell r="AN37">
            <v>2437782000</v>
          </cell>
          <cell r="AO37">
            <v>208213000</v>
          </cell>
          <cell r="AP37">
            <v>2645995000</v>
          </cell>
          <cell r="AQ37">
            <v>7143921000</v>
          </cell>
          <cell r="AT37">
            <v>7143921000</v>
          </cell>
          <cell r="AV37">
            <v>57732000</v>
          </cell>
          <cell r="AW37">
            <v>292493000</v>
          </cell>
          <cell r="AX37">
            <v>4207401000</v>
          </cell>
          <cell r="AY37">
            <v>0</v>
          </cell>
          <cell r="AZ37">
            <v>0</v>
          </cell>
          <cell r="BA37">
            <v>4557626000</v>
          </cell>
          <cell r="BB37">
            <v>0</v>
          </cell>
          <cell r="BC37">
            <v>2704418000</v>
          </cell>
          <cell r="BD37">
            <v>391887000</v>
          </cell>
          <cell r="BE37">
            <v>3096305000</v>
          </cell>
          <cell r="BF37">
            <v>7653931000</v>
          </cell>
          <cell r="BI37">
            <v>7653931000</v>
          </cell>
          <cell r="BK37">
            <v>54575000</v>
          </cell>
          <cell r="BL37">
            <v>312481000</v>
          </cell>
          <cell r="BM37">
            <v>4190570000</v>
          </cell>
          <cell r="BP37">
            <v>4557626000</v>
          </cell>
          <cell r="BR37">
            <v>2704418000</v>
          </cell>
          <cell r="BS37">
            <v>391887000</v>
          </cell>
          <cell r="BT37">
            <v>3096305000</v>
          </cell>
          <cell r="BU37">
            <v>7653931000</v>
          </cell>
          <cell r="BX37">
            <v>7653931000</v>
          </cell>
          <cell r="BZ37">
            <v>-3157000</v>
          </cell>
          <cell r="CA37">
            <v>19988000</v>
          </cell>
          <cell r="CB37">
            <v>-16831000</v>
          </cell>
          <cell r="CC37">
            <v>0</v>
          </cell>
          <cell r="CD37">
            <v>0</v>
          </cell>
          <cell r="CE37">
            <v>0</v>
          </cell>
          <cell r="CF37">
            <v>0</v>
          </cell>
          <cell r="CG37">
            <v>0</v>
          </cell>
        </row>
        <row r="38">
          <cell r="B38" t="str">
            <v>09 RIAU</v>
          </cell>
          <cell r="C38">
            <v>88416000</v>
          </cell>
          <cell r="D38">
            <v>352699000</v>
          </cell>
          <cell r="E38">
            <v>970150000</v>
          </cell>
          <cell r="H38">
            <v>1411265000</v>
          </cell>
          <cell r="J38">
            <v>1764485000</v>
          </cell>
          <cell r="K38">
            <v>530504000</v>
          </cell>
          <cell r="L38">
            <v>2294989000</v>
          </cell>
          <cell r="M38">
            <v>3706254000</v>
          </cell>
          <cell r="O38">
            <v>9367592000</v>
          </cell>
          <cell r="P38">
            <v>13073846000</v>
          </cell>
          <cell r="R38">
            <v>248536000</v>
          </cell>
          <cell r="S38">
            <v>3552984000</v>
          </cell>
          <cell r="T38">
            <v>1032698000</v>
          </cell>
          <cell r="U38">
            <v>0</v>
          </cell>
          <cell r="V38">
            <v>0</v>
          </cell>
          <cell r="W38">
            <v>4834218000</v>
          </cell>
          <cell r="X38">
            <v>0</v>
          </cell>
          <cell r="Y38">
            <v>2063196000</v>
          </cell>
          <cell r="Z38">
            <v>1666832000</v>
          </cell>
          <cell r="AA38">
            <v>3730028000</v>
          </cell>
          <cell r="AB38">
            <v>8564246000</v>
          </cell>
          <cell r="AD38">
            <v>2554314000</v>
          </cell>
          <cell r="AE38">
            <v>8564246000</v>
          </cell>
          <cell r="AG38">
            <v>74624000</v>
          </cell>
          <cell r="AH38">
            <v>431682000</v>
          </cell>
          <cell r="AI38">
            <v>218852000</v>
          </cell>
          <cell r="AJ38">
            <v>0</v>
          </cell>
          <cell r="AK38">
            <v>0</v>
          </cell>
          <cell r="AL38">
            <v>725158000</v>
          </cell>
          <cell r="AM38">
            <v>0</v>
          </cell>
          <cell r="AN38">
            <v>1853354000</v>
          </cell>
          <cell r="AO38">
            <v>172120000</v>
          </cell>
          <cell r="AP38">
            <v>2025474000</v>
          </cell>
          <cell r="AQ38">
            <v>2750632000</v>
          </cell>
          <cell r="AS38">
            <v>2959824000</v>
          </cell>
          <cell r="AT38">
            <v>5710456000</v>
          </cell>
          <cell r="AV38">
            <v>87944000</v>
          </cell>
          <cell r="AW38">
            <v>647632000</v>
          </cell>
          <cell r="AX38">
            <v>385608000</v>
          </cell>
          <cell r="AY38">
            <v>0</v>
          </cell>
          <cell r="AZ38">
            <v>0</v>
          </cell>
          <cell r="BA38">
            <v>1121184000</v>
          </cell>
          <cell r="BB38">
            <v>0</v>
          </cell>
          <cell r="BC38">
            <v>2138202000</v>
          </cell>
          <cell r="BD38">
            <v>171228000</v>
          </cell>
          <cell r="BE38">
            <v>2309430000</v>
          </cell>
          <cell r="BF38">
            <v>3430614000</v>
          </cell>
          <cell r="BH38">
            <v>2959824000</v>
          </cell>
          <cell r="BI38">
            <v>6390438000</v>
          </cell>
          <cell r="BK38">
            <v>133734000</v>
          </cell>
          <cell r="BL38">
            <v>599415000</v>
          </cell>
          <cell r="BM38">
            <v>388035000</v>
          </cell>
          <cell r="BP38">
            <v>1121184000</v>
          </cell>
          <cell r="BR38">
            <v>2138202000</v>
          </cell>
          <cell r="BS38">
            <v>171228000</v>
          </cell>
          <cell r="BT38">
            <v>2309430000</v>
          </cell>
          <cell r="BU38">
            <v>3430614000</v>
          </cell>
          <cell r="BW38">
            <v>2959824000</v>
          </cell>
          <cell r="BX38">
            <v>6390438000</v>
          </cell>
          <cell r="BZ38">
            <v>45790000</v>
          </cell>
          <cell r="CA38">
            <v>-48217000</v>
          </cell>
          <cell r="CB38">
            <v>2427000</v>
          </cell>
          <cell r="CC38">
            <v>0</v>
          </cell>
          <cell r="CD38">
            <v>0</v>
          </cell>
          <cell r="CE38">
            <v>0</v>
          </cell>
          <cell r="CF38">
            <v>0</v>
          </cell>
          <cell r="CG38">
            <v>0</v>
          </cell>
        </row>
        <row r="39">
          <cell r="B39" t="str">
            <v>10 JAMBI</v>
          </cell>
          <cell r="C39">
            <v>71058000</v>
          </cell>
          <cell r="D39">
            <v>315940000</v>
          </cell>
          <cell r="E39">
            <v>710318000</v>
          </cell>
          <cell r="H39">
            <v>1097316000</v>
          </cell>
          <cell r="J39">
            <v>3064590000</v>
          </cell>
          <cell r="K39">
            <v>674815000</v>
          </cell>
          <cell r="L39">
            <v>3739405000</v>
          </cell>
          <cell r="M39">
            <v>4836721000</v>
          </cell>
          <cell r="N39">
            <v>537600000</v>
          </cell>
          <cell r="P39">
            <v>5374321000</v>
          </cell>
          <cell r="R39">
            <v>123738000</v>
          </cell>
          <cell r="S39">
            <v>357190000</v>
          </cell>
          <cell r="T39">
            <v>846431000</v>
          </cell>
          <cell r="U39">
            <v>47000000</v>
          </cell>
          <cell r="V39">
            <v>0</v>
          </cell>
          <cell r="W39">
            <v>1374359000</v>
          </cell>
          <cell r="X39">
            <v>0</v>
          </cell>
          <cell r="Y39">
            <v>3125018000</v>
          </cell>
          <cell r="Z39">
            <v>3605135000</v>
          </cell>
          <cell r="AA39">
            <v>6730153000</v>
          </cell>
          <cell r="AB39">
            <v>8104512000</v>
          </cell>
          <cell r="AC39">
            <v>277600000</v>
          </cell>
          <cell r="AD39">
            <v>3985746000</v>
          </cell>
          <cell r="AE39">
            <v>8382112000</v>
          </cell>
          <cell r="AG39">
            <v>44118000</v>
          </cell>
          <cell r="AH39">
            <v>277003000</v>
          </cell>
          <cell r="AI39">
            <v>423323000</v>
          </cell>
          <cell r="AJ39">
            <v>0</v>
          </cell>
          <cell r="AK39">
            <v>0</v>
          </cell>
          <cell r="AL39">
            <v>744444000</v>
          </cell>
          <cell r="AM39">
            <v>0</v>
          </cell>
          <cell r="AN39">
            <v>2420216000</v>
          </cell>
          <cell r="AO39">
            <v>130280000</v>
          </cell>
          <cell r="AP39">
            <v>2550496000</v>
          </cell>
          <cell r="AQ39">
            <v>3294940000</v>
          </cell>
          <cell r="AR39">
            <v>560000000</v>
          </cell>
          <cell r="AS39">
            <v>3985746000</v>
          </cell>
          <cell r="AT39">
            <v>7840686000</v>
          </cell>
          <cell r="AV39">
            <v>67896000</v>
          </cell>
          <cell r="AW39">
            <v>426170000</v>
          </cell>
          <cell r="AX39">
            <v>790634000</v>
          </cell>
          <cell r="AY39">
            <v>0</v>
          </cell>
          <cell r="AZ39">
            <v>0</v>
          </cell>
          <cell r="BA39">
            <v>1284700000</v>
          </cell>
          <cell r="BB39">
            <v>0</v>
          </cell>
          <cell r="BC39">
            <v>3022214000</v>
          </cell>
          <cell r="BD39">
            <v>147077000</v>
          </cell>
          <cell r="BE39">
            <v>3169291000</v>
          </cell>
          <cell r="BF39">
            <v>4453991000</v>
          </cell>
          <cell r="BG39">
            <v>560000000</v>
          </cell>
          <cell r="BH39">
            <v>3985746000</v>
          </cell>
          <cell r="BI39">
            <v>8999737000</v>
          </cell>
          <cell r="BK39">
            <v>79480000</v>
          </cell>
          <cell r="BL39">
            <v>398850000</v>
          </cell>
          <cell r="BM39">
            <v>806370000</v>
          </cell>
          <cell r="BP39">
            <v>1284700000</v>
          </cell>
          <cell r="BR39">
            <v>3022214000</v>
          </cell>
          <cell r="BS39">
            <v>147077000</v>
          </cell>
          <cell r="BT39">
            <v>3169291000</v>
          </cell>
          <cell r="BU39">
            <v>4453991000</v>
          </cell>
          <cell r="BV39">
            <v>560000000</v>
          </cell>
          <cell r="BW39">
            <v>3985746000</v>
          </cell>
          <cell r="BX39">
            <v>8999737000</v>
          </cell>
          <cell r="BZ39">
            <v>11584000</v>
          </cell>
          <cell r="CA39">
            <v>-27320000</v>
          </cell>
          <cell r="CB39">
            <v>15736000</v>
          </cell>
          <cell r="CC39">
            <v>0</v>
          </cell>
          <cell r="CD39">
            <v>0</v>
          </cell>
          <cell r="CE39">
            <v>0</v>
          </cell>
          <cell r="CF39">
            <v>0</v>
          </cell>
          <cell r="CG39">
            <v>0</v>
          </cell>
        </row>
        <row r="40">
          <cell r="B40" t="str">
            <v>11 SUMATERA SELATAN</v>
          </cell>
          <cell r="C40">
            <v>91596000</v>
          </cell>
          <cell r="D40">
            <v>388949000</v>
          </cell>
          <cell r="E40">
            <v>5730293000</v>
          </cell>
          <cell r="H40">
            <v>6210838000</v>
          </cell>
          <cell r="J40">
            <v>3831850000</v>
          </cell>
          <cell r="K40">
            <v>460644000</v>
          </cell>
          <cell r="L40">
            <v>4292494000</v>
          </cell>
          <cell r="M40">
            <v>10503332000</v>
          </cell>
          <cell r="O40">
            <v>7720326000</v>
          </cell>
          <cell r="P40">
            <v>18223658000</v>
          </cell>
          <cell r="R40">
            <v>162236000</v>
          </cell>
          <cell r="S40">
            <v>1025772000</v>
          </cell>
          <cell r="T40">
            <v>5710793000</v>
          </cell>
          <cell r="U40">
            <v>181980000</v>
          </cell>
          <cell r="V40">
            <v>0</v>
          </cell>
          <cell r="W40">
            <v>7080781000</v>
          </cell>
          <cell r="X40">
            <v>0</v>
          </cell>
          <cell r="Y40">
            <v>3841742000</v>
          </cell>
          <cell r="Z40">
            <v>1702212000</v>
          </cell>
          <cell r="AA40">
            <v>5543954000</v>
          </cell>
          <cell r="AB40">
            <v>12624735000</v>
          </cell>
          <cell r="AD40">
            <v>6568266000</v>
          </cell>
          <cell r="AE40">
            <v>12624735000</v>
          </cell>
          <cell r="AG40">
            <v>83706000</v>
          </cell>
          <cell r="AH40">
            <v>300971000</v>
          </cell>
          <cell r="AI40">
            <v>5324131000</v>
          </cell>
          <cell r="AJ40">
            <v>0</v>
          </cell>
          <cell r="AK40">
            <v>0</v>
          </cell>
          <cell r="AL40">
            <v>5708808000</v>
          </cell>
          <cell r="AM40">
            <v>0</v>
          </cell>
          <cell r="AN40">
            <v>3237646000</v>
          </cell>
          <cell r="AO40">
            <v>212730000</v>
          </cell>
          <cell r="AP40">
            <v>3450376000</v>
          </cell>
          <cell r="AQ40">
            <v>9159184000</v>
          </cell>
          <cell r="AS40">
            <v>3068266000</v>
          </cell>
          <cell r="AT40">
            <v>12227450000</v>
          </cell>
          <cell r="AV40">
            <v>101254000</v>
          </cell>
          <cell r="AW40">
            <v>392165000</v>
          </cell>
          <cell r="AX40">
            <v>5854176000</v>
          </cell>
          <cell r="AY40">
            <v>0</v>
          </cell>
          <cell r="AZ40">
            <v>0</v>
          </cell>
          <cell r="BA40">
            <v>6347595000</v>
          </cell>
          <cell r="BB40">
            <v>0</v>
          </cell>
          <cell r="BC40">
            <v>3656852000</v>
          </cell>
          <cell r="BD40">
            <v>283398000</v>
          </cell>
          <cell r="BE40">
            <v>3940250000</v>
          </cell>
          <cell r="BF40">
            <v>10287845000</v>
          </cell>
          <cell r="BH40">
            <v>3068266000</v>
          </cell>
          <cell r="BI40">
            <v>13356111000</v>
          </cell>
          <cell r="BK40">
            <v>100254000</v>
          </cell>
          <cell r="BL40">
            <v>607149000</v>
          </cell>
          <cell r="BM40">
            <v>5640192000</v>
          </cell>
          <cell r="BP40">
            <v>6347595000</v>
          </cell>
          <cell r="BR40">
            <v>3656852000</v>
          </cell>
          <cell r="BS40">
            <v>283398000</v>
          </cell>
          <cell r="BT40">
            <v>3940250000</v>
          </cell>
          <cell r="BU40">
            <v>10287845000</v>
          </cell>
          <cell r="BW40">
            <v>3068266000</v>
          </cell>
          <cell r="BX40">
            <v>13356111000</v>
          </cell>
          <cell r="BZ40">
            <v>-1000000</v>
          </cell>
          <cell r="CA40">
            <v>214984000</v>
          </cell>
          <cell r="CB40">
            <v>-213984000</v>
          </cell>
          <cell r="CC40">
            <v>0</v>
          </cell>
          <cell r="CD40">
            <v>0</v>
          </cell>
          <cell r="CE40">
            <v>0</v>
          </cell>
          <cell r="CF40">
            <v>0</v>
          </cell>
          <cell r="CG40">
            <v>0</v>
          </cell>
        </row>
        <row r="41">
          <cell r="B41" t="str">
            <v>12 LAMPUNG</v>
          </cell>
          <cell r="C41">
            <v>84140000</v>
          </cell>
          <cell r="D41">
            <v>469678000</v>
          </cell>
          <cell r="E41">
            <v>1648407000</v>
          </cell>
          <cell r="H41">
            <v>2202225000</v>
          </cell>
          <cell r="J41">
            <v>3124439000</v>
          </cell>
          <cell r="K41">
            <v>501818000</v>
          </cell>
          <cell r="L41">
            <v>3626257000</v>
          </cell>
          <cell r="M41">
            <v>5828482000</v>
          </cell>
          <cell r="N41">
            <v>1000000000</v>
          </cell>
          <cell r="O41">
            <v>10784401000</v>
          </cell>
          <cell r="P41">
            <v>17612883000</v>
          </cell>
          <cell r="R41">
            <v>210035000</v>
          </cell>
          <cell r="S41">
            <v>957416000</v>
          </cell>
          <cell r="T41">
            <v>2469476000</v>
          </cell>
          <cell r="U41">
            <v>21850000</v>
          </cell>
          <cell r="V41">
            <v>0</v>
          </cell>
          <cell r="W41">
            <v>3658777000</v>
          </cell>
          <cell r="X41">
            <v>0</v>
          </cell>
          <cell r="Y41">
            <v>4034514000</v>
          </cell>
          <cell r="Z41">
            <v>5181601000</v>
          </cell>
          <cell r="AA41">
            <v>9216115000</v>
          </cell>
          <cell r="AB41">
            <v>12874892000</v>
          </cell>
          <cell r="AC41">
            <v>82375000</v>
          </cell>
          <cell r="AD41">
            <v>68829149000</v>
          </cell>
          <cell r="AE41">
            <v>12957267000</v>
          </cell>
          <cell r="AG41">
            <v>47854000</v>
          </cell>
          <cell r="AH41">
            <v>410993000</v>
          </cell>
          <cell r="AI41">
            <v>872096000</v>
          </cell>
          <cell r="AJ41">
            <v>0</v>
          </cell>
          <cell r="AK41">
            <v>0</v>
          </cell>
          <cell r="AL41">
            <v>1330943000</v>
          </cell>
          <cell r="AM41">
            <v>0</v>
          </cell>
          <cell r="AN41">
            <v>2865964000</v>
          </cell>
          <cell r="AO41">
            <v>152195000</v>
          </cell>
          <cell r="AP41">
            <v>3018159000</v>
          </cell>
          <cell r="AQ41">
            <v>4349102000</v>
          </cell>
          <cell r="AR41">
            <v>598820000</v>
          </cell>
          <cell r="AS41">
            <v>68829149000</v>
          </cell>
          <cell r="AT41">
            <v>73777071000</v>
          </cell>
          <cell r="AV41">
            <v>47854000</v>
          </cell>
          <cell r="AW41">
            <v>410993000</v>
          </cell>
          <cell r="AX41">
            <v>1460535000</v>
          </cell>
          <cell r="AY41">
            <v>0</v>
          </cell>
          <cell r="AZ41">
            <v>0</v>
          </cell>
          <cell r="BA41">
            <v>1919382000</v>
          </cell>
          <cell r="BB41">
            <v>0</v>
          </cell>
          <cell r="BC41">
            <v>3260216000</v>
          </cell>
          <cell r="BD41">
            <v>294317000</v>
          </cell>
          <cell r="BE41">
            <v>3554533000</v>
          </cell>
          <cell r="BF41">
            <v>5473915000</v>
          </cell>
          <cell r="BG41">
            <v>598820000</v>
          </cell>
          <cell r="BH41">
            <v>68829149000</v>
          </cell>
          <cell r="BI41">
            <v>74901884000</v>
          </cell>
          <cell r="BK41">
            <v>47854000</v>
          </cell>
          <cell r="BL41">
            <v>410993000</v>
          </cell>
          <cell r="BM41">
            <v>1460535000</v>
          </cell>
          <cell r="BP41">
            <v>1919382000</v>
          </cell>
          <cell r="BR41">
            <v>3262592000</v>
          </cell>
          <cell r="BS41">
            <v>291941000</v>
          </cell>
          <cell r="BT41">
            <v>3554533000</v>
          </cell>
          <cell r="BU41">
            <v>5473915000</v>
          </cell>
          <cell r="BV41">
            <v>598820000</v>
          </cell>
          <cell r="BW41">
            <v>68829149000</v>
          </cell>
          <cell r="BX41">
            <v>74901884000</v>
          </cell>
          <cell r="BZ41">
            <v>0</v>
          </cell>
          <cell r="CA41">
            <v>0</v>
          </cell>
          <cell r="CB41">
            <v>0</v>
          </cell>
          <cell r="CC41">
            <v>0</v>
          </cell>
          <cell r="CD41">
            <v>0</v>
          </cell>
          <cell r="CE41">
            <v>0</v>
          </cell>
          <cell r="CF41">
            <v>2376000</v>
          </cell>
          <cell r="CG41">
            <v>-2376000</v>
          </cell>
        </row>
        <row r="42">
          <cell r="B42" t="str">
            <v>13 KALIMANTAN BARAT</v>
          </cell>
          <cell r="C42">
            <v>51044000</v>
          </cell>
          <cell r="D42">
            <v>294950000</v>
          </cell>
          <cell r="E42">
            <v>496883000</v>
          </cell>
          <cell r="H42">
            <v>842877000</v>
          </cell>
          <cell r="J42">
            <v>1653239000</v>
          </cell>
          <cell r="K42">
            <v>762972000</v>
          </cell>
          <cell r="L42">
            <v>2416211000</v>
          </cell>
          <cell r="M42">
            <v>3259088000</v>
          </cell>
          <cell r="N42">
            <v>604800000</v>
          </cell>
          <cell r="O42">
            <v>56373830000</v>
          </cell>
          <cell r="P42">
            <v>60237718000</v>
          </cell>
          <cell r="R42">
            <v>51044000</v>
          </cell>
          <cell r="S42">
            <v>374770000</v>
          </cell>
          <cell r="T42">
            <v>602709000</v>
          </cell>
          <cell r="U42">
            <v>0</v>
          </cell>
          <cell r="V42">
            <v>0</v>
          </cell>
          <cell r="W42">
            <v>1028523000</v>
          </cell>
          <cell r="X42">
            <v>0</v>
          </cell>
          <cell r="Y42">
            <v>2107331000</v>
          </cell>
          <cell r="Z42">
            <v>929307000</v>
          </cell>
          <cell r="AA42">
            <v>3036638000</v>
          </cell>
          <cell r="AB42">
            <v>4065161000</v>
          </cell>
          <cell r="AC42">
            <v>554800000</v>
          </cell>
          <cell r="AD42">
            <v>7199162000</v>
          </cell>
          <cell r="AE42">
            <v>4619961000</v>
          </cell>
          <cell r="AG42">
            <v>49600000</v>
          </cell>
          <cell r="AH42">
            <v>339326000</v>
          </cell>
          <cell r="AI42">
            <v>215264000</v>
          </cell>
          <cell r="AJ42">
            <v>0</v>
          </cell>
          <cell r="AK42">
            <v>0</v>
          </cell>
          <cell r="AL42">
            <v>604190000</v>
          </cell>
          <cell r="AM42">
            <v>0</v>
          </cell>
          <cell r="AN42">
            <v>1861180000</v>
          </cell>
          <cell r="AO42">
            <v>174770000</v>
          </cell>
          <cell r="AP42">
            <v>2035950000</v>
          </cell>
          <cell r="AQ42">
            <v>2640140000</v>
          </cell>
          <cell r="AR42">
            <v>604800000</v>
          </cell>
          <cell r="AS42">
            <v>7199162000</v>
          </cell>
          <cell r="AT42">
            <v>10444102000</v>
          </cell>
          <cell r="AV42">
            <v>49600000</v>
          </cell>
          <cell r="AW42">
            <v>339326000</v>
          </cell>
          <cell r="AX42">
            <v>248364000</v>
          </cell>
          <cell r="AY42">
            <v>0</v>
          </cell>
          <cell r="AZ42">
            <v>0</v>
          </cell>
          <cell r="BA42">
            <v>637290000</v>
          </cell>
          <cell r="BB42">
            <v>0</v>
          </cell>
          <cell r="BC42">
            <v>1861180000</v>
          </cell>
          <cell r="BD42">
            <v>472688000</v>
          </cell>
          <cell r="BE42">
            <v>2333868000</v>
          </cell>
          <cell r="BF42">
            <v>2971158000</v>
          </cell>
          <cell r="BG42">
            <v>604800000</v>
          </cell>
          <cell r="BH42">
            <v>7199162000</v>
          </cell>
          <cell r="BI42">
            <v>10775120000</v>
          </cell>
          <cell r="BK42">
            <v>49600000</v>
          </cell>
          <cell r="BL42">
            <v>689326000</v>
          </cell>
          <cell r="BM42">
            <v>248364000</v>
          </cell>
          <cell r="BP42">
            <v>987290000</v>
          </cell>
          <cell r="BR42">
            <v>1872140000</v>
          </cell>
          <cell r="BS42">
            <v>461728000</v>
          </cell>
          <cell r="BT42">
            <v>2333868000</v>
          </cell>
          <cell r="BU42">
            <v>3321158000</v>
          </cell>
          <cell r="BV42">
            <v>604800000</v>
          </cell>
          <cell r="BW42">
            <v>7199162000</v>
          </cell>
          <cell r="BX42">
            <v>11125120000</v>
          </cell>
          <cell r="BZ42">
            <v>0</v>
          </cell>
          <cell r="CA42">
            <v>350000000</v>
          </cell>
          <cell r="CB42">
            <v>0</v>
          </cell>
          <cell r="CC42">
            <v>0</v>
          </cell>
          <cell r="CD42">
            <v>0</v>
          </cell>
          <cell r="CE42">
            <v>0</v>
          </cell>
          <cell r="CF42">
            <v>10960000</v>
          </cell>
          <cell r="CG42">
            <v>-10960000</v>
          </cell>
        </row>
        <row r="43">
          <cell r="B43" t="str">
            <v>14 KALIMANTAN TENGAH</v>
          </cell>
          <cell r="C43">
            <v>73434000</v>
          </cell>
          <cell r="D43">
            <v>286592000</v>
          </cell>
          <cell r="E43">
            <v>620950000</v>
          </cell>
          <cell r="H43">
            <v>980976000</v>
          </cell>
          <cell r="J43">
            <v>2775209000</v>
          </cell>
          <cell r="K43">
            <v>469710000</v>
          </cell>
          <cell r="L43">
            <v>3244919000</v>
          </cell>
          <cell r="M43">
            <v>4225895000</v>
          </cell>
          <cell r="N43">
            <v>804000000</v>
          </cell>
          <cell r="O43">
            <v>5544541000</v>
          </cell>
          <cell r="P43">
            <v>10574436000</v>
          </cell>
          <cell r="R43">
            <v>491686000</v>
          </cell>
          <cell r="S43">
            <v>1004183000</v>
          </cell>
          <cell r="T43">
            <v>921272000</v>
          </cell>
          <cell r="U43">
            <v>0</v>
          </cell>
          <cell r="V43">
            <v>0</v>
          </cell>
          <cell r="W43">
            <v>2417141000</v>
          </cell>
          <cell r="X43">
            <v>0</v>
          </cell>
          <cell r="Y43">
            <v>7826924000</v>
          </cell>
          <cell r="Z43">
            <v>1502090000</v>
          </cell>
          <cell r="AA43">
            <v>9329014000</v>
          </cell>
          <cell r="AB43">
            <v>11746155000</v>
          </cell>
          <cell r="AC43">
            <v>804000000</v>
          </cell>
          <cell r="AD43">
            <v>6426471000</v>
          </cell>
          <cell r="AE43">
            <v>12550155000</v>
          </cell>
          <cell r="AG43">
            <v>29948000</v>
          </cell>
          <cell r="AH43">
            <v>344777000</v>
          </cell>
          <cell r="AI43">
            <v>190665000</v>
          </cell>
          <cell r="AJ43">
            <v>0</v>
          </cell>
          <cell r="AK43">
            <v>0</v>
          </cell>
          <cell r="AL43">
            <v>565390000</v>
          </cell>
          <cell r="AM43">
            <v>0</v>
          </cell>
          <cell r="AN43">
            <v>3109060000</v>
          </cell>
          <cell r="AO43">
            <v>187475000</v>
          </cell>
          <cell r="AP43">
            <v>3296535000</v>
          </cell>
          <cell r="AQ43">
            <v>3861925000</v>
          </cell>
          <cell r="AR43">
            <v>804000000</v>
          </cell>
          <cell r="AS43">
            <v>6426471000</v>
          </cell>
          <cell r="AT43">
            <v>11092396000</v>
          </cell>
          <cell r="AV43">
            <v>29948000</v>
          </cell>
          <cell r="AW43">
            <v>344777000</v>
          </cell>
          <cell r="AX43">
            <v>222665000</v>
          </cell>
          <cell r="AY43">
            <v>0</v>
          </cell>
          <cell r="AZ43">
            <v>0</v>
          </cell>
          <cell r="BA43">
            <v>597390000</v>
          </cell>
          <cell r="BB43">
            <v>0</v>
          </cell>
          <cell r="BC43">
            <v>3133060000</v>
          </cell>
          <cell r="BD43">
            <v>285761000</v>
          </cell>
          <cell r="BE43">
            <v>3418821000</v>
          </cell>
          <cell r="BF43">
            <v>4016211000</v>
          </cell>
          <cell r="BG43">
            <v>804000000</v>
          </cell>
          <cell r="BH43">
            <v>6426471000</v>
          </cell>
          <cell r="BI43">
            <v>11246682000</v>
          </cell>
          <cell r="BK43">
            <v>72720000</v>
          </cell>
          <cell r="BL43">
            <v>255802000</v>
          </cell>
          <cell r="BM43">
            <v>268868000</v>
          </cell>
          <cell r="BP43">
            <v>597390000</v>
          </cell>
          <cell r="BR43">
            <v>3185060000</v>
          </cell>
          <cell r="BS43">
            <v>285761000</v>
          </cell>
          <cell r="BT43">
            <v>3470821000</v>
          </cell>
          <cell r="BU43">
            <v>4068211000</v>
          </cell>
          <cell r="BV43">
            <v>804000000</v>
          </cell>
          <cell r="BW43">
            <v>6426471000</v>
          </cell>
          <cell r="BX43">
            <v>11298682000</v>
          </cell>
          <cell r="BZ43">
            <v>42772000</v>
          </cell>
          <cell r="CA43">
            <v>-88975000</v>
          </cell>
          <cell r="CB43">
            <v>46203000</v>
          </cell>
          <cell r="CC43">
            <v>0</v>
          </cell>
          <cell r="CD43">
            <v>0</v>
          </cell>
          <cell r="CE43">
            <v>0</v>
          </cell>
          <cell r="CF43">
            <v>52000000</v>
          </cell>
          <cell r="CG43">
            <v>0</v>
          </cell>
        </row>
        <row r="44">
          <cell r="B44" t="str">
            <v>15 KALIMANTAN SELATAN</v>
          </cell>
          <cell r="C44">
            <v>231100000</v>
          </cell>
          <cell r="D44">
            <v>767696000</v>
          </cell>
          <cell r="E44">
            <v>4588678000</v>
          </cell>
          <cell r="F44">
            <v>108622000</v>
          </cell>
          <cell r="H44">
            <v>5696096000</v>
          </cell>
          <cell r="J44">
            <v>2082591000</v>
          </cell>
          <cell r="K44">
            <v>1675370000</v>
          </cell>
          <cell r="L44">
            <v>3757961000</v>
          </cell>
          <cell r="M44">
            <v>9454057000</v>
          </cell>
          <cell r="O44">
            <v>3735017000</v>
          </cell>
          <cell r="P44">
            <v>13189074000</v>
          </cell>
          <cell r="R44">
            <v>617860000</v>
          </cell>
          <cell r="S44">
            <v>1178831000</v>
          </cell>
          <cell r="T44">
            <v>5342490000</v>
          </cell>
          <cell r="U44">
            <v>268082000</v>
          </cell>
          <cell r="V44">
            <v>0</v>
          </cell>
          <cell r="W44">
            <v>7407263000</v>
          </cell>
          <cell r="X44">
            <v>0</v>
          </cell>
          <cell r="Y44">
            <v>2641797000</v>
          </cell>
          <cell r="Z44">
            <v>2869628000</v>
          </cell>
          <cell r="AA44">
            <v>5511425000</v>
          </cell>
          <cell r="AB44">
            <v>12918688000</v>
          </cell>
          <cell r="AE44">
            <v>12918688000</v>
          </cell>
          <cell r="AG44">
            <v>73712000</v>
          </cell>
          <cell r="AH44">
            <v>197360000</v>
          </cell>
          <cell r="AI44">
            <v>4958946000</v>
          </cell>
          <cell r="AJ44">
            <v>0</v>
          </cell>
          <cell r="AK44">
            <v>0</v>
          </cell>
          <cell r="AL44">
            <v>5230018000</v>
          </cell>
          <cell r="AM44">
            <v>0</v>
          </cell>
          <cell r="AN44">
            <v>1870280000</v>
          </cell>
          <cell r="AO44">
            <v>142425000</v>
          </cell>
          <cell r="AP44">
            <v>2012705000</v>
          </cell>
          <cell r="AQ44">
            <v>7242723000</v>
          </cell>
          <cell r="AT44">
            <v>7242723000</v>
          </cell>
          <cell r="AV44">
            <v>115724000</v>
          </cell>
          <cell r="AW44">
            <v>197360000</v>
          </cell>
          <cell r="AX44">
            <v>5384998000</v>
          </cell>
          <cell r="AY44">
            <v>105122000</v>
          </cell>
          <cell r="AZ44">
            <v>0</v>
          </cell>
          <cell r="BA44">
            <v>5803204000</v>
          </cell>
          <cell r="BB44">
            <v>0</v>
          </cell>
          <cell r="BC44">
            <v>2079600000</v>
          </cell>
          <cell r="BD44">
            <v>1251586000</v>
          </cell>
          <cell r="BE44">
            <v>3331186000</v>
          </cell>
          <cell r="BF44">
            <v>9134390000</v>
          </cell>
          <cell r="BI44">
            <v>9134390000</v>
          </cell>
          <cell r="BK44">
            <v>224560000</v>
          </cell>
          <cell r="BL44">
            <v>919652000</v>
          </cell>
          <cell r="BM44">
            <v>4216236000</v>
          </cell>
          <cell r="BN44">
            <v>442756000</v>
          </cell>
          <cell r="BP44">
            <v>5803204000</v>
          </cell>
          <cell r="BR44">
            <v>2079600000</v>
          </cell>
          <cell r="BS44">
            <v>1251586000</v>
          </cell>
          <cell r="BT44">
            <v>3331186000</v>
          </cell>
          <cell r="BU44">
            <v>9134390000</v>
          </cell>
          <cell r="BX44">
            <v>9134390000</v>
          </cell>
          <cell r="BZ44">
            <v>108836000</v>
          </cell>
          <cell r="CA44">
            <v>722292000</v>
          </cell>
          <cell r="CB44">
            <v>-1168762000</v>
          </cell>
          <cell r="CC44">
            <v>337634000</v>
          </cell>
          <cell r="CD44">
            <v>0</v>
          </cell>
          <cell r="CE44">
            <v>0</v>
          </cell>
          <cell r="CF44">
            <v>0</v>
          </cell>
          <cell r="CG44">
            <v>0</v>
          </cell>
        </row>
        <row r="45">
          <cell r="B45" t="str">
            <v>16 KALIMANTAN TIMUR</v>
          </cell>
          <cell r="C45">
            <v>86128000</v>
          </cell>
          <cell r="D45">
            <v>207500000</v>
          </cell>
          <cell r="E45">
            <v>5059507000</v>
          </cell>
          <cell r="H45">
            <v>5353135000</v>
          </cell>
          <cell r="J45">
            <v>1467631000</v>
          </cell>
          <cell r="K45">
            <v>562238000</v>
          </cell>
          <cell r="L45">
            <v>2029869000</v>
          </cell>
          <cell r="M45">
            <v>7383004000</v>
          </cell>
          <cell r="O45">
            <v>7286072000</v>
          </cell>
          <cell r="P45">
            <v>14669076000</v>
          </cell>
          <cell r="R45">
            <v>113968000</v>
          </cell>
          <cell r="S45">
            <v>335167000</v>
          </cell>
          <cell r="T45">
            <v>6487151000</v>
          </cell>
          <cell r="U45">
            <v>0</v>
          </cell>
          <cell r="V45">
            <v>0</v>
          </cell>
          <cell r="W45">
            <v>6936286000</v>
          </cell>
          <cell r="X45">
            <v>0</v>
          </cell>
          <cell r="Y45">
            <v>2015701000</v>
          </cell>
          <cell r="Z45">
            <v>735651000</v>
          </cell>
          <cell r="AA45">
            <v>2751352000</v>
          </cell>
          <cell r="AB45">
            <v>9687638000</v>
          </cell>
          <cell r="AD45">
            <v>10286217000</v>
          </cell>
          <cell r="AE45">
            <v>9687638000</v>
          </cell>
          <cell r="AG45">
            <v>60752000</v>
          </cell>
          <cell r="AH45">
            <v>303998000</v>
          </cell>
          <cell r="AI45">
            <v>6127638000</v>
          </cell>
          <cell r="AJ45">
            <v>0</v>
          </cell>
          <cell r="AK45">
            <v>0</v>
          </cell>
          <cell r="AL45">
            <v>6492388000</v>
          </cell>
          <cell r="AM45">
            <v>0</v>
          </cell>
          <cell r="AN45">
            <v>1674146000</v>
          </cell>
          <cell r="AO45">
            <v>214520000</v>
          </cell>
          <cell r="AP45">
            <v>1888666000</v>
          </cell>
          <cell r="AQ45">
            <v>8381054000</v>
          </cell>
          <cell r="AS45">
            <v>10286217000</v>
          </cell>
          <cell r="AT45">
            <v>18667271000</v>
          </cell>
          <cell r="AV45">
            <v>60752000</v>
          </cell>
          <cell r="AW45">
            <v>340370000</v>
          </cell>
          <cell r="AX45">
            <v>6127638000</v>
          </cell>
          <cell r="AY45">
            <v>0</v>
          </cell>
          <cell r="AZ45">
            <v>0</v>
          </cell>
          <cell r="BA45">
            <v>6528760000</v>
          </cell>
          <cell r="BB45">
            <v>0</v>
          </cell>
          <cell r="BC45">
            <v>1674146000</v>
          </cell>
          <cell r="BD45">
            <v>352264000</v>
          </cell>
          <cell r="BE45">
            <v>2026410000</v>
          </cell>
          <cell r="BF45">
            <v>8555170000</v>
          </cell>
          <cell r="BH45">
            <v>10286217000</v>
          </cell>
          <cell r="BI45">
            <v>18841387000</v>
          </cell>
          <cell r="BK45">
            <v>60752000</v>
          </cell>
          <cell r="BL45">
            <v>340370000</v>
          </cell>
          <cell r="BM45">
            <v>6127638000</v>
          </cell>
          <cell r="BP45">
            <v>6528760000</v>
          </cell>
          <cell r="BR45">
            <v>1674146000</v>
          </cell>
          <cell r="BS45">
            <v>352264000</v>
          </cell>
          <cell r="BT45">
            <v>2026410000</v>
          </cell>
          <cell r="BU45">
            <v>8555170000</v>
          </cell>
          <cell r="BW45">
            <v>10286217000</v>
          </cell>
          <cell r="BX45">
            <v>18841387000</v>
          </cell>
          <cell r="BZ45">
            <v>0</v>
          </cell>
          <cell r="CA45">
            <v>0</v>
          </cell>
          <cell r="CB45">
            <v>0</v>
          </cell>
          <cell r="CC45">
            <v>0</v>
          </cell>
          <cell r="CD45">
            <v>0</v>
          </cell>
          <cell r="CE45">
            <v>0</v>
          </cell>
          <cell r="CF45">
            <v>0</v>
          </cell>
          <cell r="CG45">
            <v>0</v>
          </cell>
        </row>
        <row r="46">
          <cell r="B46" t="str">
            <v>17 SULAWESI UTARA</v>
          </cell>
          <cell r="C46">
            <v>52640000</v>
          </cell>
          <cell r="D46">
            <v>179500000</v>
          </cell>
          <cell r="E46">
            <v>697188000</v>
          </cell>
          <cell r="H46">
            <v>929328000</v>
          </cell>
          <cell r="J46">
            <v>2702873000</v>
          </cell>
          <cell r="K46">
            <v>779010000</v>
          </cell>
          <cell r="L46">
            <v>3481883000</v>
          </cell>
          <cell r="M46">
            <v>4411211000</v>
          </cell>
          <cell r="N46">
            <v>281760000</v>
          </cell>
          <cell r="O46">
            <v>3201183000</v>
          </cell>
          <cell r="P46">
            <v>7894154000</v>
          </cell>
          <cell r="R46">
            <v>65060000</v>
          </cell>
          <cell r="S46">
            <v>3468533000</v>
          </cell>
          <cell r="T46">
            <v>869837000</v>
          </cell>
          <cell r="U46">
            <v>0</v>
          </cell>
          <cell r="V46">
            <v>0</v>
          </cell>
          <cell r="W46">
            <v>4403430000</v>
          </cell>
          <cell r="X46">
            <v>0</v>
          </cell>
          <cell r="Y46">
            <v>3108783000</v>
          </cell>
          <cell r="Z46">
            <v>895344000</v>
          </cell>
          <cell r="AA46">
            <v>4004127000</v>
          </cell>
          <cell r="AB46">
            <v>8407557000</v>
          </cell>
          <cell r="AC46">
            <v>281760000</v>
          </cell>
          <cell r="AD46">
            <v>2713537000</v>
          </cell>
          <cell r="AE46">
            <v>8689317000</v>
          </cell>
          <cell r="AG46">
            <v>32130000</v>
          </cell>
          <cell r="AH46">
            <v>319215000</v>
          </cell>
          <cell r="AI46">
            <v>186728000</v>
          </cell>
          <cell r="AJ46">
            <v>0</v>
          </cell>
          <cell r="AK46">
            <v>0</v>
          </cell>
          <cell r="AL46">
            <v>538073000</v>
          </cell>
          <cell r="AM46">
            <v>0</v>
          </cell>
          <cell r="AN46">
            <v>2704794000</v>
          </cell>
          <cell r="AO46">
            <v>181630000</v>
          </cell>
          <cell r="AP46">
            <v>2886424000</v>
          </cell>
          <cell r="AQ46">
            <v>3424497000</v>
          </cell>
          <cell r="AR46">
            <v>265600000</v>
          </cell>
          <cell r="AS46">
            <v>2713537000</v>
          </cell>
          <cell r="AT46">
            <v>6403634000</v>
          </cell>
          <cell r="AV46">
            <v>32130000</v>
          </cell>
          <cell r="AW46">
            <v>960355000</v>
          </cell>
          <cell r="AX46">
            <v>443448000</v>
          </cell>
          <cell r="AY46">
            <v>0</v>
          </cell>
          <cell r="AZ46">
            <v>0</v>
          </cell>
          <cell r="BA46">
            <v>1435933000</v>
          </cell>
          <cell r="BB46">
            <v>0</v>
          </cell>
          <cell r="BC46">
            <v>2739798000</v>
          </cell>
          <cell r="BD46">
            <v>350670000</v>
          </cell>
          <cell r="BE46">
            <v>3090468000</v>
          </cell>
          <cell r="BF46">
            <v>4526401000</v>
          </cell>
          <cell r="BG46">
            <v>265600000</v>
          </cell>
          <cell r="BH46">
            <v>2713537000</v>
          </cell>
          <cell r="BI46">
            <v>7505538000</v>
          </cell>
          <cell r="BK46">
            <v>89738000</v>
          </cell>
          <cell r="BL46">
            <v>818131000</v>
          </cell>
          <cell r="BM46">
            <v>430550000</v>
          </cell>
          <cell r="BP46">
            <v>1338419000</v>
          </cell>
          <cell r="BR46">
            <v>2739798000</v>
          </cell>
          <cell r="BS46">
            <v>448184000</v>
          </cell>
          <cell r="BT46">
            <v>3187982000</v>
          </cell>
          <cell r="BU46">
            <v>4526401000</v>
          </cell>
          <cell r="BV46">
            <v>265600000</v>
          </cell>
          <cell r="BW46">
            <v>2713537000</v>
          </cell>
          <cell r="BX46">
            <v>7505538000</v>
          </cell>
          <cell r="BZ46">
            <v>57608000</v>
          </cell>
          <cell r="CA46">
            <v>-142224000</v>
          </cell>
          <cell r="CB46">
            <v>-12898000</v>
          </cell>
          <cell r="CC46">
            <v>0</v>
          </cell>
          <cell r="CD46">
            <v>0</v>
          </cell>
          <cell r="CE46">
            <v>0</v>
          </cell>
          <cell r="CF46">
            <v>0</v>
          </cell>
          <cell r="CG46">
            <v>97514000</v>
          </cell>
        </row>
        <row r="47">
          <cell r="B47" t="str">
            <v>18 SULAWESI TENGAH</v>
          </cell>
          <cell r="C47">
            <v>80980000</v>
          </cell>
          <cell r="D47">
            <v>282656000</v>
          </cell>
          <cell r="E47">
            <v>655230000</v>
          </cell>
          <cell r="H47">
            <v>1018866000</v>
          </cell>
          <cell r="J47">
            <v>3319197000</v>
          </cell>
          <cell r="K47">
            <v>474392000</v>
          </cell>
          <cell r="L47">
            <v>3793589000</v>
          </cell>
          <cell r="M47">
            <v>4812455000</v>
          </cell>
          <cell r="N47">
            <v>487040000</v>
          </cell>
          <cell r="O47">
            <v>3332375000</v>
          </cell>
          <cell r="P47">
            <v>8631870000</v>
          </cell>
          <cell r="R47">
            <v>78880000</v>
          </cell>
          <cell r="S47">
            <v>342573000</v>
          </cell>
          <cell r="T47">
            <v>816394000</v>
          </cell>
          <cell r="U47">
            <v>0</v>
          </cell>
          <cell r="V47">
            <v>0</v>
          </cell>
          <cell r="W47">
            <v>1237847000</v>
          </cell>
          <cell r="X47">
            <v>0</v>
          </cell>
          <cell r="Y47">
            <v>4173417000</v>
          </cell>
          <cell r="Z47">
            <v>1083210000</v>
          </cell>
          <cell r="AA47">
            <v>5256627000</v>
          </cell>
          <cell r="AB47">
            <v>6494474000</v>
          </cell>
          <cell r="AC47">
            <v>487040000</v>
          </cell>
          <cell r="AD47">
            <v>6049792000</v>
          </cell>
          <cell r="AE47">
            <v>6981514000</v>
          </cell>
          <cell r="AG47">
            <v>30764000</v>
          </cell>
          <cell r="AH47">
            <v>397089000</v>
          </cell>
          <cell r="AI47">
            <v>211237000</v>
          </cell>
          <cell r="AJ47">
            <v>0</v>
          </cell>
          <cell r="AK47">
            <v>0</v>
          </cell>
          <cell r="AL47">
            <v>639090000</v>
          </cell>
          <cell r="AM47">
            <v>0</v>
          </cell>
          <cell r="AN47">
            <v>2543912000</v>
          </cell>
          <cell r="AO47">
            <v>198690000</v>
          </cell>
          <cell r="AP47">
            <v>2742602000</v>
          </cell>
          <cell r="AQ47">
            <v>3381692000</v>
          </cell>
          <cell r="AR47">
            <v>487040000</v>
          </cell>
          <cell r="AS47">
            <v>6049792000</v>
          </cell>
          <cell r="AT47">
            <v>9918524000</v>
          </cell>
          <cell r="AV47">
            <v>36130000</v>
          </cell>
          <cell r="AW47">
            <v>536931000</v>
          </cell>
          <cell r="AX47">
            <v>328268000</v>
          </cell>
          <cell r="AY47">
            <v>0</v>
          </cell>
          <cell r="AZ47">
            <v>0</v>
          </cell>
          <cell r="BA47">
            <v>901329000</v>
          </cell>
          <cell r="BB47">
            <v>0</v>
          </cell>
          <cell r="BC47">
            <v>3356290000</v>
          </cell>
          <cell r="BD47">
            <v>334588000</v>
          </cell>
          <cell r="BE47">
            <v>3690878000</v>
          </cell>
          <cell r="BF47">
            <v>4592207000</v>
          </cell>
          <cell r="BG47">
            <v>487040000</v>
          </cell>
          <cell r="BH47">
            <v>6049792000</v>
          </cell>
          <cell r="BI47">
            <v>11129039000</v>
          </cell>
          <cell r="BK47">
            <v>36130000</v>
          </cell>
          <cell r="BL47">
            <v>536931000</v>
          </cell>
          <cell r="BM47">
            <v>328268000</v>
          </cell>
          <cell r="BP47">
            <v>901329000</v>
          </cell>
          <cell r="BR47">
            <v>3404782000</v>
          </cell>
          <cell r="BS47">
            <v>334588000</v>
          </cell>
          <cell r="BT47">
            <v>3739370000</v>
          </cell>
          <cell r="BU47">
            <v>4640699000</v>
          </cell>
          <cell r="BV47">
            <v>487040000</v>
          </cell>
          <cell r="BW47">
            <v>6049792000</v>
          </cell>
          <cell r="BX47">
            <v>11177531000</v>
          </cell>
          <cell r="BZ47">
            <v>0</v>
          </cell>
          <cell r="CA47">
            <v>0</v>
          </cell>
          <cell r="CB47">
            <v>0</v>
          </cell>
          <cell r="CC47">
            <v>0</v>
          </cell>
          <cell r="CD47">
            <v>0</v>
          </cell>
          <cell r="CE47">
            <v>0</v>
          </cell>
          <cell r="CF47">
            <v>48492000</v>
          </cell>
          <cell r="CG47">
            <v>0</v>
          </cell>
        </row>
        <row r="48">
          <cell r="B48" t="str">
            <v>19 SULAWESI SELATAN</v>
          </cell>
          <cell r="C48">
            <v>195424000</v>
          </cell>
          <cell r="D48">
            <v>815848000</v>
          </cell>
          <cell r="E48">
            <v>10851463000</v>
          </cell>
          <cell r="H48">
            <v>11862735000</v>
          </cell>
          <cell r="J48">
            <v>2358243000</v>
          </cell>
          <cell r="K48">
            <v>1310622000</v>
          </cell>
          <cell r="L48">
            <v>3668865000</v>
          </cell>
          <cell r="M48">
            <v>15531600000</v>
          </cell>
          <cell r="O48">
            <v>15491943000</v>
          </cell>
          <cell r="P48">
            <v>31023543000</v>
          </cell>
          <cell r="R48">
            <v>253372000</v>
          </cell>
          <cell r="S48">
            <v>16525826000</v>
          </cell>
          <cell r="T48">
            <v>11458003000</v>
          </cell>
          <cell r="U48">
            <v>0</v>
          </cell>
          <cell r="V48">
            <v>0</v>
          </cell>
          <cell r="W48">
            <v>28237201000</v>
          </cell>
          <cell r="X48">
            <v>0</v>
          </cell>
          <cell r="Y48">
            <v>3820755000</v>
          </cell>
          <cell r="Z48">
            <v>2010448000</v>
          </cell>
          <cell r="AA48">
            <v>5831203000</v>
          </cell>
          <cell r="AB48">
            <v>34068404000</v>
          </cell>
          <cell r="AD48">
            <v>10749522000</v>
          </cell>
          <cell r="AE48">
            <v>34068404000</v>
          </cell>
          <cell r="AG48">
            <v>104890000</v>
          </cell>
          <cell r="AH48">
            <v>396070000</v>
          </cell>
          <cell r="AI48">
            <v>10350214000</v>
          </cell>
          <cell r="AJ48">
            <v>0</v>
          </cell>
          <cell r="AK48">
            <v>0</v>
          </cell>
          <cell r="AL48">
            <v>10851174000</v>
          </cell>
          <cell r="AM48">
            <v>0</v>
          </cell>
          <cell r="AN48">
            <v>3708640000</v>
          </cell>
          <cell r="AO48">
            <v>283075000</v>
          </cell>
          <cell r="AP48">
            <v>3991715000</v>
          </cell>
          <cell r="AQ48">
            <v>14842889000</v>
          </cell>
          <cell r="AS48">
            <v>10749522000</v>
          </cell>
          <cell r="AT48">
            <v>25592411000</v>
          </cell>
          <cell r="AV48">
            <v>104890000</v>
          </cell>
          <cell r="AW48">
            <v>391690000</v>
          </cell>
          <cell r="AX48">
            <v>11017600000</v>
          </cell>
          <cell r="AY48">
            <v>0</v>
          </cell>
          <cell r="AZ48">
            <v>0</v>
          </cell>
          <cell r="BA48">
            <v>11514180000</v>
          </cell>
          <cell r="BB48">
            <v>0</v>
          </cell>
          <cell r="BC48">
            <v>3708640000</v>
          </cell>
          <cell r="BD48">
            <v>174125000</v>
          </cell>
          <cell r="BE48">
            <v>3882765000</v>
          </cell>
          <cell r="BF48">
            <v>15396945000</v>
          </cell>
          <cell r="BH48">
            <v>10749522000</v>
          </cell>
          <cell r="BI48">
            <v>26146467000</v>
          </cell>
          <cell r="BK48">
            <v>212870000</v>
          </cell>
          <cell r="BL48">
            <v>481735000</v>
          </cell>
          <cell r="BM48">
            <v>10819575000</v>
          </cell>
          <cell r="BP48">
            <v>11514180000</v>
          </cell>
          <cell r="BR48">
            <v>3708640000</v>
          </cell>
          <cell r="BS48">
            <v>174125000</v>
          </cell>
          <cell r="BT48">
            <v>3882765000</v>
          </cell>
          <cell r="BU48">
            <v>15396945000</v>
          </cell>
          <cell r="BW48">
            <v>10749522000</v>
          </cell>
          <cell r="BX48">
            <v>26146467000</v>
          </cell>
          <cell r="BZ48">
            <v>107980000</v>
          </cell>
          <cell r="CA48">
            <v>90045000</v>
          </cell>
          <cell r="CB48">
            <v>-198025000</v>
          </cell>
          <cell r="CC48">
            <v>0</v>
          </cell>
          <cell r="CD48">
            <v>0</v>
          </cell>
          <cell r="CE48">
            <v>0</v>
          </cell>
          <cell r="CF48">
            <v>0</v>
          </cell>
          <cell r="CG48">
            <v>0</v>
          </cell>
        </row>
        <row r="49">
          <cell r="B49" t="str">
            <v>20 SULAWESI TENGGARA</v>
          </cell>
          <cell r="C49">
            <v>82148000</v>
          </cell>
          <cell r="D49">
            <v>187663000</v>
          </cell>
          <cell r="E49">
            <v>793975000</v>
          </cell>
          <cell r="H49">
            <v>1063786000</v>
          </cell>
          <cell r="J49">
            <v>2139547000</v>
          </cell>
          <cell r="K49">
            <v>605230000</v>
          </cell>
          <cell r="L49">
            <v>2744777000</v>
          </cell>
          <cell r="M49">
            <v>3808563000</v>
          </cell>
          <cell r="N49">
            <v>169600000</v>
          </cell>
          <cell r="O49">
            <v>2436897000</v>
          </cell>
          <cell r="P49">
            <v>6415060000</v>
          </cell>
          <cell r="R49">
            <v>95000000</v>
          </cell>
          <cell r="S49">
            <v>25407508000</v>
          </cell>
          <cell r="T49">
            <v>857000000</v>
          </cell>
          <cell r="U49">
            <v>0</v>
          </cell>
          <cell r="V49">
            <v>0</v>
          </cell>
          <cell r="W49">
            <v>26359508000</v>
          </cell>
          <cell r="X49">
            <v>0</v>
          </cell>
          <cell r="Y49">
            <v>3096000000</v>
          </cell>
          <cell r="Z49">
            <v>759000000</v>
          </cell>
          <cell r="AA49">
            <v>3855000000</v>
          </cell>
          <cell r="AB49">
            <v>30214508000</v>
          </cell>
          <cell r="AC49">
            <v>175980000</v>
          </cell>
          <cell r="AD49">
            <v>6006887000</v>
          </cell>
          <cell r="AE49">
            <v>30390488000</v>
          </cell>
          <cell r="AG49">
            <v>35074000</v>
          </cell>
          <cell r="AH49">
            <v>371370000</v>
          </cell>
          <cell r="AI49">
            <v>226513000</v>
          </cell>
          <cell r="AJ49">
            <v>0</v>
          </cell>
          <cell r="AK49">
            <v>0</v>
          </cell>
          <cell r="AL49">
            <v>632957000</v>
          </cell>
          <cell r="AM49">
            <v>0</v>
          </cell>
          <cell r="AN49">
            <v>2737781000</v>
          </cell>
          <cell r="AO49">
            <v>229185000</v>
          </cell>
          <cell r="AP49">
            <v>2966966000</v>
          </cell>
          <cell r="AQ49">
            <v>3599923000</v>
          </cell>
          <cell r="AR49">
            <v>176000000</v>
          </cell>
          <cell r="AS49">
            <v>6006887000</v>
          </cell>
          <cell r="AT49">
            <v>9782810000</v>
          </cell>
          <cell r="AV49">
            <v>35074000</v>
          </cell>
          <cell r="AW49">
            <v>371370000</v>
          </cell>
          <cell r="AX49">
            <v>226513000</v>
          </cell>
          <cell r="AY49">
            <v>0</v>
          </cell>
          <cell r="AZ49">
            <v>0</v>
          </cell>
          <cell r="BA49">
            <v>632957000</v>
          </cell>
          <cell r="BB49">
            <v>0</v>
          </cell>
          <cell r="BC49">
            <v>2828669000</v>
          </cell>
          <cell r="BD49">
            <v>246127000</v>
          </cell>
          <cell r="BE49">
            <v>3074796000</v>
          </cell>
          <cell r="BF49">
            <v>3707753000</v>
          </cell>
          <cell r="BG49">
            <v>176000000</v>
          </cell>
          <cell r="BH49">
            <v>6006887000</v>
          </cell>
          <cell r="BI49">
            <v>9890640000</v>
          </cell>
          <cell r="BK49">
            <v>35074000</v>
          </cell>
          <cell r="BL49">
            <v>371370000</v>
          </cell>
          <cell r="BM49">
            <v>226513000</v>
          </cell>
          <cell r="BP49">
            <v>632957000</v>
          </cell>
          <cell r="BR49">
            <v>2828669000</v>
          </cell>
          <cell r="BS49">
            <v>246127000</v>
          </cell>
          <cell r="BT49">
            <v>3074796000</v>
          </cell>
          <cell r="BU49">
            <v>3707753000</v>
          </cell>
          <cell r="BV49">
            <v>176000000</v>
          </cell>
          <cell r="BW49">
            <v>6006887000</v>
          </cell>
          <cell r="BX49">
            <v>9890640000</v>
          </cell>
          <cell r="BZ49">
            <v>0</v>
          </cell>
          <cell r="CA49">
            <v>0</v>
          </cell>
          <cell r="CB49">
            <v>0</v>
          </cell>
          <cell r="CC49">
            <v>0</v>
          </cell>
          <cell r="CD49">
            <v>0</v>
          </cell>
          <cell r="CE49">
            <v>0</v>
          </cell>
          <cell r="CF49">
            <v>0</v>
          </cell>
          <cell r="CG49">
            <v>0</v>
          </cell>
        </row>
        <row r="50">
          <cell r="B50" t="str">
            <v>21 MALUKU</v>
          </cell>
          <cell r="C50">
            <v>66932000</v>
          </cell>
          <cell r="D50">
            <v>237789000</v>
          </cell>
          <cell r="E50">
            <v>543385000</v>
          </cell>
          <cell r="H50">
            <v>848106000</v>
          </cell>
          <cell r="J50">
            <v>2020991000</v>
          </cell>
          <cell r="K50">
            <v>458172000</v>
          </cell>
          <cell r="L50">
            <v>2479163000</v>
          </cell>
          <cell r="M50">
            <v>3327269000</v>
          </cell>
          <cell r="N50">
            <v>240700000</v>
          </cell>
          <cell r="O50">
            <v>6842898000</v>
          </cell>
          <cell r="P50">
            <v>10410867000</v>
          </cell>
          <cell r="R50">
            <v>66932000</v>
          </cell>
          <cell r="S50">
            <v>237789000</v>
          </cell>
          <cell r="T50">
            <v>543385000</v>
          </cell>
          <cell r="U50">
            <v>0</v>
          </cell>
          <cell r="V50">
            <v>0</v>
          </cell>
          <cell r="W50">
            <v>848106000</v>
          </cell>
          <cell r="X50">
            <v>0</v>
          </cell>
          <cell r="Y50">
            <v>2020991000</v>
          </cell>
          <cell r="Z50">
            <v>458172000</v>
          </cell>
          <cell r="AA50">
            <v>2479163000</v>
          </cell>
          <cell r="AB50">
            <v>3327269000</v>
          </cell>
          <cell r="AC50">
            <v>0</v>
          </cell>
          <cell r="AD50">
            <v>7886882000</v>
          </cell>
          <cell r="AE50">
            <v>3327269000</v>
          </cell>
          <cell r="AG50">
            <v>45010000</v>
          </cell>
          <cell r="AH50">
            <v>505674000</v>
          </cell>
          <cell r="AI50">
            <v>267239000</v>
          </cell>
          <cell r="AJ50">
            <v>0</v>
          </cell>
          <cell r="AK50">
            <v>0</v>
          </cell>
          <cell r="AL50">
            <v>817923000</v>
          </cell>
          <cell r="AM50">
            <v>0</v>
          </cell>
          <cell r="AN50">
            <v>1860716000</v>
          </cell>
          <cell r="AO50">
            <v>329510000</v>
          </cell>
          <cell r="AP50">
            <v>2190226000</v>
          </cell>
          <cell r="AQ50">
            <v>3008149000</v>
          </cell>
          <cell r="AR50">
            <v>492176000</v>
          </cell>
          <cell r="AS50">
            <v>7886882000</v>
          </cell>
          <cell r="AT50">
            <v>11387207000</v>
          </cell>
          <cell r="AV50">
            <v>45010000</v>
          </cell>
          <cell r="AW50">
            <v>1149693000</v>
          </cell>
          <cell r="AX50">
            <v>298289000</v>
          </cell>
          <cell r="AY50">
            <v>0</v>
          </cell>
          <cell r="AZ50">
            <v>0</v>
          </cell>
          <cell r="BA50">
            <v>1492992000</v>
          </cell>
          <cell r="BB50">
            <v>0</v>
          </cell>
          <cell r="BC50">
            <v>2877246000</v>
          </cell>
          <cell r="BD50">
            <v>198358000</v>
          </cell>
          <cell r="BE50">
            <v>3075604000</v>
          </cell>
          <cell r="BF50">
            <v>4568596000</v>
          </cell>
          <cell r="BG50">
            <v>492176000</v>
          </cell>
          <cell r="BH50">
            <v>7886882000</v>
          </cell>
          <cell r="BI50">
            <v>12947654000</v>
          </cell>
          <cell r="BK50">
            <v>45010000</v>
          </cell>
          <cell r="BL50">
            <v>1149693000</v>
          </cell>
          <cell r="BM50">
            <v>277192000</v>
          </cell>
          <cell r="BP50">
            <v>1471895000</v>
          </cell>
          <cell r="BR50">
            <v>2877246000</v>
          </cell>
          <cell r="BS50">
            <v>232015000</v>
          </cell>
          <cell r="BT50">
            <v>3109261000</v>
          </cell>
          <cell r="BU50">
            <v>4581156000</v>
          </cell>
          <cell r="BV50">
            <v>492176000</v>
          </cell>
          <cell r="BW50">
            <v>7886882000</v>
          </cell>
          <cell r="BX50">
            <v>12960214000</v>
          </cell>
          <cell r="BZ50">
            <v>0</v>
          </cell>
          <cell r="CA50">
            <v>0</v>
          </cell>
          <cell r="CB50">
            <v>-21097000</v>
          </cell>
          <cell r="CC50">
            <v>0</v>
          </cell>
          <cell r="CD50">
            <v>0</v>
          </cell>
          <cell r="CE50">
            <v>0</v>
          </cell>
          <cell r="CF50">
            <v>0</v>
          </cell>
          <cell r="CG50">
            <v>33657000</v>
          </cell>
        </row>
        <row r="51">
          <cell r="B51" t="str">
            <v>22 BALI</v>
          </cell>
          <cell r="C51">
            <v>64346000</v>
          </cell>
          <cell r="D51">
            <v>208162000</v>
          </cell>
          <cell r="E51">
            <v>468979000</v>
          </cell>
          <cell r="H51">
            <v>741487000</v>
          </cell>
          <cell r="J51">
            <v>1655831000</v>
          </cell>
          <cell r="K51">
            <v>477658000</v>
          </cell>
          <cell r="L51">
            <v>2133489000</v>
          </cell>
          <cell r="M51">
            <v>2874976000</v>
          </cell>
          <cell r="O51">
            <v>2844484000</v>
          </cell>
          <cell r="P51">
            <v>5719460000</v>
          </cell>
          <cell r="R51">
            <v>138132000</v>
          </cell>
          <cell r="S51">
            <v>451449000</v>
          </cell>
          <cell r="T51">
            <v>477401000</v>
          </cell>
          <cell r="U51">
            <v>0</v>
          </cell>
          <cell r="V51">
            <v>0</v>
          </cell>
          <cell r="W51">
            <v>1066982000</v>
          </cell>
          <cell r="X51">
            <v>0</v>
          </cell>
          <cell r="Y51">
            <v>1649311000</v>
          </cell>
          <cell r="Z51">
            <v>825787000</v>
          </cell>
          <cell r="AA51">
            <v>2475098000</v>
          </cell>
          <cell r="AB51">
            <v>3542080000</v>
          </cell>
          <cell r="AD51">
            <v>2844484000</v>
          </cell>
          <cell r="AE51">
            <v>3542080000</v>
          </cell>
          <cell r="AG51">
            <v>28398000</v>
          </cell>
          <cell r="AH51">
            <v>159522000</v>
          </cell>
          <cell r="AI51">
            <v>130986000</v>
          </cell>
          <cell r="AJ51">
            <v>0</v>
          </cell>
          <cell r="AK51">
            <v>0</v>
          </cell>
          <cell r="AL51">
            <v>318906000</v>
          </cell>
          <cell r="AM51">
            <v>0</v>
          </cell>
          <cell r="AN51">
            <v>1825592000</v>
          </cell>
          <cell r="AO51">
            <v>111285000</v>
          </cell>
          <cell r="AP51">
            <v>1936877000</v>
          </cell>
          <cell r="AQ51">
            <v>2255783000</v>
          </cell>
          <cell r="AS51">
            <v>2844484000</v>
          </cell>
          <cell r="AT51">
            <v>5100267000</v>
          </cell>
          <cell r="AV51">
            <v>48946000</v>
          </cell>
          <cell r="AW51">
            <v>179017000</v>
          </cell>
          <cell r="AX51">
            <v>193391000</v>
          </cell>
          <cell r="AY51">
            <v>0</v>
          </cell>
          <cell r="AZ51">
            <v>0</v>
          </cell>
          <cell r="BA51">
            <v>421354000</v>
          </cell>
          <cell r="BB51">
            <v>0</v>
          </cell>
          <cell r="BC51">
            <v>2128976000</v>
          </cell>
          <cell r="BD51">
            <v>208035000</v>
          </cell>
          <cell r="BE51">
            <v>2337011000</v>
          </cell>
          <cell r="BF51">
            <v>2758365000</v>
          </cell>
          <cell r="BH51">
            <v>2844484000</v>
          </cell>
          <cell r="BI51">
            <v>5602849000</v>
          </cell>
          <cell r="BK51">
            <v>48946000</v>
          </cell>
          <cell r="BL51">
            <v>179017000</v>
          </cell>
          <cell r="BM51">
            <v>193391000</v>
          </cell>
          <cell r="BP51">
            <v>421354000</v>
          </cell>
          <cell r="BR51">
            <v>2128976000</v>
          </cell>
          <cell r="BS51">
            <v>208035000</v>
          </cell>
          <cell r="BT51">
            <v>2337011000</v>
          </cell>
          <cell r="BU51">
            <v>2758365000</v>
          </cell>
          <cell r="BW51">
            <v>2844484000</v>
          </cell>
          <cell r="BX51">
            <v>5602849000</v>
          </cell>
          <cell r="BZ51">
            <v>0</v>
          </cell>
          <cell r="CA51">
            <v>0</v>
          </cell>
          <cell r="CB51">
            <v>0</v>
          </cell>
          <cell r="CC51">
            <v>0</v>
          </cell>
          <cell r="CD51">
            <v>0</v>
          </cell>
          <cell r="CE51">
            <v>0</v>
          </cell>
          <cell r="CF51">
            <v>0</v>
          </cell>
          <cell r="CG51">
            <v>0</v>
          </cell>
        </row>
        <row r="52">
          <cell r="B52" t="str">
            <v>23 NUSA TENGGARA BARAT</v>
          </cell>
          <cell r="C52">
            <v>77150000</v>
          </cell>
          <cell r="D52">
            <v>477040000</v>
          </cell>
          <cell r="E52">
            <v>3962050000</v>
          </cell>
          <cell r="H52">
            <v>4516240000</v>
          </cell>
          <cell r="J52">
            <v>1663925000</v>
          </cell>
          <cell r="K52">
            <v>408540000</v>
          </cell>
          <cell r="L52">
            <v>2072465000</v>
          </cell>
          <cell r="M52">
            <v>6588705000</v>
          </cell>
          <cell r="O52">
            <v>3860499000</v>
          </cell>
          <cell r="P52">
            <v>10449204000</v>
          </cell>
          <cell r="R52">
            <v>97760000</v>
          </cell>
          <cell r="S52">
            <v>1944052000</v>
          </cell>
          <cell r="T52">
            <v>4101007000</v>
          </cell>
          <cell r="U52">
            <v>0</v>
          </cell>
          <cell r="V52">
            <v>0</v>
          </cell>
          <cell r="W52">
            <v>6142819000</v>
          </cell>
          <cell r="X52">
            <v>0</v>
          </cell>
          <cell r="Y52">
            <v>2553834000</v>
          </cell>
          <cell r="Z52">
            <v>1413670000</v>
          </cell>
          <cell r="AA52">
            <v>3967504000</v>
          </cell>
          <cell r="AB52">
            <v>10110323000</v>
          </cell>
          <cell r="AD52">
            <v>3860499000</v>
          </cell>
          <cell r="AE52">
            <v>10110323000</v>
          </cell>
          <cell r="AG52">
            <v>56352000</v>
          </cell>
          <cell r="AH52">
            <v>198020000</v>
          </cell>
          <cell r="AI52">
            <v>3540225000</v>
          </cell>
          <cell r="AJ52">
            <v>0</v>
          </cell>
          <cell r="AK52">
            <v>0</v>
          </cell>
          <cell r="AL52">
            <v>3794597000</v>
          </cell>
          <cell r="AM52">
            <v>0</v>
          </cell>
          <cell r="AN52">
            <v>1648318000</v>
          </cell>
          <cell r="AO52">
            <v>138020000</v>
          </cell>
          <cell r="AP52">
            <v>1786338000</v>
          </cell>
          <cell r="AQ52">
            <v>5580935000</v>
          </cell>
          <cell r="AS52">
            <v>3860499000</v>
          </cell>
          <cell r="AT52">
            <v>9441434000</v>
          </cell>
          <cell r="AV52">
            <v>70052000</v>
          </cell>
          <cell r="AW52">
            <v>262834000</v>
          </cell>
          <cell r="AX52">
            <v>3933901000</v>
          </cell>
          <cell r="AY52">
            <v>0</v>
          </cell>
          <cell r="AZ52">
            <v>0</v>
          </cell>
          <cell r="BA52">
            <v>4266787000</v>
          </cell>
          <cell r="BB52">
            <v>0</v>
          </cell>
          <cell r="BC52">
            <v>1661910000</v>
          </cell>
          <cell r="BD52">
            <v>264948000</v>
          </cell>
          <cell r="BE52">
            <v>1926858000</v>
          </cell>
          <cell r="BF52">
            <v>6193645000</v>
          </cell>
          <cell r="BH52">
            <v>3860499000</v>
          </cell>
          <cell r="BI52">
            <v>10054144000</v>
          </cell>
          <cell r="BK52">
            <v>70052000</v>
          </cell>
          <cell r="BL52">
            <v>364753000</v>
          </cell>
          <cell r="BM52">
            <v>3832150000</v>
          </cell>
          <cell r="BP52">
            <v>4266955000</v>
          </cell>
          <cell r="BR52">
            <v>1663863000</v>
          </cell>
          <cell r="BS52">
            <v>262827000</v>
          </cell>
          <cell r="BT52">
            <v>1926690000</v>
          </cell>
          <cell r="BU52">
            <v>6193645000</v>
          </cell>
          <cell r="BW52">
            <v>3860499000</v>
          </cell>
          <cell r="BX52">
            <v>10054144000</v>
          </cell>
          <cell r="BZ52">
            <v>0</v>
          </cell>
          <cell r="CA52">
            <v>101919000</v>
          </cell>
          <cell r="CB52">
            <v>-101751000</v>
          </cell>
          <cell r="CC52">
            <v>0</v>
          </cell>
          <cell r="CD52">
            <v>0</v>
          </cell>
          <cell r="CE52">
            <v>0</v>
          </cell>
          <cell r="CF52">
            <v>1953000</v>
          </cell>
          <cell r="CG52">
            <v>-2121000</v>
          </cell>
        </row>
        <row r="53">
          <cell r="B53" t="str">
            <v>24 NUSA TENGGARA TIMUR</v>
          </cell>
          <cell r="C53">
            <v>67278000</v>
          </cell>
          <cell r="D53">
            <v>233511000</v>
          </cell>
          <cell r="E53">
            <v>1697413000</v>
          </cell>
          <cell r="H53">
            <v>1998202000</v>
          </cell>
          <cell r="J53">
            <v>2514932000</v>
          </cell>
          <cell r="K53">
            <v>438138000</v>
          </cell>
          <cell r="L53">
            <v>2953070000</v>
          </cell>
          <cell r="M53">
            <v>4951272000</v>
          </cell>
          <cell r="N53">
            <v>426240000</v>
          </cell>
          <cell r="O53">
            <v>2698135000</v>
          </cell>
          <cell r="P53">
            <v>8075647000</v>
          </cell>
          <cell r="R53">
            <v>114130000</v>
          </cell>
          <cell r="S53">
            <v>244213000</v>
          </cell>
          <cell r="T53">
            <v>1911819000</v>
          </cell>
          <cell r="U53">
            <v>0</v>
          </cell>
          <cell r="V53">
            <v>0</v>
          </cell>
          <cell r="W53">
            <v>2270162000</v>
          </cell>
          <cell r="X53">
            <v>0</v>
          </cell>
          <cell r="Y53">
            <v>2724568000</v>
          </cell>
          <cell r="Z53">
            <v>582409000</v>
          </cell>
          <cell r="AA53">
            <v>3306977000</v>
          </cell>
          <cell r="AB53">
            <v>5577139000</v>
          </cell>
          <cell r="AC53">
            <v>456960000</v>
          </cell>
          <cell r="AD53">
            <v>5532031000</v>
          </cell>
          <cell r="AE53">
            <v>6034099000</v>
          </cell>
          <cell r="AG53">
            <v>55534000</v>
          </cell>
          <cell r="AH53">
            <v>729294000</v>
          </cell>
          <cell r="AI53">
            <v>349930000</v>
          </cell>
          <cell r="AJ53">
            <v>0</v>
          </cell>
          <cell r="AK53">
            <v>0</v>
          </cell>
          <cell r="AL53">
            <v>1134758000</v>
          </cell>
          <cell r="AM53">
            <v>0</v>
          </cell>
          <cell r="AN53">
            <v>3225252000</v>
          </cell>
          <cell r="AO53">
            <v>497760000</v>
          </cell>
          <cell r="AP53">
            <v>3723012000</v>
          </cell>
          <cell r="AQ53">
            <v>4857770000</v>
          </cell>
          <cell r="AR53">
            <v>456960000</v>
          </cell>
          <cell r="AS53">
            <v>5532031000</v>
          </cell>
          <cell r="AT53">
            <v>10846761000</v>
          </cell>
          <cell r="AV53">
            <v>55534000</v>
          </cell>
          <cell r="AW53">
            <v>1368269000</v>
          </cell>
          <cell r="AX53">
            <v>407550000</v>
          </cell>
          <cell r="AY53">
            <v>0</v>
          </cell>
          <cell r="AZ53">
            <v>0</v>
          </cell>
          <cell r="BA53">
            <v>1831353000</v>
          </cell>
          <cell r="BB53">
            <v>0</v>
          </cell>
          <cell r="BC53">
            <v>3225252000</v>
          </cell>
          <cell r="BD53">
            <v>610548000</v>
          </cell>
          <cell r="BE53">
            <v>3835800000</v>
          </cell>
          <cell r="BF53">
            <v>5667153000</v>
          </cell>
          <cell r="BG53">
            <v>456960000</v>
          </cell>
          <cell r="BH53">
            <v>5532031000</v>
          </cell>
          <cell r="BI53">
            <v>11656144000</v>
          </cell>
          <cell r="BK53">
            <v>41110000</v>
          </cell>
          <cell r="BL53">
            <v>1192925000</v>
          </cell>
          <cell r="BM53">
            <v>597318000</v>
          </cell>
          <cell r="BP53">
            <v>1831353000</v>
          </cell>
          <cell r="BR53">
            <v>3225252000</v>
          </cell>
          <cell r="BS53">
            <v>610548000</v>
          </cell>
          <cell r="BT53">
            <v>3835800000</v>
          </cell>
          <cell r="BU53">
            <v>5667153000</v>
          </cell>
          <cell r="BV53">
            <v>456960000</v>
          </cell>
          <cell r="BW53">
            <v>5532031000</v>
          </cell>
          <cell r="BX53">
            <v>11656144000</v>
          </cell>
          <cell r="BZ53">
            <v>-14424000</v>
          </cell>
          <cell r="CA53">
            <v>-175344000</v>
          </cell>
          <cell r="CB53">
            <v>189768000</v>
          </cell>
          <cell r="CC53">
            <v>0</v>
          </cell>
          <cell r="CD53">
            <v>0</v>
          </cell>
          <cell r="CE53">
            <v>0</v>
          </cell>
          <cell r="CF53">
            <v>0</v>
          </cell>
          <cell r="CG53">
            <v>0</v>
          </cell>
        </row>
        <row r="54">
          <cell r="B54" t="str">
            <v>25 PAPUA</v>
          </cell>
          <cell r="C54">
            <v>94822000</v>
          </cell>
          <cell r="D54">
            <v>271000000</v>
          </cell>
          <cell r="E54">
            <v>1122034000</v>
          </cell>
          <cell r="H54">
            <v>1487856000</v>
          </cell>
          <cell r="J54">
            <v>2022941000</v>
          </cell>
          <cell r="K54">
            <v>541019000</v>
          </cell>
          <cell r="L54">
            <v>2563960000</v>
          </cell>
          <cell r="M54">
            <v>4051816000</v>
          </cell>
          <cell r="N54">
            <v>417600000</v>
          </cell>
          <cell r="O54">
            <v>4250843000</v>
          </cell>
          <cell r="P54">
            <v>8720259000</v>
          </cell>
          <cell r="R54">
            <v>442182000</v>
          </cell>
          <cell r="S54">
            <v>289300000</v>
          </cell>
          <cell r="T54">
            <v>1489590000</v>
          </cell>
          <cell r="U54">
            <v>0</v>
          </cell>
          <cell r="V54">
            <v>0</v>
          </cell>
          <cell r="W54">
            <v>2221072000</v>
          </cell>
          <cell r="X54">
            <v>0</v>
          </cell>
          <cell r="Y54">
            <v>3224438000</v>
          </cell>
          <cell r="Z54">
            <v>793845000</v>
          </cell>
          <cell r="AA54">
            <v>4018283000</v>
          </cell>
          <cell r="AB54">
            <v>6239355000</v>
          </cell>
          <cell r="AC54">
            <v>341440000</v>
          </cell>
          <cell r="AE54">
            <v>6580795000</v>
          </cell>
          <cell r="AG54">
            <v>63588000</v>
          </cell>
          <cell r="AH54">
            <v>771286000</v>
          </cell>
          <cell r="AI54">
            <v>356721000</v>
          </cell>
          <cell r="AJ54">
            <v>0</v>
          </cell>
          <cell r="AK54">
            <v>0</v>
          </cell>
          <cell r="AL54">
            <v>1191595000</v>
          </cell>
          <cell r="AM54">
            <v>0</v>
          </cell>
          <cell r="AN54">
            <v>3031098000</v>
          </cell>
          <cell r="AO54">
            <v>507835000</v>
          </cell>
          <cell r="AP54">
            <v>3538933000</v>
          </cell>
          <cell r="AQ54">
            <v>4730528000</v>
          </cell>
          <cell r="AR54">
            <v>341440000</v>
          </cell>
          <cell r="AT54">
            <v>5071968000</v>
          </cell>
          <cell r="AV54">
            <v>63588000</v>
          </cell>
          <cell r="AW54">
            <v>1420167000</v>
          </cell>
          <cell r="AX54">
            <v>392771000</v>
          </cell>
          <cell r="AY54">
            <v>0</v>
          </cell>
          <cell r="AZ54">
            <v>0</v>
          </cell>
          <cell r="BA54">
            <v>1876526000</v>
          </cell>
          <cell r="BB54">
            <v>0</v>
          </cell>
          <cell r="BC54">
            <v>3031098000</v>
          </cell>
          <cell r="BD54">
            <v>410161000</v>
          </cell>
          <cell r="BE54">
            <v>3441259000</v>
          </cell>
          <cell r="BF54">
            <v>5317785000</v>
          </cell>
          <cell r="BG54">
            <v>341440000</v>
          </cell>
          <cell r="BI54">
            <v>5659225000</v>
          </cell>
          <cell r="BK54">
            <v>49108000</v>
          </cell>
          <cell r="BL54">
            <v>1676939000</v>
          </cell>
          <cell r="BM54">
            <v>150479000</v>
          </cell>
          <cell r="BP54">
            <v>1876526000</v>
          </cell>
          <cell r="BR54">
            <v>2874210000</v>
          </cell>
          <cell r="BS54">
            <v>567049000</v>
          </cell>
          <cell r="BT54">
            <v>3441259000</v>
          </cell>
          <cell r="BU54">
            <v>5317785000</v>
          </cell>
          <cell r="BV54">
            <v>341440000</v>
          </cell>
          <cell r="BX54">
            <v>5659225000</v>
          </cell>
          <cell r="BZ54">
            <v>-14480000</v>
          </cell>
          <cell r="CA54">
            <v>256772000</v>
          </cell>
          <cell r="CB54">
            <v>-242292000</v>
          </cell>
          <cell r="CC54">
            <v>0</v>
          </cell>
          <cell r="CD54">
            <v>0</v>
          </cell>
          <cell r="CE54">
            <v>0</v>
          </cell>
          <cell r="CF54">
            <v>-156888000</v>
          </cell>
          <cell r="CG54">
            <v>156888000</v>
          </cell>
        </row>
        <row r="55">
          <cell r="B55" t="str">
            <v>26 BENGKULU</v>
          </cell>
          <cell r="C55">
            <v>40500000</v>
          </cell>
          <cell r="D55">
            <v>85528000</v>
          </cell>
          <cell r="E55">
            <v>955377000</v>
          </cell>
          <cell r="H55">
            <v>1081405000</v>
          </cell>
          <cell r="J55">
            <v>2798528000</v>
          </cell>
          <cell r="K55">
            <v>589481000</v>
          </cell>
          <cell r="L55">
            <v>3388009000</v>
          </cell>
          <cell r="M55">
            <v>4469414000</v>
          </cell>
          <cell r="N55">
            <v>160000000</v>
          </cell>
          <cell r="O55">
            <v>6575921000</v>
          </cell>
          <cell r="P55">
            <v>11205335000</v>
          </cell>
          <cell r="R55">
            <v>76920000</v>
          </cell>
          <cell r="S55">
            <v>401119000</v>
          </cell>
          <cell r="T55">
            <v>1230351000</v>
          </cell>
          <cell r="U55">
            <v>25000000</v>
          </cell>
          <cell r="V55">
            <v>0</v>
          </cell>
          <cell r="W55">
            <v>1733390000</v>
          </cell>
          <cell r="X55">
            <v>0</v>
          </cell>
          <cell r="Y55">
            <v>3274546000</v>
          </cell>
          <cell r="Z55">
            <v>868331000</v>
          </cell>
          <cell r="AA55">
            <v>4142877000</v>
          </cell>
          <cell r="AB55">
            <v>5876267000</v>
          </cell>
          <cell r="AC55">
            <v>480000000</v>
          </cell>
          <cell r="AD55">
            <v>2553522000</v>
          </cell>
          <cell r="AE55">
            <v>6356267000</v>
          </cell>
          <cell r="AG55">
            <v>25466000</v>
          </cell>
          <cell r="AH55">
            <v>256121000</v>
          </cell>
          <cell r="AI55">
            <v>290507000</v>
          </cell>
          <cell r="AJ55">
            <v>0</v>
          </cell>
          <cell r="AK55">
            <v>0</v>
          </cell>
          <cell r="AL55">
            <v>572094000</v>
          </cell>
          <cell r="AM55">
            <v>0</v>
          </cell>
          <cell r="AN55">
            <v>2350434000</v>
          </cell>
          <cell r="AO55">
            <v>133765000</v>
          </cell>
          <cell r="AP55">
            <v>2484199000</v>
          </cell>
          <cell r="AQ55">
            <v>3056293000</v>
          </cell>
          <cell r="AR55">
            <v>480000000</v>
          </cell>
          <cell r="AS55">
            <v>2553522000</v>
          </cell>
          <cell r="AT55">
            <v>6089815000</v>
          </cell>
          <cell r="AV55">
            <v>40839000</v>
          </cell>
          <cell r="AW55">
            <v>312053000</v>
          </cell>
          <cell r="AX55">
            <v>634940000</v>
          </cell>
          <cell r="AY55">
            <v>0</v>
          </cell>
          <cell r="AZ55">
            <v>0</v>
          </cell>
          <cell r="BA55">
            <v>987832000</v>
          </cell>
          <cell r="BB55">
            <v>0</v>
          </cell>
          <cell r="BC55">
            <v>3006184000</v>
          </cell>
          <cell r="BD55">
            <v>100589000</v>
          </cell>
          <cell r="BE55">
            <v>3106773000</v>
          </cell>
          <cell r="BF55">
            <v>4094605000</v>
          </cell>
          <cell r="BG55">
            <v>480000000</v>
          </cell>
          <cell r="BH55">
            <v>2553522000</v>
          </cell>
          <cell r="BI55">
            <v>7128127000</v>
          </cell>
          <cell r="BK55">
            <v>45364000</v>
          </cell>
          <cell r="BL55">
            <v>295702000</v>
          </cell>
          <cell r="BM55">
            <v>646766000</v>
          </cell>
          <cell r="BP55">
            <v>987832000</v>
          </cell>
          <cell r="BR55">
            <v>3006184000</v>
          </cell>
          <cell r="BS55">
            <v>100589000</v>
          </cell>
          <cell r="BT55">
            <v>3106773000</v>
          </cell>
          <cell r="BU55">
            <v>4094605000</v>
          </cell>
          <cell r="BV55">
            <v>480000000</v>
          </cell>
          <cell r="BW55">
            <v>2553522000</v>
          </cell>
          <cell r="BX55">
            <v>7128127000</v>
          </cell>
          <cell r="BZ55">
            <v>4525000</v>
          </cell>
          <cell r="CA55">
            <v>-16351000</v>
          </cell>
          <cell r="CB55">
            <v>11826000</v>
          </cell>
          <cell r="CC55">
            <v>0</v>
          </cell>
          <cell r="CD55">
            <v>0</v>
          </cell>
          <cell r="CE55">
            <v>0</v>
          </cell>
          <cell r="CF55">
            <v>0</v>
          </cell>
          <cell r="CG55">
            <v>0</v>
          </cell>
        </row>
        <row r="56">
          <cell r="B56" t="str">
            <v>28 MALUKU UTARA</v>
          </cell>
          <cell r="C56">
            <v>58738000</v>
          </cell>
          <cell r="D56">
            <v>268936000</v>
          </cell>
          <cell r="E56">
            <v>368866000</v>
          </cell>
          <cell r="H56">
            <v>696540000</v>
          </cell>
          <cell r="J56">
            <v>1592866000</v>
          </cell>
          <cell r="K56">
            <v>231769000</v>
          </cell>
          <cell r="L56">
            <v>1824635000</v>
          </cell>
          <cell r="M56">
            <v>2521175000</v>
          </cell>
          <cell r="N56">
            <v>964800000</v>
          </cell>
          <cell r="O56">
            <v>2963476000</v>
          </cell>
          <cell r="P56">
            <v>6449451000</v>
          </cell>
          <cell r="R56">
            <v>58738000</v>
          </cell>
          <cell r="S56">
            <v>268936000</v>
          </cell>
          <cell r="T56">
            <v>368866000</v>
          </cell>
          <cell r="U56">
            <v>0</v>
          </cell>
          <cell r="V56">
            <v>0</v>
          </cell>
          <cell r="W56">
            <v>696540000</v>
          </cell>
          <cell r="X56">
            <v>0</v>
          </cell>
          <cell r="Y56">
            <v>1592866000</v>
          </cell>
          <cell r="Z56">
            <v>231769000</v>
          </cell>
          <cell r="AA56">
            <v>1824635000</v>
          </cell>
          <cell r="AB56">
            <v>2521175000</v>
          </cell>
          <cell r="AC56">
            <v>0</v>
          </cell>
          <cell r="AD56">
            <v>7756363000</v>
          </cell>
          <cell r="AE56">
            <v>2521175000</v>
          </cell>
          <cell r="AG56">
            <v>34390000</v>
          </cell>
          <cell r="AH56">
            <v>329101000</v>
          </cell>
          <cell r="AI56">
            <v>210450000</v>
          </cell>
          <cell r="AJ56">
            <v>0</v>
          </cell>
          <cell r="AK56">
            <v>0</v>
          </cell>
          <cell r="AL56">
            <v>573941000</v>
          </cell>
          <cell r="AM56">
            <v>0</v>
          </cell>
          <cell r="AN56">
            <v>1356012000</v>
          </cell>
          <cell r="AO56">
            <v>194655000</v>
          </cell>
          <cell r="AP56">
            <v>1550667000</v>
          </cell>
          <cell r="AQ56">
            <v>2124608000</v>
          </cell>
          <cell r="AR56">
            <v>1040200000</v>
          </cell>
          <cell r="AS56">
            <v>8572711000</v>
          </cell>
          <cell r="AT56">
            <v>11737519000</v>
          </cell>
          <cell r="AV56">
            <v>32860000</v>
          </cell>
          <cell r="AW56">
            <v>338980000</v>
          </cell>
          <cell r="AX56">
            <v>249432000</v>
          </cell>
          <cell r="AY56">
            <v>0</v>
          </cell>
          <cell r="AZ56">
            <v>0</v>
          </cell>
          <cell r="BA56">
            <v>621272000</v>
          </cell>
          <cell r="BB56">
            <v>0</v>
          </cell>
          <cell r="BC56">
            <v>1693492000</v>
          </cell>
          <cell r="BD56">
            <v>160374000</v>
          </cell>
          <cell r="BE56">
            <v>1853866000</v>
          </cell>
          <cell r="BF56">
            <v>2475138000</v>
          </cell>
          <cell r="BG56">
            <v>1040200000</v>
          </cell>
          <cell r="BH56">
            <v>8572711000</v>
          </cell>
          <cell r="BI56">
            <v>12088049000</v>
          </cell>
          <cell r="BK56">
            <v>32860000</v>
          </cell>
          <cell r="BL56">
            <v>329738000</v>
          </cell>
          <cell r="BM56">
            <v>208066000</v>
          </cell>
          <cell r="BP56">
            <v>570664000</v>
          </cell>
          <cell r="BR56">
            <v>1696407000</v>
          </cell>
          <cell r="BS56">
            <v>208067000</v>
          </cell>
          <cell r="BT56">
            <v>1904474000</v>
          </cell>
          <cell r="BU56">
            <v>2475138000</v>
          </cell>
          <cell r="BV56">
            <v>1040200000</v>
          </cell>
          <cell r="BW56">
            <v>8572711000</v>
          </cell>
          <cell r="BX56">
            <v>12088049000</v>
          </cell>
          <cell r="BZ56">
            <v>0</v>
          </cell>
          <cell r="CA56">
            <v>-9242000</v>
          </cell>
          <cell r="CB56">
            <v>-41366000</v>
          </cell>
          <cell r="CC56">
            <v>0</v>
          </cell>
          <cell r="CD56">
            <v>0</v>
          </cell>
          <cell r="CE56">
            <v>0</v>
          </cell>
          <cell r="CF56">
            <v>2915000</v>
          </cell>
          <cell r="CG56">
            <v>47693000</v>
          </cell>
        </row>
        <row r="57">
          <cell r="B57" t="str">
            <v>29 BANTEN</v>
          </cell>
          <cell r="C57">
            <v>134340000</v>
          </cell>
          <cell r="D57">
            <v>527057000</v>
          </cell>
          <cell r="E57">
            <v>1159508000</v>
          </cell>
          <cell r="H57">
            <v>1820905000</v>
          </cell>
          <cell r="J57">
            <v>3309732000</v>
          </cell>
          <cell r="K57">
            <v>796964000</v>
          </cell>
          <cell r="L57">
            <v>4106696000</v>
          </cell>
          <cell r="M57">
            <v>5927601000</v>
          </cell>
          <cell r="O57">
            <v>44495798000</v>
          </cell>
          <cell r="P57">
            <v>50423399000</v>
          </cell>
          <cell r="R57">
            <v>614050000</v>
          </cell>
          <cell r="S57">
            <v>2334667000</v>
          </cell>
          <cell r="T57">
            <v>4056285000</v>
          </cell>
          <cell r="U57">
            <v>0</v>
          </cell>
          <cell r="V57">
            <v>0</v>
          </cell>
          <cell r="W57">
            <v>7005002000</v>
          </cell>
          <cell r="X57">
            <v>0</v>
          </cell>
          <cell r="Y57">
            <v>7258886000</v>
          </cell>
          <cell r="Z57">
            <v>1509180000</v>
          </cell>
          <cell r="AA57">
            <v>8768066000</v>
          </cell>
          <cell r="AB57">
            <v>15773068000</v>
          </cell>
          <cell r="AD57">
            <v>136995516000</v>
          </cell>
          <cell r="AE57">
            <v>15773068000</v>
          </cell>
          <cell r="AG57">
            <v>80856000</v>
          </cell>
          <cell r="AH57">
            <v>66322000</v>
          </cell>
          <cell r="AI57">
            <v>6521342000</v>
          </cell>
          <cell r="AJ57">
            <v>0</v>
          </cell>
          <cell r="AK57">
            <v>0</v>
          </cell>
          <cell r="AL57">
            <v>6668520000</v>
          </cell>
          <cell r="AM57">
            <v>0</v>
          </cell>
          <cell r="AN57">
            <v>3168366000</v>
          </cell>
          <cell r="AO57">
            <v>39480000</v>
          </cell>
          <cell r="AP57">
            <v>3207846000</v>
          </cell>
          <cell r="AQ57">
            <v>9876366000</v>
          </cell>
          <cell r="AS57">
            <v>136995516000</v>
          </cell>
          <cell r="AT57">
            <v>146871882000</v>
          </cell>
          <cell r="AV57">
            <v>261120000</v>
          </cell>
          <cell r="AW57">
            <v>372124000</v>
          </cell>
          <cell r="AX57">
            <v>244558000</v>
          </cell>
          <cell r="AY57">
            <v>0</v>
          </cell>
          <cell r="AZ57">
            <v>0</v>
          </cell>
          <cell r="BA57">
            <v>877802000</v>
          </cell>
          <cell r="BB57">
            <v>0</v>
          </cell>
          <cell r="BC57">
            <v>3964735000</v>
          </cell>
          <cell r="BD57">
            <v>1232587000</v>
          </cell>
          <cell r="BE57">
            <v>5197322000</v>
          </cell>
          <cell r="BF57">
            <v>6075124000</v>
          </cell>
          <cell r="BH57">
            <v>136995516000</v>
          </cell>
          <cell r="BI57">
            <v>143070640000</v>
          </cell>
          <cell r="BK57">
            <v>261120000</v>
          </cell>
          <cell r="BL57">
            <v>372124000</v>
          </cell>
          <cell r="BM57">
            <v>244558000</v>
          </cell>
          <cell r="BP57">
            <v>877802000</v>
          </cell>
          <cell r="BR57">
            <v>3964735000</v>
          </cell>
          <cell r="BS57">
            <v>1383147000</v>
          </cell>
          <cell r="BT57">
            <v>5347882000</v>
          </cell>
          <cell r="BU57">
            <v>6225684000</v>
          </cell>
          <cell r="BW57">
            <v>136995516000</v>
          </cell>
          <cell r="BX57">
            <v>143221200000</v>
          </cell>
          <cell r="BZ57">
            <v>0</v>
          </cell>
          <cell r="CA57">
            <v>0</v>
          </cell>
          <cell r="CB57">
            <v>0</v>
          </cell>
          <cell r="CC57">
            <v>0</v>
          </cell>
          <cell r="CD57">
            <v>0</v>
          </cell>
          <cell r="CE57">
            <v>0</v>
          </cell>
          <cell r="CF57">
            <v>0</v>
          </cell>
          <cell r="CG57">
            <v>150560000</v>
          </cell>
        </row>
        <row r="58">
          <cell r="B58" t="str">
            <v>30 KEPULAUAN BANGKA BELITUNG</v>
          </cell>
          <cell r="C58">
            <v>31347000</v>
          </cell>
          <cell r="D58">
            <v>342010000</v>
          </cell>
          <cell r="E58">
            <v>704291000</v>
          </cell>
          <cell r="H58">
            <v>1077648000</v>
          </cell>
          <cell r="J58">
            <v>2633185000</v>
          </cell>
          <cell r="K58">
            <v>415191000</v>
          </cell>
          <cell r="L58">
            <v>3048376000</v>
          </cell>
          <cell r="M58">
            <v>4126024000</v>
          </cell>
          <cell r="N58">
            <v>480000000</v>
          </cell>
          <cell r="P58">
            <v>4606024000</v>
          </cell>
          <cell r="R58">
            <v>31347000</v>
          </cell>
          <cell r="S58">
            <v>452096000</v>
          </cell>
          <cell r="T58">
            <v>753571000</v>
          </cell>
          <cell r="U58">
            <v>0</v>
          </cell>
          <cell r="V58">
            <v>0</v>
          </cell>
          <cell r="W58">
            <v>1237014000</v>
          </cell>
          <cell r="X58">
            <v>0</v>
          </cell>
          <cell r="Y58">
            <v>3541640000</v>
          </cell>
          <cell r="Z58">
            <v>1786243000</v>
          </cell>
          <cell r="AA58">
            <v>5327883000</v>
          </cell>
          <cell r="AB58">
            <v>6564897000</v>
          </cell>
          <cell r="AC58">
            <v>480000000</v>
          </cell>
          <cell r="AD58">
            <v>4276514000</v>
          </cell>
          <cell r="AE58">
            <v>7044897000</v>
          </cell>
          <cell r="AG58">
            <v>21204000</v>
          </cell>
          <cell r="AH58">
            <v>158627000</v>
          </cell>
          <cell r="AI58">
            <v>176626000</v>
          </cell>
          <cell r="AJ58">
            <v>0</v>
          </cell>
          <cell r="AK58">
            <v>0</v>
          </cell>
          <cell r="AL58">
            <v>356457000</v>
          </cell>
          <cell r="AM58">
            <v>0</v>
          </cell>
          <cell r="AN58">
            <v>2328386000</v>
          </cell>
          <cell r="AO58">
            <v>77565000</v>
          </cell>
          <cell r="AP58">
            <v>2405951000</v>
          </cell>
          <cell r="AQ58">
            <v>2762408000</v>
          </cell>
          <cell r="AR58">
            <v>496000000</v>
          </cell>
          <cell r="AS58">
            <v>4276514000</v>
          </cell>
          <cell r="AT58">
            <v>7534922000</v>
          </cell>
          <cell r="AV58">
            <v>21204000</v>
          </cell>
          <cell r="AW58">
            <v>158627000</v>
          </cell>
          <cell r="AX58">
            <v>775116000</v>
          </cell>
          <cell r="AY58">
            <v>0</v>
          </cell>
          <cell r="AZ58">
            <v>0</v>
          </cell>
          <cell r="BA58">
            <v>954947000</v>
          </cell>
          <cell r="BB58">
            <v>0</v>
          </cell>
          <cell r="BC58">
            <v>2520146000</v>
          </cell>
          <cell r="BD58">
            <v>390391000</v>
          </cell>
          <cell r="BE58">
            <v>2910537000</v>
          </cell>
          <cell r="BF58">
            <v>3865484000</v>
          </cell>
          <cell r="BG58">
            <v>496000000</v>
          </cell>
          <cell r="BH58">
            <v>4276514000</v>
          </cell>
          <cell r="BI58">
            <v>8637998000</v>
          </cell>
          <cell r="BK58">
            <v>21204000</v>
          </cell>
          <cell r="BL58">
            <v>158627000</v>
          </cell>
          <cell r="BM58">
            <v>775116000</v>
          </cell>
          <cell r="BP58">
            <v>954947000</v>
          </cell>
          <cell r="BR58">
            <v>2520146000</v>
          </cell>
          <cell r="BS58">
            <v>390391000</v>
          </cell>
          <cell r="BT58">
            <v>2910537000</v>
          </cell>
          <cell r="BU58">
            <v>3865484000</v>
          </cell>
          <cell r="BV58">
            <v>496000000</v>
          </cell>
          <cell r="BW58">
            <v>4276514000</v>
          </cell>
          <cell r="BX58">
            <v>8637998000</v>
          </cell>
          <cell r="BZ58">
            <v>0</v>
          </cell>
          <cell r="CA58">
            <v>0</v>
          </cell>
          <cell r="CB58">
            <v>0</v>
          </cell>
          <cell r="CC58">
            <v>0</v>
          </cell>
          <cell r="CD58">
            <v>0</v>
          </cell>
          <cell r="CE58">
            <v>0</v>
          </cell>
          <cell r="CF58">
            <v>0</v>
          </cell>
          <cell r="CG58">
            <v>0</v>
          </cell>
        </row>
        <row r="59">
          <cell r="B59" t="str">
            <v>31 GORONTALO</v>
          </cell>
          <cell r="C59">
            <v>28610000</v>
          </cell>
          <cell r="D59">
            <v>55100000</v>
          </cell>
          <cell r="E59">
            <v>674104000</v>
          </cell>
          <cell r="H59">
            <v>757814000</v>
          </cell>
          <cell r="J59">
            <v>2021468000</v>
          </cell>
          <cell r="K59">
            <v>466216000</v>
          </cell>
          <cell r="L59">
            <v>2487684000</v>
          </cell>
          <cell r="M59">
            <v>3245498000</v>
          </cell>
          <cell r="N59">
            <v>960000000</v>
          </cell>
          <cell r="P59">
            <v>4205498000</v>
          </cell>
          <cell r="R59">
            <v>34510000</v>
          </cell>
          <cell r="S59">
            <v>64900000</v>
          </cell>
          <cell r="T59">
            <v>747610000</v>
          </cell>
          <cell r="U59">
            <v>0</v>
          </cell>
          <cell r="V59">
            <v>0</v>
          </cell>
          <cell r="W59">
            <v>847020000</v>
          </cell>
          <cell r="X59">
            <v>0</v>
          </cell>
          <cell r="Y59">
            <v>2125577000</v>
          </cell>
          <cell r="Z59">
            <v>509666000</v>
          </cell>
          <cell r="AA59">
            <v>2635243000</v>
          </cell>
          <cell r="AB59">
            <v>3482263000</v>
          </cell>
          <cell r="AC59">
            <v>1200000000</v>
          </cell>
          <cell r="AD59">
            <v>2535602000</v>
          </cell>
          <cell r="AE59">
            <v>4682263000</v>
          </cell>
          <cell r="AG59">
            <v>22950000</v>
          </cell>
          <cell r="AH59">
            <v>200745000</v>
          </cell>
          <cell r="AI59">
            <v>196207000</v>
          </cell>
          <cell r="AJ59">
            <v>0</v>
          </cell>
          <cell r="AK59">
            <v>0</v>
          </cell>
          <cell r="AL59">
            <v>419902000</v>
          </cell>
          <cell r="AM59">
            <v>0</v>
          </cell>
          <cell r="AN59">
            <v>2052092000</v>
          </cell>
          <cell r="AO59">
            <v>109270000</v>
          </cell>
          <cell r="AP59">
            <v>2161362000</v>
          </cell>
          <cell r="AQ59">
            <v>2581264000</v>
          </cell>
          <cell r="AR59">
            <v>1200000000</v>
          </cell>
          <cell r="AS59">
            <v>2535602000</v>
          </cell>
          <cell r="AT59">
            <v>6316866000</v>
          </cell>
          <cell r="AV59">
            <v>22950000</v>
          </cell>
          <cell r="AW59">
            <v>200745000</v>
          </cell>
          <cell r="AX59">
            <v>584092000</v>
          </cell>
          <cell r="AY59">
            <v>0</v>
          </cell>
          <cell r="AZ59">
            <v>0</v>
          </cell>
          <cell r="BA59">
            <v>807787000</v>
          </cell>
          <cell r="BB59">
            <v>0</v>
          </cell>
          <cell r="BC59">
            <v>2176814000</v>
          </cell>
          <cell r="BD59">
            <v>280098000</v>
          </cell>
          <cell r="BE59">
            <v>2456912000</v>
          </cell>
          <cell r="BF59">
            <v>3264699000</v>
          </cell>
          <cell r="BG59">
            <v>1200000000</v>
          </cell>
          <cell r="BH59">
            <v>2535602000</v>
          </cell>
          <cell r="BI59">
            <v>7000301000</v>
          </cell>
          <cell r="BK59">
            <v>22950000</v>
          </cell>
          <cell r="BL59">
            <v>200745000</v>
          </cell>
          <cell r="BM59">
            <v>584092000</v>
          </cell>
          <cell r="BP59">
            <v>807787000</v>
          </cell>
          <cell r="BR59">
            <v>2177754000</v>
          </cell>
          <cell r="BS59">
            <v>280098000</v>
          </cell>
          <cell r="BT59">
            <v>2457852000</v>
          </cell>
          <cell r="BU59">
            <v>3265639000</v>
          </cell>
          <cell r="BV59">
            <v>1200000000</v>
          </cell>
          <cell r="BW59">
            <v>2535602000</v>
          </cell>
          <cell r="BX59">
            <v>7001241000</v>
          </cell>
          <cell r="BZ59">
            <v>0</v>
          </cell>
          <cell r="CA59">
            <v>0</v>
          </cell>
          <cell r="CB59">
            <v>0</v>
          </cell>
          <cell r="CC59">
            <v>0</v>
          </cell>
          <cell r="CD59">
            <v>0</v>
          </cell>
          <cell r="CE59">
            <v>0</v>
          </cell>
          <cell r="CF59">
            <v>940000</v>
          </cell>
          <cell r="CG59">
            <v>0</v>
          </cell>
        </row>
        <row r="60">
          <cell r="B60" t="str">
            <v>32 KEPULAUAN RIAU</v>
          </cell>
          <cell r="C60">
            <v>58498000</v>
          </cell>
          <cell r="D60">
            <v>150850000</v>
          </cell>
          <cell r="E60">
            <v>6943089000</v>
          </cell>
          <cell r="H60">
            <v>7152437000</v>
          </cell>
          <cell r="J60">
            <v>1740898000</v>
          </cell>
          <cell r="K60">
            <v>204912000</v>
          </cell>
          <cell r="L60">
            <v>1945810000</v>
          </cell>
          <cell r="M60">
            <v>9098247000</v>
          </cell>
          <cell r="O60">
            <v>5548071000</v>
          </cell>
          <cell r="P60">
            <v>14646318000</v>
          </cell>
          <cell r="R60">
            <v>180883000</v>
          </cell>
          <cell r="S60">
            <v>396378000</v>
          </cell>
          <cell r="T60">
            <v>8241732000</v>
          </cell>
          <cell r="U60">
            <v>0</v>
          </cell>
          <cell r="V60">
            <v>0</v>
          </cell>
          <cell r="W60">
            <v>8818993000</v>
          </cell>
          <cell r="X60">
            <v>0</v>
          </cell>
          <cell r="Y60">
            <v>2180636000</v>
          </cell>
          <cell r="Z60">
            <v>763267000</v>
          </cell>
          <cell r="AA60">
            <v>2943903000</v>
          </cell>
          <cell r="AB60">
            <v>11762896000</v>
          </cell>
          <cell r="AE60">
            <v>11762896000</v>
          </cell>
          <cell r="AG60">
            <v>38192000</v>
          </cell>
          <cell r="AH60">
            <v>173185000</v>
          </cell>
          <cell r="AI60">
            <v>7401634000</v>
          </cell>
          <cell r="AJ60">
            <v>0</v>
          </cell>
          <cell r="AK60">
            <v>0</v>
          </cell>
          <cell r="AL60">
            <v>7613011000</v>
          </cell>
          <cell r="AM60">
            <v>0</v>
          </cell>
          <cell r="AN60">
            <v>1426066000</v>
          </cell>
          <cell r="AO60">
            <v>119945000</v>
          </cell>
          <cell r="AP60">
            <v>1546011000</v>
          </cell>
          <cell r="AQ60">
            <v>9159022000</v>
          </cell>
          <cell r="AT60">
            <v>9159022000</v>
          </cell>
          <cell r="AV60">
            <v>53408000</v>
          </cell>
          <cell r="AW60">
            <v>173185000</v>
          </cell>
          <cell r="AX60">
            <v>7401634000</v>
          </cell>
          <cell r="AY60">
            <v>0</v>
          </cell>
          <cell r="AZ60">
            <v>0</v>
          </cell>
          <cell r="BA60">
            <v>7628227000</v>
          </cell>
          <cell r="BB60">
            <v>0</v>
          </cell>
          <cell r="BC60">
            <v>1673462000</v>
          </cell>
          <cell r="BD60">
            <v>153015000</v>
          </cell>
          <cell r="BE60">
            <v>1826477000</v>
          </cell>
          <cell r="BF60">
            <v>9454704000</v>
          </cell>
          <cell r="BI60">
            <v>9454704000</v>
          </cell>
          <cell r="BK60">
            <v>78120000</v>
          </cell>
          <cell r="BL60">
            <v>178261000</v>
          </cell>
          <cell r="BM60">
            <v>7445016000</v>
          </cell>
          <cell r="BP60">
            <v>7701397000</v>
          </cell>
          <cell r="BR60">
            <v>1667942000</v>
          </cell>
          <cell r="BS60">
            <v>158535000</v>
          </cell>
          <cell r="BT60">
            <v>1826477000</v>
          </cell>
          <cell r="BU60">
            <v>9527874000</v>
          </cell>
          <cell r="BX60">
            <v>9527874000</v>
          </cell>
          <cell r="BZ60">
            <v>24712000</v>
          </cell>
          <cell r="CA60">
            <v>5076000</v>
          </cell>
          <cell r="CB60">
            <v>43382000</v>
          </cell>
          <cell r="CC60">
            <v>0</v>
          </cell>
          <cell r="CD60">
            <v>0</v>
          </cell>
          <cell r="CE60">
            <v>0</v>
          </cell>
          <cell r="CF60">
            <v>-5520000</v>
          </cell>
          <cell r="CG60">
            <v>5520000</v>
          </cell>
        </row>
        <row r="61">
          <cell r="B61" t="str">
            <v>33 PAPUA BARAT</v>
          </cell>
          <cell r="C61">
            <v>65192000</v>
          </cell>
          <cell r="D61">
            <v>356000000</v>
          </cell>
          <cell r="E61">
            <v>817580000</v>
          </cell>
          <cell r="H61">
            <v>1238772000</v>
          </cell>
          <cell r="J61">
            <v>2514968000</v>
          </cell>
          <cell r="K61">
            <v>607690000</v>
          </cell>
          <cell r="L61">
            <v>3122658000</v>
          </cell>
          <cell r="M61">
            <v>4361430000</v>
          </cell>
          <cell r="N61">
            <v>200000000</v>
          </cell>
          <cell r="P61">
            <v>4561430000</v>
          </cell>
          <cell r="R61">
            <v>113440000</v>
          </cell>
          <cell r="S61">
            <v>563449000</v>
          </cell>
          <cell r="T61">
            <v>1220873000</v>
          </cell>
          <cell r="U61">
            <v>0</v>
          </cell>
          <cell r="V61">
            <v>0</v>
          </cell>
          <cell r="W61">
            <v>1897762000</v>
          </cell>
          <cell r="X61">
            <v>0</v>
          </cell>
          <cell r="Y61">
            <v>2914093000</v>
          </cell>
          <cell r="Z61">
            <v>847096000</v>
          </cell>
          <cell r="AA61">
            <v>3761189000</v>
          </cell>
          <cell r="AB61">
            <v>5658951000</v>
          </cell>
          <cell r="AC61">
            <v>360000000</v>
          </cell>
          <cell r="AD61">
            <v>8522936000</v>
          </cell>
          <cell r="AE61">
            <v>6018951000</v>
          </cell>
          <cell r="AG61">
            <v>46044000</v>
          </cell>
          <cell r="AH61">
            <v>486987000</v>
          </cell>
          <cell r="AI61">
            <v>287413000</v>
          </cell>
          <cell r="AJ61">
            <v>0</v>
          </cell>
          <cell r="AK61">
            <v>0</v>
          </cell>
          <cell r="AL61">
            <v>820444000</v>
          </cell>
          <cell r="AM61">
            <v>0</v>
          </cell>
          <cell r="AN61">
            <v>2850595000</v>
          </cell>
          <cell r="AO61">
            <v>348035000</v>
          </cell>
          <cell r="AP61">
            <v>3198630000</v>
          </cell>
          <cell r="AQ61">
            <v>4019074000</v>
          </cell>
          <cell r="AR61">
            <v>360000000</v>
          </cell>
          <cell r="AS61">
            <v>8522936000</v>
          </cell>
          <cell r="AT61">
            <v>12902010000</v>
          </cell>
          <cell r="AV61">
            <v>62449000</v>
          </cell>
          <cell r="AW61">
            <v>491687000</v>
          </cell>
          <cell r="AX61">
            <v>423247000</v>
          </cell>
          <cell r="AY61">
            <v>0</v>
          </cell>
          <cell r="AZ61">
            <v>0</v>
          </cell>
          <cell r="BA61">
            <v>977383000</v>
          </cell>
          <cell r="BB61">
            <v>0</v>
          </cell>
          <cell r="BC61">
            <v>3153054000</v>
          </cell>
          <cell r="BD61">
            <v>318597000</v>
          </cell>
          <cell r="BE61">
            <v>3471651000</v>
          </cell>
          <cell r="BF61">
            <v>4449034000</v>
          </cell>
          <cell r="BG61">
            <v>360000000</v>
          </cell>
          <cell r="BH61">
            <v>8522936000</v>
          </cell>
          <cell r="BI61">
            <v>13331970000</v>
          </cell>
          <cell r="BK61">
            <v>46086000</v>
          </cell>
          <cell r="BL61">
            <v>738105000</v>
          </cell>
          <cell r="BM61">
            <v>193192000</v>
          </cell>
          <cell r="BP61">
            <v>977383000</v>
          </cell>
          <cell r="BR61">
            <v>3153054000</v>
          </cell>
          <cell r="BS61">
            <v>318597000</v>
          </cell>
          <cell r="BT61">
            <v>3471651000</v>
          </cell>
          <cell r="BU61">
            <v>4449034000</v>
          </cell>
          <cell r="BV61">
            <v>360000000</v>
          </cell>
          <cell r="BW61">
            <v>8522936000</v>
          </cell>
          <cell r="BX61">
            <v>13331970000</v>
          </cell>
          <cell r="BZ61">
            <v>-16363000</v>
          </cell>
          <cell r="CA61">
            <v>246418000</v>
          </cell>
          <cell r="CB61">
            <v>-230055000</v>
          </cell>
          <cell r="CC61">
            <v>0</v>
          </cell>
          <cell r="CD61">
            <v>0</v>
          </cell>
          <cell r="CE61">
            <v>0</v>
          </cell>
          <cell r="CF61">
            <v>0</v>
          </cell>
          <cell r="CG61">
            <v>0</v>
          </cell>
        </row>
        <row r="62">
          <cell r="B62" t="str">
            <v>34 SULAWESI BARAT</v>
          </cell>
          <cell r="C62">
            <v>33280000</v>
          </cell>
          <cell r="D62">
            <v>260120000</v>
          </cell>
          <cell r="E62">
            <v>424402000</v>
          </cell>
          <cell r="H62">
            <v>717802000</v>
          </cell>
          <cell r="J62">
            <v>1810613000</v>
          </cell>
          <cell r="K62">
            <v>322970000</v>
          </cell>
          <cell r="L62">
            <v>2133583000</v>
          </cell>
          <cell r="M62">
            <v>2851385000</v>
          </cell>
          <cell r="N62">
            <v>224420000</v>
          </cell>
          <cell r="P62">
            <v>3075805000</v>
          </cell>
          <cell r="R62">
            <v>103160000</v>
          </cell>
          <cell r="S62">
            <v>27107381000</v>
          </cell>
          <cell r="T62">
            <v>665459000</v>
          </cell>
          <cell r="U62">
            <v>0</v>
          </cell>
          <cell r="V62">
            <v>0</v>
          </cell>
          <cell r="W62">
            <v>27876000000</v>
          </cell>
          <cell r="X62">
            <v>0</v>
          </cell>
          <cell r="Y62">
            <v>2893291000</v>
          </cell>
          <cell r="Z62">
            <v>1300300000</v>
          </cell>
          <cell r="AA62">
            <v>4193591000</v>
          </cell>
          <cell r="AB62">
            <v>32069591000</v>
          </cell>
          <cell r="AC62">
            <v>326310000</v>
          </cell>
          <cell r="AD62">
            <v>6400893000</v>
          </cell>
          <cell r="AE62">
            <v>32395901000</v>
          </cell>
          <cell r="AG62">
            <v>20256000</v>
          </cell>
          <cell r="AH62">
            <v>228614000</v>
          </cell>
          <cell r="AI62">
            <v>148058000</v>
          </cell>
          <cell r="AJ62">
            <v>0</v>
          </cell>
          <cell r="AK62">
            <v>0</v>
          </cell>
          <cell r="AL62">
            <v>396928000</v>
          </cell>
          <cell r="AM62">
            <v>0</v>
          </cell>
          <cell r="AN62">
            <v>1573212000</v>
          </cell>
          <cell r="AO62">
            <v>116645000</v>
          </cell>
          <cell r="AP62">
            <v>1689857000</v>
          </cell>
          <cell r="AQ62">
            <v>2086785000</v>
          </cell>
          <cell r="AR62">
            <v>290000000</v>
          </cell>
          <cell r="AS62">
            <v>6400893000</v>
          </cell>
          <cell r="AT62">
            <v>8777678000</v>
          </cell>
          <cell r="AV62">
            <v>20256000</v>
          </cell>
          <cell r="AW62">
            <v>228614000</v>
          </cell>
          <cell r="AX62">
            <v>182008000</v>
          </cell>
          <cell r="AY62">
            <v>0</v>
          </cell>
          <cell r="AZ62">
            <v>0</v>
          </cell>
          <cell r="BA62">
            <v>430878000</v>
          </cell>
          <cell r="BB62">
            <v>0</v>
          </cell>
          <cell r="BC62">
            <v>2177280000</v>
          </cell>
          <cell r="BD62">
            <v>238131000</v>
          </cell>
          <cell r="BE62">
            <v>2415411000</v>
          </cell>
          <cell r="BF62">
            <v>2846289000</v>
          </cell>
          <cell r="BG62">
            <v>290000000</v>
          </cell>
          <cell r="BH62">
            <v>6400893000</v>
          </cell>
          <cell r="BI62">
            <v>9537182000</v>
          </cell>
          <cell r="BK62">
            <v>26280000</v>
          </cell>
          <cell r="BL62">
            <v>447661000</v>
          </cell>
          <cell r="BM62">
            <v>206937000</v>
          </cell>
          <cell r="BP62">
            <v>680878000</v>
          </cell>
          <cell r="BR62">
            <v>2177280000</v>
          </cell>
          <cell r="BS62">
            <v>238131000</v>
          </cell>
          <cell r="BT62">
            <v>2415411000</v>
          </cell>
          <cell r="BU62">
            <v>3096289000</v>
          </cell>
          <cell r="BV62">
            <v>290000000</v>
          </cell>
          <cell r="BW62">
            <v>6400893000</v>
          </cell>
          <cell r="BX62">
            <v>9787182000</v>
          </cell>
          <cell r="BZ62">
            <v>6024000</v>
          </cell>
          <cell r="CA62">
            <v>219047000</v>
          </cell>
          <cell r="CB62">
            <v>24929000</v>
          </cell>
          <cell r="CC62">
            <v>0</v>
          </cell>
          <cell r="CD62">
            <v>0</v>
          </cell>
          <cell r="CE62">
            <v>0</v>
          </cell>
          <cell r="CF62">
            <v>0</v>
          </cell>
          <cell r="CG62">
            <v>0</v>
          </cell>
        </row>
        <row r="63">
          <cell r="B63" t="str">
            <v>35 KALIMANTAN UTARA</v>
          </cell>
          <cell r="C63">
            <v>48334000</v>
          </cell>
          <cell r="D63">
            <v>100163000</v>
          </cell>
          <cell r="E63">
            <v>230480000</v>
          </cell>
          <cell r="H63">
            <v>378977000</v>
          </cell>
          <cell r="J63">
            <v>1303012000</v>
          </cell>
          <cell r="K63">
            <v>281228000</v>
          </cell>
          <cell r="L63">
            <v>1584240000</v>
          </cell>
          <cell r="M63">
            <v>1963217000</v>
          </cell>
          <cell r="O63">
            <v>62127129000</v>
          </cell>
          <cell r="P63">
            <v>64090346000</v>
          </cell>
          <cell r="R63">
            <v>183790000</v>
          </cell>
          <cell r="S63">
            <v>680440000</v>
          </cell>
          <cell r="T63">
            <v>369415000</v>
          </cell>
          <cell r="U63">
            <v>0</v>
          </cell>
          <cell r="V63">
            <v>0</v>
          </cell>
          <cell r="W63">
            <v>1233645000</v>
          </cell>
          <cell r="X63">
            <v>0</v>
          </cell>
          <cell r="Y63">
            <v>2212355000</v>
          </cell>
          <cell r="Z63">
            <v>756879000</v>
          </cell>
          <cell r="AA63">
            <v>2969234000</v>
          </cell>
          <cell r="AB63">
            <v>4202879000</v>
          </cell>
          <cell r="AE63">
            <v>4202879000</v>
          </cell>
          <cell r="AG63">
            <v>22262000</v>
          </cell>
          <cell r="AH63">
            <v>176848000</v>
          </cell>
          <cell r="AI63">
            <v>131600000</v>
          </cell>
          <cell r="AJ63">
            <v>0</v>
          </cell>
          <cell r="AK63">
            <v>0</v>
          </cell>
          <cell r="AL63">
            <v>330710000</v>
          </cell>
          <cell r="AM63">
            <v>0</v>
          </cell>
          <cell r="AN63">
            <v>1529162000</v>
          </cell>
          <cell r="AO63">
            <v>103145000</v>
          </cell>
          <cell r="AP63">
            <v>1632307000</v>
          </cell>
          <cell r="AQ63">
            <v>1963017000</v>
          </cell>
          <cell r="AT63">
            <v>1963017000</v>
          </cell>
          <cell r="AV63">
            <v>20994000</v>
          </cell>
          <cell r="AW63">
            <v>180192000</v>
          </cell>
          <cell r="AX63">
            <v>170186000</v>
          </cell>
          <cell r="AY63">
            <v>0</v>
          </cell>
          <cell r="AZ63">
            <v>0</v>
          </cell>
          <cell r="BA63">
            <v>371372000</v>
          </cell>
          <cell r="BB63">
            <v>0</v>
          </cell>
          <cell r="BC63">
            <v>1701352000</v>
          </cell>
          <cell r="BD63">
            <v>223088000</v>
          </cell>
          <cell r="BE63">
            <v>1924440000</v>
          </cell>
          <cell r="BF63">
            <v>2295812000</v>
          </cell>
          <cell r="BI63">
            <v>2295812000</v>
          </cell>
          <cell r="BK63">
            <v>20314000</v>
          </cell>
          <cell r="BL63">
            <v>157809000</v>
          </cell>
          <cell r="BM63">
            <v>193249000</v>
          </cell>
          <cell r="BP63">
            <v>371372000</v>
          </cell>
          <cell r="BR63">
            <v>1701352000</v>
          </cell>
          <cell r="BS63">
            <v>223088000</v>
          </cell>
          <cell r="BT63">
            <v>1924440000</v>
          </cell>
          <cell r="BU63">
            <v>2295812000</v>
          </cell>
          <cell r="BX63">
            <v>2295812000</v>
          </cell>
          <cell r="BZ63">
            <v>-680000</v>
          </cell>
          <cell r="CA63">
            <v>-22383000</v>
          </cell>
          <cell r="CB63">
            <v>23063000</v>
          </cell>
          <cell r="CC63">
            <v>0</v>
          </cell>
          <cell r="CD63">
            <v>0</v>
          </cell>
          <cell r="CE63">
            <v>0</v>
          </cell>
          <cell r="CF63">
            <v>0</v>
          </cell>
          <cell r="CG63">
            <v>0</v>
          </cell>
        </row>
      </sheetData>
      <sheetData sheetId="8"/>
      <sheetData sheetId="9"/>
      <sheetData sheetId="10">
        <row r="2">
          <cell r="X2" t="str">
            <v>Program Kerukunan Umat dan Layanan Kehidupan Beragama</v>
          </cell>
          <cell r="Y2">
            <v>0</v>
          </cell>
        </row>
        <row r="3">
          <cell r="X3" t="str">
            <v>Pembinaan Umrah dan Haji Khusus</v>
          </cell>
          <cell r="Y3">
            <v>0</v>
          </cell>
        </row>
        <row r="4">
          <cell r="X4" t="str">
            <v>Fasilitasi dan Pembinaan Lembaga</v>
          </cell>
          <cell r="Y4">
            <v>20</v>
          </cell>
        </row>
        <row r="5">
          <cell r="X5" t="str">
            <v>Lembaga Penyelenggara Ibadah Umrah yang Terbina</v>
          </cell>
          <cell r="Y5">
            <v>18</v>
          </cell>
        </row>
        <row r="6">
          <cell r="X6" t="str">
            <v>Pengelolaan Perizinan Penyelenggara Perjalanan Ibadah Umrah</v>
          </cell>
          <cell r="Y6">
            <v>6</v>
          </cell>
          <cell r="Z6">
            <v>8554000</v>
          </cell>
        </row>
        <row r="7">
          <cell r="X7" t="str">
            <v>Akreditasi Penyelenggara Perjalanan Ibadah Umrah</v>
          </cell>
          <cell r="Y7">
            <v>0</v>
          </cell>
          <cell r="Z7">
            <v>0</v>
          </cell>
        </row>
        <row r="8">
          <cell r="X8" t="str">
            <v>Pembinaan Penyelenggara Perjalanan Ibadah Umrah</v>
          </cell>
          <cell r="Y8">
            <v>0</v>
          </cell>
          <cell r="Z8">
            <v>0</v>
          </cell>
        </row>
        <row r="9">
          <cell r="X9" t="str">
            <v>Pemantauan dan Pengawasan Penyelenggara Perjalanan Ibadah Umrah</v>
          </cell>
          <cell r="Y9">
            <v>12</v>
          </cell>
          <cell r="Z9">
            <v>7920000</v>
          </cell>
        </row>
        <row r="10">
          <cell r="X10" t="str">
            <v>Identifikasi dan Pemetaan Masalah Penyelenggara Perjalanan Ibadah Umrah</v>
          </cell>
          <cell r="Y10">
            <v>0</v>
          </cell>
          <cell r="Z10">
            <v>0</v>
          </cell>
        </row>
        <row r="11">
          <cell r="X11" t="str">
            <v>Penanganan Masalah Penyelenggara Perjalanan Ibadah Umrah</v>
          </cell>
          <cell r="Y11">
            <v>0</v>
          </cell>
          <cell r="Z11">
            <v>0</v>
          </cell>
        </row>
        <row r="12">
          <cell r="X12" t="str">
            <v>Lembaga Penyelenggara Ibadah Haji Khusus yang Terbina</v>
          </cell>
        </row>
        <row r="13">
          <cell r="X13" t="str">
            <v>Pengelolaan Perizinan Penyelenggara Ibadah Haji Khusus</v>
          </cell>
          <cell r="Y13">
            <v>0</v>
          </cell>
          <cell r="Z13">
            <v>0</v>
          </cell>
        </row>
        <row r="14">
          <cell r="X14" t="str">
            <v>Akreditasi Penyelenggara Ibadah Haji Khusus</v>
          </cell>
          <cell r="Y14">
            <v>0</v>
          </cell>
          <cell r="Z14">
            <v>0</v>
          </cell>
        </row>
        <row r="15">
          <cell r="X15" t="str">
            <v>Pendaftaran dan Pembatalan Haji Khusus</v>
          </cell>
          <cell r="Y15">
            <v>2</v>
          </cell>
          <cell r="Z15">
            <v>4520000</v>
          </cell>
        </row>
        <row r="16">
          <cell r="X16" t="str">
            <v>Dokumen dan Perlengkapan Ibadah Haji Khusus</v>
          </cell>
          <cell r="Y16">
            <v>0</v>
          </cell>
          <cell r="Z16">
            <v>0</v>
          </cell>
        </row>
        <row r="17">
          <cell r="X17" t="str">
            <v>Pembinaan dan Peningkatan Kualitas Penyelenggara Ibadah Haji Khusus</v>
          </cell>
          <cell r="Y17">
            <v>0</v>
          </cell>
          <cell r="Z17">
            <v>0</v>
          </cell>
        </row>
        <row r="18">
          <cell r="X18" t="str">
            <v>Pemantauan dan Pengawasan Penyelenggara Ibadah Haji Khusus</v>
          </cell>
          <cell r="Y18">
            <v>0</v>
          </cell>
          <cell r="Z18">
            <v>0</v>
          </cell>
        </row>
        <row r="19">
          <cell r="X19" t="str">
            <v>Identifikasi dan Pemetaan Masalah Penyelenggara Ibadah Haji Khusus</v>
          </cell>
          <cell r="Y19">
            <v>0</v>
          </cell>
          <cell r="Z19">
            <v>0</v>
          </cell>
        </row>
        <row r="20">
          <cell r="X20" t="str">
            <v>Penanganan Masalah Penyelenggara Ibadah Haji Khusus</v>
          </cell>
          <cell r="Y20">
            <v>0</v>
          </cell>
          <cell r="Z20">
            <v>0</v>
          </cell>
        </row>
        <row r="21">
          <cell r="X21" t="str">
            <v>Pelayanan Haji Dalam Negeri</v>
          </cell>
        </row>
        <row r="22">
          <cell r="X22" t="str">
            <v>Pelayanan Publik kepada masyarakat</v>
          </cell>
        </row>
        <row r="23">
          <cell r="X23" t="str">
            <v>Layanan Administrasi Haji Dalam Negeri</v>
          </cell>
        </row>
        <row r="24">
          <cell r="X24" t="str">
            <v>Penyempurnaan Kebijakan Pendaftaran dan Pembatalan Haji Reguler</v>
          </cell>
          <cell r="Y24">
            <v>0</v>
          </cell>
          <cell r="Z24">
            <v>0</v>
          </cell>
        </row>
        <row r="25">
          <cell r="X25" t="str">
            <v>Sosialisasi Kebijakan Pendaftaran dan Pembatalan Haji Reguler</v>
          </cell>
          <cell r="Y25">
            <v>0</v>
          </cell>
          <cell r="Z25">
            <v>0</v>
          </cell>
        </row>
        <row r="26">
          <cell r="X26" t="str">
            <v>Pengelolaan Pelayanan Pendaftaran dan Pembatalan Haji Reguler</v>
          </cell>
          <cell r="Y26">
            <v>0</v>
          </cell>
          <cell r="Z26">
            <v>0</v>
          </cell>
        </row>
        <row r="27">
          <cell r="X27" t="str">
            <v>Konsolidasi dan Verifikasi Data Jemaah Haji Reguler</v>
          </cell>
          <cell r="Y27">
            <v>18</v>
          </cell>
          <cell r="Z27">
            <v>66168000</v>
          </cell>
        </row>
        <row r="28">
          <cell r="X28" t="str">
            <v>Sosialisasi/Orientasi Penyelesaian Dokumen dan Perlengkapan Haji</v>
          </cell>
          <cell r="Y28">
            <v>0</v>
          </cell>
          <cell r="Z28">
            <v>0</v>
          </cell>
        </row>
        <row r="29">
          <cell r="X29" t="str">
            <v>Pengelolaan Pelayanan Pemvisaan Haji</v>
          </cell>
          <cell r="Y29">
            <v>0</v>
          </cell>
          <cell r="Z29">
            <v>0</v>
          </cell>
        </row>
        <row r="30">
          <cell r="X30" t="str">
            <v>Penyelesaian Dokumen/Perlengkapan Jemaah Haji</v>
          </cell>
          <cell r="Y30">
            <v>65</v>
          </cell>
          <cell r="Z30">
            <v>62332000</v>
          </cell>
        </row>
        <row r="31">
          <cell r="X31" t="str">
            <v>Penyiapan Transportasi Udara Jemaah Haji</v>
          </cell>
          <cell r="Y31">
            <v>0</v>
          </cell>
          <cell r="Z31">
            <v>0</v>
          </cell>
        </row>
        <row r="32">
          <cell r="X32" t="str">
            <v>Penyusunan dan Pembahasan Asuransi Haji</v>
          </cell>
          <cell r="Y32">
            <v>0</v>
          </cell>
          <cell r="Z32">
            <v>0</v>
          </cell>
        </row>
        <row r="33">
          <cell r="X33" t="str">
            <v>Konsolidasi dan Verifikasi Data Angkutan Udara Jemaah Haji</v>
          </cell>
          <cell r="Y33">
            <v>0</v>
          </cell>
          <cell r="Z33">
            <v>0</v>
          </cell>
        </row>
        <row r="34">
          <cell r="X34" t="str">
            <v>Pelayanan Pemberangkatan/Pemulangan Jemaah</v>
          </cell>
          <cell r="Y34">
            <v>6</v>
          </cell>
          <cell r="Z34">
            <v>51692000</v>
          </cell>
        </row>
        <row r="35">
          <cell r="X35" t="str">
            <v>Pelayanan Publik Lainnya</v>
          </cell>
          <cell r="Y35">
            <v>0</v>
          </cell>
          <cell r="Z35">
            <v>0</v>
          </cell>
        </row>
        <row r="36">
          <cell r="X36" t="str">
            <v>Asrama Haji yang Profesional Melayani</v>
          </cell>
          <cell r="Y36">
            <v>0</v>
          </cell>
          <cell r="Z36">
            <v>0</v>
          </cell>
        </row>
        <row r="37">
          <cell r="X37" t="str">
            <v>Penyiapan Asrama Haji</v>
          </cell>
          <cell r="Y37">
            <v>0</v>
          </cell>
          <cell r="Z37">
            <v>0</v>
          </cell>
        </row>
        <row r="38">
          <cell r="X38" t="str">
            <v>Pelayanan Asrama Haji</v>
          </cell>
          <cell r="Y38">
            <v>0</v>
          </cell>
          <cell r="Z38">
            <v>0</v>
          </cell>
        </row>
        <row r="39">
          <cell r="X39" t="str">
            <v>Monitoring dan Evaluasi Asrama Haji</v>
          </cell>
          <cell r="Y39">
            <v>0</v>
          </cell>
          <cell r="Z39">
            <v>0</v>
          </cell>
        </row>
        <row r="40">
          <cell r="X40" t="str">
            <v>Revitalisasi Pusat Layanan Haji dan Umrah Terpadu - SBSN</v>
          </cell>
          <cell r="Y40">
            <v>0</v>
          </cell>
          <cell r="Z40">
            <v>0</v>
          </cell>
        </row>
        <row r="41">
          <cell r="X41" t="str">
            <v>Revitalisasi dan Pembangunan Pusat Layanan Haji dan Umrah Terpadu</v>
          </cell>
          <cell r="Y41">
            <v>0</v>
          </cell>
          <cell r="Z41">
            <v>0</v>
          </cell>
        </row>
        <row r="42">
          <cell r="X42" t="str">
            <v>Revitalisasi Asrama Haji - SBSN</v>
          </cell>
          <cell r="Y42">
            <v>0</v>
          </cell>
          <cell r="Z42">
            <v>0</v>
          </cell>
        </row>
        <row r="43">
          <cell r="X43" t="str">
            <v>Revitalisasi dan Pengembangan Asrama Haji</v>
          </cell>
          <cell r="Y43">
            <v>0</v>
          </cell>
          <cell r="Z43">
            <v>0</v>
          </cell>
        </row>
        <row r="44">
          <cell r="X44" t="str">
            <v>Pembinaan Haji</v>
          </cell>
        </row>
        <row r="45">
          <cell r="X45" t="str">
            <v>Pelayanan Publik Lainnya</v>
          </cell>
          <cell r="Y45">
            <v>0</v>
          </cell>
          <cell r="Z45">
            <v>0</v>
          </cell>
        </row>
        <row r="46">
          <cell r="X46" t="str">
            <v>Advokasi Haji</v>
          </cell>
          <cell r="Y46">
            <v>0</v>
          </cell>
          <cell r="Z46">
            <v>0</v>
          </cell>
        </row>
        <row r="47">
          <cell r="X47" t="str">
            <v>Identifikasi dan Pemetaan Masalah Haji</v>
          </cell>
          <cell r="Y47">
            <v>0</v>
          </cell>
          <cell r="Z47">
            <v>0</v>
          </cell>
        </row>
        <row r="48">
          <cell r="X48" t="str">
            <v>Penanganan Masalah Haji</v>
          </cell>
          <cell r="Y48">
            <v>0</v>
          </cell>
          <cell r="Z48">
            <v>0</v>
          </cell>
        </row>
        <row r="49">
          <cell r="X49" t="str">
            <v>Fasilitasi dan Pembinaan Masyarakat</v>
          </cell>
        </row>
        <row r="50">
          <cell r="X50" t="str">
            <v>Petugas Haji yang Profesional</v>
          </cell>
        </row>
        <row r="51">
          <cell r="X51" t="str">
            <v>Rekrutmen/Seleksi Petugas Haji</v>
          </cell>
          <cell r="Y51">
            <v>111</v>
          </cell>
          <cell r="Z51">
            <v>64163000</v>
          </cell>
        </row>
        <row r="52">
          <cell r="X52" t="str">
            <v>Dokumen dan Perlengkapan Petugas Haji</v>
          </cell>
          <cell r="Y52">
            <v>6</v>
          </cell>
          <cell r="Z52">
            <v>2815000</v>
          </cell>
        </row>
        <row r="53">
          <cell r="X53" t="str">
            <v>Bimbingan Teknis Petugas Haji</v>
          </cell>
          <cell r="Y53">
            <v>0</v>
          </cell>
          <cell r="Z53">
            <v>0</v>
          </cell>
        </row>
        <row r="54">
          <cell r="X54" t="str">
            <v>Operasional Petugas Haji</v>
          </cell>
          <cell r="Y54">
            <v>1</v>
          </cell>
          <cell r="Z54">
            <v>86100000</v>
          </cell>
        </row>
        <row r="55">
          <cell r="X55" t="str">
            <v>Akomodasi Petugas Haji</v>
          </cell>
          <cell r="Y55">
            <v>0</v>
          </cell>
          <cell r="Z55">
            <v>0</v>
          </cell>
        </row>
        <row r="56">
          <cell r="X56" t="str">
            <v>Konsumsi Petugas Haji</v>
          </cell>
          <cell r="Y56">
            <v>0</v>
          </cell>
          <cell r="Z56">
            <v>0</v>
          </cell>
        </row>
        <row r="57">
          <cell r="X57" t="str">
            <v>Transportasi Petugas Haji</v>
          </cell>
          <cell r="Y57">
            <v>0</v>
          </cell>
          <cell r="Z57">
            <v>0</v>
          </cell>
        </row>
        <row r="58">
          <cell r="X58" t="str">
            <v>Evaluasi Teknis Petugas Panitia Penyelenggara Ibadah Haji Arab Saudi</v>
          </cell>
          <cell r="Y58">
            <v>0</v>
          </cell>
          <cell r="Z58">
            <v>0</v>
          </cell>
        </row>
        <row r="59">
          <cell r="X59" t="str">
            <v>Koordinasi Penyelenggaraan Ibadah Haji Luar Negeri</v>
          </cell>
          <cell r="Y59">
            <v>0</v>
          </cell>
          <cell r="Z59">
            <v>0</v>
          </cell>
        </row>
        <row r="60">
          <cell r="X60" t="str">
            <v>Jemaah Haji Reguler yang Terbina</v>
          </cell>
        </row>
        <row r="61">
          <cell r="X61" t="str">
            <v>Bimbingan Jemaah Haji Reguler</v>
          </cell>
          <cell r="Y61">
            <v>420</v>
          </cell>
          <cell r="Z61">
            <v>17108000</v>
          </cell>
        </row>
        <row r="62">
          <cell r="X62" t="str">
            <v>Sertifikasi Penyuluh dan Pembimbing Manasik Haji</v>
          </cell>
          <cell r="Y62">
            <v>0</v>
          </cell>
          <cell r="Z62">
            <v>0</v>
          </cell>
        </row>
        <row r="63">
          <cell r="X63" t="str">
            <v>Pembinaan Kelompok Bimbingan</v>
          </cell>
          <cell r="Y63">
            <v>0</v>
          </cell>
          <cell r="Z63">
            <v>0</v>
          </cell>
        </row>
        <row r="64">
          <cell r="X64" t="str">
            <v>Pengelolaan Dana Haji dan Sistem Informasi Haji</v>
          </cell>
          <cell r="Y64">
            <v>0</v>
          </cell>
          <cell r="Z64">
            <v>0</v>
          </cell>
        </row>
        <row r="65">
          <cell r="X65" t="str">
            <v>Data dan Informasi Publik</v>
          </cell>
          <cell r="Y65">
            <v>0</v>
          </cell>
          <cell r="Z65">
            <v>0</v>
          </cell>
        </row>
        <row r="66">
          <cell r="X66" t="str">
            <v>Sistem Informasi Haji yang Handal</v>
          </cell>
          <cell r="Y66">
            <v>0</v>
          </cell>
          <cell r="Z66">
            <v>0</v>
          </cell>
        </row>
        <row r="67">
          <cell r="X67" t="str">
            <v>Pengelolaan Infrastruktur</v>
          </cell>
          <cell r="Y67">
            <v>0</v>
          </cell>
          <cell r="Z67">
            <v>0</v>
          </cell>
        </row>
        <row r="68">
          <cell r="X68" t="str">
            <v>Pengembangan Database Haji</v>
          </cell>
          <cell r="Y68">
            <v>0</v>
          </cell>
          <cell r="Z68">
            <v>0</v>
          </cell>
        </row>
        <row r="69">
          <cell r="X69" t="str">
            <v>Pengembangan Sistem Informasi Haji</v>
          </cell>
          <cell r="Y69">
            <v>0</v>
          </cell>
          <cell r="Z69">
            <v>0</v>
          </cell>
        </row>
        <row r="70">
          <cell r="X70" t="str">
            <v>Pengelolaan Keuangan Negara</v>
          </cell>
          <cell r="Y70">
            <v>0</v>
          </cell>
          <cell r="Z70">
            <v>0</v>
          </cell>
        </row>
        <row r="71">
          <cell r="X71" t="str">
            <v>Laporan Keuangan Haji yang Akuntabel</v>
          </cell>
          <cell r="Y71">
            <v>0</v>
          </cell>
          <cell r="Z71">
            <v>0</v>
          </cell>
        </row>
        <row r="72">
          <cell r="X72" t="str">
            <v>Perencanaan Anggaran Operasional Haji</v>
          </cell>
          <cell r="Y72">
            <v>0</v>
          </cell>
          <cell r="Z72">
            <v>0</v>
          </cell>
        </row>
        <row r="73">
          <cell r="X73" t="str">
            <v>Pengelolaan Aset Haji</v>
          </cell>
          <cell r="Y73">
            <v>0</v>
          </cell>
          <cell r="Z73">
            <v>0</v>
          </cell>
        </row>
        <row r="74">
          <cell r="X74" t="str">
            <v>Monitoring dan Evaluasi Perencanaan Anggaran Operasional dan Pengelolaan Aset Haji</v>
          </cell>
          <cell r="Y74">
            <v>0</v>
          </cell>
          <cell r="Z74">
            <v>0</v>
          </cell>
        </row>
        <row r="75">
          <cell r="X75" t="str">
            <v>Pelaksanaan Anggaran dan Perbendaharaan Haji</v>
          </cell>
          <cell r="Y75">
            <v>0</v>
          </cell>
          <cell r="Z75">
            <v>0</v>
          </cell>
        </row>
        <row r="76">
          <cell r="X76" t="str">
            <v>Verifikasi Anggaran Operasional Haji</v>
          </cell>
          <cell r="Y76">
            <v>0</v>
          </cell>
          <cell r="Z76">
            <v>0</v>
          </cell>
        </row>
        <row r="77">
          <cell r="X77" t="str">
            <v>Pelaporan Keuangan Operasional Haji</v>
          </cell>
          <cell r="Y77">
            <v>0</v>
          </cell>
          <cell r="Z77">
            <v>0</v>
          </cell>
        </row>
        <row r="78">
          <cell r="X78" t="str">
            <v>Pelayanan Haji Luar Negeri</v>
          </cell>
          <cell r="Y78">
            <v>0</v>
          </cell>
          <cell r="Z78">
            <v>0</v>
          </cell>
        </row>
        <row r="79">
          <cell r="X79" t="str">
            <v>Pelayanan Publik Lainnya</v>
          </cell>
          <cell r="Y79">
            <v>0</v>
          </cell>
          <cell r="Z79">
            <v>0</v>
          </cell>
        </row>
        <row r="80">
          <cell r="X80" t="str">
            <v>Revitalisasi Sarpras Layanan Haji Umrah di Luar Negeri</v>
          </cell>
          <cell r="Y80">
            <v>0</v>
          </cell>
          <cell r="Z80">
            <v>0</v>
          </cell>
        </row>
        <row r="81">
          <cell r="X81" t="str">
            <v>Revitalisasi dan Pembangunan Sarpras Layanan Haji dan Umrah di Arab Saudi</v>
          </cell>
          <cell r="Y81">
            <v>0</v>
          </cell>
          <cell r="Z81">
            <v>0</v>
          </cell>
        </row>
        <row r="82">
          <cell r="X82" t="str">
            <v>Fasilitasi dan Pembinaan Masyarakat</v>
          </cell>
        </row>
        <row r="83">
          <cell r="X83" t="str">
            <v>Layanan Administrasi Haji Luar Negeri</v>
          </cell>
          <cell r="Y83">
            <v>0</v>
          </cell>
          <cell r="Z83">
            <v>0</v>
          </cell>
        </row>
        <row r="84">
          <cell r="X84" t="str">
            <v>Seleksi Perusahaan Penyedia Akomodasi Jemaah Haji Indonesia di Arab Saudi</v>
          </cell>
          <cell r="Y84">
            <v>0</v>
          </cell>
          <cell r="Z84">
            <v>0</v>
          </cell>
        </row>
        <row r="85">
          <cell r="X85" t="str">
            <v>Seleksi Perusahaan Penyedia Konsumsi Jemaah Haji Indonesia di Arab Saudi</v>
          </cell>
          <cell r="Y85">
            <v>0</v>
          </cell>
          <cell r="Z85">
            <v>0</v>
          </cell>
        </row>
        <row r="86">
          <cell r="X86" t="str">
            <v>Seleksi Perusahaan Penyedia Transportasi Jemaah Haji Indonesia di Arab Saudi</v>
          </cell>
          <cell r="Y86">
            <v>0</v>
          </cell>
          <cell r="Z86">
            <v>0</v>
          </cell>
        </row>
        <row r="87">
          <cell r="X87" t="str">
            <v>Jemaah Haji yang terlayani penyaluran Daging Qurban</v>
          </cell>
          <cell r="Y87">
            <v>0</v>
          </cell>
          <cell r="Z87">
            <v>0</v>
          </cell>
        </row>
        <row r="88">
          <cell r="X88" t="str">
            <v>Penyaluran Daging Qurban dan/atau Dam Ke Penduduk Indonesia</v>
          </cell>
          <cell r="Y88">
            <v>0</v>
          </cell>
          <cell r="Z88">
            <v>0</v>
          </cell>
        </row>
        <row r="89">
          <cell r="Y89">
            <v>0</v>
          </cell>
          <cell r="Z89">
            <v>0</v>
          </cell>
        </row>
        <row r="90">
          <cell r="X90" t="str">
            <v>Dukungan Manajemen</v>
          </cell>
        </row>
        <row r="91">
          <cell r="X91" t="str">
            <v>Dukungan Manajemen dan Pelaksanaan Tugas Teknis Lainnya Penyelenggaraan Haji dan Umrah</v>
          </cell>
        </row>
        <row r="92">
          <cell r="X92" t="str">
            <v>Layanan Dukungan Manajemen Internal</v>
          </cell>
        </row>
        <row r="93">
          <cell r="X93" t="str">
            <v>Layanan BMN</v>
          </cell>
          <cell r="Y93">
            <v>0</v>
          </cell>
          <cell r="Z93">
            <v>0</v>
          </cell>
        </row>
        <row r="94">
          <cell r="X94" t="str">
            <v>Pengelolaan BMN dan Perlengkapan</v>
          </cell>
          <cell r="Y94">
            <v>0</v>
          </cell>
          <cell r="Z94">
            <v>0</v>
          </cell>
        </row>
        <row r="95">
          <cell r="X95" t="str">
            <v>Layanan Hukum</v>
          </cell>
          <cell r="Y95">
            <v>0</v>
          </cell>
          <cell r="Z95">
            <v>0</v>
          </cell>
        </row>
        <row r="96">
          <cell r="X96" t="str">
            <v>Layanan Hukum dan Peraturan Perundang-Undangan</v>
          </cell>
          <cell r="Y96">
            <v>0</v>
          </cell>
          <cell r="Z96">
            <v>0</v>
          </cell>
        </row>
        <row r="97">
          <cell r="X97" t="str">
            <v>Penyelesaian Tindak Lanjut Hasil Temuan Pemeriksaan</v>
          </cell>
          <cell r="Y97">
            <v>0</v>
          </cell>
          <cell r="Z97">
            <v>0</v>
          </cell>
        </row>
        <row r="98">
          <cell r="X98" t="str">
            <v>Layanan Hubungan Masyarakat dan Informasi</v>
          </cell>
        </row>
        <row r="99">
          <cell r="X99" t="str">
            <v>Pameran/Event Penyelenggaraan Haji dan Umrah</v>
          </cell>
          <cell r="Y99">
            <v>0</v>
          </cell>
          <cell r="Z99">
            <v>0</v>
          </cell>
        </row>
        <row r="100">
          <cell r="X100" t="str">
            <v>Pengelolaan Media Publikasi Informasi Haji dan Umrah</v>
          </cell>
          <cell r="Y100">
            <v>0</v>
          </cell>
          <cell r="Z100">
            <v>0</v>
          </cell>
        </row>
        <row r="101">
          <cell r="X101" t="str">
            <v>Penyebaran Informasi Haji dan Umrah</v>
          </cell>
          <cell r="Y101">
            <v>6</v>
          </cell>
          <cell r="Z101">
            <v>4900000</v>
          </cell>
        </row>
        <row r="102">
          <cell r="X102" t="str">
            <v>Layanan Protokoler</v>
          </cell>
          <cell r="Y102">
            <v>0</v>
          </cell>
          <cell r="Z102">
            <v>0</v>
          </cell>
        </row>
        <row r="103">
          <cell r="X103" t="str">
            <v>Pelayanan Protokoler</v>
          </cell>
          <cell r="Y103">
            <v>0</v>
          </cell>
          <cell r="Z103">
            <v>0</v>
          </cell>
        </row>
        <row r="104">
          <cell r="X104" t="str">
            <v>Layanan Organisasi dan Tata Kelola Internal</v>
          </cell>
          <cell r="Y104">
            <v>0</v>
          </cell>
          <cell r="Z104">
            <v>0</v>
          </cell>
        </row>
        <row r="105">
          <cell r="X105" t="str">
            <v>Pelayanan Organisasi, Tata Laksana, dan Reformasi Birokrasi</v>
          </cell>
          <cell r="Y105">
            <v>0</v>
          </cell>
          <cell r="Z105">
            <v>0</v>
          </cell>
        </row>
        <row r="106">
          <cell r="X106" t="str">
            <v>Layanan Umum</v>
          </cell>
        </row>
        <row r="107">
          <cell r="X107" t="str">
            <v>Rapat Kerja Nasional Penyelenggaraan Haji</v>
          </cell>
          <cell r="Y107">
            <v>0</v>
          </cell>
          <cell r="Z107">
            <v>0</v>
          </cell>
        </row>
        <row r="108">
          <cell r="X108" t="str">
            <v>Koordinasi Penyelenggaraan Ibadah Haji</v>
          </cell>
          <cell r="Y108">
            <v>6</v>
          </cell>
          <cell r="Z108">
            <v>155592000</v>
          </cell>
        </row>
        <row r="109">
          <cell r="X109" t="str">
            <v>Pelayanan Umum dan Rumah Tangga</v>
          </cell>
          <cell r="Y109">
            <v>0</v>
          </cell>
          <cell r="Z109">
            <v>0</v>
          </cell>
        </row>
        <row r="110">
          <cell r="X110" t="str">
            <v>Pengelolaan Ketatausahaan</v>
          </cell>
          <cell r="Y110">
            <v>0</v>
          </cell>
          <cell r="Z110">
            <v>0</v>
          </cell>
        </row>
        <row r="111">
          <cell r="X111" t="str">
            <v>Layanan Dukungan Manajemen Eselon II</v>
          </cell>
          <cell r="Y111">
            <v>0</v>
          </cell>
          <cell r="Z111">
            <v>0</v>
          </cell>
        </row>
        <row r="112">
          <cell r="X112" t="str">
            <v>Layanan Perkantoran</v>
          </cell>
        </row>
        <row r="113">
          <cell r="X113" t="str">
            <v>Gaji dan Tunjangan</v>
          </cell>
          <cell r="Y113">
            <v>0</v>
          </cell>
          <cell r="Z113">
            <v>0</v>
          </cell>
        </row>
        <row r="114">
          <cell r="X114" t="str">
            <v>Operasional dan Pemeliharaan Kantor</v>
          </cell>
          <cell r="Y114">
            <v>6</v>
          </cell>
          <cell r="Z114">
            <v>1701352000</v>
          </cell>
        </row>
        <row r="115">
          <cell r="X115" t="str">
            <v>Layanan Sarana dan Prasarana Internal</v>
          </cell>
          <cell r="Y115">
            <v>0</v>
          </cell>
          <cell r="Z115">
            <v>0</v>
          </cell>
        </row>
        <row r="116">
          <cell r="X116" t="str">
            <v>Layanan Sarana Internal</v>
          </cell>
          <cell r="Y116">
            <v>0</v>
          </cell>
          <cell r="Z116">
            <v>0</v>
          </cell>
        </row>
        <row r="117">
          <cell r="X117" t="str">
            <v>Pengadaan Perangkat Pengolah Data dan Komunikasi</v>
          </cell>
          <cell r="Y117">
            <v>0</v>
          </cell>
          <cell r="Z117">
            <v>0</v>
          </cell>
        </row>
        <row r="118">
          <cell r="X118" t="str">
            <v>Pengadaan Peralatan dan Fasilitas Perkantoran</v>
          </cell>
          <cell r="Y118">
            <v>0</v>
          </cell>
          <cell r="Z118">
            <v>0</v>
          </cell>
        </row>
        <row r="119">
          <cell r="X119" t="str">
            <v>Pengadaan Kendaraan Bermotor</v>
          </cell>
          <cell r="Y119">
            <v>0</v>
          </cell>
          <cell r="Z119">
            <v>0</v>
          </cell>
        </row>
        <row r="120">
          <cell r="X120" t="str">
            <v>Pembangunan/Renovasi Gedung dan Bangunan</v>
          </cell>
          <cell r="Y120">
            <v>0</v>
          </cell>
          <cell r="Z120">
            <v>0</v>
          </cell>
        </row>
        <row r="121">
          <cell r="X121" t="str">
            <v>Layanan Prasarana Internal</v>
          </cell>
          <cell r="Y121">
            <v>0</v>
          </cell>
          <cell r="Z121">
            <v>0</v>
          </cell>
        </row>
        <row r="122">
          <cell r="X122" t="str">
            <v>Pembangunan/Renovasi Gedung dan Bangunan</v>
          </cell>
          <cell r="Y122">
            <v>0</v>
          </cell>
          <cell r="Z122">
            <v>0</v>
          </cell>
        </row>
        <row r="123">
          <cell r="X123" t="str">
            <v>Layanan Manajemen SDM Internal</v>
          </cell>
          <cell r="Y123">
            <v>0</v>
          </cell>
          <cell r="Z123">
            <v>0</v>
          </cell>
        </row>
        <row r="124">
          <cell r="X124" t="str">
            <v>Layanan Manajemen SDM</v>
          </cell>
          <cell r="Y124">
            <v>0</v>
          </cell>
          <cell r="Z124">
            <v>0</v>
          </cell>
        </row>
        <row r="125">
          <cell r="X125" t="str">
            <v>Pengelolaan Kepegawaian</v>
          </cell>
          <cell r="Y125">
            <v>0</v>
          </cell>
          <cell r="Z125">
            <v>0</v>
          </cell>
        </row>
        <row r="126">
          <cell r="X126" t="str">
            <v>Layanan Manajemen Kinerja Internal</v>
          </cell>
        </row>
        <row r="127">
          <cell r="X127" t="str">
            <v>Layanan Perencanaan dan Penganggaran</v>
          </cell>
          <cell r="Y127">
            <v>0</v>
          </cell>
          <cell r="Z127">
            <v>0</v>
          </cell>
        </row>
        <row r="128">
          <cell r="X128" t="str">
            <v>Penyusunan Perencanaan Program dan Anggaran</v>
          </cell>
          <cell r="Y128">
            <v>0</v>
          </cell>
          <cell r="Z128">
            <v>0</v>
          </cell>
        </row>
        <row r="129">
          <cell r="X129" t="str">
            <v>Pengelolaan Rencana Program dan Anggaran</v>
          </cell>
          <cell r="Y129">
            <v>0</v>
          </cell>
          <cell r="Z129">
            <v>0</v>
          </cell>
        </row>
        <row r="130">
          <cell r="X130" t="str">
            <v>Layanan Pemantauan dan Evaluasi</v>
          </cell>
          <cell r="Y130">
            <v>0</v>
          </cell>
          <cell r="Z130">
            <v>0</v>
          </cell>
        </row>
        <row r="131">
          <cell r="X131" t="str">
            <v>Evaluasi dan Pelaporan Program</v>
          </cell>
          <cell r="Y131">
            <v>0</v>
          </cell>
          <cell r="Z131">
            <v>0</v>
          </cell>
        </row>
        <row r="132">
          <cell r="X132" t="str">
            <v>Layanan Manajemen Keuangan</v>
          </cell>
        </row>
        <row r="133">
          <cell r="X133" t="str">
            <v>Pelaksanaan Anggaran dan Perbendaharaan</v>
          </cell>
          <cell r="Y133">
            <v>0</v>
          </cell>
          <cell r="Z133">
            <v>0</v>
          </cell>
        </row>
        <row r="134">
          <cell r="X134" t="str">
            <v>Verifikasi Anggaran dan Perbendaharaan</v>
          </cell>
          <cell r="Y134">
            <v>0</v>
          </cell>
          <cell r="Z134">
            <v>0</v>
          </cell>
        </row>
        <row r="135">
          <cell r="X135" t="str">
            <v>Layanan Administrasi PNBP</v>
          </cell>
          <cell r="Y135">
            <v>0</v>
          </cell>
          <cell r="Z135">
            <v>0</v>
          </cell>
        </row>
        <row r="136">
          <cell r="X136" t="str">
            <v>Pengelolaan PNBP</v>
          </cell>
          <cell r="Y136">
            <v>0</v>
          </cell>
          <cell r="Z136">
            <v>0</v>
          </cell>
        </row>
        <row r="137">
          <cell r="X137" t="str">
            <v>Pengelolaan Laporan Keuangan</v>
          </cell>
          <cell r="Y137">
            <v>1</v>
          </cell>
          <cell r="Z137">
            <v>62596000</v>
          </cell>
        </row>
      </sheetData>
      <sheetData sheetId="11">
        <row r="2">
          <cell r="Z2" t="str">
            <v>Program Kerukunan Umat dan Layanan Kehidupan Beragama</v>
          </cell>
          <cell r="AA2">
            <v>0</v>
          </cell>
        </row>
        <row r="3">
          <cell r="Z3" t="str">
            <v>Pembinaan Umrah dan Haji Khusus</v>
          </cell>
          <cell r="AA3">
            <v>0</v>
          </cell>
        </row>
        <row r="4">
          <cell r="Z4" t="str">
            <v>Fasilitasi dan Pembinaan Lembaga</v>
          </cell>
          <cell r="AA4">
            <v>23</v>
          </cell>
        </row>
        <row r="5">
          <cell r="Z5" t="str">
            <v>Lembaga Penyelenggara Ibadah Umrah yang Terbina</v>
          </cell>
          <cell r="AA5">
            <v>21</v>
          </cell>
        </row>
        <row r="6">
          <cell r="Z6" t="str">
            <v>Pengelolaan Perizinan Penyelenggara Perjalanan Ibadah Umrah</v>
          </cell>
          <cell r="AA6">
            <v>7</v>
          </cell>
          <cell r="AB6">
            <v>8072000</v>
          </cell>
        </row>
        <row r="7">
          <cell r="Z7" t="str">
            <v>Akreditasi Penyelenggara Perjalanan Ibadah Umrah</v>
          </cell>
          <cell r="AA7">
            <v>0</v>
          </cell>
          <cell r="AB7">
            <v>0</v>
          </cell>
        </row>
        <row r="8">
          <cell r="Z8" t="str">
            <v>Pembinaan Penyelenggara Perjalanan Ibadah Umrah</v>
          </cell>
          <cell r="AA8">
            <v>0</v>
          </cell>
          <cell r="AB8">
            <v>0</v>
          </cell>
        </row>
        <row r="9">
          <cell r="Z9" t="str">
            <v>Pemantauan dan Pengawasan Penyelenggara Perjalanan Ibadah Umrah</v>
          </cell>
          <cell r="AA9">
            <v>14</v>
          </cell>
          <cell r="AB9">
            <v>8072000</v>
          </cell>
        </row>
        <row r="10">
          <cell r="Z10" t="str">
            <v>Identifikasi dan Pemetaan Masalah Penyelenggara Perjalanan Ibadah Umrah</v>
          </cell>
          <cell r="AA10">
            <v>0</v>
          </cell>
          <cell r="AB10">
            <v>0</v>
          </cell>
        </row>
        <row r="11">
          <cell r="Z11" t="str">
            <v>Penanganan Masalah Penyelenggara Perjalanan Ibadah Umrah</v>
          </cell>
          <cell r="AA11">
            <v>0</v>
          </cell>
          <cell r="AB11">
            <v>0</v>
          </cell>
        </row>
        <row r="12">
          <cell r="Z12" t="str">
            <v>Lembaga Penyelenggara Ibadah Haji Khusus yang Terbina</v>
          </cell>
        </row>
        <row r="13">
          <cell r="Z13" t="str">
            <v>Pengelolaan Perizinan Penyelenggara Ibadah Haji Khusus</v>
          </cell>
          <cell r="AA13">
            <v>0</v>
          </cell>
          <cell r="AB13">
            <v>0</v>
          </cell>
        </row>
        <row r="14">
          <cell r="Z14" t="str">
            <v>Akreditasi Penyelenggara Ibadah Haji Khusus</v>
          </cell>
          <cell r="AA14">
            <v>0</v>
          </cell>
          <cell r="AB14">
            <v>0</v>
          </cell>
        </row>
        <row r="15">
          <cell r="Z15" t="str">
            <v>Pendaftaran dan Pembatalan Haji Khusus</v>
          </cell>
          <cell r="AA15">
            <v>2</v>
          </cell>
          <cell r="AB15">
            <v>4112000</v>
          </cell>
        </row>
        <row r="16">
          <cell r="Z16" t="str">
            <v>Dokumen dan Perlengkapan Ibadah Haji Khusus</v>
          </cell>
          <cell r="AA16">
            <v>0</v>
          </cell>
          <cell r="AB16">
            <v>0</v>
          </cell>
        </row>
        <row r="17">
          <cell r="Z17" t="str">
            <v>Pembinaan dan Peningkatan Kualitas Penyelenggara Ibadah Haji Khusus</v>
          </cell>
          <cell r="AA17">
            <v>0</v>
          </cell>
          <cell r="AB17">
            <v>0</v>
          </cell>
        </row>
        <row r="18">
          <cell r="Z18" t="str">
            <v>Pemantauan dan Pengawasan Penyelenggara Ibadah Haji Khusus</v>
          </cell>
          <cell r="AA18">
            <v>0</v>
          </cell>
          <cell r="AB18">
            <v>0</v>
          </cell>
        </row>
        <row r="19">
          <cell r="Z19" t="str">
            <v>Identifikasi dan Pemetaan Masalah Penyelenggara Ibadah Haji Khusus</v>
          </cell>
          <cell r="AA19">
            <v>0</v>
          </cell>
          <cell r="AB19">
            <v>0</v>
          </cell>
        </row>
        <row r="20">
          <cell r="Z20" t="str">
            <v>Penanganan Masalah Penyelenggara Ibadah Haji Khusus</v>
          </cell>
          <cell r="AA20">
            <v>0</v>
          </cell>
          <cell r="AB20">
            <v>0</v>
          </cell>
        </row>
        <row r="21">
          <cell r="Z21" t="str">
            <v>Pelayanan Haji Dalam Negeri</v>
          </cell>
        </row>
        <row r="22">
          <cell r="Z22" t="str">
            <v>Pelayanan Publik kepada masyarakat</v>
          </cell>
        </row>
        <row r="23">
          <cell r="Z23" t="str">
            <v>Layanan Administrasi Haji Dalam Negeri</v>
          </cell>
        </row>
        <row r="24">
          <cell r="Z24" t="str">
            <v>Penyempurnaan Kebijakan Pendaftaran dan Pembatalan Haji Reguler</v>
          </cell>
          <cell r="AA24">
            <v>0</v>
          </cell>
          <cell r="AB24">
            <v>0</v>
          </cell>
        </row>
        <row r="25">
          <cell r="Z25" t="str">
            <v>Sosialisasi Kebijakan Pendaftaran dan Pembatalan Haji Reguler</v>
          </cell>
          <cell r="AA25">
            <v>0</v>
          </cell>
          <cell r="AB25">
            <v>0</v>
          </cell>
        </row>
        <row r="26">
          <cell r="Z26" t="str">
            <v>Pengelolaan Pelayanan Pendaftaran dan Pembatalan Haji Reguler</v>
          </cell>
          <cell r="AA26">
            <v>0</v>
          </cell>
          <cell r="AB26">
            <v>0</v>
          </cell>
        </row>
        <row r="27">
          <cell r="Z27" t="str">
            <v>Konsolidasi dan Verifikasi Data Jemaah Haji Reguler</v>
          </cell>
          <cell r="AA27">
            <v>21</v>
          </cell>
          <cell r="AB27">
            <v>69939000</v>
          </cell>
        </row>
        <row r="28">
          <cell r="Z28" t="str">
            <v>Sosialisasi/Orientasi Penyelesaian Dokumen dan Perlengkapan Haji</v>
          </cell>
          <cell r="AA28">
            <v>0</v>
          </cell>
          <cell r="AB28">
            <v>0</v>
          </cell>
        </row>
        <row r="29">
          <cell r="Z29" t="str">
            <v>Pengelolaan Pelayanan Pemvisaan Haji</v>
          </cell>
          <cell r="AA29">
            <v>0</v>
          </cell>
          <cell r="AB29">
            <v>0</v>
          </cell>
        </row>
        <row r="30">
          <cell r="Z30" t="str">
            <v>Penyelesaian Dokumen/Perlengkapan Jemaah Haji</v>
          </cell>
          <cell r="AA30">
            <v>240</v>
          </cell>
          <cell r="AB30">
            <v>68839000</v>
          </cell>
        </row>
        <row r="31">
          <cell r="Z31" t="str">
            <v>Penyiapan Transportasi Udara Jemaah Haji</v>
          </cell>
          <cell r="AA31">
            <v>0</v>
          </cell>
          <cell r="AB31">
            <v>0</v>
          </cell>
        </row>
        <row r="32">
          <cell r="Z32" t="str">
            <v>Penyusunan dan Pembahasan Asuransi Haji</v>
          </cell>
          <cell r="AA32">
            <v>0</v>
          </cell>
          <cell r="AB32">
            <v>0</v>
          </cell>
        </row>
        <row r="33">
          <cell r="Z33" t="str">
            <v>Konsolidasi dan Verifikasi Data Angkutan Udara Jemaah Haji</v>
          </cell>
          <cell r="AA33">
            <v>0</v>
          </cell>
          <cell r="AB33">
            <v>0</v>
          </cell>
        </row>
        <row r="34">
          <cell r="Z34" t="str">
            <v>Pelayanan Pemberangkatan/Pemulangan Jemaah</v>
          </cell>
          <cell r="AA34">
            <v>7</v>
          </cell>
          <cell r="AB34">
            <v>89836000</v>
          </cell>
        </row>
        <row r="35">
          <cell r="Z35" t="str">
            <v>Pelayanan Publik Lainnya</v>
          </cell>
        </row>
        <row r="36">
          <cell r="Z36" t="str">
            <v>Asrama Haji yang Profesional Melayani</v>
          </cell>
          <cell r="AA36">
            <v>0</v>
          </cell>
          <cell r="AB36">
            <v>0</v>
          </cell>
        </row>
        <row r="37">
          <cell r="Z37" t="str">
            <v>Penyiapan Asrama Haji</v>
          </cell>
          <cell r="AA37">
            <v>0</v>
          </cell>
          <cell r="AB37">
            <v>0</v>
          </cell>
        </row>
        <row r="38">
          <cell r="Z38" t="str">
            <v>Pelayanan Asrama Haji</v>
          </cell>
          <cell r="AA38">
            <v>0</v>
          </cell>
          <cell r="AB38">
            <v>0</v>
          </cell>
        </row>
        <row r="39">
          <cell r="Z39" t="str">
            <v>Monitoring dan Evaluasi Asrama Haji</v>
          </cell>
          <cell r="AA39">
            <v>0</v>
          </cell>
          <cell r="AB39">
            <v>0</v>
          </cell>
        </row>
        <row r="40">
          <cell r="Z40" t="str">
            <v>Revitalisasi Pusat Layanan Haji dan Umrah Terpadu - SBSN</v>
          </cell>
        </row>
        <row r="41">
          <cell r="Z41" t="str">
            <v>Revitalisasi dan Pembangunan Pusat Layanan Haji dan Umrah Terpadu</v>
          </cell>
          <cell r="AA41">
            <v>2</v>
          </cell>
          <cell r="AB41">
            <v>6400893000</v>
          </cell>
        </row>
        <row r="42">
          <cell r="Z42" t="str">
            <v>Revitalisasi Asrama Haji - SBSN</v>
          </cell>
          <cell r="AA42">
            <v>0</v>
          </cell>
          <cell r="AB42">
            <v>0</v>
          </cell>
        </row>
        <row r="43">
          <cell r="Z43" t="str">
            <v>Revitalisasi dan Pengembangan Asrama Haji</v>
          </cell>
          <cell r="AA43">
            <v>0</v>
          </cell>
          <cell r="AB43">
            <v>0</v>
          </cell>
        </row>
        <row r="44">
          <cell r="Z44" t="str">
            <v>Pembinaan Haji</v>
          </cell>
        </row>
        <row r="45">
          <cell r="Z45" t="str">
            <v>Pelayanan Publik Lainnya</v>
          </cell>
        </row>
        <row r="46">
          <cell r="Z46" t="str">
            <v>Advokasi Haji</v>
          </cell>
          <cell r="AA46">
            <v>0</v>
          </cell>
          <cell r="AB46">
            <v>0</v>
          </cell>
        </row>
        <row r="47">
          <cell r="Z47" t="str">
            <v>Identifikasi dan Pemetaan Masalah Haji</v>
          </cell>
          <cell r="AA47">
            <v>0</v>
          </cell>
          <cell r="AB47">
            <v>0</v>
          </cell>
        </row>
        <row r="48">
          <cell r="Z48" t="str">
            <v>Penanganan Masalah Haji</v>
          </cell>
          <cell r="AA48">
            <v>0</v>
          </cell>
          <cell r="AB48">
            <v>0</v>
          </cell>
        </row>
        <row r="49">
          <cell r="Z49" t="str">
            <v>Fasilitasi dan Pembinaan Masyarakat</v>
          </cell>
        </row>
        <row r="50">
          <cell r="Z50" t="str">
            <v>Petugas Haji yang Profesional</v>
          </cell>
        </row>
        <row r="51">
          <cell r="Z51" t="str">
            <v>Rekrutmen/Seleksi Petugas Haji</v>
          </cell>
          <cell r="AA51">
            <v>208</v>
          </cell>
          <cell r="AB51">
            <v>72404000</v>
          </cell>
        </row>
        <row r="52">
          <cell r="Z52" t="str">
            <v>Dokumen dan Perlengkapan Petugas Haji</v>
          </cell>
          <cell r="AA52">
            <v>7</v>
          </cell>
          <cell r="AB52">
            <v>6460000</v>
          </cell>
        </row>
        <row r="53">
          <cell r="Z53" t="str">
            <v>Bimbingan Teknis Petugas Haji</v>
          </cell>
          <cell r="AA53">
            <v>0</v>
          </cell>
          <cell r="AB53">
            <v>0</v>
          </cell>
        </row>
        <row r="54">
          <cell r="Z54" t="str">
            <v>Operasional Petugas Haji</v>
          </cell>
          <cell r="AA54">
            <v>4</v>
          </cell>
          <cell r="AB54">
            <v>87000000</v>
          </cell>
        </row>
        <row r="55">
          <cell r="Z55" t="str">
            <v>Akomodasi Petugas Haji</v>
          </cell>
          <cell r="AA55">
            <v>0</v>
          </cell>
          <cell r="AB55">
            <v>0</v>
          </cell>
        </row>
        <row r="56">
          <cell r="Z56" t="str">
            <v>Konsumsi Petugas Haji</v>
          </cell>
          <cell r="AA56">
            <v>0</v>
          </cell>
          <cell r="AB56">
            <v>0</v>
          </cell>
        </row>
        <row r="57">
          <cell r="Z57" t="str">
            <v>Transportasi Petugas Haji</v>
          </cell>
          <cell r="AA57">
            <v>0</v>
          </cell>
          <cell r="AB57">
            <v>0</v>
          </cell>
        </row>
        <row r="58">
          <cell r="Z58" t="str">
            <v>Evaluasi Teknis Petugas Panitia Penyelenggara Ibadah Haji Arab Saudi</v>
          </cell>
          <cell r="AA58">
            <v>0</v>
          </cell>
          <cell r="AB58">
            <v>0</v>
          </cell>
        </row>
        <row r="59">
          <cell r="Z59" t="str">
            <v>Koordinasi Penyelenggaraan Ibadah Haji Luar Negeri</v>
          </cell>
          <cell r="AA59">
            <v>0</v>
          </cell>
          <cell r="AB59">
            <v>0</v>
          </cell>
        </row>
        <row r="60">
          <cell r="Z60" t="str">
            <v>Jemaah Haji Reguler yang Terbina</v>
          </cell>
        </row>
        <row r="61">
          <cell r="Z61" t="str">
            <v>Bimbingan Jemaah Haji Reguler</v>
          </cell>
          <cell r="AA61">
            <v>1505</v>
          </cell>
          <cell r="AB61">
            <v>16144000</v>
          </cell>
        </row>
        <row r="62">
          <cell r="Z62" t="str">
            <v>Sertifikasi Penyuluh dan Pembimbing Manasik Haji</v>
          </cell>
          <cell r="AA62">
            <v>0</v>
          </cell>
          <cell r="AB62">
            <v>0</v>
          </cell>
        </row>
        <row r="63">
          <cell r="Z63" t="str">
            <v>Pembinaan Kelompok Bimbingan</v>
          </cell>
          <cell r="AA63">
            <v>0</v>
          </cell>
          <cell r="AB63">
            <v>0</v>
          </cell>
        </row>
        <row r="64">
          <cell r="Z64" t="str">
            <v>Pengelolaan Dana Haji dan Sistem Informasi Haji</v>
          </cell>
          <cell r="AA64">
            <v>0</v>
          </cell>
          <cell r="AB64">
            <v>0</v>
          </cell>
        </row>
        <row r="65">
          <cell r="Z65" t="str">
            <v>Data dan Informasi Publik</v>
          </cell>
          <cell r="AA65">
            <v>0</v>
          </cell>
          <cell r="AB65">
            <v>0</v>
          </cell>
        </row>
        <row r="66">
          <cell r="Z66" t="str">
            <v>Sistem Informasi Haji yang Handal</v>
          </cell>
          <cell r="AA66">
            <v>0</v>
          </cell>
          <cell r="AB66">
            <v>0</v>
          </cell>
        </row>
        <row r="67">
          <cell r="Z67" t="str">
            <v>Pengelolaan Infrastruktur</v>
          </cell>
          <cell r="AA67">
            <v>0</v>
          </cell>
          <cell r="AB67">
            <v>0</v>
          </cell>
        </row>
        <row r="68">
          <cell r="Z68" t="str">
            <v>Pengembangan Database Haji</v>
          </cell>
          <cell r="AA68">
            <v>0</v>
          </cell>
          <cell r="AB68">
            <v>0</v>
          </cell>
        </row>
        <row r="69">
          <cell r="Z69" t="str">
            <v>Pengembangan Sistem Informasi Haji</v>
          </cell>
          <cell r="AA69">
            <v>0</v>
          </cell>
          <cell r="AB69">
            <v>0</v>
          </cell>
        </row>
        <row r="70">
          <cell r="Z70" t="str">
            <v>Pengelolaan Keuangan Negara</v>
          </cell>
          <cell r="AA70">
            <v>0</v>
          </cell>
          <cell r="AB70">
            <v>0</v>
          </cell>
        </row>
        <row r="71">
          <cell r="Z71" t="str">
            <v>Laporan Keuangan Haji yang Akuntabel</v>
          </cell>
          <cell r="AA71">
            <v>0</v>
          </cell>
          <cell r="AB71">
            <v>0</v>
          </cell>
        </row>
        <row r="72">
          <cell r="Z72" t="str">
            <v>Perencanaan Anggaran Operasional Haji</v>
          </cell>
          <cell r="AA72">
            <v>0</v>
          </cell>
          <cell r="AB72">
            <v>0</v>
          </cell>
        </row>
        <row r="73">
          <cell r="Z73" t="str">
            <v>Pengelolaan Aset Haji</v>
          </cell>
          <cell r="AA73">
            <v>0</v>
          </cell>
          <cell r="AB73">
            <v>0</v>
          </cell>
        </row>
        <row r="74">
          <cell r="Z74" t="str">
            <v>Monitoring dan Evaluasi Perencanaan Anggaran Operasional dan Pengelolaan Aset Haji</v>
          </cell>
          <cell r="AA74">
            <v>0</v>
          </cell>
          <cell r="AB74">
            <v>0</v>
          </cell>
        </row>
        <row r="75">
          <cell r="Z75" t="str">
            <v>Pelaksanaan Anggaran dan Perbendaharaan Haji</v>
          </cell>
          <cell r="AA75">
            <v>0</v>
          </cell>
          <cell r="AB75">
            <v>0</v>
          </cell>
        </row>
        <row r="76">
          <cell r="Z76" t="str">
            <v>Verifikasi Anggaran Operasional Haji</v>
          </cell>
          <cell r="AA76">
            <v>0</v>
          </cell>
          <cell r="AB76">
            <v>0</v>
          </cell>
        </row>
        <row r="77">
          <cell r="Z77" t="str">
            <v>Pelaporan Keuangan Operasional Haji</v>
          </cell>
          <cell r="AA77">
            <v>0</v>
          </cell>
          <cell r="AB77">
            <v>0</v>
          </cell>
        </row>
        <row r="78">
          <cell r="Z78" t="str">
            <v>Pelayanan Haji Luar Negeri</v>
          </cell>
          <cell r="AA78">
            <v>0</v>
          </cell>
          <cell r="AB78">
            <v>0</v>
          </cell>
        </row>
        <row r="79">
          <cell r="Z79" t="str">
            <v>Pelayanan Publik Lainnya</v>
          </cell>
        </row>
        <row r="80">
          <cell r="Z80" t="str">
            <v>Revitalisasi Sarpras Layanan Haji Umrah di Luar Negeri</v>
          </cell>
          <cell r="AA80">
            <v>0</v>
          </cell>
          <cell r="AB80">
            <v>0</v>
          </cell>
        </row>
        <row r="81">
          <cell r="Z81" t="str">
            <v>Revitalisasi dan Pembangunan Sarpras Layanan Haji dan Umrah di Arab Saudi</v>
          </cell>
          <cell r="AA81">
            <v>0</v>
          </cell>
          <cell r="AB81">
            <v>0</v>
          </cell>
        </row>
        <row r="82">
          <cell r="Z82" t="str">
            <v>Fasilitasi dan Pembinaan Masyarakat</v>
          </cell>
        </row>
        <row r="83">
          <cell r="Z83" t="str">
            <v>Layanan Administrasi Haji Luar Negeri</v>
          </cell>
          <cell r="AA83">
            <v>0</v>
          </cell>
          <cell r="AB83">
            <v>0</v>
          </cell>
        </row>
        <row r="84">
          <cell r="Z84" t="str">
            <v>Seleksi Perusahaan Penyedia Akomodasi Jemaah Haji Indonesia di Arab Saudi</v>
          </cell>
          <cell r="AA84">
            <v>0</v>
          </cell>
          <cell r="AB84">
            <v>0</v>
          </cell>
        </row>
        <row r="85">
          <cell r="Z85" t="str">
            <v>Seleksi Perusahaan Penyedia Konsumsi Jemaah Haji Indonesia di Arab Saudi</v>
          </cell>
          <cell r="AA85">
            <v>0</v>
          </cell>
          <cell r="AB85">
            <v>0</v>
          </cell>
        </row>
        <row r="86">
          <cell r="Z86" t="str">
            <v>Seleksi Perusahaan Penyedia Transportasi Jemaah Haji Indonesia di Arab Saudi</v>
          </cell>
          <cell r="AA86">
            <v>0</v>
          </cell>
          <cell r="AB86">
            <v>0</v>
          </cell>
        </row>
        <row r="87">
          <cell r="Z87" t="str">
            <v>Jemaah Haji yang terlayani penyaluran Daging Qurban</v>
          </cell>
          <cell r="AA87">
            <v>0</v>
          </cell>
          <cell r="AB87">
            <v>0</v>
          </cell>
        </row>
        <row r="88">
          <cell r="Z88" t="str">
            <v>Penyaluran Daging Qurban dan/atau Dam Ke Penduduk Indonesia</v>
          </cell>
          <cell r="AA88">
            <v>0</v>
          </cell>
          <cell r="AB88">
            <v>0</v>
          </cell>
        </row>
        <row r="89">
          <cell r="AA89">
            <v>0</v>
          </cell>
          <cell r="AB89">
            <v>0</v>
          </cell>
        </row>
        <row r="90">
          <cell r="Z90" t="str">
            <v>Dukungan Manajemen</v>
          </cell>
        </row>
        <row r="91">
          <cell r="Z91" t="str">
            <v>Dukungan Manajemen dan Pelaksanaan Tugas Teknis Lainnya Penyelenggaraan Haji dan Umrah</v>
          </cell>
        </row>
        <row r="92">
          <cell r="Z92" t="str">
            <v>Layanan Dukungan Manajemen Internal</v>
          </cell>
        </row>
        <row r="93">
          <cell r="Z93" t="str">
            <v>Layanan BMN</v>
          </cell>
          <cell r="AA93">
            <v>0</v>
          </cell>
          <cell r="AB93">
            <v>0</v>
          </cell>
        </row>
        <row r="94">
          <cell r="Z94" t="str">
            <v>Pengelolaan BMN dan Perlengkapan</v>
          </cell>
          <cell r="AA94">
            <v>0</v>
          </cell>
          <cell r="AB94">
            <v>0</v>
          </cell>
        </row>
        <row r="95">
          <cell r="Z95" t="str">
            <v>Layanan Hukum</v>
          </cell>
          <cell r="AA95">
            <v>0</v>
          </cell>
          <cell r="AB95">
            <v>0</v>
          </cell>
        </row>
        <row r="96">
          <cell r="Z96" t="str">
            <v>Layanan Hukum dan Peraturan Perundang-Undangan</v>
          </cell>
          <cell r="AA96">
            <v>0</v>
          </cell>
          <cell r="AB96">
            <v>0</v>
          </cell>
        </row>
        <row r="97">
          <cell r="Z97" t="str">
            <v>Penyelesaian Tindak Lanjut Hasil Temuan Pemeriksaan</v>
          </cell>
          <cell r="AA97">
            <v>0</v>
          </cell>
          <cell r="AB97">
            <v>0</v>
          </cell>
        </row>
        <row r="98">
          <cell r="Z98" t="str">
            <v>Layanan Hubungan Masyarakat dan Informasi</v>
          </cell>
        </row>
        <row r="99">
          <cell r="Z99" t="str">
            <v>Pameran/Event Penyelenggaraan Haji dan Umrah</v>
          </cell>
          <cell r="AA99">
            <v>0</v>
          </cell>
          <cell r="AB99">
            <v>0</v>
          </cell>
        </row>
        <row r="100">
          <cell r="Z100" t="str">
            <v>Pengelolaan Media Publikasi Informasi Haji dan Umrah</v>
          </cell>
          <cell r="AA100">
            <v>0</v>
          </cell>
          <cell r="AB100">
            <v>0</v>
          </cell>
        </row>
        <row r="101">
          <cell r="Z101" t="str">
            <v>Penyebaran Informasi Haji dan Umrah</v>
          </cell>
          <cell r="AA101">
            <v>7</v>
          </cell>
          <cell r="AB101">
            <v>5600000</v>
          </cell>
        </row>
        <row r="102">
          <cell r="Z102" t="str">
            <v>Layanan Protokoler</v>
          </cell>
          <cell r="AA102">
            <v>0</v>
          </cell>
          <cell r="AB102">
            <v>0</v>
          </cell>
        </row>
        <row r="103">
          <cell r="Z103" t="str">
            <v>Pelayanan Protokoler</v>
          </cell>
          <cell r="AA103">
            <v>0</v>
          </cell>
          <cell r="AB103">
            <v>0</v>
          </cell>
        </row>
        <row r="104">
          <cell r="Z104" t="str">
            <v>Layanan Organisasi dan Tata Kelola Internal</v>
          </cell>
          <cell r="AA104">
            <v>0</v>
          </cell>
          <cell r="AB104">
            <v>0</v>
          </cell>
        </row>
        <row r="105">
          <cell r="Z105" t="str">
            <v>Pelayanan Organisasi, Tata Laksana, dan Reformasi Birokrasi</v>
          </cell>
          <cell r="AA105">
            <v>0</v>
          </cell>
          <cell r="AB105">
            <v>0</v>
          </cell>
        </row>
        <row r="106">
          <cell r="Z106" t="str">
            <v>Layanan Umum</v>
          </cell>
        </row>
        <row r="107">
          <cell r="Z107" t="str">
            <v>Rapat Kerja Nasional Penyelenggaraan Haji</v>
          </cell>
          <cell r="AA107">
            <v>0</v>
          </cell>
          <cell r="AB107">
            <v>0</v>
          </cell>
        </row>
        <row r="108">
          <cell r="Z108" t="str">
            <v>Koordinasi Penyelenggaraan Ibadah Haji</v>
          </cell>
          <cell r="AA108">
            <v>7</v>
          </cell>
          <cell r="AB108">
            <v>172431000</v>
          </cell>
        </row>
        <row r="109">
          <cell r="Z109" t="str">
            <v>Pelayanan Umum dan Rumah Tangga</v>
          </cell>
          <cell r="AA109">
            <v>0</v>
          </cell>
          <cell r="AB109">
            <v>0</v>
          </cell>
        </row>
        <row r="110">
          <cell r="Z110" t="str">
            <v>Pengelolaan Ketatausahaan</v>
          </cell>
          <cell r="AA110">
            <v>0</v>
          </cell>
          <cell r="AB110">
            <v>0</v>
          </cell>
        </row>
        <row r="111">
          <cell r="Z111" t="str">
            <v>Layanan Dukungan Manajemen Eselon II</v>
          </cell>
          <cell r="AA111">
            <v>0</v>
          </cell>
          <cell r="AB111">
            <v>0</v>
          </cell>
        </row>
        <row r="112">
          <cell r="Z112" t="str">
            <v>Layanan Perkantoran</v>
          </cell>
        </row>
        <row r="113">
          <cell r="Z113" t="str">
            <v>Gaji dan Tunjangan</v>
          </cell>
          <cell r="AA113">
            <v>0</v>
          </cell>
          <cell r="AB113">
            <v>0</v>
          </cell>
        </row>
        <row r="114">
          <cell r="Z114" t="str">
            <v>Operasional dan Pemeliharaan Kantor</v>
          </cell>
          <cell r="AA114">
            <v>7</v>
          </cell>
          <cell r="AB114">
            <v>2177280000</v>
          </cell>
        </row>
        <row r="115">
          <cell r="Z115" t="str">
            <v>Layanan Sarana dan Prasarana Internal</v>
          </cell>
        </row>
        <row r="116">
          <cell r="Z116" t="str">
            <v>Layanan Sarana Internal</v>
          </cell>
          <cell r="AA116">
            <v>0</v>
          </cell>
          <cell r="AB116">
            <v>0</v>
          </cell>
        </row>
        <row r="117">
          <cell r="Z117" t="str">
            <v>Pengadaan Perangkat Pengolah Data dan Komunikasi</v>
          </cell>
          <cell r="AA117">
            <v>0</v>
          </cell>
          <cell r="AB117">
            <v>0</v>
          </cell>
        </row>
        <row r="118">
          <cell r="Z118" t="str">
            <v>Pengadaan Peralatan dan Fasilitas Perkantoran</v>
          </cell>
          <cell r="AA118">
            <v>0</v>
          </cell>
          <cell r="AB118">
            <v>0</v>
          </cell>
        </row>
        <row r="119">
          <cell r="Z119" t="str">
            <v>Pengadaan Kendaraan Bermotor</v>
          </cell>
          <cell r="AA119">
            <v>0</v>
          </cell>
          <cell r="AB119">
            <v>0</v>
          </cell>
        </row>
        <row r="120">
          <cell r="Z120" t="str">
            <v>054 Pembangunan/Renovasi Gedung dan Bangunan</v>
          </cell>
          <cell r="AA120">
            <v>0</v>
          </cell>
          <cell r="AB120">
            <v>0</v>
          </cell>
        </row>
        <row r="121">
          <cell r="Z121" t="str">
            <v>Layanan Prasarana Internal</v>
          </cell>
        </row>
        <row r="122">
          <cell r="Z122" t="str">
            <v>Pembangunan/Renovasi Gedung dan Bangunan</v>
          </cell>
          <cell r="AA122">
            <v>1</v>
          </cell>
          <cell r="AB122">
            <v>139190000</v>
          </cell>
        </row>
        <row r="123">
          <cell r="Z123" t="str">
            <v>Layanan Manajemen SDM Internal</v>
          </cell>
          <cell r="AA123">
            <v>0</v>
          </cell>
          <cell r="AB123">
            <v>0</v>
          </cell>
        </row>
        <row r="124">
          <cell r="Z124" t="str">
            <v>Layanan Manajemen SDM</v>
          </cell>
          <cell r="AA124">
            <v>0</v>
          </cell>
          <cell r="AB124">
            <v>0</v>
          </cell>
        </row>
        <row r="125">
          <cell r="Z125" t="str">
            <v>Pengelolaan Kepegawaian</v>
          </cell>
          <cell r="AA125">
            <v>0</v>
          </cell>
          <cell r="AB125">
            <v>0</v>
          </cell>
        </row>
        <row r="126">
          <cell r="Z126" t="str">
            <v>Layanan Manajemen Kinerja Internal</v>
          </cell>
        </row>
        <row r="127">
          <cell r="Z127" t="str">
            <v>Layanan Perencanaan dan Penganggaran</v>
          </cell>
          <cell r="AA127">
            <v>0</v>
          </cell>
          <cell r="AB127">
            <v>0</v>
          </cell>
        </row>
        <row r="128">
          <cell r="Z128" t="str">
            <v>Penyusunan Perencanaan Program dan Anggaran</v>
          </cell>
          <cell r="AA128">
            <v>0</v>
          </cell>
          <cell r="AB128">
            <v>0</v>
          </cell>
        </row>
        <row r="129">
          <cell r="Z129" t="str">
            <v>Pengelolaan Rencana Program dan Anggaran</v>
          </cell>
          <cell r="AA129">
            <v>0</v>
          </cell>
          <cell r="AB129">
            <v>0</v>
          </cell>
        </row>
        <row r="130">
          <cell r="Z130" t="str">
            <v>Layanan Pemantauan dan Evaluasi</v>
          </cell>
          <cell r="AA130">
            <v>0</v>
          </cell>
          <cell r="AB130">
            <v>0</v>
          </cell>
        </row>
        <row r="131">
          <cell r="Z131" t="str">
            <v>Evaluasi dan Pelaporan Program</v>
          </cell>
          <cell r="AA131">
            <v>0</v>
          </cell>
          <cell r="AB131">
            <v>0</v>
          </cell>
        </row>
        <row r="132">
          <cell r="Z132" t="str">
            <v>Layanan Manajemen Keuangan</v>
          </cell>
        </row>
        <row r="133">
          <cell r="Z133" t="str">
            <v>Pelaksanaan Anggaran dan Perbendaharaan</v>
          </cell>
          <cell r="AA133">
            <v>0</v>
          </cell>
          <cell r="AB133">
            <v>0</v>
          </cell>
        </row>
        <row r="134">
          <cell r="Z134" t="str">
            <v>Verifikasi Anggaran dan Perbendaharaan</v>
          </cell>
          <cell r="AA134">
            <v>0</v>
          </cell>
          <cell r="AB134">
            <v>0</v>
          </cell>
        </row>
        <row r="135">
          <cell r="Z135" t="str">
            <v>Layanan Administrasi PNBP</v>
          </cell>
          <cell r="AA135">
            <v>0</v>
          </cell>
          <cell r="AB135">
            <v>0</v>
          </cell>
        </row>
        <row r="136">
          <cell r="Z136" t="str">
            <v>Pengelolaan PNBP</v>
          </cell>
          <cell r="AA136">
            <v>1</v>
          </cell>
          <cell r="AB136">
            <v>150810000</v>
          </cell>
        </row>
        <row r="137">
          <cell r="Z137" t="str">
            <v>Pengelolaan Laporan Keuangan</v>
          </cell>
          <cell r="AA137">
            <v>1</v>
          </cell>
          <cell r="AB137">
            <v>60100000</v>
          </cell>
        </row>
      </sheetData>
      <sheetData sheetId="12">
        <row r="2">
          <cell r="U2" t="str">
            <v>Program Kerukunan Umat dan Layanan Kehidupan Beragama</v>
          </cell>
          <cell r="V2">
            <v>0</v>
          </cell>
        </row>
        <row r="3">
          <cell r="U3" t="str">
            <v>Pembinaan Umrah dan Haji Khusus</v>
          </cell>
          <cell r="V3">
            <v>0</v>
          </cell>
        </row>
        <row r="4">
          <cell r="U4" t="str">
            <v>Fasilitasi dan Pembinaan Lembaga</v>
          </cell>
          <cell r="V4">
            <v>41</v>
          </cell>
        </row>
        <row r="5">
          <cell r="U5" t="str">
            <v>Lembaga Penyelenggara Ibadah Umrah yang Terbina</v>
          </cell>
          <cell r="V5">
            <v>39</v>
          </cell>
        </row>
        <row r="6">
          <cell r="U6" t="str">
            <v>Pengelolaan Perizinan Penyelenggara Perjalanan Ibadah Umrah</v>
          </cell>
          <cell r="V6">
            <v>13</v>
          </cell>
          <cell r="W6">
            <v>18228000</v>
          </cell>
        </row>
        <row r="7">
          <cell r="U7" t="str">
            <v>Akreditasi Penyelenggara Perjalanan Ibadah Umrah</v>
          </cell>
          <cell r="V7">
            <v>0</v>
          </cell>
          <cell r="W7">
            <v>0</v>
          </cell>
        </row>
        <row r="8">
          <cell r="U8" t="str">
            <v>Pembinaan Penyelenggara Perjalanan Ibadah Umrah</v>
          </cell>
          <cell r="V8">
            <v>0</v>
          </cell>
          <cell r="W8">
            <v>0</v>
          </cell>
        </row>
        <row r="9">
          <cell r="U9" t="str">
            <v>Pemantauan dan Pengawasan Penyelenggara Perjalanan Ibadah Umrah</v>
          </cell>
          <cell r="V9">
            <v>26</v>
          </cell>
          <cell r="W9">
            <v>34633000</v>
          </cell>
        </row>
        <row r="10">
          <cell r="U10" t="str">
            <v>Identifikasi dan Pemetaan Masalah Penyelenggara Perjalanan Ibadah Umrah</v>
          </cell>
          <cell r="V10">
            <v>0</v>
          </cell>
          <cell r="W10">
            <v>0</v>
          </cell>
        </row>
        <row r="11">
          <cell r="U11" t="str">
            <v>Penanganan Masalah Penyelenggara Perjalanan Ibadah Umrah</v>
          </cell>
          <cell r="V11">
            <v>0</v>
          </cell>
          <cell r="W11">
            <v>0</v>
          </cell>
        </row>
        <row r="12">
          <cell r="U12" t="str">
            <v>Lembaga Penyelenggara Ibadah Haji Khusus yang Terbina</v>
          </cell>
          <cell r="V12">
            <v>2</v>
          </cell>
        </row>
        <row r="13">
          <cell r="U13" t="str">
            <v>Pengelolaan Perizinan Penyelenggara Ibadah Haji Khusus</v>
          </cell>
          <cell r="V13">
            <v>0</v>
          </cell>
          <cell r="W13">
            <v>0</v>
          </cell>
        </row>
        <row r="14">
          <cell r="U14" t="str">
            <v>Akreditasi Penyelenggara Ibadah Haji Khusus</v>
          </cell>
          <cell r="V14">
            <v>0</v>
          </cell>
          <cell r="W14">
            <v>0</v>
          </cell>
        </row>
        <row r="15">
          <cell r="U15" t="str">
            <v>Pendaftaran dan Pembatalan Haji Khusus</v>
          </cell>
          <cell r="V15">
            <v>2</v>
          </cell>
          <cell r="W15">
            <v>9588000</v>
          </cell>
        </row>
        <row r="16">
          <cell r="U16" t="str">
            <v>Dokumen dan Perlengkapan Ibadah Haji Khusus</v>
          </cell>
          <cell r="V16">
            <v>0</v>
          </cell>
          <cell r="W16">
            <v>0</v>
          </cell>
        </row>
        <row r="17">
          <cell r="U17" t="str">
            <v>Pembinaan dan Peningkatan Kualitas Penyelenggara Ibadah Haji Khusus</v>
          </cell>
          <cell r="V17">
            <v>0</v>
          </cell>
          <cell r="W17">
            <v>0</v>
          </cell>
        </row>
        <row r="18">
          <cell r="U18" t="str">
            <v>Pemantauan dan Pengawasan Penyelenggara Ibadah Haji Khusus</v>
          </cell>
          <cell r="V18">
            <v>0</v>
          </cell>
          <cell r="W18">
            <v>0</v>
          </cell>
        </row>
        <row r="19">
          <cell r="U19" t="str">
            <v>Identifikasi dan Pemetaan Masalah Penyelenggara Ibadah Haji Khusus</v>
          </cell>
          <cell r="V19">
            <v>0</v>
          </cell>
          <cell r="W19">
            <v>0</v>
          </cell>
        </row>
        <row r="20">
          <cell r="U20" t="str">
            <v>Penanganan Masalah Penyelenggara Ibadah Haji Khusus</v>
          </cell>
          <cell r="V20">
            <v>0</v>
          </cell>
          <cell r="W20">
            <v>0</v>
          </cell>
        </row>
        <row r="21">
          <cell r="U21" t="str">
            <v>Pelayanan Haji Dalam Negeri</v>
          </cell>
          <cell r="V21">
            <v>0</v>
          </cell>
        </row>
        <row r="22">
          <cell r="U22" t="str">
            <v>Pelayanan Publik kepada masyarakat</v>
          </cell>
          <cell r="V22">
            <v>187</v>
          </cell>
        </row>
        <row r="24">
          <cell r="U24" t="str">
            <v>Layanan Administrasi Haji Dalam Negeri</v>
          </cell>
          <cell r="V24">
            <v>187</v>
          </cell>
        </row>
        <row r="25">
          <cell r="U25" t="str">
            <v>Penyempurnaan Kebijakan Pendaftaran dan Pembatalan Haji Reguler</v>
          </cell>
          <cell r="V25">
            <v>0</v>
          </cell>
          <cell r="W25">
            <v>0</v>
          </cell>
        </row>
        <row r="26">
          <cell r="U26" t="str">
            <v>Sosialisasi Kebijakan Pendaftaran dan Pembatalan Haji Reguler</v>
          </cell>
          <cell r="V26">
            <v>0</v>
          </cell>
          <cell r="W26">
            <v>0</v>
          </cell>
        </row>
        <row r="27">
          <cell r="U27" t="str">
            <v>Pengelolaan Pelayanan Pendaftaran dan Pembatalan Haji Reguler</v>
          </cell>
          <cell r="V27">
            <v>0</v>
          </cell>
          <cell r="W27">
            <v>0</v>
          </cell>
        </row>
        <row r="28">
          <cell r="U28" t="str">
            <v>Konsolidasi dan Verifikasi Data Jemaah Haji Reguler</v>
          </cell>
          <cell r="V28">
            <v>39</v>
          </cell>
          <cell r="W28">
            <v>214227000</v>
          </cell>
        </row>
        <row r="29">
          <cell r="U29" t="str">
            <v>Sosialisasi/Orientasi Penyelesaian Dokumen dan Perlengkapan Haji</v>
          </cell>
          <cell r="V29">
            <v>0</v>
          </cell>
          <cell r="W29">
            <v>0</v>
          </cell>
        </row>
        <row r="30">
          <cell r="U30" t="str">
            <v>Pengelolaan Pelayanan Pemvisaan Haji</v>
          </cell>
          <cell r="V30">
            <v>0</v>
          </cell>
          <cell r="W30">
            <v>0</v>
          </cell>
        </row>
        <row r="31">
          <cell r="U31" t="str">
            <v>Penyelesaian Dokumen/Perlengkapan Jemaah Haji</v>
          </cell>
          <cell r="V31">
            <v>135</v>
          </cell>
          <cell r="W31">
            <v>164720000</v>
          </cell>
        </row>
        <row r="32">
          <cell r="U32" t="str">
            <v>Penyiapan Transportasi Udara Jemaah Haji</v>
          </cell>
          <cell r="V32">
            <v>0</v>
          </cell>
          <cell r="W32">
            <v>0</v>
          </cell>
        </row>
        <row r="33">
          <cell r="U33" t="str">
            <v>Penyusunan dan Pembahasan Asuransi Haji</v>
          </cell>
          <cell r="V33">
            <v>0</v>
          </cell>
          <cell r="W33">
            <v>0</v>
          </cell>
        </row>
        <row r="34">
          <cell r="U34" t="str">
            <v>Konsolidasi dan Verifikasi Data Angkutan Udara Jemaah Haji</v>
          </cell>
          <cell r="V34">
            <v>0</v>
          </cell>
          <cell r="W34">
            <v>0</v>
          </cell>
        </row>
        <row r="35">
          <cell r="U35" t="str">
            <v>Pelayanan Pemberangkatan/Pemulangan Jemaah</v>
          </cell>
          <cell r="V35">
            <v>13</v>
          </cell>
          <cell r="W35">
            <v>112740000</v>
          </cell>
        </row>
        <row r="36">
          <cell r="U36" t="str">
            <v>Pelayanan Publik Lainnya</v>
          </cell>
          <cell r="V36">
            <v>2</v>
          </cell>
        </row>
        <row r="37">
          <cell r="U37" t="str">
            <v>Asrama Haji yang Profesional Melayani</v>
          </cell>
          <cell r="V37">
            <v>0</v>
          </cell>
          <cell r="W37">
            <v>0</v>
          </cell>
        </row>
        <row r="38">
          <cell r="U38" t="str">
            <v>Penyiapan Asrama Haji</v>
          </cell>
          <cell r="V38">
            <v>0</v>
          </cell>
          <cell r="W38">
            <v>0</v>
          </cell>
        </row>
        <row r="39">
          <cell r="U39" t="str">
            <v>Pelayanan Asrama Haji</v>
          </cell>
          <cell r="V39">
            <v>0</v>
          </cell>
          <cell r="W39">
            <v>0</v>
          </cell>
        </row>
        <row r="40">
          <cell r="U40" t="str">
            <v>Monitoring dan Evaluasi Asrama Haji</v>
          </cell>
          <cell r="V40">
            <v>0</v>
          </cell>
          <cell r="W40">
            <v>0</v>
          </cell>
        </row>
        <row r="41">
          <cell r="U41" t="str">
            <v>Revitalisasi Pusat Layanan Haji dan Umrah Terpadu - SBSN</v>
          </cell>
          <cell r="V41">
            <v>2</v>
          </cell>
        </row>
        <row r="42">
          <cell r="U42" t="str">
            <v>Revitalisasi dan Pembangunan Pusat Layanan Haji dan Umrah Terpadu</v>
          </cell>
          <cell r="V42">
            <v>2</v>
          </cell>
          <cell r="W42">
            <v>8522936000</v>
          </cell>
        </row>
        <row r="43">
          <cell r="U43" t="str">
            <v>Revitalisasi Asrama Haji - SBSN</v>
          </cell>
          <cell r="V43">
            <v>0</v>
          </cell>
        </row>
        <row r="44">
          <cell r="U44" t="str">
            <v>Revitalisasi dan Pengembangan Asrama Haji</v>
          </cell>
          <cell r="V44">
            <v>0</v>
          </cell>
          <cell r="W44">
            <v>0</v>
          </cell>
        </row>
        <row r="45">
          <cell r="U45" t="str">
            <v>Pembinaan Haji</v>
          </cell>
          <cell r="V45">
            <v>0</v>
          </cell>
        </row>
        <row r="46">
          <cell r="U46" t="str">
            <v>Pelayanan Publik Lainnya</v>
          </cell>
          <cell r="V46">
            <v>2</v>
          </cell>
        </row>
        <row r="47">
          <cell r="U47" t="str">
            <v>Advokasi Haji</v>
          </cell>
          <cell r="V47">
            <v>0</v>
          </cell>
          <cell r="W47">
            <v>0</v>
          </cell>
        </row>
        <row r="48">
          <cell r="U48" t="str">
            <v>Identifikasi dan Pemetaan Masalah Haji</v>
          </cell>
          <cell r="V48">
            <v>0</v>
          </cell>
          <cell r="W48">
            <v>0</v>
          </cell>
        </row>
        <row r="49">
          <cell r="U49" t="str">
            <v>Penanganan Masalah Haji</v>
          </cell>
          <cell r="V49">
            <v>0</v>
          </cell>
          <cell r="W49">
            <v>0</v>
          </cell>
        </row>
        <row r="50">
          <cell r="U50" t="str">
            <v>Fasilitasi dan Pembinaan Masyarakat</v>
          </cell>
          <cell r="V50">
            <v>198</v>
          </cell>
        </row>
        <row r="51">
          <cell r="U51" t="str">
            <v>Petugas Haji yang Profesional</v>
          </cell>
          <cell r="V51">
            <v>133</v>
          </cell>
        </row>
        <row r="52">
          <cell r="U52" t="str">
            <v>Rekrutmen/Seleksi Petugas Haji</v>
          </cell>
          <cell r="V52">
            <v>118</v>
          </cell>
          <cell r="W52">
            <v>171427000</v>
          </cell>
        </row>
        <row r="53">
          <cell r="U53" t="str">
            <v>Dokumen dan Perlengkapan Petugas Haji</v>
          </cell>
          <cell r="V53">
            <v>13</v>
          </cell>
          <cell r="W53">
            <v>5330000</v>
          </cell>
        </row>
        <row r="54">
          <cell r="U54" t="str">
            <v>Bimbingan Teknis Petugas Haji</v>
          </cell>
          <cell r="V54">
            <v>0</v>
          </cell>
          <cell r="W54">
            <v>0</v>
          </cell>
        </row>
        <row r="55">
          <cell r="U55" t="str">
            <v>Operasional Petugas Haji</v>
          </cell>
          <cell r="V55">
            <v>2</v>
          </cell>
          <cell r="W55">
            <v>189734000</v>
          </cell>
        </row>
        <row r="56">
          <cell r="U56" t="str">
            <v>Akomodasi Petugas Haji</v>
          </cell>
          <cell r="V56">
            <v>0</v>
          </cell>
          <cell r="W56">
            <v>0</v>
          </cell>
        </row>
        <row r="57">
          <cell r="U57" t="str">
            <v>Konsumsi Petugas Haji</v>
          </cell>
          <cell r="V57">
            <v>0</v>
          </cell>
          <cell r="W57">
            <v>0</v>
          </cell>
        </row>
        <row r="58">
          <cell r="U58" t="str">
            <v>Transportasi Petugas Haji</v>
          </cell>
          <cell r="V58">
            <v>0</v>
          </cell>
          <cell r="W58">
            <v>0</v>
          </cell>
        </row>
        <row r="59">
          <cell r="U59" t="str">
            <v>Evaluasi Teknis Petugas Panitia Penyelenggara Ibadah Haji Arab Saudi</v>
          </cell>
          <cell r="V59">
            <v>0</v>
          </cell>
          <cell r="W59">
            <v>0</v>
          </cell>
        </row>
        <row r="60">
          <cell r="U60" t="str">
            <v>Koordinasi Penyelenggaraan Ibadah Haji Luar Negeri</v>
          </cell>
          <cell r="V60">
            <v>0</v>
          </cell>
          <cell r="W60">
            <v>0</v>
          </cell>
        </row>
        <row r="61">
          <cell r="U61" t="str">
            <v>Jemaah Haji Reguler yang Terbina</v>
          </cell>
          <cell r="V61">
            <v>725</v>
          </cell>
        </row>
        <row r="62">
          <cell r="U62" t="str">
            <v>Bimbingan Jemaah Haji Reguler</v>
          </cell>
          <cell r="V62">
            <v>715</v>
          </cell>
          <cell r="W62">
            <v>36456000</v>
          </cell>
        </row>
        <row r="63">
          <cell r="U63" t="str">
            <v>Sertifikasi Penyuluh dan Pembimbing Manasik Haji</v>
          </cell>
          <cell r="V63">
            <v>0</v>
          </cell>
          <cell r="W63">
            <v>0</v>
          </cell>
        </row>
        <row r="64">
          <cell r="U64" t="str">
            <v>Pembinaan Kelompok Bimbingan</v>
          </cell>
          <cell r="V64">
            <v>10</v>
          </cell>
          <cell r="W64">
            <v>20300000</v>
          </cell>
        </row>
        <row r="65">
          <cell r="U65" t="str">
            <v>Pengelolaan Dana Haji dan Sistem Informasi Haji</v>
          </cell>
          <cell r="V65">
            <v>0</v>
          </cell>
          <cell r="W65">
            <v>0</v>
          </cell>
        </row>
        <row r="66">
          <cell r="U66" t="str">
            <v>Data dan Informasi Publik</v>
          </cell>
          <cell r="V66">
            <v>0</v>
          </cell>
          <cell r="W66">
            <v>0</v>
          </cell>
        </row>
        <row r="67">
          <cell r="U67" t="str">
            <v>Sistem Informasi Haji yang Handal</v>
          </cell>
          <cell r="V67">
            <v>0</v>
          </cell>
          <cell r="W67">
            <v>0</v>
          </cell>
        </row>
        <row r="68">
          <cell r="U68" t="str">
            <v>Pengelolaan Infrastruktur</v>
          </cell>
          <cell r="V68">
            <v>0</v>
          </cell>
          <cell r="W68">
            <v>0</v>
          </cell>
        </row>
        <row r="69">
          <cell r="U69" t="str">
            <v>Pengembangan Database Haji</v>
          </cell>
          <cell r="V69">
            <v>0</v>
          </cell>
          <cell r="W69">
            <v>0</v>
          </cell>
        </row>
        <row r="70">
          <cell r="U70" t="str">
            <v>Pengembangan Sistem Informasi Haji</v>
          </cell>
          <cell r="V70">
            <v>0</v>
          </cell>
          <cell r="W70">
            <v>0</v>
          </cell>
        </row>
        <row r="71">
          <cell r="U71" t="str">
            <v>Pengelolaan Keuangan Negara</v>
          </cell>
          <cell r="V71">
            <v>0</v>
          </cell>
          <cell r="W71">
            <v>0</v>
          </cell>
        </row>
        <row r="72">
          <cell r="U72" t="str">
            <v>Laporan Keuangan Haji yang Akuntabel</v>
          </cell>
          <cell r="V72">
            <v>0</v>
          </cell>
          <cell r="W72">
            <v>0</v>
          </cell>
        </row>
        <row r="73">
          <cell r="U73" t="str">
            <v>Perencanaan Anggaran Operasional Haji</v>
          </cell>
          <cell r="V73">
            <v>0</v>
          </cell>
          <cell r="W73">
            <v>0</v>
          </cell>
        </row>
        <row r="74">
          <cell r="U74" t="str">
            <v>Pengelolaan Aset Haji</v>
          </cell>
          <cell r="V74">
            <v>0</v>
          </cell>
          <cell r="W74">
            <v>0</v>
          </cell>
        </row>
        <row r="75">
          <cell r="U75" t="str">
            <v>Monitoring dan Evaluasi Perencanaan Anggaran Operasional dan Pengelolaan Aset Haji</v>
          </cell>
          <cell r="V75">
            <v>0</v>
          </cell>
          <cell r="W75">
            <v>0</v>
          </cell>
        </row>
        <row r="76">
          <cell r="U76" t="str">
            <v>Pelaksanaan Anggaran dan Perbendaharaan Haji</v>
          </cell>
          <cell r="V76">
            <v>0</v>
          </cell>
          <cell r="W76">
            <v>0</v>
          </cell>
        </row>
        <row r="77">
          <cell r="U77" t="str">
            <v>Verifikasi Anggaran Operasional Haji</v>
          </cell>
          <cell r="V77">
            <v>0</v>
          </cell>
          <cell r="W77">
            <v>0</v>
          </cell>
        </row>
        <row r="78">
          <cell r="U78" t="str">
            <v>Pelaporan Keuangan Operasional Haji</v>
          </cell>
          <cell r="V78">
            <v>0</v>
          </cell>
          <cell r="W78">
            <v>0</v>
          </cell>
        </row>
        <row r="79">
          <cell r="U79" t="str">
            <v>Pelayanan Haji Luar Negeri</v>
          </cell>
          <cell r="V79">
            <v>0</v>
          </cell>
          <cell r="W79">
            <v>0</v>
          </cell>
        </row>
        <row r="80">
          <cell r="U80" t="str">
            <v>Pelayanan Publik Lainnya</v>
          </cell>
          <cell r="V80">
            <v>2</v>
          </cell>
        </row>
        <row r="82">
          <cell r="U82" t="str">
            <v>Revitalisasi Sarpras Layanan Haji Umrah di Luar Negeri</v>
          </cell>
          <cell r="V82">
            <v>0</v>
          </cell>
          <cell r="W82">
            <v>0</v>
          </cell>
        </row>
        <row r="83">
          <cell r="U83" t="str">
            <v>Revitalisasi dan Pembangunan Sarpras Layanan Haji dan Umrah di Arab Saudi</v>
          </cell>
          <cell r="V83">
            <v>0</v>
          </cell>
          <cell r="W83">
            <v>0</v>
          </cell>
        </row>
        <row r="84">
          <cell r="U84" t="str">
            <v>Fasilitasi dan Pembinaan Masyarakat</v>
          </cell>
          <cell r="V84">
            <v>198</v>
          </cell>
        </row>
        <row r="85">
          <cell r="U85" t="str">
            <v>Layanan Administrasi Haji Luar Negeri</v>
          </cell>
          <cell r="V85">
            <v>0</v>
          </cell>
          <cell r="W85">
            <v>0</v>
          </cell>
        </row>
        <row r="86">
          <cell r="U86" t="str">
            <v>Seleksi Perusahaan Penyedia Akomodasi Jemaah Haji Indonesia di Arab Saudi</v>
          </cell>
          <cell r="V86">
            <v>0</v>
          </cell>
          <cell r="W86">
            <v>0</v>
          </cell>
        </row>
        <row r="87">
          <cell r="U87" t="str">
            <v>Seleksi Perusahaan Penyedia Konsumsi Jemaah Haji Indonesia di Arab Saudi</v>
          </cell>
          <cell r="V87">
            <v>0</v>
          </cell>
          <cell r="W87">
            <v>0</v>
          </cell>
        </row>
        <row r="88">
          <cell r="U88" t="str">
            <v>Seleksi Perusahaan Penyedia Transportasi Jemaah Haji Indonesia di Arab Saudi</v>
          </cell>
          <cell r="V88">
            <v>0</v>
          </cell>
          <cell r="W88">
            <v>0</v>
          </cell>
        </row>
        <row r="89">
          <cell r="U89" t="str">
            <v>Jemaah Haji yang terlayani penyaluran Daging Qurban</v>
          </cell>
          <cell r="V89">
            <v>0</v>
          </cell>
          <cell r="W89">
            <v>0</v>
          </cell>
        </row>
        <row r="90">
          <cell r="U90" t="str">
            <v>Penyaluran Daging Qurban dan/atau Dam Ke Penduduk Indonesia</v>
          </cell>
          <cell r="V90">
            <v>0</v>
          </cell>
          <cell r="W90">
            <v>0</v>
          </cell>
        </row>
        <row r="91">
          <cell r="V91">
            <v>0</v>
          </cell>
          <cell r="W91">
            <v>0</v>
          </cell>
        </row>
        <row r="92">
          <cell r="U92" t="str">
            <v>Dukungan Manajemen</v>
          </cell>
          <cell r="V92">
            <v>0</v>
          </cell>
        </row>
        <row r="93">
          <cell r="U93" t="str">
            <v>Dukungan Manajemen dan Pelaksanaan Tugas Teknis Lainnya Penyelenggaraan Haji dan Umrah</v>
          </cell>
          <cell r="V93">
            <v>0</v>
          </cell>
        </row>
        <row r="94">
          <cell r="U94" t="str">
            <v>Layanan Dukungan Manajemen Internal</v>
          </cell>
          <cell r="V94">
            <v>39</v>
          </cell>
        </row>
        <row r="95">
          <cell r="U95" t="str">
            <v>Layanan BMN</v>
          </cell>
          <cell r="V95">
            <v>0</v>
          </cell>
        </row>
        <row r="96">
          <cell r="U96" t="str">
            <v>Pengelolaan BMN dan Perlengkapan</v>
          </cell>
          <cell r="V96">
            <v>0</v>
          </cell>
          <cell r="W96">
            <v>0</v>
          </cell>
        </row>
        <row r="97">
          <cell r="U97" t="str">
            <v>Layanan Hukum</v>
          </cell>
          <cell r="V97">
            <v>0</v>
          </cell>
          <cell r="W97">
            <v>0</v>
          </cell>
        </row>
        <row r="98">
          <cell r="U98" t="str">
            <v>Layanan Hukum dan Peraturan Perundang-Undangan</v>
          </cell>
          <cell r="V98">
            <v>0</v>
          </cell>
          <cell r="W98">
            <v>0</v>
          </cell>
        </row>
        <row r="99">
          <cell r="U99" t="str">
            <v>Penyelesaian Tindak Lanjut Hasil Temuan Pemeriksaan</v>
          </cell>
          <cell r="V99">
            <v>0</v>
          </cell>
          <cell r="W99">
            <v>0</v>
          </cell>
        </row>
        <row r="100">
          <cell r="U100" t="str">
            <v>Layanan Hubungan Masyarakat dan Informasi</v>
          </cell>
          <cell r="V100">
            <v>13</v>
          </cell>
        </row>
        <row r="101">
          <cell r="U101" t="str">
            <v>Pameran/Event Penyelenggaraan Haji dan Umrah</v>
          </cell>
          <cell r="V101">
            <v>0</v>
          </cell>
          <cell r="W101">
            <v>0</v>
          </cell>
        </row>
        <row r="102">
          <cell r="U102" t="str">
            <v>Pengelolaan Media Publikasi Informasi Haji dan Umrah</v>
          </cell>
          <cell r="V102">
            <v>0</v>
          </cell>
          <cell r="W102">
            <v>0</v>
          </cell>
        </row>
        <row r="103">
          <cell r="U103" t="str">
            <v>Penyebaran Informasi Haji dan Umrah</v>
          </cell>
          <cell r="V103">
            <v>13</v>
          </cell>
          <cell r="W103">
            <v>9800000</v>
          </cell>
        </row>
        <row r="104">
          <cell r="U104" t="str">
            <v>Layanan Protokoler</v>
          </cell>
          <cell r="V104">
            <v>0</v>
          </cell>
          <cell r="W104">
            <v>0</v>
          </cell>
        </row>
        <row r="105">
          <cell r="U105" t="str">
            <v>Pelayanan Protokoler</v>
          </cell>
          <cell r="V105">
            <v>0</v>
          </cell>
          <cell r="W105">
            <v>0</v>
          </cell>
        </row>
        <row r="106">
          <cell r="U106" t="str">
            <v>Layanan Organisasi dan Tata Kelola Internal</v>
          </cell>
          <cell r="V106">
            <v>0</v>
          </cell>
          <cell r="W106">
            <v>0</v>
          </cell>
        </row>
        <row r="107">
          <cell r="U107" t="str">
            <v>Pelayanan Organisasi, Tata Laksana, dan Reformasi Birokrasi</v>
          </cell>
          <cell r="V107">
            <v>0</v>
          </cell>
          <cell r="W107">
            <v>0</v>
          </cell>
        </row>
        <row r="108">
          <cell r="U108" t="str">
            <v>Layanan Umum</v>
          </cell>
          <cell r="V108">
            <v>13</v>
          </cell>
        </row>
        <row r="109">
          <cell r="U109" t="str">
            <v>Rapat Kerja Nasional Penyelenggaraan Haji</v>
          </cell>
          <cell r="V109">
            <v>0</v>
          </cell>
          <cell r="W109">
            <v>0</v>
          </cell>
        </row>
        <row r="110">
          <cell r="U110" t="str">
            <v>Koordinasi Penyelenggaraan Ibadah Haji</v>
          </cell>
          <cell r="V110">
            <v>13</v>
          </cell>
          <cell r="W110">
            <v>308797000</v>
          </cell>
        </row>
        <row r="111">
          <cell r="U111" t="str">
            <v>Pelayanan Umum dan Rumah Tangga</v>
          </cell>
          <cell r="V111">
            <v>0</v>
          </cell>
          <cell r="W111">
            <v>0</v>
          </cell>
        </row>
        <row r="112">
          <cell r="U112" t="str">
            <v>Pengelolaan Ketatausahaan</v>
          </cell>
          <cell r="V112">
            <v>0</v>
          </cell>
          <cell r="W112">
            <v>0</v>
          </cell>
        </row>
        <row r="113">
          <cell r="U113" t="str">
            <v>Layanan Dukungan Manajemen Eselon II</v>
          </cell>
          <cell r="V113">
            <v>0</v>
          </cell>
          <cell r="W113">
            <v>0</v>
          </cell>
        </row>
        <row r="114">
          <cell r="U114" t="str">
            <v>Layanan Perkantoran</v>
          </cell>
          <cell r="V114">
            <v>13</v>
          </cell>
        </row>
        <row r="115">
          <cell r="U115" t="str">
            <v>Gaji dan Tunjangan</v>
          </cell>
          <cell r="V115">
            <v>0</v>
          </cell>
          <cell r="W115">
            <v>0</v>
          </cell>
        </row>
        <row r="116">
          <cell r="U116" t="str">
            <v>Operasional dan Pemeliharaan Kantor</v>
          </cell>
          <cell r="V116">
            <v>13</v>
          </cell>
          <cell r="W116">
            <v>3153054000</v>
          </cell>
        </row>
        <row r="117">
          <cell r="U117" t="str">
            <v>Layanan Sarana dan Prasarana Internal</v>
          </cell>
          <cell r="V117">
            <v>0</v>
          </cell>
        </row>
        <row r="118">
          <cell r="U118" t="str">
            <v>Layanan Sarana Internal</v>
          </cell>
          <cell r="V118">
            <v>0</v>
          </cell>
        </row>
        <row r="119">
          <cell r="U119" t="str">
            <v>Pengadaan Perangkat Pengolah Data dan Komunikasi</v>
          </cell>
          <cell r="V119">
            <v>0</v>
          </cell>
          <cell r="W119">
            <v>0</v>
          </cell>
        </row>
        <row r="120">
          <cell r="U120" t="str">
            <v>Pengadaan Peralatan dan Fasilitas Perkantoran</v>
          </cell>
          <cell r="V120">
            <v>0</v>
          </cell>
          <cell r="W120">
            <v>0</v>
          </cell>
        </row>
        <row r="121">
          <cell r="U121" t="str">
            <v>Pengadaan Kendaraan Bermotor</v>
          </cell>
          <cell r="V121">
            <v>0</v>
          </cell>
          <cell r="W121">
            <v>0</v>
          </cell>
        </row>
        <row r="122">
          <cell r="U122" t="str">
            <v>Pembangunan/Renovasi Gedung dan Bangunan</v>
          </cell>
          <cell r="V122">
            <v>0</v>
          </cell>
          <cell r="W122">
            <v>0</v>
          </cell>
        </row>
        <row r="123">
          <cell r="U123" t="str">
            <v>Layanan Prasarana Internal</v>
          </cell>
          <cell r="V123">
            <v>0</v>
          </cell>
          <cell r="W123">
            <v>0</v>
          </cell>
        </row>
        <row r="124">
          <cell r="U124" t="str">
            <v>Pembangunan/Renovasi Gedung dan Bangunan</v>
          </cell>
          <cell r="V124">
            <v>0</v>
          </cell>
        </row>
        <row r="125">
          <cell r="U125" t="str">
            <v>Layanan Manajemen SDM Internal</v>
          </cell>
          <cell r="V125">
            <v>0</v>
          </cell>
          <cell r="W125">
            <v>0</v>
          </cell>
        </row>
        <row r="126">
          <cell r="U126" t="str">
            <v>Layanan Manajemen SDM</v>
          </cell>
          <cell r="V126">
            <v>0</v>
          </cell>
          <cell r="W126">
            <v>0</v>
          </cell>
        </row>
        <row r="127">
          <cell r="U127" t="str">
            <v>Pengelolaan Kepegawaian</v>
          </cell>
          <cell r="V127">
            <v>0</v>
          </cell>
          <cell r="W127">
            <v>0</v>
          </cell>
        </row>
        <row r="128">
          <cell r="U128" t="str">
            <v>Layanan Manajemen Kinerja Internal</v>
          </cell>
          <cell r="V128">
            <v>1</v>
          </cell>
        </row>
        <row r="129">
          <cell r="U129" t="str">
            <v>Layanan Perencanaan dan Penganggaran</v>
          </cell>
          <cell r="V129">
            <v>0</v>
          </cell>
          <cell r="W129">
            <v>0</v>
          </cell>
        </row>
        <row r="130">
          <cell r="U130" t="str">
            <v>Penyusunan Perencanaan Program dan Anggaran</v>
          </cell>
          <cell r="V130">
            <v>0</v>
          </cell>
          <cell r="W130">
            <v>0</v>
          </cell>
        </row>
        <row r="131">
          <cell r="U131" t="str">
            <v>Pengelolaan Rencana Program dan Anggaran</v>
          </cell>
          <cell r="V131">
            <v>0</v>
          </cell>
          <cell r="W131">
            <v>0</v>
          </cell>
        </row>
        <row r="132">
          <cell r="U132" t="str">
            <v>Layanan Pemantauan dan Evaluasi</v>
          </cell>
          <cell r="V132">
            <v>0</v>
          </cell>
          <cell r="W132">
            <v>0</v>
          </cell>
        </row>
        <row r="133">
          <cell r="U133" t="str">
            <v>Evaluasi dan Pelaporan Program</v>
          </cell>
          <cell r="V133">
            <v>0</v>
          </cell>
          <cell r="W133">
            <v>0</v>
          </cell>
        </row>
        <row r="134">
          <cell r="U134" t="str">
            <v>Layanan Manajemen Keuangan</v>
          </cell>
          <cell r="V134">
            <v>1</v>
          </cell>
        </row>
        <row r="135">
          <cell r="U135" t="str">
            <v>Pelaksanaan Anggaran dan Perbendaharaan</v>
          </cell>
          <cell r="V135">
            <v>0</v>
          </cell>
          <cell r="W135">
            <v>0</v>
          </cell>
        </row>
        <row r="136">
          <cell r="U136" t="str">
            <v>Verifikasi Anggaran dan Perbendaharaan</v>
          </cell>
          <cell r="V136">
            <v>0</v>
          </cell>
          <cell r="W136">
            <v>0</v>
          </cell>
        </row>
        <row r="137">
          <cell r="U137" t="str">
            <v>Layanan Administrasi PNBP</v>
          </cell>
          <cell r="V137">
            <v>0</v>
          </cell>
          <cell r="W137">
            <v>0</v>
          </cell>
        </row>
        <row r="138">
          <cell r="U138" t="str">
            <v>Pengelolaan PNBP</v>
          </cell>
          <cell r="V138">
            <v>1</v>
          </cell>
          <cell r="W138">
            <v>360000000</v>
          </cell>
        </row>
        <row r="139">
          <cell r="U139" t="str">
            <v>Pengelolaan Laporan Keuangan</v>
          </cell>
          <cell r="V139">
            <v>0</v>
          </cell>
          <cell r="W139">
            <v>0</v>
          </cell>
        </row>
      </sheetData>
      <sheetData sheetId="13">
        <row r="2">
          <cell r="O2" t="str">
            <v>Program Kerukunan Umat dan Layanan Kehidupan Beragama</v>
          </cell>
          <cell r="P2">
            <v>0</v>
          </cell>
        </row>
        <row r="3">
          <cell r="O3" t="str">
            <v>Pembinaan Umrah dan Haji Khusus</v>
          </cell>
          <cell r="P3">
            <v>0</v>
          </cell>
        </row>
        <row r="4">
          <cell r="O4" t="str">
            <v>Fasilitasi dan Pembinaan Lembaga</v>
          </cell>
          <cell r="P4">
            <v>36</v>
          </cell>
        </row>
        <row r="5">
          <cell r="O5" t="str">
            <v>Lembaga Penyelenggara Ibadah Umrah yang Terbina</v>
          </cell>
          <cell r="P5">
            <v>34</v>
          </cell>
        </row>
        <row r="6">
          <cell r="O6" t="str">
            <v>Pengelolaan Perizinan Penyelenggara Perjalanan Ibadah Umrah</v>
          </cell>
          <cell r="P6">
            <v>8</v>
          </cell>
          <cell r="Q6">
            <v>8284000</v>
          </cell>
        </row>
        <row r="7">
          <cell r="O7" t="str">
            <v>Akreditasi Penyelenggara Perjalanan Ibadah Umrah</v>
          </cell>
          <cell r="P7">
            <v>0</v>
          </cell>
          <cell r="Q7">
            <v>0</v>
          </cell>
        </row>
        <row r="8">
          <cell r="O8" t="str">
            <v>Pembinaan Penyelenggara Perjalanan Ibadah Umrah</v>
          </cell>
          <cell r="P8">
            <v>10</v>
          </cell>
          <cell r="Q8">
            <v>17820000</v>
          </cell>
        </row>
        <row r="9">
          <cell r="O9" t="str">
            <v>Pemantauan dan Pengawasan Penyelenggara Perjalanan Ibadah Umrah</v>
          </cell>
          <cell r="P9">
            <v>16</v>
          </cell>
          <cell r="Q9">
            <v>23500000</v>
          </cell>
        </row>
        <row r="10">
          <cell r="O10" t="str">
            <v>Identifikasi dan Pemetaan Masalah Penyelenggara Perjalanan Ibadah Umrah</v>
          </cell>
          <cell r="P10">
            <v>0</v>
          </cell>
          <cell r="Q10">
            <v>0</v>
          </cell>
        </row>
        <row r="11">
          <cell r="O11" t="str">
            <v>Penanganan Masalah Penyelenggara Perjalanan Ibadah Umrah</v>
          </cell>
          <cell r="P11">
            <v>0</v>
          </cell>
          <cell r="Q11">
            <v>0</v>
          </cell>
        </row>
        <row r="12">
          <cell r="O12" t="str">
            <v>Lembaga Penyelenggara Ibadah Haji Khusus yang Terbina</v>
          </cell>
          <cell r="P12">
            <v>2</v>
          </cell>
        </row>
        <row r="13">
          <cell r="O13" t="str">
            <v>Pengelolaan Perizinan Penyelenggara Ibadah Haji Khusus</v>
          </cell>
          <cell r="P13">
            <v>0</v>
          </cell>
          <cell r="Q13">
            <v>0</v>
          </cell>
        </row>
        <row r="14">
          <cell r="O14" t="str">
            <v>Akreditasi Penyelenggara Ibadah Haji Khusus</v>
          </cell>
          <cell r="P14">
            <v>0</v>
          </cell>
          <cell r="Q14">
            <v>0</v>
          </cell>
        </row>
        <row r="15">
          <cell r="O15" t="str">
            <v>Pendaftaran dan Pembatalan Haji Khusus</v>
          </cell>
          <cell r="P15">
            <v>2</v>
          </cell>
          <cell r="Q15">
            <v>3804000</v>
          </cell>
        </row>
        <row r="16">
          <cell r="O16" t="str">
            <v>Dokumen dan Perlengkapan Ibadah Haji Khusus</v>
          </cell>
          <cell r="P16">
            <v>0</v>
          </cell>
          <cell r="Q16">
            <v>0</v>
          </cell>
        </row>
        <row r="17">
          <cell r="O17" t="str">
            <v>Pembinaan dan Peningkatan Kualitas Penyelenggara Ibadah Haji Khusus</v>
          </cell>
          <cell r="P17">
            <v>0</v>
          </cell>
          <cell r="Q17">
            <v>0</v>
          </cell>
        </row>
        <row r="18">
          <cell r="O18" t="str">
            <v>Pemantauan dan Pengawasan Penyelenggara Ibadah Haji Khusus</v>
          </cell>
          <cell r="P18">
            <v>0</v>
          </cell>
          <cell r="Q18">
            <v>0</v>
          </cell>
        </row>
        <row r="19">
          <cell r="O19" t="str">
            <v>Identifikasi dan Pemetaan Masalah Penyelenggara Ibadah Haji Khusus</v>
          </cell>
          <cell r="P19">
            <v>0</v>
          </cell>
          <cell r="Q19">
            <v>0</v>
          </cell>
        </row>
        <row r="20">
          <cell r="O20" t="str">
            <v>Penanganan Masalah Penyelenggara Ibadah Haji Khusus</v>
          </cell>
          <cell r="P20">
            <v>0</v>
          </cell>
          <cell r="Q20">
            <v>0</v>
          </cell>
        </row>
        <row r="21">
          <cell r="O21" t="str">
            <v>Pelayanan Haji Dalam Negeri</v>
          </cell>
          <cell r="P21">
            <v>0</v>
          </cell>
        </row>
        <row r="22">
          <cell r="O22" t="str">
            <v>Pelayanan Publik kepada masyarakat</v>
          </cell>
          <cell r="P22">
            <v>231</v>
          </cell>
        </row>
        <row r="23">
          <cell r="O23" t="str">
            <v>Layanan Administrasi Haji Dalam Negeri</v>
          </cell>
          <cell r="P23">
            <v>231</v>
          </cell>
        </row>
        <row r="24">
          <cell r="O24" t="str">
            <v>Penyempurnaan Kebijakan Pendaftaran dan Pembatalan Haji Reguler</v>
          </cell>
          <cell r="P24">
            <v>0</v>
          </cell>
          <cell r="Q24">
            <v>0</v>
          </cell>
        </row>
        <row r="25">
          <cell r="O25" t="str">
            <v>Sosialisasi Kebijakan Pendaftaran dan Pembatalan Haji Reguler</v>
          </cell>
          <cell r="P25">
            <v>0</v>
          </cell>
          <cell r="Q25">
            <v>0</v>
          </cell>
        </row>
        <row r="26">
          <cell r="O26" t="str">
            <v>Pengelolaan Pelayanan Pendaftaran dan Pembatalan Haji Reguler</v>
          </cell>
          <cell r="P26">
            <v>0</v>
          </cell>
          <cell r="Q26">
            <v>0</v>
          </cell>
        </row>
        <row r="27">
          <cell r="O27" t="str">
            <v>Konsolidasi dan Verifikasi Data Jemaah Haji Reguler</v>
          </cell>
          <cell r="P27">
            <v>24</v>
          </cell>
          <cell r="Q27">
            <v>71061000</v>
          </cell>
        </row>
        <row r="28">
          <cell r="O28" t="str">
            <v>Sosialisasi/Orientasi Penyelesaian Dokumen dan Perlengkapan Haji</v>
          </cell>
          <cell r="P28">
            <v>0</v>
          </cell>
          <cell r="Q28">
            <v>0</v>
          </cell>
        </row>
        <row r="29">
          <cell r="O29" t="str">
            <v>Pengelolaan Pelayanan Pemvisaan Haji</v>
          </cell>
          <cell r="P29">
            <v>0</v>
          </cell>
          <cell r="Q29">
            <v>0</v>
          </cell>
        </row>
        <row r="30">
          <cell r="O30" t="str">
            <v>Penyelesaian Dokumen/Perlengkapan Jemaah Haji</v>
          </cell>
          <cell r="P30">
            <v>200</v>
          </cell>
          <cell r="Q30">
            <v>67720000</v>
          </cell>
        </row>
        <row r="31">
          <cell r="O31" t="str">
            <v>Penyiapan Transportasi Udara Jemaah Haji</v>
          </cell>
          <cell r="P31">
            <v>0</v>
          </cell>
          <cell r="Q31">
            <v>0</v>
          </cell>
        </row>
        <row r="32">
          <cell r="O32" t="str">
            <v>Penyusunan dan Pembahasan Asuransi Haji</v>
          </cell>
          <cell r="P32">
            <v>0</v>
          </cell>
          <cell r="Q32">
            <v>0</v>
          </cell>
        </row>
        <row r="33">
          <cell r="O33" t="str">
            <v>Konsolidasi dan Verifikasi Data Angkutan Udara Jemaah Haji</v>
          </cell>
          <cell r="P33">
            <v>0</v>
          </cell>
          <cell r="Q33">
            <v>0</v>
          </cell>
        </row>
        <row r="34">
          <cell r="O34" t="str">
            <v>Pelayanan Pemberangkatan/Pemulangan Jemaah</v>
          </cell>
          <cell r="P34">
            <v>7</v>
          </cell>
          <cell r="Q34">
            <v>34404000</v>
          </cell>
        </row>
        <row r="35">
          <cell r="O35" t="str">
            <v>Pelayanan Publik Lainnya</v>
          </cell>
          <cell r="P35">
            <v>0</v>
          </cell>
        </row>
        <row r="36">
          <cell r="O36" t="str">
            <v>Asrama Haji yang Profesional Melayani</v>
          </cell>
          <cell r="P36">
            <v>0</v>
          </cell>
          <cell r="Q36">
            <v>0</v>
          </cell>
        </row>
        <row r="37">
          <cell r="O37" t="str">
            <v>Penyiapan Asrama Haji</v>
          </cell>
          <cell r="P37">
            <v>0</v>
          </cell>
          <cell r="Q37">
            <v>0</v>
          </cell>
        </row>
        <row r="38">
          <cell r="O38" t="str">
            <v>Pelayanan Asrama Haji</v>
          </cell>
          <cell r="P38">
            <v>0</v>
          </cell>
          <cell r="Q38">
            <v>0</v>
          </cell>
        </row>
        <row r="39">
          <cell r="O39" t="str">
            <v>Monitoring dan Evaluasi Asrama Haji</v>
          </cell>
          <cell r="P39">
            <v>0</v>
          </cell>
          <cell r="Q39">
            <v>0</v>
          </cell>
        </row>
        <row r="40">
          <cell r="O40" t="str">
            <v>Revitalisasi Pusat Layanan Haji dan Umrah Terpadu - SBSN</v>
          </cell>
          <cell r="P40">
            <v>0</v>
          </cell>
        </row>
        <row r="41">
          <cell r="O41" t="str">
            <v>Revitalisasi dan Pembangunan Pusat Layanan Haji dan Umrah Terpadu</v>
          </cell>
          <cell r="P41">
            <v>0</v>
          </cell>
          <cell r="Q41">
            <v>0</v>
          </cell>
        </row>
        <row r="42">
          <cell r="O42" t="str">
            <v>Revitalisasi Asrama Haji - SBSN</v>
          </cell>
          <cell r="P42">
            <v>0</v>
          </cell>
        </row>
        <row r="43">
          <cell r="O43" t="str">
            <v>Revitalisasi dan Pengembangan Asrama Haji</v>
          </cell>
          <cell r="P43">
            <v>0</v>
          </cell>
          <cell r="Q43">
            <v>0</v>
          </cell>
        </row>
        <row r="44">
          <cell r="O44" t="str">
            <v>Pembinaan Haji</v>
          </cell>
          <cell r="P44">
            <v>0</v>
          </cell>
        </row>
        <row r="45">
          <cell r="O45" t="str">
            <v>Pelayanan Publik Lainnya</v>
          </cell>
          <cell r="P45">
            <v>0</v>
          </cell>
        </row>
        <row r="46">
          <cell r="O46" t="str">
            <v>Advokasi Haji</v>
          </cell>
          <cell r="P46">
            <v>0</v>
          </cell>
          <cell r="Q46">
            <v>0</v>
          </cell>
        </row>
        <row r="47">
          <cell r="O47" t="str">
            <v>Identifikasi dan Pemetaan Masalah Haji</v>
          </cell>
          <cell r="P47">
            <v>0</v>
          </cell>
          <cell r="Q47">
            <v>0</v>
          </cell>
        </row>
        <row r="48">
          <cell r="O48" t="str">
            <v>Penanganan Masalah Haji</v>
          </cell>
          <cell r="P48">
            <v>0</v>
          </cell>
          <cell r="Q48">
            <v>0</v>
          </cell>
        </row>
        <row r="49">
          <cell r="O49" t="str">
            <v>Fasilitasi dan Pembinaan Masyarakat</v>
          </cell>
          <cell r="P49">
            <v>659</v>
          </cell>
        </row>
        <row r="50">
          <cell r="O50" t="str">
            <v>Petugas Haji yang Profesional</v>
          </cell>
          <cell r="P50">
            <v>494</v>
          </cell>
        </row>
        <row r="51">
          <cell r="O51" t="str">
            <v>Rekrutmen/Seleksi Petugas Haji</v>
          </cell>
          <cell r="P51">
            <v>177</v>
          </cell>
          <cell r="Q51">
            <v>72714000</v>
          </cell>
        </row>
        <row r="52">
          <cell r="O52" t="str">
            <v>Dokumen dan Perlengkapan Petugas Haji</v>
          </cell>
          <cell r="P52">
            <v>9</v>
          </cell>
          <cell r="Q52">
            <v>121185000</v>
          </cell>
        </row>
        <row r="53">
          <cell r="O53" t="str">
            <v>Bimbingan Teknis Petugas Haji</v>
          </cell>
          <cell r="P53">
            <v>56</v>
          </cell>
          <cell r="Q53">
            <v>612795000</v>
          </cell>
        </row>
        <row r="54">
          <cell r="O54" t="str">
            <v>Operasional Petugas Haji</v>
          </cell>
          <cell r="P54">
            <v>252</v>
          </cell>
          <cell r="Q54">
            <v>6578372000</v>
          </cell>
        </row>
        <row r="55">
          <cell r="O55" t="str">
            <v>Akomodasi Petugas Haji</v>
          </cell>
          <cell r="P55">
            <v>0</v>
          </cell>
          <cell r="Q55">
            <v>0</v>
          </cell>
        </row>
        <row r="56">
          <cell r="O56" t="str">
            <v>Konsumsi Petugas Haji</v>
          </cell>
          <cell r="P56">
            <v>0</v>
          </cell>
          <cell r="Q56">
            <v>0</v>
          </cell>
        </row>
        <row r="57">
          <cell r="O57" t="str">
            <v>Transportasi Petugas Haji</v>
          </cell>
          <cell r="P57">
            <v>0</v>
          </cell>
          <cell r="Q57">
            <v>0</v>
          </cell>
        </row>
        <row r="58">
          <cell r="O58" t="str">
            <v>Evaluasi Teknis Petugas Panitia Penyelenggara Ibadah Haji Arab Saudi</v>
          </cell>
          <cell r="P58">
            <v>0</v>
          </cell>
          <cell r="Q58">
            <v>0</v>
          </cell>
        </row>
        <row r="59">
          <cell r="O59" t="str">
            <v>Koordinasi Penyelenggaraan Ibadah Haji Luar Negeri</v>
          </cell>
          <cell r="P59">
            <v>0</v>
          </cell>
          <cell r="Q59">
            <v>0</v>
          </cell>
        </row>
        <row r="60">
          <cell r="O60" t="str">
            <v>Jemaah Haji Reguler yang Terbina</v>
          </cell>
          <cell r="P60">
            <v>1320</v>
          </cell>
        </row>
        <row r="61">
          <cell r="O61" t="str">
            <v>Bimbingan Jemaah Haji Reguler</v>
          </cell>
          <cell r="P61">
            <v>1320</v>
          </cell>
          <cell r="Q61">
            <v>16568000</v>
          </cell>
        </row>
        <row r="62">
          <cell r="O62" t="str">
            <v>Sertifikasi Penyuluh dan Pembimbing Manasik Haji</v>
          </cell>
          <cell r="P62">
            <v>0</v>
          </cell>
          <cell r="Q62">
            <v>0</v>
          </cell>
        </row>
        <row r="63">
          <cell r="O63" t="str">
            <v>Pembinaan Kelompok Bimbingan</v>
          </cell>
          <cell r="P63">
            <v>0</v>
          </cell>
          <cell r="Q63">
            <v>0</v>
          </cell>
        </row>
        <row r="64">
          <cell r="O64" t="str">
            <v>Pengelolaan Dana Haji dan Sistem Informasi Haji</v>
          </cell>
          <cell r="P64">
            <v>0</v>
          </cell>
          <cell r="Q64">
            <v>0</v>
          </cell>
        </row>
        <row r="65">
          <cell r="O65" t="str">
            <v>Data dan Informasi Publik</v>
          </cell>
          <cell r="P65">
            <v>0</v>
          </cell>
          <cell r="Q65">
            <v>0</v>
          </cell>
        </row>
        <row r="66">
          <cell r="O66" t="str">
            <v>Sistem Informasi Haji yang Handal</v>
          </cell>
          <cell r="P66">
            <v>0</v>
          </cell>
          <cell r="Q66">
            <v>0</v>
          </cell>
        </row>
        <row r="67">
          <cell r="O67" t="str">
            <v>Pengelolaan Infrastruktur</v>
          </cell>
          <cell r="P67">
            <v>0</v>
          </cell>
          <cell r="Q67">
            <v>0</v>
          </cell>
        </row>
        <row r="68">
          <cell r="O68" t="str">
            <v>Pengembangan Database Haji</v>
          </cell>
          <cell r="P68">
            <v>0</v>
          </cell>
          <cell r="Q68">
            <v>0</v>
          </cell>
        </row>
        <row r="69">
          <cell r="O69" t="str">
            <v>Pengembangan Sistem Informasi Haji</v>
          </cell>
          <cell r="P69">
            <v>0</v>
          </cell>
          <cell r="Q69">
            <v>0</v>
          </cell>
        </row>
        <row r="70">
          <cell r="O70" t="str">
            <v>Pengelolaan Keuangan Negara</v>
          </cell>
          <cell r="P70">
            <v>0</v>
          </cell>
          <cell r="Q70">
            <v>0</v>
          </cell>
        </row>
        <row r="71">
          <cell r="O71" t="str">
            <v>Laporan Keuangan Haji yang Akuntabel</v>
          </cell>
          <cell r="P71">
            <v>0</v>
          </cell>
          <cell r="Q71">
            <v>0</v>
          </cell>
        </row>
        <row r="72">
          <cell r="O72" t="str">
            <v>Perencanaan Anggaran Operasional Haji</v>
          </cell>
          <cell r="P72">
            <v>0</v>
          </cell>
          <cell r="Q72">
            <v>0</v>
          </cell>
        </row>
        <row r="73">
          <cell r="O73" t="str">
            <v>Pengelolaan Aset Haji</v>
          </cell>
          <cell r="P73">
            <v>0</v>
          </cell>
          <cell r="Q73">
            <v>0</v>
          </cell>
        </row>
        <row r="74">
          <cell r="O74" t="str">
            <v>Monitoring dan Evaluasi Perencanaan Anggaran Operasional dan Pengelolaan Aset Haji</v>
          </cell>
          <cell r="P74">
            <v>0</v>
          </cell>
          <cell r="Q74">
            <v>0</v>
          </cell>
        </row>
        <row r="75">
          <cell r="O75" t="str">
            <v>Pelaksanaan Anggaran dan Perbendaharaan Haji</v>
          </cell>
          <cell r="P75">
            <v>0</v>
          </cell>
          <cell r="Q75">
            <v>0</v>
          </cell>
        </row>
        <row r="76">
          <cell r="O76" t="str">
            <v>Verifikasi Anggaran Operasional Haji</v>
          </cell>
          <cell r="P76">
            <v>0</v>
          </cell>
          <cell r="Q76">
            <v>0</v>
          </cell>
        </row>
        <row r="77">
          <cell r="O77" t="str">
            <v>Pelaporan Keuangan Operasional Haji</v>
          </cell>
          <cell r="P77">
            <v>0</v>
          </cell>
          <cell r="Q77">
            <v>0</v>
          </cell>
        </row>
        <row r="78">
          <cell r="O78" t="str">
            <v>Pelayanan Haji Luar Negeri</v>
          </cell>
          <cell r="P78">
            <v>0</v>
          </cell>
          <cell r="Q78">
            <v>0</v>
          </cell>
        </row>
        <row r="79">
          <cell r="O79" t="str">
            <v>Pelayanan Publik Lainnya</v>
          </cell>
          <cell r="P79">
            <v>0</v>
          </cell>
        </row>
        <row r="80">
          <cell r="O80" t="str">
            <v>Revitalisasi Sarpras Layanan Haji Umrah di Luar Negeri</v>
          </cell>
          <cell r="P80">
            <v>0</v>
          </cell>
          <cell r="Q80">
            <v>0</v>
          </cell>
        </row>
        <row r="81">
          <cell r="O81" t="str">
            <v>Revitalisasi dan Pembangunan Sarpras Layanan Haji dan Umrah di Arab Saudi</v>
          </cell>
          <cell r="P81">
            <v>0</v>
          </cell>
          <cell r="Q81">
            <v>0</v>
          </cell>
        </row>
        <row r="82">
          <cell r="O82" t="str">
            <v>Fasilitasi dan Pembinaan Masyarakat</v>
          </cell>
          <cell r="P82">
            <v>659</v>
          </cell>
        </row>
        <row r="83">
          <cell r="O83" t="str">
            <v>Layanan Administrasi Haji Luar Negeri</v>
          </cell>
          <cell r="P83">
            <v>0</v>
          </cell>
          <cell r="Q83">
            <v>0</v>
          </cell>
        </row>
        <row r="84">
          <cell r="O84" t="str">
            <v>Seleksi Perusahaan Penyedia Akomodasi Jemaah Haji Indonesia di Arab Saudi</v>
          </cell>
          <cell r="P84">
            <v>0</v>
          </cell>
          <cell r="Q84">
            <v>0</v>
          </cell>
        </row>
        <row r="85">
          <cell r="O85" t="str">
            <v>Seleksi Perusahaan Penyedia Konsumsi Jemaah Haji Indonesia di Arab Saudi</v>
          </cell>
          <cell r="P85">
            <v>0</v>
          </cell>
          <cell r="Q85">
            <v>0</v>
          </cell>
        </row>
        <row r="86">
          <cell r="O86" t="str">
            <v>Seleksi Perusahaan Penyedia Transportasi Jemaah Haji Indonesia di Arab Saudi</v>
          </cell>
          <cell r="P86">
            <v>0</v>
          </cell>
          <cell r="Q86">
            <v>0</v>
          </cell>
        </row>
        <row r="87">
          <cell r="O87" t="str">
            <v>Jemaah Haji yang terlayani penyaluran Daging Qurban</v>
          </cell>
          <cell r="P87">
            <v>0</v>
          </cell>
          <cell r="Q87">
            <v>0</v>
          </cell>
        </row>
        <row r="88">
          <cell r="O88" t="str">
            <v>Penyaluran Daging Qurban dan/atau Dam Ke Penduduk Indonesia</v>
          </cell>
          <cell r="P88">
            <v>0</v>
          </cell>
          <cell r="Q88">
            <v>0</v>
          </cell>
        </row>
        <row r="89">
          <cell r="P89">
            <v>0</v>
          </cell>
          <cell r="Q89">
            <v>0</v>
          </cell>
        </row>
        <row r="90">
          <cell r="O90" t="str">
            <v>Dukungan Manajemen</v>
          </cell>
          <cell r="P90">
            <v>0</v>
          </cell>
        </row>
        <row r="91">
          <cell r="O91" t="str">
            <v>Dukungan Manajemen dan Pelaksanaan Tugas Teknis Lainnya Penyelenggaraan Haji dan Umrah</v>
          </cell>
          <cell r="P91">
            <v>0</v>
          </cell>
        </row>
        <row r="92">
          <cell r="O92" t="str">
            <v>Layanan Dukungan Manajemen Internal</v>
          </cell>
          <cell r="P92">
            <v>24</v>
          </cell>
        </row>
        <row r="93">
          <cell r="O93" t="str">
            <v>Layanan BMN</v>
          </cell>
          <cell r="P93">
            <v>0</v>
          </cell>
        </row>
        <row r="94">
          <cell r="O94" t="str">
            <v>Pengelolaan BMN dan Perlengkapan</v>
          </cell>
          <cell r="P94">
            <v>0</v>
          </cell>
          <cell r="Q94">
            <v>0</v>
          </cell>
        </row>
        <row r="95">
          <cell r="O95" t="str">
            <v>Layanan Hukum</v>
          </cell>
          <cell r="P95">
            <v>0</v>
          </cell>
          <cell r="Q95">
            <v>0</v>
          </cell>
        </row>
        <row r="96">
          <cell r="O96" t="str">
            <v>Layanan Hukum dan Peraturan Perundang-Undangan</v>
          </cell>
          <cell r="P96">
            <v>0</v>
          </cell>
          <cell r="Q96">
            <v>0</v>
          </cell>
        </row>
        <row r="97">
          <cell r="O97" t="str">
            <v>Penyelesaian Tindak Lanjut Hasil Temuan Pemeriksaan</v>
          </cell>
          <cell r="P97">
            <v>0</v>
          </cell>
          <cell r="Q97">
            <v>0</v>
          </cell>
        </row>
        <row r="98">
          <cell r="O98" t="str">
            <v>Layanan Hubungan Masyarakat dan Informasi</v>
          </cell>
          <cell r="P98">
            <v>8</v>
          </cell>
        </row>
        <row r="99">
          <cell r="O99" t="str">
            <v>Pameran/Event Penyelenggaraan Haji dan Umrah</v>
          </cell>
          <cell r="P99">
            <v>0</v>
          </cell>
          <cell r="Q99">
            <v>0</v>
          </cell>
        </row>
        <row r="100">
          <cell r="O100" t="str">
            <v>Pengelolaan Media Publikasi Informasi Haji dan Umrah</v>
          </cell>
          <cell r="P100">
            <v>0</v>
          </cell>
          <cell r="Q100">
            <v>0</v>
          </cell>
        </row>
        <row r="101">
          <cell r="O101" t="str">
            <v>Penyebaran Informasi Haji dan Umrah</v>
          </cell>
          <cell r="P101">
            <v>8</v>
          </cell>
          <cell r="Q101">
            <v>6300000</v>
          </cell>
        </row>
        <row r="102">
          <cell r="O102" t="str">
            <v>Layanan Protokoler</v>
          </cell>
          <cell r="P102">
            <v>0</v>
          </cell>
          <cell r="Q102">
            <v>0</v>
          </cell>
        </row>
        <row r="103">
          <cell r="O103" t="str">
            <v>Pelayanan Protokoler</v>
          </cell>
          <cell r="P103">
            <v>0</v>
          </cell>
          <cell r="Q103">
            <v>0</v>
          </cell>
        </row>
        <row r="104">
          <cell r="O104" t="str">
            <v>Layanan Organisasi dan Tata Kelola Internal</v>
          </cell>
          <cell r="P104">
            <v>0</v>
          </cell>
          <cell r="Q104">
            <v>0</v>
          </cell>
        </row>
        <row r="105">
          <cell r="O105" t="str">
            <v>Pelayanan Organisasi, Tata Laksana, dan Reformasi Birokrasi</v>
          </cell>
          <cell r="P105">
            <v>0</v>
          </cell>
          <cell r="Q105">
            <v>0</v>
          </cell>
        </row>
        <row r="106">
          <cell r="O106" t="str">
            <v>Layanan Umum</v>
          </cell>
          <cell r="P106">
            <v>8</v>
          </cell>
        </row>
        <row r="107">
          <cell r="O107" t="str">
            <v>Rapat Kerja Nasional Penyelenggaraan Haji</v>
          </cell>
          <cell r="P107">
            <v>0</v>
          </cell>
          <cell r="Q107">
            <v>0</v>
          </cell>
        </row>
        <row r="108">
          <cell r="O108" t="str">
            <v>Koordinasi Penyelenggaraan Ibadah Haji</v>
          </cell>
          <cell r="P108">
            <v>8</v>
          </cell>
          <cell r="Q108">
            <v>146715000</v>
          </cell>
        </row>
        <row r="109">
          <cell r="O109" t="str">
            <v>Pelayanan Umum dan Rumah Tangga</v>
          </cell>
          <cell r="P109">
            <v>0</v>
          </cell>
          <cell r="Q109">
            <v>0</v>
          </cell>
        </row>
        <row r="110">
          <cell r="O110" t="str">
            <v>Pengelolaan Ketatausahaan</v>
          </cell>
          <cell r="P110">
            <v>0</v>
          </cell>
          <cell r="Q110">
            <v>0</v>
          </cell>
        </row>
        <row r="111">
          <cell r="O111" t="str">
            <v>Layanan Dukungan Manajemen Eselon II</v>
          </cell>
          <cell r="P111">
            <v>0</v>
          </cell>
          <cell r="Q111">
            <v>0</v>
          </cell>
        </row>
        <row r="112">
          <cell r="O112" t="str">
            <v>Layanan Perkantoran</v>
          </cell>
          <cell r="P112">
            <v>8</v>
          </cell>
        </row>
        <row r="113">
          <cell r="O113" t="str">
            <v>Gaji dan Tunjangan</v>
          </cell>
          <cell r="P113">
            <v>0</v>
          </cell>
          <cell r="Q113">
            <v>0</v>
          </cell>
        </row>
        <row r="114">
          <cell r="O114" t="str">
            <v>Operasional dan Pemeliharaan Kantor</v>
          </cell>
          <cell r="P114">
            <v>8</v>
          </cell>
          <cell r="Q114">
            <v>1673462000</v>
          </cell>
        </row>
        <row r="115">
          <cell r="O115" t="str">
            <v>Layanan Sarana dan Prasarana Internal</v>
          </cell>
          <cell r="P115">
            <v>0</v>
          </cell>
          <cell r="Q115">
            <v>0</v>
          </cell>
        </row>
        <row r="116">
          <cell r="O116" t="str">
            <v>Layanan Sarana Internal</v>
          </cell>
          <cell r="P116">
            <v>0</v>
          </cell>
          <cell r="Q116">
            <v>0</v>
          </cell>
        </row>
        <row r="117">
          <cell r="O117" t="str">
            <v>Pengadaan Perangkat Pengolah Data dan Komunikasi</v>
          </cell>
          <cell r="P117">
            <v>0</v>
          </cell>
          <cell r="Q117">
            <v>0</v>
          </cell>
        </row>
        <row r="118">
          <cell r="O118" t="str">
            <v>Pengadaan Peralatan dan Fasilitas Perkantoran</v>
          </cell>
          <cell r="P118">
            <v>0</v>
          </cell>
          <cell r="Q118">
            <v>0</v>
          </cell>
        </row>
        <row r="119">
          <cell r="O119" t="str">
            <v>Pengadaan Kendaraan Bermotor</v>
          </cell>
          <cell r="P119">
            <v>0</v>
          </cell>
          <cell r="Q119">
            <v>0</v>
          </cell>
        </row>
        <row r="120">
          <cell r="O120" t="str">
            <v>Pembangunan/Renovasi Gedung dan Bangunan</v>
          </cell>
          <cell r="P120">
            <v>0</v>
          </cell>
          <cell r="Q120">
            <v>0</v>
          </cell>
        </row>
        <row r="121">
          <cell r="O121" t="str">
            <v>Layanan Prasarana Internal</v>
          </cell>
          <cell r="P121">
            <v>0</v>
          </cell>
          <cell r="Q121">
            <v>0</v>
          </cell>
        </row>
        <row r="122">
          <cell r="O122" t="str">
            <v>Pembangunan/Renovasi Gedung dan Bangunan</v>
          </cell>
          <cell r="P122">
            <v>0</v>
          </cell>
          <cell r="Q122">
            <v>0</v>
          </cell>
        </row>
        <row r="123">
          <cell r="O123" t="str">
            <v>Layanan Manajemen SDM Internal</v>
          </cell>
          <cell r="P123">
            <v>0</v>
          </cell>
          <cell r="Q123">
            <v>0</v>
          </cell>
        </row>
        <row r="124">
          <cell r="O124" t="str">
            <v>Layanan Manajemen SDM</v>
          </cell>
          <cell r="P124">
            <v>0</v>
          </cell>
          <cell r="Q124">
            <v>0</v>
          </cell>
        </row>
        <row r="125">
          <cell r="O125" t="str">
            <v>Pengelolaan Kepegawaian</v>
          </cell>
          <cell r="P125">
            <v>0</v>
          </cell>
          <cell r="Q125">
            <v>0</v>
          </cell>
        </row>
        <row r="126">
          <cell r="O126" t="str">
            <v>Layanan Manajemen Kinerja Internal</v>
          </cell>
          <cell r="P126">
            <v>0</v>
          </cell>
        </row>
        <row r="127">
          <cell r="O127" t="str">
            <v>Layanan Perencanaan dan Penganggaran</v>
          </cell>
          <cell r="P127">
            <v>0</v>
          </cell>
          <cell r="Q127">
            <v>0</v>
          </cell>
        </row>
        <row r="128">
          <cell r="O128" t="str">
            <v>Penyusunan Perencanaan Program dan Anggaran</v>
          </cell>
          <cell r="P128">
            <v>0</v>
          </cell>
          <cell r="Q128">
            <v>0</v>
          </cell>
        </row>
        <row r="129">
          <cell r="O129" t="str">
            <v>Pengelolaan Rencana Program dan Anggaran</v>
          </cell>
          <cell r="P129">
            <v>0</v>
          </cell>
          <cell r="Q129">
            <v>0</v>
          </cell>
        </row>
        <row r="130">
          <cell r="O130" t="str">
            <v>Layanan Pemantauan dan Evaluasi</v>
          </cell>
          <cell r="P130">
            <v>0</v>
          </cell>
          <cell r="Q130">
            <v>0</v>
          </cell>
        </row>
        <row r="131">
          <cell r="O131" t="str">
            <v>Evaluasi dan Pelaporan Program</v>
          </cell>
          <cell r="P131">
            <v>0</v>
          </cell>
          <cell r="Q131">
            <v>0</v>
          </cell>
        </row>
        <row r="132">
          <cell r="O132" t="str">
            <v>Layanan Manajemen Keuangan</v>
          </cell>
          <cell r="P132">
            <v>0</v>
          </cell>
        </row>
        <row r="133">
          <cell r="O133" t="str">
            <v>Pelaksanaan Anggaran dan Perbendaharaan</v>
          </cell>
          <cell r="P133">
            <v>0</v>
          </cell>
          <cell r="Q133">
            <v>0</v>
          </cell>
        </row>
        <row r="134">
          <cell r="O134" t="str">
            <v>Verifikasi Anggaran dan Perbendaharaan</v>
          </cell>
          <cell r="P134">
            <v>0</v>
          </cell>
          <cell r="Q134">
            <v>0</v>
          </cell>
        </row>
        <row r="135">
          <cell r="O135" t="str">
            <v>Layanan Administrasi PNBP</v>
          </cell>
          <cell r="P135">
            <v>0</v>
          </cell>
          <cell r="Q135">
            <v>0</v>
          </cell>
        </row>
        <row r="136">
          <cell r="O136" t="str">
            <v>Pengelolaan PNBP</v>
          </cell>
          <cell r="P136">
            <v>0</v>
          </cell>
          <cell r="Q136">
            <v>0</v>
          </cell>
        </row>
        <row r="137">
          <cell r="O137" t="str">
            <v>Pengelolaan Laporan Keuangan</v>
          </cell>
          <cell r="P137">
            <v>0</v>
          </cell>
          <cell r="Q137">
            <v>0</v>
          </cell>
        </row>
      </sheetData>
      <sheetData sheetId="14">
        <row r="2">
          <cell r="Q2" t="str">
            <v>Program Kerukunan Umat dan Layanan Kehidupan Beragama</v>
          </cell>
          <cell r="R2">
            <v>0</v>
          </cell>
        </row>
        <row r="3">
          <cell r="Q3" t="str">
            <v>Pembinaan Umrah dan Haji Khusus</v>
          </cell>
          <cell r="R3">
            <v>0</v>
          </cell>
        </row>
        <row r="4">
          <cell r="Q4" t="str">
            <v>Fasilitasi dan Pembinaan Lembaga</v>
          </cell>
          <cell r="R4">
            <v>23</v>
          </cell>
        </row>
        <row r="5">
          <cell r="Q5" t="str">
            <v>Lembaga Penyelenggara Ibadah Umrah yang Terbina</v>
          </cell>
          <cell r="R5">
            <v>21</v>
          </cell>
        </row>
        <row r="6">
          <cell r="Q6" t="str">
            <v>Pengelolaan Perizinan Penyelenggara Perjalanan Ibadah Umrah</v>
          </cell>
          <cell r="R6">
            <v>7</v>
          </cell>
          <cell r="S6">
            <v>8930000</v>
          </cell>
        </row>
        <row r="7">
          <cell r="Q7" t="str">
            <v>Akreditasi Penyelenggara Perjalanan Ibadah Umrah</v>
          </cell>
          <cell r="R7">
            <v>0</v>
          </cell>
          <cell r="S7">
            <v>0</v>
          </cell>
        </row>
        <row r="8">
          <cell r="Q8" t="str">
            <v>Pembinaan Penyelenggara Perjalanan Ibadah Umrah</v>
          </cell>
          <cell r="R8">
            <v>0</v>
          </cell>
          <cell r="S8">
            <v>0</v>
          </cell>
        </row>
        <row r="9">
          <cell r="Q9" t="str">
            <v>Pemantauan dan Pengawasan Penyelenggara Perjalanan Ibadah Umrah</v>
          </cell>
          <cell r="R9">
            <v>14</v>
          </cell>
          <cell r="S9">
            <v>8930000</v>
          </cell>
        </row>
        <row r="10">
          <cell r="Q10" t="str">
            <v>Identifikasi dan Pemetaan Masalah Penyelenggara Perjalanan Ibadah Umrah</v>
          </cell>
          <cell r="R10">
            <v>0</v>
          </cell>
          <cell r="S10">
            <v>0</v>
          </cell>
        </row>
        <row r="11">
          <cell r="Q11" t="str">
            <v>Penanganan Masalah Penyelenggara Perjalanan Ibadah Umrah</v>
          </cell>
          <cell r="R11">
            <v>0</v>
          </cell>
          <cell r="S11">
            <v>0</v>
          </cell>
        </row>
        <row r="12">
          <cell r="Q12" t="str">
            <v>Lembaga Penyelenggara Ibadah Haji Khusus yang Terbina</v>
          </cell>
          <cell r="R12">
            <v>2</v>
          </cell>
        </row>
        <row r="13">
          <cell r="Q13" t="str">
            <v>Pengelolaan Perizinan Penyelenggara Ibadah Haji Khusus</v>
          </cell>
          <cell r="R13">
            <v>0</v>
          </cell>
          <cell r="S13">
            <v>0</v>
          </cell>
        </row>
        <row r="14">
          <cell r="Q14" t="str">
            <v>Akreditasi Penyelenggara Ibadah Haji Khusus</v>
          </cell>
          <cell r="R14">
            <v>0</v>
          </cell>
          <cell r="S14">
            <v>0</v>
          </cell>
        </row>
        <row r="15">
          <cell r="Q15" t="str">
            <v>Pendaftaran dan Pembatalan Haji Khusus</v>
          </cell>
          <cell r="R15">
            <v>2</v>
          </cell>
          <cell r="S15">
            <v>5090000</v>
          </cell>
        </row>
        <row r="16">
          <cell r="Q16" t="str">
            <v>Dokumen dan Perlengkapan Ibadah Haji Khusus</v>
          </cell>
          <cell r="R16">
            <v>0</v>
          </cell>
          <cell r="S16">
            <v>0</v>
          </cell>
        </row>
        <row r="17">
          <cell r="Q17" t="str">
            <v>Pembinaan dan Peningkatan Kualitas Penyelenggara Ibadah Haji Khusus</v>
          </cell>
          <cell r="R17">
            <v>0</v>
          </cell>
          <cell r="S17">
            <v>0</v>
          </cell>
        </row>
        <row r="18">
          <cell r="Q18" t="str">
            <v>Pemantauan dan Pengawasan Penyelenggara Ibadah Haji Khusus</v>
          </cell>
          <cell r="R18">
            <v>0</v>
          </cell>
          <cell r="S18">
            <v>0</v>
          </cell>
        </row>
        <row r="19">
          <cell r="Q19" t="str">
            <v>Identifikasi dan Pemetaan Masalah Penyelenggara Ibadah Haji Khusus</v>
          </cell>
          <cell r="R19">
            <v>0</v>
          </cell>
          <cell r="S19">
            <v>0</v>
          </cell>
        </row>
        <row r="20">
          <cell r="Q20" t="str">
            <v>Penanganan Masalah Penyelenggara Ibadah Haji Khusus</v>
          </cell>
          <cell r="R20">
            <v>0</v>
          </cell>
          <cell r="S20">
            <v>0</v>
          </cell>
        </row>
        <row r="21">
          <cell r="Q21" t="str">
            <v>Pelayanan Haji Dalam Negeri</v>
          </cell>
          <cell r="R21">
            <v>0</v>
          </cell>
        </row>
        <row r="22">
          <cell r="Q22" t="str">
            <v>Pelayanan Publik kepada masyarakat</v>
          </cell>
          <cell r="R22">
            <v>188</v>
          </cell>
        </row>
        <row r="23">
          <cell r="Q23" t="str">
            <v>Layanan Administrasi Haji Dalam Negeri</v>
          </cell>
          <cell r="R23">
            <v>188</v>
          </cell>
        </row>
        <row r="24">
          <cell r="Q24" t="str">
            <v>Penyempurnaan Kebijakan Pendaftaran dan Pembatalan Haji Reguler</v>
          </cell>
          <cell r="R24">
            <v>0</v>
          </cell>
          <cell r="S24">
            <v>0</v>
          </cell>
        </row>
        <row r="25">
          <cell r="Q25" t="str">
            <v>Sosialisasi Kebijakan Pendaftaran dan Pembatalan Haji Reguler</v>
          </cell>
          <cell r="R25">
            <v>0</v>
          </cell>
          <cell r="S25">
            <v>0</v>
          </cell>
        </row>
        <row r="26">
          <cell r="Q26" t="str">
            <v>Pengelolaan Pelayanan Pendaftaran dan Pembatalan Haji Reguler</v>
          </cell>
          <cell r="R26">
            <v>0</v>
          </cell>
          <cell r="S26">
            <v>0</v>
          </cell>
        </row>
        <row r="27">
          <cell r="Q27" t="str">
            <v>Konsolidasi dan Verifikasi Data Jemaah Haji Reguler</v>
          </cell>
          <cell r="R27">
            <v>21</v>
          </cell>
          <cell r="S27">
            <v>67233000</v>
          </cell>
        </row>
        <row r="28">
          <cell r="Q28" t="str">
            <v>Sosialisasi/Orientasi Penyelesaian Dokumen dan Perlengkapan Haji</v>
          </cell>
          <cell r="R28">
            <v>0</v>
          </cell>
          <cell r="S28">
            <v>0</v>
          </cell>
        </row>
        <row r="29">
          <cell r="Q29" t="str">
            <v>Pengelolaan Pelayanan Pemvisaan Haji</v>
          </cell>
          <cell r="R29">
            <v>0</v>
          </cell>
          <cell r="S29">
            <v>0</v>
          </cell>
        </row>
        <row r="30">
          <cell r="Q30" t="str">
            <v>Penyelesaian Dokumen/Perlengkapan Jemaah Haji</v>
          </cell>
          <cell r="R30">
            <v>160</v>
          </cell>
          <cell r="S30">
            <v>63042000</v>
          </cell>
        </row>
        <row r="31">
          <cell r="Q31" t="str">
            <v>Penyiapan Transportasi Udara Jemaah Haji</v>
          </cell>
          <cell r="R31">
            <v>0</v>
          </cell>
          <cell r="S31">
            <v>0</v>
          </cell>
        </row>
        <row r="32">
          <cell r="Q32" t="str">
            <v>Penyusunan dan Pembahasan Asuransi Haji</v>
          </cell>
          <cell r="R32">
            <v>0</v>
          </cell>
          <cell r="S32">
            <v>0</v>
          </cell>
        </row>
        <row r="33">
          <cell r="Q33" t="str">
            <v>Konsolidasi dan Verifikasi Data Angkutan Udara Jemaah Haji</v>
          </cell>
          <cell r="R33">
            <v>0</v>
          </cell>
          <cell r="S33">
            <v>0</v>
          </cell>
        </row>
        <row r="34">
          <cell r="Q34" t="str">
            <v>Pelayanan Pemberangkatan/Pemulangan Jemaah</v>
          </cell>
          <cell r="R34">
            <v>7</v>
          </cell>
          <cell r="S34">
            <v>70470000</v>
          </cell>
        </row>
        <row r="35">
          <cell r="Q35" t="str">
            <v>Pelayanan Publik Lainnya</v>
          </cell>
          <cell r="R35">
            <v>1</v>
          </cell>
        </row>
        <row r="36">
          <cell r="Q36" t="str">
            <v>Asrama Haji yang Profesional Melayani</v>
          </cell>
          <cell r="R36">
            <v>0</v>
          </cell>
          <cell r="S36">
            <v>0</v>
          </cell>
        </row>
        <row r="37">
          <cell r="Q37" t="str">
            <v>Penyiapan Asrama Haji</v>
          </cell>
          <cell r="R37">
            <v>0</v>
          </cell>
          <cell r="S37">
            <v>0</v>
          </cell>
        </row>
        <row r="38">
          <cell r="Q38" t="str">
            <v>Pelayanan Asrama Haji</v>
          </cell>
          <cell r="R38">
            <v>0</v>
          </cell>
          <cell r="S38">
            <v>0</v>
          </cell>
        </row>
        <row r="39">
          <cell r="Q39" t="str">
            <v>Monitoring dan Evaluasi Asrama Haji</v>
          </cell>
          <cell r="R39">
            <v>0</v>
          </cell>
          <cell r="S39">
            <v>0</v>
          </cell>
        </row>
        <row r="40">
          <cell r="Q40" t="str">
            <v>Revitalisasi Pusat Layanan Haji dan Umrah Terpadu - SBSN</v>
          </cell>
          <cell r="R40">
            <v>1</v>
          </cell>
        </row>
        <row r="41">
          <cell r="Q41" t="str">
            <v>Revitalisasi dan Pembangunan Pusat Layanan Haji dan Umrah Terpadu</v>
          </cell>
          <cell r="R41">
            <v>1</v>
          </cell>
          <cell r="S41">
            <v>2535602000</v>
          </cell>
        </row>
        <row r="42">
          <cell r="Q42" t="str">
            <v>Revitalisasi Asrama Haji - SBSN</v>
          </cell>
          <cell r="R42">
            <v>0</v>
          </cell>
        </row>
        <row r="43">
          <cell r="Q43" t="str">
            <v>Revitalisasi dan Pengembangan Asrama Haji</v>
          </cell>
          <cell r="R43">
            <v>0</v>
          </cell>
          <cell r="S43">
            <v>0</v>
          </cell>
        </row>
        <row r="44">
          <cell r="Q44" t="str">
            <v>Pembinaan Haji</v>
          </cell>
          <cell r="R44">
            <v>0</v>
          </cell>
        </row>
        <row r="45">
          <cell r="Q45" t="str">
            <v>Pelayanan Publik Lainnya</v>
          </cell>
          <cell r="R45">
            <v>1</v>
          </cell>
        </row>
        <row r="46">
          <cell r="Q46" t="str">
            <v>Advokasi Haji</v>
          </cell>
          <cell r="R46">
            <v>0</v>
          </cell>
          <cell r="S46">
            <v>0</v>
          </cell>
        </row>
        <row r="47">
          <cell r="Q47" t="str">
            <v>Identifikasi dan Pemetaan Masalah Haji</v>
          </cell>
          <cell r="R47">
            <v>0</v>
          </cell>
          <cell r="S47">
            <v>0</v>
          </cell>
        </row>
        <row r="48">
          <cell r="Q48" t="str">
            <v>Penanganan Masalah Haji</v>
          </cell>
          <cell r="R48">
            <v>0</v>
          </cell>
          <cell r="S48">
            <v>0</v>
          </cell>
        </row>
        <row r="49">
          <cell r="Q49" t="str">
            <v>Fasilitasi dan Pembinaan Masyarakat</v>
          </cell>
          <cell r="R49">
            <v>289</v>
          </cell>
        </row>
        <row r="50">
          <cell r="Q50" t="str">
            <v>Petugas Haji yang Profesional</v>
          </cell>
          <cell r="R50">
            <v>139</v>
          </cell>
        </row>
        <row r="51">
          <cell r="Q51" t="str">
            <v>Rekrutmen/Seleksi Petugas Haji</v>
          </cell>
          <cell r="R51">
            <v>72</v>
          </cell>
          <cell r="S51">
            <v>67102000</v>
          </cell>
        </row>
        <row r="52">
          <cell r="Q52" t="str">
            <v>Dokumen dan Perlengkapan Petugas Haji</v>
          </cell>
          <cell r="R52">
            <v>7</v>
          </cell>
          <cell r="S52">
            <v>31550000</v>
          </cell>
        </row>
        <row r="53">
          <cell r="Q53" t="str">
            <v>Bimbingan Teknis Petugas Haji</v>
          </cell>
          <cell r="R53">
            <v>0</v>
          </cell>
          <cell r="S53">
            <v>0</v>
          </cell>
        </row>
        <row r="54">
          <cell r="Q54" t="str">
            <v>Operasional Petugas Haji</v>
          </cell>
          <cell r="R54">
            <v>60</v>
          </cell>
          <cell r="S54">
            <v>449920000</v>
          </cell>
        </row>
        <row r="55">
          <cell r="Q55" t="str">
            <v>Akomodasi Petugas Haji</v>
          </cell>
          <cell r="R55">
            <v>0</v>
          </cell>
          <cell r="S55">
            <v>0</v>
          </cell>
        </row>
        <row r="56">
          <cell r="Q56" t="str">
            <v>Konsumsi Petugas Haji</v>
          </cell>
          <cell r="R56">
            <v>0</v>
          </cell>
          <cell r="S56">
            <v>0</v>
          </cell>
        </row>
        <row r="57">
          <cell r="Q57" t="str">
            <v>Transportasi Petugas Haji</v>
          </cell>
          <cell r="R57">
            <v>0</v>
          </cell>
          <cell r="S57">
            <v>0</v>
          </cell>
        </row>
        <row r="58">
          <cell r="Q58" t="str">
            <v>Evaluasi Teknis Petugas Panitia Penyelenggara Ibadah Haji Arab Saudi</v>
          </cell>
          <cell r="R58">
            <v>0</v>
          </cell>
          <cell r="S58">
            <v>0</v>
          </cell>
        </row>
        <row r="59">
          <cell r="Q59" t="str">
            <v>Koordinasi Penyelenggaraan Ibadah Haji Luar Negeri</v>
          </cell>
          <cell r="R59">
            <v>0</v>
          </cell>
          <cell r="S59">
            <v>0</v>
          </cell>
        </row>
        <row r="60">
          <cell r="Q60" t="str">
            <v>Jemaah Haji Reguler yang Terbina</v>
          </cell>
          <cell r="R60">
            <v>990</v>
          </cell>
        </row>
        <row r="61">
          <cell r="Q61" t="str">
            <v>Bimbingan Jemaah Haji Reguler</v>
          </cell>
          <cell r="R61">
            <v>980</v>
          </cell>
          <cell r="S61">
            <v>17860000</v>
          </cell>
        </row>
        <row r="62">
          <cell r="Q62" t="str">
            <v>Sertifikasi Penyuluh dan Pembimbing Manasik Haji</v>
          </cell>
          <cell r="R62">
            <v>0</v>
          </cell>
          <cell r="S62">
            <v>0</v>
          </cell>
        </row>
        <row r="63">
          <cell r="Q63" t="str">
            <v>Pembinaan Kelompok Bimbingan</v>
          </cell>
          <cell r="R63">
            <v>10</v>
          </cell>
          <cell r="S63">
            <v>17660000</v>
          </cell>
        </row>
        <row r="64">
          <cell r="Q64" t="str">
            <v>Pengelolaan Dana Haji dan Sistem Informasi Haji</v>
          </cell>
          <cell r="R64">
            <v>0</v>
          </cell>
          <cell r="S64">
            <v>0</v>
          </cell>
        </row>
        <row r="65">
          <cell r="Q65" t="str">
            <v>Data dan Informasi Publik</v>
          </cell>
          <cell r="R65">
            <v>0</v>
          </cell>
          <cell r="S65">
            <v>0</v>
          </cell>
        </row>
        <row r="66">
          <cell r="Q66" t="str">
            <v>Sistem Informasi Haji yang Handal</v>
          </cell>
          <cell r="R66">
            <v>0</v>
          </cell>
          <cell r="S66">
            <v>0</v>
          </cell>
        </row>
        <row r="67">
          <cell r="Q67" t="str">
            <v>Pengelolaan Infrastruktur</v>
          </cell>
          <cell r="R67">
            <v>0</v>
          </cell>
          <cell r="S67">
            <v>0</v>
          </cell>
        </row>
        <row r="68">
          <cell r="Q68" t="str">
            <v>Pengembangan Database Haji</v>
          </cell>
          <cell r="R68">
            <v>0</v>
          </cell>
          <cell r="S68">
            <v>0</v>
          </cell>
        </row>
        <row r="69">
          <cell r="Q69" t="str">
            <v>Pengembangan Sistem Informasi Haji</v>
          </cell>
          <cell r="R69">
            <v>0</v>
          </cell>
          <cell r="S69">
            <v>0</v>
          </cell>
        </row>
        <row r="70">
          <cell r="Q70" t="str">
            <v>Pengelolaan Keuangan Negara</v>
          </cell>
          <cell r="R70">
            <v>0</v>
          </cell>
          <cell r="S70">
            <v>0</v>
          </cell>
        </row>
        <row r="71">
          <cell r="Q71" t="str">
            <v>Laporan Keuangan Haji yang Akuntabel</v>
          </cell>
          <cell r="R71">
            <v>0</v>
          </cell>
          <cell r="S71">
            <v>0</v>
          </cell>
        </row>
        <row r="72">
          <cell r="Q72" t="str">
            <v>Perencanaan Anggaran Operasional Haji</v>
          </cell>
          <cell r="R72">
            <v>0</v>
          </cell>
          <cell r="S72">
            <v>0</v>
          </cell>
        </row>
        <row r="73">
          <cell r="Q73" t="str">
            <v>Pengelolaan Aset Haji</v>
          </cell>
          <cell r="R73">
            <v>0</v>
          </cell>
          <cell r="S73">
            <v>0</v>
          </cell>
        </row>
        <row r="74">
          <cell r="Q74" t="str">
            <v>Monitoring dan Evaluasi Perencanaan Anggaran Operasional dan Pengelolaan Aset Haji</v>
          </cell>
          <cell r="R74">
            <v>0</v>
          </cell>
          <cell r="S74">
            <v>0</v>
          </cell>
        </row>
        <row r="75">
          <cell r="Q75" t="str">
            <v>Pelaksanaan Anggaran dan Perbendaharaan Haji</v>
          </cell>
          <cell r="R75">
            <v>0</v>
          </cell>
          <cell r="S75">
            <v>0</v>
          </cell>
        </row>
        <row r="76">
          <cell r="Q76" t="str">
            <v>Verifikasi Anggaran Operasional Haji</v>
          </cell>
          <cell r="R76">
            <v>0</v>
          </cell>
          <cell r="S76">
            <v>0</v>
          </cell>
        </row>
        <row r="77">
          <cell r="Q77" t="str">
            <v>Pelaporan Keuangan Operasional Haji</v>
          </cell>
          <cell r="R77">
            <v>0</v>
          </cell>
          <cell r="S77">
            <v>0</v>
          </cell>
        </row>
        <row r="78">
          <cell r="Q78" t="str">
            <v>Pelayanan Haji Luar Negeri</v>
          </cell>
          <cell r="R78">
            <v>0</v>
          </cell>
          <cell r="S78">
            <v>0</v>
          </cell>
        </row>
        <row r="79">
          <cell r="Q79" t="str">
            <v>Pelayanan Publik Lainnya</v>
          </cell>
          <cell r="R79">
            <v>1</v>
          </cell>
        </row>
        <row r="80">
          <cell r="Q80" t="str">
            <v>Revitalisasi Sarpras Layanan Haji Umrah di Luar Negeri</v>
          </cell>
          <cell r="R80">
            <v>0</v>
          </cell>
          <cell r="S80">
            <v>0</v>
          </cell>
        </row>
        <row r="81">
          <cell r="Q81" t="str">
            <v>Revitalisasi dan Pembangunan Sarpras Layanan Haji dan Umrah di Arab Saudi</v>
          </cell>
          <cell r="R81">
            <v>0</v>
          </cell>
          <cell r="S81">
            <v>0</v>
          </cell>
        </row>
        <row r="82">
          <cell r="Q82" t="str">
            <v>Fasilitasi dan Pembinaan Masyarakat</v>
          </cell>
          <cell r="R82">
            <v>289</v>
          </cell>
        </row>
        <row r="83">
          <cell r="Q83" t="str">
            <v>Layanan Administrasi Haji Luar Negeri</v>
          </cell>
          <cell r="R83">
            <v>0</v>
          </cell>
          <cell r="S83">
            <v>0</v>
          </cell>
        </row>
        <row r="84">
          <cell r="Q84" t="str">
            <v>Seleksi Perusahaan Penyedia Akomodasi Jemaah Haji Indonesia di Arab Saudi</v>
          </cell>
          <cell r="R84">
            <v>0</v>
          </cell>
          <cell r="S84">
            <v>0</v>
          </cell>
        </row>
        <row r="85">
          <cell r="Q85" t="str">
            <v>Seleksi Perusahaan Penyedia Konsumsi Jemaah Haji Indonesia di Arab Saudi</v>
          </cell>
          <cell r="R85">
            <v>0</v>
          </cell>
          <cell r="S85">
            <v>0</v>
          </cell>
        </row>
        <row r="86">
          <cell r="Q86" t="str">
            <v>Seleksi Perusahaan Penyedia Transportasi Jemaah Haji Indonesia di Arab Saudi</v>
          </cell>
          <cell r="R86">
            <v>0</v>
          </cell>
          <cell r="S86">
            <v>0</v>
          </cell>
        </row>
        <row r="87">
          <cell r="Q87" t="str">
            <v>Jemaah Haji yang terlayani penyaluran Daging Qurban</v>
          </cell>
          <cell r="R87">
            <v>0</v>
          </cell>
          <cell r="S87">
            <v>0</v>
          </cell>
        </row>
        <row r="88">
          <cell r="Q88" t="str">
            <v>Penyaluran Daging Qurban dan/atau Dam Ke Penduduk Indonesia</v>
          </cell>
          <cell r="R88">
            <v>0</v>
          </cell>
          <cell r="S88">
            <v>0</v>
          </cell>
        </row>
        <row r="89">
          <cell r="R89">
            <v>0</v>
          </cell>
          <cell r="S89">
            <v>0</v>
          </cell>
        </row>
        <row r="90">
          <cell r="Q90" t="str">
            <v>Dukungan Manajemen</v>
          </cell>
          <cell r="R90">
            <v>0</v>
          </cell>
        </row>
        <row r="91">
          <cell r="Q91" t="str">
            <v>Dukungan Manajemen dan Pelaksanaan Tugas Teknis Lainnya Penyelenggaraan Haji dan Umrah</v>
          </cell>
          <cell r="R91">
            <v>0</v>
          </cell>
        </row>
        <row r="92">
          <cell r="Q92" t="str">
            <v>Layanan Dukungan Manajemen Internal</v>
          </cell>
          <cell r="R92">
            <v>21</v>
          </cell>
        </row>
        <row r="93">
          <cell r="Q93" t="str">
            <v>Layanan BMN</v>
          </cell>
          <cell r="R93">
            <v>0</v>
          </cell>
        </row>
        <row r="94">
          <cell r="Q94" t="str">
            <v>Pengelolaan BMN dan Perlengkapan</v>
          </cell>
          <cell r="R94">
            <v>0</v>
          </cell>
          <cell r="S94">
            <v>0</v>
          </cell>
        </row>
        <row r="95">
          <cell r="Q95" t="str">
            <v>Layanan Hukum</v>
          </cell>
          <cell r="R95">
            <v>0</v>
          </cell>
          <cell r="S95">
            <v>0</v>
          </cell>
        </row>
        <row r="96">
          <cell r="Q96" t="str">
            <v>Layanan Hukum dan Peraturan Perundang-Undangan</v>
          </cell>
          <cell r="R96">
            <v>0</v>
          </cell>
          <cell r="S96">
            <v>0</v>
          </cell>
        </row>
        <row r="97">
          <cell r="Q97" t="str">
            <v>Penyelesaian Tindak Lanjut Hasil Temuan Pemeriksaan</v>
          </cell>
          <cell r="R97">
            <v>0</v>
          </cell>
          <cell r="S97">
            <v>0</v>
          </cell>
        </row>
        <row r="98">
          <cell r="Q98" t="str">
            <v>Layanan Hubungan Masyarakat dan Informasi</v>
          </cell>
          <cell r="R98">
            <v>7</v>
          </cell>
        </row>
        <row r="99">
          <cell r="Q99" t="str">
            <v>Pameran/Event Penyelenggaraan Haji dan Umrah</v>
          </cell>
          <cell r="R99">
            <v>0</v>
          </cell>
          <cell r="S99">
            <v>0</v>
          </cell>
        </row>
        <row r="100">
          <cell r="Q100" t="str">
            <v>Pengelolaan Media Publikasi Informasi Haji dan Umrah</v>
          </cell>
          <cell r="R100">
            <v>0</v>
          </cell>
          <cell r="S100">
            <v>0</v>
          </cell>
        </row>
        <row r="101">
          <cell r="Q101" t="str">
            <v>Penyebaran Informasi Haji dan Umrah</v>
          </cell>
          <cell r="R101">
            <v>7</v>
          </cell>
          <cell r="S101">
            <v>5600000</v>
          </cell>
        </row>
        <row r="102">
          <cell r="Q102" t="str">
            <v>Layanan Protokoler</v>
          </cell>
          <cell r="R102">
            <v>0</v>
          </cell>
          <cell r="S102">
            <v>0</v>
          </cell>
        </row>
        <row r="103">
          <cell r="Q103" t="str">
            <v>Pelayanan Protokoler</v>
          </cell>
          <cell r="R103">
            <v>0</v>
          </cell>
          <cell r="S103">
            <v>0</v>
          </cell>
        </row>
        <row r="104">
          <cell r="Q104" t="str">
            <v>Layanan Organisasi dan Tata Kelola Internal</v>
          </cell>
          <cell r="R104">
            <v>0</v>
          </cell>
          <cell r="S104">
            <v>0</v>
          </cell>
        </row>
        <row r="105">
          <cell r="Q105" t="str">
            <v>Pelayanan Organisasi, Tata Laksana, dan Reformasi Birokrasi</v>
          </cell>
          <cell r="R105">
            <v>0</v>
          </cell>
          <cell r="S105">
            <v>0</v>
          </cell>
        </row>
        <row r="106">
          <cell r="Q106" t="str">
            <v>Layanan Umum</v>
          </cell>
          <cell r="R106">
            <v>7</v>
          </cell>
        </row>
        <row r="107">
          <cell r="Q107" t="str">
            <v>Rapat Kerja Nasional Penyelenggaraan Haji</v>
          </cell>
          <cell r="R107">
            <v>0</v>
          </cell>
          <cell r="S107">
            <v>0</v>
          </cell>
        </row>
        <row r="108">
          <cell r="Q108" t="str">
            <v>Koordinasi Penyelenggaraan Ibadah Haji</v>
          </cell>
          <cell r="R108">
            <v>7</v>
          </cell>
          <cell r="S108">
            <v>59598000</v>
          </cell>
        </row>
        <row r="109">
          <cell r="Q109" t="str">
            <v>Pelayanan Umum dan Rumah Tangga</v>
          </cell>
          <cell r="R109">
            <v>0</v>
          </cell>
          <cell r="S109">
            <v>0</v>
          </cell>
        </row>
        <row r="110">
          <cell r="Q110" t="str">
            <v>Pengelolaan Ketatausahaan</v>
          </cell>
          <cell r="R110">
            <v>0</v>
          </cell>
          <cell r="S110">
            <v>0</v>
          </cell>
        </row>
        <row r="111">
          <cell r="Q111" t="str">
            <v>Layanan Dukungan Manajemen Eselon II</v>
          </cell>
          <cell r="R111">
            <v>0</v>
          </cell>
          <cell r="S111">
            <v>0</v>
          </cell>
        </row>
        <row r="112">
          <cell r="Q112" t="str">
            <v>Layanan Perkantoran</v>
          </cell>
          <cell r="R112">
            <v>7</v>
          </cell>
        </row>
        <row r="113">
          <cell r="Q113" t="str">
            <v>Gaji dan Tunjangan</v>
          </cell>
          <cell r="R113">
            <v>0</v>
          </cell>
          <cell r="S113">
            <v>0</v>
          </cell>
        </row>
        <row r="114">
          <cell r="Q114" t="str">
            <v>Operasional dan Pemeliharaan Kantor</v>
          </cell>
          <cell r="R114">
            <v>7</v>
          </cell>
          <cell r="S114">
            <v>2176814000</v>
          </cell>
        </row>
        <row r="115">
          <cell r="Q115" t="str">
            <v>Layanan Sarana dan Prasarana Internal</v>
          </cell>
          <cell r="R115">
            <v>0</v>
          </cell>
        </row>
        <row r="116">
          <cell r="Q116" t="str">
            <v>Layanan Sarana Internal</v>
          </cell>
          <cell r="R116">
            <v>0</v>
          </cell>
        </row>
        <row r="117">
          <cell r="Q117" t="str">
            <v>Pengadaan Perangkat Pengolah Data dan Komunikasi</v>
          </cell>
          <cell r="R117">
            <v>0</v>
          </cell>
          <cell r="S117">
            <v>0</v>
          </cell>
        </row>
        <row r="118">
          <cell r="Q118" t="str">
            <v>Pengadaan Peralatan dan Fasilitas Perkantoran</v>
          </cell>
          <cell r="R118">
            <v>0</v>
          </cell>
          <cell r="S118">
            <v>0</v>
          </cell>
        </row>
        <row r="119">
          <cell r="Q119" t="str">
            <v>Pengadaan Kendaraan Bermotor</v>
          </cell>
          <cell r="R119">
            <v>0</v>
          </cell>
          <cell r="S119">
            <v>0</v>
          </cell>
        </row>
        <row r="120">
          <cell r="Q120" t="str">
            <v>Pembangunan/Renovasi Gedung dan Bangunan</v>
          </cell>
          <cell r="R120">
            <v>0</v>
          </cell>
          <cell r="S120">
            <v>0</v>
          </cell>
        </row>
        <row r="121">
          <cell r="Q121" t="str">
            <v>Layanan Prasarana Internal</v>
          </cell>
          <cell r="R121">
            <v>0</v>
          </cell>
          <cell r="S121">
            <v>0</v>
          </cell>
        </row>
        <row r="122">
          <cell r="Q122" t="str">
            <v>Pembangunan/Renovasi Gedung dan Bangunan</v>
          </cell>
          <cell r="R122">
            <v>0</v>
          </cell>
        </row>
        <row r="123">
          <cell r="Q123" t="str">
            <v>Layanan Manajemen SDM Internal</v>
          </cell>
          <cell r="R123">
            <v>0</v>
          </cell>
          <cell r="S123">
            <v>0</v>
          </cell>
        </row>
        <row r="124">
          <cell r="Q124" t="str">
            <v>Layanan Manajemen SDM</v>
          </cell>
          <cell r="R124">
            <v>0</v>
          </cell>
          <cell r="S124">
            <v>0</v>
          </cell>
        </row>
        <row r="125">
          <cell r="Q125" t="str">
            <v>Pengelolaan Kepegawaian</v>
          </cell>
          <cell r="R125">
            <v>0</v>
          </cell>
          <cell r="S125">
            <v>0</v>
          </cell>
        </row>
        <row r="126">
          <cell r="Q126" t="str">
            <v>Layanan Manajemen Kinerja Internal</v>
          </cell>
          <cell r="R126">
            <v>2</v>
          </cell>
        </row>
        <row r="127">
          <cell r="Q127" t="str">
            <v>Layanan Perencanaan dan Penganggaran</v>
          </cell>
        </row>
        <row r="128">
          <cell r="Q128" t="str">
            <v>Penyusunan Perencanaan Program dan Anggaran</v>
          </cell>
          <cell r="R128">
            <v>0</v>
          </cell>
          <cell r="S128">
            <v>106992000</v>
          </cell>
        </row>
        <row r="129">
          <cell r="Q129" t="str">
            <v>Pengelolaan Rencana Program dan Anggaran</v>
          </cell>
          <cell r="R129">
            <v>0</v>
          </cell>
          <cell r="S129">
            <v>0</v>
          </cell>
        </row>
        <row r="130">
          <cell r="Q130" t="str">
            <v>Layanan Pemantauan dan Evaluasi</v>
          </cell>
          <cell r="R130">
            <v>0</v>
          </cell>
          <cell r="S130">
            <v>0</v>
          </cell>
        </row>
        <row r="131">
          <cell r="Q131" t="str">
            <v>Evaluasi dan Pelaporan Program</v>
          </cell>
          <cell r="R131">
            <v>0</v>
          </cell>
          <cell r="S131">
            <v>0</v>
          </cell>
        </row>
        <row r="132">
          <cell r="Q132" t="str">
            <v>Layanan Manajemen Keuangan</v>
          </cell>
          <cell r="R132">
            <v>2</v>
          </cell>
        </row>
        <row r="133">
          <cell r="Q133" t="str">
            <v>Pelaksanaan Anggaran dan Perbendaharaan</v>
          </cell>
          <cell r="R133">
            <v>0</v>
          </cell>
          <cell r="S133">
            <v>0</v>
          </cell>
        </row>
        <row r="134">
          <cell r="Q134" t="str">
            <v>Verifikasi Anggaran dan Perbendaharaan</v>
          </cell>
          <cell r="R134">
            <v>0</v>
          </cell>
          <cell r="S134">
            <v>0</v>
          </cell>
        </row>
        <row r="135">
          <cell r="Q135" t="str">
            <v>Layanan Administrasi PNBP</v>
          </cell>
          <cell r="R135">
            <v>0</v>
          </cell>
          <cell r="S135">
            <v>0</v>
          </cell>
        </row>
        <row r="136">
          <cell r="Q136" t="str">
            <v>Pengelolaan PNBP</v>
          </cell>
          <cell r="R136">
            <v>1</v>
          </cell>
          <cell r="S136">
            <v>1200000000</v>
          </cell>
        </row>
        <row r="137">
          <cell r="Q137" t="str">
            <v>Pengelolaan Laporan Keuangan</v>
          </cell>
          <cell r="R137">
            <v>1</v>
          </cell>
          <cell r="S137">
            <v>107908000</v>
          </cell>
        </row>
      </sheetData>
      <sheetData sheetId="15">
        <row r="2">
          <cell r="O2" t="str">
            <v>Program Kerukunan Umat dan Layanan Kehidupan Beragama</v>
          </cell>
          <cell r="P2">
            <v>0</v>
          </cell>
        </row>
        <row r="3">
          <cell r="O3" t="str">
            <v>Pembinaan Umrah dan Haji Khusus</v>
          </cell>
          <cell r="P3">
            <v>0</v>
          </cell>
        </row>
        <row r="4">
          <cell r="O4" t="str">
            <v>Fasilitasi dan Pembinaan Lembaga</v>
          </cell>
          <cell r="P4">
            <v>26</v>
          </cell>
        </row>
        <row r="5">
          <cell r="O5" t="str">
            <v>Lembaga Penyelenggara Ibadah Umrah yang Terbina</v>
          </cell>
          <cell r="P5">
            <v>24</v>
          </cell>
        </row>
        <row r="6">
          <cell r="O6" t="str">
            <v>Pengelolaan Perizinan Penyelenggara Perjalanan Ibadah Umrah</v>
          </cell>
          <cell r="P6">
            <v>8</v>
          </cell>
          <cell r="Q6">
            <v>8608000</v>
          </cell>
        </row>
        <row r="7">
          <cell r="O7" t="str">
            <v>Akreditasi Penyelenggara Perjalanan Ibadah Umrah</v>
          </cell>
          <cell r="P7">
            <v>0</v>
          </cell>
          <cell r="Q7">
            <v>0</v>
          </cell>
        </row>
        <row r="8">
          <cell r="O8" t="str">
            <v>Pembinaan Penyelenggara Perjalanan Ibadah Umrah</v>
          </cell>
          <cell r="P8">
            <v>0</v>
          </cell>
          <cell r="Q8">
            <v>0</v>
          </cell>
        </row>
        <row r="9">
          <cell r="O9" t="str">
            <v>Pemantauan dan Pengawasan Penyelenggara Perjalanan Ibadah Umrah</v>
          </cell>
          <cell r="P9">
            <v>16</v>
          </cell>
          <cell r="Q9">
            <v>8608000</v>
          </cell>
        </row>
        <row r="10">
          <cell r="O10" t="str">
            <v>Identifikasi dan Pemetaan Masalah Penyelenggara Perjalanan Ibadah Umrah</v>
          </cell>
          <cell r="P10">
            <v>0</v>
          </cell>
          <cell r="Q10">
            <v>0</v>
          </cell>
        </row>
        <row r="11">
          <cell r="O11" t="str">
            <v>Penanganan Masalah Penyelenggara Perjalanan Ibadah Umrah</v>
          </cell>
          <cell r="P11">
            <v>0</v>
          </cell>
          <cell r="Q11">
            <v>0</v>
          </cell>
        </row>
        <row r="12">
          <cell r="O12" t="str">
            <v>Lembaga Penyelenggara Ibadah Haji Khusus yang Terbina</v>
          </cell>
          <cell r="P12">
            <v>2</v>
          </cell>
        </row>
        <row r="13">
          <cell r="O13" t="str">
            <v>Pengelolaan Perizinan Penyelenggara Ibadah Haji Khusus</v>
          </cell>
          <cell r="P13">
            <v>0</v>
          </cell>
          <cell r="Q13">
            <v>0</v>
          </cell>
        </row>
        <row r="14">
          <cell r="O14" t="str">
            <v>Akreditasi Penyelenggara Ibadah Haji Khusus</v>
          </cell>
          <cell r="P14">
            <v>0</v>
          </cell>
          <cell r="Q14">
            <v>0</v>
          </cell>
        </row>
        <row r="15">
          <cell r="O15" t="str">
            <v>Pendaftaran dan Pembatalan Haji Khusus</v>
          </cell>
          <cell r="P15">
            <v>2</v>
          </cell>
          <cell r="Q15">
            <v>3988000</v>
          </cell>
        </row>
        <row r="16">
          <cell r="O16" t="str">
            <v>Dokumen dan Perlengkapan Ibadah Haji Khusus</v>
          </cell>
          <cell r="P16">
            <v>0</v>
          </cell>
          <cell r="Q16">
            <v>0</v>
          </cell>
        </row>
        <row r="17">
          <cell r="O17" t="str">
            <v>Pembinaan dan Peningkatan Kualitas Penyelenggara Ibadah Haji Khusus</v>
          </cell>
          <cell r="P17">
            <v>0</v>
          </cell>
          <cell r="Q17">
            <v>0</v>
          </cell>
        </row>
        <row r="18">
          <cell r="O18" t="str">
            <v>Pemantauan dan Pengawasan Penyelenggara Ibadah Haji Khusus</v>
          </cell>
          <cell r="P18">
            <v>0</v>
          </cell>
          <cell r="Q18">
            <v>0</v>
          </cell>
        </row>
        <row r="19">
          <cell r="O19" t="str">
            <v>Identifikasi dan Pemetaan Masalah Penyelenggara Ibadah Haji Khusus</v>
          </cell>
          <cell r="P19">
            <v>0</v>
          </cell>
          <cell r="Q19">
            <v>0</v>
          </cell>
        </row>
        <row r="20">
          <cell r="O20" t="str">
            <v>Penanganan Masalah Penyelenggara Ibadah Haji Khusus</v>
          </cell>
          <cell r="P20">
            <v>0</v>
          </cell>
          <cell r="Q20">
            <v>0</v>
          </cell>
        </row>
        <row r="21">
          <cell r="O21" t="str">
            <v>Pelayanan Haji Dalam Negeri</v>
          </cell>
          <cell r="P21">
            <v>0</v>
          </cell>
        </row>
        <row r="22">
          <cell r="O22" t="str">
            <v>Pelayanan Publik kepada masyarakat</v>
          </cell>
          <cell r="P22">
            <v>212</v>
          </cell>
        </row>
        <row r="23">
          <cell r="O23" t="str">
            <v>Layanan Administrasi Haji Dalam Negeri</v>
          </cell>
          <cell r="P23">
            <v>212</v>
          </cell>
        </row>
        <row r="24">
          <cell r="O24" t="str">
            <v>Penyempurnaan Kebijakan Pendaftaran dan Pembatalan Haji Reguler</v>
          </cell>
          <cell r="P24">
            <v>0</v>
          </cell>
          <cell r="Q24">
            <v>0</v>
          </cell>
        </row>
        <row r="25">
          <cell r="O25" t="str">
            <v>Sosialisasi Kebijakan Pendaftaran dan Pembatalan Haji Reguler</v>
          </cell>
          <cell r="P25">
            <v>0</v>
          </cell>
          <cell r="Q25">
            <v>0</v>
          </cell>
        </row>
        <row r="26">
          <cell r="O26" t="str">
            <v>Pengelolaan Pelayanan Pendaftaran dan Pembatalan Haji Reguler</v>
          </cell>
          <cell r="P26">
            <v>0</v>
          </cell>
          <cell r="Q26">
            <v>0</v>
          </cell>
        </row>
        <row r="27">
          <cell r="O27" t="str">
            <v>Konsolidasi dan Verifikasi Data Jemaah Haji Reguler</v>
          </cell>
          <cell r="P27">
            <v>24</v>
          </cell>
          <cell r="Q27">
            <v>46053000</v>
          </cell>
        </row>
        <row r="28">
          <cell r="O28" t="str">
            <v>Sosialisasi/Orientasi Penyelesaian Dokumen dan Perlengkapan Haji</v>
          </cell>
          <cell r="P28">
            <v>0</v>
          </cell>
          <cell r="Q28">
            <v>0</v>
          </cell>
        </row>
        <row r="29">
          <cell r="O29" t="str">
            <v>Pengelolaan Pelayanan Pemvisaan Haji</v>
          </cell>
          <cell r="P29">
            <v>0</v>
          </cell>
          <cell r="Q29">
            <v>0</v>
          </cell>
        </row>
        <row r="30">
          <cell r="O30" t="str">
            <v>Penyelesaian Dokumen/Perlengkapan Jemaah Haji</v>
          </cell>
          <cell r="P30">
            <v>180</v>
          </cell>
          <cell r="Q30">
            <v>53874000</v>
          </cell>
        </row>
        <row r="31">
          <cell r="O31" t="str">
            <v>Penyiapan Transportasi Udara Jemaah Haji</v>
          </cell>
          <cell r="P31">
            <v>0</v>
          </cell>
          <cell r="Q31">
            <v>0</v>
          </cell>
        </row>
        <row r="32">
          <cell r="O32" t="str">
            <v>Penyusunan dan Pembahasan Asuransi Haji</v>
          </cell>
          <cell r="P32">
            <v>0</v>
          </cell>
          <cell r="Q32">
            <v>0</v>
          </cell>
        </row>
        <row r="33">
          <cell r="O33" t="str">
            <v>Konsolidasi dan Verifikasi Data Angkutan Udara Jemaah Haji</v>
          </cell>
          <cell r="P33">
            <v>0</v>
          </cell>
          <cell r="Q33">
            <v>0</v>
          </cell>
        </row>
        <row r="34">
          <cell r="O34" t="str">
            <v>Pelayanan Pemberangkatan/Pemulangan Jemaah</v>
          </cell>
          <cell r="P34">
            <v>8</v>
          </cell>
          <cell r="Q34">
            <v>58700000</v>
          </cell>
        </row>
        <row r="35">
          <cell r="O35" t="str">
            <v>Pelayanan Publik Lainnya</v>
          </cell>
          <cell r="P35">
            <v>1</v>
          </cell>
        </row>
        <row r="36">
          <cell r="O36" t="str">
            <v>Asrama Haji yang Profesional Melayani</v>
          </cell>
          <cell r="P36">
            <v>0</v>
          </cell>
          <cell r="Q36">
            <v>0</v>
          </cell>
        </row>
        <row r="37">
          <cell r="O37" t="str">
            <v>Penyiapan Asrama Haji</v>
          </cell>
          <cell r="P37">
            <v>0</v>
          </cell>
          <cell r="Q37">
            <v>0</v>
          </cell>
        </row>
        <row r="38">
          <cell r="O38" t="str">
            <v>Pelayanan Asrama Haji</v>
          </cell>
          <cell r="P38">
            <v>0</v>
          </cell>
          <cell r="Q38">
            <v>0</v>
          </cell>
        </row>
        <row r="39">
          <cell r="O39" t="str">
            <v>Monitoring dan Evaluasi Asrama Haji</v>
          </cell>
          <cell r="P39">
            <v>0</v>
          </cell>
          <cell r="Q39">
            <v>0</v>
          </cell>
        </row>
        <row r="40">
          <cell r="O40" t="str">
            <v>Revitalisasi Pusat Layanan Haji dan Umrah Terpadu - SBSN</v>
          </cell>
          <cell r="P40">
            <v>1</v>
          </cell>
        </row>
        <row r="41">
          <cell r="O41" t="str">
            <v>Revitalisasi dan Pembangunan Pusat Layanan Haji dan Umrah Terpadu</v>
          </cell>
          <cell r="P41">
            <v>1</v>
          </cell>
          <cell r="Q41">
            <v>4276514000</v>
          </cell>
        </row>
        <row r="42">
          <cell r="O42" t="str">
            <v>Revitalisasi Asrama Haji - SBSN</v>
          </cell>
          <cell r="P42">
            <v>0</v>
          </cell>
        </row>
        <row r="43">
          <cell r="O43" t="str">
            <v>Revitalisasi dan Pengembangan Asrama Haji</v>
          </cell>
          <cell r="P43">
            <v>0</v>
          </cell>
          <cell r="Q43">
            <v>0</v>
          </cell>
        </row>
        <row r="44">
          <cell r="O44" t="str">
            <v>Pembinaan Haji</v>
          </cell>
          <cell r="P44">
            <v>0</v>
          </cell>
        </row>
        <row r="45">
          <cell r="O45" t="str">
            <v>Pelayanan Publik Lainnya</v>
          </cell>
          <cell r="P45">
            <v>1</v>
          </cell>
        </row>
        <row r="46">
          <cell r="O46" t="str">
            <v>Advokasi Haji</v>
          </cell>
          <cell r="P46">
            <v>0</v>
          </cell>
          <cell r="Q46">
            <v>0</v>
          </cell>
        </row>
        <row r="47">
          <cell r="O47" t="str">
            <v>Identifikasi dan Pemetaan Masalah Haji</v>
          </cell>
          <cell r="P47">
            <v>0</v>
          </cell>
          <cell r="Q47">
            <v>0</v>
          </cell>
        </row>
        <row r="48">
          <cell r="O48" t="str">
            <v>Penanganan Masalah Haji</v>
          </cell>
          <cell r="P48">
            <v>0</v>
          </cell>
          <cell r="Q48">
            <v>0</v>
          </cell>
        </row>
        <row r="49">
          <cell r="O49" t="str">
            <v>Fasilitasi dan Pembinaan Masyarakat</v>
          </cell>
          <cell r="P49">
            <v>463</v>
          </cell>
        </row>
        <row r="50">
          <cell r="O50" t="str">
            <v>Petugas Haji yang Profesional</v>
          </cell>
          <cell r="P50">
            <v>323</v>
          </cell>
        </row>
        <row r="51">
          <cell r="O51" t="str">
            <v>Rekrutmen/Seleksi Petugas Haji</v>
          </cell>
          <cell r="P51">
            <v>195</v>
          </cell>
          <cell r="Q51">
            <v>54480000</v>
          </cell>
        </row>
        <row r="52">
          <cell r="O52" t="str">
            <v>Dokumen dan Perlengkapan Petugas Haji</v>
          </cell>
          <cell r="P52">
            <v>8</v>
          </cell>
          <cell r="Q52">
            <v>44280000</v>
          </cell>
        </row>
        <row r="53">
          <cell r="O53" t="str">
            <v>Bimbingan Teknis Petugas Haji</v>
          </cell>
          <cell r="P53">
            <v>0</v>
          </cell>
          <cell r="Q53">
            <v>0</v>
          </cell>
        </row>
        <row r="54">
          <cell r="O54" t="str">
            <v>Operasional Petugas Haji</v>
          </cell>
          <cell r="P54">
            <v>120</v>
          </cell>
          <cell r="Q54">
            <v>659140000</v>
          </cell>
        </row>
        <row r="55">
          <cell r="O55" t="str">
            <v>Akomodasi Petugas Haji</v>
          </cell>
          <cell r="P55">
            <v>0</v>
          </cell>
          <cell r="Q55">
            <v>0</v>
          </cell>
        </row>
        <row r="56">
          <cell r="O56" t="str">
            <v>Konsumsi Petugas Haji</v>
          </cell>
          <cell r="P56">
            <v>0</v>
          </cell>
          <cell r="Q56">
            <v>0</v>
          </cell>
        </row>
        <row r="57">
          <cell r="O57" t="str">
            <v>Transportasi Petugas Haji</v>
          </cell>
          <cell r="P57">
            <v>0</v>
          </cell>
          <cell r="Q57">
            <v>0</v>
          </cell>
        </row>
        <row r="58">
          <cell r="O58" t="str">
            <v>Evaluasi Teknis Petugas Panitia Penyelenggara Ibadah Haji Arab Saudi</v>
          </cell>
          <cell r="P58">
            <v>0</v>
          </cell>
          <cell r="Q58">
            <v>0</v>
          </cell>
        </row>
        <row r="59">
          <cell r="O59" t="str">
            <v>Koordinasi Penyelenggaraan Ibadah Haji Luar Negeri</v>
          </cell>
          <cell r="P59">
            <v>0</v>
          </cell>
          <cell r="Q59">
            <v>0</v>
          </cell>
        </row>
        <row r="60">
          <cell r="O60" t="str">
            <v>Jemaah Haji Reguler yang Terbina</v>
          </cell>
          <cell r="P60">
            <v>1120</v>
          </cell>
        </row>
        <row r="61">
          <cell r="O61" t="str">
            <v>Bimbingan Jemaah Haji Reguler</v>
          </cell>
          <cell r="P61">
            <v>1120</v>
          </cell>
          <cell r="Q61">
            <v>17216000</v>
          </cell>
        </row>
        <row r="62">
          <cell r="O62" t="str">
            <v>Sertifikasi Penyuluh dan Pembimbing Manasik Haji</v>
          </cell>
          <cell r="P62">
            <v>0</v>
          </cell>
          <cell r="Q62">
            <v>0</v>
          </cell>
        </row>
        <row r="63">
          <cell r="O63" t="str">
            <v>Pembinaan Kelompok Bimbingan</v>
          </cell>
          <cell r="P63">
            <v>0</v>
          </cell>
          <cell r="Q63">
            <v>0</v>
          </cell>
        </row>
        <row r="64">
          <cell r="O64" t="str">
            <v>Pengelolaan Dana Haji dan Sistem Informasi Haji</v>
          </cell>
          <cell r="P64">
            <v>0</v>
          </cell>
          <cell r="Q64">
            <v>0</v>
          </cell>
        </row>
        <row r="65">
          <cell r="O65" t="str">
            <v>Data dan Informasi Publik</v>
          </cell>
          <cell r="P65">
            <v>0</v>
          </cell>
          <cell r="Q65">
            <v>0</v>
          </cell>
        </row>
        <row r="66">
          <cell r="O66" t="str">
            <v>Sistem Informasi Haji yang Handal</v>
          </cell>
          <cell r="P66">
            <v>0</v>
          </cell>
          <cell r="Q66">
            <v>0</v>
          </cell>
        </row>
        <row r="67">
          <cell r="O67" t="str">
            <v>Pengelolaan Infrastruktur</v>
          </cell>
          <cell r="P67">
            <v>0</v>
          </cell>
          <cell r="Q67">
            <v>0</v>
          </cell>
        </row>
        <row r="68">
          <cell r="O68" t="str">
            <v>Pengembangan Database Haji</v>
          </cell>
          <cell r="P68">
            <v>0</v>
          </cell>
          <cell r="Q68">
            <v>0</v>
          </cell>
        </row>
        <row r="69">
          <cell r="O69" t="str">
            <v>Pengembangan Sistem Informasi Haji</v>
          </cell>
          <cell r="P69">
            <v>0</v>
          </cell>
          <cell r="Q69">
            <v>0</v>
          </cell>
        </row>
        <row r="70">
          <cell r="O70" t="str">
            <v>Pengelolaan Keuangan Negara</v>
          </cell>
          <cell r="P70">
            <v>0</v>
          </cell>
          <cell r="Q70">
            <v>0</v>
          </cell>
        </row>
        <row r="71">
          <cell r="O71" t="str">
            <v>Laporan Keuangan Haji yang Akuntabel</v>
          </cell>
          <cell r="P71">
            <v>0</v>
          </cell>
          <cell r="Q71">
            <v>0</v>
          </cell>
        </row>
        <row r="72">
          <cell r="O72" t="str">
            <v>Perencanaan Anggaran Operasional Haji</v>
          </cell>
          <cell r="P72">
            <v>0</v>
          </cell>
          <cell r="Q72">
            <v>0</v>
          </cell>
        </row>
        <row r="73">
          <cell r="O73" t="str">
            <v>Pengelolaan Aset Haji</v>
          </cell>
          <cell r="P73">
            <v>0</v>
          </cell>
          <cell r="Q73">
            <v>0</v>
          </cell>
        </row>
        <row r="74">
          <cell r="O74" t="str">
            <v>Monitoring dan Evaluasi Perencanaan Anggaran Operasional dan Pengelolaan Aset Haji</v>
          </cell>
          <cell r="P74">
            <v>0</v>
          </cell>
          <cell r="Q74">
            <v>0</v>
          </cell>
        </row>
        <row r="75">
          <cell r="O75" t="str">
            <v>Pelaksanaan Anggaran dan Perbendaharaan Haji</v>
          </cell>
          <cell r="P75">
            <v>0</v>
          </cell>
          <cell r="Q75">
            <v>0</v>
          </cell>
        </row>
        <row r="76">
          <cell r="O76" t="str">
            <v>Verifikasi Anggaran Operasional Haji</v>
          </cell>
          <cell r="P76">
            <v>0</v>
          </cell>
          <cell r="Q76">
            <v>0</v>
          </cell>
        </row>
        <row r="77">
          <cell r="O77" t="str">
            <v>Pelaporan Keuangan Operasional Haji</v>
          </cell>
          <cell r="P77">
            <v>0</v>
          </cell>
          <cell r="Q77">
            <v>0</v>
          </cell>
        </row>
        <row r="78">
          <cell r="O78" t="str">
            <v>Pelayanan Haji Luar Negeri</v>
          </cell>
          <cell r="P78">
            <v>0</v>
          </cell>
          <cell r="Q78">
            <v>0</v>
          </cell>
        </row>
        <row r="79">
          <cell r="O79" t="str">
            <v>Pelayanan Publik Lainnya</v>
          </cell>
          <cell r="P79">
            <v>1</v>
          </cell>
        </row>
        <row r="80">
          <cell r="O80" t="str">
            <v>Revitalisasi Sarpras Layanan Haji Umrah di Luar Negeri</v>
          </cell>
          <cell r="P80">
            <v>0</v>
          </cell>
          <cell r="Q80">
            <v>0</v>
          </cell>
        </row>
        <row r="81">
          <cell r="O81" t="str">
            <v>Revitalisasi dan Pembangunan Sarpras Layanan Haji dan Umrah di Arab Saudi</v>
          </cell>
          <cell r="P81">
            <v>0</v>
          </cell>
          <cell r="Q81">
            <v>0</v>
          </cell>
        </row>
        <row r="82">
          <cell r="O82" t="str">
            <v>Fasilitasi dan Pembinaan Masyarakat</v>
          </cell>
          <cell r="P82">
            <v>463</v>
          </cell>
        </row>
        <row r="83">
          <cell r="O83" t="str">
            <v>Layanan Administrasi Haji Luar Negeri</v>
          </cell>
          <cell r="P83">
            <v>0</v>
          </cell>
          <cell r="Q83">
            <v>0</v>
          </cell>
        </row>
        <row r="84">
          <cell r="O84" t="str">
            <v>Seleksi Perusahaan Penyedia Akomodasi Jemaah Haji Indonesia di Arab Saudi</v>
          </cell>
          <cell r="P84">
            <v>0</v>
          </cell>
          <cell r="Q84">
            <v>0</v>
          </cell>
        </row>
        <row r="85">
          <cell r="O85" t="str">
            <v>Seleksi Perusahaan Penyedia Konsumsi Jemaah Haji Indonesia di Arab Saudi</v>
          </cell>
          <cell r="P85">
            <v>0</v>
          </cell>
          <cell r="Q85">
            <v>0</v>
          </cell>
        </row>
        <row r="86">
          <cell r="O86" t="str">
            <v>Seleksi Perusahaan Penyedia Transportasi Jemaah Haji Indonesia di Arab Saudi</v>
          </cell>
          <cell r="P86">
            <v>0</v>
          </cell>
          <cell r="Q86">
            <v>0</v>
          </cell>
        </row>
        <row r="87">
          <cell r="O87" t="str">
            <v>Jemaah Haji yang terlayani penyaluran Daging Qurban</v>
          </cell>
          <cell r="P87">
            <v>0</v>
          </cell>
          <cell r="Q87">
            <v>0</v>
          </cell>
        </row>
        <row r="88">
          <cell r="O88" t="str">
            <v>Penyaluran Daging Qurban dan/atau Dam Ke Penduduk Indonesia</v>
          </cell>
          <cell r="P88">
            <v>0</v>
          </cell>
          <cell r="Q88">
            <v>0</v>
          </cell>
        </row>
        <row r="89">
          <cell r="P89">
            <v>0</v>
          </cell>
          <cell r="Q89">
            <v>0</v>
          </cell>
        </row>
        <row r="90">
          <cell r="O90" t="str">
            <v>Dukungan Manajemen</v>
          </cell>
          <cell r="P90">
            <v>0</v>
          </cell>
        </row>
        <row r="91">
          <cell r="O91" t="str">
            <v>Dukungan Manajemen dan Pelaksanaan Tugas Teknis Lainnya Penyelenggaraan Haji dan Umrah</v>
          </cell>
          <cell r="P91">
            <v>0</v>
          </cell>
        </row>
        <row r="92">
          <cell r="O92" t="str">
            <v>Layanan Dukungan Manajemen Internal</v>
          </cell>
          <cell r="P92">
            <v>24</v>
          </cell>
        </row>
        <row r="93">
          <cell r="O93" t="str">
            <v>Layanan BMN</v>
          </cell>
          <cell r="P93">
            <v>0</v>
          </cell>
        </row>
        <row r="94">
          <cell r="O94" t="str">
            <v>Pengelolaan BMN dan Perlengkapan</v>
          </cell>
          <cell r="P94">
            <v>0</v>
          </cell>
          <cell r="Q94">
            <v>0</v>
          </cell>
        </row>
        <row r="95">
          <cell r="O95" t="str">
            <v>Layanan Hukum</v>
          </cell>
          <cell r="P95">
            <v>0</v>
          </cell>
          <cell r="Q95">
            <v>0</v>
          </cell>
        </row>
        <row r="96">
          <cell r="O96" t="str">
            <v>Layanan Hukum dan Peraturan Perundang-Undangan</v>
          </cell>
          <cell r="P96">
            <v>0</v>
          </cell>
          <cell r="Q96">
            <v>0</v>
          </cell>
        </row>
        <row r="97">
          <cell r="O97" t="str">
            <v>Penyelesaian Tindak Lanjut Hasil Temuan Pemeriksaan</v>
          </cell>
          <cell r="P97">
            <v>0</v>
          </cell>
          <cell r="Q97">
            <v>0</v>
          </cell>
        </row>
        <row r="98">
          <cell r="O98" t="str">
            <v>Layanan Hubungan Masyarakat dan Informasi</v>
          </cell>
          <cell r="P98">
            <v>8</v>
          </cell>
        </row>
        <row r="99">
          <cell r="O99" t="str">
            <v>Pameran/Event Penyelenggaraan Haji dan Umrah</v>
          </cell>
          <cell r="P99">
            <v>0</v>
          </cell>
          <cell r="Q99">
            <v>0</v>
          </cell>
        </row>
        <row r="100">
          <cell r="O100" t="str">
            <v>Pengelolaan Media Publikasi Informasi Haji dan Umrah</v>
          </cell>
          <cell r="P100">
            <v>0</v>
          </cell>
          <cell r="Q100">
            <v>0</v>
          </cell>
        </row>
        <row r="101">
          <cell r="O101" t="str">
            <v>Penyebaran Informasi Haji dan Umrah</v>
          </cell>
          <cell r="P101">
            <v>8</v>
          </cell>
          <cell r="Q101">
            <v>6300000</v>
          </cell>
        </row>
        <row r="102">
          <cell r="O102" t="str">
            <v>Layanan Protokoler</v>
          </cell>
          <cell r="P102">
            <v>0</v>
          </cell>
          <cell r="Q102">
            <v>0</v>
          </cell>
        </row>
        <row r="103">
          <cell r="O103" t="str">
            <v>Pelayanan Protokoler</v>
          </cell>
          <cell r="P103">
            <v>0</v>
          </cell>
          <cell r="Q103">
            <v>0</v>
          </cell>
        </row>
        <row r="104">
          <cell r="O104" t="str">
            <v>Layanan Organisasi dan Tata Kelola Internal</v>
          </cell>
          <cell r="P104">
            <v>0</v>
          </cell>
          <cell r="Q104">
            <v>0</v>
          </cell>
        </row>
        <row r="105">
          <cell r="O105" t="str">
            <v>Pelayanan Organisasi, Tata Laksana, dan Reformasi Birokrasi</v>
          </cell>
          <cell r="P105">
            <v>0</v>
          </cell>
          <cell r="Q105">
            <v>0</v>
          </cell>
        </row>
        <row r="106">
          <cell r="O106" t="str">
            <v>Layanan Umum</v>
          </cell>
          <cell r="P106">
            <v>8</v>
          </cell>
        </row>
        <row r="107">
          <cell r="O107" t="str">
            <v>Rapat Kerja Nasional Penyelenggaraan Haji</v>
          </cell>
          <cell r="P107">
            <v>0</v>
          </cell>
          <cell r="Q107">
            <v>0</v>
          </cell>
        </row>
        <row r="108">
          <cell r="O108" t="str">
            <v>Koordinasi Penyelenggaraan Ibadah Haji</v>
          </cell>
          <cell r="P108">
            <v>8</v>
          </cell>
          <cell r="Q108">
            <v>228711000</v>
          </cell>
        </row>
        <row r="109">
          <cell r="O109" t="str">
            <v>Pelayanan Umum dan Rumah Tangga</v>
          </cell>
          <cell r="P109">
            <v>0</v>
          </cell>
          <cell r="Q109">
            <v>0</v>
          </cell>
        </row>
        <row r="110">
          <cell r="O110" t="str">
            <v>Pengelolaan Ketatausahaan</v>
          </cell>
          <cell r="P110">
            <v>0</v>
          </cell>
          <cell r="Q110">
            <v>0</v>
          </cell>
        </row>
        <row r="111">
          <cell r="O111" t="str">
            <v>Layanan Dukungan Manajemen Eselon II</v>
          </cell>
          <cell r="P111">
            <v>0</v>
          </cell>
          <cell r="Q111">
            <v>0</v>
          </cell>
        </row>
        <row r="112">
          <cell r="O112" t="str">
            <v>Layanan Perkantoran</v>
          </cell>
          <cell r="P112">
            <v>8</v>
          </cell>
        </row>
        <row r="113">
          <cell r="O113" t="str">
            <v>Gaji dan Tunjangan</v>
          </cell>
          <cell r="P113">
            <v>0</v>
          </cell>
          <cell r="Q113">
            <v>0</v>
          </cell>
        </row>
        <row r="114">
          <cell r="O114" t="str">
            <v>Operasional dan Pemeliharaan Kantor</v>
          </cell>
          <cell r="P114">
            <v>8</v>
          </cell>
          <cell r="Q114">
            <v>2520146000</v>
          </cell>
        </row>
        <row r="115">
          <cell r="O115" t="str">
            <v>Layanan Sarana dan Prasarana Internal</v>
          </cell>
          <cell r="P115">
            <v>0</v>
          </cell>
        </row>
        <row r="116">
          <cell r="O116" t="str">
            <v>Layanan Sarana Internal</v>
          </cell>
          <cell r="P116">
            <v>0</v>
          </cell>
        </row>
        <row r="117">
          <cell r="O117" t="str">
            <v>Pengadaan Perangkat Pengolah Data dan Komunikasi</v>
          </cell>
          <cell r="P117">
            <v>0</v>
          </cell>
          <cell r="Q117">
            <v>0</v>
          </cell>
        </row>
        <row r="118">
          <cell r="O118" t="str">
            <v>Pengadaan Peralatan dan Fasilitas Perkantoran</v>
          </cell>
          <cell r="P118">
            <v>0</v>
          </cell>
          <cell r="Q118">
            <v>0</v>
          </cell>
        </row>
        <row r="119">
          <cell r="O119" t="str">
            <v>Pengadaan Kendaraan Bermotor</v>
          </cell>
          <cell r="P119">
            <v>0</v>
          </cell>
          <cell r="Q119">
            <v>0</v>
          </cell>
        </row>
        <row r="120">
          <cell r="O120" t="str">
            <v>Pembangunan/Renovasi Gedung dan Bangunan</v>
          </cell>
          <cell r="P120">
            <v>0</v>
          </cell>
          <cell r="Q120">
            <v>0</v>
          </cell>
        </row>
        <row r="121">
          <cell r="O121" t="str">
            <v>Layanan Prasarana Internal</v>
          </cell>
          <cell r="P121">
            <v>0</v>
          </cell>
          <cell r="Q121">
            <v>0</v>
          </cell>
        </row>
        <row r="122">
          <cell r="O122" t="str">
            <v>Pembangunan/Renovasi Gedung dan Bangunan</v>
          </cell>
          <cell r="P122">
            <v>0</v>
          </cell>
        </row>
        <row r="123">
          <cell r="O123" t="str">
            <v>Layanan Manajemen SDM Internal</v>
          </cell>
          <cell r="P123">
            <v>0</v>
          </cell>
          <cell r="Q123">
            <v>0</v>
          </cell>
        </row>
        <row r="124">
          <cell r="O124" t="str">
            <v>Layanan Manajemen SDM</v>
          </cell>
          <cell r="P124">
            <v>0</v>
          </cell>
          <cell r="Q124">
            <v>0</v>
          </cell>
        </row>
        <row r="125">
          <cell r="O125" t="str">
            <v>Pengelolaan Kepegawaian</v>
          </cell>
          <cell r="P125">
            <v>0</v>
          </cell>
          <cell r="Q125">
            <v>0</v>
          </cell>
        </row>
        <row r="126">
          <cell r="O126" t="str">
            <v>Layanan Manajemen Kinerja Internal</v>
          </cell>
          <cell r="P126">
            <v>3</v>
          </cell>
        </row>
        <row r="127">
          <cell r="O127" t="str">
            <v>Layanan Perencanaan dan Penganggaran</v>
          </cell>
        </row>
        <row r="128">
          <cell r="O128" t="str">
            <v>Penyusunan Perencanaan Program dan Anggaran</v>
          </cell>
          <cell r="P128">
            <v>1</v>
          </cell>
          <cell r="Q128">
            <v>47160000</v>
          </cell>
        </row>
        <row r="129">
          <cell r="O129" t="str">
            <v>Pengelolaan Rencana Program dan Anggaran</v>
          </cell>
          <cell r="P129">
            <v>0</v>
          </cell>
          <cell r="Q129">
            <v>0</v>
          </cell>
        </row>
        <row r="130">
          <cell r="O130" t="str">
            <v>Layanan Pemantauan dan Evaluasi</v>
          </cell>
        </row>
        <row r="131">
          <cell r="O131" t="str">
            <v>Evaluasi dan Pelaporan Program</v>
          </cell>
          <cell r="P131">
            <v>1</v>
          </cell>
          <cell r="Q131">
            <v>23580000</v>
          </cell>
        </row>
        <row r="132">
          <cell r="O132" t="str">
            <v>Layanan Manajemen Keuangan</v>
          </cell>
          <cell r="P132">
            <v>1</v>
          </cell>
        </row>
        <row r="133">
          <cell r="O133" t="str">
            <v>Pelaksanaan Anggaran dan Perbendaharaan</v>
          </cell>
          <cell r="P133">
            <v>0</v>
          </cell>
          <cell r="Q133">
            <v>0</v>
          </cell>
        </row>
        <row r="134">
          <cell r="O134" t="str">
            <v>Verifikasi Anggaran dan Perbendaharaan</v>
          </cell>
          <cell r="P134">
            <v>0</v>
          </cell>
          <cell r="Q134">
            <v>0</v>
          </cell>
        </row>
        <row r="135">
          <cell r="O135" t="str">
            <v>Layanan Administrasi PNBP</v>
          </cell>
          <cell r="P135">
            <v>0</v>
          </cell>
          <cell r="Q135">
            <v>0</v>
          </cell>
        </row>
        <row r="136">
          <cell r="O136" t="str">
            <v>Pengelolaan PNBP</v>
          </cell>
          <cell r="P136">
            <v>1</v>
          </cell>
          <cell r="Q136">
            <v>496000000</v>
          </cell>
        </row>
        <row r="137">
          <cell r="O137" t="str">
            <v>Pengelolaan Laporan Keuangan</v>
          </cell>
          <cell r="P137">
            <v>1</v>
          </cell>
          <cell r="Q137">
            <v>84640000</v>
          </cell>
        </row>
      </sheetData>
      <sheetData sheetId="16">
        <row r="2">
          <cell r="O2" t="str">
            <v>Program Kerukunan Umat dan Layanan Kehidupan Beragama</v>
          </cell>
          <cell r="P2">
            <v>0</v>
          </cell>
        </row>
        <row r="3">
          <cell r="O3" t="str">
            <v>Pembinaan Umrah dan Haji Khusus</v>
          </cell>
          <cell r="P3">
            <v>0</v>
          </cell>
        </row>
        <row r="4">
          <cell r="O4" t="str">
            <v>Fasilitasi dan Pembinaan Lembaga</v>
          </cell>
          <cell r="P4">
            <v>89</v>
          </cell>
        </row>
        <row r="5">
          <cell r="O5" t="str">
            <v>Lembaga Penyelenggara Ibadah Umrah yang Terbina</v>
          </cell>
          <cell r="P5">
            <v>67</v>
          </cell>
        </row>
        <row r="6">
          <cell r="O6" t="str">
            <v>Pengelolaan Perizinan Penyelenggara Perjalanan Ibadah Umrah</v>
          </cell>
          <cell r="P6">
            <v>9</v>
          </cell>
          <cell r="Q6">
            <v>65960000</v>
          </cell>
        </row>
        <row r="7">
          <cell r="O7" t="str">
            <v>Akreditasi Penyelenggara Perjalanan Ibadah Umrah</v>
          </cell>
          <cell r="P7">
            <v>0</v>
          </cell>
          <cell r="Q7">
            <v>0</v>
          </cell>
        </row>
        <row r="8">
          <cell r="O8" t="str">
            <v>Pembinaan Penyelenggara Perjalanan Ibadah Umrah</v>
          </cell>
          <cell r="P8">
            <v>40</v>
          </cell>
          <cell r="Q8">
            <v>41080000</v>
          </cell>
        </row>
        <row r="9">
          <cell r="O9" t="str">
            <v>Pemantauan dan Pengawasan Penyelenggara Perjalanan Ibadah Umrah</v>
          </cell>
          <cell r="P9">
            <v>18</v>
          </cell>
          <cell r="Q9">
            <v>65960000</v>
          </cell>
        </row>
        <row r="10">
          <cell r="O10" t="str">
            <v>Identifikasi dan Pemetaan Masalah Penyelenggara Perjalanan Ibadah Umrah</v>
          </cell>
          <cell r="P10">
            <v>0</v>
          </cell>
          <cell r="Q10">
            <v>0</v>
          </cell>
        </row>
        <row r="11">
          <cell r="O11" t="str">
            <v>Penanganan Masalah Penyelenggara Perjalanan Ibadah Umrah</v>
          </cell>
          <cell r="P11">
            <v>0</v>
          </cell>
          <cell r="Q11">
            <v>0</v>
          </cell>
        </row>
        <row r="12">
          <cell r="O12" t="str">
            <v>Lembaga Penyelenggara Ibadah Haji Khusus yang Terbina</v>
          </cell>
          <cell r="P12">
            <v>22</v>
          </cell>
        </row>
        <row r="13">
          <cell r="O13" t="str">
            <v>Pengelolaan Perizinan Penyelenggara Ibadah Haji Khusus</v>
          </cell>
          <cell r="P13">
            <v>0</v>
          </cell>
          <cell r="Q13">
            <v>0</v>
          </cell>
        </row>
        <row r="14">
          <cell r="O14" t="str">
            <v>Akreditasi Penyelenggara Ibadah Haji Khusus</v>
          </cell>
          <cell r="P14">
            <v>0</v>
          </cell>
          <cell r="Q14">
            <v>0</v>
          </cell>
        </row>
        <row r="15">
          <cell r="O15" t="str">
            <v>Pendaftaran dan Pembatalan Haji Khusus</v>
          </cell>
          <cell r="P15">
            <v>2</v>
          </cell>
          <cell r="Q15">
            <v>60840000</v>
          </cell>
        </row>
        <row r="16">
          <cell r="O16" t="str">
            <v>Dokumen dan Perlengkapan Ibadah Haji Khusus</v>
          </cell>
          <cell r="P16">
            <v>0</v>
          </cell>
          <cell r="Q16">
            <v>0</v>
          </cell>
        </row>
        <row r="17">
          <cell r="O17" t="str">
            <v>Pembinaan dan Peningkatan Kualitas Penyelenggara Ibadah Haji Khusus</v>
          </cell>
          <cell r="P17">
            <v>20</v>
          </cell>
          <cell r="Q17">
            <v>27280000</v>
          </cell>
        </row>
        <row r="18">
          <cell r="O18" t="str">
            <v>Pemantauan dan Pengawasan Penyelenggara Ibadah Haji Khusus</v>
          </cell>
          <cell r="P18">
            <v>0</v>
          </cell>
          <cell r="Q18">
            <v>0</v>
          </cell>
        </row>
        <row r="19">
          <cell r="O19" t="str">
            <v>Identifikasi dan Pemetaan Masalah Penyelenggara Ibadah Haji Khusus</v>
          </cell>
          <cell r="P19">
            <v>0</v>
          </cell>
          <cell r="Q19">
            <v>0</v>
          </cell>
        </row>
        <row r="20">
          <cell r="O20" t="str">
            <v>Penanganan Masalah Penyelenggara Ibadah Haji Khusus</v>
          </cell>
          <cell r="P20">
            <v>0</v>
          </cell>
          <cell r="Q20">
            <v>0</v>
          </cell>
        </row>
        <row r="21">
          <cell r="O21" t="str">
            <v>Pelayanan Haji Dalam Negeri</v>
          </cell>
          <cell r="P21">
            <v>0</v>
          </cell>
        </row>
        <row r="22">
          <cell r="O22" t="str">
            <v>Pelayanan Publik kepada masyarakat</v>
          </cell>
          <cell r="P22">
            <v>1785</v>
          </cell>
        </row>
        <row r="23">
          <cell r="O23" t="str">
            <v>Layanan Administrasi Haji Dalam Negeri</v>
          </cell>
          <cell r="P23">
            <v>1785</v>
          </cell>
        </row>
        <row r="24">
          <cell r="O24" t="str">
            <v>Penyempurnaan Kebijakan Pendaftaran dan Pembatalan Haji Reguler</v>
          </cell>
          <cell r="P24">
            <v>0</v>
          </cell>
          <cell r="Q24">
            <v>0</v>
          </cell>
        </row>
        <row r="25">
          <cell r="O25" t="str">
            <v>Sosialisasi Kebijakan Pendaftaran dan Pembatalan Haji Reguler</v>
          </cell>
          <cell r="P25">
            <v>0</v>
          </cell>
          <cell r="Q25">
            <v>0</v>
          </cell>
        </row>
        <row r="26">
          <cell r="O26" t="str">
            <v>Pengelolaan Pelayanan Pendaftaran dan Pembatalan Haji Reguler</v>
          </cell>
          <cell r="P26">
            <v>0</v>
          </cell>
          <cell r="Q26">
            <v>0</v>
          </cell>
        </row>
        <row r="27">
          <cell r="O27" t="str">
            <v>Konsolidasi dan Verifikasi Data Jemaah Haji Reguler</v>
          </cell>
          <cell r="P27">
            <v>27</v>
          </cell>
          <cell r="Q27">
            <v>46326000</v>
          </cell>
        </row>
        <row r="28">
          <cell r="O28" t="str">
            <v>Sosialisasi/Orientasi Penyelesaian Dokumen dan Perlengkapan Haji</v>
          </cell>
          <cell r="P28">
            <v>0</v>
          </cell>
          <cell r="Q28">
            <v>0</v>
          </cell>
        </row>
        <row r="29">
          <cell r="O29" t="str">
            <v>Pengelolaan Pelayanan Pemvisaan Haji</v>
          </cell>
          <cell r="P29">
            <v>0</v>
          </cell>
          <cell r="Q29">
            <v>0</v>
          </cell>
        </row>
        <row r="30">
          <cell r="O30" t="str">
            <v>Penyelesaian Dokumen/Perlengkapan Jemaah Haji</v>
          </cell>
          <cell r="P30">
            <v>1750</v>
          </cell>
          <cell r="Q30">
            <v>52114000</v>
          </cell>
        </row>
        <row r="31">
          <cell r="O31" t="str">
            <v>Penyiapan Transportasi Udara Jemaah Haji</v>
          </cell>
          <cell r="P31">
            <v>0</v>
          </cell>
          <cell r="Q31">
            <v>0</v>
          </cell>
        </row>
        <row r="32">
          <cell r="O32" t="str">
            <v>Penyusunan dan Pembahasan Asuransi Haji</v>
          </cell>
          <cell r="P32">
            <v>0</v>
          </cell>
          <cell r="Q32">
            <v>0</v>
          </cell>
        </row>
        <row r="33">
          <cell r="O33" t="str">
            <v>Konsolidasi dan Verifikasi Data Angkutan Udara Jemaah Haji</v>
          </cell>
          <cell r="P33">
            <v>0</v>
          </cell>
          <cell r="Q33">
            <v>0</v>
          </cell>
        </row>
        <row r="34">
          <cell r="O34" t="str">
            <v>Pelayanan Pemberangkatan/Pemulangan Jemaah</v>
          </cell>
          <cell r="P34">
            <v>9</v>
          </cell>
          <cell r="Q34">
            <v>273684000</v>
          </cell>
        </row>
        <row r="35">
          <cell r="O35" t="str">
            <v>Pelayanan Publik Lainnya</v>
          </cell>
          <cell r="P35">
            <v>2</v>
          </cell>
        </row>
        <row r="36">
          <cell r="O36" t="str">
            <v>Asrama Haji yang Profesional Melayani</v>
          </cell>
          <cell r="P36">
            <v>0</v>
          </cell>
          <cell r="Q36">
            <v>0</v>
          </cell>
        </row>
        <row r="37">
          <cell r="O37" t="str">
            <v>Penyiapan Asrama Haji</v>
          </cell>
          <cell r="P37">
            <v>0</v>
          </cell>
          <cell r="Q37">
            <v>0</v>
          </cell>
        </row>
        <row r="38">
          <cell r="O38" t="str">
            <v>Pelayanan Asrama Haji</v>
          </cell>
          <cell r="P38">
            <v>0</v>
          </cell>
          <cell r="Q38">
            <v>0</v>
          </cell>
        </row>
        <row r="39">
          <cell r="O39" t="str">
            <v>Monitoring dan Evaluasi Asrama Haji</v>
          </cell>
          <cell r="P39">
            <v>0</v>
          </cell>
          <cell r="Q39">
            <v>0</v>
          </cell>
        </row>
        <row r="40">
          <cell r="O40" t="str">
            <v>Revitalisasi Pusat Layanan Haji dan Umrah Terpadu - SBSN</v>
          </cell>
          <cell r="P40">
            <v>1</v>
          </cell>
        </row>
        <row r="41">
          <cell r="O41" t="str">
            <v>Revitalisasi dan Pembangunan Pusat Layanan Haji dan Umrah Terpadu</v>
          </cell>
          <cell r="P41">
            <v>1</v>
          </cell>
          <cell r="Q41">
            <v>3639516000</v>
          </cell>
        </row>
        <row r="42">
          <cell r="O42" t="str">
            <v>Revitalisasi Asrama Haji - SBSN</v>
          </cell>
          <cell r="P42">
            <v>1</v>
          </cell>
        </row>
        <row r="43">
          <cell r="O43" t="str">
            <v>Revitalisasi dan Pengembangan Asrama Haji</v>
          </cell>
          <cell r="P43">
            <v>1</v>
          </cell>
          <cell r="Q43">
            <v>133356000000</v>
          </cell>
        </row>
        <row r="44">
          <cell r="O44" t="str">
            <v>Pembinaan Haji</v>
          </cell>
          <cell r="P44">
            <v>0</v>
          </cell>
        </row>
        <row r="45">
          <cell r="O45" t="str">
            <v>Pelayanan Publik Lainnya</v>
          </cell>
          <cell r="P45">
            <v>2</v>
          </cell>
        </row>
        <row r="46">
          <cell r="O46" t="str">
            <v>Advokasi Haji</v>
          </cell>
          <cell r="P46">
            <v>0</v>
          </cell>
          <cell r="Q46">
            <v>0</v>
          </cell>
        </row>
        <row r="47">
          <cell r="O47" t="str">
            <v>Identifikasi dan Pemetaan Masalah Haji</v>
          </cell>
          <cell r="P47">
            <v>0</v>
          </cell>
          <cell r="Q47">
            <v>0</v>
          </cell>
        </row>
        <row r="48">
          <cell r="O48" t="str">
            <v>Penanganan Masalah Haji</v>
          </cell>
          <cell r="P48">
            <v>0</v>
          </cell>
          <cell r="Q48">
            <v>0</v>
          </cell>
        </row>
        <row r="49">
          <cell r="O49" t="str">
            <v>Fasilitasi dan Pembinaan Masyarakat</v>
          </cell>
          <cell r="P49">
            <v>1980</v>
          </cell>
        </row>
        <row r="50">
          <cell r="O50" t="str">
            <v>Petugas Haji yang Profesional</v>
          </cell>
          <cell r="P50">
            <v>850</v>
          </cell>
        </row>
        <row r="51">
          <cell r="O51" t="str">
            <v>Rekrutmen/Seleksi Petugas Haji</v>
          </cell>
          <cell r="P51">
            <v>597</v>
          </cell>
          <cell r="Q51">
            <v>95612000</v>
          </cell>
        </row>
        <row r="52">
          <cell r="O52" t="str">
            <v>Dokumen dan Perlengkapan Petugas Haji</v>
          </cell>
          <cell r="P52">
            <v>9</v>
          </cell>
          <cell r="Q52">
            <v>16170000</v>
          </cell>
        </row>
        <row r="53">
          <cell r="O53" t="str">
            <v>Bimbingan Teknis Petugas Haji</v>
          </cell>
          <cell r="P53">
            <v>48</v>
          </cell>
          <cell r="Q53">
            <v>0</v>
          </cell>
        </row>
        <row r="54">
          <cell r="O54" t="str">
            <v>Operasional Petugas Haji</v>
          </cell>
          <cell r="P54">
            <v>244</v>
          </cell>
          <cell r="Q54">
            <v>70500000</v>
          </cell>
        </row>
        <row r="55">
          <cell r="O55" t="str">
            <v>Akomodasi Petugas Haji</v>
          </cell>
          <cell r="P55">
            <v>0</v>
          </cell>
          <cell r="Q55">
            <v>0</v>
          </cell>
        </row>
        <row r="56">
          <cell r="O56" t="str">
            <v>Konsumsi Petugas Haji</v>
          </cell>
          <cell r="P56">
            <v>0</v>
          </cell>
          <cell r="Q56">
            <v>0</v>
          </cell>
        </row>
        <row r="57">
          <cell r="O57" t="str">
            <v>Transportasi Petugas Haji</v>
          </cell>
          <cell r="P57">
            <v>0</v>
          </cell>
          <cell r="Q57">
            <v>0</v>
          </cell>
        </row>
        <row r="58">
          <cell r="O58" t="str">
            <v>Evaluasi Teknis Petugas Panitia Penyelenggara Ibadah Haji Arab Saudi</v>
          </cell>
          <cell r="P58">
            <v>0</v>
          </cell>
          <cell r="Q58">
            <v>0</v>
          </cell>
        </row>
        <row r="59">
          <cell r="O59" t="str">
            <v>Koordinasi Penyelenggaraan Ibadah Haji Luar Negeri</v>
          </cell>
          <cell r="P59">
            <v>0</v>
          </cell>
          <cell r="Q59">
            <v>0</v>
          </cell>
        </row>
        <row r="60">
          <cell r="O60" t="str">
            <v>Jemaah Haji Reguler yang Terbina</v>
          </cell>
          <cell r="P60">
            <v>9930</v>
          </cell>
        </row>
        <row r="61">
          <cell r="O61" t="str">
            <v>Bimbingan Jemaah Haji Reguler</v>
          </cell>
          <cell r="P61">
            <v>9900</v>
          </cell>
          <cell r="Q61">
            <v>28096000</v>
          </cell>
        </row>
        <row r="62">
          <cell r="O62" t="str">
            <v>Sertifikasi Penyuluh dan Pembimbing Manasik Haji</v>
          </cell>
          <cell r="P62">
            <v>0</v>
          </cell>
          <cell r="Q62">
            <v>0</v>
          </cell>
        </row>
        <row r="63">
          <cell r="O63" t="str">
            <v>Pembinaan Kelompok Bimbingan</v>
          </cell>
          <cell r="P63">
            <v>30</v>
          </cell>
          <cell r="Q63">
            <v>34180000</v>
          </cell>
        </row>
        <row r="64">
          <cell r="O64" t="str">
            <v>Pengelolaan Dana Haji dan Sistem Informasi Haji</v>
          </cell>
          <cell r="P64">
            <v>0</v>
          </cell>
          <cell r="Q64">
            <v>0</v>
          </cell>
        </row>
        <row r="65">
          <cell r="O65" t="str">
            <v>Data dan Informasi Publik</v>
          </cell>
          <cell r="P65">
            <v>0</v>
          </cell>
          <cell r="Q65">
            <v>0</v>
          </cell>
        </row>
        <row r="66">
          <cell r="O66" t="str">
            <v>Sistem Informasi Haji yang Handal</v>
          </cell>
          <cell r="P66">
            <v>0</v>
          </cell>
          <cell r="Q66">
            <v>0</v>
          </cell>
        </row>
        <row r="67">
          <cell r="O67" t="str">
            <v>Pengelolaan Infrastruktur</v>
          </cell>
          <cell r="P67">
            <v>0</v>
          </cell>
          <cell r="Q67">
            <v>0</v>
          </cell>
        </row>
        <row r="68">
          <cell r="O68" t="str">
            <v>Pengembangan Database Haji</v>
          </cell>
          <cell r="P68">
            <v>0</v>
          </cell>
          <cell r="Q68">
            <v>0</v>
          </cell>
        </row>
        <row r="69">
          <cell r="O69" t="str">
            <v>Pengembangan Sistem Informasi Haji</v>
          </cell>
          <cell r="P69">
            <v>0</v>
          </cell>
          <cell r="Q69">
            <v>0</v>
          </cell>
        </row>
        <row r="70">
          <cell r="O70" t="str">
            <v>Pengelolaan Keuangan Negara</v>
          </cell>
          <cell r="P70">
            <v>0</v>
          </cell>
          <cell r="Q70">
            <v>0</v>
          </cell>
        </row>
        <row r="71">
          <cell r="O71" t="str">
            <v>Laporan Keuangan Haji yang Akuntabel</v>
          </cell>
          <cell r="P71">
            <v>0</v>
          </cell>
          <cell r="Q71">
            <v>0</v>
          </cell>
        </row>
        <row r="72">
          <cell r="O72" t="str">
            <v>Perencanaan Anggaran Operasional Haji</v>
          </cell>
          <cell r="P72">
            <v>0</v>
          </cell>
          <cell r="Q72">
            <v>0</v>
          </cell>
        </row>
        <row r="73">
          <cell r="O73" t="str">
            <v>Pengelolaan Aset Haji</v>
          </cell>
          <cell r="P73">
            <v>0</v>
          </cell>
          <cell r="Q73">
            <v>0</v>
          </cell>
        </row>
        <row r="74">
          <cell r="O74" t="str">
            <v>Monitoring dan Evaluasi Perencanaan Anggaran Operasional dan Pengelolaan Aset Haji</v>
          </cell>
          <cell r="P74">
            <v>0</v>
          </cell>
          <cell r="Q74">
            <v>0</v>
          </cell>
        </row>
        <row r="75">
          <cell r="O75" t="str">
            <v>Pelaksanaan Anggaran dan Perbendaharaan Haji</v>
          </cell>
          <cell r="P75">
            <v>0</v>
          </cell>
          <cell r="Q75">
            <v>0</v>
          </cell>
        </row>
        <row r="76">
          <cell r="O76" t="str">
            <v>Verifikasi Anggaran Operasional Haji</v>
          </cell>
          <cell r="P76">
            <v>0</v>
          </cell>
          <cell r="Q76">
            <v>0</v>
          </cell>
        </row>
        <row r="77">
          <cell r="O77" t="str">
            <v>Pelaporan Keuangan Operasional Haji</v>
          </cell>
          <cell r="P77">
            <v>0</v>
          </cell>
          <cell r="Q77">
            <v>0</v>
          </cell>
        </row>
        <row r="78">
          <cell r="O78" t="str">
            <v>Pelayanan Haji Luar Negeri</v>
          </cell>
          <cell r="P78">
            <v>0</v>
          </cell>
          <cell r="Q78">
            <v>0</v>
          </cell>
        </row>
        <row r="79">
          <cell r="O79" t="str">
            <v>Pelayanan Publik Lainnya</v>
          </cell>
          <cell r="P79">
            <v>2</v>
          </cell>
        </row>
        <row r="80">
          <cell r="O80" t="str">
            <v>Revitalisasi Sarpras Layanan Haji Umrah di Luar Negeri</v>
          </cell>
          <cell r="P80">
            <v>0</v>
          </cell>
          <cell r="Q80">
            <v>0</v>
          </cell>
        </row>
        <row r="81">
          <cell r="O81" t="str">
            <v>Revitalisasi dan Pembangunan Sarpras Layanan Haji dan Umrah di Arab Saudi</v>
          </cell>
          <cell r="P81">
            <v>0</v>
          </cell>
          <cell r="Q81">
            <v>0</v>
          </cell>
        </row>
        <row r="82">
          <cell r="O82" t="str">
            <v>Fasilitasi dan Pembinaan Masyarakat</v>
          </cell>
          <cell r="P82">
            <v>1980</v>
          </cell>
        </row>
        <row r="83">
          <cell r="O83" t="str">
            <v>Layanan Administrasi Haji Luar Negeri</v>
          </cell>
          <cell r="P83">
            <v>0</v>
          </cell>
          <cell r="Q83">
            <v>0</v>
          </cell>
        </row>
        <row r="84">
          <cell r="O84" t="str">
            <v>Seleksi Perusahaan Penyedia Akomodasi Jemaah Haji Indonesia di Arab Saudi</v>
          </cell>
          <cell r="P84">
            <v>0</v>
          </cell>
          <cell r="Q84">
            <v>0</v>
          </cell>
        </row>
        <row r="85">
          <cell r="O85" t="str">
            <v>Seleksi Perusahaan Penyedia Konsumsi Jemaah Haji Indonesia di Arab Saudi</v>
          </cell>
          <cell r="P85">
            <v>0</v>
          </cell>
          <cell r="Q85">
            <v>0</v>
          </cell>
        </row>
        <row r="86">
          <cell r="O86" t="str">
            <v>Seleksi Perusahaan Penyedia Transportasi Jemaah Haji Indonesia di Arab Saudi</v>
          </cell>
          <cell r="P86">
            <v>0</v>
          </cell>
          <cell r="Q86">
            <v>0</v>
          </cell>
        </row>
        <row r="87">
          <cell r="O87" t="str">
            <v>Jemaah Haji yang terlayani penyaluran Daging Qurban</v>
          </cell>
          <cell r="P87">
            <v>0</v>
          </cell>
          <cell r="Q87">
            <v>0</v>
          </cell>
        </row>
        <row r="88">
          <cell r="O88" t="str">
            <v>Penyaluran Daging Qurban dan/atau Dam Ke Penduduk Indonesia</v>
          </cell>
          <cell r="P88">
            <v>0</v>
          </cell>
          <cell r="Q88">
            <v>0</v>
          </cell>
        </row>
        <row r="89">
          <cell r="P89">
            <v>0</v>
          </cell>
          <cell r="Q89">
            <v>0</v>
          </cell>
        </row>
        <row r="90">
          <cell r="O90" t="str">
            <v>Dukungan Manajemen</v>
          </cell>
          <cell r="P90">
            <v>0</v>
          </cell>
        </row>
        <row r="91">
          <cell r="O91" t="str">
            <v>Dukungan Manajemen dan Pelaksanaan Tugas Teknis Lainnya Penyelenggaraan Haji dan Umrah</v>
          </cell>
          <cell r="P91">
            <v>0</v>
          </cell>
        </row>
        <row r="92">
          <cell r="O92" t="str">
            <v>Layanan Dukungan Manajemen Internal</v>
          </cell>
          <cell r="P92">
            <v>27</v>
          </cell>
        </row>
        <row r="93">
          <cell r="O93" t="str">
            <v>Layanan BMN</v>
          </cell>
          <cell r="P93">
            <v>0</v>
          </cell>
        </row>
        <row r="94">
          <cell r="O94" t="str">
            <v>Pengelolaan BMN dan Perlengkapan</v>
          </cell>
          <cell r="P94">
            <v>0</v>
          </cell>
          <cell r="Q94">
            <v>0</v>
          </cell>
        </row>
        <row r="95">
          <cell r="O95" t="str">
            <v>Layanan Hukum</v>
          </cell>
          <cell r="P95">
            <v>0</v>
          </cell>
          <cell r="Q95">
            <v>0</v>
          </cell>
        </row>
        <row r="96">
          <cell r="O96" t="str">
            <v>Layanan Hukum dan Peraturan Perundang-Undangan</v>
          </cell>
          <cell r="P96">
            <v>0</v>
          </cell>
          <cell r="Q96">
            <v>0</v>
          </cell>
        </row>
        <row r="97">
          <cell r="O97" t="str">
            <v>Penyelesaian Tindak Lanjut Hasil Temuan Pemeriksaan</v>
          </cell>
          <cell r="P97">
            <v>0</v>
          </cell>
          <cell r="Q97">
            <v>0</v>
          </cell>
        </row>
        <row r="98">
          <cell r="O98" t="str">
            <v>Layanan Hubungan Masyarakat dan Informasi</v>
          </cell>
          <cell r="P98">
            <v>9</v>
          </cell>
        </row>
        <row r="99">
          <cell r="O99" t="str">
            <v>Pameran/Event Penyelenggaraan Haji dan Umrah</v>
          </cell>
          <cell r="P99">
            <v>0</v>
          </cell>
          <cell r="Q99">
            <v>0</v>
          </cell>
        </row>
        <row r="100">
          <cell r="O100" t="str">
            <v>Pengelolaan Media Publikasi Informasi Haji dan Umrah</v>
          </cell>
          <cell r="P100">
            <v>0</v>
          </cell>
          <cell r="Q100">
            <v>0</v>
          </cell>
        </row>
        <row r="101">
          <cell r="O101" t="str">
            <v>Penyebaran Informasi Haji dan Umrah</v>
          </cell>
          <cell r="P101">
            <v>9</v>
          </cell>
          <cell r="Q101">
            <v>7000000</v>
          </cell>
        </row>
        <row r="102">
          <cell r="O102" t="str">
            <v>Layanan Protokoler</v>
          </cell>
          <cell r="P102">
            <v>0</v>
          </cell>
          <cell r="Q102">
            <v>0</v>
          </cell>
        </row>
        <row r="103">
          <cell r="O103" t="str">
            <v>Pelayanan Protokoler</v>
          </cell>
          <cell r="P103">
            <v>0</v>
          </cell>
          <cell r="Q103">
            <v>0</v>
          </cell>
        </row>
        <row r="104">
          <cell r="O104" t="str">
            <v>Layanan Organisasi dan Tata Kelola Internal</v>
          </cell>
          <cell r="P104">
            <v>0</v>
          </cell>
          <cell r="Q104">
            <v>0</v>
          </cell>
        </row>
        <row r="105">
          <cell r="O105" t="str">
            <v>Pelayanan Organisasi, Tata Laksana, dan Reformasi Birokrasi</v>
          </cell>
          <cell r="P105">
            <v>0</v>
          </cell>
          <cell r="Q105">
            <v>0</v>
          </cell>
        </row>
        <row r="106">
          <cell r="O106" t="str">
            <v>Layanan Umum</v>
          </cell>
          <cell r="P106">
            <v>9</v>
          </cell>
        </row>
        <row r="107">
          <cell r="O107" t="str">
            <v>Rapat Kerja Nasional Penyelenggaraan Haji</v>
          </cell>
          <cell r="P107">
            <v>0</v>
          </cell>
          <cell r="Q107">
            <v>0</v>
          </cell>
        </row>
        <row r="108">
          <cell r="O108" t="str">
            <v>Koordinasi Penyelenggaraan Ibadah Haji</v>
          </cell>
          <cell r="P108">
            <v>9</v>
          </cell>
          <cell r="Q108">
            <v>36186000</v>
          </cell>
        </row>
        <row r="109">
          <cell r="O109" t="str">
            <v>Pelayanan Umum dan Rumah Tangga</v>
          </cell>
          <cell r="P109">
            <v>1</v>
          </cell>
          <cell r="Q109">
            <v>72000000</v>
          </cell>
        </row>
        <row r="110">
          <cell r="O110" t="str">
            <v>Pengelolaan Ketatausahaan</v>
          </cell>
          <cell r="P110">
            <v>0</v>
          </cell>
          <cell r="Q110">
            <v>0</v>
          </cell>
        </row>
        <row r="111">
          <cell r="O111" t="str">
            <v>Layanan Dukungan Manajemen Eselon II</v>
          </cell>
          <cell r="P111">
            <v>0</v>
          </cell>
          <cell r="Q111">
            <v>0</v>
          </cell>
        </row>
        <row r="112">
          <cell r="O112" t="str">
            <v>Layanan Perkantoran</v>
          </cell>
          <cell r="P112">
            <v>9</v>
          </cell>
        </row>
        <row r="113">
          <cell r="O113" t="str">
            <v>Gaji dan Tunjangan</v>
          </cell>
          <cell r="P113">
            <v>0</v>
          </cell>
          <cell r="Q113">
            <v>0</v>
          </cell>
        </row>
        <row r="114">
          <cell r="O114" t="str">
            <v>Operasional dan Pemeliharaan Kantor</v>
          </cell>
          <cell r="P114">
            <v>9</v>
          </cell>
          <cell r="Q114">
            <v>3964735000</v>
          </cell>
        </row>
        <row r="115">
          <cell r="O115" t="str">
            <v>Layanan Sarana dan Prasarana Internal</v>
          </cell>
          <cell r="P115">
            <v>1</v>
          </cell>
          <cell r="Q115">
            <v>678741000</v>
          </cell>
        </row>
        <row r="116">
          <cell r="O116" t="str">
            <v>Layanan Sarana Internal</v>
          </cell>
          <cell r="P116">
            <v>1</v>
          </cell>
          <cell r="Q116">
            <v>678741000</v>
          </cell>
        </row>
        <row r="117">
          <cell r="O117" t="str">
            <v>Pengadaan Perangkat Pengolah Data dan Komunikasi</v>
          </cell>
          <cell r="P117">
            <v>0</v>
          </cell>
          <cell r="Q117">
            <v>0</v>
          </cell>
        </row>
        <row r="118">
          <cell r="O118" t="str">
            <v>Pengadaan Peralatan dan Fasilitas Perkantoran</v>
          </cell>
          <cell r="P118">
            <v>0</v>
          </cell>
          <cell r="Q118">
            <v>0</v>
          </cell>
        </row>
        <row r="119">
          <cell r="O119" t="str">
            <v>Pengadaan Kendaraan Bermotor</v>
          </cell>
          <cell r="P119">
            <v>1</v>
          </cell>
          <cell r="Q119">
            <v>678741000</v>
          </cell>
        </row>
        <row r="120">
          <cell r="O120" t="str">
            <v>Pembangunan/Renovasi Gedung dan Bangunan</v>
          </cell>
          <cell r="P120">
            <v>0</v>
          </cell>
          <cell r="Q120">
            <v>0</v>
          </cell>
        </row>
        <row r="121">
          <cell r="O121" t="str">
            <v>Layanan Prasarana Internal</v>
          </cell>
          <cell r="P121">
            <v>0</v>
          </cell>
          <cell r="Q121">
            <v>0</v>
          </cell>
        </row>
        <row r="122">
          <cell r="O122" t="str">
            <v>Pembangunan/Renovasi Gedung dan Bangunan</v>
          </cell>
          <cell r="P122">
            <v>0</v>
          </cell>
          <cell r="Q122">
            <v>0</v>
          </cell>
        </row>
        <row r="123">
          <cell r="O123" t="str">
            <v>Layanan Manajemen SDM Internal</v>
          </cell>
          <cell r="P123">
            <v>0</v>
          </cell>
          <cell r="Q123">
            <v>0</v>
          </cell>
        </row>
        <row r="124">
          <cell r="O124" t="str">
            <v>Layanan Manajemen SDM</v>
          </cell>
          <cell r="P124">
            <v>0</v>
          </cell>
          <cell r="Q124">
            <v>0</v>
          </cell>
        </row>
        <row r="125">
          <cell r="O125" t="str">
            <v>Pengelolaan Kepegawaian</v>
          </cell>
          <cell r="P125">
            <v>0</v>
          </cell>
          <cell r="Q125">
            <v>0</v>
          </cell>
        </row>
        <row r="126">
          <cell r="O126" t="str">
            <v>Layanan Manajemen Kinerja Internal</v>
          </cell>
        </row>
        <row r="127">
          <cell r="O127" t="str">
            <v>Layanan Perencanaan dan Penganggaran</v>
          </cell>
        </row>
        <row r="128">
          <cell r="O128" t="str">
            <v>Penyusunan Perencanaan Program dan Anggaran</v>
          </cell>
          <cell r="P128">
            <v>1</v>
          </cell>
          <cell r="Q128">
            <v>358660000</v>
          </cell>
        </row>
        <row r="129">
          <cell r="O129" t="str">
            <v>Pengelolaan Rencana Program dan Anggaran</v>
          </cell>
          <cell r="P129">
            <v>0</v>
          </cell>
          <cell r="Q129">
            <v>0</v>
          </cell>
        </row>
        <row r="130">
          <cell r="O130" t="str">
            <v>Layanan Pemantauan dan Evaluasi</v>
          </cell>
        </row>
        <row r="131">
          <cell r="O131" t="str">
            <v>Evaluasi dan Pelaporan Program</v>
          </cell>
          <cell r="P131">
            <v>1</v>
          </cell>
          <cell r="Q131">
            <v>14680000</v>
          </cell>
        </row>
        <row r="132">
          <cell r="O132" t="str">
            <v>Layanan Manajemen Keuangan</v>
          </cell>
        </row>
        <row r="133">
          <cell r="O133" t="str">
            <v>Pelaksanaan Anggaran dan Perbendaharaan</v>
          </cell>
          <cell r="P133">
            <v>0</v>
          </cell>
          <cell r="Q133">
            <v>0</v>
          </cell>
        </row>
        <row r="134">
          <cell r="O134" t="str">
            <v>Verifikasi Anggaran dan Perbendaharaan</v>
          </cell>
          <cell r="P134">
            <v>0</v>
          </cell>
          <cell r="Q134">
            <v>0</v>
          </cell>
        </row>
        <row r="135">
          <cell r="O135" t="str">
            <v>Layanan Administrasi PNBP</v>
          </cell>
          <cell r="P135">
            <v>0</v>
          </cell>
          <cell r="Q135">
            <v>0</v>
          </cell>
        </row>
        <row r="136">
          <cell r="O136" t="str">
            <v>Pengelolaan PNBP</v>
          </cell>
          <cell r="P136">
            <v>0</v>
          </cell>
          <cell r="Q136">
            <v>0</v>
          </cell>
        </row>
        <row r="137">
          <cell r="O137" t="str">
            <v>Pengelolaan Laporan Keuangan</v>
          </cell>
          <cell r="P137">
            <v>1</v>
          </cell>
          <cell r="Q137">
            <v>65320000</v>
          </cell>
        </row>
      </sheetData>
      <sheetData sheetId="17">
        <row r="2">
          <cell r="Z2" t="str">
            <v>Program Kerukunan Umat dan Layanan Kehidupan Beragama</v>
          </cell>
          <cell r="AA2">
            <v>0</v>
          </cell>
        </row>
        <row r="3">
          <cell r="Z3" t="str">
            <v>Pembinaan Umrah dan Haji Khusus</v>
          </cell>
          <cell r="AA3">
            <v>0</v>
          </cell>
        </row>
        <row r="4">
          <cell r="Z4" t="str">
            <v>Fasilitasi dan Pembinaan Lembaga</v>
          </cell>
          <cell r="AA4">
            <v>35</v>
          </cell>
        </row>
        <row r="5">
          <cell r="Z5" t="str">
            <v>Lembaga Penyelenggara Ibadah Umrah yang Terbina</v>
          </cell>
          <cell r="AA5">
            <v>33</v>
          </cell>
        </row>
        <row r="6">
          <cell r="Z6" t="str">
            <v>Pengelolaan Perizinan Penyelenggara Perjalanan Ibadah Umrah</v>
          </cell>
          <cell r="AA6">
            <v>11</v>
          </cell>
          <cell r="AB6">
            <v>13220000</v>
          </cell>
        </row>
        <row r="7">
          <cell r="Z7" t="str">
            <v>Akreditasi Penyelenggara Perjalanan Ibadah Umrah</v>
          </cell>
          <cell r="AA7">
            <v>0</v>
          </cell>
          <cell r="AB7">
            <v>0</v>
          </cell>
        </row>
        <row r="8">
          <cell r="Z8" t="str">
            <v>Pembinaan Penyelenggara Perjalanan Ibadah Umrah</v>
          </cell>
          <cell r="AA8">
            <v>0</v>
          </cell>
          <cell r="AB8">
            <v>0</v>
          </cell>
        </row>
        <row r="9">
          <cell r="Z9" t="str">
            <v>Pemantauan dan Pengawasan Penyelenggara Perjalanan Ibadah Umrah</v>
          </cell>
          <cell r="AA9">
            <v>22</v>
          </cell>
          <cell r="AB9">
            <v>13220000</v>
          </cell>
        </row>
        <row r="10">
          <cell r="Z10" t="str">
            <v>Identifikasi dan Pemetaan Masalah Penyelenggara Perjalanan Ibadah Umrah</v>
          </cell>
          <cell r="AA10">
            <v>0</v>
          </cell>
          <cell r="AB10">
            <v>0</v>
          </cell>
        </row>
        <row r="11">
          <cell r="Z11" t="str">
            <v>Penanganan Masalah Penyelenggara Perjalanan Ibadah Umrah</v>
          </cell>
          <cell r="AA11">
            <v>0</v>
          </cell>
          <cell r="AB11">
            <v>0</v>
          </cell>
        </row>
        <row r="12">
          <cell r="Z12" t="str">
            <v>Lembaga Penyelenggara Ibadah Haji Khusus yang Terbina</v>
          </cell>
        </row>
        <row r="13">
          <cell r="Z13" t="str">
            <v>Pengelolaan Perizinan Penyelenggara Ibadah Haji Khusus</v>
          </cell>
          <cell r="AA13">
            <v>0</v>
          </cell>
          <cell r="AB13">
            <v>0</v>
          </cell>
        </row>
        <row r="14">
          <cell r="Z14" t="str">
            <v>Akreditasi Penyelenggara Ibadah Haji Khusus</v>
          </cell>
          <cell r="AA14">
            <v>0</v>
          </cell>
          <cell r="AB14">
            <v>0</v>
          </cell>
        </row>
        <row r="15">
          <cell r="Z15" t="str">
            <v>Pendaftaran dan Pembatalan Haji Khusus</v>
          </cell>
          <cell r="AA15">
            <v>2</v>
          </cell>
          <cell r="AB15">
            <v>6420000</v>
          </cell>
        </row>
        <row r="16">
          <cell r="Z16" t="str">
            <v>Dokumen dan Perlengkapan Ibadah Haji Khusus</v>
          </cell>
          <cell r="AA16">
            <v>0</v>
          </cell>
          <cell r="AB16">
            <v>0</v>
          </cell>
        </row>
        <row r="17">
          <cell r="Z17" t="str">
            <v>Pembinaan dan Peningkatan Kualitas Penyelenggara Ibadah Haji Khusus</v>
          </cell>
          <cell r="AA17">
            <v>0</v>
          </cell>
          <cell r="AB17">
            <v>0</v>
          </cell>
        </row>
        <row r="18">
          <cell r="Z18" t="str">
            <v>Pemantauan dan Pengawasan Penyelenggara Ibadah Haji Khusus</v>
          </cell>
          <cell r="AA18">
            <v>0</v>
          </cell>
          <cell r="AB18">
            <v>0</v>
          </cell>
        </row>
        <row r="19">
          <cell r="Z19" t="str">
            <v>Identifikasi dan Pemetaan Masalah Penyelenggara Ibadah Haji Khusus</v>
          </cell>
          <cell r="AA19">
            <v>0</v>
          </cell>
          <cell r="AB19">
            <v>0</v>
          </cell>
        </row>
        <row r="20">
          <cell r="Z20" t="str">
            <v>Penanganan Masalah Penyelenggara Ibadah Haji Khusus</v>
          </cell>
          <cell r="AA20">
            <v>0</v>
          </cell>
          <cell r="AB20">
            <v>0</v>
          </cell>
        </row>
        <row r="21">
          <cell r="Z21" t="str">
            <v>Pelayanan Haji Dalam Negeri</v>
          </cell>
        </row>
        <row r="22">
          <cell r="Z22" t="str">
            <v>Pelayanan Publik kepada masyarakat</v>
          </cell>
        </row>
        <row r="23">
          <cell r="Z23" t="str">
            <v>Layanan Administrasi Haji Dalam Negeri</v>
          </cell>
        </row>
        <row r="24">
          <cell r="Z24" t="str">
            <v>Penyempurnaan Kebijakan Pendaftaran dan Pembatalan Haji Reguler</v>
          </cell>
          <cell r="AA24">
            <v>0</v>
          </cell>
          <cell r="AB24">
            <v>0</v>
          </cell>
        </row>
        <row r="25">
          <cell r="Z25" t="str">
            <v>Sosialisasi Kebijakan Pendaftaran dan Pembatalan Haji Reguler</v>
          </cell>
          <cell r="AA25">
            <v>0</v>
          </cell>
          <cell r="AB25">
            <v>0</v>
          </cell>
        </row>
        <row r="26">
          <cell r="Z26" t="str">
            <v>Pengelolaan Pelayanan Pendaftaran dan Pembatalan Haji Reguler</v>
          </cell>
          <cell r="AA26">
            <v>0</v>
          </cell>
          <cell r="AB26">
            <v>0</v>
          </cell>
        </row>
        <row r="27">
          <cell r="Z27" t="str">
            <v>Konsolidasi dan Verifikasi Data Jemaah Haji Reguler</v>
          </cell>
          <cell r="AA27">
            <v>33</v>
          </cell>
          <cell r="AB27">
            <v>118623000</v>
          </cell>
        </row>
        <row r="28">
          <cell r="Z28" t="str">
            <v>Sosialisasi/Orientasi Penyelesaian Dokumen dan Perlengkapan Haji</v>
          </cell>
          <cell r="AA28">
            <v>0</v>
          </cell>
          <cell r="AB28">
            <v>0</v>
          </cell>
        </row>
        <row r="29">
          <cell r="Z29" t="str">
            <v>Pengelolaan Pelayanan Pemvisaan Haji</v>
          </cell>
          <cell r="AA29">
            <v>0</v>
          </cell>
          <cell r="AB29">
            <v>0</v>
          </cell>
        </row>
        <row r="30">
          <cell r="Z30" t="str">
            <v>Penyelesaian Dokumen/Perlengkapan Jemaah Haji</v>
          </cell>
          <cell r="AA30">
            <v>210</v>
          </cell>
          <cell r="AB30">
            <v>103667000</v>
          </cell>
        </row>
        <row r="31">
          <cell r="Z31" t="str">
            <v>Penyiapan Transportasi Udara Jemaah Haji</v>
          </cell>
          <cell r="AA31">
            <v>0</v>
          </cell>
          <cell r="AB31">
            <v>0</v>
          </cell>
        </row>
        <row r="32">
          <cell r="Z32" t="str">
            <v>Penyusunan dan Pembahasan Asuransi Haji</v>
          </cell>
          <cell r="AA32">
            <v>0</v>
          </cell>
          <cell r="AB32">
            <v>0</v>
          </cell>
        </row>
        <row r="33">
          <cell r="Z33" t="str">
            <v>Konsolidasi dan Verifikasi Data Angkutan Udara Jemaah Haji</v>
          </cell>
          <cell r="AA33">
            <v>0</v>
          </cell>
          <cell r="AB33">
            <v>0</v>
          </cell>
        </row>
        <row r="34">
          <cell r="Z34" t="str">
            <v>Pelayanan Pemberangkatan/Pemulangan Jemaah</v>
          </cell>
          <cell r="AA34">
            <v>11</v>
          </cell>
          <cell r="AB34">
            <v>116690000</v>
          </cell>
        </row>
        <row r="35">
          <cell r="Z35" t="str">
            <v>Pelayanan Publik Lainnya</v>
          </cell>
        </row>
        <row r="36">
          <cell r="Z36" t="str">
            <v>Asrama Haji yang Profesional Melayani</v>
          </cell>
          <cell r="AA36">
            <v>0</v>
          </cell>
          <cell r="AB36">
            <v>0</v>
          </cell>
        </row>
        <row r="37">
          <cell r="Z37" t="str">
            <v>Penyiapan Asrama Haji</v>
          </cell>
          <cell r="AA37">
            <v>0</v>
          </cell>
          <cell r="AB37">
            <v>0</v>
          </cell>
        </row>
        <row r="38">
          <cell r="Z38" t="str">
            <v>Pelayanan Asrama Haji</v>
          </cell>
          <cell r="AA38">
            <v>0</v>
          </cell>
          <cell r="AB38">
            <v>0</v>
          </cell>
        </row>
        <row r="39">
          <cell r="Z39" t="str">
            <v>Monitoring dan Evaluasi Asrama Haji</v>
          </cell>
          <cell r="AA39">
            <v>0</v>
          </cell>
          <cell r="AB39">
            <v>0</v>
          </cell>
        </row>
        <row r="40">
          <cell r="Z40" t="str">
            <v>Revitalisasi Pusat Layanan Haji dan Umrah Terpadu - SBSN</v>
          </cell>
        </row>
        <row r="41">
          <cell r="Z41" t="str">
            <v>Revitalisasi dan Pembangunan Pusat Layanan Haji dan Umrah Terpadu</v>
          </cell>
          <cell r="AA41">
            <v>2</v>
          </cell>
          <cell r="AB41">
            <v>8572711000</v>
          </cell>
        </row>
        <row r="42">
          <cell r="Z42" t="str">
            <v>Revitalisasi Asrama Haji - SBSN</v>
          </cell>
          <cell r="AA42">
            <v>0</v>
          </cell>
          <cell r="AB42">
            <v>0</v>
          </cell>
        </row>
        <row r="43">
          <cell r="Z43" t="str">
            <v>Revitalisasi dan Pengembangan Asrama Haji</v>
          </cell>
          <cell r="AA43">
            <v>0</v>
          </cell>
          <cell r="AB43">
            <v>0</v>
          </cell>
        </row>
        <row r="44">
          <cell r="Z44" t="str">
            <v>Pembinaan Haji</v>
          </cell>
        </row>
        <row r="45">
          <cell r="Z45" t="str">
            <v>Pelayanan Publik Lainnya</v>
          </cell>
        </row>
        <row r="46">
          <cell r="Z46" t="str">
            <v>Advokasi Haji</v>
          </cell>
          <cell r="AA46">
            <v>0</v>
          </cell>
          <cell r="AB46">
            <v>0</v>
          </cell>
        </row>
        <row r="47">
          <cell r="Z47" t="str">
            <v>Identifikasi dan Pemetaan Masalah Haji</v>
          </cell>
          <cell r="AA47">
            <v>0</v>
          </cell>
          <cell r="AB47">
            <v>0</v>
          </cell>
        </row>
        <row r="48">
          <cell r="Z48" t="str">
            <v>Penanganan Masalah Haji</v>
          </cell>
          <cell r="AA48">
            <v>0</v>
          </cell>
          <cell r="AB48">
            <v>0</v>
          </cell>
        </row>
        <row r="49">
          <cell r="Z49" t="str">
            <v>Fasilitasi dan Pembinaan Masyarakat</v>
          </cell>
        </row>
        <row r="50">
          <cell r="Z50" t="str">
            <v>Petugas Haji yang Profesional</v>
          </cell>
        </row>
        <row r="51">
          <cell r="Z51" t="str">
            <v>Rekrutmen/Seleksi Petugas Haji</v>
          </cell>
          <cell r="AA51">
            <v>99</v>
          </cell>
          <cell r="AB51">
            <v>122547000</v>
          </cell>
        </row>
        <row r="52">
          <cell r="Z52" t="str">
            <v>Dokumen dan Perlengkapan Petugas Haji</v>
          </cell>
          <cell r="AA52">
            <v>11</v>
          </cell>
          <cell r="AB52">
            <v>8745000</v>
          </cell>
        </row>
        <row r="53">
          <cell r="Z53" t="str">
            <v>Bimbingan Teknis Petugas Haji</v>
          </cell>
          <cell r="AA53">
            <v>0</v>
          </cell>
          <cell r="AB53">
            <v>0</v>
          </cell>
        </row>
        <row r="54">
          <cell r="Z54" t="str">
            <v>Operasional Petugas Haji</v>
          </cell>
          <cell r="AA54">
            <v>3</v>
          </cell>
          <cell r="AB54">
            <v>91700000</v>
          </cell>
        </row>
        <row r="55">
          <cell r="Z55" t="str">
            <v>Akomodasi Petugas Haji</v>
          </cell>
          <cell r="AA55">
            <v>0</v>
          </cell>
          <cell r="AB55">
            <v>0</v>
          </cell>
        </row>
        <row r="56">
          <cell r="Z56" t="str">
            <v>Konsumsi Petugas Haji</v>
          </cell>
          <cell r="AA56">
            <v>0</v>
          </cell>
          <cell r="AB56">
            <v>0</v>
          </cell>
        </row>
        <row r="57">
          <cell r="Z57" t="str">
            <v>Transportasi Petugas Haji</v>
          </cell>
          <cell r="AA57">
            <v>0</v>
          </cell>
          <cell r="AB57">
            <v>0</v>
          </cell>
        </row>
        <row r="58">
          <cell r="Z58" t="str">
            <v>Evaluasi Teknis Petugas Panitia Penyelenggara Ibadah Haji Arab Saudi</v>
          </cell>
          <cell r="AA58">
            <v>0</v>
          </cell>
          <cell r="AB58">
            <v>0</v>
          </cell>
        </row>
        <row r="59">
          <cell r="Z59" t="str">
            <v>Koordinasi Penyelenggaraan Ibadah Haji Luar Negeri</v>
          </cell>
          <cell r="AA59">
            <v>0</v>
          </cell>
          <cell r="AB59">
            <v>0</v>
          </cell>
        </row>
        <row r="60">
          <cell r="Z60" t="str">
            <v>Jemaah Haji Reguler yang Terbina</v>
          </cell>
        </row>
        <row r="61">
          <cell r="Z61" t="str">
            <v>Bimbingan Jemaah Haji Reguler</v>
          </cell>
          <cell r="AA61">
            <v>1100</v>
          </cell>
          <cell r="AB61">
            <v>26440000</v>
          </cell>
        </row>
        <row r="62">
          <cell r="Z62" t="str">
            <v>Sertifikasi Penyuluh dan Pembimbing Manasik Haji</v>
          </cell>
          <cell r="AA62">
            <v>0</v>
          </cell>
          <cell r="AB62">
            <v>0</v>
          </cell>
        </row>
        <row r="63">
          <cell r="Z63" t="str">
            <v>Pembinaan Kelompok Bimbingan</v>
          </cell>
          <cell r="AA63">
            <v>0</v>
          </cell>
          <cell r="AB63">
            <v>0</v>
          </cell>
        </row>
        <row r="64">
          <cell r="Z64" t="str">
            <v>Pengelolaan Dana Haji dan Sistem Informasi Haji</v>
          </cell>
          <cell r="AA64">
            <v>0</v>
          </cell>
          <cell r="AB64">
            <v>0</v>
          </cell>
        </row>
        <row r="65">
          <cell r="Z65" t="str">
            <v>Data dan Informasi Publik</v>
          </cell>
          <cell r="AA65">
            <v>0</v>
          </cell>
          <cell r="AB65">
            <v>0</v>
          </cell>
        </row>
        <row r="66">
          <cell r="Z66" t="str">
            <v>Sistem Informasi Haji yang Handal</v>
          </cell>
          <cell r="AA66">
            <v>0</v>
          </cell>
          <cell r="AB66">
            <v>0</v>
          </cell>
        </row>
        <row r="67">
          <cell r="Z67" t="str">
            <v>Pengelolaan Infrastruktur</v>
          </cell>
          <cell r="AA67">
            <v>0</v>
          </cell>
          <cell r="AB67">
            <v>0</v>
          </cell>
        </row>
        <row r="68">
          <cell r="Z68" t="str">
            <v>Pengembangan Database Haji</v>
          </cell>
          <cell r="AA68">
            <v>0</v>
          </cell>
          <cell r="AB68">
            <v>0</v>
          </cell>
        </row>
        <row r="69">
          <cell r="Z69" t="str">
            <v>Pengembangan Sistem Informasi Haji</v>
          </cell>
          <cell r="AA69">
            <v>0</v>
          </cell>
          <cell r="AB69">
            <v>0</v>
          </cell>
        </row>
        <row r="70">
          <cell r="Z70" t="str">
            <v>Pengelolaan Keuangan Negara</v>
          </cell>
          <cell r="AA70">
            <v>0</v>
          </cell>
          <cell r="AB70">
            <v>0</v>
          </cell>
        </row>
        <row r="71">
          <cell r="Z71" t="str">
            <v>Laporan Keuangan Haji yang Akuntabel</v>
          </cell>
          <cell r="AA71">
            <v>0</v>
          </cell>
          <cell r="AB71">
            <v>0</v>
          </cell>
        </row>
        <row r="72">
          <cell r="Z72" t="str">
            <v>Perencanaan Anggaran Operasional Haji</v>
          </cell>
          <cell r="AA72">
            <v>0</v>
          </cell>
          <cell r="AB72">
            <v>0</v>
          </cell>
        </row>
        <row r="73">
          <cell r="Z73" t="str">
            <v>Pengelolaan Aset Haji</v>
          </cell>
          <cell r="AA73">
            <v>0</v>
          </cell>
          <cell r="AB73">
            <v>0</v>
          </cell>
        </row>
        <row r="74">
          <cell r="Z74" t="str">
            <v>Monitoring dan Evaluasi Perencanaan Anggaran Operasional dan Pengelolaan Aset Haji</v>
          </cell>
          <cell r="AA74">
            <v>0</v>
          </cell>
          <cell r="AB74">
            <v>0</v>
          </cell>
        </row>
        <row r="75">
          <cell r="Z75" t="str">
            <v>Pelaksanaan Anggaran dan Perbendaharaan Haji</v>
          </cell>
          <cell r="AA75">
            <v>0</v>
          </cell>
          <cell r="AB75">
            <v>0</v>
          </cell>
        </row>
        <row r="76">
          <cell r="Z76" t="str">
            <v>Verifikasi Anggaran Operasional Haji</v>
          </cell>
          <cell r="AA76">
            <v>0</v>
          </cell>
          <cell r="AB76">
            <v>0</v>
          </cell>
        </row>
        <row r="77">
          <cell r="Z77" t="str">
            <v>Pelaporan Keuangan Operasional Haji</v>
          </cell>
          <cell r="AA77">
            <v>0</v>
          </cell>
          <cell r="AB77">
            <v>0</v>
          </cell>
        </row>
        <row r="78">
          <cell r="Z78" t="str">
            <v>Pelayanan Haji Luar Negeri</v>
          </cell>
          <cell r="AA78">
            <v>0</v>
          </cell>
          <cell r="AB78">
            <v>0</v>
          </cell>
        </row>
        <row r="79">
          <cell r="Z79" t="str">
            <v>Pelayanan Publik Lainnya</v>
          </cell>
        </row>
        <row r="80">
          <cell r="AB80">
            <v>0</v>
          </cell>
        </row>
        <row r="81">
          <cell r="Z81" t="str">
            <v>Revitalisasi Sarpras Layanan Haji Umrah di Luar Negeri</v>
          </cell>
          <cell r="AA81">
            <v>0</v>
          </cell>
          <cell r="AB81">
            <v>0</v>
          </cell>
        </row>
        <row r="82">
          <cell r="Z82" t="str">
            <v>Revitalisasi dan Pembangunan Sarpras Layanan Haji dan Umrah di Arab Saudi</v>
          </cell>
          <cell r="AA82">
            <v>0</v>
          </cell>
          <cell r="AB82">
            <v>0</v>
          </cell>
        </row>
        <row r="83">
          <cell r="Z83" t="str">
            <v>Fasilitasi dan Pembinaan Masyarakat</v>
          </cell>
        </row>
        <row r="84">
          <cell r="Z84" t="str">
            <v>Layanan Administrasi Haji Luar Negeri</v>
          </cell>
          <cell r="AA84">
            <v>0</v>
          </cell>
          <cell r="AB84">
            <v>0</v>
          </cell>
        </row>
        <row r="85">
          <cell r="Z85" t="str">
            <v>Seleksi Perusahaan Penyedia Akomodasi Jemaah Haji Indonesia di Arab Saudi</v>
          </cell>
          <cell r="AA85">
            <v>0</v>
          </cell>
          <cell r="AB85">
            <v>0</v>
          </cell>
        </row>
        <row r="86">
          <cell r="Z86" t="str">
            <v>Seleksi Perusahaan Penyedia Konsumsi Jemaah Haji Indonesia di Arab Saudi</v>
          </cell>
          <cell r="AA86">
            <v>0</v>
          </cell>
          <cell r="AB86">
            <v>0</v>
          </cell>
        </row>
        <row r="87">
          <cell r="Z87" t="str">
            <v>Seleksi Perusahaan Penyedia Transportasi Jemaah Haji Indonesia di Arab Saudi</v>
          </cell>
          <cell r="AA87">
            <v>0</v>
          </cell>
          <cell r="AB87">
            <v>0</v>
          </cell>
        </row>
        <row r="88">
          <cell r="Z88" t="str">
            <v>Jemaah Haji yang terlayani penyaluran Daging Qurban</v>
          </cell>
          <cell r="AA88">
            <v>0</v>
          </cell>
          <cell r="AB88">
            <v>0</v>
          </cell>
        </row>
        <row r="89">
          <cell r="Z89" t="str">
            <v>Penyaluran Daging Qurban dan/atau Dam Ke Penduduk Indonesia</v>
          </cell>
          <cell r="AA89">
            <v>0</v>
          </cell>
          <cell r="AB89">
            <v>0</v>
          </cell>
        </row>
        <row r="90">
          <cell r="AA90">
            <v>0</v>
          </cell>
          <cell r="AB90">
            <v>0</v>
          </cell>
        </row>
        <row r="91">
          <cell r="Z91" t="str">
            <v>Dukungan Manajemen</v>
          </cell>
        </row>
        <row r="92">
          <cell r="Z92" t="str">
            <v>Dukungan Manajemen dan Pelaksanaan Tugas Teknis Lainnya Penyelenggaraan Haji dan Umrah</v>
          </cell>
        </row>
        <row r="93">
          <cell r="Z93" t="str">
            <v>Layanan Dukungan Manajemen Internal</v>
          </cell>
        </row>
        <row r="94">
          <cell r="Z94" t="str">
            <v>Layanan BMN</v>
          </cell>
          <cell r="AA94">
            <v>0</v>
          </cell>
          <cell r="AB94">
            <v>0</v>
          </cell>
        </row>
        <row r="95">
          <cell r="Z95" t="str">
            <v>Pengelolaan BMN dan Perlengkapan</v>
          </cell>
          <cell r="AA95">
            <v>0</v>
          </cell>
          <cell r="AB95">
            <v>0</v>
          </cell>
        </row>
        <row r="96">
          <cell r="Z96" t="str">
            <v>Layanan Hukum</v>
          </cell>
          <cell r="AA96">
            <v>0</v>
          </cell>
          <cell r="AB96">
            <v>0</v>
          </cell>
        </row>
        <row r="97">
          <cell r="Z97" t="str">
            <v>Layanan Hukum dan Peraturan Perundang-Undangan</v>
          </cell>
          <cell r="AA97">
            <v>0</v>
          </cell>
          <cell r="AB97">
            <v>0</v>
          </cell>
        </row>
        <row r="98">
          <cell r="Z98" t="str">
            <v>Penyelesaian Tindak Lanjut Hasil Temuan Pemeriksaan</v>
          </cell>
          <cell r="AA98">
            <v>0</v>
          </cell>
          <cell r="AB98">
            <v>0</v>
          </cell>
        </row>
        <row r="99">
          <cell r="Z99" t="str">
            <v>Layanan Hubungan Masyarakat dan Informasi</v>
          </cell>
        </row>
        <row r="100">
          <cell r="Z100" t="str">
            <v>Pameran/Event Penyelenggaraan Haji dan Umrah</v>
          </cell>
          <cell r="AA100">
            <v>0</v>
          </cell>
          <cell r="AB100">
            <v>0</v>
          </cell>
        </row>
        <row r="101">
          <cell r="Z101" t="str">
            <v>Pengelolaan Media Publikasi Informasi Haji dan Umrah</v>
          </cell>
          <cell r="AA101">
            <v>0</v>
          </cell>
          <cell r="AB101">
            <v>0</v>
          </cell>
        </row>
        <row r="102">
          <cell r="Z102" t="str">
            <v>Penyebaran Informasi Haji dan Umrah</v>
          </cell>
          <cell r="AA102">
            <v>11</v>
          </cell>
          <cell r="AB102">
            <v>8400000</v>
          </cell>
        </row>
        <row r="103">
          <cell r="Z103" t="str">
            <v>Layanan Protokoler</v>
          </cell>
          <cell r="AA103">
            <v>0</v>
          </cell>
          <cell r="AB103">
            <v>0</v>
          </cell>
        </row>
        <row r="104">
          <cell r="Z104" t="str">
            <v>Pelayanan Protokoler</v>
          </cell>
          <cell r="AA104">
            <v>0</v>
          </cell>
          <cell r="AB104">
            <v>0</v>
          </cell>
        </row>
        <row r="105">
          <cell r="Z105" t="str">
            <v>Layanan Organisasi dan Tata Kelola Internal</v>
          </cell>
          <cell r="AA105">
            <v>0</v>
          </cell>
          <cell r="AB105">
            <v>0</v>
          </cell>
        </row>
        <row r="106">
          <cell r="Z106" t="str">
            <v>Pelayanan Organisasi, Tata Laksana, dan Reformasi Birokrasi</v>
          </cell>
          <cell r="AA106">
            <v>0</v>
          </cell>
          <cell r="AB106">
            <v>0</v>
          </cell>
        </row>
        <row r="107">
          <cell r="Z107" t="str">
            <v>Layanan Umum</v>
          </cell>
        </row>
        <row r="108">
          <cell r="Z108" t="str">
            <v>Rapat Kerja Nasional Penyelenggaraan Haji</v>
          </cell>
          <cell r="AA108">
            <v>0</v>
          </cell>
          <cell r="AB108">
            <v>0</v>
          </cell>
        </row>
        <row r="109">
          <cell r="Z109" t="str">
            <v>Koordinasi Penyelenggaraan Ibadah Haji</v>
          </cell>
          <cell r="AA109">
            <v>11</v>
          </cell>
          <cell r="AB109">
            <v>151974000</v>
          </cell>
        </row>
        <row r="110">
          <cell r="Z110" t="str">
            <v>Pelayanan Umum dan Rumah Tangga</v>
          </cell>
          <cell r="AA110">
            <v>0</v>
          </cell>
          <cell r="AB110">
            <v>0</v>
          </cell>
        </row>
        <row r="111">
          <cell r="Z111" t="str">
            <v>Pengelolaan Ketatausahaan</v>
          </cell>
          <cell r="AA111">
            <v>0</v>
          </cell>
          <cell r="AB111">
            <v>0</v>
          </cell>
        </row>
        <row r="112">
          <cell r="Z112" t="str">
            <v>Layanan Dukungan Manajemen Eselon II</v>
          </cell>
          <cell r="AA112">
            <v>0</v>
          </cell>
          <cell r="AB112">
            <v>0</v>
          </cell>
        </row>
        <row r="113">
          <cell r="Z113" t="str">
            <v>Layanan Perkantoran</v>
          </cell>
        </row>
        <row r="114">
          <cell r="Z114" t="str">
            <v>Gaji dan Tunjangan</v>
          </cell>
          <cell r="AA114">
            <v>0</v>
          </cell>
          <cell r="AB114">
            <v>0</v>
          </cell>
        </row>
        <row r="115">
          <cell r="Z115" t="str">
            <v>Operasional dan Pemeliharaan Kantor</v>
          </cell>
          <cell r="AA115">
            <v>11</v>
          </cell>
          <cell r="AB115">
            <v>1693492000</v>
          </cell>
        </row>
        <row r="116">
          <cell r="Z116" t="str">
            <v>Layanan Sarana dan Prasarana Internal</v>
          </cell>
          <cell r="AA116">
            <v>0</v>
          </cell>
          <cell r="AB116">
            <v>0</v>
          </cell>
        </row>
        <row r="117">
          <cell r="Z117" t="str">
            <v>Layanan Sarana Internal</v>
          </cell>
          <cell r="AA117">
            <v>0</v>
          </cell>
          <cell r="AB117">
            <v>0</v>
          </cell>
        </row>
        <row r="118">
          <cell r="Z118" t="str">
            <v>Pengadaan Perangkat Pengolah Data dan Komunikasi</v>
          </cell>
          <cell r="AA118">
            <v>0</v>
          </cell>
          <cell r="AB118">
            <v>0</v>
          </cell>
        </row>
        <row r="119">
          <cell r="Z119" t="str">
            <v>Pengadaan Peralatan dan Fasilitas Perkantoran</v>
          </cell>
          <cell r="AA119">
            <v>0</v>
          </cell>
          <cell r="AB119">
            <v>0</v>
          </cell>
        </row>
        <row r="120">
          <cell r="Z120" t="str">
            <v>Pengadaan Kendaraan Bermotor</v>
          </cell>
          <cell r="AA120">
            <v>0</v>
          </cell>
          <cell r="AB120">
            <v>0</v>
          </cell>
        </row>
        <row r="121">
          <cell r="Z121" t="str">
            <v>Pembangunan/Renovasi Gedung dan Bangunan</v>
          </cell>
          <cell r="AA121">
            <v>0</v>
          </cell>
          <cell r="AB121">
            <v>0</v>
          </cell>
        </row>
        <row r="122">
          <cell r="Z122" t="str">
            <v>Layanan Prasarana Internal</v>
          </cell>
          <cell r="AA122">
            <v>0</v>
          </cell>
          <cell r="AB122">
            <v>0</v>
          </cell>
        </row>
        <row r="123">
          <cell r="Z123" t="str">
            <v>Pembangunan/Renovasi Gedung dan Bangunan</v>
          </cell>
          <cell r="AA123">
            <v>0</v>
          </cell>
          <cell r="AB123">
            <v>0</v>
          </cell>
        </row>
        <row r="124">
          <cell r="Z124" t="str">
            <v>Layanan Manajemen SDM Internal</v>
          </cell>
          <cell r="AA124">
            <v>0</v>
          </cell>
          <cell r="AB124">
            <v>0</v>
          </cell>
        </row>
        <row r="125">
          <cell r="Z125" t="str">
            <v>Layanan Manajemen SDM</v>
          </cell>
          <cell r="AA125">
            <v>0</v>
          </cell>
          <cell r="AB125">
            <v>0</v>
          </cell>
        </row>
        <row r="126">
          <cell r="Z126" t="str">
            <v>Pengelolaan Kepegawaian</v>
          </cell>
          <cell r="AA126">
            <v>0</v>
          </cell>
          <cell r="AB126">
            <v>0</v>
          </cell>
        </row>
        <row r="127">
          <cell r="Z127" t="str">
            <v>Layanan Manajemen Kinerja Internal</v>
          </cell>
        </row>
        <row r="128">
          <cell r="Z128" t="str">
            <v>Layanan Perencanaan dan Penganggaran</v>
          </cell>
          <cell r="AA128">
            <v>0</v>
          </cell>
          <cell r="AB128">
            <v>0</v>
          </cell>
        </row>
        <row r="129">
          <cell r="Z129" t="str">
            <v>Penyusunan Perencanaan Program dan Anggaran</v>
          </cell>
          <cell r="AA129">
            <v>0</v>
          </cell>
          <cell r="AB129">
            <v>0</v>
          </cell>
        </row>
        <row r="130">
          <cell r="Z130" t="str">
            <v>Pengelolaan Rencana Program dan Anggaran</v>
          </cell>
          <cell r="AA130">
            <v>0</v>
          </cell>
          <cell r="AB130">
            <v>0</v>
          </cell>
        </row>
        <row r="131">
          <cell r="Z131" t="str">
            <v>Layanan Pemantauan dan Evaluasi</v>
          </cell>
          <cell r="AA131">
            <v>0</v>
          </cell>
          <cell r="AB131">
            <v>0</v>
          </cell>
        </row>
        <row r="132">
          <cell r="Z132" t="str">
            <v>Evaluasi dan Pelaporan Program</v>
          </cell>
          <cell r="AA132">
            <v>0</v>
          </cell>
          <cell r="AB132">
            <v>0</v>
          </cell>
        </row>
        <row r="133">
          <cell r="Z133" t="str">
            <v>Layanan Manajemen Keuangan</v>
          </cell>
        </row>
        <row r="134">
          <cell r="Z134" t="str">
            <v>Pelaksanaan Anggaran dan Perbendaharaan</v>
          </cell>
          <cell r="AA134">
            <v>0</v>
          </cell>
          <cell r="AB134">
            <v>0</v>
          </cell>
        </row>
        <row r="135">
          <cell r="Z135" t="str">
            <v>Verifikasi Anggaran dan Perbendaharaan</v>
          </cell>
          <cell r="AA135">
            <v>0</v>
          </cell>
          <cell r="AB135">
            <v>0</v>
          </cell>
        </row>
        <row r="136">
          <cell r="Z136" t="str">
            <v>Layanan Administrasi PNBP</v>
          </cell>
          <cell r="AA136">
            <v>0</v>
          </cell>
          <cell r="AB136">
            <v>0</v>
          </cell>
        </row>
        <row r="137">
          <cell r="Z137" t="str">
            <v>Pengelolaan PNBP</v>
          </cell>
          <cell r="AA137">
            <v>1</v>
          </cell>
          <cell r="AB137">
            <v>1040200000</v>
          </cell>
        </row>
        <row r="138">
          <cell r="Z138" t="str">
            <v>Pengelolaan Laporan Keuangan</v>
          </cell>
          <cell r="AA138">
            <v>0</v>
          </cell>
          <cell r="AB138">
            <v>0</v>
          </cell>
        </row>
      </sheetData>
      <sheetData sheetId="18">
        <row r="2">
          <cell r="U2" t="str">
            <v>Program Kerukunan Umat dan Layanan Kehidupan Beragama</v>
          </cell>
          <cell r="V2">
            <v>0</v>
          </cell>
        </row>
        <row r="3">
          <cell r="U3" t="str">
            <v>Pembinaan Umrah dan Haji Khusus</v>
          </cell>
          <cell r="V3">
            <v>0</v>
          </cell>
        </row>
        <row r="4">
          <cell r="U4" t="str">
            <v>Fasilitasi dan Pembinaan Lembaga</v>
          </cell>
          <cell r="V4">
            <v>35</v>
          </cell>
        </row>
        <row r="5">
          <cell r="U5" t="str">
            <v>Lembaga Penyelenggara Ibadah Umrah yang Terbina</v>
          </cell>
          <cell r="V5">
            <v>33</v>
          </cell>
        </row>
        <row r="6">
          <cell r="U6" t="str">
            <v>Pengelolaan Perizinan Penyelenggara Perjalanan Ibadah Umrah</v>
          </cell>
          <cell r="V6">
            <v>11</v>
          </cell>
          <cell r="W6">
            <v>10622000</v>
          </cell>
        </row>
        <row r="7">
          <cell r="U7" t="str">
            <v>Akreditasi Penyelenggara Perjalanan Ibadah Umrah</v>
          </cell>
          <cell r="V7">
            <v>0</v>
          </cell>
          <cell r="W7">
            <v>0</v>
          </cell>
        </row>
        <row r="8">
          <cell r="U8" t="str">
            <v>Pembinaan Penyelenggara Perjalanan Ibadah Umrah</v>
          </cell>
          <cell r="V8">
            <v>0</v>
          </cell>
          <cell r="W8">
            <v>0</v>
          </cell>
        </row>
        <row r="9">
          <cell r="U9" t="str">
            <v>Pemantauan dan Pengawasan Penyelenggara Perjalanan Ibadah Umrah</v>
          </cell>
          <cell r="V9">
            <v>22</v>
          </cell>
          <cell r="W9">
            <v>25995000</v>
          </cell>
        </row>
        <row r="10">
          <cell r="U10" t="str">
            <v>Identifikasi dan Pemetaan Masalah Penyelenggara Perjalanan Ibadah Umrah</v>
          </cell>
          <cell r="V10">
            <v>0</v>
          </cell>
          <cell r="W10">
            <v>0</v>
          </cell>
        </row>
        <row r="11">
          <cell r="U11" t="str">
            <v>Penanganan Masalah Penyelenggara Perjalanan Ibadah Umrah</v>
          </cell>
          <cell r="V11">
            <v>0</v>
          </cell>
          <cell r="W11">
            <v>0</v>
          </cell>
        </row>
        <row r="12">
          <cell r="U12" t="str">
            <v>Lembaga Penyelenggara Ibadah Haji Khusus yang Terbina</v>
          </cell>
          <cell r="V12">
            <v>2</v>
          </cell>
        </row>
        <row r="13">
          <cell r="U13" t="str">
            <v>Pengelolaan Perizinan Penyelenggara Ibadah Haji Khusus</v>
          </cell>
          <cell r="V13">
            <v>0</v>
          </cell>
          <cell r="W13">
            <v>0</v>
          </cell>
        </row>
        <row r="14">
          <cell r="U14" t="str">
            <v>Akreditasi Penyelenggara Ibadah Haji Khusus</v>
          </cell>
          <cell r="V14">
            <v>0</v>
          </cell>
          <cell r="W14">
            <v>0</v>
          </cell>
        </row>
        <row r="15">
          <cell r="U15" t="str">
            <v>Pendaftaran dan Pembatalan Haji Khusus</v>
          </cell>
          <cell r="V15">
            <v>2</v>
          </cell>
          <cell r="W15">
            <v>4222000</v>
          </cell>
        </row>
        <row r="16">
          <cell r="U16" t="str">
            <v>Dokumen dan Perlengkapan Ibadah Haji Khusus</v>
          </cell>
          <cell r="V16">
            <v>0</v>
          </cell>
          <cell r="W16">
            <v>0</v>
          </cell>
        </row>
        <row r="17">
          <cell r="U17" t="str">
            <v>Pembinaan dan Peningkatan Kualitas Penyelenggara Ibadah Haji Khusus</v>
          </cell>
          <cell r="V17">
            <v>0</v>
          </cell>
          <cell r="W17">
            <v>0</v>
          </cell>
        </row>
        <row r="18">
          <cell r="U18" t="str">
            <v>Pemantauan dan Pengawasan Penyelenggara Ibadah Haji Khusus</v>
          </cell>
          <cell r="V18">
            <v>0</v>
          </cell>
          <cell r="W18">
            <v>0</v>
          </cell>
        </row>
        <row r="19">
          <cell r="U19" t="str">
            <v>Identifikasi dan Pemetaan Masalah Penyelenggara Ibadah Haji Khusus</v>
          </cell>
          <cell r="V19">
            <v>0</v>
          </cell>
          <cell r="W19">
            <v>0</v>
          </cell>
        </row>
        <row r="20">
          <cell r="U20" t="str">
            <v>Penanganan Masalah Penyelenggara Ibadah Haji Khusus</v>
          </cell>
          <cell r="V20">
            <v>0</v>
          </cell>
          <cell r="W20">
            <v>0</v>
          </cell>
        </row>
        <row r="21">
          <cell r="U21" t="str">
            <v>Pelayanan Haji Dalam Negeri</v>
          </cell>
          <cell r="V21">
            <v>0</v>
          </cell>
        </row>
        <row r="22">
          <cell r="U22" t="str">
            <v>Pelayanan Publik kepada masyarakat</v>
          </cell>
          <cell r="V22">
            <v>364</v>
          </cell>
        </row>
        <row r="24">
          <cell r="U24" t="str">
            <v>Layanan Administrasi Haji Dalam Negeri</v>
          </cell>
          <cell r="V24">
            <v>364</v>
          </cell>
        </row>
        <row r="25">
          <cell r="U25" t="str">
            <v>Penyempurnaan Kebijakan Pendaftaran dan Pembatalan Haji Reguler</v>
          </cell>
          <cell r="V25">
            <v>0</v>
          </cell>
          <cell r="W25">
            <v>0</v>
          </cell>
        </row>
        <row r="26">
          <cell r="U26" t="str">
            <v>Sosialisasi Kebijakan Pendaftaran dan Pembatalan Haji Reguler</v>
          </cell>
          <cell r="V26">
            <v>0</v>
          </cell>
          <cell r="W26">
            <v>0</v>
          </cell>
        </row>
        <row r="27">
          <cell r="U27" t="str">
            <v>Pengelolaan Pelayanan Pendaftaran dan Pembatalan Haji Reguler</v>
          </cell>
          <cell r="V27">
            <v>0</v>
          </cell>
          <cell r="W27">
            <v>0</v>
          </cell>
        </row>
        <row r="28">
          <cell r="U28" t="str">
            <v>Konsolidasi dan Verifikasi Data Jemaah Haji Reguler</v>
          </cell>
          <cell r="V28">
            <v>33</v>
          </cell>
          <cell r="W28">
            <v>78888000</v>
          </cell>
        </row>
        <row r="29">
          <cell r="U29" t="str">
            <v>Sosialisasi/Orientasi Penyelesaian Dokumen dan Perlengkapan Haji</v>
          </cell>
          <cell r="V29">
            <v>0</v>
          </cell>
          <cell r="W29">
            <v>0</v>
          </cell>
        </row>
        <row r="30">
          <cell r="U30" t="str">
            <v>Pengelolaan Pelayanan Pemvisaan Haji</v>
          </cell>
          <cell r="V30">
            <v>0</v>
          </cell>
          <cell r="W30">
            <v>0</v>
          </cell>
        </row>
        <row r="31">
          <cell r="U31" t="str">
            <v>Penyelesaian Dokumen/Perlengkapan Jemaah Haji</v>
          </cell>
          <cell r="V31">
            <v>320</v>
          </cell>
          <cell r="W31">
            <v>77415000</v>
          </cell>
        </row>
        <row r="32">
          <cell r="U32" t="str">
            <v>Penyiapan Transportasi Udara Jemaah Haji</v>
          </cell>
          <cell r="V32">
            <v>0</v>
          </cell>
          <cell r="W32">
            <v>0</v>
          </cell>
        </row>
        <row r="33">
          <cell r="U33" t="str">
            <v>Penyusunan dan Pembahasan Asuransi Haji</v>
          </cell>
          <cell r="V33">
            <v>0</v>
          </cell>
          <cell r="W33">
            <v>0</v>
          </cell>
        </row>
        <row r="34">
          <cell r="U34" t="str">
            <v>Konsolidasi dan Verifikasi Data Angkutan Udara Jemaah Haji</v>
          </cell>
          <cell r="V34">
            <v>0</v>
          </cell>
          <cell r="W34">
            <v>0</v>
          </cell>
        </row>
        <row r="35">
          <cell r="U35" t="str">
            <v>Pelayanan Pemberangkatan/Pemulangan Jemaah</v>
          </cell>
          <cell r="V35">
            <v>11</v>
          </cell>
          <cell r="W35">
            <v>155750000</v>
          </cell>
        </row>
        <row r="36">
          <cell r="U36" t="str">
            <v>Pelayanan Publik Lainnya</v>
          </cell>
          <cell r="V36">
            <v>1</v>
          </cell>
        </row>
        <row r="37">
          <cell r="U37" t="str">
            <v>Asrama Haji yang Profesional Melayani</v>
          </cell>
          <cell r="V37">
            <v>0</v>
          </cell>
          <cell r="W37">
            <v>0</v>
          </cell>
        </row>
        <row r="38">
          <cell r="U38" t="str">
            <v>Penyiapan Asrama Haji</v>
          </cell>
          <cell r="V38">
            <v>0</v>
          </cell>
          <cell r="W38">
            <v>0</v>
          </cell>
        </row>
        <row r="39">
          <cell r="U39" t="str">
            <v>Pelayanan Asrama Haji</v>
          </cell>
          <cell r="V39">
            <v>0</v>
          </cell>
          <cell r="W39">
            <v>0</v>
          </cell>
        </row>
        <row r="40">
          <cell r="U40" t="str">
            <v>Monitoring dan Evaluasi Asrama Haji</v>
          </cell>
          <cell r="V40">
            <v>0</v>
          </cell>
          <cell r="W40">
            <v>0</v>
          </cell>
        </row>
        <row r="41">
          <cell r="U41" t="str">
            <v>Revitalisasi Pusat Layanan Haji dan Umrah Terpadu - SBSN</v>
          </cell>
          <cell r="V41">
            <v>1</v>
          </cell>
        </row>
        <row r="42">
          <cell r="U42" t="str">
            <v>Revitalisasi dan Pembangunan Pusat Layanan Haji dan Umrah Terpadu</v>
          </cell>
          <cell r="V42">
            <v>1</v>
          </cell>
          <cell r="W42">
            <v>2553522000</v>
          </cell>
        </row>
        <row r="43">
          <cell r="U43" t="str">
            <v>Revitalisasi Asrama Haji - SBSN</v>
          </cell>
          <cell r="V43">
            <v>0</v>
          </cell>
        </row>
        <row r="44">
          <cell r="U44" t="str">
            <v>Revitalisasi dan Pengembangan Asrama Haji</v>
          </cell>
          <cell r="V44">
            <v>0</v>
          </cell>
          <cell r="W44">
            <v>0</v>
          </cell>
        </row>
        <row r="45">
          <cell r="U45" t="str">
            <v>Pembinaan Haji</v>
          </cell>
          <cell r="V45">
            <v>0</v>
          </cell>
        </row>
        <row r="46">
          <cell r="U46" t="str">
            <v>Pelayanan Publik Lainnya</v>
          </cell>
          <cell r="V46">
            <v>1</v>
          </cell>
        </row>
        <row r="47">
          <cell r="U47" t="str">
            <v>Advokasi Haji</v>
          </cell>
          <cell r="V47">
            <v>0</v>
          </cell>
          <cell r="W47">
            <v>0</v>
          </cell>
        </row>
        <row r="48">
          <cell r="U48" t="str">
            <v>Identifikasi dan Pemetaan Masalah Haji</v>
          </cell>
          <cell r="V48">
            <v>0</v>
          </cell>
          <cell r="W48">
            <v>0</v>
          </cell>
        </row>
        <row r="49">
          <cell r="U49" t="str">
            <v>Penanganan Masalah Haji</v>
          </cell>
          <cell r="V49">
            <v>0</v>
          </cell>
          <cell r="W49">
            <v>0</v>
          </cell>
        </row>
        <row r="50">
          <cell r="U50" t="str">
            <v>Fasilitasi dan Pembinaan Masyarakat</v>
          </cell>
          <cell r="V50">
            <v>322</v>
          </cell>
        </row>
        <row r="51">
          <cell r="U51" t="str">
            <v>Petugas Haji yang Profesional</v>
          </cell>
          <cell r="V51">
            <v>157</v>
          </cell>
        </row>
        <row r="52">
          <cell r="U52" t="str">
            <v>Rekrutmen/Seleksi Petugas Haji</v>
          </cell>
          <cell r="V52">
            <v>108</v>
          </cell>
          <cell r="W52">
            <v>84461000</v>
          </cell>
        </row>
        <row r="53">
          <cell r="U53" t="str">
            <v>Dokumen dan Perlengkapan Petugas Haji</v>
          </cell>
          <cell r="V53">
            <v>11</v>
          </cell>
          <cell r="W53">
            <v>17980000</v>
          </cell>
        </row>
        <row r="54">
          <cell r="U54" t="str">
            <v>Bimbingan Teknis Petugas Haji</v>
          </cell>
          <cell r="V54">
            <v>0</v>
          </cell>
          <cell r="W54">
            <v>0</v>
          </cell>
        </row>
        <row r="55">
          <cell r="U55" t="str">
            <v>Operasional Petugas Haji</v>
          </cell>
          <cell r="V55">
            <v>38</v>
          </cell>
          <cell r="W55">
            <v>491055000</v>
          </cell>
        </row>
        <row r="56">
          <cell r="U56" t="str">
            <v>Akomodasi Petugas Haji</v>
          </cell>
          <cell r="V56">
            <v>0</v>
          </cell>
          <cell r="W56">
            <v>0</v>
          </cell>
        </row>
        <row r="57">
          <cell r="U57" t="str">
            <v>Konsumsi Petugas Haji</v>
          </cell>
          <cell r="V57">
            <v>0</v>
          </cell>
          <cell r="W57">
            <v>0</v>
          </cell>
        </row>
        <row r="58">
          <cell r="U58" t="str">
            <v>Transportasi Petugas Haji</v>
          </cell>
          <cell r="V58">
            <v>0</v>
          </cell>
          <cell r="W58">
            <v>0</v>
          </cell>
        </row>
        <row r="59">
          <cell r="U59" t="str">
            <v>Evaluasi Teknis Petugas Panitia Penyelenggara Ibadah Haji Arab Saudi</v>
          </cell>
          <cell r="V59">
            <v>0</v>
          </cell>
          <cell r="W59">
            <v>0</v>
          </cell>
        </row>
        <row r="60">
          <cell r="U60" t="str">
            <v>Koordinasi Penyelenggaraan Ibadah Haji Luar Negeri</v>
          </cell>
          <cell r="V60">
            <v>0</v>
          </cell>
          <cell r="W60">
            <v>0</v>
          </cell>
        </row>
        <row r="61">
          <cell r="U61" t="str">
            <v>Jemaah Haji Reguler yang Terbina</v>
          </cell>
          <cell r="V61">
            <v>1715</v>
          </cell>
        </row>
        <row r="62">
          <cell r="U62" t="str">
            <v>Bimbingan Jemaah Haji Reguler</v>
          </cell>
          <cell r="V62">
            <v>1705</v>
          </cell>
          <cell r="W62">
            <v>21244000</v>
          </cell>
        </row>
        <row r="63">
          <cell r="U63" t="str">
            <v>Sertifikasi Penyuluh dan Pembimbing Manasik Haji</v>
          </cell>
          <cell r="V63">
            <v>0</v>
          </cell>
          <cell r="W63">
            <v>0</v>
          </cell>
        </row>
        <row r="64">
          <cell r="U64" t="str">
            <v>Pembinaan Kelompok Bimbingan</v>
          </cell>
          <cell r="V64">
            <v>10</v>
          </cell>
          <cell r="W64">
            <v>20200000</v>
          </cell>
        </row>
        <row r="65">
          <cell r="U65" t="str">
            <v>Pengelolaan Dana Haji dan Sistem Informasi Haji</v>
          </cell>
          <cell r="V65">
            <v>0</v>
          </cell>
          <cell r="W65">
            <v>0</v>
          </cell>
        </row>
        <row r="66">
          <cell r="U66" t="str">
            <v>Data dan Informasi Publik</v>
          </cell>
          <cell r="V66">
            <v>0</v>
          </cell>
          <cell r="W66">
            <v>0</v>
          </cell>
        </row>
        <row r="67">
          <cell r="U67" t="str">
            <v>Sistem Informasi Haji yang Handal</v>
          </cell>
          <cell r="V67">
            <v>0</v>
          </cell>
          <cell r="W67">
            <v>0</v>
          </cell>
        </row>
        <row r="68">
          <cell r="U68" t="str">
            <v>Pengelolaan Infrastruktur</v>
          </cell>
          <cell r="V68">
            <v>0</v>
          </cell>
          <cell r="W68">
            <v>0</v>
          </cell>
        </row>
        <row r="69">
          <cell r="U69" t="str">
            <v>Pengembangan Database Haji</v>
          </cell>
          <cell r="V69">
            <v>0</v>
          </cell>
          <cell r="W69">
            <v>0</v>
          </cell>
        </row>
        <row r="70">
          <cell r="U70" t="str">
            <v>Pengembangan Sistem Informasi Haji</v>
          </cell>
          <cell r="V70">
            <v>0</v>
          </cell>
          <cell r="W70">
            <v>0</v>
          </cell>
        </row>
        <row r="71">
          <cell r="U71" t="str">
            <v>Pengelolaan Keuangan Negara</v>
          </cell>
          <cell r="V71">
            <v>0</v>
          </cell>
          <cell r="W71">
            <v>0</v>
          </cell>
        </row>
        <row r="72">
          <cell r="U72" t="str">
            <v>Laporan Keuangan Haji yang Akuntabel</v>
          </cell>
          <cell r="V72">
            <v>0</v>
          </cell>
          <cell r="W72">
            <v>0</v>
          </cell>
        </row>
        <row r="73">
          <cell r="U73" t="str">
            <v>Perencanaan Anggaran Operasional Haji</v>
          </cell>
          <cell r="V73">
            <v>0</v>
          </cell>
          <cell r="W73">
            <v>0</v>
          </cell>
        </row>
        <row r="74">
          <cell r="U74" t="str">
            <v>Pengelolaan Aset Haji</v>
          </cell>
          <cell r="V74">
            <v>0</v>
          </cell>
          <cell r="W74">
            <v>0</v>
          </cell>
        </row>
        <row r="75">
          <cell r="U75" t="str">
            <v>Monitoring dan Evaluasi Perencanaan Anggaran Operasional dan Pengelolaan Aset Haji</v>
          </cell>
          <cell r="V75">
            <v>0</v>
          </cell>
          <cell r="W75">
            <v>0</v>
          </cell>
        </row>
        <row r="76">
          <cell r="U76" t="str">
            <v>Pelaksanaan Anggaran dan Perbendaharaan Haji</v>
          </cell>
          <cell r="V76">
            <v>0</v>
          </cell>
          <cell r="W76">
            <v>0</v>
          </cell>
        </row>
        <row r="77">
          <cell r="U77" t="str">
            <v>Verifikasi Anggaran Operasional Haji</v>
          </cell>
          <cell r="V77">
            <v>0</v>
          </cell>
          <cell r="W77">
            <v>0</v>
          </cell>
        </row>
        <row r="78">
          <cell r="U78" t="str">
            <v>Pelaporan Keuangan Operasional Haji</v>
          </cell>
          <cell r="V78">
            <v>0</v>
          </cell>
          <cell r="W78">
            <v>0</v>
          </cell>
        </row>
        <row r="79">
          <cell r="U79" t="str">
            <v>Pelayanan Haji Luar Negeri</v>
          </cell>
          <cell r="V79">
            <v>0</v>
          </cell>
          <cell r="W79">
            <v>0</v>
          </cell>
        </row>
        <row r="80">
          <cell r="U80" t="str">
            <v>Pelayanan Publik Lainnya</v>
          </cell>
          <cell r="V80">
            <v>1</v>
          </cell>
        </row>
        <row r="82">
          <cell r="U82" t="str">
            <v>Revitalisasi Sarpras Layanan Haji Umrah di Luar Negeri</v>
          </cell>
          <cell r="V82">
            <v>0</v>
          </cell>
          <cell r="W82">
            <v>0</v>
          </cell>
        </row>
        <row r="83">
          <cell r="U83" t="str">
            <v>Revitalisasi dan Pembangunan Sarpras Layanan Haji dan Umrah di Arab Saudi</v>
          </cell>
          <cell r="V83">
            <v>0</v>
          </cell>
          <cell r="W83">
            <v>0</v>
          </cell>
        </row>
        <row r="84">
          <cell r="U84" t="str">
            <v>Fasilitasi dan Pembinaan Masyarakat</v>
          </cell>
          <cell r="V84">
            <v>322</v>
          </cell>
        </row>
        <row r="85">
          <cell r="U85" t="str">
            <v>Layanan Administrasi Haji Luar Negeri</v>
          </cell>
          <cell r="V85">
            <v>0</v>
          </cell>
          <cell r="W85">
            <v>0</v>
          </cell>
        </row>
        <row r="86">
          <cell r="U86" t="str">
            <v>Seleksi Perusahaan Penyedia Akomodasi Jemaah Haji Indonesia di Arab Saudi</v>
          </cell>
          <cell r="V86">
            <v>0</v>
          </cell>
          <cell r="W86">
            <v>0</v>
          </cell>
        </row>
        <row r="87">
          <cell r="U87" t="str">
            <v>Seleksi Perusahaan Penyedia Konsumsi Jemaah Haji Indonesia di Arab Saudi</v>
          </cell>
          <cell r="V87">
            <v>0</v>
          </cell>
          <cell r="W87">
            <v>0</v>
          </cell>
        </row>
        <row r="88">
          <cell r="U88" t="str">
            <v>Seleksi Perusahaan Penyedia Transportasi Jemaah Haji Indonesia di Arab Saudi</v>
          </cell>
          <cell r="V88">
            <v>0</v>
          </cell>
          <cell r="W88">
            <v>0</v>
          </cell>
        </row>
        <row r="89">
          <cell r="U89" t="str">
            <v>Jemaah Haji yang terlayani penyaluran Daging Qurban</v>
          </cell>
          <cell r="V89">
            <v>0</v>
          </cell>
          <cell r="W89">
            <v>0</v>
          </cell>
        </row>
        <row r="90">
          <cell r="U90" t="str">
            <v>Penyaluran Daging Qurban dan/atau Dam Ke Penduduk Indonesia</v>
          </cell>
          <cell r="V90">
            <v>0</v>
          </cell>
          <cell r="W90">
            <v>0</v>
          </cell>
        </row>
        <row r="91">
          <cell r="V91">
            <v>0</v>
          </cell>
          <cell r="W91">
            <v>0</v>
          </cell>
        </row>
        <row r="92">
          <cell r="U92" t="str">
            <v>Dukungan Manajemen</v>
          </cell>
          <cell r="V92">
            <v>0</v>
          </cell>
        </row>
        <row r="93">
          <cell r="U93" t="str">
            <v>Dukungan Manajemen dan Pelaksanaan Tugas Teknis Lainnya Penyelenggaraan Haji dan Umrah</v>
          </cell>
          <cell r="V93">
            <v>0</v>
          </cell>
        </row>
        <row r="94">
          <cell r="U94" t="str">
            <v>Layanan Dukungan Manajemen Internal</v>
          </cell>
          <cell r="V94">
            <v>33</v>
          </cell>
        </row>
        <row r="95">
          <cell r="U95" t="str">
            <v>Layanan BMN</v>
          </cell>
          <cell r="V95">
            <v>0</v>
          </cell>
        </row>
        <row r="96">
          <cell r="U96" t="str">
            <v>Pengelolaan BMN dan Perlengkapan</v>
          </cell>
          <cell r="V96">
            <v>0</v>
          </cell>
          <cell r="W96">
            <v>0</v>
          </cell>
        </row>
        <row r="97">
          <cell r="U97" t="str">
            <v>Layanan Hukum</v>
          </cell>
          <cell r="V97">
            <v>0</v>
          </cell>
          <cell r="W97">
            <v>0</v>
          </cell>
        </row>
        <row r="98">
          <cell r="U98" t="str">
            <v>Layanan Hukum dan Peraturan Perundang-Undangan</v>
          </cell>
          <cell r="V98">
            <v>0</v>
          </cell>
          <cell r="W98">
            <v>0</v>
          </cell>
        </row>
        <row r="99">
          <cell r="U99" t="str">
            <v>Penyelesaian Tindak Lanjut Hasil Temuan Pemeriksaan</v>
          </cell>
          <cell r="V99">
            <v>0</v>
          </cell>
          <cell r="W99">
            <v>0</v>
          </cell>
        </row>
        <row r="100">
          <cell r="U100" t="str">
            <v>Layanan Hubungan Masyarakat dan Informasi</v>
          </cell>
          <cell r="V100">
            <v>11</v>
          </cell>
        </row>
        <row r="101">
          <cell r="U101" t="str">
            <v>Pameran/Event Penyelenggaraan Haji dan Umrah</v>
          </cell>
          <cell r="V101">
            <v>0</v>
          </cell>
          <cell r="W101">
            <v>0</v>
          </cell>
        </row>
        <row r="102">
          <cell r="U102" t="str">
            <v>Pengelolaan Media Publikasi Informasi Haji dan Umrah</v>
          </cell>
          <cell r="V102">
            <v>0</v>
          </cell>
          <cell r="W102">
            <v>0</v>
          </cell>
        </row>
        <row r="103">
          <cell r="U103" t="str">
            <v>Penyebaran Informasi Haji dan Umrah</v>
          </cell>
          <cell r="V103">
            <v>11</v>
          </cell>
          <cell r="W103">
            <v>8400000</v>
          </cell>
        </row>
        <row r="104">
          <cell r="U104" t="str">
            <v>Layanan Protokoler</v>
          </cell>
          <cell r="V104">
            <v>0</v>
          </cell>
          <cell r="W104">
            <v>0</v>
          </cell>
        </row>
        <row r="105">
          <cell r="U105" t="str">
            <v>Pelayanan Protokoler</v>
          </cell>
          <cell r="V105">
            <v>0</v>
          </cell>
          <cell r="W105">
            <v>0</v>
          </cell>
        </row>
        <row r="106">
          <cell r="U106" t="str">
            <v>Layanan Organisasi dan Tata Kelola Internal</v>
          </cell>
          <cell r="V106">
            <v>0</v>
          </cell>
          <cell r="W106">
            <v>0</v>
          </cell>
        </row>
        <row r="107">
          <cell r="U107" t="str">
            <v>Pelayanan Organisasi, Tata Laksana, dan Reformasi Birokrasi</v>
          </cell>
          <cell r="V107">
            <v>0</v>
          </cell>
          <cell r="W107">
            <v>0</v>
          </cell>
        </row>
        <row r="108">
          <cell r="U108" t="str">
            <v>Layanan Umum</v>
          </cell>
          <cell r="V108">
            <v>11</v>
          </cell>
        </row>
        <row r="109">
          <cell r="U109" t="str">
            <v>Rapat Kerja Nasional Penyelenggaraan Haji</v>
          </cell>
          <cell r="V109">
            <v>0</v>
          </cell>
          <cell r="W109">
            <v>0</v>
          </cell>
        </row>
        <row r="110">
          <cell r="U110" t="str">
            <v>Koordinasi Penyelenggaraan Ibadah Haji</v>
          </cell>
          <cell r="V110">
            <v>11</v>
          </cell>
          <cell r="W110">
            <v>92189000</v>
          </cell>
        </row>
        <row r="111">
          <cell r="U111" t="str">
            <v>Pelayanan Umum dan Rumah Tangga</v>
          </cell>
          <cell r="V111">
            <v>0</v>
          </cell>
          <cell r="W111">
            <v>0</v>
          </cell>
        </row>
        <row r="112">
          <cell r="U112" t="str">
            <v>Pengelolaan Ketatausahaan</v>
          </cell>
          <cell r="V112">
            <v>0</v>
          </cell>
          <cell r="W112">
            <v>0</v>
          </cell>
        </row>
        <row r="113">
          <cell r="U113" t="str">
            <v>Layanan Dukungan Manajemen Eselon II</v>
          </cell>
          <cell r="V113">
            <v>0</v>
          </cell>
          <cell r="W113">
            <v>0</v>
          </cell>
        </row>
        <row r="114">
          <cell r="U114" t="str">
            <v>Layanan Perkantoran</v>
          </cell>
          <cell r="V114">
            <v>11</v>
          </cell>
        </row>
        <row r="115">
          <cell r="U115" t="str">
            <v>Gaji dan Tunjangan</v>
          </cell>
          <cell r="V115">
            <v>0</v>
          </cell>
          <cell r="W115">
            <v>0</v>
          </cell>
        </row>
        <row r="116">
          <cell r="U116" t="str">
            <v>Operasional dan Pemeliharaan Kantor</v>
          </cell>
          <cell r="V116">
            <v>11</v>
          </cell>
          <cell r="W116">
            <v>3006184000</v>
          </cell>
        </row>
        <row r="117">
          <cell r="U117" t="str">
            <v>Layanan Sarana dan Prasarana Internal</v>
          </cell>
          <cell r="V117">
            <v>0</v>
          </cell>
        </row>
        <row r="118">
          <cell r="U118" t="str">
            <v>Layanan Sarana Internal</v>
          </cell>
          <cell r="V118">
            <v>0</v>
          </cell>
        </row>
        <row r="119">
          <cell r="U119" t="str">
            <v>Pengadaan Perangkat Pengolah Data dan Komunikasi</v>
          </cell>
          <cell r="V119">
            <v>0</v>
          </cell>
          <cell r="W119">
            <v>0</v>
          </cell>
        </row>
        <row r="120">
          <cell r="U120" t="str">
            <v>Pengadaan Peralatan dan Fasilitas Perkantoran</v>
          </cell>
          <cell r="V120">
            <v>0</v>
          </cell>
          <cell r="W120">
            <v>0</v>
          </cell>
        </row>
        <row r="121">
          <cell r="U121" t="str">
            <v>Pengadaan Kendaraan Bermotor</v>
          </cell>
          <cell r="V121">
            <v>0</v>
          </cell>
          <cell r="W121">
            <v>0</v>
          </cell>
        </row>
        <row r="122">
          <cell r="U122" t="str">
            <v>Pembangunan/Renovasi Gedung dan Bangunan</v>
          </cell>
          <cell r="V122">
            <v>0</v>
          </cell>
          <cell r="W122">
            <v>0</v>
          </cell>
        </row>
        <row r="123">
          <cell r="U123" t="str">
            <v>Layanan Prasarana Internal</v>
          </cell>
          <cell r="V123">
            <v>0</v>
          </cell>
          <cell r="W123">
            <v>0</v>
          </cell>
        </row>
        <row r="124">
          <cell r="U124" t="str">
            <v>Pembangunan/Renovasi Gedung dan Bangunan</v>
          </cell>
          <cell r="V124">
            <v>0</v>
          </cell>
        </row>
        <row r="125">
          <cell r="U125" t="str">
            <v>Layanan Manajemen SDM Internal</v>
          </cell>
          <cell r="V125">
            <v>0</v>
          </cell>
          <cell r="W125">
            <v>0</v>
          </cell>
        </row>
        <row r="126">
          <cell r="U126" t="str">
            <v>Layanan Manajemen SDM</v>
          </cell>
          <cell r="V126">
            <v>0</v>
          </cell>
          <cell r="W126">
            <v>0</v>
          </cell>
        </row>
        <row r="127">
          <cell r="U127" t="str">
            <v>Pengelolaan Kepegawaian</v>
          </cell>
          <cell r="V127">
            <v>0</v>
          </cell>
          <cell r="W127">
            <v>0</v>
          </cell>
        </row>
        <row r="128">
          <cell r="U128" t="str">
            <v>Layanan Manajemen Kinerja Internal</v>
          </cell>
          <cell r="V128">
            <v>1</v>
          </cell>
        </row>
        <row r="129">
          <cell r="U129" t="str">
            <v>Layanan Perencanaan dan Penganggaran</v>
          </cell>
          <cell r="V129">
            <v>0</v>
          </cell>
          <cell r="W129">
            <v>0</v>
          </cell>
        </row>
        <row r="130">
          <cell r="U130" t="str">
            <v>Penyusunan Perencanaan Program dan Anggaran</v>
          </cell>
          <cell r="V130">
            <v>0</v>
          </cell>
          <cell r="W130">
            <v>0</v>
          </cell>
        </row>
        <row r="131">
          <cell r="U131" t="str">
            <v>Pengelolaan Rencana Program dan Anggaran</v>
          </cell>
          <cell r="V131">
            <v>0</v>
          </cell>
          <cell r="W131">
            <v>0</v>
          </cell>
        </row>
        <row r="132">
          <cell r="U132" t="str">
            <v>Layanan Pemantauan dan Evaluasi</v>
          </cell>
          <cell r="V132">
            <v>0</v>
          </cell>
          <cell r="W132">
            <v>0</v>
          </cell>
        </row>
        <row r="133">
          <cell r="U133" t="str">
            <v>Evaluasi dan Pelaporan Program</v>
          </cell>
          <cell r="V133">
            <v>0</v>
          </cell>
          <cell r="W133">
            <v>0</v>
          </cell>
        </row>
        <row r="134">
          <cell r="U134" t="str">
            <v>Layanan Manajemen Keuangan</v>
          </cell>
          <cell r="V134">
            <v>1</v>
          </cell>
        </row>
        <row r="135">
          <cell r="U135" t="str">
            <v>Pelaksanaan Anggaran dan Perbendaharaan</v>
          </cell>
          <cell r="V135">
            <v>0</v>
          </cell>
          <cell r="W135">
            <v>0</v>
          </cell>
        </row>
        <row r="136">
          <cell r="U136" t="str">
            <v>Verifikasi Anggaran dan Perbendaharaan</v>
          </cell>
          <cell r="V136">
            <v>0</v>
          </cell>
          <cell r="W136">
            <v>0</v>
          </cell>
        </row>
        <row r="137">
          <cell r="U137" t="str">
            <v>Layanan Administrasi PNBP</v>
          </cell>
          <cell r="V137">
            <v>0</v>
          </cell>
          <cell r="W137">
            <v>0</v>
          </cell>
        </row>
        <row r="138">
          <cell r="U138" t="str">
            <v>Pengelolaan PNBP</v>
          </cell>
          <cell r="V138">
            <v>1</v>
          </cell>
          <cell r="W138">
            <v>480000000</v>
          </cell>
        </row>
        <row r="139">
          <cell r="U139" t="str">
            <v>Pengelolaan Laporan Keuangan</v>
          </cell>
          <cell r="V139">
            <v>0</v>
          </cell>
          <cell r="W139">
            <v>0</v>
          </cell>
        </row>
      </sheetData>
      <sheetData sheetId="19">
        <row r="2">
          <cell r="O2" t="str">
            <v>Program Kerukunan Umat dan Layanan Kehidupan Beragama</v>
          </cell>
          <cell r="P2">
            <v>0</v>
          </cell>
        </row>
        <row r="3">
          <cell r="O3" t="str">
            <v>Pembinaan Umrah dan Haji Khusus</v>
          </cell>
          <cell r="P3">
            <v>0</v>
          </cell>
        </row>
        <row r="4">
          <cell r="O4" t="str">
            <v>Fasilitasi dan Pembinaan Lembaga</v>
          </cell>
          <cell r="P4">
            <v>68</v>
          </cell>
        </row>
        <row r="5">
          <cell r="O5" t="str">
            <v>Lembaga Penyelenggara Ibadah Umrah yang Terbina</v>
          </cell>
          <cell r="P5">
            <v>66</v>
          </cell>
        </row>
        <row r="6">
          <cell r="O6" t="str">
            <v>Pengelolaan Perizinan Penyelenggara Perjalanan Ibadah Umrah</v>
          </cell>
          <cell r="P6">
            <v>22</v>
          </cell>
          <cell r="Q6">
            <v>26796000</v>
          </cell>
        </row>
        <row r="7">
          <cell r="O7" t="str">
            <v>Akreditasi Penyelenggara Perjalanan Ibadah Umrah</v>
          </cell>
          <cell r="P7">
            <v>0</v>
          </cell>
          <cell r="Q7">
            <v>0</v>
          </cell>
        </row>
        <row r="8">
          <cell r="O8" t="str">
            <v>Pembinaan Penyelenggara Perjalanan Ibadah Umrah</v>
          </cell>
          <cell r="P8">
            <v>0</v>
          </cell>
          <cell r="Q8">
            <v>0</v>
          </cell>
        </row>
        <row r="9">
          <cell r="O9" t="str">
            <v>Pemantauan dan Pengawasan Penyelenggara Perjalanan Ibadah Umrah</v>
          </cell>
          <cell r="P9">
            <v>44</v>
          </cell>
          <cell r="Q9">
            <v>26796000</v>
          </cell>
        </row>
        <row r="10">
          <cell r="O10" t="str">
            <v>Identifikasi dan Pemetaan Masalah Penyelenggara Perjalanan Ibadah Umrah</v>
          </cell>
          <cell r="P10">
            <v>0</v>
          </cell>
          <cell r="Q10">
            <v>0</v>
          </cell>
        </row>
        <row r="11">
          <cell r="O11" t="str">
            <v>Penanganan Masalah Penyelenggara Perjalanan Ibadah Umrah</v>
          </cell>
          <cell r="P11">
            <v>0</v>
          </cell>
          <cell r="Q11">
            <v>0</v>
          </cell>
        </row>
        <row r="12">
          <cell r="O12" t="str">
            <v>Lembaga Penyelenggara Ibadah Haji Khusus yang Terbina</v>
          </cell>
          <cell r="P12">
            <v>2</v>
          </cell>
        </row>
        <row r="13">
          <cell r="O13" t="str">
            <v>Pengelolaan Perizinan Penyelenggara Ibadah Haji Khusus</v>
          </cell>
          <cell r="P13">
            <v>0</v>
          </cell>
          <cell r="Q13">
            <v>0</v>
          </cell>
        </row>
        <row r="14">
          <cell r="O14" t="str">
            <v>Akreditasi Penyelenggara Ibadah Haji Khusus</v>
          </cell>
          <cell r="P14">
            <v>0</v>
          </cell>
          <cell r="Q14">
            <v>0</v>
          </cell>
        </row>
        <row r="15">
          <cell r="O15" t="str">
            <v>Pendaftaran dan Pembatalan Haji Khusus</v>
          </cell>
          <cell r="P15">
            <v>2</v>
          </cell>
          <cell r="Q15">
            <v>9996000</v>
          </cell>
        </row>
        <row r="16">
          <cell r="O16" t="str">
            <v>Dokumen dan Perlengkapan Ibadah Haji Khusus</v>
          </cell>
          <cell r="P16">
            <v>0</v>
          </cell>
          <cell r="Q16">
            <v>0</v>
          </cell>
        </row>
        <row r="17">
          <cell r="O17" t="str">
            <v>Pembinaan dan Peningkatan Kualitas Penyelenggara Ibadah Haji Khusus</v>
          </cell>
          <cell r="P17">
            <v>0</v>
          </cell>
          <cell r="Q17">
            <v>0</v>
          </cell>
        </row>
        <row r="18">
          <cell r="O18" t="str">
            <v>Pemantauan dan Pengawasan Penyelenggara Ibadah Haji Khusus</v>
          </cell>
          <cell r="P18">
            <v>0</v>
          </cell>
          <cell r="Q18">
            <v>0</v>
          </cell>
        </row>
        <row r="19">
          <cell r="O19" t="str">
            <v>Identifikasi dan Pemetaan Masalah Penyelenggara Ibadah Haji Khusus</v>
          </cell>
          <cell r="P19">
            <v>0</v>
          </cell>
          <cell r="Q19">
            <v>0</v>
          </cell>
        </row>
        <row r="20">
          <cell r="O20" t="str">
            <v>Penanganan Masalah Penyelenggara Ibadah Haji Khusus</v>
          </cell>
          <cell r="P20">
            <v>0</v>
          </cell>
          <cell r="Q20">
            <v>0</v>
          </cell>
        </row>
        <row r="21">
          <cell r="O21" t="str">
            <v>Pelayanan Haji Dalam Negeri</v>
          </cell>
          <cell r="P21">
            <v>0</v>
          </cell>
        </row>
        <row r="22">
          <cell r="O22" t="str">
            <v>Pelayanan Publik kepada masyarakat</v>
          </cell>
          <cell r="P22">
            <v>408</v>
          </cell>
        </row>
        <row r="23">
          <cell r="O23" t="str">
            <v>Layanan Administrasi Haji Dalam Negeri</v>
          </cell>
          <cell r="P23">
            <v>408</v>
          </cell>
        </row>
        <row r="24">
          <cell r="O24" t="str">
            <v>Penyempurnaan Kebijakan Pendaftaran dan Pembatalan Haji Reguler</v>
          </cell>
          <cell r="P24">
            <v>0</v>
          </cell>
          <cell r="Q24">
            <v>0</v>
          </cell>
        </row>
        <row r="25">
          <cell r="O25" t="str">
            <v>Sosialisasi Kebijakan Pendaftaran dan Pembatalan Haji Reguler</v>
          </cell>
          <cell r="P25">
            <v>0</v>
          </cell>
          <cell r="Q25">
            <v>0</v>
          </cell>
        </row>
        <row r="26">
          <cell r="O26" t="str">
            <v>Pengelolaan Pelayanan Pendaftaran dan Pembatalan Haji Reguler</v>
          </cell>
          <cell r="P26">
            <v>0</v>
          </cell>
          <cell r="Q26">
            <v>0</v>
          </cell>
        </row>
        <row r="27">
          <cell r="O27" t="str">
            <v>Konsolidasi dan Verifikasi Data Jemaah Haji Reguler</v>
          </cell>
          <cell r="P27">
            <v>66</v>
          </cell>
          <cell r="Q27">
            <v>306807000</v>
          </cell>
        </row>
        <row r="28">
          <cell r="O28" t="str">
            <v>Sosialisasi/Orientasi Penyelesaian Dokumen dan Perlengkapan Haji</v>
          </cell>
          <cell r="P28">
            <v>0</v>
          </cell>
          <cell r="Q28">
            <v>0</v>
          </cell>
        </row>
        <row r="29">
          <cell r="O29" t="str">
            <v>Pengelolaan Pelayanan Pemvisaan Haji</v>
          </cell>
          <cell r="P29">
            <v>0</v>
          </cell>
          <cell r="Q29">
            <v>0</v>
          </cell>
        </row>
        <row r="30">
          <cell r="O30" t="str">
            <v>Penyelesaian Dokumen/Perlengkapan Jemaah Haji</v>
          </cell>
          <cell r="P30">
            <v>320</v>
          </cell>
          <cell r="Q30">
            <v>235697000</v>
          </cell>
        </row>
        <row r="31">
          <cell r="O31" t="str">
            <v>Penyiapan Transportasi Udara Jemaah Haji</v>
          </cell>
          <cell r="P31">
            <v>0</v>
          </cell>
          <cell r="Q31">
            <v>0</v>
          </cell>
        </row>
        <row r="32">
          <cell r="O32" t="str">
            <v>Penyusunan dan Pembahasan Asuransi Haji</v>
          </cell>
          <cell r="P32">
            <v>0</v>
          </cell>
          <cell r="Q32">
            <v>0</v>
          </cell>
        </row>
        <row r="33">
          <cell r="O33" t="str">
            <v>Konsolidasi dan Verifikasi Data Angkutan Udara Jemaah Haji</v>
          </cell>
          <cell r="P33">
            <v>0</v>
          </cell>
          <cell r="Q33">
            <v>0</v>
          </cell>
        </row>
        <row r="34">
          <cell r="O34" t="str">
            <v>Pelayanan Pemberangkatan/Pemulangan Jemaah</v>
          </cell>
          <cell r="P34">
            <v>22</v>
          </cell>
          <cell r="Q34">
            <v>228782000</v>
          </cell>
        </row>
        <row r="35">
          <cell r="O35" t="str">
            <v>Pelayanan Publik Lainnya</v>
          </cell>
          <cell r="P35">
            <v>1</v>
          </cell>
        </row>
        <row r="36">
          <cell r="O36" t="str">
            <v>Asrama Haji yang Profesional Melayani</v>
          </cell>
        </row>
        <row r="37">
          <cell r="O37" t="str">
            <v>Penyiapan Asrama Haji</v>
          </cell>
          <cell r="P37">
            <v>0</v>
          </cell>
          <cell r="Q37">
            <v>0</v>
          </cell>
        </row>
        <row r="38">
          <cell r="O38" t="str">
            <v>Pelayanan Asrama Haji</v>
          </cell>
          <cell r="P38">
            <v>1</v>
          </cell>
          <cell r="Q38">
            <v>648881000</v>
          </cell>
        </row>
        <row r="39">
          <cell r="O39" t="str">
            <v>Monitoring dan Evaluasi Asrama Haji</v>
          </cell>
          <cell r="P39">
            <v>0</v>
          </cell>
          <cell r="Q39">
            <v>0</v>
          </cell>
        </row>
        <row r="40">
          <cell r="O40" t="str">
            <v>Revitalisasi Pusat Layanan Haji dan Umrah Terpadu - SBSN</v>
          </cell>
          <cell r="P40">
            <v>0</v>
          </cell>
        </row>
        <row r="41">
          <cell r="O41" t="str">
            <v>Revitalisasi dan Pembangunan Pusat Layanan Haji dan Umrah Terpadu</v>
          </cell>
          <cell r="P41">
            <v>0</v>
          </cell>
          <cell r="Q41">
            <v>0</v>
          </cell>
        </row>
        <row r="42">
          <cell r="O42" t="str">
            <v>Revitalisasi Asrama Haji - SBSN</v>
          </cell>
          <cell r="P42">
            <v>0</v>
          </cell>
        </row>
        <row r="43">
          <cell r="O43" t="str">
            <v>Revitalisasi dan Pengembangan Asrama Haji</v>
          </cell>
          <cell r="P43">
            <v>0</v>
          </cell>
          <cell r="Q43">
            <v>0</v>
          </cell>
        </row>
        <row r="44">
          <cell r="O44" t="str">
            <v>Pembinaan Haji</v>
          </cell>
          <cell r="P44">
            <v>0</v>
          </cell>
        </row>
        <row r="45">
          <cell r="O45" t="str">
            <v>Pelayanan Publik Lainnya</v>
          </cell>
          <cell r="P45">
            <v>1</v>
          </cell>
        </row>
        <row r="46">
          <cell r="O46" t="str">
            <v>Advokasi Haji</v>
          </cell>
          <cell r="P46">
            <v>0</v>
          </cell>
          <cell r="Q46">
            <v>0</v>
          </cell>
        </row>
        <row r="47">
          <cell r="O47" t="str">
            <v>Identifikasi dan Pemetaan Masalah Haji</v>
          </cell>
          <cell r="P47">
            <v>0</v>
          </cell>
          <cell r="Q47">
            <v>0</v>
          </cell>
        </row>
        <row r="48">
          <cell r="O48" t="str">
            <v>Penanganan Masalah Haji</v>
          </cell>
          <cell r="P48">
            <v>0</v>
          </cell>
          <cell r="Q48">
            <v>0</v>
          </cell>
        </row>
        <row r="49">
          <cell r="O49" t="str">
            <v>Fasilitasi dan Pembinaan Masyarakat</v>
          </cell>
          <cell r="P49">
            <v>218</v>
          </cell>
        </row>
        <row r="50">
          <cell r="O50" t="str">
            <v>Petugas Haji yang Profesional</v>
          </cell>
          <cell r="P50">
            <v>168</v>
          </cell>
        </row>
        <row r="51">
          <cell r="O51" t="str">
            <v>Rekrutmen/Seleksi Petugas Haji</v>
          </cell>
          <cell r="P51">
            <v>143</v>
          </cell>
          <cell r="Q51">
            <v>240484000</v>
          </cell>
        </row>
        <row r="52">
          <cell r="O52" t="str">
            <v>Dokumen dan Perlengkapan Petugas Haji</v>
          </cell>
          <cell r="P52">
            <v>22</v>
          </cell>
          <cell r="Q52">
            <v>5895000</v>
          </cell>
        </row>
        <row r="53">
          <cell r="O53" t="str">
            <v>Bimbingan Teknis Petugas Haji</v>
          </cell>
          <cell r="P53">
            <v>0</v>
          </cell>
          <cell r="Q53">
            <v>0</v>
          </cell>
        </row>
        <row r="54">
          <cell r="O54" t="str">
            <v>Operasional Petugas Haji</v>
          </cell>
          <cell r="P54">
            <v>3</v>
          </cell>
          <cell r="Q54">
            <v>94400000</v>
          </cell>
        </row>
        <row r="55">
          <cell r="O55" t="str">
            <v>Akomodasi Petugas Haji</v>
          </cell>
          <cell r="P55">
            <v>0</v>
          </cell>
          <cell r="Q55">
            <v>0</v>
          </cell>
        </row>
        <row r="56">
          <cell r="O56" t="str">
            <v>Konsumsi Petugas Haji</v>
          </cell>
          <cell r="P56">
            <v>0</v>
          </cell>
          <cell r="Q56">
            <v>0</v>
          </cell>
        </row>
        <row r="57">
          <cell r="O57" t="str">
            <v>Transportasi Petugas Haji</v>
          </cell>
          <cell r="P57">
            <v>0</v>
          </cell>
          <cell r="Q57">
            <v>0</v>
          </cell>
        </row>
        <row r="58">
          <cell r="O58" t="str">
            <v>Evaluasi Teknis Petugas Panitia Penyelenggara Ibadah Haji Arab Saudi</v>
          </cell>
          <cell r="P58">
            <v>0</v>
          </cell>
          <cell r="Q58">
            <v>0</v>
          </cell>
        </row>
        <row r="59">
          <cell r="O59" t="str">
            <v>Koordinasi Penyelenggaraan Ibadah Haji Luar Negeri</v>
          </cell>
          <cell r="P59">
            <v>0</v>
          </cell>
          <cell r="Q59">
            <v>0</v>
          </cell>
        </row>
        <row r="60">
          <cell r="O60" t="str">
            <v>Jemaah Haji Reguler yang Terbina</v>
          </cell>
          <cell r="P60">
            <v>1100</v>
          </cell>
        </row>
        <row r="61">
          <cell r="O61" t="str">
            <v>Bimbingan Jemaah Haji Reguler</v>
          </cell>
          <cell r="P61">
            <v>1100</v>
          </cell>
          <cell r="Q61">
            <v>51992000</v>
          </cell>
        </row>
        <row r="62">
          <cell r="O62" t="str">
            <v>Sertifikasi Penyuluh dan Pembimbing Manasik Haji</v>
          </cell>
          <cell r="P62">
            <v>0</v>
          </cell>
          <cell r="Q62">
            <v>0</v>
          </cell>
        </row>
        <row r="63">
          <cell r="O63" t="str">
            <v>Pembinaan Kelompok Bimbingan</v>
          </cell>
          <cell r="P63">
            <v>0</v>
          </cell>
          <cell r="Q63">
            <v>0</v>
          </cell>
        </row>
        <row r="64">
          <cell r="O64" t="str">
            <v>Pengelolaan Dana Haji dan Sistem Informasi Haji</v>
          </cell>
          <cell r="P64">
            <v>0</v>
          </cell>
          <cell r="Q64">
            <v>0</v>
          </cell>
        </row>
        <row r="65">
          <cell r="O65" t="str">
            <v>Data dan Informasi Publik</v>
          </cell>
          <cell r="P65">
            <v>0</v>
          </cell>
          <cell r="Q65">
            <v>0</v>
          </cell>
        </row>
        <row r="66">
          <cell r="O66" t="str">
            <v>Sistem Informasi Haji yang Handal</v>
          </cell>
          <cell r="P66">
            <v>0</v>
          </cell>
          <cell r="Q66">
            <v>0</v>
          </cell>
        </row>
        <row r="67">
          <cell r="O67" t="str">
            <v>Pengelolaan Infrastruktur</v>
          </cell>
          <cell r="P67">
            <v>0</v>
          </cell>
          <cell r="Q67">
            <v>0</v>
          </cell>
        </row>
        <row r="68">
          <cell r="O68" t="str">
            <v>Pengembangan Database Haji</v>
          </cell>
          <cell r="P68">
            <v>0</v>
          </cell>
          <cell r="Q68">
            <v>0</v>
          </cell>
        </row>
        <row r="69">
          <cell r="O69" t="str">
            <v>Pengembangan Sistem Informasi Haji</v>
          </cell>
          <cell r="P69">
            <v>0</v>
          </cell>
          <cell r="Q69">
            <v>0</v>
          </cell>
        </row>
        <row r="70">
          <cell r="O70" t="str">
            <v>Pengelolaan Keuangan Negara</v>
          </cell>
          <cell r="P70">
            <v>0</v>
          </cell>
          <cell r="Q70">
            <v>0</v>
          </cell>
        </row>
        <row r="71">
          <cell r="O71" t="str">
            <v>Laporan Keuangan Haji yang Akuntabel</v>
          </cell>
          <cell r="P71">
            <v>0</v>
          </cell>
          <cell r="Q71">
            <v>0</v>
          </cell>
        </row>
        <row r="72">
          <cell r="O72" t="str">
            <v>Perencanaan Anggaran Operasional Haji</v>
          </cell>
          <cell r="P72">
            <v>0</v>
          </cell>
          <cell r="Q72">
            <v>0</v>
          </cell>
        </row>
        <row r="73">
          <cell r="O73" t="str">
            <v>Pengelolaan Aset Haji</v>
          </cell>
          <cell r="P73">
            <v>0</v>
          </cell>
          <cell r="Q73">
            <v>0</v>
          </cell>
        </row>
        <row r="74">
          <cell r="O74" t="str">
            <v>Monitoring dan Evaluasi Perencanaan Anggaran Operasional dan Pengelolaan Aset Haji</v>
          </cell>
          <cell r="P74">
            <v>0</v>
          </cell>
          <cell r="Q74">
            <v>0</v>
          </cell>
        </row>
        <row r="75">
          <cell r="O75" t="str">
            <v>Pelaksanaan Anggaran dan Perbendaharaan Haji</v>
          </cell>
          <cell r="P75">
            <v>0</v>
          </cell>
          <cell r="Q75">
            <v>0</v>
          </cell>
        </row>
        <row r="76">
          <cell r="O76" t="str">
            <v>Verifikasi Anggaran Operasional Haji</v>
          </cell>
          <cell r="P76">
            <v>0</v>
          </cell>
          <cell r="Q76">
            <v>0</v>
          </cell>
        </row>
        <row r="77">
          <cell r="O77" t="str">
            <v>Pelaporan Keuangan Operasional Haji</v>
          </cell>
          <cell r="P77">
            <v>0</v>
          </cell>
          <cell r="Q77">
            <v>0</v>
          </cell>
        </row>
        <row r="78">
          <cell r="O78" t="str">
            <v>Pelayanan Haji Luar Negeri</v>
          </cell>
          <cell r="P78">
            <v>0</v>
          </cell>
          <cell r="Q78">
            <v>0</v>
          </cell>
        </row>
        <row r="79">
          <cell r="O79" t="str">
            <v>Pelayanan Publik Lainnya</v>
          </cell>
          <cell r="P79">
            <v>1</v>
          </cell>
        </row>
        <row r="80">
          <cell r="O80" t="str">
            <v>Revitalisasi Sarpras Layanan Haji Umrah di Luar Negeri</v>
          </cell>
          <cell r="P80">
            <v>0</v>
          </cell>
          <cell r="Q80">
            <v>0</v>
          </cell>
        </row>
        <row r="81">
          <cell r="O81" t="str">
            <v>Revitalisasi dan Pembangunan Sarpras Layanan Haji dan Umrah di Arab Saudi</v>
          </cell>
          <cell r="P81">
            <v>0</v>
          </cell>
          <cell r="Q81">
            <v>0</v>
          </cell>
        </row>
        <row r="82">
          <cell r="O82" t="str">
            <v>Fasilitasi dan Pembinaan Masyarakat</v>
          </cell>
          <cell r="P82">
            <v>218</v>
          </cell>
        </row>
        <row r="83">
          <cell r="O83" t="str">
            <v>Layanan Administrasi Haji Luar Negeri</v>
          </cell>
          <cell r="P83">
            <v>0</v>
          </cell>
          <cell r="Q83">
            <v>0</v>
          </cell>
        </row>
        <row r="84">
          <cell r="O84" t="str">
            <v>Seleksi Perusahaan Penyedia Akomodasi Jemaah Haji Indonesia di Arab Saudi</v>
          </cell>
          <cell r="P84">
            <v>0</v>
          </cell>
          <cell r="Q84">
            <v>0</v>
          </cell>
        </row>
        <row r="85">
          <cell r="O85" t="str">
            <v>Seleksi Perusahaan Penyedia Konsumsi Jemaah Haji Indonesia di Arab Saudi</v>
          </cell>
          <cell r="P85">
            <v>0</v>
          </cell>
          <cell r="Q85">
            <v>0</v>
          </cell>
        </row>
        <row r="86">
          <cell r="O86" t="str">
            <v>Seleksi Perusahaan Penyedia Transportasi Jemaah Haji Indonesia di Arab Saudi</v>
          </cell>
          <cell r="P86">
            <v>0</v>
          </cell>
          <cell r="Q86">
            <v>0</v>
          </cell>
        </row>
        <row r="87">
          <cell r="O87" t="str">
            <v>Jemaah Haji yang terlayani penyaluran Daging Qurban</v>
          </cell>
          <cell r="P87">
            <v>0</v>
          </cell>
          <cell r="Q87">
            <v>0</v>
          </cell>
        </row>
        <row r="88">
          <cell r="O88" t="str">
            <v>Penyaluran Daging Qurban dan/atau Dam Ke Penduduk Indonesia</v>
          </cell>
          <cell r="P88">
            <v>0</v>
          </cell>
          <cell r="Q88">
            <v>0</v>
          </cell>
        </row>
        <row r="89">
          <cell r="P89">
            <v>0</v>
          </cell>
          <cell r="Q89">
            <v>0</v>
          </cell>
        </row>
        <row r="90">
          <cell r="O90" t="str">
            <v>Dukungan Manajemen</v>
          </cell>
          <cell r="P90">
            <v>0</v>
          </cell>
        </row>
        <row r="91">
          <cell r="O91" t="str">
            <v>Dukungan Manajemen dan Pelaksanaan Tugas Teknis Lainnya Penyelenggaraan Haji dan Umrah</v>
          </cell>
          <cell r="P91">
            <v>0</v>
          </cell>
        </row>
        <row r="92">
          <cell r="O92" t="str">
            <v>Layanan Dukungan Manajemen Internal</v>
          </cell>
          <cell r="P92">
            <v>66</v>
          </cell>
        </row>
        <row r="93">
          <cell r="O93" t="str">
            <v>Layanan BMN</v>
          </cell>
          <cell r="P93">
            <v>0</v>
          </cell>
        </row>
        <row r="94">
          <cell r="O94" t="str">
            <v>Pengelolaan BMN dan Perlengkapan</v>
          </cell>
          <cell r="P94">
            <v>0</v>
          </cell>
          <cell r="Q94">
            <v>0</v>
          </cell>
        </row>
        <row r="95">
          <cell r="O95" t="str">
            <v>Layanan Hukum</v>
          </cell>
          <cell r="P95">
            <v>0</v>
          </cell>
          <cell r="Q95">
            <v>0</v>
          </cell>
        </row>
        <row r="96">
          <cell r="O96" t="str">
            <v>Layanan Hukum dan Peraturan Perundang-Undangan</v>
          </cell>
          <cell r="P96">
            <v>0</v>
          </cell>
          <cell r="Q96">
            <v>0</v>
          </cell>
        </row>
        <row r="97">
          <cell r="O97" t="str">
            <v>Penyelesaian Tindak Lanjut Hasil Temuan Pemeriksaan</v>
          </cell>
          <cell r="P97">
            <v>0</v>
          </cell>
          <cell r="Q97">
            <v>0</v>
          </cell>
        </row>
        <row r="98">
          <cell r="O98" t="str">
            <v>Layanan Hubungan Masyarakat dan Informasi</v>
          </cell>
          <cell r="P98">
            <v>22</v>
          </cell>
        </row>
        <row r="99">
          <cell r="O99" t="str">
            <v>Pameran/Event Penyelenggaraan Haji dan Umrah</v>
          </cell>
          <cell r="P99">
            <v>0</v>
          </cell>
          <cell r="Q99">
            <v>0</v>
          </cell>
        </row>
        <row r="100">
          <cell r="O100" t="str">
            <v>Pengelolaan Media Publikasi Informasi Haji dan Umrah</v>
          </cell>
          <cell r="P100">
            <v>0</v>
          </cell>
          <cell r="Q100">
            <v>0</v>
          </cell>
        </row>
        <row r="101">
          <cell r="O101" t="str">
            <v>Penyebaran Informasi Haji dan Umrah</v>
          </cell>
          <cell r="P101">
            <v>22</v>
          </cell>
          <cell r="Q101">
            <v>16100000</v>
          </cell>
        </row>
        <row r="102">
          <cell r="O102" t="str">
            <v>Layanan Protokoler</v>
          </cell>
          <cell r="P102">
            <v>0</v>
          </cell>
          <cell r="Q102">
            <v>0</v>
          </cell>
        </row>
        <row r="103">
          <cell r="O103" t="str">
            <v>Pelayanan Protokoler</v>
          </cell>
          <cell r="P103">
            <v>0</v>
          </cell>
          <cell r="Q103">
            <v>0</v>
          </cell>
        </row>
        <row r="104">
          <cell r="O104" t="str">
            <v>Layanan Organisasi dan Tata Kelola Internal</v>
          </cell>
          <cell r="P104">
            <v>0</v>
          </cell>
          <cell r="Q104">
            <v>0</v>
          </cell>
        </row>
        <row r="105">
          <cell r="O105" t="str">
            <v>Pelayanan Organisasi, Tata Laksana, dan Reformasi Birokrasi</v>
          </cell>
          <cell r="P105">
            <v>0</v>
          </cell>
          <cell r="Q105">
            <v>0</v>
          </cell>
        </row>
        <row r="106">
          <cell r="O106" t="str">
            <v>Layanan Umum</v>
          </cell>
          <cell r="P106">
            <v>22</v>
          </cell>
        </row>
        <row r="107">
          <cell r="O107" t="str">
            <v>Rapat Kerja Nasional Penyelenggaraan Haji</v>
          </cell>
          <cell r="P107">
            <v>0</v>
          </cell>
          <cell r="Q107">
            <v>0</v>
          </cell>
        </row>
        <row r="108">
          <cell r="O108" t="str">
            <v>Koordinasi Penyelenggaraan Ibadah Haji</v>
          </cell>
          <cell r="P108">
            <v>22</v>
          </cell>
          <cell r="Q108">
            <v>291813000</v>
          </cell>
        </row>
        <row r="109">
          <cell r="O109" t="str">
            <v>Pelayanan Umum dan Rumah Tangga</v>
          </cell>
          <cell r="P109">
            <v>0</v>
          </cell>
          <cell r="Q109">
            <v>0</v>
          </cell>
        </row>
        <row r="110">
          <cell r="O110" t="str">
            <v>Pengelolaan Ketatausahaan</v>
          </cell>
          <cell r="P110">
            <v>0</v>
          </cell>
          <cell r="Q110">
            <v>0</v>
          </cell>
        </row>
        <row r="111">
          <cell r="O111" t="str">
            <v>Layanan Dukungan Manajemen Eselon II</v>
          </cell>
          <cell r="P111">
            <v>0</v>
          </cell>
          <cell r="Q111">
            <v>0</v>
          </cell>
        </row>
        <row r="112">
          <cell r="O112" t="str">
            <v>Layanan Perkantoran</v>
          </cell>
          <cell r="P112">
            <v>22</v>
          </cell>
        </row>
        <row r="113">
          <cell r="O113" t="str">
            <v>Gaji dan Tunjangan</v>
          </cell>
          <cell r="P113">
            <v>0</v>
          </cell>
          <cell r="Q113">
            <v>0</v>
          </cell>
        </row>
        <row r="114">
          <cell r="O114" t="str">
            <v>Operasional dan Pemeliharaan Kantor</v>
          </cell>
          <cell r="P114">
            <v>22</v>
          </cell>
          <cell r="Q114">
            <v>3031098000</v>
          </cell>
        </row>
        <row r="115">
          <cell r="O115" t="str">
            <v>Layanan Sarana dan Prasarana Internal</v>
          </cell>
          <cell r="P115">
            <v>0</v>
          </cell>
        </row>
        <row r="116">
          <cell r="O116" t="str">
            <v>Layanan Sarana Internal</v>
          </cell>
          <cell r="P116">
            <v>0</v>
          </cell>
        </row>
        <row r="117">
          <cell r="O117" t="str">
            <v>Pengadaan Perangkat Pengolah Data dan Komunikasi</v>
          </cell>
          <cell r="P117">
            <v>0</v>
          </cell>
          <cell r="Q117">
            <v>0</v>
          </cell>
        </row>
        <row r="118">
          <cell r="O118" t="str">
            <v>Pengadaan Peralatan dan Fasilitas Perkantoran</v>
          </cell>
          <cell r="P118">
            <v>0</v>
          </cell>
          <cell r="Q118">
            <v>0</v>
          </cell>
        </row>
        <row r="119">
          <cell r="O119" t="str">
            <v>Pengadaan Kendaraan Bermotor</v>
          </cell>
          <cell r="P119">
            <v>0</v>
          </cell>
          <cell r="Q119">
            <v>0</v>
          </cell>
        </row>
        <row r="120">
          <cell r="O120" t="str">
            <v>Pembangunan/Renovasi Gedung dan Bangunan</v>
          </cell>
          <cell r="P120">
            <v>0</v>
          </cell>
          <cell r="Q120">
            <v>0</v>
          </cell>
        </row>
        <row r="121">
          <cell r="O121" t="str">
            <v>Layanan Prasarana Internal</v>
          </cell>
          <cell r="P121">
            <v>0</v>
          </cell>
          <cell r="Q121">
            <v>0</v>
          </cell>
        </row>
        <row r="122">
          <cell r="O122" t="str">
            <v>Pembangunan/Renovasi Gedung dan Bangunan</v>
          </cell>
          <cell r="P122">
            <v>0</v>
          </cell>
        </row>
        <row r="123">
          <cell r="O123" t="str">
            <v>Layanan Manajemen SDM Internal</v>
          </cell>
          <cell r="P123">
            <v>0</v>
          </cell>
          <cell r="Q123">
            <v>0</v>
          </cell>
        </row>
        <row r="124">
          <cell r="O124" t="str">
            <v>Layanan Manajemen SDM</v>
          </cell>
          <cell r="P124">
            <v>0</v>
          </cell>
          <cell r="Q124">
            <v>0</v>
          </cell>
        </row>
        <row r="125">
          <cell r="O125" t="str">
            <v>Pengelolaan Kepegawaian</v>
          </cell>
          <cell r="P125">
            <v>0</v>
          </cell>
          <cell r="Q125">
            <v>0</v>
          </cell>
        </row>
        <row r="126">
          <cell r="O126" t="str">
            <v>Layanan Manajemen Kinerja Internal</v>
          </cell>
          <cell r="P126">
            <v>2</v>
          </cell>
        </row>
        <row r="127">
          <cell r="O127" t="str">
            <v>Layanan Perencanaan dan Penganggaran</v>
          </cell>
        </row>
        <row r="128">
          <cell r="O128" t="str">
            <v>Penyusunan Perencanaan Program dan Anggaran</v>
          </cell>
          <cell r="P128">
            <v>1</v>
          </cell>
          <cell r="Q128">
            <v>102248000</v>
          </cell>
        </row>
        <row r="129">
          <cell r="O129" t="str">
            <v>Pengelolaan Rencana Program dan Anggaran</v>
          </cell>
          <cell r="P129">
            <v>0</v>
          </cell>
          <cell r="Q129">
            <v>0</v>
          </cell>
        </row>
        <row r="130">
          <cell r="O130" t="str">
            <v>Layanan Pemantauan dan Evaluasi</v>
          </cell>
          <cell r="P130">
            <v>0</v>
          </cell>
          <cell r="Q130">
            <v>0</v>
          </cell>
        </row>
        <row r="131">
          <cell r="O131" t="str">
            <v>Evaluasi dan Pelaporan Program</v>
          </cell>
          <cell r="P131">
            <v>0</v>
          </cell>
          <cell r="Q131">
            <v>0</v>
          </cell>
        </row>
        <row r="132">
          <cell r="O132" t="str">
            <v>Layanan Manajemen Keuangan</v>
          </cell>
          <cell r="P132">
            <v>1</v>
          </cell>
        </row>
        <row r="133">
          <cell r="O133" t="str">
            <v>Pelaksanaan Anggaran dan Perbendaharaan</v>
          </cell>
          <cell r="P133">
            <v>0</v>
          </cell>
          <cell r="Q133">
            <v>0</v>
          </cell>
        </row>
        <row r="134">
          <cell r="O134" t="str">
            <v>Verifikasi Anggaran dan Perbendaharaan</v>
          </cell>
          <cell r="P134">
            <v>0</v>
          </cell>
          <cell r="Q134">
            <v>0</v>
          </cell>
        </row>
        <row r="135">
          <cell r="O135" t="str">
            <v>Layanan Administrasi PNBP</v>
          </cell>
          <cell r="P135">
            <v>0</v>
          </cell>
          <cell r="Q135">
            <v>0</v>
          </cell>
        </row>
        <row r="136">
          <cell r="O136" t="str">
            <v>Pengelolaan PNBP</v>
          </cell>
          <cell r="P136">
            <v>1</v>
          </cell>
          <cell r="Q136">
            <v>341440000</v>
          </cell>
        </row>
        <row r="137">
          <cell r="O137" t="str">
            <v>Pengelolaan Laporan Keuangan</v>
          </cell>
          <cell r="P137">
            <v>0</v>
          </cell>
          <cell r="Q137">
            <v>0</v>
          </cell>
        </row>
      </sheetData>
      <sheetData sheetId="20">
        <row r="2">
          <cell r="Q2" t="str">
            <v>Program Kerukunan Umat dan Layanan Kehidupan Beragama</v>
          </cell>
          <cell r="R2">
            <v>0</v>
          </cell>
        </row>
        <row r="3">
          <cell r="Q3" t="str">
            <v>Pembinaan Umrah dan Haji Khusus</v>
          </cell>
          <cell r="R3">
            <v>0</v>
          </cell>
        </row>
        <row r="4">
          <cell r="Q4" t="str">
            <v>Fasilitasi dan Pembinaan Lembaga</v>
          </cell>
          <cell r="R4">
            <v>71</v>
          </cell>
        </row>
        <row r="5">
          <cell r="Q5" t="str">
            <v>Lembaga Penyelenggara Ibadah Umrah yang Terbina</v>
          </cell>
          <cell r="R5">
            <v>69</v>
          </cell>
        </row>
        <row r="6">
          <cell r="Q6" t="str">
            <v>Pengelolaan Perizinan Penyelenggara Perjalanan Ibadah Umrah</v>
          </cell>
          <cell r="R6">
            <v>23</v>
          </cell>
          <cell r="S6">
            <v>23498000</v>
          </cell>
        </row>
        <row r="7">
          <cell r="Q7" t="str">
            <v>Akreditasi Penyelenggara Perjalanan Ibadah Umrah</v>
          </cell>
          <cell r="R7">
            <v>0</v>
          </cell>
          <cell r="S7">
            <v>0</v>
          </cell>
        </row>
        <row r="8">
          <cell r="Q8" t="str">
            <v>Pembinaan Penyelenggara Perjalanan Ibadah Umrah</v>
          </cell>
          <cell r="R8">
            <v>0</v>
          </cell>
          <cell r="S8">
            <v>0</v>
          </cell>
        </row>
        <row r="9">
          <cell r="Q9" t="str">
            <v>Pemantauan dan Pengawasan Penyelenggara Perjalanan Ibadah Umrah</v>
          </cell>
          <cell r="R9">
            <v>46</v>
          </cell>
          <cell r="S9">
            <v>23498000</v>
          </cell>
        </row>
        <row r="10">
          <cell r="Q10" t="str">
            <v>Identifikasi dan Pemetaan Masalah Penyelenggara Perjalanan Ibadah Umrah</v>
          </cell>
          <cell r="R10">
            <v>0</v>
          </cell>
          <cell r="S10">
            <v>0</v>
          </cell>
        </row>
        <row r="11">
          <cell r="Q11" t="str">
            <v>Penanganan Masalah Penyelenggara Perjalanan Ibadah Umrah</v>
          </cell>
          <cell r="R11">
            <v>0</v>
          </cell>
          <cell r="S11">
            <v>0</v>
          </cell>
        </row>
        <row r="12">
          <cell r="Q12" t="str">
            <v>Lembaga Penyelenggara Ibadah Haji Khusus yang Terbina</v>
          </cell>
          <cell r="R12">
            <v>2</v>
          </cell>
        </row>
        <row r="13">
          <cell r="Q13" t="str">
            <v>Pengelolaan Perizinan Penyelenggara Ibadah Haji Khusus</v>
          </cell>
          <cell r="R13">
            <v>0</v>
          </cell>
          <cell r="S13">
            <v>0</v>
          </cell>
        </row>
        <row r="14">
          <cell r="Q14" t="str">
            <v>Akreditasi Penyelenggara Ibadah Haji Khusus</v>
          </cell>
          <cell r="R14">
            <v>0</v>
          </cell>
          <cell r="S14">
            <v>0</v>
          </cell>
        </row>
        <row r="15">
          <cell r="Q15" t="str">
            <v>Pendaftaran dan Pembatalan Haji Khusus</v>
          </cell>
          <cell r="R15">
            <v>2</v>
          </cell>
          <cell r="S15">
            <v>8538000</v>
          </cell>
        </row>
        <row r="16">
          <cell r="Q16" t="str">
            <v>Dokumen dan Perlengkapan Ibadah Haji Khusus</v>
          </cell>
          <cell r="R16">
            <v>0</v>
          </cell>
          <cell r="S16">
            <v>0</v>
          </cell>
        </row>
        <row r="17">
          <cell r="Q17" t="str">
            <v>Pembinaan dan Peningkatan Kualitas Penyelenggara Ibadah Haji Khusus</v>
          </cell>
          <cell r="R17">
            <v>0</v>
          </cell>
          <cell r="S17">
            <v>0</v>
          </cell>
        </row>
        <row r="18">
          <cell r="Q18" t="str">
            <v>Pemantauan dan Pengawasan Penyelenggara Ibadah Haji Khusus</v>
          </cell>
          <cell r="R18">
            <v>0</v>
          </cell>
          <cell r="S18">
            <v>0</v>
          </cell>
        </row>
        <row r="19">
          <cell r="Q19" t="str">
            <v>Identifikasi dan Pemetaan Masalah Penyelenggara Ibadah Haji Khusus</v>
          </cell>
          <cell r="R19">
            <v>0</v>
          </cell>
          <cell r="S19">
            <v>0</v>
          </cell>
        </row>
        <row r="20">
          <cell r="Q20" t="str">
            <v>Penanganan Masalah Penyelenggara Ibadah Haji Khusus</v>
          </cell>
          <cell r="R20">
            <v>0</v>
          </cell>
          <cell r="S20">
            <v>0</v>
          </cell>
        </row>
        <row r="21">
          <cell r="Q21" t="str">
            <v>Pelayanan Haji Dalam Negeri</v>
          </cell>
          <cell r="R21">
            <v>0</v>
          </cell>
        </row>
        <row r="22">
          <cell r="Q22" t="str">
            <v>Pelayanan Publik kepada masyarakat</v>
          </cell>
          <cell r="R22">
            <v>272</v>
          </cell>
        </row>
        <row r="23">
          <cell r="Q23" t="str">
            <v>Layanan Administrasi Haji Dalam Negeri</v>
          </cell>
          <cell r="R23">
            <v>272</v>
          </cell>
        </row>
        <row r="24">
          <cell r="Q24" t="str">
            <v>Penyempurnaan Kebijakan Pendaftaran dan Pembatalan Haji Reguler</v>
          </cell>
          <cell r="R24">
            <v>0</v>
          </cell>
          <cell r="S24">
            <v>0</v>
          </cell>
        </row>
        <row r="25">
          <cell r="Q25" t="str">
            <v>Sosialisasi Kebijakan Pendaftaran dan Pembatalan Haji Reguler</v>
          </cell>
          <cell r="R25">
            <v>0</v>
          </cell>
          <cell r="S25">
            <v>0</v>
          </cell>
        </row>
        <row r="26">
          <cell r="Q26" t="str">
            <v>Pengelolaan Pelayanan Pendaftaran dan Pembatalan Haji Reguler</v>
          </cell>
          <cell r="R26">
            <v>0</v>
          </cell>
          <cell r="S26">
            <v>0</v>
          </cell>
        </row>
        <row r="27">
          <cell r="Q27" t="str">
            <v>Konsolidasi dan Verifikasi Data Jemaah Haji Reguler</v>
          </cell>
          <cell r="R27">
            <v>69</v>
          </cell>
          <cell r="S27">
            <v>298527000</v>
          </cell>
        </row>
        <row r="28">
          <cell r="Q28" t="str">
            <v>Sosialisasi/Orientasi Penyelesaian Dokumen dan Perlengkapan Haji</v>
          </cell>
          <cell r="R28">
            <v>0</v>
          </cell>
          <cell r="S28">
            <v>0</v>
          </cell>
        </row>
        <row r="29">
          <cell r="Q29" t="str">
            <v>Pengelolaan Pelayanan Pemvisaan Haji</v>
          </cell>
          <cell r="R29">
            <v>0</v>
          </cell>
          <cell r="S29">
            <v>0</v>
          </cell>
        </row>
        <row r="30">
          <cell r="Q30" t="str">
            <v>Penyelesaian Dokumen/Perlengkapan Jemaah Haji</v>
          </cell>
          <cell r="R30">
            <v>180</v>
          </cell>
          <cell r="S30">
            <v>228925000</v>
          </cell>
        </row>
        <row r="31">
          <cell r="Q31" t="str">
            <v>Penyiapan Transportasi Udara Jemaah Haji</v>
          </cell>
          <cell r="R31">
            <v>0</v>
          </cell>
          <cell r="S31">
            <v>0</v>
          </cell>
        </row>
        <row r="32">
          <cell r="Q32" t="str">
            <v>Penyusunan dan Pembahasan Asuransi Haji</v>
          </cell>
          <cell r="R32">
            <v>0</v>
          </cell>
          <cell r="S32">
            <v>0</v>
          </cell>
        </row>
        <row r="33">
          <cell r="Q33" t="str">
            <v>Konsolidasi dan Verifikasi Data Angkutan Udara Jemaah Haji</v>
          </cell>
          <cell r="R33">
            <v>0</v>
          </cell>
          <cell r="S33">
            <v>0</v>
          </cell>
        </row>
        <row r="34">
          <cell r="Q34" t="str">
            <v>Pelayanan Pemberangkatan/Pemulangan Jemaah</v>
          </cell>
          <cell r="R34">
            <v>23</v>
          </cell>
          <cell r="S34">
            <v>201842000</v>
          </cell>
        </row>
        <row r="35">
          <cell r="Q35" t="str">
            <v>Pelayanan Publik Lainnya</v>
          </cell>
          <cell r="R35">
            <v>2</v>
          </cell>
        </row>
        <row r="37">
          <cell r="Q37" t="str">
            <v>Penyiapan Asrama Haji</v>
          </cell>
          <cell r="R37">
            <v>0</v>
          </cell>
          <cell r="S37">
            <v>0</v>
          </cell>
        </row>
        <row r="38">
          <cell r="Q38" t="str">
            <v>Pelayanan Asrama Haji</v>
          </cell>
          <cell r="R38">
            <v>1</v>
          </cell>
          <cell r="S38">
            <v>638975000</v>
          </cell>
        </row>
        <row r="39">
          <cell r="Q39" t="str">
            <v>Monitoring dan Evaluasi Asrama Haji</v>
          </cell>
          <cell r="R39">
            <v>0</v>
          </cell>
          <cell r="S39">
            <v>0</v>
          </cell>
        </row>
        <row r="40">
          <cell r="Q40" t="str">
            <v>Revitalisasi Pusat Layanan Haji dan Umrah Terpadu - SBSN</v>
          </cell>
          <cell r="R40">
            <v>2</v>
          </cell>
        </row>
        <row r="41">
          <cell r="Q41" t="str">
            <v>Revitalisasi dan Pembangunan Pusat Layanan Haji dan Umrah Terpadu</v>
          </cell>
          <cell r="R41">
            <v>2</v>
          </cell>
          <cell r="S41">
            <v>5532031000</v>
          </cell>
        </row>
        <row r="42">
          <cell r="Q42" t="str">
            <v>Revitalisasi Asrama Haji - SBSN</v>
          </cell>
          <cell r="R42">
            <v>0</v>
          </cell>
        </row>
        <row r="43">
          <cell r="Q43" t="str">
            <v>Revitalisasi dan Pengembangan Asrama Haji</v>
          </cell>
          <cell r="R43">
            <v>0</v>
          </cell>
          <cell r="S43">
            <v>0</v>
          </cell>
        </row>
        <row r="44">
          <cell r="Q44" t="str">
            <v>Pembinaan Haji</v>
          </cell>
          <cell r="R44">
            <v>0</v>
          </cell>
        </row>
        <row r="45">
          <cell r="Q45" t="str">
            <v>Pelayanan Publik Lainnya</v>
          </cell>
          <cell r="R45">
            <v>2</v>
          </cell>
        </row>
        <row r="46">
          <cell r="Q46" t="str">
            <v>Advokasi Haji</v>
          </cell>
          <cell r="R46">
            <v>0</v>
          </cell>
          <cell r="S46">
            <v>0</v>
          </cell>
        </row>
        <row r="47">
          <cell r="Q47" t="str">
            <v>Identifikasi dan Pemetaan Masalah Haji</v>
          </cell>
          <cell r="R47">
            <v>0</v>
          </cell>
          <cell r="S47">
            <v>0</v>
          </cell>
        </row>
        <row r="48">
          <cell r="Q48" t="str">
            <v>Penanganan Masalah Haji</v>
          </cell>
          <cell r="R48">
            <v>0</v>
          </cell>
          <cell r="S48">
            <v>0</v>
          </cell>
        </row>
        <row r="49">
          <cell r="Q49" t="str">
            <v>Fasilitasi dan Pembinaan Masyarakat</v>
          </cell>
          <cell r="R49">
            <v>212</v>
          </cell>
        </row>
        <row r="50">
          <cell r="Q50" t="str">
            <v>Petugas Haji yang Profesional</v>
          </cell>
          <cell r="R50">
            <v>182</v>
          </cell>
        </row>
        <row r="51">
          <cell r="Q51" t="str">
            <v>Rekrutmen/Seleksi Petugas Haji</v>
          </cell>
          <cell r="R51">
            <v>119</v>
          </cell>
          <cell r="S51">
            <v>239804000</v>
          </cell>
        </row>
        <row r="52">
          <cell r="Q52" t="str">
            <v>Dokumen dan Perlengkapan Petugas Haji</v>
          </cell>
          <cell r="R52">
            <v>23</v>
          </cell>
          <cell r="S52">
            <v>29350000</v>
          </cell>
        </row>
        <row r="53">
          <cell r="Q53" t="str">
            <v>Bimbingan Teknis Petugas Haji</v>
          </cell>
          <cell r="R53">
            <v>0</v>
          </cell>
          <cell r="S53">
            <v>0</v>
          </cell>
        </row>
        <row r="54">
          <cell r="Q54" t="str">
            <v>Operasional Petugas Haji</v>
          </cell>
          <cell r="R54">
            <v>40</v>
          </cell>
          <cell r="S54">
            <v>91400000</v>
          </cell>
        </row>
        <row r="55">
          <cell r="Q55" t="str">
            <v>Akomodasi Petugas Haji</v>
          </cell>
          <cell r="R55">
            <v>0</v>
          </cell>
          <cell r="S55">
            <v>0</v>
          </cell>
        </row>
        <row r="56">
          <cell r="Q56" t="str">
            <v>Konsumsi Petugas Haji</v>
          </cell>
          <cell r="R56">
            <v>0</v>
          </cell>
          <cell r="S56">
            <v>0</v>
          </cell>
        </row>
        <row r="57">
          <cell r="Q57" t="str">
            <v>Transportasi Petugas Haji</v>
          </cell>
          <cell r="R57">
            <v>0</v>
          </cell>
          <cell r="S57">
            <v>0</v>
          </cell>
        </row>
        <row r="58">
          <cell r="Q58" t="str">
            <v>Evaluasi Teknis Petugas Panitia Penyelenggara Ibadah Haji Arab Saudi</v>
          </cell>
          <cell r="R58">
            <v>0</v>
          </cell>
          <cell r="S58">
            <v>0</v>
          </cell>
        </row>
        <row r="59">
          <cell r="Q59" t="str">
            <v>Koordinasi Penyelenggaraan Ibadah Haji Luar Negeri</v>
          </cell>
          <cell r="R59">
            <v>0</v>
          </cell>
          <cell r="S59">
            <v>0</v>
          </cell>
        </row>
        <row r="60">
          <cell r="Q60" t="str">
            <v>Jemaah Haji Reguler yang Terbina</v>
          </cell>
          <cell r="R60">
            <v>690</v>
          </cell>
        </row>
        <row r="61">
          <cell r="Q61" t="str">
            <v>Bimbingan Jemaah Haji Reguler</v>
          </cell>
          <cell r="R61">
            <v>690</v>
          </cell>
          <cell r="S61">
            <v>46996000</v>
          </cell>
        </row>
        <row r="62">
          <cell r="Q62" t="str">
            <v>Sertifikasi Penyuluh dan Pembimbing Manasik Haji</v>
          </cell>
          <cell r="R62">
            <v>0</v>
          </cell>
          <cell r="S62">
            <v>0</v>
          </cell>
        </row>
        <row r="63">
          <cell r="Q63" t="str">
            <v>Pembinaan Kelompok Bimbingan</v>
          </cell>
          <cell r="R63">
            <v>0</v>
          </cell>
          <cell r="S63">
            <v>0</v>
          </cell>
        </row>
        <row r="64">
          <cell r="Q64" t="str">
            <v>Pengelolaan Dana Haji dan Sistem Informasi Haji</v>
          </cell>
          <cell r="R64">
            <v>0</v>
          </cell>
          <cell r="S64">
            <v>0</v>
          </cell>
        </row>
        <row r="65">
          <cell r="Q65" t="str">
            <v>Data dan Informasi Publik</v>
          </cell>
          <cell r="R65">
            <v>0</v>
          </cell>
          <cell r="S65">
            <v>0</v>
          </cell>
        </row>
        <row r="66">
          <cell r="Q66" t="str">
            <v>Sistem Informasi Haji yang Handal</v>
          </cell>
          <cell r="R66">
            <v>0</v>
          </cell>
          <cell r="S66">
            <v>0</v>
          </cell>
        </row>
        <row r="67">
          <cell r="Q67" t="str">
            <v>Pengelolaan Infrastruktur</v>
          </cell>
          <cell r="R67">
            <v>0</v>
          </cell>
          <cell r="S67">
            <v>0</v>
          </cell>
        </row>
        <row r="68">
          <cell r="Q68" t="str">
            <v>Pengembangan Database Haji</v>
          </cell>
          <cell r="R68">
            <v>0</v>
          </cell>
          <cell r="S68">
            <v>0</v>
          </cell>
        </row>
        <row r="69">
          <cell r="Q69" t="str">
            <v>Pengembangan Sistem Informasi Haji</v>
          </cell>
          <cell r="R69">
            <v>0</v>
          </cell>
          <cell r="S69">
            <v>0</v>
          </cell>
        </row>
        <row r="70">
          <cell r="Q70" t="str">
            <v>Pengelolaan Keuangan Negara</v>
          </cell>
          <cell r="R70">
            <v>0</v>
          </cell>
          <cell r="S70">
            <v>0</v>
          </cell>
        </row>
        <row r="71">
          <cell r="Q71" t="str">
            <v>Laporan Keuangan Haji yang Akuntabel</v>
          </cell>
          <cell r="R71">
            <v>0</v>
          </cell>
          <cell r="S71">
            <v>0</v>
          </cell>
        </row>
        <row r="72">
          <cell r="Q72" t="str">
            <v>Perencanaan Anggaran Operasional Haji</v>
          </cell>
          <cell r="R72">
            <v>0</v>
          </cell>
          <cell r="S72">
            <v>0</v>
          </cell>
        </row>
        <row r="73">
          <cell r="Q73" t="str">
            <v>Pengelolaan Aset Haji</v>
          </cell>
          <cell r="R73">
            <v>0</v>
          </cell>
          <cell r="S73">
            <v>0</v>
          </cell>
        </row>
        <row r="74">
          <cell r="Q74" t="str">
            <v>Monitoring dan Evaluasi Perencanaan Anggaran Operasional dan Pengelolaan Aset Haji</v>
          </cell>
          <cell r="R74">
            <v>0</v>
          </cell>
          <cell r="S74">
            <v>0</v>
          </cell>
        </row>
        <row r="75">
          <cell r="Q75" t="str">
            <v>Pelaksanaan Anggaran dan Perbendaharaan Haji</v>
          </cell>
          <cell r="R75">
            <v>0</v>
          </cell>
          <cell r="S75">
            <v>0</v>
          </cell>
        </row>
        <row r="76">
          <cell r="Q76" t="str">
            <v>Verifikasi Anggaran Operasional Haji</v>
          </cell>
          <cell r="R76">
            <v>0</v>
          </cell>
          <cell r="S76">
            <v>0</v>
          </cell>
        </row>
        <row r="77">
          <cell r="Q77" t="str">
            <v>Pelaporan Keuangan Operasional Haji</v>
          </cell>
          <cell r="R77">
            <v>0</v>
          </cell>
          <cell r="S77">
            <v>0</v>
          </cell>
        </row>
        <row r="78">
          <cell r="Q78" t="str">
            <v>Pelayanan Haji Luar Negeri</v>
          </cell>
          <cell r="R78">
            <v>0</v>
          </cell>
          <cell r="S78">
            <v>0</v>
          </cell>
        </row>
        <row r="79">
          <cell r="Q79" t="str">
            <v>Pelayanan Publik Lainnya</v>
          </cell>
          <cell r="R79">
            <v>2</v>
          </cell>
        </row>
        <row r="80">
          <cell r="Q80" t="str">
            <v>Revitalisasi Sarpras Layanan Haji Umrah di Luar Negeri</v>
          </cell>
          <cell r="R80">
            <v>0</v>
          </cell>
          <cell r="S80">
            <v>0</v>
          </cell>
        </row>
        <row r="81">
          <cell r="Q81" t="str">
            <v>Revitalisasi dan Pembangunan Sarpras Layanan Haji dan Umrah di Arab Saudi</v>
          </cell>
          <cell r="R81">
            <v>0</v>
          </cell>
          <cell r="S81">
            <v>0</v>
          </cell>
        </row>
        <row r="82">
          <cell r="Q82" t="str">
            <v>Fasilitasi dan Pembinaan Masyarakat</v>
          </cell>
        </row>
        <row r="83">
          <cell r="Q83" t="str">
            <v>Layanan Administrasi Haji Luar Negeri</v>
          </cell>
          <cell r="R83">
            <v>0</v>
          </cell>
          <cell r="S83">
            <v>0</v>
          </cell>
        </row>
        <row r="84">
          <cell r="Q84" t="str">
            <v>Seleksi Perusahaan Penyedia Akomodasi Jemaah Haji Indonesia di Arab Saudi</v>
          </cell>
          <cell r="R84">
            <v>0</v>
          </cell>
          <cell r="S84">
            <v>0</v>
          </cell>
        </row>
        <row r="85">
          <cell r="Q85" t="str">
            <v>Seleksi Perusahaan Penyedia Konsumsi Jemaah Haji Indonesia di Arab Saudi</v>
          </cell>
          <cell r="R85">
            <v>0</v>
          </cell>
          <cell r="S85">
            <v>0</v>
          </cell>
        </row>
        <row r="86">
          <cell r="Q86" t="str">
            <v>Seleksi Perusahaan Penyedia Transportasi Jemaah Haji Indonesia di Arab Saudi</v>
          </cell>
          <cell r="R86">
            <v>0</v>
          </cell>
          <cell r="S86">
            <v>0</v>
          </cell>
        </row>
        <row r="87">
          <cell r="Q87" t="str">
            <v>Jemaah Haji yang terlayani penyaluran Daging Qurban</v>
          </cell>
          <cell r="R87">
            <v>0</v>
          </cell>
          <cell r="S87">
            <v>0</v>
          </cell>
        </row>
        <row r="88">
          <cell r="Q88" t="str">
            <v>Penyaluran Daging Qurban dan/atau Dam Ke Penduduk Indonesia</v>
          </cell>
          <cell r="R88">
            <v>0</v>
          </cell>
          <cell r="S88">
            <v>0</v>
          </cell>
        </row>
        <row r="89">
          <cell r="R89">
            <v>0</v>
          </cell>
          <cell r="S89">
            <v>0</v>
          </cell>
        </row>
        <row r="90">
          <cell r="Q90" t="str">
            <v>Dukungan Manajemen</v>
          </cell>
          <cell r="R90">
            <v>0</v>
          </cell>
        </row>
        <row r="91">
          <cell r="Q91" t="str">
            <v>Dukungan Manajemen dan Pelaksanaan Tugas Teknis Lainnya Penyelenggaraan Haji dan Umrah</v>
          </cell>
          <cell r="R91">
            <v>0</v>
          </cell>
        </row>
        <row r="92">
          <cell r="Q92" t="str">
            <v>Layanan Dukungan Manajemen Internal</v>
          </cell>
          <cell r="R92">
            <v>92</v>
          </cell>
        </row>
        <row r="93">
          <cell r="Q93" t="str">
            <v>Layanan BMN</v>
          </cell>
          <cell r="R93">
            <v>23</v>
          </cell>
        </row>
        <row r="94">
          <cell r="Q94" t="str">
            <v>Pengelolaan BMN dan Perlengkapan</v>
          </cell>
          <cell r="R94">
            <v>23</v>
          </cell>
          <cell r="S94">
            <v>195240000</v>
          </cell>
        </row>
        <row r="95">
          <cell r="Q95" t="str">
            <v>Layanan Hukum</v>
          </cell>
          <cell r="R95">
            <v>0</v>
          </cell>
          <cell r="S95">
            <v>0</v>
          </cell>
        </row>
        <row r="96">
          <cell r="Q96" t="str">
            <v>Layanan Hukum dan Peraturan Perundang-Undangan</v>
          </cell>
          <cell r="R96">
            <v>0</v>
          </cell>
          <cell r="S96">
            <v>0</v>
          </cell>
        </row>
        <row r="97">
          <cell r="Q97" t="str">
            <v>Penyelesaian Tindak Lanjut Hasil Temuan Pemeriksaan</v>
          </cell>
          <cell r="R97">
            <v>0</v>
          </cell>
          <cell r="S97">
            <v>0</v>
          </cell>
        </row>
        <row r="98">
          <cell r="Q98" t="str">
            <v>Layanan Hubungan Masyarakat dan Informasi</v>
          </cell>
        </row>
        <row r="99">
          <cell r="Q99" t="str">
            <v>Pameran/Event Penyelenggaraan Haji dan Umrah</v>
          </cell>
          <cell r="R99">
            <v>0</v>
          </cell>
          <cell r="S99">
            <v>0</v>
          </cell>
        </row>
        <row r="100">
          <cell r="Q100" t="str">
            <v>Pengelolaan Media Publikasi Informasi Haji dan Umrah</v>
          </cell>
          <cell r="R100">
            <v>0</v>
          </cell>
          <cell r="S100">
            <v>0</v>
          </cell>
        </row>
        <row r="101">
          <cell r="Q101" t="str">
            <v>Penyebaran Informasi Haji dan Umrah</v>
          </cell>
          <cell r="R101">
            <v>23</v>
          </cell>
          <cell r="S101">
            <v>16800000</v>
          </cell>
        </row>
        <row r="102">
          <cell r="Q102" t="str">
            <v>Layanan Protokoler</v>
          </cell>
          <cell r="R102">
            <v>0</v>
          </cell>
          <cell r="S102">
            <v>0</v>
          </cell>
        </row>
        <row r="103">
          <cell r="Q103" t="str">
            <v>Pelayanan Protokoler</v>
          </cell>
          <cell r="R103">
            <v>0</v>
          </cell>
          <cell r="S103">
            <v>0</v>
          </cell>
        </row>
        <row r="104">
          <cell r="Q104" t="str">
            <v>Layanan Organisasi dan Tata Kelola Internal</v>
          </cell>
          <cell r="R104">
            <v>0</v>
          </cell>
          <cell r="S104">
            <v>0</v>
          </cell>
        </row>
        <row r="105">
          <cell r="Q105" t="str">
            <v>Pelayanan Organisasi, Tata Laksana, dan Reformasi Birokrasi</v>
          </cell>
          <cell r="R105">
            <v>0</v>
          </cell>
          <cell r="S105">
            <v>0</v>
          </cell>
        </row>
        <row r="106">
          <cell r="Q106" t="str">
            <v>Layanan Umum</v>
          </cell>
          <cell r="R106">
            <v>23</v>
          </cell>
        </row>
        <row r="107">
          <cell r="Q107" t="str">
            <v>Rapat Kerja Nasional Penyelenggaraan Haji</v>
          </cell>
          <cell r="R107">
            <v>0</v>
          </cell>
          <cell r="S107">
            <v>0</v>
          </cell>
        </row>
        <row r="108">
          <cell r="Q108" t="str">
            <v>Koordinasi Penyelenggaraan Ibadah Haji</v>
          </cell>
          <cell r="R108">
            <v>23</v>
          </cell>
          <cell r="S108">
            <v>285720000</v>
          </cell>
        </row>
        <row r="109">
          <cell r="Q109" t="str">
            <v>Pelayanan Umum dan Rumah Tangga</v>
          </cell>
          <cell r="R109">
            <v>0</v>
          </cell>
          <cell r="S109">
            <v>0</v>
          </cell>
        </row>
        <row r="110">
          <cell r="Q110" t="str">
            <v>Pengelolaan Ketatausahaan</v>
          </cell>
          <cell r="R110">
            <v>0</v>
          </cell>
          <cell r="S110">
            <v>0</v>
          </cell>
        </row>
        <row r="111">
          <cell r="Q111" t="str">
            <v>Layanan Dukungan Manajemen Eselon II</v>
          </cell>
          <cell r="R111">
            <v>0</v>
          </cell>
          <cell r="S111">
            <v>0</v>
          </cell>
        </row>
        <row r="112">
          <cell r="Q112" t="str">
            <v>Layanan Perkantoran</v>
          </cell>
          <cell r="R112">
            <v>23</v>
          </cell>
        </row>
        <row r="113">
          <cell r="Q113" t="str">
            <v>Gaji dan Tunjangan</v>
          </cell>
          <cell r="R113">
            <v>0</v>
          </cell>
          <cell r="S113">
            <v>0</v>
          </cell>
        </row>
        <row r="114">
          <cell r="Q114" t="str">
            <v>Operasional dan Pemeliharaan Kantor</v>
          </cell>
          <cell r="R114">
            <v>23</v>
          </cell>
          <cell r="S114">
            <v>3225252000</v>
          </cell>
        </row>
        <row r="115">
          <cell r="Q115" t="str">
            <v>Layanan Sarana dan Prasarana Internal</v>
          </cell>
          <cell r="R115">
            <v>0</v>
          </cell>
        </row>
        <row r="116">
          <cell r="Q116" t="str">
            <v>Layanan Sarana Internal</v>
          </cell>
          <cell r="R116">
            <v>0</v>
          </cell>
        </row>
        <row r="117">
          <cell r="Q117" t="str">
            <v>Pengadaan Perangkat Pengolah Data dan Komunikasi</v>
          </cell>
          <cell r="R117">
            <v>0</v>
          </cell>
          <cell r="S117">
            <v>0</v>
          </cell>
        </row>
        <row r="118">
          <cell r="Q118" t="str">
            <v>Pengadaan Peralatan dan Fasilitas Perkantoran</v>
          </cell>
          <cell r="R118">
            <v>0</v>
          </cell>
          <cell r="S118">
            <v>0</v>
          </cell>
        </row>
        <row r="119">
          <cell r="Q119" t="str">
            <v>Pengadaan Kendaraan Bermotor</v>
          </cell>
          <cell r="R119">
            <v>0</v>
          </cell>
          <cell r="S119">
            <v>0</v>
          </cell>
        </row>
        <row r="120">
          <cell r="Q120" t="str">
            <v>Pembangunan/Renovasi Gedung dan Bangunan</v>
          </cell>
          <cell r="R120">
            <v>0</v>
          </cell>
          <cell r="S120">
            <v>0</v>
          </cell>
        </row>
        <row r="121">
          <cell r="Q121" t="str">
            <v>Layanan Prasarana Internal</v>
          </cell>
          <cell r="R121">
            <v>0</v>
          </cell>
          <cell r="S121">
            <v>0</v>
          </cell>
        </row>
        <row r="122">
          <cell r="Q122" t="str">
            <v>Pembangunan/Renovasi Gedung dan Bangunan</v>
          </cell>
          <cell r="R122">
            <v>0</v>
          </cell>
        </row>
        <row r="123">
          <cell r="Q123" t="str">
            <v>Layanan Manajemen SDM Internal</v>
          </cell>
          <cell r="R123">
            <v>0</v>
          </cell>
          <cell r="S123">
            <v>0</v>
          </cell>
        </row>
        <row r="124">
          <cell r="Q124" t="str">
            <v>Layanan Manajemen SDM</v>
          </cell>
          <cell r="R124">
            <v>0</v>
          </cell>
          <cell r="S124">
            <v>0</v>
          </cell>
        </row>
        <row r="125">
          <cell r="Q125" t="str">
            <v>Pengelolaan Kepegawaian</v>
          </cell>
          <cell r="R125">
            <v>0</v>
          </cell>
          <cell r="S125">
            <v>0</v>
          </cell>
        </row>
        <row r="126">
          <cell r="Q126" t="str">
            <v>Layanan Manajemen Kinerja Internal</v>
          </cell>
          <cell r="R126">
            <v>1</v>
          </cell>
        </row>
        <row r="127">
          <cell r="Q127" t="str">
            <v>Layanan Perencanaan dan Penganggaran</v>
          </cell>
        </row>
        <row r="128">
          <cell r="Q128" t="str">
            <v>Penyusunan Perencanaan Program dan Anggaran</v>
          </cell>
          <cell r="R128">
            <v>0</v>
          </cell>
          <cell r="S128">
            <v>112788000</v>
          </cell>
        </row>
        <row r="129">
          <cell r="Q129" t="str">
            <v>Pengelolaan Rencana Program dan Anggaran</v>
          </cell>
          <cell r="R129">
            <v>0</v>
          </cell>
          <cell r="S129">
            <v>0</v>
          </cell>
        </row>
        <row r="130">
          <cell r="Q130" t="str">
            <v>Layanan Pemantauan dan Evaluasi</v>
          </cell>
          <cell r="R130">
            <v>0</v>
          </cell>
          <cell r="S130">
            <v>0</v>
          </cell>
        </row>
        <row r="131">
          <cell r="Q131" t="str">
            <v>Evaluasi dan Pelaporan Program</v>
          </cell>
          <cell r="R131">
            <v>0</v>
          </cell>
          <cell r="S131">
            <v>0</v>
          </cell>
        </row>
        <row r="132">
          <cell r="Q132" t="str">
            <v>Layanan Manajemen Keuangan</v>
          </cell>
          <cell r="R132">
            <v>1</v>
          </cell>
        </row>
        <row r="133">
          <cell r="Q133" t="str">
            <v>Pelaksanaan Anggaran dan Perbendaharaan</v>
          </cell>
          <cell r="R133">
            <v>0</v>
          </cell>
          <cell r="S133">
            <v>0</v>
          </cell>
        </row>
        <row r="134">
          <cell r="Q134" t="str">
            <v>Verifikasi Anggaran dan Perbendaharaan</v>
          </cell>
          <cell r="R134">
            <v>0</v>
          </cell>
          <cell r="S134">
            <v>0</v>
          </cell>
        </row>
        <row r="135">
          <cell r="Q135" t="str">
            <v>Layanan Administrasi PNBP</v>
          </cell>
          <cell r="R135">
            <v>0</v>
          </cell>
          <cell r="S135">
            <v>0</v>
          </cell>
        </row>
        <row r="136">
          <cell r="Q136" t="str">
            <v>Pengelolaan PNBP</v>
          </cell>
          <cell r="R136">
            <v>1</v>
          </cell>
          <cell r="S136">
            <v>456960000</v>
          </cell>
        </row>
        <row r="137">
          <cell r="Q137" t="str">
            <v>Pengelolaan Laporan Keuangan</v>
          </cell>
          <cell r="R137">
            <v>0</v>
          </cell>
          <cell r="S137">
            <v>0</v>
          </cell>
        </row>
      </sheetData>
      <sheetData sheetId="21">
        <row r="2">
          <cell r="Q2" t="str">
            <v>Program Kerukunan Umat dan Layanan Kehidupan Beragama</v>
          </cell>
          <cell r="R2">
            <v>0</v>
          </cell>
        </row>
        <row r="3">
          <cell r="Q3" t="str">
            <v>Pembinaan Umrah dan Haji Khusus</v>
          </cell>
          <cell r="R3">
            <v>0</v>
          </cell>
        </row>
        <row r="4">
          <cell r="Q4" t="str">
            <v>Fasilitasi dan Pembinaan Lembaga</v>
          </cell>
          <cell r="R4">
            <v>55</v>
          </cell>
        </row>
        <row r="5">
          <cell r="Q5" t="str">
            <v>Lembaga Penyelenggara Ibadah Umrah yang Terbina</v>
          </cell>
          <cell r="R5">
            <v>53</v>
          </cell>
        </row>
        <row r="6">
          <cell r="Q6" t="str">
            <v>Pengelolaan Perizinan Penyelenggara Perjalanan Ibadah Umrah</v>
          </cell>
          <cell r="R6">
            <v>11</v>
          </cell>
          <cell r="S6">
            <v>12074000</v>
          </cell>
        </row>
        <row r="7">
          <cell r="Q7" t="str">
            <v>Akreditasi Penyelenggara Perjalanan Ibadah Umrah</v>
          </cell>
          <cell r="R7">
            <v>0</v>
          </cell>
          <cell r="S7">
            <v>0</v>
          </cell>
        </row>
        <row r="8">
          <cell r="Q8" t="str">
            <v>Pembinaan Penyelenggara Perjalanan Ibadah Umrah</v>
          </cell>
          <cell r="R8">
            <v>20</v>
          </cell>
          <cell r="S8">
            <v>40830000</v>
          </cell>
        </row>
        <row r="9">
          <cell r="Q9" t="str">
            <v>Pemantauan dan Pengawasan Penyelenggara Perjalanan Ibadah Umrah</v>
          </cell>
          <cell r="R9">
            <v>22</v>
          </cell>
          <cell r="S9">
            <v>12074000</v>
          </cell>
        </row>
        <row r="10">
          <cell r="Q10" t="str">
            <v>Identifikasi dan Pemetaan Masalah Penyelenggara Perjalanan Ibadah Umrah</v>
          </cell>
          <cell r="R10">
            <v>0</v>
          </cell>
          <cell r="S10">
            <v>0</v>
          </cell>
        </row>
        <row r="11">
          <cell r="Q11" t="str">
            <v>Penanganan Masalah Penyelenggara Perjalanan Ibadah Umrah</v>
          </cell>
          <cell r="R11">
            <v>0</v>
          </cell>
          <cell r="S11">
            <v>0</v>
          </cell>
        </row>
        <row r="12">
          <cell r="Q12" t="str">
            <v>Lembaga Penyelenggara Ibadah Haji Khusus yang Terbina</v>
          </cell>
          <cell r="R12">
            <v>2</v>
          </cell>
        </row>
        <row r="13">
          <cell r="Q13" t="str">
            <v>Pengelolaan Perizinan Penyelenggara Ibadah Haji Khusus</v>
          </cell>
          <cell r="R13">
            <v>0</v>
          </cell>
          <cell r="S13">
            <v>0</v>
          </cell>
        </row>
        <row r="14">
          <cell r="Q14" t="str">
            <v>Akreditasi Penyelenggara Ibadah Haji Khusus</v>
          </cell>
          <cell r="R14">
            <v>0</v>
          </cell>
          <cell r="S14">
            <v>0</v>
          </cell>
        </row>
        <row r="15">
          <cell r="Q15" t="str">
            <v>Pendaftaran dan Pembatalan Haji Khusus</v>
          </cell>
          <cell r="R15">
            <v>2</v>
          </cell>
          <cell r="S15">
            <v>5074000</v>
          </cell>
        </row>
        <row r="16">
          <cell r="Q16" t="str">
            <v>Dokumen dan Perlengkapan Ibadah Haji Khusus</v>
          </cell>
          <cell r="R16">
            <v>0</v>
          </cell>
          <cell r="S16">
            <v>0</v>
          </cell>
        </row>
        <row r="17">
          <cell r="Q17" t="str">
            <v>Pembinaan dan Peningkatan Kualitas Penyelenggara Ibadah Haji Khusus</v>
          </cell>
          <cell r="R17">
            <v>0</v>
          </cell>
          <cell r="S17">
            <v>0</v>
          </cell>
        </row>
        <row r="18">
          <cell r="Q18" t="str">
            <v>Pemantauan dan Pengawasan Penyelenggara Ibadah Haji Khusus</v>
          </cell>
          <cell r="R18">
            <v>0</v>
          </cell>
          <cell r="S18">
            <v>0</v>
          </cell>
        </row>
        <row r="19">
          <cell r="Q19" t="str">
            <v>Identifikasi dan Pemetaan Masalah Penyelenggara Ibadah Haji Khusus</v>
          </cell>
          <cell r="R19">
            <v>0</v>
          </cell>
          <cell r="S19">
            <v>0</v>
          </cell>
        </row>
        <row r="20">
          <cell r="Q20" t="str">
            <v>Penanganan Masalah Penyelenggara Ibadah Haji Khusus</v>
          </cell>
          <cell r="R20">
            <v>0</v>
          </cell>
          <cell r="S20">
            <v>0</v>
          </cell>
        </row>
        <row r="21">
          <cell r="Q21" t="str">
            <v>Pelayanan Haji Dalam Negeri</v>
          </cell>
          <cell r="R21">
            <v>0</v>
          </cell>
        </row>
        <row r="22">
          <cell r="Q22" t="str">
            <v>Pelayanan Publik kepada masyarakat</v>
          </cell>
          <cell r="R22">
            <v>968</v>
          </cell>
        </row>
        <row r="23">
          <cell r="Q23" t="str">
            <v>Layanan Administrasi Haji Dalam Negeri</v>
          </cell>
          <cell r="R23">
            <v>968</v>
          </cell>
        </row>
        <row r="24">
          <cell r="Q24" t="str">
            <v>Penyempurnaan Kebijakan Pendaftaran dan Pembatalan Haji Reguler</v>
          </cell>
          <cell r="R24">
            <v>0</v>
          </cell>
          <cell r="S24">
            <v>0</v>
          </cell>
        </row>
        <row r="25">
          <cell r="Q25" t="str">
            <v>Sosialisasi Kebijakan Pendaftaran dan Pembatalan Haji Reguler</v>
          </cell>
          <cell r="R25">
            <v>0</v>
          </cell>
          <cell r="S25">
            <v>0</v>
          </cell>
        </row>
        <row r="26">
          <cell r="Q26" t="str">
            <v>Pengelolaan Pelayanan Pendaftaran dan Pembatalan Haji Reguler</v>
          </cell>
          <cell r="R26">
            <v>0</v>
          </cell>
          <cell r="S26">
            <v>0</v>
          </cell>
        </row>
        <row r="27">
          <cell r="Q27" t="str">
            <v>Konsolidasi dan Verifikasi Data Jemaah Haji Reguler</v>
          </cell>
          <cell r="R27">
            <v>33</v>
          </cell>
          <cell r="S27">
            <v>130348000</v>
          </cell>
        </row>
        <row r="28">
          <cell r="Q28" t="str">
            <v>Sosialisasi/Orientasi Penyelesaian Dokumen dan Perlengkapan Haji</v>
          </cell>
          <cell r="R28">
            <v>0</v>
          </cell>
          <cell r="S28">
            <v>0</v>
          </cell>
        </row>
        <row r="29">
          <cell r="Q29" t="str">
            <v>Pengelolaan Pelayanan Pemvisaan Haji</v>
          </cell>
          <cell r="R29">
            <v>0</v>
          </cell>
          <cell r="S29">
            <v>0</v>
          </cell>
        </row>
        <row r="30">
          <cell r="Q30" t="str">
            <v>Penyelesaian Dokumen/Perlengkapan Jemaah Haji</v>
          </cell>
          <cell r="R30">
            <v>925</v>
          </cell>
          <cell r="S30">
            <v>96962000</v>
          </cell>
        </row>
        <row r="31">
          <cell r="Q31" t="str">
            <v>Penyiapan Transportasi Udara Jemaah Haji</v>
          </cell>
          <cell r="R31">
            <v>0</v>
          </cell>
          <cell r="S31">
            <v>0</v>
          </cell>
        </row>
        <row r="32">
          <cell r="Q32" t="str">
            <v>Penyusunan dan Pembahasan Asuransi Haji</v>
          </cell>
          <cell r="R32">
            <v>0</v>
          </cell>
          <cell r="S32">
            <v>0</v>
          </cell>
        </row>
        <row r="33">
          <cell r="Q33" t="str">
            <v>Konsolidasi dan Verifikasi Data Angkutan Udara Jemaah Haji</v>
          </cell>
          <cell r="R33">
            <v>0</v>
          </cell>
          <cell r="S33">
            <v>0</v>
          </cell>
        </row>
        <row r="34">
          <cell r="Q34" t="str">
            <v>Pelayanan Pemberangkatan/Pemulangan Jemaah</v>
          </cell>
          <cell r="R34">
            <v>10</v>
          </cell>
          <cell r="S34">
            <v>35524000</v>
          </cell>
        </row>
        <row r="35">
          <cell r="Q35" t="str">
            <v>Pelayanan Publik Lainnya</v>
          </cell>
          <cell r="R35">
            <v>1</v>
          </cell>
        </row>
        <row r="36">
          <cell r="Q36" t="str">
            <v>Asrama Haji yang Profesional Melayani</v>
          </cell>
          <cell r="R36">
            <v>0</v>
          </cell>
          <cell r="S36">
            <v>0</v>
          </cell>
        </row>
        <row r="37">
          <cell r="Q37" t="str">
            <v>Penyiapan Asrama Haji</v>
          </cell>
          <cell r="R37">
            <v>0</v>
          </cell>
          <cell r="S37">
            <v>0</v>
          </cell>
        </row>
        <row r="38">
          <cell r="Q38" t="str">
            <v>Pelayanan Asrama Haji</v>
          </cell>
          <cell r="R38">
            <v>0</v>
          </cell>
          <cell r="S38">
            <v>0</v>
          </cell>
        </row>
        <row r="39">
          <cell r="Q39" t="str">
            <v>Monitoring dan Evaluasi Asrama Haji</v>
          </cell>
          <cell r="R39">
            <v>0</v>
          </cell>
          <cell r="S39">
            <v>0</v>
          </cell>
        </row>
        <row r="40">
          <cell r="Q40" t="str">
            <v>Revitalisasi Pusat Layanan Haji dan Umrah Terpadu - SBSN</v>
          </cell>
          <cell r="R40">
            <v>1</v>
          </cell>
        </row>
        <row r="41">
          <cell r="Q41" t="str">
            <v>Revitalisasi dan Pembangunan Pusat Layanan Haji dan Umrah Terpadu</v>
          </cell>
          <cell r="R41">
            <v>1</v>
          </cell>
          <cell r="S41">
            <v>3860499000</v>
          </cell>
        </row>
        <row r="42">
          <cell r="Q42" t="str">
            <v>Revitalisasi Asrama Haji - SBSN</v>
          </cell>
          <cell r="R42">
            <v>0</v>
          </cell>
        </row>
        <row r="43">
          <cell r="Q43" t="str">
            <v>Revitalisasi dan Pengembangan Asrama Haji</v>
          </cell>
          <cell r="R43">
            <v>0</v>
          </cell>
          <cell r="S43">
            <v>0</v>
          </cell>
        </row>
        <row r="44">
          <cell r="Q44" t="str">
            <v>Pembinaan Haji</v>
          </cell>
          <cell r="R44">
            <v>0</v>
          </cell>
        </row>
        <row r="45">
          <cell r="Q45" t="str">
            <v>Pelayanan Publik Lainnya</v>
          </cell>
          <cell r="R45">
            <v>1</v>
          </cell>
        </row>
        <row r="46">
          <cell r="Q46" t="str">
            <v>Advokasi Haji</v>
          </cell>
          <cell r="R46">
            <v>0</v>
          </cell>
          <cell r="S46">
            <v>0</v>
          </cell>
        </row>
        <row r="47">
          <cell r="Q47" t="str">
            <v>Identifikasi dan Pemetaan Masalah Haji</v>
          </cell>
          <cell r="R47">
            <v>0</v>
          </cell>
          <cell r="S47">
            <v>0</v>
          </cell>
        </row>
        <row r="48">
          <cell r="Q48" t="str">
            <v>Penanganan Masalah Haji</v>
          </cell>
          <cell r="R48">
            <v>0</v>
          </cell>
          <cell r="S48">
            <v>0</v>
          </cell>
        </row>
        <row r="49">
          <cell r="Q49" t="str">
            <v>Fasilitasi dan Pembinaan Masyarakat</v>
          </cell>
          <cell r="R49">
            <v>993</v>
          </cell>
        </row>
        <row r="50">
          <cell r="Q50" t="str">
            <v>Petugas Haji yang Profesional</v>
          </cell>
          <cell r="R50">
            <v>538</v>
          </cell>
        </row>
        <row r="51">
          <cell r="Q51" t="str">
            <v>Rekrutmen/Seleksi Petugas Haji</v>
          </cell>
          <cell r="R51">
            <v>327</v>
          </cell>
          <cell r="S51">
            <v>94318000</v>
          </cell>
        </row>
        <row r="52">
          <cell r="Q52" t="str">
            <v>Dokumen dan Perlengkapan Petugas Haji</v>
          </cell>
          <cell r="R52">
            <v>12</v>
          </cell>
          <cell r="S52">
            <v>76355000</v>
          </cell>
        </row>
        <row r="53">
          <cell r="Q53" t="str">
            <v>Bimbingan Teknis Petugas Haji</v>
          </cell>
          <cell r="R53">
            <v>24</v>
          </cell>
          <cell r="S53">
            <v>272275000</v>
          </cell>
        </row>
        <row r="54">
          <cell r="Q54" t="str">
            <v>Operasional Petugas Haji</v>
          </cell>
          <cell r="R54">
            <v>175</v>
          </cell>
          <cell r="S54">
            <v>3439675000</v>
          </cell>
        </row>
        <row r="55">
          <cell r="Q55" t="str">
            <v>Akomodasi Petugas Haji</v>
          </cell>
          <cell r="R55">
            <v>0</v>
          </cell>
          <cell r="S55">
            <v>0</v>
          </cell>
        </row>
        <row r="56">
          <cell r="Q56" t="str">
            <v>Konsumsi Petugas Haji</v>
          </cell>
          <cell r="R56">
            <v>0</v>
          </cell>
          <cell r="S56">
            <v>0</v>
          </cell>
        </row>
        <row r="57">
          <cell r="Q57" t="str">
            <v>Transportasi Petugas Haji</v>
          </cell>
          <cell r="R57">
            <v>0</v>
          </cell>
          <cell r="S57">
            <v>0</v>
          </cell>
        </row>
        <row r="58">
          <cell r="Q58" t="str">
            <v>Evaluasi Teknis Petugas Panitia Penyelenggara Ibadah Haji Arab Saudi</v>
          </cell>
          <cell r="R58">
            <v>0</v>
          </cell>
          <cell r="S58">
            <v>0</v>
          </cell>
        </row>
        <row r="59">
          <cell r="Q59" t="str">
            <v>Koordinasi Penyelenggaraan Ibadah Haji Luar Negeri</v>
          </cell>
          <cell r="R59">
            <v>0</v>
          </cell>
          <cell r="S59">
            <v>0</v>
          </cell>
        </row>
        <row r="60">
          <cell r="Q60" t="str">
            <v>Jemaah Haji Reguler yang Terbina</v>
          </cell>
          <cell r="R60">
            <v>4805</v>
          </cell>
        </row>
        <row r="61">
          <cell r="Q61" t="str">
            <v>Bimbingan Jemaah Haji Reguler</v>
          </cell>
          <cell r="R61">
            <v>4785</v>
          </cell>
          <cell r="S61">
            <v>24148000</v>
          </cell>
        </row>
        <row r="62">
          <cell r="Q62" t="str">
            <v>Sertifikasi Penyuluh dan Pembimbing Manasik Haji</v>
          </cell>
          <cell r="R62">
            <v>0</v>
          </cell>
          <cell r="S62">
            <v>0</v>
          </cell>
        </row>
        <row r="63">
          <cell r="Q63" t="str">
            <v>Pembinaan Kelompok Bimbingan</v>
          </cell>
          <cell r="R63">
            <v>20</v>
          </cell>
          <cell r="S63">
            <v>27130000</v>
          </cell>
        </row>
        <row r="64">
          <cell r="Q64" t="str">
            <v>Pengelolaan Dana Haji dan Sistem Informasi Haji</v>
          </cell>
          <cell r="R64">
            <v>0</v>
          </cell>
          <cell r="S64">
            <v>0</v>
          </cell>
        </row>
        <row r="65">
          <cell r="Q65" t="str">
            <v>Data dan Informasi Publik</v>
          </cell>
          <cell r="R65">
            <v>0</v>
          </cell>
          <cell r="S65">
            <v>0</v>
          </cell>
        </row>
        <row r="66">
          <cell r="Q66" t="str">
            <v>Sistem Informasi Haji yang Handal</v>
          </cell>
          <cell r="R66">
            <v>0</v>
          </cell>
          <cell r="S66">
            <v>0</v>
          </cell>
        </row>
        <row r="67">
          <cell r="Q67" t="str">
            <v>Pengelolaan Infrastruktur</v>
          </cell>
          <cell r="R67">
            <v>0</v>
          </cell>
          <cell r="S67">
            <v>0</v>
          </cell>
        </row>
        <row r="68">
          <cell r="Q68" t="str">
            <v>Pengembangan Database Haji</v>
          </cell>
          <cell r="R68">
            <v>0</v>
          </cell>
          <cell r="S68">
            <v>0</v>
          </cell>
        </row>
        <row r="69">
          <cell r="Q69" t="str">
            <v>Pengembangan Sistem Informasi Haji</v>
          </cell>
          <cell r="R69">
            <v>0</v>
          </cell>
          <cell r="S69">
            <v>0</v>
          </cell>
        </row>
        <row r="70">
          <cell r="Q70" t="str">
            <v>Pengelolaan Keuangan Negara</v>
          </cell>
          <cell r="R70">
            <v>0</v>
          </cell>
          <cell r="S70">
            <v>0</v>
          </cell>
        </row>
        <row r="71">
          <cell r="Q71" t="str">
            <v>Laporan Keuangan Haji yang Akuntabel</v>
          </cell>
          <cell r="R71">
            <v>0</v>
          </cell>
          <cell r="S71">
            <v>0</v>
          </cell>
        </row>
        <row r="72">
          <cell r="Q72" t="str">
            <v>Perencanaan Anggaran Operasional Haji</v>
          </cell>
          <cell r="R72">
            <v>0</v>
          </cell>
          <cell r="S72">
            <v>0</v>
          </cell>
        </row>
        <row r="73">
          <cell r="Q73" t="str">
            <v>Pengelolaan Aset Haji</v>
          </cell>
          <cell r="R73">
            <v>0</v>
          </cell>
          <cell r="S73">
            <v>0</v>
          </cell>
        </row>
        <row r="74">
          <cell r="Q74" t="str">
            <v>Monitoring dan Evaluasi Perencanaan Anggaran Operasional dan Pengelolaan Aset Haji</v>
          </cell>
          <cell r="R74">
            <v>0</v>
          </cell>
          <cell r="S74">
            <v>0</v>
          </cell>
        </row>
        <row r="75">
          <cell r="Q75" t="str">
            <v>Pelaksanaan Anggaran dan Perbendaharaan Haji</v>
          </cell>
          <cell r="R75">
            <v>0</v>
          </cell>
          <cell r="S75">
            <v>0</v>
          </cell>
        </row>
        <row r="76">
          <cell r="Q76" t="str">
            <v>Verifikasi Anggaran Operasional Haji</v>
          </cell>
          <cell r="R76">
            <v>0</v>
          </cell>
          <cell r="S76">
            <v>0</v>
          </cell>
        </row>
        <row r="77">
          <cell r="Q77" t="str">
            <v>Pelaporan Keuangan Operasional Haji</v>
          </cell>
          <cell r="R77">
            <v>0</v>
          </cell>
          <cell r="S77">
            <v>0</v>
          </cell>
        </row>
        <row r="78">
          <cell r="Q78" t="str">
            <v>Pelayanan Haji Luar Negeri</v>
          </cell>
          <cell r="R78">
            <v>0</v>
          </cell>
          <cell r="S78">
            <v>0</v>
          </cell>
        </row>
        <row r="79">
          <cell r="Q79" t="str">
            <v>Pelayanan Publik Lainnya</v>
          </cell>
          <cell r="R79">
            <v>1</v>
          </cell>
        </row>
        <row r="80">
          <cell r="Q80" t="str">
            <v>Revitalisasi Sarpras Layanan Haji Umrah di Luar Negeri</v>
          </cell>
          <cell r="R80">
            <v>0</v>
          </cell>
          <cell r="S80">
            <v>0</v>
          </cell>
        </row>
        <row r="81">
          <cell r="Q81" t="str">
            <v>Revitalisasi dan Pembangunan Sarpras Layanan Haji dan Umrah di Arab Saudi</v>
          </cell>
          <cell r="R81">
            <v>0</v>
          </cell>
          <cell r="S81">
            <v>0</v>
          </cell>
        </row>
        <row r="82">
          <cell r="Q82" t="str">
            <v>Fasilitasi dan Pembinaan Masyarakat</v>
          </cell>
          <cell r="R82">
            <v>993</v>
          </cell>
        </row>
        <row r="83">
          <cell r="Q83" t="str">
            <v>Layanan Administrasi Haji Luar Negeri</v>
          </cell>
          <cell r="R83">
            <v>0</v>
          </cell>
          <cell r="S83">
            <v>0</v>
          </cell>
        </row>
        <row r="84">
          <cell r="Q84" t="str">
            <v>Seleksi Perusahaan Penyedia Akomodasi Jemaah Haji Indonesia di Arab Saudi</v>
          </cell>
          <cell r="R84">
            <v>0</v>
          </cell>
          <cell r="S84">
            <v>0</v>
          </cell>
        </row>
        <row r="85">
          <cell r="Q85" t="str">
            <v>Seleksi Perusahaan Penyedia Konsumsi Jemaah Haji Indonesia di Arab Saudi</v>
          </cell>
          <cell r="R85">
            <v>0</v>
          </cell>
          <cell r="S85">
            <v>0</v>
          </cell>
        </row>
        <row r="86">
          <cell r="Q86" t="str">
            <v>Seleksi Perusahaan Penyedia Transportasi Jemaah Haji Indonesia di Arab Saudi</v>
          </cell>
          <cell r="R86">
            <v>0</v>
          </cell>
          <cell r="S86">
            <v>0</v>
          </cell>
        </row>
        <row r="87">
          <cell r="Q87" t="str">
            <v>Jemaah Haji yang terlayani penyaluran Daging Qurban</v>
          </cell>
          <cell r="R87">
            <v>0</v>
          </cell>
          <cell r="S87">
            <v>0</v>
          </cell>
        </row>
        <row r="88">
          <cell r="Q88" t="str">
            <v>Penyaluran Daging Qurban dan/atau Dam Ke Penduduk Indonesia</v>
          </cell>
          <cell r="R88">
            <v>0</v>
          </cell>
          <cell r="S88">
            <v>0</v>
          </cell>
        </row>
        <row r="89">
          <cell r="R89">
            <v>0</v>
          </cell>
          <cell r="S89">
            <v>0</v>
          </cell>
        </row>
        <row r="90">
          <cell r="Q90" t="str">
            <v>Dukungan Manajemen</v>
          </cell>
          <cell r="R90">
            <v>0</v>
          </cell>
        </row>
        <row r="91">
          <cell r="Q91" t="str">
            <v>Dukungan Manajemen dan Pelaksanaan Tugas Teknis Lainnya Penyelenggaraan Haji dan Umrah</v>
          </cell>
          <cell r="R91">
            <v>0</v>
          </cell>
        </row>
        <row r="92">
          <cell r="Q92" t="str">
            <v>Layanan Dukungan Manajemen Internal</v>
          </cell>
          <cell r="R92">
            <v>33</v>
          </cell>
        </row>
        <row r="93">
          <cell r="Q93" t="str">
            <v>Layanan BMN</v>
          </cell>
          <cell r="R93">
            <v>0</v>
          </cell>
        </row>
        <row r="94">
          <cell r="Q94" t="str">
            <v>Pengelolaan BMN dan Perlengkapan</v>
          </cell>
          <cell r="R94">
            <v>0</v>
          </cell>
          <cell r="S94">
            <v>0</v>
          </cell>
        </row>
        <row r="95">
          <cell r="Q95" t="str">
            <v>Layanan Hukum</v>
          </cell>
          <cell r="R95">
            <v>0</v>
          </cell>
          <cell r="S95">
            <v>0</v>
          </cell>
        </row>
        <row r="96">
          <cell r="Q96" t="str">
            <v>Layanan Hukum dan Peraturan Perundang-Undangan</v>
          </cell>
          <cell r="R96">
            <v>0</v>
          </cell>
          <cell r="S96">
            <v>0</v>
          </cell>
        </row>
        <row r="97">
          <cell r="Q97" t="str">
            <v>Penyelesaian Tindak Lanjut Hasil Temuan Pemeriksaan</v>
          </cell>
          <cell r="R97">
            <v>0</v>
          </cell>
          <cell r="S97">
            <v>0</v>
          </cell>
        </row>
        <row r="98">
          <cell r="Q98" t="str">
            <v>Layanan Hubungan Masyarakat dan Informasi</v>
          </cell>
          <cell r="R98">
            <v>11</v>
          </cell>
        </row>
        <row r="99">
          <cell r="Q99" t="str">
            <v>Pameran/Event Penyelenggaraan Haji dan Umrah</v>
          </cell>
          <cell r="R99">
            <v>0</v>
          </cell>
          <cell r="S99">
            <v>0</v>
          </cell>
        </row>
        <row r="100">
          <cell r="Q100" t="str">
            <v>Pengelolaan Media Publikasi Informasi Haji dan Umrah</v>
          </cell>
          <cell r="R100">
            <v>0</v>
          </cell>
          <cell r="S100">
            <v>0</v>
          </cell>
        </row>
        <row r="101">
          <cell r="Q101" t="str">
            <v>Penyebaran Informasi Haji dan Umrah</v>
          </cell>
          <cell r="R101">
            <v>11</v>
          </cell>
          <cell r="S101">
            <v>8400000</v>
          </cell>
        </row>
        <row r="102">
          <cell r="Q102" t="str">
            <v>Layanan Protokoler</v>
          </cell>
          <cell r="R102">
            <v>0</v>
          </cell>
          <cell r="S102">
            <v>0</v>
          </cell>
        </row>
        <row r="103">
          <cell r="Q103" t="str">
            <v>Pelayanan Protokoler</v>
          </cell>
          <cell r="R103">
            <v>0</v>
          </cell>
          <cell r="S103">
            <v>0</v>
          </cell>
        </row>
        <row r="104">
          <cell r="Q104" t="str">
            <v>Layanan Organisasi dan Tata Kelola Internal</v>
          </cell>
          <cell r="R104">
            <v>0</v>
          </cell>
          <cell r="S104">
            <v>0</v>
          </cell>
        </row>
        <row r="105">
          <cell r="Q105" t="str">
            <v>Pelayanan Organisasi, Tata Laksana, dan Reformasi Birokrasi</v>
          </cell>
          <cell r="R105">
            <v>0</v>
          </cell>
          <cell r="S105">
            <v>0</v>
          </cell>
        </row>
        <row r="106">
          <cell r="Q106" t="str">
            <v>Layanan Umum</v>
          </cell>
          <cell r="R106">
            <v>11</v>
          </cell>
        </row>
        <row r="107">
          <cell r="Q107" t="str">
            <v>Rapat Kerja Nasional Penyelenggaraan Haji</v>
          </cell>
          <cell r="R107">
            <v>0</v>
          </cell>
          <cell r="S107">
            <v>0</v>
          </cell>
        </row>
        <row r="108">
          <cell r="Q108" t="str">
            <v>Koordinasi Penyelenggaraan Ibadah Haji</v>
          </cell>
          <cell r="R108">
            <v>11</v>
          </cell>
          <cell r="S108">
            <v>162096000</v>
          </cell>
        </row>
        <row r="109">
          <cell r="Q109" t="str">
            <v>Pelayanan Umum dan Rumah Tangga</v>
          </cell>
          <cell r="R109">
            <v>0</v>
          </cell>
          <cell r="S109">
            <v>0</v>
          </cell>
        </row>
        <row r="110">
          <cell r="Q110" t="str">
            <v>Pengelolaan Ketatausahaan</v>
          </cell>
          <cell r="R110">
            <v>0</v>
          </cell>
          <cell r="S110">
            <v>0</v>
          </cell>
        </row>
        <row r="111">
          <cell r="Q111" t="str">
            <v>Layanan Dukungan Manajemen Eselon II</v>
          </cell>
          <cell r="R111">
            <v>0</v>
          </cell>
          <cell r="S111">
            <v>0</v>
          </cell>
        </row>
        <row r="112">
          <cell r="Q112" t="str">
            <v>Layanan Perkantoran</v>
          </cell>
          <cell r="R112">
            <v>11</v>
          </cell>
        </row>
        <row r="113">
          <cell r="Q113" t="str">
            <v>Gaji dan Tunjangan</v>
          </cell>
          <cell r="R113">
            <v>0</v>
          </cell>
          <cell r="S113">
            <v>0</v>
          </cell>
        </row>
        <row r="114">
          <cell r="Q114" t="str">
            <v>Operasional dan Pemeliharaan Kantor</v>
          </cell>
          <cell r="R114">
            <v>11</v>
          </cell>
          <cell r="S114">
            <v>1661910000</v>
          </cell>
        </row>
        <row r="115">
          <cell r="Q115" t="str">
            <v>Layanan Sarana dan Prasarana Internal</v>
          </cell>
          <cell r="R115">
            <v>0</v>
          </cell>
          <cell r="S115">
            <v>0</v>
          </cell>
        </row>
        <row r="116">
          <cell r="Q116" t="str">
            <v>Layanan Sarana Internal</v>
          </cell>
          <cell r="R116">
            <v>0</v>
          </cell>
          <cell r="S116">
            <v>0</v>
          </cell>
        </row>
        <row r="117">
          <cell r="Q117" t="str">
            <v>Pengadaan Perangkat Pengolah Data dan Komunikasi</v>
          </cell>
          <cell r="R117">
            <v>0</v>
          </cell>
          <cell r="S117">
            <v>0</v>
          </cell>
        </row>
        <row r="118">
          <cell r="Q118" t="str">
            <v>Pengadaan Peralatan dan Fasilitas Perkantoran</v>
          </cell>
          <cell r="R118">
            <v>0</v>
          </cell>
          <cell r="S118">
            <v>0</v>
          </cell>
        </row>
        <row r="119">
          <cell r="Q119" t="str">
            <v>Pengadaan Kendaraan Bermotor</v>
          </cell>
          <cell r="R119">
            <v>0</v>
          </cell>
          <cell r="S119">
            <v>0</v>
          </cell>
        </row>
        <row r="120">
          <cell r="Q120" t="str">
            <v>Pembangunan/Renovasi Gedung dan Bangunan</v>
          </cell>
          <cell r="R120">
            <v>0</v>
          </cell>
          <cell r="S120">
            <v>0</v>
          </cell>
        </row>
        <row r="121">
          <cell r="Q121" t="str">
            <v>Layanan Prasarana Internal</v>
          </cell>
          <cell r="R121">
            <v>0</v>
          </cell>
          <cell r="S121">
            <v>0</v>
          </cell>
        </row>
        <row r="122">
          <cell r="Q122" t="str">
            <v>Pembangunan/Renovasi Gedung dan Bangunan</v>
          </cell>
          <cell r="R122">
            <v>0</v>
          </cell>
          <cell r="S122">
            <v>0</v>
          </cell>
        </row>
        <row r="123">
          <cell r="Q123" t="str">
            <v>Layanan Manajemen SDM Internal</v>
          </cell>
          <cell r="R123">
            <v>0</v>
          </cell>
          <cell r="S123">
            <v>0</v>
          </cell>
        </row>
        <row r="124">
          <cell r="Q124" t="str">
            <v>Layanan Manajemen SDM</v>
          </cell>
          <cell r="R124">
            <v>0</v>
          </cell>
          <cell r="S124">
            <v>0</v>
          </cell>
        </row>
        <row r="125">
          <cell r="Q125" t="str">
            <v>Pengelolaan Kepegawaian</v>
          </cell>
          <cell r="R125">
            <v>0</v>
          </cell>
          <cell r="S125">
            <v>0</v>
          </cell>
        </row>
        <row r="126">
          <cell r="Q126" t="str">
            <v>Layanan Manajemen Kinerja Internal</v>
          </cell>
          <cell r="R126">
            <v>1</v>
          </cell>
        </row>
        <row r="127">
          <cell r="Q127" t="str">
            <v>Layanan Perencanaan dan Penganggaran</v>
          </cell>
          <cell r="R127">
            <v>0</v>
          </cell>
          <cell r="S127">
            <v>0</v>
          </cell>
        </row>
        <row r="128">
          <cell r="Q128" t="str">
            <v>Penyusunan Perencanaan Program dan Anggaran</v>
          </cell>
          <cell r="R128">
            <v>0</v>
          </cell>
          <cell r="S128">
            <v>0</v>
          </cell>
        </row>
        <row r="129">
          <cell r="Q129" t="str">
            <v>Pengelolaan Rencana Program dan Anggaran</v>
          </cell>
          <cell r="R129">
            <v>0</v>
          </cell>
          <cell r="S129">
            <v>0</v>
          </cell>
        </row>
        <row r="130">
          <cell r="Q130" t="str">
            <v>Layanan Pemantauan dan Evaluasi</v>
          </cell>
          <cell r="R130">
            <v>0</v>
          </cell>
          <cell r="S130">
            <v>0</v>
          </cell>
        </row>
        <row r="131">
          <cell r="Q131" t="str">
            <v>Evaluasi dan Pelaporan Program</v>
          </cell>
          <cell r="R131">
            <v>0</v>
          </cell>
          <cell r="S131">
            <v>0</v>
          </cell>
        </row>
        <row r="132">
          <cell r="Q132" t="str">
            <v>Layanan Manajemen Keuangan</v>
          </cell>
          <cell r="R132">
            <v>1</v>
          </cell>
        </row>
        <row r="133">
          <cell r="Q133" t="str">
            <v>Pelaksanaan Anggaran dan Perbendaharaan</v>
          </cell>
          <cell r="R133">
            <v>0</v>
          </cell>
          <cell r="S133">
            <v>0</v>
          </cell>
        </row>
        <row r="134">
          <cell r="Q134" t="str">
            <v>Verifikasi Anggaran dan Perbendaharaan</v>
          </cell>
          <cell r="R134">
            <v>0</v>
          </cell>
          <cell r="S134">
            <v>0</v>
          </cell>
        </row>
        <row r="135">
          <cell r="Q135" t="str">
            <v>Layanan Administrasi PNBP</v>
          </cell>
          <cell r="R135">
            <v>0</v>
          </cell>
          <cell r="S135">
            <v>0</v>
          </cell>
        </row>
        <row r="136">
          <cell r="Q136" t="str">
            <v>Pengelolaan PNBP</v>
          </cell>
          <cell r="R136">
            <v>0</v>
          </cell>
          <cell r="S136">
            <v>0</v>
          </cell>
        </row>
        <row r="137">
          <cell r="Q137" t="str">
            <v>Pengelolaan Laporan Keuangan</v>
          </cell>
          <cell r="R137">
            <v>1</v>
          </cell>
          <cell r="S137">
            <v>94452000</v>
          </cell>
        </row>
      </sheetData>
      <sheetData sheetId="22">
        <row r="2">
          <cell r="AA2" t="str">
            <v>Program Kerukunan Umat dan Layanan Kehidupan Beragama</v>
          </cell>
          <cell r="AB2">
            <v>0</v>
          </cell>
        </row>
        <row r="3">
          <cell r="AA3" t="str">
            <v>Pembinaan Umrah dan Haji Khusus</v>
          </cell>
          <cell r="AB3">
            <v>0</v>
          </cell>
        </row>
        <row r="4">
          <cell r="AA4" t="str">
            <v>Fasilitasi dan Pembinaan Lembaga</v>
          </cell>
          <cell r="AB4">
            <v>32</v>
          </cell>
        </row>
        <row r="5">
          <cell r="AA5" t="str">
            <v>Lembaga Penyelenggara Ibadah Umrah yang Terbina</v>
          </cell>
          <cell r="AB5">
            <v>30</v>
          </cell>
        </row>
        <row r="6">
          <cell r="AA6" t="str">
            <v>Pengelolaan Perizinan Penyelenggara Perjalanan Ibadah Umrah</v>
          </cell>
          <cell r="AB6">
            <v>10</v>
          </cell>
          <cell r="AC6">
            <v>20572000</v>
          </cell>
        </row>
        <row r="7">
          <cell r="AA7" t="str">
            <v>Akreditasi Penyelenggara Perjalanan Ibadah Umrah</v>
          </cell>
          <cell r="AB7">
            <v>0</v>
          </cell>
          <cell r="AC7">
            <v>0</v>
          </cell>
        </row>
        <row r="8">
          <cell r="AA8" t="str">
            <v>Pembinaan Penyelenggara Perjalanan Ibadah Umrah</v>
          </cell>
          <cell r="AB8">
            <v>0</v>
          </cell>
          <cell r="AC8">
            <v>0</v>
          </cell>
        </row>
        <row r="9">
          <cell r="AA9" t="str">
            <v>Pemantauan dan Pengawasan Penyelenggara Perjalanan Ibadah Umrah</v>
          </cell>
          <cell r="AB9">
            <v>20</v>
          </cell>
          <cell r="AC9">
            <v>20572000</v>
          </cell>
        </row>
        <row r="10">
          <cell r="AA10" t="str">
            <v>Identifikasi dan Pemetaan Masalah Penyelenggara Perjalanan Ibadah Umrah</v>
          </cell>
          <cell r="AB10">
            <v>0</v>
          </cell>
          <cell r="AC10">
            <v>0</v>
          </cell>
        </row>
        <row r="11">
          <cell r="AA11" t="str">
            <v>Penanganan Masalah Penyelenggara Perjalanan Ibadah Umrah</v>
          </cell>
          <cell r="AB11">
            <v>0</v>
          </cell>
          <cell r="AC11">
            <v>0</v>
          </cell>
        </row>
        <row r="12">
          <cell r="AA12" t="str">
            <v>Lembaga Penyelenggara Ibadah Haji Khusus yang Terbina</v>
          </cell>
        </row>
        <row r="13">
          <cell r="AA13" t="str">
            <v>Pengelolaan Perizinan Penyelenggara Ibadah Haji Khusus</v>
          </cell>
          <cell r="AB13">
            <v>0</v>
          </cell>
          <cell r="AC13">
            <v>0</v>
          </cell>
        </row>
        <row r="14">
          <cell r="AA14" t="str">
            <v>Akreditasi Penyelenggara Ibadah Haji Khusus</v>
          </cell>
          <cell r="AB14">
            <v>0</v>
          </cell>
          <cell r="AC14">
            <v>0</v>
          </cell>
        </row>
        <row r="15">
          <cell r="AA15" t="str">
            <v>Pendaftaran dan Pembatalan Haji Khusus</v>
          </cell>
          <cell r="AB15">
            <v>2</v>
          </cell>
          <cell r="AC15">
            <v>7802000</v>
          </cell>
        </row>
        <row r="16">
          <cell r="AA16" t="str">
            <v>Dokumen dan Perlengkapan Ibadah Haji Khusus</v>
          </cell>
          <cell r="AB16">
            <v>0</v>
          </cell>
          <cell r="AC16">
            <v>0</v>
          </cell>
        </row>
        <row r="17">
          <cell r="AA17" t="str">
            <v>Pembinaan dan Peningkatan Kualitas Penyelenggara Ibadah Haji Khusus</v>
          </cell>
          <cell r="AB17">
            <v>0</v>
          </cell>
          <cell r="AC17">
            <v>0</v>
          </cell>
        </row>
        <row r="18">
          <cell r="AA18" t="str">
            <v>Pemantauan dan Pengawasan Penyelenggara Ibadah Haji Khusus</v>
          </cell>
          <cell r="AB18">
            <v>0</v>
          </cell>
          <cell r="AC18">
            <v>0</v>
          </cell>
        </row>
        <row r="19">
          <cell r="AA19" t="str">
            <v>Identifikasi dan Pemetaan Masalah Penyelenggara Ibadah Haji Khusus</v>
          </cell>
          <cell r="AB19">
            <v>0</v>
          </cell>
          <cell r="AC19">
            <v>0</v>
          </cell>
        </row>
        <row r="20">
          <cell r="AA20" t="str">
            <v>Penanganan Masalah Penyelenggara Ibadah Haji Khusus</v>
          </cell>
          <cell r="AB20">
            <v>0</v>
          </cell>
          <cell r="AC20">
            <v>0</v>
          </cell>
        </row>
        <row r="21">
          <cell r="AA21" t="str">
            <v>Pelayanan Haji Dalam Negeri</v>
          </cell>
        </row>
        <row r="22">
          <cell r="AA22" t="str">
            <v>Pelayanan Publik kepada masyarakat</v>
          </cell>
        </row>
        <row r="23">
          <cell r="AA23" t="str">
            <v>Layanan Administrasi Haji Dalam Negeri</v>
          </cell>
        </row>
        <row r="24">
          <cell r="AA24" t="str">
            <v>Penyempurnaan Kebijakan Pendaftaran dan Pembatalan Haji Reguler</v>
          </cell>
          <cell r="AB24">
            <v>0</v>
          </cell>
          <cell r="AC24">
            <v>0</v>
          </cell>
        </row>
        <row r="25">
          <cell r="AA25" t="str">
            <v>Sosialisasi Kebijakan Pendaftaran dan Pembatalan Haji Reguler</v>
          </cell>
          <cell r="AB25">
            <v>0</v>
          </cell>
          <cell r="AC25">
            <v>0</v>
          </cell>
        </row>
        <row r="26">
          <cell r="AA26" t="str">
            <v>Pengelolaan Pelayanan Pendaftaran dan Pembatalan Haji Reguler</v>
          </cell>
          <cell r="AB26">
            <v>0</v>
          </cell>
          <cell r="AC26">
            <v>0</v>
          </cell>
        </row>
        <row r="27">
          <cell r="AA27" t="str">
            <v>Konsolidasi dan Verifikasi Data Jemaah Haji Reguler</v>
          </cell>
          <cell r="AB27">
            <v>30</v>
          </cell>
          <cell r="AC27">
            <v>68867000</v>
          </cell>
        </row>
        <row r="28">
          <cell r="AA28" t="str">
            <v>Sosialisasi/Orientasi Penyelesaian Dokumen dan Perlengkapan Haji</v>
          </cell>
          <cell r="AB28">
            <v>0</v>
          </cell>
          <cell r="AC28">
            <v>0</v>
          </cell>
        </row>
        <row r="29">
          <cell r="AA29" t="str">
            <v>Pengelolaan Pelayanan Pemvisaan Haji</v>
          </cell>
          <cell r="AB29">
            <v>0</v>
          </cell>
          <cell r="AC29">
            <v>0</v>
          </cell>
        </row>
        <row r="30">
          <cell r="AA30" t="str">
            <v>Penyelesaian Dokumen/Perlengkapan Jemaah Haji</v>
          </cell>
          <cell r="AB30">
            <v>115</v>
          </cell>
          <cell r="AC30">
            <v>75608000</v>
          </cell>
        </row>
        <row r="31">
          <cell r="AC31">
            <v>0</v>
          </cell>
        </row>
        <row r="32">
          <cell r="AA32" t="str">
            <v>Penyiapan Transportasi Udara Jemaah Haji</v>
          </cell>
          <cell r="AB32">
            <v>0</v>
          </cell>
          <cell r="AC32">
            <v>0</v>
          </cell>
        </row>
        <row r="33">
          <cell r="AA33" t="str">
            <v>Penyusunan dan Pembahasan Asuransi Haji</v>
          </cell>
          <cell r="AB33">
            <v>0</v>
          </cell>
          <cell r="AC33">
            <v>0</v>
          </cell>
        </row>
        <row r="34">
          <cell r="AA34" t="str">
            <v>Konsolidasi dan Verifikasi Data Angkutan Udara Jemaah Haji</v>
          </cell>
          <cell r="AB34">
            <v>0</v>
          </cell>
          <cell r="AC34">
            <v>0</v>
          </cell>
        </row>
        <row r="35">
          <cell r="AA35" t="str">
            <v>Pelayanan Pemberangkatan/Pemulangan Jemaah</v>
          </cell>
          <cell r="AB35">
            <v>1</v>
          </cell>
          <cell r="AC35">
            <v>34542000</v>
          </cell>
        </row>
        <row r="36">
          <cell r="AA36" t="str">
            <v>Pelayanan Publik Lainnya</v>
          </cell>
        </row>
        <row r="37">
          <cell r="AA37" t="str">
            <v>Asrama Haji yang Profesional Melayani</v>
          </cell>
          <cell r="AB37">
            <v>0</v>
          </cell>
          <cell r="AC37">
            <v>0</v>
          </cell>
        </row>
        <row r="38">
          <cell r="AA38" t="str">
            <v>Penyiapan Asrama Haji</v>
          </cell>
          <cell r="AB38">
            <v>0</v>
          </cell>
          <cell r="AC38">
            <v>0</v>
          </cell>
        </row>
        <row r="39">
          <cell r="AA39" t="str">
            <v>Pelayanan Asrama Haji</v>
          </cell>
          <cell r="AB39">
            <v>0</v>
          </cell>
          <cell r="AC39">
            <v>0</v>
          </cell>
        </row>
        <row r="40">
          <cell r="AA40" t="str">
            <v>Monitoring dan Evaluasi Asrama Haji</v>
          </cell>
          <cell r="AB40">
            <v>0</v>
          </cell>
          <cell r="AC40">
            <v>0</v>
          </cell>
        </row>
        <row r="41">
          <cell r="AA41" t="str">
            <v>Revitalisasi Pusat Layanan Haji dan Umrah Terpadu - SBSN</v>
          </cell>
        </row>
        <row r="42">
          <cell r="AA42" t="str">
            <v>Revitalisasi dan Pembangunan Pusat Layanan Haji dan Umrah Terpadu</v>
          </cell>
          <cell r="AB42">
            <v>1</v>
          </cell>
          <cell r="AC42">
            <v>2844484000</v>
          </cell>
        </row>
        <row r="43">
          <cell r="AA43" t="str">
            <v>Revitalisasi Asrama Haji - SBSN</v>
          </cell>
          <cell r="AB43">
            <v>0</v>
          </cell>
          <cell r="AC43">
            <v>0</v>
          </cell>
        </row>
        <row r="44">
          <cell r="AA44" t="str">
            <v>Revitalisasi dan Pengembangan Asrama Haji</v>
          </cell>
          <cell r="AB44">
            <v>0</v>
          </cell>
          <cell r="AC44">
            <v>0</v>
          </cell>
        </row>
        <row r="45">
          <cell r="AA45" t="str">
            <v>Pembinaan Haji</v>
          </cell>
        </row>
        <row r="46">
          <cell r="AA46" t="str">
            <v>Pelayanan Publik Lainnya</v>
          </cell>
        </row>
        <row r="47">
          <cell r="AA47" t="str">
            <v>Advokasi Haji</v>
          </cell>
          <cell r="AB47">
            <v>0</v>
          </cell>
          <cell r="AC47">
            <v>0</v>
          </cell>
        </row>
        <row r="48">
          <cell r="AA48" t="str">
            <v>Identifikasi dan Pemetaan Masalah Haji</v>
          </cell>
          <cell r="AB48">
            <v>0</v>
          </cell>
          <cell r="AC48">
            <v>0</v>
          </cell>
        </row>
        <row r="49">
          <cell r="AA49" t="str">
            <v>Penanganan Masalah Haji</v>
          </cell>
          <cell r="AB49">
            <v>0</v>
          </cell>
          <cell r="AC49">
            <v>0</v>
          </cell>
        </row>
        <row r="50">
          <cell r="AA50" t="str">
            <v>Fasilitasi dan Pembinaan Masyarakat</v>
          </cell>
        </row>
        <row r="51">
          <cell r="AA51" t="str">
            <v>Petugas Haji yang Profesional</v>
          </cell>
        </row>
        <row r="52">
          <cell r="AA52" t="str">
            <v>Rekrutmen/Seleksi Petugas Haji</v>
          </cell>
          <cell r="AB52">
            <v>97</v>
          </cell>
          <cell r="AC52">
            <v>91991000</v>
          </cell>
        </row>
        <row r="53">
          <cell r="AA53" t="str">
            <v>Dokumen dan Perlengkapan Petugas Haji</v>
          </cell>
          <cell r="AB53">
            <v>10</v>
          </cell>
          <cell r="AC53">
            <v>3380000</v>
          </cell>
        </row>
        <row r="54">
          <cell r="AA54" t="str">
            <v>Bimbingan Teknis Petugas Haji</v>
          </cell>
          <cell r="AB54">
            <v>0</v>
          </cell>
          <cell r="AC54">
            <v>0</v>
          </cell>
        </row>
        <row r="55">
          <cell r="AA55" t="str">
            <v>Operasional Petugas Haji</v>
          </cell>
          <cell r="AB55">
            <v>2</v>
          </cell>
          <cell r="AC55">
            <v>72100000</v>
          </cell>
        </row>
        <row r="56">
          <cell r="AA56" t="str">
            <v>Akomodasi Petugas Haji</v>
          </cell>
          <cell r="AB56">
            <v>0</v>
          </cell>
          <cell r="AC56">
            <v>0</v>
          </cell>
        </row>
        <row r="57">
          <cell r="AA57" t="str">
            <v>Konsumsi Petugas Haji</v>
          </cell>
          <cell r="AB57">
            <v>0</v>
          </cell>
          <cell r="AC57">
            <v>0</v>
          </cell>
        </row>
        <row r="58">
          <cell r="AA58" t="str">
            <v>Transportasi Petugas Haji</v>
          </cell>
          <cell r="AB58">
            <v>0</v>
          </cell>
          <cell r="AC58">
            <v>0</v>
          </cell>
        </row>
        <row r="59">
          <cell r="AA59" t="str">
            <v>Evaluasi Teknis Petugas Panitia Penyelenggara Ibadah Haji Arab Saudi</v>
          </cell>
          <cell r="AB59">
            <v>0</v>
          </cell>
          <cell r="AC59">
            <v>0</v>
          </cell>
        </row>
        <row r="60">
          <cell r="AA60" t="str">
            <v>Koordinasi Penyelenggaraan Ibadah Haji Luar Negeri</v>
          </cell>
          <cell r="AB60">
            <v>0</v>
          </cell>
          <cell r="AC60">
            <v>0</v>
          </cell>
        </row>
        <row r="61">
          <cell r="AA61" t="str">
            <v>Jemaah Haji Reguler yang Terbina</v>
          </cell>
        </row>
        <row r="62">
          <cell r="AA62" t="str">
            <v>Bimbingan Jemaah Haji Reguler</v>
          </cell>
          <cell r="AB62">
            <v>700</v>
          </cell>
          <cell r="AC62">
            <v>25920000</v>
          </cell>
        </row>
        <row r="63">
          <cell r="AA63" t="str">
            <v>Sertifikasi Penyuluh dan Pembimbing Manasik Haji</v>
          </cell>
          <cell r="AB63">
            <v>0</v>
          </cell>
          <cell r="AC63">
            <v>0</v>
          </cell>
        </row>
        <row r="64">
          <cell r="AA64" t="str">
            <v>Pembinaan Kelompok Bimbingan</v>
          </cell>
          <cell r="AB64">
            <v>0</v>
          </cell>
          <cell r="AC64">
            <v>0</v>
          </cell>
        </row>
        <row r="65">
          <cell r="AA65" t="str">
            <v>Pengelolaan Dana Haji dan Sistem Informasi Haji</v>
          </cell>
          <cell r="AB65">
            <v>0</v>
          </cell>
          <cell r="AC65">
            <v>0</v>
          </cell>
        </row>
        <row r="66">
          <cell r="AA66" t="str">
            <v>Data dan Informasi Publik</v>
          </cell>
          <cell r="AB66">
            <v>0</v>
          </cell>
          <cell r="AC66">
            <v>0</v>
          </cell>
        </row>
        <row r="67">
          <cell r="AA67" t="str">
            <v>Sistem Informasi Haji yang Handal</v>
          </cell>
          <cell r="AB67">
            <v>0</v>
          </cell>
          <cell r="AC67">
            <v>0</v>
          </cell>
        </row>
        <row r="68">
          <cell r="AA68" t="str">
            <v>Pengelolaan Infrastruktur</v>
          </cell>
          <cell r="AB68">
            <v>0</v>
          </cell>
          <cell r="AC68">
            <v>0</v>
          </cell>
        </row>
        <row r="69">
          <cell r="AA69" t="str">
            <v>Pengembangan Database Haji</v>
          </cell>
          <cell r="AB69">
            <v>0</v>
          </cell>
          <cell r="AC69">
            <v>0</v>
          </cell>
        </row>
        <row r="70">
          <cell r="AA70" t="str">
            <v>Pengembangan Sistem Informasi Haji</v>
          </cell>
          <cell r="AB70">
            <v>0</v>
          </cell>
          <cell r="AC70">
            <v>0</v>
          </cell>
        </row>
        <row r="71">
          <cell r="AA71" t="str">
            <v>Pengelolaan Keuangan Negara</v>
          </cell>
          <cell r="AB71">
            <v>0</v>
          </cell>
          <cell r="AC71">
            <v>0</v>
          </cell>
        </row>
        <row r="72">
          <cell r="AA72" t="str">
            <v>Laporan Keuangan Haji yang Akuntabel</v>
          </cell>
          <cell r="AB72">
            <v>0</v>
          </cell>
          <cell r="AC72">
            <v>0</v>
          </cell>
        </row>
        <row r="73">
          <cell r="AA73" t="str">
            <v>Perencanaan Anggaran Operasional Haji</v>
          </cell>
          <cell r="AB73">
            <v>0</v>
          </cell>
          <cell r="AC73">
            <v>0</v>
          </cell>
        </row>
        <row r="74">
          <cell r="AA74" t="str">
            <v>Pengelolaan Aset Haji</v>
          </cell>
          <cell r="AB74">
            <v>0</v>
          </cell>
          <cell r="AC74">
            <v>0</v>
          </cell>
        </row>
        <row r="75">
          <cell r="AA75" t="str">
            <v>Monitoring dan Evaluasi Perencanaan Anggaran Operasional dan Pengelolaan Aset Haji</v>
          </cell>
          <cell r="AB75">
            <v>0</v>
          </cell>
          <cell r="AC75">
            <v>0</v>
          </cell>
        </row>
        <row r="76">
          <cell r="AA76" t="str">
            <v>Pelaksanaan Anggaran dan Perbendaharaan Haji</v>
          </cell>
          <cell r="AB76">
            <v>0</v>
          </cell>
          <cell r="AC76">
            <v>0</v>
          </cell>
        </row>
        <row r="77">
          <cell r="AA77" t="str">
            <v>Verifikasi Anggaran Operasional Haji</v>
          </cell>
          <cell r="AB77">
            <v>0</v>
          </cell>
          <cell r="AC77">
            <v>0</v>
          </cell>
        </row>
        <row r="78">
          <cell r="AA78" t="str">
            <v>Pelaporan Keuangan Operasional Haji</v>
          </cell>
          <cell r="AB78">
            <v>0</v>
          </cell>
          <cell r="AC78">
            <v>0</v>
          </cell>
        </row>
        <row r="79">
          <cell r="AA79" t="str">
            <v>Pelayanan Haji Luar Negeri</v>
          </cell>
          <cell r="AB79">
            <v>0</v>
          </cell>
          <cell r="AC79">
            <v>0</v>
          </cell>
        </row>
        <row r="80">
          <cell r="AA80" t="str">
            <v>Pelayanan Publik Lainnya</v>
          </cell>
        </row>
        <row r="81">
          <cell r="AA81" t="str">
            <v>Revitalisasi Sarpras Layanan Haji Umrah di Luar Negeri</v>
          </cell>
          <cell r="AB81">
            <v>0</v>
          </cell>
          <cell r="AC81">
            <v>0</v>
          </cell>
        </row>
        <row r="82">
          <cell r="AA82" t="str">
            <v>Revitalisasi dan Pembangunan Sarpras Layanan Haji dan Umrah di Arab Saudi</v>
          </cell>
          <cell r="AB82">
            <v>0</v>
          </cell>
          <cell r="AC82">
            <v>0</v>
          </cell>
        </row>
        <row r="83">
          <cell r="AA83" t="str">
            <v>Fasilitasi dan Pembinaan Masyarakat</v>
          </cell>
        </row>
        <row r="84">
          <cell r="AA84" t="str">
            <v>Layanan Administrasi Haji Luar Negeri</v>
          </cell>
          <cell r="AB84">
            <v>0</v>
          </cell>
          <cell r="AC84">
            <v>0</v>
          </cell>
        </row>
        <row r="85">
          <cell r="AA85" t="str">
            <v>Seleksi Perusahaan Penyedia Akomodasi Jemaah Haji Indonesia di Arab Saudi</v>
          </cell>
          <cell r="AB85">
            <v>0</v>
          </cell>
          <cell r="AC85">
            <v>0</v>
          </cell>
        </row>
        <row r="86">
          <cell r="AA86" t="str">
            <v>Seleksi Perusahaan Penyedia Konsumsi Jemaah Haji Indonesia di Arab Saudi</v>
          </cell>
          <cell r="AB86">
            <v>0</v>
          </cell>
          <cell r="AC86">
            <v>0</v>
          </cell>
        </row>
        <row r="87">
          <cell r="AA87" t="str">
            <v>Seleksi Perusahaan Penyedia Transportasi Jemaah Haji Indonesia di Arab Saudi</v>
          </cell>
          <cell r="AB87">
            <v>0</v>
          </cell>
          <cell r="AC87">
            <v>0</v>
          </cell>
        </row>
        <row r="88">
          <cell r="AA88" t="str">
            <v>Jemaah Haji yang terlayani penyaluran Daging Qurban</v>
          </cell>
          <cell r="AB88">
            <v>0</v>
          </cell>
          <cell r="AC88">
            <v>0</v>
          </cell>
        </row>
        <row r="89">
          <cell r="AA89" t="str">
            <v>Penyaluran Daging Qurban dan/atau Dam Ke Penduduk Indonesia</v>
          </cell>
          <cell r="AB89">
            <v>0</v>
          </cell>
          <cell r="AC89">
            <v>0</v>
          </cell>
        </row>
        <row r="90">
          <cell r="AB90">
            <v>0</v>
          </cell>
          <cell r="AC90">
            <v>0</v>
          </cell>
        </row>
        <row r="91">
          <cell r="AA91" t="str">
            <v>Dukungan Manajemen</v>
          </cell>
        </row>
        <row r="92">
          <cell r="AA92" t="str">
            <v>Dukungan Manajemen dan Pelaksanaan Tugas Teknis Lainnya Penyelenggaraan Haji dan Umrah</v>
          </cell>
        </row>
        <row r="93">
          <cell r="AA93" t="str">
            <v>Layanan Dukungan Manajemen Internal</v>
          </cell>
        </row>
        <row r="94">
          <cell r="AA94" t="str">
            <v>Layanan BMN</v>
          </cell>
          <cell r="AB94">
            <v>0</v>
          </cell>
          <cell r="AC94">
            <v>0</v>
          </cell>
        </row>
        <row r="95">
          <cell r="AA95" t="str">
            <v>Pengelolaan BMN dan Perlengkapan</v>
          </cell>
          <cell r="AB95">
            <v>0</v>
          </cell>
          <cell r="AC95">
            <v>0</v>
          </cell>
        </row>
        <row r="96">
          <cell r="AA96" t="str">
            <v>Layanan Hukum</v>
          </cell>
          <cell r="AB96">
            <v>0</v>
          </cell>
          <cell r="AC96">
            <v>0</v>
          </cell>
        </row>
        <row r="97">
          <cell r="AA97" t="str">
            <v>Layanan Hukum dan Peraturan Perundang-Undangan</v>
          </cell>
          <cell r="AB97">
            <v>0</v>
          </cell>
          <cell r="AC97">
            <v>0</v>
          </cell>
        </row>
        <row r="98">
          <cell r="AA98" t="str">
            <v>Penyelesaian Tindak Lanjut Hasil Temuan Pemeriksaan</v>
          </cell>
          <cell r="AB98">
            <v>0</v>
          </cell>
          <cell r="AC98">
            <v>0</v>
          </cell>
        </row>
        <row r="99">
          <cell r="AA99" t="str">
            <v>Layanan Hubungan Masyarakat dan Informasi</v>
          </cell>
        </row>
        <row r="100">
          <cell r="AA100" t="str">
            <v>Pameran/Event Penyelenggaraan Haji dan Umrah</v>
          </cell>
          <cell r="AB100">
            <v>0</v>
          </cell>
          <cell r="AC100">
            <v>0</v>
          </cell>
        </row>
        <row r="101">
          <cell r="AA101" t="str">
            <v>Pengelolaan Media Publikasi Informasi Haji dan Umrah</v>
          </cell>
          <cell r="AB101">
            <v>0</v>
          </cell>
          <cell r="AC101">
            <v>0</v>
          </cell>
        </row>
        <row r="102">
          <cell r="AA102" t="str">
            <v>Penyebaran Informasi Haji dan Umrah</v>
          </cell>
          <cell r="AB102">
            <v>10</v>
          </cell>
          <cell r="AC102">
            <v>7700000</v>
          </cell>
        </row>
        <row r="103">
          <cell r="AA103" t="str">
            <v>Layanan Protokoler</v>
          </cell>
          <cell r="AB103">
            <v>0</v>
          </cell>
          <cell r="AC103">
            <v>0</v>
          </cell>
        </row>
        <row r="104">
          <cell r="AA104" t="str">
            <v>Pelayanan Protokoler</v>
          </cell>
          <cell r="AB104">
            <v>0</v>
          </cell>
          <cell r="AC104">
            <v>0</v>
          </cell>
        </row>
        <row r="105">
          <cell r="AA105" t="str">
            <v>Layanan Organisasi dan Tata Kelola Internal</v>
          </cell>
          <cell r="AB105">
            <v>0</v>
          </cell>
          <cell r="AC105">
            <v>0</v>
          </cell>
        </row>
        <row r="106">
          <cell r="AA106" t="str">
            <v>Pelayanan Organisasi, Tata Laksana, dan Reformasi Birokrasi</v>
          </cell>
          <cell r="AB106">
            <v>0</v>
          </cell>
          <cell r="AC106">
            <v>0</v>
          </cell>
        </row>
        <row r="107">
          <cell r="AA107" t="str">
            <v>Layanan Umum</v>
          </cell>
        </row>
        <row r="108">
          <cell r="AA108" t="str">
            <v>Rapat Kerja Nasional Penyelenggaraan Haji</v>
          </cell>
          <cell r="AB108">
            <v>0</v>
          </cell>
          <cell r="AC108">
            <v>0</v>
          </cell>
        </row>
        <row r="109">
          <cell r="AA109" t="str">
            <v>Koordinasi Penyelenggaraan Ibadah Haji</v>
          </cell>
          <cell r="AB109">
            <v>10</v>
          </cell>
          <cell r="AC109">
            <v>59367000</v>
          </cell>
        </row>
        <row r="110">
          <cell r="AA110" t="str">
            <v>Pelayanan Umum dan Rumah Tangga</v>
          </cell>
          <cell r="AB110">
            <v>0</v>
          </cell>
          <cell r="AC110">
            <v>0</v>
          </cell>
        </row>
        <row r="111">
          <cell r="AA111" t="str">
            <v>Pengelolaan Ketatausahaan</v>
          </cell>
          <cell r="AB111">
            <v>0</v>
          </cell>
          <cell r="AC111">
            <v>0</v>
          </cell>
        </row>
        <row r="112">
          <cell r="AC112">
            <v>0</v>
          </cell>
        </row>
        <row r="113">
          <cell r="AA113" t="str">
            <v>Layanan Dukungan Manajemen Eselon II</v>
          </cell>
          <cell r="AB113">
            <v>0</v>
          </cell>
          <cell r="AC113">
            <v>0</v>
          </cell>
        </row>
        <row r="114">
          <cell r="AA114" t="str">
            <v>Layanan Perkantoran</v>
          </cell>
        </row>
        <row r="115">
          <cell r="AA115" t="str">
            <v>Gaji dan Tunjangan</v>
          </cell>
          <cell r="AB115">
            <v>0</v>
          </cell>
          <cell r="AC115">
            <v>0</v>
          </cell>
        </row>
        <row r="116">
          <cell r="AA116" t="str">
            <v>Operasional dan Pemeliharaan Kantor</v>
          </cell>
          <cell r="AB116">
            <v>10</v>
          </cell>
          <cell r="AC116">
            <v>2128976000</v>
          </cell>
        </row>
        <row r="117">
          <cell r="AA117" t="str">
            <v>Layanan Sarana dan Prasarana Internal</v>
          </cell>
        </row>
        <row r="118">
          <cell r="AA118" t="str">
            <v>Layanan Sarana Internal</v>
          </cell>
        </row>
        <row r="119">
          <cell r="AA119" t="str">
            <v>Pengadaan Perangkat Pengolah Data dan Komunikasi</v>
          </cell>
          <cell r="AB119">
            <v>0</v>
          </cell>
          <cell r="AC119">
            <v>0</v>
          </cell>
        </row>
        <row r="120">
          <cell r="AA120" t="str">
            <v>Pengadaan Peralatan dan Fasilitas Perkantoran</v>
          </cell>
          <cell r="AB120">
            <v>0</v>
          </cell>
          <cell r="AC120">
            <v>0</v>
          </cell>
        </row>
        <row r="121">
          <cell r="AA121" t="str">
            <v>Pengadaan Kendaraan Bermotor</v>
          </cell>
          <cell r="AB121">
            <v>0</v>
          </cell>
          <cell r="AC121">
            <v>0</v>
          </cell>
        </row>
        <row r="122">
          <cell r="AA122" t="str">
            <v>Pembangunan/Renovasi Gedung dan Bangunan</v>
          </cell>
          <cell r="AB122">
            <v>0</v>
          </cell>
          <cell r="AC122">
            <v>76000000</v>
          </cell>
        </row>
        <row r="123">
          <cell r="AA123" t="str">
            <v>Layanan Prasarana Internal</v>
          </cell>
          <cell r="AB123">
            <v>0</v>
          </cell>
          <cell r="AC123">
            <v>0</v>
          </cell>
        </row>
        <row r="124">
          <cell r="AA124" t="str">
            <v>Pembangunan/Renovasi Gedung dan Bangunan</v>
          </cell>
        </row>
        <row r="125">
          <cell r="AA125" t="str">
            <v>Layanan Manajemen SDM Internal</v>
          </cell>
          <cell r="AB125">
            <v>0</v>
          </cell>
          <cell r="AC125">
            <v>0</v>
          </cell>
        </row>
        <row r="126">
          <cell r="AA126" t="str">
            <v>Layanan Manajemen SDM</v>
          </cell>
          <cell r="AB126">
            <v>0</v>
          </cell>
          <cell r="AC126">
            <v>0</v>
          </cell>
        </row>
        <row r="127">
          <cell r="AA127" t="str">
            <v>Pengelolaan Kepegawaian</v>
          </cell>
          <cell r="AB127">
            <v>0</v>
          </cell>
          <cell r="AC127">
            <v>0</v>
          </cell>
        </row>
        <row r="128">
          <cell r="AC128">
            <v>0</v>
          </cell>
        </row>
        <row r="129">
          <cell r="AC129">
            <v>0</v>
          </cell>
        </row>
        <row r="130">
          <cell r="AA130" t="str">
            <v>Layanan Manajemen Kinerja Internal</v>
          </cell>
        </row>
        <row r="131">
          <cell r="AA131" t="str">
            <v>Layanan Perencanaan dan Penganggaran</v>
          </cell>
          <cell r="AB131">
            <v>0</v>
          </cell>
          <cell r="AC131">
            <v>0</v>
          </cell>
        </row>
        <row r="132">
          <cell r="AA132" t="str">
            <v>Penyusunan Perencanaan Program dan Anggaran</v>
          </cell>
          <cell r="AB132">
            <v>0</v>
          </cell>
          <cell r="AC132">
            <v>0</v>
          </cell>
        </row>
        <row r="133">
          <cell r="AA133" t="str">
            <v>Pengelolaan Rencana Program dan Anggaran</v>
          </cell>
          <cell r="AB133">
            <v>0</v>
          </cell>
          <cell r="AC133">
            <v>0</v>
          </cell>
        </row>
        <row r="134">
          <cell r="AA134" t="str">
            <v>Layanan Pemantauan dan Evaluasi</v>
          </cell>
          <cell r="AB134">
            <v>0</v>
          </cell>
          <cell r="AC134">
            <v>0</v>
          </cell>
        </row>
        <row r="135">
          <cell r="AA135" t="str">
            <v>Evaluasi dan Pelaporan Program</v>
          </cell>
          <cell r="AB135">
            <v>0</v>
          </cell>
          <cell r="AC135">
            <v>0</v>
          </cell>
        </row>
        <row r="136">
          <cell r="AA136" t="str">
            <v>Layanan Manajemen Keuangan</v>
          </cell>
        </row>
        <row r="137">
          <cell r="AA137" t="str">
            <v>Pelaksanaan Anggaran dan Perbendaharaan</v>
          </cell>
          <cell r="AB137">
            <v>0</v>
          </cell>
          <cell r="AC137">
            <v>0</v>
          </cell>
        </row>
        <row r="138">
          <cell r="AA138" t="str">
            <v>Verifikasi Anggaran dan Perbendaharaan</v>
          </cell>
          <cell r="AB138">
            <v>0</v>
          </cell>
          <cell r="AC138">
            <v>0</v>
          </cell>
        </row>
        <row r="139">
          <cell r="AA139" t="str">
            <v>Layanan Administrasi PNBP</v>
          </cell>
          <cell r="AB139">
            <v>0</v>
          </cell>
          <cell r="AC139">
            <v>0</v>
          </cell>
        </row>
        <row r="140">
          <cell r="AA140" t="str">
            <v>Pengelolaan PNBP</v>
          </cell>
          <cell r="AB140">
            <v>0</v>
          </cell>
          <cell r="AC140">
            <v>0</v>
          </cell>
        </row>
        <row r="141">
          <cell r="AA141" t="str">
            <v>Pengelolaan Laporan Keuangan</v>
          </cell>
          <cell r="AB141">
            <v>1</v>
          </cell>
          <cell r="AC141">
            <v>64968000</v>
          </cell>
        </row>
      </sheetData>
      <sheetData sheetId="23">
        <row r="2">
          <cell r="Y2" t="str">
            <v>Program Kerukunan Umat dan Layanan Kehidupan Beragama</v>
          </cell>
          <cell r="Z2">
            <v>0</v>
          </cell>
        </row>
        <row r="3">
          <cell r="Y3" t="str">
            <v>Pembinaan Umrah dan Haji Khusus</v>
          </cell>
          <cell r="Z3">
            <v>0</v>
          </cell>
        </row>
        <row r="4">
          <cell r="Y4" t="str">
            <v>Fasilitasi dan Pembinaan Lembaga</v>
          </cell>
          <cell r="Z4">
            <v>38</v>
          </cell>
        </row>
        <row r="5">
          <cell r="Y5" t="str">
            <v>Lembaga Penyelenggara Ibadah Umrah yang Terbina</v>
          </cell>
          <cell r="Z5">
            <v>36</v>
          </cell>
        </row>
        <row r="6">
          <cell r="Y6" t="str">
            <v>Pengelolaan Perizinan Penyelenggara Perjalanan Ibadah Umrah</v>
          </cell>
          <cell r="Z6">
            <v>12</v>
          </cell>
          <cell r="AA6">
            <v>17350000</v>
          </cell>
        </row>
        <row r="7">
          <cell r="Y7" t="str">
            <v>Akreditasi Penyelenggara Perjalanan Ibadah Umrah</v>
          </cell>
          <cell r="Z7">
            <v>0</v>
          </cell>
          <cell r="AA7">
            <v>0</v>
          </cell>
        </row>
        <row r="8">
          <cell r="Y8" t="str">
            <v>Pembinaan Penyelenggara Perjalanan Ibadah Umrah</v>
          </cell>
          <cell r="Z8">
            <v>0</v>
          </cell>
          <cell r="AA8">
            <v>0</v>
          </cell>
        </row>
        <row r="9">
          <cell r="Y9" t="str">
            <v>Pemantauan dan Pengawasan Penyelenggara Perjalanan Ibadah Umrah</v>
          </cell>
          <cell r="Z9">
            <v>24</v>
          </cell>
          <cell r="AA9">
            <v>17350000</v>
          </cell>
        </row>
        <row r="10">
          <cell r="Y10" t="str">
            <v>Identifikasi dan Pemetaan Masalah Penyelenggara Perjalanan Ibadah Umrah</v>
          </cell>
          <cell r="Z10">
            <v>0</v>
          </cell>
          <cell r="AA10">
            <v>0</v>
          </cell>
        </row>
        <row r="11">
          <cell r="Y11" t="str">
            <v>Penanganan Masalah Penyelenggara Perjalanan Ibadah Umrah</v>
          </cell>
          <cell r="Z11">
            <v>0</v>
          </cell>
          <cell r="AA11">
            <v>0</v>
          </cell>
        </row>
        <row r="12">
          <cell r="Y12" t="str">
            <v>Lembaga Penyelenggara Ibadah Haji Khusus yang Terbina</v>
          </cell>
        </row>
        <row r="13">
          <cell r="Y13" t="str">
            <v>Pengelolaan Perizinan Penyelenggara Ibadah Haji Khusus</v>
          </cell>
          <cell r="Z13">
            <v>0</v>
          </cell>
          <cell r="AA13">
            <v>0</v>
          </cell>
        </row>
        <row r="14">
          <cell r="Y14" t="str">
            <v>Akreditasi Penyelenggara Ibadah Haji Khusus</v>
          </cell>
          <cell r="Z14">
            <v>0</v>
          </cell>
          <cell r="AA14">
            <v>0</v>
          </cell>
        </row>
        <row r="15">
          <cell r="Y15" t="str">
            <v>Pendaftaran dan Pembatalan Haji Khusus</v>
          </cell>
          <cell r="Z15">
            <v>2</v>
          </cell>
          <cell r="AA15">
            <v>10310000</v>
          </cell>
        </row>
        <row r="16">
          <cell r="Y16" t="str">
            <v>Dokumen dan Perlengkapan Ibadah Haji Khusus</v>
          </cell>
          <cell r="Z16">
            <v>0</v>
          </cell>
          <cell r="AA16">
            <v>0</v>
          </cell>
        </row>
        <row r="17">
          <cell r="Y17" t="str">
            <v>Pembinaan dan Peningkatan Kualitas Penyelenggara Ibadah Haji Khusus</v>
          </cell>
          <cell r="Z17">
            <v>0</v>
          </cell>
          <cell r="AA17">
            <v>0</v>
          </cell>
        </row>
        <row r="18">
          <cell r="Y18" t="str">
            <v>Pemantauan dan Pengawasan Penyelenggara Ibadah Haji Khusus</v>
          </cell>
          <cell r="Z18">
            <v>0</v>
          </cell>
          <cell r="AA18">
            <v>0</v>
          </cell>
        </row>
        <row r="19">
          <cell r="Y19" t="str">
            <v>Identifikasi dan Pemetaan Masalah Penyelenggara Ibadah Haji Khusus</v>
          </cell>
          <cell r="Z19">
            <v>0</v>
          </cell>
          <cell r="AA19">
            <v>0</v>
          </cell>
        </row>
        <row r="20">
          <cell r="Y20" t="str">
            <v>Penanganan Masalah Penyelenggara Ibadah Haji Khusus</v>
          </cell>
          <cell r="Z20">
            <v>0</v>
          </cell>
          <cell r="AA20">
            <v>0</v>
          </cell>
        </row>
        <row r="21">
          <cell r="Y21" t="str">
            <v>Pelayanan Haji Dalam Negeri</v>
          </cell>
        </row>
        <row r="22">
          <cell r="Y22" t="str">
            <v>Pelayanan Publik kepada masyarakat</v>
          </cell>
        </row>
        <row r="23">
          <cell r="Y23" t="str">
            <v>Layanan Administrasi Haji Dalam Negeri</v>
          </cell>
        </row>
        <row r="24">
          <cell r="Y24" t="str">
            <v>Penyempurnaan Kebijakan Pendaftaran dan Pembatalan Haji Reguler</v>
          </cell>
          <cell r="Z24">
            <v>0</v>
          </cell>
          <cell r="AA24">
            <v>0</v>
          </cell>
        </row>
        <row r="25">
          <cell r="Y25" t="str">
            <v>Sosialisasi Kebijakan Pendaftaran dan Pembatalan Haji Reguler</v>
          </cell>
          <cell r="Z25">
            <v>0</v>
          </cell>
          <cell r="AA25">
            <v>0</v>
          </cell>
        </row>
        <row r="26">
          <cell r="Y26" t="str">
            <v>Pengelolaan Pelayanan Pendaftaran dan Pembatalan Haji Reguler</v>
          </cell>
          <cell r="Z26">
            <v>0</v>
          </cell>
          <cell r="AA26">
            <v>0</v>
          </cell>
        </row>
        <row r="27">
          <cell r="Y27" t="str">
            <v>Konsolidasi dan Verifikasi Data Jemaah Haji Reguler</v>
          </cell>
          <cell r="Z27">
            <v>36</v>
          </cell>
          <cell r="AA27">
            <v>204723000</v>
          </cell>
        </row>
        <row r="28">
          <cell r="Y28" t="str">
            <v>Sosialisasi/Orientasi Penyelesaian Dokumen dan Perlengkapan Haji</v>
          </cell>
          <cell r="Z28">
            <v>0</v>
          </cell>
          <cell r="AA28">
            <v>0</v>
          </cell>
        </row>
        <row r="29">
          <cell r="Y29" t="str">
            <v>Pengelolaan Pelayanan Pemvisaan Haji</v>
          </cell>
          <cell r="Z29">
            <v>0</v>
          </cell>
          <cell r="AA29">
            <v>0</v>
          </cell>
        </row>
        <row r="30">
          <cell r="Y30" t="str">
            <v>Penyelesaian Dokumen/Perlengkapan Jemaah Haji</v>
          </cell>
          <cell r="Z30">
            <v>220</v>
          </cell>
          <cell r="AA30">
            <v>154107000</v>
          </cell>
        </row>
        <row r="31">
          <cell r="Y31" t="str">
            <v>Penyiapan Transportasi Udara Jemaah Haji</v>
          </cell>
          <cell r="Z31">
            <v>0</v>
          </cell>
          <cell r="AA31">
            <v>0</v>
          </cell>
        </row>
        <row r="32">
          <cell r="Y32" t="str">
            <v>Penyusunan dan Pembahasan Asuransi Haji</v>
          </cell>
          <cell r="Z32">
            <v>0</v>
          </cell>
          <cell r="AA32">
            <v>0</v>
          </cell>
        </row>
        <row r="33">
          <cell r="Y33" t="str">
            <v>Konsolidasi dan Verifikasi Data Angkutan Udara Jemaah Haji</v>
          </cell>
          <cell r="Z33">
            <v>0</v>
          </cell>
          <cell r="AA33">
            <v>0</v>
          </cell>
        </row>
        <row r="34">
          <cell r="Y34" t="str">
            <v>Pelayanan Pemberangkatan/Pemulangan Jemaah</v>
          </cell>
          <cell r="Z34">
            <v>12</v>
          </cell>
          <cell r="AA34">
            <v>146844000</v>
          </cell>
        </row>
        <row r="35">
          <cell r="Y35" t="str">
            <v>Pelayanan Publik Lainnya</v>
          </cell>
        </row>
        <row r="36">
          <cell r="Y36" t="str">
            <v>Asrama Haji yang Profesional Melayani</v>
          </cell>
        </row>
        <row r="37">
          <cell r="Y37" t="str">
            <v>Penyiapan Asrama Haji</v>
          </cell>
          <cell r="Z37">
            <v>0</v>
          </cell>
          <cell r="AA37">
            <v>0</v>
          </cell>
        </row>
        <row r="38">
          <cell r="Y38" t="str">
            <v>Pelayanan Asrama Haji</v>
          </cell>
          <cell r="Z38">
            <v>0</v>
          </cell>
          <cell r="AA38">
            <v>644019000</v>
          </cell>
        </row>
        <row r="39">
          <cell r="Y39" t="str">
            <v>Monitoring dan Evaluasi Asrama Haji</v>
          </cell>
          <cell r="Z39">
            <v>0</v>
          </cell>
          <cell r="AA39">
            <v>0</v>
          </cell>
        </row>
        <row r="40">
          <cell r="Y40" t="str">
            <v>Revitalisasi Pusat Layanan Haji dan Umrah Terpadu - SBSN</v>
          </cell>
        </row>
        <row r="41">
          <cell r="Y41" t="str">
            <v>Revitalisasi dan Pembangunan Pusat Layanan Haji dan Umrah Terpadu</v>
          </cell>
          <cell r="Z41">
            <v>2</v>
          </cell>
          <cell r="AA41">
            <v>7886882000</v>
          </cell>
        </row>
        <row r="42">
          <cell r="Y42" t="str">
            <v>Revitalisasi Asrama Haji - SBSN</v>
          </cell>
          <cell r="Z42">
            <v>0</v>
          </cell>
          <cell r="AA42">
            <v>0</v>
          </cell>
        </row>
        <row r="43">
          <cell r="Y43" t="str">
            <v>Revitalisasi dan Pengembangan Asrama Haji</v>
          </cell>
          <cell r="Z43">
            <v>0</v>
          </cell>
          <cell r="AA43">
            <v>0</v>
          </cell>
        </row>
        <row r="44">
          <cell r="Y44" t="str">
            <v>Pembinaan Haji</v>
          </cell>
        </row>
        <row r="45">
          <cell r="Y45" t="str">
            <v>Pelayanan Publik Lainnya</v>
          </cell>
        </row>
        <row r="46">
          <cell r="Y46" t="str">
            <v>Advokasi Haji</v>
          </cell>
          <cell r="Z46">
            <v>0</v>
          </cell>
          <cell r="AA46">
            <v>0</v>
          </cell>
        </row>
        <row r="47">
          <cell r="Y47" t="str">
            <v>Identifikasi dan Pemetaan Masalah Haji</v>
          </cell>
          <cell r="Z47">
            <v>0</v>
          </cell>
          <cell r="AA47">
            <v>0</v>
          </cell>
        </row>
        <row r="48">
          <cell r="Y48" t="str">
            <v>Penanganan Masalah Haji</v>
          </cell>
          <cell r="Z48">
            <v>0</v>
          </cell>
          <cell r="AA48">
            <v>0</v>
          </cell>
        </row>
        <row r="49">
          <cell r="Y49" t="str">
            <v>Fasilitasi dan Pembinaan Masyarakat</v>
          </cell>
        </row>
        <row r="50">
          <cell r="Y50" t="str">
            <v>Petugas Haji yang Profesional</v>
          </cell>
        </row>
        <row r="51">
          <cell r="Y51" t="str">
            <v>Rekrutmen/Seleksi Petugas Haji</v>
          </cell>
          <cell r="Z51">
            <v>129</v>
          </cell>
          <cell r="AA51">
            <v>173794000</v>
          </cell>
        </row>
        <row r="52">
          <cell r="Y52" t="str">
            <v>Dokumen dan Perlengkapan Petugas Haji</v>
          </cell>
          <cell r="Z52">
            <v>12</v>
          </cell>
          <cell r="AA52">
            <v>8595000</v>
          </cell>
        </row>
        <row r="53">
          <cell r="Y53" t="str">
            <v>Bimbingan Teknis Petugas Haji</v>
          </cell>
          <cell r="Z53">
            <v>0</v>
          </cell>
          <cell r="AA53">
            <v>0</v>
          </cell>
        </row>
        <row r="54">
          <cell r="Y54" t="str">
            <v>Operasional Petugas Haji</v>
          </cell>
          <cell r="Z54">
            <v>3</v>
          </cell>
          <cell r="AA54">
            <v>81200000</v>
          </cell>
        </row>
        <row r="55">
          <cell r="Y55" t="str">
            <v>Akomodasi Petugas Haji</v>
          </cell>
          <cell r="Z55">
            <v>0</v>
          </cell>
          <cell r="AA55">
            <v>0</v>
          </cell>
        </row>
        <row r="56">
          <cell r="Y56" t="str">
            <v>Konsumsi Petugas Haji</v>
          </cell>
          <cell r="Z56">
            <v>0</v>
          </cell>
          <cell r="AA56">
            <v>0</v>
          </cell>
        </row>
        <row r="57">
          <cell r="Y57" t="str">
            <v>Transportasi Petugas Haji</v>
          </cell>
          <cell r="Z57">
            <v>0</v>
          </cell>
          <cell r="AA57">
            <v>0</v>
          </cell>
        </row>
        <row r="58">
          <cell r="Y58" t="str">
            <v>Evaluasi Teknis Petugas Panitia Penyelenggara Ibadah Haji Arab Saudi</v>
          </cell>
          <cell r="Z58">
            <v>0</v>
          </cell>
          <cell r="AA58">
            <v>0</v>
          </cell>
        </row>
        <row r="59">
          <cell r="Y59" t="str">
            <v>Koordinasi Penyelenggaraan Ibadah Haji Luar Negeri</v>
          </cell>
          <cell r="Z59">
            <v>0</v>
          </cell>
          <cell r="AA59">
            <v>0</v>
          </cell>
        </row>
        <row r="60">
          <cell r="Y60" t="str">
            <v>Jemaah Haji Reguler yang Terbina</v>
          </cell>
        </row>
        <row r="61">
          <cell r="Y61" t="str">
            <v>Bimbingan Jemaah Haji Reguler</v>
          </cell>
          <cell r="Z61">
            <v>1080</v>
          </cell>
          <cell r="AA61">
            <v>34700000</v>
          </cell>
        </row>
        <row r="62">
          <cell r="Y62" t="str">
            <v>Sertifikasi Penyuluh dan Pembimbing Manasik Haji</v>
          </cell>
          <cell r="Z62">
            <v>0</v>
          </cell>
          <cell r="AA62">
            <v>0</v>
          </cell>
        </row>
        <row r="63">
          <cell r="Y63" t="str">
            <v>Pembinaan Kelompok Bimbingan</v>
          </cell>
          <cell r="Z63">
            <v>0</v>
          </cell>
          <cell r="AA63">
            <v>0</v>
          </cell>
        </row>
        <row r="64">
          <cell r="Y64" t="str">
            <v>Pengelolaan Dana Haji dan Sistem Informasi Haji</v>
          </cell>
          <cell r="Z64">
            <v>0</v>
          </cell>
          <cell r="AA64">
            <v>0</v>
          </cell>
        </row>
        <row r="65">
          <cell r="Y65" t="str">
            <v>Data dan Informasi Publik</v>
          </cell>
          <cell r="Z65">
            <v>0</v>
          </cell>
          <cell r="AA65">
            <v>0</v>
          </cell>
        </row>
        <row r="66">
          <cell r="Y66" t="str">
            <v>Sistem Informasi Haji yang Handal</v>
          </cell>
          <cell r="Z66">
            <v>0</v>
          </cell>
          <cell r="AA66">
            <v>0</v>
          </cell>
        </row>
        <row r="67">
          <cell r="Y67" t="str">
            <v>Pengelolaan Infrastruktur</v>
          </cell>
          <cell r="Z67">
            <v>0</v>
          </cell>
          <cell r="AA67">
            <v>0</v>
          </cell>
        </row>
        <row r="68">
          <cell r="Y68" t="str">
            <v>Pengembangan Database Haji</v>
          </cell>
          <cell r="Z68">
            <v>0</v>
          </cell>
          <cell r="AA68">
            <v>0</v>
          </cell>
        </row>
        <row r="69">
          <cell r="Y69" t="str">
            <v>Pengembangan Sistem Informasi Haji</v>
          </cell>
          <cell r="Z69">
            <v>0</v>
          </cell>
          <cell r="AA69">
            <v>0</v>
          </cell>
        </row>
        <row r="70">
          <cell r="Y70" t="str">
            <v>Pengelolaan Keuangan Negara</v>
          </cell>
          <cell r="Z70">
            <v>0</v>
          </cell>
          <cell r="AA70">
            <v>0</v>
          </cell>
        </row>
        <row r="71">
          <cell r="Y71" t="str">
            <v>Laporan Keuangan Haji yang Akuntabel</v>
          </cell>
          <cell r="Z71">
            <v>0</v>
          </cell>
          <cell r="AA71">
            <v>0</v>
          </cell>
        </row>
        <row r="72">
          <cell r="Y72" t="str">
            <v>Perencanaan Anggaran Operasional Haji</v>
          </cell>
          <cell r="Z72">
            <v>0</v>
          </cell>
          <cell r="AA72">
            <v>0</v>
          </cell>
        </row>
        <row r="73">
          <cell r="Y73" t="str">
            <v>Pengelolaan Aset Haji</v>
          </cell>
          <cell r="Z73">
            <v>0</v>
          </cell>
          <cell r="AA73">
            <v>0</v>
          </cell>
        </row>
        <row r="74">
          <cell r="Y74" t="str">
            <v>Monitoring dan Evaluasi Perencanaan Anggaran Operasional dan Pengelolaan Aset Haji</v>
          </cell>
          <cell r="Z74">
            <v>0</v>
          </cell>
          <cell r="AA74">
            <v>0</v>
          </cell>
        </row>
        <row r="75">
          <cell r="Y75" t="str">
            <v>Pelaksanaan Anggaran dan Perbendaharaan Haji</v>
          </cell>
          <cell r="Z75">
            <v>0</v>
          </cell>
          <cell r="AA75">
            <v>0</v>
          </cell>
        </row>
        <row r="76">
          <cell r="Y76" t="str">
            <v>Verifikasi Anggaran Operasional Haji</v>
          </cell>
          <cell r="Z76">
            <v>0</v>
          </cell>
          <cell r="AA76">
            <v>0</v>
          </cell>
        </row>
        <row r="77">
          <cell r="Y77" t="str">
            <v>Pelaporan Keuangan Operasional Haji</v>
          </cell>
          <cell r="Z77">
            <v>0</v>
          </cell>
          <cell r="AA77">
            <v>0</v>
          </cell>
        </row>
        <row r="78">
          <cell r="Y78" t="str">
            <v>Pelayanan Haji Luar Negeri</v>
          </cell>
          <cell r="Z78">
            <v>0</v>
          </cell>
          <cell r="AA78">
            <v>0</v>
          </cell>
        </row>
        <row r="79">
          <cell r="Y79" t="str">
            <v>Pelayanan Publik Lainnya</v>
          </cell>
        </row>
        <row r="80">
          <cell r="Y80" t="str">
            <v>Revitalisasi Sarpras Layanan Haji Umrah di Luar Negeri</v>
          </cell>
          <cell r="Z80">
            <v>0</v>
          </cell>
          <cell r="AA80">
            <v>0</v>
          </cell>
        </row>
        <row r="81">
          <cell r="AA81">
            <v>0</v>
          </cell>
        </row>
        <row r="82">
          <cell r="AA82">
            <v>0</v>
          </cell>
        </row>
        <row r="83">
          <cell r="AA83">
            <v>0</v>
          </cell>
        </row>
        <row r="84">
          <cell r="AA84">
            <v>0</v>
          </cell>
        </row>
        <row r="85">
          <cell r="AA85">
            <v>0</v>
          </cell>
        </row>
        <row r="86">
          <cell r="AA86">
            <v>0</v>
          </cell>
        </row>
        <row r="87">
          <cell r="AA87">
            <v>0</v>
          </cell>
        </row>
        <row r="88">
          <cell r="AA88">
            <v>0</v>
          </cell>
        </row>
        <row r="89">
          <cell r="AA89">
            <v>0</v>
          </cell>
        </row>
        <row r="90">
          <cell r="AA90">
            <v>0</v>
          </cell>
        </row>
        <row r="91">
          <cell r="AA91">
            <v>0</v>
          </cell>
        </row>
        <row r="92">
          <cell r="AA92">
            <v>0</v>
          </cell>
        </row>
        <row r="93">
          <cell r="AA93">
            <v>0</v>
          </cell>
        </row>
        <row r="94">
          <cell r="AA94">
            <v>0</v>
          </cell>
        </row>
        <row r="95">
          <cell r="AA95">
            <v>0</v>
          </cell>
        </row>
        <row r="96">
          <cell r="AA96">
            <v>0</v>
          </cell>
        </row>
        <row r="97">
          <cell r="AA97">
            <v>0</v>
          </cell>
        </row>
        <row r="98">
          <cell r="AA98">
            <v>0</v>
          </cell>
        </row>
        <row r="99">
          <cell r="AA99">
            <v>0</v>
          </cell>
        </row>
        <row r="100">
          <cell r="AA100">
            <v>0</v>
          </cell>
        </row>
        <row r="101">
          <cell r="AA101">
            <v>0</v>
          </cell>
        </row>
        <row r="102">
          <cell r="Y102" t="str">
            <v>Revitalisasi dan Pembangunan Sarpras Layanan Haji dan Umrah di Arab Saudi</v>
          </cell>
          <cell r="Z102">
            <v>0</v>
          </cell>
          <cell r="AA102">
            <v>0</v>
          </cell>
        </row>
        <row r="103">
          <cell r="Y103" t="str">
            <v>Fasilitasi dan Pembinaan Masyarakat</v>
          </cell>
        </row>
        <row r="104">
          <cell r="Y104" t="str">
            <v>Layanan Administrasi Haji Luar Negeri</v>
          </cell>
          <cell r="Z104">
            <v>0</v>
          </cell>
          <cell r="AA104">
            <v>0</v>
          </cell>
        </row>
        <row r="105">
          <cell r="Y105" t="str">
            <v>Seleksi Perusahaan Penyedia Akomodasi Jemaah Haji Indonesia di Arab Saudi</v>
          </cell>
          <cell r="Z105">
            <v>0</v>
          </cell>
          <cell r="AA105">
            <v>0</v>
          </cell>
        </row>
        <row r="106">
          <cell r="Y106" t="str">
            <v>Seleksi Perusahaan Penyedia Konsumsi Jemaah Haji Indonesia di Arab Saudi</v>
          </cell>
          <cell r="Z106">
            <v>0</v>
          </cell>
          <cell r="AA106">
            <v>0</v>
          </cell>
        </row>
        <row r="107">
          <cell r="Y107" t="str">
            <v>Seleksi Perusahaan Penyedia Transportasi Jemaah Haji Indonesia di Arab Saudi</v>
          </cell>
          <cell r="Z107">
            <v>0</v>
          </cell>
          <cell r="AA107">
            <v>0</v>
          </cell>
        </row>
        <row r="108">
          <cell r="Y108" t="str">
            <v>Jemaah Haji yang terlayani penyaluran Daging Qurban</v>
          </cell>
          <cell r="Z108">
            <v>0</v>
          </cell>
          <cell r="AA108">
            <v>0</v>
          </cell>
        </row>
        <row r="109">
          <cell r="Y109" t="str">
            <v>Penyaluran Daging Qurban dan/atau Dam Ke Penduduk Indonesia</v>
          </cell>
          <cell r="Z109">
            <v>0</v>
          </cell>
          <cell r="AA109">
            <v>0</v>
          </cell>
        </row>
        <row r="110">
          <cell r="Z110">
            <v>0</v>
          </cell>
          <cell r="AA110">
            <v>0</v>
          </cell>
        </row>
        <row r="111">
          <cell r="Y111" t="str">
            <v>Dukungan Manajemen</v>
          </cell>
        </row>
        <row r="112">
          <cell r="Y112" t="str">
            <v>Dukungan Manajemen dan Pelaksanaan Tugas Teknis Lainnya Penyelenggaraan Haji dan Umrah</v>
          </cell>
        </row>
        <row r="113">
          <cell r="Y113" t="str">
            <v>Layanan Dukungan Manajemen Internal</v>
          </cell>
        </row>
        <row r="114">
          <cell r="Y114" t="str">
            <v>Layanan BMN</v>
          </cell>
          <cell r="Z114">
            <v>0</v>
          </cell>
          <cell r="AA114">
            <v>0</v>
          </cell>
        </row>
        <row r="115">
          <cell r="Y115" t="str">
            <v>Pengelolaan BMN dan Perlengkapan</v>
          </cell>
          <cell r="Z115">
            <v>0</v>
          </cell>
          <cell r="AA115">
            <v>0</v>
          </cell>
        </row>
        <row r="116">
          <cell r="Y116" t="str">
            <v>Layanan Hukum</v>
          </cell>
          <cell r="Z116">
            <v>0</v>
          </cell>
          <cell r="AA116">
            <v>0</v>
          </cell>
        </row>
        <row r="117">
          <cell r="Y117" t="str">
            <v>Layanan Hukum dan Peraturan Perundang-Undangan</v>
          </cell>
          <cell r="Z117">
            <v>0</v>
          </cell>
          <cell r="AA117">
            <v>0</v>
          </cell>
        </row>
        <row r="118">
          <cell r="Y118" t="str">
            <v>Penyelesaian Tindak Lanjut Hasil Temuan Pemeriksaan</v>
          </cell>
          <cell r="Z118">
            <v>0</v>
          </cell>
          <cell r="AA118">
            <v>0</v>
          </cell>
        </row>
        <row r="119">
          <cell r="Y119" t="str">
            <v>Layanan Hubungan Masyarakat dan Informasi</v>
          </cell>
        </row>
        <row r="120">
          <cell r="Y120" t="str">
            <v>Pameran/Event Penyelenggaraan Haji dan Umrah</v>
          </cell>
          <cell r="Z120">
            <v>0</v>
          </cell>
          <cell r="AA120">
            <v>0</v>
          </cell>
        </row>
        <row r="121">
          <cell r="Y121" t="str">
            <v>Pengelolaan Media Publikasi Informasi Haji dan Umrah</v>
          </cell>
          <cell r="Z121">
            <v>0</v>
          </cell>
          <cell r="AA121">
            <v>0</v>
          </cell>
        </row>
        <row r="122">
          <cell r="Y122" t="str">
            <v>Penyebaran Informasi Haji dan Umrah</v>
          </cell>
          <cell r="Z122">
            <v>12</v>
          </cell>
          <cell r="AA122">
            <v>9100000</v>
          </cell>
        </row>
        <row r="123">
          <cell r="Y123" t="str">
            <v>Layanan Protokoler</v>
          </cell>
          <cell r="Z123">
            <v>0</v>
          </cell>
          <cell r="AA123">
            <v>0</v>
          </cell>
        </row>
        <row r="124">
          <cell r="Y124" t="str">
            <v>Pelayanan Protokoler</v>
          </cell>
          <cell r="Z124">
            <v>0</v>
          </cell>
          <cell r="AA124">
            <v>0</v>
          </cell>
        </row>
        <row r="125">
          <cell r="Y125" t="str">
            <v>Layanan Organisasi dan Tata Kelola Internal</v>
          </cell>
          <cell r="Z125">
            <v>0</v>
          </cell>
          <cell r="AA125">
            <v>0</v>
          </cell>
        </row>
        <row r="126">
          <cell r="Y126" t="str">
            <v>Pelayanan Organisasi, Tata Laksana, dan Reformasi Birokrasi</v>
          </cell>
          <cell r="Z126">
            <v>0</v>
          </cell>
          <cell r="AA126">
            <v>0</v>
          </cell>
        </row>
        <row r="127">
          <cell r="Y127" t="str">
            <v>Layanan Umum</v>
          </cell>
        </row>
        <row r="128">
          <cell r="Y128" t="str">
            <v>Rapat Kerja Nasional Penyelenggaraan Haji</v>
          </cell>
          <cell r="Z128">
            <v>0</v>
          </cell>
          <cell r="AA128">
            <v>0</v>
          </cell>
        </row>
        <row r="129">
          <cell r="Y129" t="str">
            <v>Koordinasi Penyelenggaraan Ibadah Haji</v>
          </cell>
          <cell r="Z129">
            <v>12</v>
          </cell>
          <cell r="AA129">
            <v>189258000</v>
          </cell>
        </row>
        <row r="130">
          <cell r="Y130" t="str">
            <v>Pelayanan Umum dan Rumah Tangga</v>
          </cell>
          <cell r="Z130">
            <v>0</v>
          </cell>
          <cell r="AA130">
            <v>0</v>
          </cell>
        </row>
        <row r="131">
          <cell r="Y131" t="str">
            <v>Pengelolaan Ketatausahaan</v>
          </cell>
          <cell r="Z131">
            <v>0</v>
          </cell>
          <cell r="AA131">
            <v>0</v>
          </cell>
        </row>
        <row r="132">
          <cell r="Y132" t="str">
            <v>Layanan Dukungan Manajemen Eselon II</v>
          </cell>
          <cell r="Z132">
            <v>0</v>
          </cell>
          <cell r="AA132">
            <v>0</v>
          </cell>
        </row>
        <row r="133">
          <cell r="Y133" t="str">
            <v>Layanan Perkantoran</v>
          </cell>
        </row>
        <row r="134">
          <cell r="Y134" t="str">
            <v>Gaji dan Tunjangan</v>
          </cell>
          <cell r="Z134">
            <v>0</v>
          </cell>
          <cell r="AA134">
            <v>0</v>
          </cell>
        </row>
        <row r="135">
          <cell r="Y135" t="str">
            <v>Operasional dan Pemeliharaan Kantor</v>
          </cell>
          <cell r="Z135">
            <v>12</v>
          </cell>
          <cell r="AA135">
            <v>2877246000</v>
          </cell>
        </row>
        <row r="136">
          <cell r="Y136" t="str">
            <v>Layanan Sarana dan Prasarana Internal</v>
          </cell>
          <cell r="Z136">
            <v>0</v>
          </cell>
          <cell r="AA136">
            <v>0</v>
          </cell>
        </row>
        <row r="137">
          <cell r="Y137" t="str">
            <v>Layanan Sarana Internal</v>
          </cell>
          <cell r="Z137">
            <v>0</v>
          </cell>
          <cell r="AA137">
            <v>0</v>
          </cell>
        </row>
        <row r="138">
          <cell r="Y138" t="str">
            <v>Pengadaan Perangkat Pengolah Data dan Komunikasi</v>
          </cell>
          <cell r="Z138">
            <v>0</v>
          </cell>
          <cell r="AA138">
            <v>0</v>
          </cell>
        </row>
        <row r="139">
          <cell r="Y139" t="str">
            <v>Pengadaan Peralatan dan Fasilitas Perkantoran</v>
          </cell>
          <cell r="Z139">
            <v>0</v>
          </cell>
          <cell r="AA139">
            <v>0</v>
          </cell>
        </row>
        <row r="140">
          <cell r="Y140" t="str">
            <v>Pengadaan Kendaraan Bermotor</v>
          </cell>
          <cell r="Z140">
            <v>0</v>
          </cell>
          <cell r="AA140">
            <v>0</v>
          </cell>
        </row>
        <row r="141">
          <cell r="Y141" t="str">
            <v>Pembangunan/Renovasi Gedung dan Bangunan</v>
          </cell>
          <cell r="Z141">
            <v>0</v>
          </cell>
          <cell r="AA141">
            <v>0</v>
          </cell>
        </row>
        <row r="142">
          <cell r="Y142" t="str">
            <v>Layanan Prasarana Internal</v>
          </cell>
          <cell r="Z142">
            <v>0</v>
          </cell>
          <cell r="AA142">
            <v>0</v>
          </cell>
        </row>
        <row r="143">
          <cell r="Y143" t="str">
            <v>Pembangunan/Renovasi Gedung dan Bangunan</v>
          </cell>
          <cell r="Z143">
            <v>0</v>
          </cell>
          <cell r="AA143">
            <v>0</v>
          </cell>
        </row>
        <row r="144">
          <cell r="Y144" t="str">
            <v>Layanan Manajemen SDM Internal</v>
          </cell>
          <cell r="Z144">
            <v>0</v>
          </cell>
          <cell r="AA144">
            <v>0</v>
          </cell>
        </row>
        <row r="145">
          <cell r="Y145" t="str">
            <v>Layanan Manajemen SDM</v>
          </cell>
          <cell r="Z145">
            <v>0</v>
          </cell>
          <cell r="AA145">
            <v>0</v>
          </cell>
        </row>
        <row r="146">
          <cell r="Y146" t="str">
            <v>Pengelolaan Kepegawaian</v>
          </cell>
          <cell r="Z146">
            <v>0</v>
          </cell>
          <cell r="AA146">
            <v>0</v>
          </cell>
        </row>
        <row r="147">
          <cell r="Y147" t="str">
            <v>Layanan Manajemen Kinerja Internal</v>
          </cell>
        </row>
        <row r="148">
          <cell r="Y148" t="str">
            <v>Layanan Perencanaan dan Penganggaran</v>
          </cell>
          <cell r="Z148">
            <v>0</v>
          </cell>
          <cell r="AA148">
            <v>0</v>
          </cell>
        </row>
        <row r="149">
          <cell r="Y149" t="str">
            <v>Penyusunan Perencanaan Program dan Anggaran</v>
          </cell>
          <cell r="Z149">
            <v>0</v>
          </cell>
          <cell r="AA149">
            <v>0</v>
          </cell>
        </row>
        <row r="150">
          <cell r="Y150" t="str">
            <v>Pengelolaan Rencana Program dan Anggaran</v>
          </cell>
          <cell r="Z150">
            <v>0</v>
          </cell>
          <cell r="AA150">
            <v>0</v>
          </cell>
        </row>
        <row r="151">
          <cell r="Y151" t="str">
            <v>Layanan Pemantauan dan Evaluasi</v>
          </cell>
          <cell r="Z151">
            <v>0</v>
          </cell>
          <cell r="AA151">
            <v>0</v>
          </cell>
        </row>
        <row r="152">
          <cell r="Y152" t="str">
            <v>Evaluasi dan Pelaporan Program</v>
          </cell>
          <cell r="Z152">
            <v>0</v>
          </cell>
          <cell r="AA152">
            <v>0</v>
          </cell>
        </row>
        <row r="153">
          <cell r="Y153" t="str">
            <v>Layanan Manajemen Keuangan</v>
          </cell>
        </row>
        <row r="154">
          <cell r="Y154" t="str">
            <v>Pelaksanaan Anggaran dan Perbendaharaan</v>
          </cell>
          <cell r="Z154">
            <v>0</v>
          </cell>
          <cell r="AA154">
            <v>0</v>
          </cell>
        </row>
        <row r="155">
          <cell r="Y155" t="str">
            <v>Verifikasi Anggaran dan Perbendaharaan</v>
          </cell>
          <cell r="Z155">
            <v>0</v>
          </cell>
          <cell r="AA155">
            <v>0</v>
          </cell>
        </row>
        <row r="156">
          <cell r="Y156" t="str">
            <v>Layanan Administrasi PNBP</v>
          </cell>
          <cell r="Z156">
            <v>0</v>
          </cell>
          <cell r="AA156">
            <v>0</v>
          </cell>
        </row>
        <row r="157">
          <cell r="Y157" t="str">
            <v>Pengelolaan PNBP</v>
          </cell>
          <cell r="Z157">
            <v>1</v>
          </cell>
          <cell r="AA157">
            <v>492176000</v>
          </cell>
        </row>
        <row r="158">
          <cell r="Y158" t="str">
            <v>Pengelolaan Laporan Keuangan</v>
          </cell>
          <cell r="Z158">
            <v>0</v>
          </cell>
          <cell r="AA158">
            <v>0</v>
          </cell>
        </row>
      </sheetData>
      <sheetData sheetId="24">
        <row r="2">
          <cell r="U2" t="str">
            <v>Program Kerukunan Umat dan Layanan Kehidupan Beragama</v>
          </cell>
          <cell r="V2">
            <v>0</v>
          </cell>
        </row>
        <row r="3">
          <cell r="U3" t="str">
            <v>Pembinaan Umrah dan Haji Khusus</v>
          </cell>
          <cell r="V3">
            <v>0</v>
          </cell>
        </row>
        <row r="4">
          <cell r="U4" t="str">
            <v>Fasilitasi dan Pembinaan Lembaga</v>
          </cell>
          <cell r="V4">
            <v>56</v>
          </cell>
        </row>
        <row r="5">
          <cell r="U5" t="str">
            <v>Lembaga Penyelenggara Ibadah Umrah yang Terbina</v>
          </cell>
          <cell r="V5">
            <v>54</v>
          </cell>
        </row>
        <row r="6">
          <cell r="U6" t="str">
            <v>Pengelolaan Perizinan Penyelenggara Perjalanan Ibadah Umrah</v>
          </cell>
          <cell r="V6">
            <v>18</v>
          </cell>
          <cell r="W6">
            <v>15318000</v>
          </cell>
        </row>
        <row r="7">
          <cell r="U7" t="str">
            <v>Akreditasi Penyelenggara Perjalanan Ibadah Umrah</v>
          </cell>
          <cell r="V7">
            <v>0</v>
          </cell>
          <cell r="W7">
            <v>0</v>
          </cell>
        </row>
        <row r="8">
          <cell r="U8" t="str">
            <v>Pembinaan Penyelenggara Perjalanan Ibadah Umrah</v>
          </cell>
          <cell r="V8">
            <v>0</v>
          </cell>
          <cell r="W8">
            <v>0</v>
          </cell>
        </row>
        <row r="9">
          <cell r="U9" t="str">
            <v>Pemantauan dan Pengawasan Penyelenggara Perjalanan Ibadah Umrah</v>
          </cell>
          <cell r="V9">
            <v>36</v>
          </cell>
          <cell r="W9">
            <v>15318000</v>
          </cell>
        </row>
        <row r="10">
          <cell r="U10" t="str">
            <v>Identifikasi dan Pemetaan Masalah Penyelenggara Perjalanan Ibadah Umrah</v>
          </cell>
          <cell r="V10">
            <v>0</v>
          </cell>
          <cell r="W10">
            <v>0</v>
          </cell>
        </row>
        <row r="11">
          <cell r="U11" t="str">
            <v>Penanganan Masalah Penyelenggara Perjalanan Ibadah Umrah</v>
          </cell>
          <cell r="V11">
            <v>0</v>
          </cell>
          <cell r="W11">
            <v>0</v>
          </cell>
        </row>
        <row r="12">
          <cell r="U12" t="str">
            <v>Lembaga Penyelenggara Ibadah Haji Khusus yang Terbina</v>
          </cell>
          <cell r="V12">
            <v>2</v>
          </cell>
        </row>
        <row r="13">
          <cell r="U13" t="str">
            <v>Pengelolaan Perizinan Penyelenggara Ibadah Haji Khusus</v>
          </cell>
          <cell r="V13">
            <v>0</v>
          </cell>
          <cell r="W13">
            <v>0</v>
          </cell>
        </row>
        <row r="14">
          <cell r="U14" t="str">
            <v>Akreditasi Penyelenggara Ibadah Haji Khusus</v>
          </cell>
          <cell r="V14">
            <v>0</v>
          </cell>
          <cell r="W14">
            <v>0</v>
          </cell>
        </row>
        <row r="15">
          <cell r="U15" t="str">
            <v>Pendaftaran dan Pembatalan Haji Khusus</v>
          </cell>
          <cell r="V15">
            <v>2</v>
          </cell>
          <cell r="W15">
            <v>4438000</v>
          </cell>
        </row>
        <row r="16">
          <cell r="U16" t="str">
            <v>Dokumen dan Perlengkapan Ibadah Haji Khusus</v>
          </cell>
          <cell r="V16">
            <v>0</v>
          </cell>
          <cell r="W16">
            <v>0</v>
          </cell>
        </row>
        <row r="17">
          <cell r="U17" t="str">
            <v>Pembinaan dan Peningkatan Kualitas Penyelenggara Ibadah Haji Khusus</v>
          </cell>
          <cell r="V17">
            <v>0</v>
          </cell>
          <cell r="W17">
            <v>0</v>
          </cell>
        </row>
        <row r="18">
          <cell r="U18" t="str">
            <v>Pemantauan dan Pengawasan Penyelenggara Ibadah Haji Khusus</v>
          </cell>
          <cell r="V18">
            <v>0</v>
          </cell>
          <cell r="W18">
            <v>0</v>
          </cell>
        </row>
        <row r="19">
          <cell r="U19" t="str">
            <v>Identifikasi dan Pemetaan Masalah Penyelenggara Ibadah Haji Khusus</v>
          </cell>
          <cell r="V19">
            <v>0</v>
          </cell>
          <cell r="W19">
            <v>0</v>
          </cell>
        </row>
        <row r="20">
          <cell r="U20" t="str">
            <v>Penanganan Masalah Penyelenggara Ibadah Haji Khusus</v>
          </cell>
          <cell r="V20">
            <v>0</v>
          </cell>
          <cell r="W20">
            <v>0</v>
          </cell>
        </row>
        <row r="21">
          <cell r="U21" t="str">
            <v>Pelayanan Haji Dalam Negeri</v>
          </cell>
          <cell r="V21">
            <v>0</v>
          </cell>
        </row>
        <row r="22">
          <cell r="U22" t="str">
            <v>Pelayanan Publik kepada masyarakat</v>
          </cell>
          <cell r="V22">
            <v>622</v>
          </cell>
        </row>
        <row r="23">
          <cell r="U23" t="str">
            <v>Layanan Administrasi Haji Dalam Negeri</v>
          </cell>
          <cell r="V23">
            <v>622</v>
          </cell>
        </row>
        <row r="24">
          <cell r="U24" t="str">
            <v>Penyempurnaan Kebijakan Pendaftaran dan Pembatalan Haji Reguler</v>
          </cell>
          <cell r="V24">
            <v>0</v>
          </cell>
          <cell r="W24">
            <v>0</v>
          </cell>
        </row>
        <row r="25">
          <cell r="U25" t="str">
            <v>Sosialisasi Kebijakan Pendaftaran dan Pembatalan Haji Reguler</v>
          </cell>
          <cell r="V25">
            <v>0</v>
          </cell>
          <cell r="W25">
            <v>0</v>
          </cell>
        </row>
        <row r="26">
          <cell r="U26" t="str">
            <v>Pengelolaan Pelayanan Pendaftaran dan Pembatalan Haji Reguler</v>
          </cell>
          <cell r="V26">
            <v>0</v>
          </cell>
          <cell r="W26">
            <v>0</v>
          </cell>
        </row>
        <row r="27">
          <cell r="U27" t="str">
            <v>Konsolidasi dan Verifikasi Data Jemaah Haji Reguler</v>
          </cell>
          <cell r="V27">
            <v>54</v>
          </cell>
          <cell r="W27">
            <v>133392000</v>
          </cell>
        </row>
        <row r="28">
          <cell r="U28" t="str">
            <v>Sosialisasi/Orientasi Penyelesaian Dokumen dan Perlengkapan Haji</v>
          </cell>
          <cell r="V28">
            <v>0</v>
          </cell>
          <cell r="W28">
            <v>0</v>
          </cell>
        </row>
        <row r="29">
          <cell r="U29" t="str">
            <v>Pengelolaan Pelayanan Pemvisaan Haji</v>
          </cell>
          <cell r="V29">
            <v>0</v>
          </cell>
          <cell r="W29">
            <v>0</v>
          </cell>
        </row>
        <row r="30">
          <cell r="U30" t="str">
            <v>Penyelesaian Dokumen/Perlengkapan Jemaah Haji</v>
          </cell>
          <cell r="V30">
            <v>550</v>
          </cell>
          <cell r="W30">
            <v>116840000</v>
          </cell>
        </row>
        <row r="31">
          <cell r="U31" t="str">
            <v>Penyiapan Transportasi Udara Jemaah Haji</v>
          </cell>
          <cell r="V31">
            <v>0</v>
          </cell>
          <cell r="W31">
            <v>0</v>
          </cell>
        </row>
        <row r="32">
          <cell r="U32" t="str">
            <v>Penyusunan dan Pembahasan Asuransi Haji</v>
          </cell>
          <cell r="V32">
            <v>0</v>
          </cell>
          <cell r="W32">
            <v>0</v>
          </cell>
        </row>
        <row r="33">
          <cell r="U33" t="str">
            <v>Konsolidasi dan Verifikasi Data Angkutan Udara Jemaah Haji</v>
          </cell>
          <cell r="V33">
            <v>0</v>
          </cell>
          <cell r="W33">
            <v>0</v>
          </cell>
        </row>
        <row r="34">
          <cell r="U34" t="str">
            <v>Pelayanan Pemberangkatan/Pemulangan Jemaah</v>
          </cell>
          <cell r="V34">
            <v>18</v>
          </cell>
          <cell r="W34">
            <v>121138000</v>
          </cell>
        </row>
        <row r="35">
          <cell r="U35" t="str">
            <v>Pelayanan Publik Lainnya</v>
          </cell>
          <cell r="V35">
            <v>2</v>
          </cell>
        </row>
        <row r="36">
          <cell r="U36" t="str">
            <v>Asrama Haji yang Profesional Melayani</v>
          </cell>
          <cell r="V36">
            <v>0</v>
          </cell>
          <cell r="W36">
            <v>0</v>
          </cell>
        </row>
        <row r="37">
          <cell r="U37" t="str">
            <v>Penyiapan Asrama Haji</v>
          </cell>
          <cell r="V37">
            <v>0</v>
          </cell>
          <cell r="W37">
            <v>0</v>
          </cell>
        </row>
        <row r="38">
          <cell r="U38" t="str">
            <v>Pelayanan Asrama Haji</v>
          </cell>
          <cell r="V38">
            <v>0</v>
          </cell>
          <cell r="W38">
            <v>0</v>
          </cell>
        </row>
        <row r="39">
          <cell r="U39" t="str">
            <v>Monitoring dan Evaluasi Asrama Haji</v>
          </cell>
          <cell r="V39">
            <v>0</v>
          </cell>
          <cell r="W39">
            <v>0</v>
          </cell>
        </row>
        <row r="40">
          <cell r="U40" t="str">
            <v>Revitalisasi Pusat Layanan Haji dan Umrah Terpadu - SBSN</v>
          </cell>
          <cell r="V40">
            <v>2</v>
          </cell>
        </row>
        <row r="41">
          <cell r="U41" t="str">
            <v>Revitalisasi dan Pembangunan Pusat Layanan Haji dan Umrah Terpadu</v>
          </cell>
          <cell r="V41">
            <v>2</v>
          </cell>
          <cell r="W41">
            <v>6006887000</v>
          </cell>
        </row>
        <row r="42">
          <cell r="U42" t="str">
            <v>Revitalisasi Asrama Haji - SBSN</v>
          </cell>
          <cell r="V42">
            <v>0</v>
          </cell>
        </row>
        <row r="43">
          <cell r="U43" t="str">
            <v>Revitalisasi dan Pengembangan Asrama Haji</v>
          </cell>
          <cell r="V43">
            <v>0</v>
          </cell>
          <cell r="W43">
            <v>0</v>
          </cell>
        </row>
        <row r="44">
          <cell r="U44" t="str">
            <v>Pembinaan Haji</v>
          </cell>
          <cell r="V44">
            <v>0</v>
          </cell>
        </row>
        <row r="45">
          <cell r="U45" t="str">
            <v>Pelayanan Publik Lainnya</v>
          </cell>
          <cell r="V45">
            <v>2</v>
          </cell>
        </row>
        <row r="46">
          <cell r="U46" t="str">
            <v>Advokasi Haji</v>
          </cell>
          <cell r="V46">
            <v>0</v>
          </cell>
          <cell r="W46">
            <v>0</v>
          </cell>
        </row>
        <row r="47">
          <cell r="U47" t="str">
            <v>Identifikasi dan Pemetaan Masalah Haji</v>
          </cell>
          <cell r="V47">
            <v>0</v>
          </cell>
          <cell r="W47">
            <v>0</v>
          </cell>
        </row>
        <row r="48">
          <cell r="U48" t="str">
            <v>Penanganan Masalah Haji</v>
          </cell>
          <cell r="V48">
            <v>0</v>
          </cell>
          <cell r="W48">
            <v>0</v>
          </cell>
        </row>
        <row r="49">
          <cell r="U49" t="str">
            <v>Fasilitasi dan Pembinaan Masyarakat</v>
          </cell>
          <cell r="V49">
            <v>384</v>
          </cell>
        </row>
        <row r="50">
          <cell r="U50" t="str">
            <v>Petugas Haji yang Profesional</v>
          </cell>
          <cell r="V50">
            <v>269</v>
          </cell>
        </row>
        <row r="51">
          <cell r="U51" t="str">
            <v>Rekrutmen/Seleksi Petugas Haji</v>
          </cell>
          <cell r="V51">
            <v>246</v>
          </cell>
          <cell r="W51">
            <v>133352000</v>
          </cell>
        </row>
        <row r="52">
          <cell r="U52" t="str">
            <v>Dokumen dan Perlengkapan Petugas Haji</v>
          </cell>
          <cell r="V52">
            <v>18</v>
          </cell>
          <cell r="W52">
            <v>11225000</v>
          </cell>
        </row>
        <row r="53">
          <cell r="U53" t="str">
            <v>Bimbingan Teknis Petugas Haji</v>
          </cell>
          <cell r="V53">
            <v>0</v>
          </cell>
          <cell r="W53">
            <v>0</v>
          </cell>
        </row>
        <row r="54">
          <cell r="U54" t="str">
            <v>Operasional Petugas Haji</v>
          </cell>
          <cell r="V54">
            <v>5</v>
          </cell>
          <cell r="W54">
            <v>51300000</v>
          </cell>
        </row>
        <row r="55">
          <cell r="U55" t="str">
            <v>Akomodasi Petugas Haji</v>
          </cell>
          <cell r="V55">
            <v>0</v>
          </cell>
          <cell r="W55">
            <v>0</v>
          </cell>
        </row>
        <row r="56">
          <cell r="U56" t="str">
            <v>Konsumsi Petugas Haji</v>
          </cell>
          <cell r="V56">
            <v>0</v>
          </cell>
          <cell r="W56">
            <v>0</v>
          </cell>
        </row>
        <row r="57">
          <cell r="U57" t="str">
            <v>Transportasi Petugas Haji</v>
          </cell>
          <cell r="V57">
            <v>0</v>
          </cell>
          <cell r="W57">
            <v>0</v>
          </cell>
        </row>
        <row r="58">
          <cell r="U58" t="str">
            <v>Evaluasi Teknis Petugas Panitia Penyelenggara Ibadah Haji Arab Saudi</v>
          </cell>
          <cell r="V58">
            <v>0</v>
          </cell>
          <cell r="W58">
            <v>0</v>
          </cell>
        </row>
        <row r="59">
          <cell r="U59" t="str">
            <v>Koordinasi Penyelenggaraan Ibadah Haji Luar Negeri</v>
          </cell>
          <cell r="V59">
            <v>0</v>
          </cell>
          <cell r="W59">
            <v>0</v>
          </cell>
        </row>
        <row r="60">
          <cell r="U60" t="str">
            <v>Jemaah Haji Reguler yang Terbina</v>
          </cell>
          <cell r="V60">
            <v>2070</v>
          </cell>
        </row>
        <row r="61">
          <cell r="U61" t="str">
            <v>Bimbingan Jemaah Haji Reguler</v>
          </cell>
          <cell r="V61">
            <v>2070</v>
          </cell>
          <cell r="W61">
            <v>30636000</v>
          </cell>
        </row>
        <row r="62">
          <cell r="U62" t="str">
            <v>Sertifikasi Penyuluh dan Pembimbing Manasik Haji</v>
          </cell>
          <cell r="V62">
            <v>0</v>
          </cell>
          <cell r="W62">
            <v>0</v>
          </cell>
        </row>
        <row r="63">
          <cell r="U63" t="str">
            <v>Pembinaan Kelompok Bimbingan</v>
          </cell>
          <cell r="V63">
            <v>0</v>
          </cell>
          <cell r="W63">
            <v>0</v>
          </cell>
        </row>
        <row r="64">
          <cell r="U64" t="str">
            <v>Pengelolaan Dana Haji dan Sistem Informasi Haji</v>
          </cell>
          <cell r="V64">
            <v>0</v>
          </cell>
          <cell r="W64">
            <v>0</v>
          </cell>
        </row>
        <row r="65">
          <cell r="U65" t="str">
            <v>Data dan Informasi Publik</v>
          </cell>
          <cell r="V65">
            <v>0</v>
          </cell>
          <cell r="W65">
            <v>0</v>
          </cell>
        </row>
        <row r="66">
          <cell r="U66" t="str">
            <v>Sistem Informasi Haji yang Handal</v>
          </cell>
          <cell r="V66">
            <v>0</v>
          </cell>
          <cell r="W66">
            <v>0</v>
          </cell>
        </row>
        <row r="67">
          <cell r="U67" t="str">
            <v>Pengelolaan Infrastruktur</v>
          </cell>
          <cell r="V67">
            <v>0</v>
          </cell>
          <cell r="W67">
            <v>0</v>
          </cell>
        </row>
        <row r="68">
          <cell r="U68" t="str">
            <v>Pengembangan Database Haji</v>
          </cell>
          <cell r="V68">
            <v>0</v>
          </cell>
          <cell r="W68">
            <v>0</v>
          </cell>
        </row>
        <row r="69">
          <cell r="U69" t="str">
            <v>Pengembangan Sistem Informasi Haji</v>
          </cell>
          <cell r="V69">
            <v>0</v>
          </cell>
          <cell r="W69">
            <v>0</v>
          </cell>
        </row>
        <row r="70">
          <cell r="U70" t="str">
            <v>Pengelolaan Keuangan Negara</v>
          </cell>
          <cell r="V70">
            <v>0</v>
          </cell>
          <cell r="W70">
            <v>0</v>
          </cell>
        </row>
        <row r="71">
          <cell r="U71" t="str">
            <v>Laporan Keuangan Haji yang Akuntabel</v>
          </cell>
          <cell r="V71">
            <v>0</v>
          </cell>
          <cell r="W71">
            <v>0</v>
          </cell>
        </row>
        <row r="72">
          <cell r="U72" t="str">
            <v>Perencanaan Anggaran Operasional Haji</v>
          </cell>
          <cell r="V72">
            <v>0</v>
          </cell>
          <cell r="W72">
            <v>0</v>
          </cell>
        </row>
        <row r="73">
          <cell r="U73" t="str">
            <v>Pengelolaan Aset Haji</v>
          </cell>
          <cell r="V73">
            <v>0</v>
          </cell>
          <cell r="W73">
            <v>0</v>
          </cell>
        </row>
        <row r="74">
          <cell r="U74" t="str">
            <v>Monitoring dan Evaluasi Perencanaan Anggaran Operasional dan Pengelolaan Aset Haji</v>
          </cell>
          <cell r="V74">
            <v>0</v>
          </cell>
          <cell r="W74">
            <v>0</v>
          </cell>
        </row>
        <row r="75">
          <cell r="U75" t="str">
            <v>Pelaksanaan Anggaran dan Perbendaharaan Haji</v>
          </cell>
          <cell r="V75">
            <v>0</v>
          </cell>
          <cell r="W75">
            <v>0</v>
          </cell>
        </row>
        <row r="76">
          <cell r="U76" t="str">
            <v>Verifikasi Anggaran Operasional Haji</v>
          </cell>
          <cell r="V76">
            <v>0</v>
          </cell>
          <cell r="W76">
            <v>0</v>
          </cell>
        </row>
        <row r="77">
          <cell r="U77" t="str">
            <v>Pelaporan Keuangan Operasional Haji</v>
          </cell>
          <cell r="V77">
            <v>0</v>
          </cell>
          <cell r="W77">
            <v>0</v>
          </cell>
        </row>
        <row r="78">
          <cell r="U78" t="str">
            <v>Pelayanan Haji Luar Negeri</v>
          </cell>
          <cell r="V78">
            <v>0</v>
          </cell>
          <cell r="W78">
            <v>0</v>
          </cell>
        </row>
        <row r="79">
          <cell r="U79" t="str">
            <v>Pelayanan Publik Lainnya</v>
          </cell>
          <cell r="V79">
            <v>2</v>
          </cell>
        </row>
        <row r="80">
          <cell r="U80" t="str">
            <v>Revitalisasi Sarpras Layanan Haji Umrah di Luar Negeri</v>
          </cell>
          <cell r="V80">
            <v>0</v>
          </cell>
          <cell r="W80">
            <v>0</v>
          </cell>
        </row>
        <row r="81">
          <cell r="U81" t="str">
            <v>Revitalisasi dan Pembangunan Sarpras Layanan Haji dan Umrah di Arab Saudi</v>
          </cell>
          <cell r="V81">
            <v>0</v>
          </cell>
          <cell r="W81">
            <v>0</v>
          </cell>
        </row>
        <row r="82">
          <cell r="U82" t="str">
            <v>Fasilitasi dan Pembinaan Masyarakat</v>
          </cell>
          <cell r="V82">
            <v>384</v>
          </cell>
        </row>
        <row r="83">
          <cell r="U83" t="str">
            <v>Layanan Administrasi Haji Luar Negeri</v>
          </cell>
          <cell r="V83">
            <v>0</v>
          </cell>
          <cell r="W83">
            <v>0</v>
          </cell>
        </row>
        <row r="84">
          <cell r="U84" t="str">
            <v>Seleksi Perusahaan Penyedia Akomodasi Jemaah Haji Indonesia di Arab Saudi</v>
          </cell>
          <cell r="V84">
            <v>0</v>
          </cell>
          <cell r="W84">
            <v>0</v>
          </cell>
        </row>
        <row r="85">
          <cell r="U85" t="str">
            <v>Seleksi Perusahaan Penyedia Konsumsi Jemaah Haji Indonesia di Arab Saudi</v>
          </cell>
          <cell r="V85">
            <v>0</v>
          </cell>
          <cell r="W85">
            <v>0</v>
          </cell>
        </row>
        <row r="86">
          <cell r="U86" t="str">
            <v>Seleksi Perusahaan Penyedia Transportasi Jemaah Haji Indonesia di Arab Saudi</v>
          </cell>
          <cell r="V86">
            <v>0</v>
          </cell>
          <cell r="W86">
            <v>0</v>
          </cell>
        </row>
        <row r="87">
          <cell r="U87" t="str">
            <v>Jemaah Haji yang terlayani penyaluran Daging Qurban</v>
          </cell>
          <cell r="V87">
            <v>0</v>
          </cell>
          <cell r="W87">
            <v>0</v>
          </cell>
        </row>
        <row r="88">
          <cell r="U88" t="str">
            <v>Penyaluran Daging Qurban dan/atau Dam Ke Penduduk Indonesia</v>
          </cell>
          <cell r="V88">
            <v>0</v>
          </cell>
          <cell r="W88">
            <v>0</v>
          </cell>
        </row>
        <row r="89">
          <cell r="V89">
            <v>0</v>
          </cell>
          <cell r="W89">
            <v>0</v>
          </cell>
        </row>
        <row r="90">
          <cell r="U90" t="str">
            <v>Dukungan Manajemen</v>
          </cell>
          <cell r="V90">
            <v>0</v>
          </cell>
        </row>
        <row r="91">
          <cell r="U91" t="str">
            <v>Dukungan Manajemen dan Pelaksanaan Tugas Teknis Lainnya Penyelenggaraan Haji dan Umrah</v>
          </cell>
          <cell r="V91">
            <v>0</v>
          </cell>
        </row>
        <row r="92">
          <cell r="U92" t="str">
            <v>Layanan Dukungan Manajemen Internal</v>
          </cell>
          <cell r="V92">
            <v>55</v>
          </cell>
        </row>
        <row r="93">
          <cell r="U93" t="str">
            <v>Layanan BMN</v>
          </cell>
          <cell r="V93">
            <v>1</v>
          </cell>
        </row>
        <row r="94">
          <cell r="U94" t="str">
            <v>Pengelolaan BMN dan Perlengkapan</v>
          </cell>
          <cell r="V94">
            <v>1</v>
          </cell>
          <cell r="W94">
            <v>20832000</v>
          </cell>
        </row>
        <row r="95">
          <cell r="U95" t="str">
            <v>Layanan Hukum</v>
          </cell>
          <cell r="V95">
            <v>0</v>
          </cell>
          <cell r="W95">
            <v>0</v>
          </cell>
        </row>
        <row r="96">
          <cell r="U96" t="str">
            <v>Layanan Hukum dan Peraturan Perundang-Undangan</v>
          </cell>
          <cell r="V96">
            <v>0</v>
          </cell>
          <cell r="W96">
            <v>0</v>
          </cell>
        </row>
        <row r="97">
          <cell r="U97" t="str">
            <v>Penyelesaian Tindak Lanjut Hasil Temuan Pemeriksaan</v>
          </cell>
          <cell r="V97">
            <v>0</v>
          </cell>
          <cell r="W97">
            <v>0</v>
          </cell>
        </row>
        <row r="98">
          <cell r="U98" t="str">
            <v>Layanan Hubungan Masyarakat dan Informasi</v>
          </cell>
          <cell r="V98">
            <v>18</v>
          </cell>
        </row>
        <row r="99">
          <cell r="U99" t="str">
            <v>Pameran/Event Penyelenggaraan Haji dan Umrah</v>
          </cell>
          <cell r="V99">
            <v>0</v>
          </cell>
          <cell r="W99">
            <v>0</v>
          </cell>
        </row>
        <row r="100">
          <cell r="U100" t="str">
            <v>Pengelolaan Media Publikasi Informasi Haji dan Umrah</v>
          </cell>
          <cell r="V100">
            <v>0</v>
          </cell>
          <cell r="W100">
            <v>0</v>
          </cell>
        </row>
        <row r="101">
          <cell r="U101" t="str">
            <v>Penyebaran Informasi Haji dan Umrah</v>
          </cell>
          <cell r="V101">
            <v>18</v>
          </cell>
          <cell r="W101">
            <v>13300000</v>
          </cell>
        </row>
        <row r="102">
          <cell r="U102" t="str">
            <v>Layanan Protokoler</v>
          </cell>
          <cell r="V102">
            <v>0</v>
          </cell>
          <cell r="W102">
            <v>0</v>
          </cell>
        </row>
        <row r="103">
          <cell r="U103" t="str">
            <v>Pelayanan Protokoler</v>
          </cell>
          <cell r="V103">
            <v>0</v>
          </cell>
          <cell r="W103">
            <v>0</v>
          </cell>
        </row>
        <row r="104">
          <cell r="U104" t="str">
            <v>Layanan Organisasi dan Tata Kelola Internal</v>
          </cell>
          <cell r="V104">
            <v>0</v>
          </cell>
          <cell r="W104">
            <v>0</v>
          </cell>
        </row>
        <row r="105">
          <cell r="U105" t="str">
            <v>Pelayanan Organisasi, Tata Laksana, dan Reformasi Birokrasi</v>
          </cell>
          <cell r="V105">
            <v>0</v>
          </cell>
          <cell r="W105">
            <v>0</v>
          </cell>
        </row>
        <row r="106">
          <cell r="U106" t="str">
            <v>Layanan Umum</v>
          </cell>
          <cell r="V106">
            <v>18</v>
          </cell>
        </row>
        <row r="107">
          <cell r="U107" t="str">
            <v>Rapat Kerja Nasional Penyelenggaraan Haji</v>
          </cell>
          <cell r="V107">
            <v>0</v>
          </cell>
          <cell r="W107">
            <v>0</v>
          </cell>
        </row>
        <row r="108">
          <cell r="U108" t="str">
            <v>Koordinasi Penyelenggaraan Ibadah Haji</v>
          </cell>
          <cell r="V108">
            <v>18</v>
          </cell>
          <cell r="W108">
            <v>211995000</v>
          </cell>
        </row>
        <row r="109">
          <cell r="U109" t="str">
            <v>Pelayanan Umum dan Rumah Tangga</v>
          </cell>
          <cell r="V109">
            <v>0</v>
          </cell>
          <cell r="W109">
            <v>0</v>
          </cell>
        </row>
        <row r="110">
          <cell r="U110" t="str">
            <v>Pengelolaan Ketatausahaan</v>
          </cell>
          <cell r="V110">
            <v>0</v>
          </cell>
          <cell r="W110">
            <v>0</v>
          </cell>
        </row>
        <row r="111">
          <cell r="U111" t="str">
            <v>Layanan Dukungan Manajemen Eselon II</v>
          </cell>
          <cell r="V111">
            <v>0</v>
          </cell>
          <cell r="W111">
            <v>0</v>
          </cell>
        </row>
        <row r="112">
          <cell r="U112" t="str">
            <v>Layanan Perkantoran</v>
          </cell>
          <cell r="V112">
            <v>18</v>
          </cell>
        </row>
        <row r="113">
          <cell r="U113" t="str">
            <v>Gaji dan Tunjangan</v>
          </cell>
          <cell r="V113">
            <v>0</v>
          </cell>
          <cell r="W113">
            <v>0</v>
          </cell>
        </row>
        <row r="114">
          <cell r="U114" t="str">
            <v>Operasional dan Pemeliharaan Kantor</v>
          </cell>
          <cell r="V114">
            <v>18</v>
          </cell>
          <cell r="W114">
            <v>2828669000</v>
          </cell>
        </row>
        <row r="115">
          <cell r="U115" t="str">
            <v>Layanan Sarana dan Prasarana Internal</v>
          </cell>
          <cell r="V115">
            <v>0</v>
          </cell>
        </row>
        <row r="116">
          <cell r="U116" t="str">
            <v>Layanan Sarana Internal</v>
          </cell>
          <cell r="V116">
            <v>0</v>
          </cell>
        </row>
        <row r="117">
          <cell r="U117" t="str">
            <v>Pengadaan Perangkat Pengolah Data dan Komunikasi</v>
          </cell>
          <cell r="V117">
            <v>0</v>
          </cell>
          <cell r="W117">
            <v>0</v>
          </cell>
        </row>
        <row r="118">
          <cell r="U118" t="str">
            <v>Pengadaan Peralatan dan Fasilitas Perkantoran</v>
          </cell>
          <cell r="V118">
            <v>0</v>
          </cell>
          <cell r="W118">
            <v>0</v>
          </cell>
        </row>
        <row r="119">
          <cell r="U119" t="str">
            <v>Pengadaan Kendaraan Bermotor</v>
          </cell>
          <cell r="V119">
            <v>0</v>
          </cell>
          <cell r="W119">
            <v>0</v>
          </cell>
        </row>
        <row r="120">
          <cell r="U120" t="str">
            <v>Pembangunan/Renovasi Gedung dan Bangunan</v>
          </cell>
          <cell r="V120">
            <v>0</v>
          </cell>
          <cell r="W120">
            <v>0</v>
          </cell>
        </row>
        <row r="121">
          <cell r="U121" t="str">
            <v>Layanan Prasarana Internal</v>
          </cell>
          <cell r="V121">
            <v>0</v>
          </cell>
          <cell r="W121">
            <v>0</v>
          </cell>
        </row>
        <row r="122">
          <cell r="U122" t="str">
            <v>Pembangunan/Renovasi Gedung dan Bangunan</v>
          </cell>
          <cell r="V122">
            <v>0</v>
          </cell>
        </row>
        <row r="123">
          <cell r="U123" t="str">
            <v>Layanan Manajemen SDM Internal</v>
          </cell>
          <cell r="V123">
            <v>0</v>
          </cell>
          <cell r="W123">
            <v>0</v>
          </cell>
        </row>
        <row r="124">
          <cell r="U124" t="str">
            <v>Layanan Manajemen SDM</v>
          </cell>
          <cell r="V124">
            <v>0</v>
          </cell>
          <cell r="W124">
            <v>0</v>
          </cell>
        </row>
        <row r="125">
          <cell r="U125" t="str">
            <v>Pengelolaan Kepegawaian</v>
          </cell>
          <cell r="V125">
            <v>0</v>
          </cell>
          <cell r="W125">
            <v>0</v>
          </cell>
        </row>
        <row r="126">
          <cell r="U126" t="str">
            <v>Layanan Manajemen Kinerja Internal</v>
          </cell>
          <cell r="V126">
            <v>1</v>
          </cell>
        </row>
        <row r="127">
          <cell r="U127" t="str">
            <v>Layanan Perencanaan dan Penganggaran</v>
          </cell>
          <cell r="V127">
            <v>0</v>
          </cell>
          <cell r="W127">
            <v>0</v>
          </cell>
        </row>
        <row r="128">
          <cell r="U128" t="str">
            <v>Penyusunan Perencanaan Program dan Anggaran</v>
          </cell>
          <cell r="V128">
            <v>0</v>
          </cell>
          <cell r="W128">
            <v>0</v>
          </cell>
        </row>
        <row r="129">
          <cell r="U129" t="str">
            <v>Pengelolaan Rencana Program dan Anggaran</v>
          </cell>
          <cell r="V129">
            <v>0</v>
          </cell>
          <cell r="W129">
            <v>0</v>
          </cell>
        </row>
        <row r="130">
          <cell r="U130" t="str">
            <v>Layanan Pemantauan dan Evaluasi</v>
          </cell>
          <cell r="V130">
            <v>0</v>
          </cell>
          <cell r="W130">
            <v>0</v>
          </cell>
        </row>
        <row r="131">
          <cell r="U131" t="str">
            <v>Evaluasi dan Pelaporan Program</v>
          </cell>
          <cell r="V131">
            <v>0</v>
          </cell>
          <cell r="W131">
            <v>0</v>
          </cell>
        </row>
        <row r="132">
          <cell r="U132" t="str">
            <v>Layanan Manajemen Keuangan</v>
          </cell>
          <cell r="V132">
            <v>1</v>
          </cell>
        </row>
        <row r="133">
          <cell r="U133" t="str">
            <v>Pelaksanaan Anggaran dan Perbendaharaan</v>
          </cell>
          <cell r="V133">
            <v>0</v>
          </cell>
          <cell r="W133">
            <v>0</v>
          </cell>
        </row>
        <row r="134">
          <cell r="U134" t="str">
            <v>Verifikasi Anggaran dan Perbendaharaan</v>
          </cell>
          <cell r="V134">
            <v>0</v>
          </cell>
          <cell r="W134">
            <v>0</v>
          </cell>
        </row>
        <row r="135">
          <cell r="U135" t="str">
            <v>Layanan Administrasi PNBP</v>
          </cell>
          <cell r="V135">
            <v>0</v>
          </cell>
          <cell r="W135">
            <v>0</v>
          </cell>
        </row>
        <row r="136">
          <cell r="U136" t="str">
            <v>Pengelolaan PNBP</v>
          </cell>
          <cell r="V136">
            <v>1</v>
          </cell>
          <cell r="W136">
            <v>176000000</v>
          </cell>
        </row>
        <row r="137">
          <cell r="U137" t="str">
            <v>Pengelolaan Laporan Keuangan</v>
          </cell>
          <cell r="V137">
            <v>0</v>
          </cell>
          <cell r="W137">
            <v>0</v>
          </cell>
        </row>
      </sheetData>
      <sheetData sheetId="25">
        <row r="2">
          <cell r="U2" t="str">
            <v>Program Kerukunan Umat dan Layanan Kehidupan Beragama</v>
          </cell>
          <cell r="V2">
            <v>0</v>
          </cell>
        </row>
        <row r="3">
          <cell r="U3" t="str">
            <v>Pembinaan Umrah dan Haji Khusus</v>
          </cell>
          <cell r="V3">
            <v>0</v>
          </cell>
        </row>
        <row r="4">
          <cell r="U4" t="str">
            <v>Fasilitasi dan Pembinaan Lembaga</v>
          </cell>
          <cell r="V4">
            <v>107</v>
          </cell>
        </row>
        <row r="5">
          <cell r="U5" t="str">
            <v>Lembaga Penyelenggara Ibadah Umrah yang Terbina</v>
          </cell>
          <cell r="V5">
            <v>105</v>
          </cell>
        </row>
        <row r="6">
          <cell r="U6" t="str">
            <v>Pengelolaan Perizinan Penyelenggara Perjalanan Ibadah Umrah</v>
          </cell>
          <cell r="V6">
            <v>25</v>
          </cell>
          <cell r="W6">
            <v>20570000</v>
          </cell>
        </row>
        <row r="7">
          <cell r="U7" t="str">
            <v>Akreditasi Penyelenggara Perjalanan Ibadah Umrah</v>
          </cell>
          <cell r="V7">
            <v>0</v>
          </cell>
          <cell r="W7">
            <v>0</v>
          </cell>
        </row>
        <row r="8">
          <cell r="U8" t="str">
            <v>Pembinaan Penyelenggara Perjalanan Ibadah Umrah</v>
          </cell>
          <cell r="V8">
            <v>30</v>
          </cell>
          <cell r="W8">
            <v>33060000</v>
          </cell>
        </row>
        <row r="9">
          <cell r="U9" t="str">
            <v>Pemantauan dan Pengawasan Penyelenggara Perjalanan Ibadah Umrah</v>
          </cell>
          <cell r="V9">
            <v>50</v>
          </cell>
          <cell r="W9">
            <v>20570000</v>
          </cell>
        </row>
        <row r="10">
          <cell r="U10" t="str">
            <v>Identifikasi dan Pemetaan Masalah Penyelenggara Perjalanan Ibadah Umrah</v>
          </cell>
          <cell r="V10">
            <v>0</v>
          </cell>
          <cell r="W10">
            <v>0</v>
          </cell>
        </row>
        <row r="11">
          <cell r="U11" t="str">
            <v>Penanganan Masalah Penyelenggara Perjalanan Ibadah Umrah</v>
          </cell>
          <cell r="V11">
            <v>0</v>
          </cell>
          <cell r="W11">
            <v>0</v>
          </cell>
        </row>
        <row r="12">
          <cell r="U12" t="str">
            <v>Lembaga Penyelenggara Ibadah Haji Khusus yang Terbina</v>
          </cell>
          <cell r="V12">
            <v>2</v>
          </cell>
        </row>
        <row r="13">
          <cell r="U13" t="str">
            <v>Pengelolaan Perizinan Penyelenggara Ibadah Haji Khusus</v>
          </cell>
          <cell r="V13">
            <v>0</v>
          </cell>
          <cell r="W13">
            <v>0</v>
          </cell>
        </row>
        <row r="14">
          <cell r="U14" t="str">
            <v>Akreditasi Penyelenggara Ibadah Haji Khusus</v>
          </cell>
          <cell r="V14">
            <v>0</v>
          </cell>
          <cell r="W14">
            <v>0</v>
          </cell>
        </row>
        <row r="15">
          <cell r="U15" t="str">
            <v>Pendaftaran dan Pembatalan Haji Khusus</v>
          </cell>
          <cell r="V15">
            <v>2</v>
          </cell>
          <cell r="W15">
            <v>4250000</v>
          </cell>
        </row>
        <row r="16">
          <cell r="U16" t="str">
            <v>Dokumen dan Perlengkapan Ibadah Haji Khusus</v>
          </cell>
          <cell r="V16">
            <v>0</v>
          </cell>
          <cell r="W16">
            <v>0</v>
          </cell>
        </row>
        <row r="17">
          <cell r="U17" t="str">
            <v>Pembinaan dan Peningkatan Kualitas Penyelenggara Ibadah Haji Khusus</v>
          </cell>
          <cell r="V17">
            <v>20</v>
          </cell>
          <cell r="W17">
            <v>26440000</v>
          </cell>
        </row>
        <row r="18">
          <cell r="U18" t="str">
            <v>Pemantauan dan Pengawasan Penyelenggara Ibadah Haji Khusus</v>
          </cell>
          <cell r="V18">
            <v>0</v>
          </cell>
          <cell r="W18">
            <v>0</v>
          </cell>
        </row>
        <row r="19">
          <cell r="U19" t="str">
            <v>Identifikasi dan Pemetaan Masalah Penyelenggara Ibadah Haji Khusus</v>
          </cell>
          <cell r="V19">
            <v>0</v>
          </cell>
          <cell r="W19">
            <v>0</v>
          </cell>
        </row>
        <row r="20">
          <cell r="U20" t="str">
            <v>Penanganan Masalah Penyelenggara Ibadah Haji Khusus</v>
          </cell>
          <cell r="V20">
            <v>0</v>
          </cell>
          <cell r="W20">
            <v>0</v>
          </cell>
        </row>
        <row r="21">
          <cell r="U21" t="str">
            <v>Pelayanan Haji Dalam Negeri</v>
          </cell>
          <cell r="V21">
            <v>0</v>
          </cell>
        </row>
        <row r="22">
          <cell r="U22" t="str">
            <v>Pelayanan Publik kepada masyarakat</v>
          </cell>
          <cell r="V22">
            <v>2669</v>
          </cell>
        </row>
        <row r="23">
          <cell r="U23" t="str">
            <v>Layanan Administrasi Haji Dalam Negeri</v>
          </cell>
          <cell r="V23">
            <v>2669</v>
          </cell>
        </row>
        <row r="24">
          <cell r="U24" t="str">
            <v>Penyempurnaan Kebijakan Pendaftaran dan Pembatalan Haji Reguler</v>
          </cell>
          <cell r="V24">
            <v>0</v>
          </cell>
          <cell r="W24">
            <v>0</v>
          </cell>
        </row>
        <row r="25">
          <cell r="U25" t="str">
            <v>Sosialisasi Kebijakan Pendaftaran dan Pembatalan Haji Reguler</v>
          </cell>
          <cell r="V25">
            <v>0</v>
          </cell>
          <cell r="W25">
            <v>0</v>
          </cell>
        </row>
        <row r="26">
          <cell r="U26" t="str">
            <v>Pengelolaan Pelayanan Pendaftaran dan Pembatalan Haji Reguler</v>
          </cell>
          <cell r="V26">
            <v>0</v>
          </cell>
          <cell r="W26">
            <v>0</v>
          </cell>
        </row>
        <row r="27">
          <cell r="U27" t="str">
            <v>Konsolidasi dan Verifikasi Data Jemaah Haji Reguler</v>
          </cell>
          <cell r="V27">
            <v>75</v>
          </cell>
          <cell r="W27">
            <v>157920000</v>
          </cell>
        </row>
        <row r="28">
          <cell r="U28" t="str">
            <v>Sosialisasi/Orientasi Penyelesaian Dokumen dan Perlengkapan Haji</v>
          </cell>
          <cell r="V28">
            <v>0</v>
          </cell>
          <cell r="W28">
            <v>0</v>
          </cell>
        </row>
        <row r="29">
          <cell r="U29" t="str">
            <v>Pengelolaan Pelayanan Pemvisaan Haji</v>
          </cell>
          <cell r="V29">
            <v>0</v>
          </cell>
          <cell r="W29">
            <v>0</v>
          </cell>
        </row>
        <row r="30">
          <cell r="U30" t="str">
            <v>Penyelesaian Dokumen/Perlengkapan Jemaah Haji</v>
          </cell>
          <cell r="V30">
            <v>2570</v>
          </cell>
          <cell r="W30">
            <v>142480000</v>
          </cell>
        </row>
        <row r="31">
          <cell r="U31" t="str">
            <v>Penyiapan Transportasi Udara Jemaah Haji</v>
          </cell>
          <cell r="V31">
            <v>0</v>
          </cell>
          <cell r="W31">
            <v>0</v>
          </cell>
        </row>
        <row r="32">
          <cell r="U32" t="str">
            <v>Penyusunan dan Pembahasan Asuransi Haji</v>
          </cell>
          <cell r="V32">
            <v>0</v>
          </cell>
          <cell r="W32">
            <v>0</v>
          </cell>
        </row>
        <row r="33">
          <cell r="U33" t="str">
            <v>Konsolidasi dan Verifikasi Data Angkutan Udara Jemaah Haji</v>
          </cell>
          <cell r="V33">
            <v>0</v>
          </cell>
          <cell r="W33">
            <v>0</v>
          </cell>
        </row>
        <row r="34">
          <cell r="U34" t="str">
            <v>Pelayanan Pemberangkatan/Pemulangan Jemaah</v>
          </cell>
          <cell r="V34">
            <v>24</v>
          </cell>
          <cell r="W34">
            <v>91290000</v>
          </cell>
        </row>
        <row r="35">
          <cell r="U35" t="str">
            <v>Pelayanan Publik Lainnya</v>
          </cell>
          <cell r="V35">
            <v>3</v>
          </cell>
        </row>
        <row r="36">
          <cell r="U36" t="str">
            <v>Asrama Haji yang Profesional Melayani</v>
          </cell>
          <cell r="V36">
            <v>0</v>
          </cell>
          <cell r="W36">
            <v>0</v>
          </cell>
        </row>
        <row r="37">
          <cell r="U37" t="str">
            <v>Penyiapan Asrama Haji</v>
          </cell>
          <cell r="V37">
            <v>0</v>
          </cell>
          <cell r="W37">
            <v>0</v>
          </cell>
        </row>
        <row r="38">
          <cell r="U38" t="str">
            <v>Pelayanan Asrama Haji</v>
          </cell>
          <cell r="V38">
            <v>0</v>
          </cell>
          <cell r="W38">
            <v>0</v>
          </cell>
        </row>
        <row r="39">
          <cell r="U39" t="str">
            <v>Monitoring dan Evaluasi Asrama Haji</v>
          </cell>
          <cell r="V39">
            <v>0</v>
          </cell>
          <cell r="W39">
            <v>0</v>
          </cell>
        </row>
        <row r="40">
          <cell r="U40" t="str">
            <v>Revitalisasi Pusat Layanan Haji dan Umrah Terpadu - SBSN</v>
          </cell>
          <cell r="V40">
            <v>3</v>
          </cell>
        </row>
        <row r="41">
          <cell r="U41" t="str">
            <v>Revitalisasi dan Pembangunan Pusat Layanan Haji dan Umrah Terpadu</v>
          </cell>
          <cell r="V41">
            <v>3</v>
          </cell>
          <cell r="W41">
            <v>10749522000</v>
          </cell>
        </row>
        <row r="42">
          <cell r="U42" t="str">
            <v>Revitalisasi Asrama Haji - SBSN</v>
          </cell>
          <cell r="V42">
            <v>0</v>
          </cell>
        </row>
        <row r="43">
          <cell r="U43" t="str">
            <v>Revitalisasi dan Pengembangan Asrama Haji</v>
          </cell>
          <cell r="V43">
            <v>0</v>
          </cell>
          <cell r="W43">
            <v>0</v>
          </cell>
        </row>
        <row r="44">
          <cell r="U44" t="str">
            <v>Pembinaan Haji</v>
          </cell>
          <cell r="V44">
            <v>0</v>
          </cell>
        </row>
        <row r="45">
          <cell r="U45" t="str">
            <v>Pelayanan Publik Lainnya</v>
          </cell>
          <cell r="V45">
            <v>3</v>
          </cell>
        </row>
        <row r="46">
          <cell r="U46" t="str">
            <v>Advokasi Haji</v>
          </cell>
          <cell r="V46">
            <v>0</v>
          </cell>
          <cell r="W46">
            <v>0</v>
          </cell>
        </row>
        <row r="47">
          <cell r="U47" t="str">
            <v>Identifikasi dan Pemetaan Masalah Haji</v>
          </cell>
          <cell r="V47">
            <v>0</v>
          </cell>
          <cell r="W47">
            <v>0</v>
          </cell>
        </row>
        <row r="48">
          <cell r="U48" t="str">
            <v>Penanganan Masalah Haji</v>
          </cell>
          <cell r="V48">
            <v>0</v>
          </cell>
          <cell r="W48">
            <v>0</v>
          </cell>
        </row>
        <row r="49">
          <cell r="U49" t="str">
            <v>Fasilitasi dan Pembinaan Masyarakat</v>
          </cell>
          <cell r="V49">
            <v>1175</v>
          </cell>
        </row>
        <row r="50">
          <cell r="U50" t="str">
            <v>Petugas Haji yang Profesional</v>
          </cell>
          <cell r="V50">
            <v>845</v>
          </cell>
        </row>
        <row r="51">
          <cell r="U51" t="str">
            <v>Rekrutmen/Seleksi Petugas Haji</v>
          </cell>
          <cell r="V51">
            <v>463</v>
          </cell>
          <cell r="W51">
            <v>183862000</v>
          </cell>
        </row>
        <row r="52">
          <cell r="U52" t="str">
            <v>Dokumen dan Perlengkapan Petugas Haji</v>
          </cell>
          <cell r="V52">
            <v>26</v>
          </cell>
          <cell r="W52">
            <v>155895000</v>
          </cell>
        </row>
        <row r="53">
          <cell r="U53" t="str">
            <v>Bimbingan Teknis Petugas Haji</v>
          </cell>
          <cell r="V53">
            <v>80</v>
          </cell>
          <cell r="W53">
            <v>791307000</v>
          </cell>
        </row>
        <row r="54">
          <cell r="U54" t="str">
            <v>Operasional Petugas Haji</v>
          </cell>
          <cell r="V54">
            <v>276</v>
          </cell>
          <cell r="W54">
            <v>9818956000</v>
          </cell>
        </row>
        <row r="55">
          <cell r="U55" t="str">
            <v>Akomodasi Petugas Haji</v>
          </cell>
          <cell r="V55">
            <v>0</v>
          </cell>
          <cell r="W55">
            <v>0</v>
          </cell>
        </row>
        <row r="56">
          <cell r="U56" t="str">
            <v>Konsumsi Petugas Haji</v>
          </cell>
          <cell r="V56">
            <v>0</v>
          </cell>
          <cell r="W56">
            <v>0</v>
          </cell>
        </row>
        <row r="57">
          <cell r="U57" t="str">
            <v>Transportasi Petugas Haji</v>
          </cell>
          <cell r="V57">
            <v>0</v>
          </cell>
          <cell r="W57">
            <v>0</v>
          </cell>
        </row>
        <row r="58">
          <cell r="U58" t="str">
            <v>Evaluasi Teknis Petugas Panitia Penyelenggara Ibadah Haji Arab Saudi</v>
          </cell>
          <cell r="V58">
            <v>0</v>
          </cell>
          <cell r="W58">
            <v>0</v>
          </cell>
        </row>
        <row r="59">
          <cell r="U59" t="str">
            <v>Koordinasi Penyelenggaraan Ibadah Haji Luar Negeri</v>
          </cell>
          <cell r="V59">
            <v>0</v>
          </cell>
          <cell r="W59">
            <v>0</v>
          </cell>
        </row>
        <row r="60">
          <cell r="U60" t="str">
            <v>Jemaah Haji Reguler yang Terbina</v>
          </cell>
          <cell r="V60">
            <v>7770</v>
          </cell>
        </row>
        <row r="61">
          <cell r="U61" t="str">
            <v>Bimbingan Jemaah Haji Reguler</v>
          </cell>
          <cell r="V61">
            <v>7750</v>
          </cell>
          <cell r="W61">
            <v>41140000</v>
          </cell>
        </row>
        <row r="62">
          <cell r="U62" t="str">
            <v>Sertifikasi Penyuluh dan Pembimbing Manasik Haji</v>
          </cell>
          <cell r="V62">
            <v>0</v>
          </cell>
          <cell r="W62">
            <v>0</v>
          </cell>
        </row>
        <row r="63">
          <cell r="U63" t="str">
            <v>Pembinaan Kelompok Bimbingan</v>
          </cell>
          <cell r="V63">
            <v>20</v>
          </cell>
          <cell r="W63">
            <v>26440000</v>
          </cell>
        </row>
        <row r="64">
          <cell r="U64" t="str">
            <v>Pengelolaan Dana Haji dan Sistem Informasi Haji</v>
          </cell>
          <cell r="V64">
            <v>0</v>
          </cell>
          <cell r="W64">
            <v>0</v>
          </cell>
        </row>
        <row r="65">
          <cell r="U65" t="str">
            <v>Data dan Informasi Publik</v>
          </cell>
          <cell r="V65">
            <v>0</v>
          </cell>
          <cell r="W65">
            <v>0</v>
          </cell>
        </row>
        <row r="66">
          <cell r="U66" t="str">
            <v>Sistem Informasi Haji yang Handal</v>
          </cell>
          <cell r="V66">
            <v>0</v>
          </cell>
          <cell r="W66">
            <v>0</v>
          </cell>
        </row>
        <row r="67">
          <cell r="U67" t="str">
            <v>Pengelolaan Infrastruktur</v>
          </cell>
          <cell r="V67">
            <v>0</v>
          </cell>
          <cell r="W67">
            <v>0</v>
          </cell>
        </row>
        <row r="68">
          <cell r="U68" t="str">
            <v>Pengembangan Database Haji</v>
          </cell>
          <cell r="V68">
            <v>0</v>
          </cell>
          <cell r="W68">
            <v>0</v>
          </cell>
        </row>
        <row r="69">
          <cell r="U69" t="str">
            <v>Pengembangan Sistem Informasi Haji</v>
          </cell>
          <cell r="V69">
            <v>0</v>
          </cell>
          <cell r="W69">
            <v>0</v>
          </cell>
        </row>
        <row r="70">
          <cell r="U70" t="str">
            <v>Pengelolaan Keuangan Negara</v>
          </cell>
          <cell r="V70">
            <v>0</v>
          </cell>
          <cell r="W70">
            <v>0</v>
          </cell>
        </row>
        <row r="71">
          <cell r="U71" t="str">
            <v>Laporan Keuangan Haji yang Akuntabel</v>
          </cell>
          <cell r="V71">
            <v>0</v>
          </cell>
          <cell r="W71">
            <v>0</v>
          </cell>
        </row>
        <row r="72">
          <cell r="U72" t="str">
            <v>Perencanaan Anggaran Operasional Haji</v>
          </cell>
          <cell r="V72">
            <v>0</v>
          </cell>
          <cell r="W72">
            <v>0</v>
          </cell>
        </row>
        <row r="73">
          <cell r="U73" t="str">
            <v>Pengelolaan Aset Haji</v>
          </cell>
          <cell r="V73">
            <v>0</v>
          </cell>
          <cell r="W73">
            <v>0</v>
          </cell>
        </row>
        <row r="74">
          <cell r="U74" t="str">
            <v>Monitoring dan Evaluasi Perencanaan Anggaran Operasional dan Pengelolaan Aset Haji</v>
          </cell>
          <cell r="V74">
            <v>0</v>
          </cell>
          <cell r="W74">
            <v>0</v>
          </cell>
        </row>
        <row r="75">
          <cell r="U75" t="str">
            <v>Pelaksanaan Anggaran dan Perbendaharaan Haji</v>
          </cell>
          <cell r="V75">
            <v>0</v>
          </cell>
          <cell r="W75">
            <v>0</v>
          </cell>
        </row>
        <row r="76">
          <cell r="U76" t="str">
            <v>Verifikasi Anggaran Operasional Haji</v>
          </cell>
          <cell r="V76">
            <v>0</v>
          </cell>
          <cell r="W76">
            <v>0</v>
          </cell>
        </row>
        <row r="77">
          <cell r="U77" t="str">
            <v>Pelaporan Keuangan Operasional Haji</v>
          </cell>
          <cell r="V77">
            <v>0</v>
          </cell>
          <cell r="W77">
            <v>0</v>
          </cell>
        </row>
        <row r="78">
          <cell r="U78" t="str">
            <v>Pelayanan Haji Luar Negeri</v>
          </cell>
          <cell r="V78">
            <v>0</v>
          </cell>
          <cell r="W78">
            <v>0</v>
          </cell>
        </row>
        <row r="79">
          <cell r="U79" t="str">
            <v>Pelayanan Publik Lainnya</v>
          </cell>
          <cell r="V79">
            <v>3</v>
          </cell>
        </row>
        <row r="80">
          <cell r="U80" t="str">
            <v>Revitalisasi Sarpras Layanan Haji Umrah di Luar Negeri</v>
          </cell>
          <cell r="V80">
            <v>0</v>
          </cell>
          <cell r="W80">
            <v>0</v>
          </cell>
        </row>
        <row r="81">
          <cell r="U81" t="str">
            <v>Revitalisasi dan Pembangunan Sarpras Layanan Haji dan Umrah di Arab Saudi</v>
          </cell>
          <cell r="V81">
            <v>0</v>
          </cell>
          <cell r="W81">
            <v>0</v>
          </cell>
        </row>
        <row r="82">
          <cell r="U82" t="str">
            <v>Fasilitasi dan Pembinaan Masyarakat</v>
          </cell>
          <cell r="V82">
            <v>1175</v>
          </cell>
        </row>
        <row r="83">
          <cell r="U83" t="str">
            <v>Layanan Administrasi Haji Luar Negeri</v>
          </cell>
          <cell r="V83">
            <v>0</v>
          </cell>
          <cell r="W83">
            <v>0</v>
          </cell>
        </row>
        <row r="84">
          <cell r="U84" t="str">
            <v>Seleksi Perusahaan Penyedia Akomodasi Jemaah Haji Indonesia di Arab Saudi</v>
          </cell>
          <cell r="V84">
            <v>0</v>
          </cell>
          <cell r="W84">
            <v>0</v>
          </cell>
        </row>
        <row r="85">
          <cell r="U85" t="str">
            <v>Seleksi Perusahaan Penyedia Konsumsi Jemaah Haji Indonesia di Arab Saudi</v>
          </cell>
          <cell r="V85">
            <v>0</v>
          </cell>
          <cell r="W85">
            <v>0</v>
          </cell>
        </row>
        <row r="86">
          <cell r="U86" t="str">
            <v>Seleksi Perusahaan Penyedia Transportasi Jemaah Haji Indonesia di Arab Saudi</v>
          </cell>
          <cell r="V86">
            <v>0</v>
          </cell>
          <cell r="W86">
            <v>0</v>
          </cell>
        </row>
        <row r="87">
          <cell r="U87" t="str">
            <v>Jemaah Haji yang terlayani penyaluran Daging Qurban</v>
          </cell>
          <cell r="V87">
            <v>0</v>
          </cell>
          <cell r="W87">
            <v>0</v>
          </cell>
        </row>
        <row r="88">
          <cell r="U88" t="str">
            <v>Penyaluran Daging Qurban dan/atau Dam Ke Penduduk Indonesia</v>
          </cell>
          <cell r="V88">
            <v>0</v>
          </cell>
          <cell r="W88">
            <v>0</v>
          </cell>
        </row>
        <row r="89">
          <cell r="V89">
            <v>0</v>
          </cell>
          <cell r="W89">
            <v>0</v>
          </cell>
        </row>
        <row r="90">
          <cell r="U90" t="str">
            <v>Dukungan Manajemen</v>
          </cell>
          <cell r="V90">
            <v>0</v>
          </cell>
        </row>
        <row r="91">
          <cell r="U91" t="str">
            <v>Dukungan Manajemen dan Pelaksanaan Tugas Teknis Lainnya Penyelenggaraan Haji dan Umrah</v>
          </cell>
          <cell r="V91">
            <v>0</v>
          </cell>
        </row>
        <row r="92">
          <cell r="U92" t="str">
            <v>Layanan Dukungan Manajemen Internal</v>
          </cell>
          <cell r="V92">
            <v>75</v>
          </cell>
        </row>
        <row r="93">
          <cell r="U93" t="str">
            <v>Layanan BMN</v>
          </cell>
          <cell r="V93">
            <v>0</v>
          </cell>
        </row>
        <row r="94">
          <cell r="U94" t="str">
            <v>Pengelolaan BMN dan Perlengkapan</v>
          </cell>
          <cell r="V94">
            <v>0</v>
          </cell>
          <cell r="W94">
            <v>0</v>
          </cell>
        </row>
        <row r="95">
          <cell r="U95" t="str">
            <v>Layanan Hukum</v>
          </cell>
          <cell r="V95">
            <v>0</v>
          </cell>
          <cell r="W95">
            <v>0</v>
          </cell>
        </row>
        <row r="96">
          <cell r="U96" t="str">
            <v>Layanan Hukum dan Peraturan Perundang-Undangan</v>
          </cell>
          <cell r="V96">
            <v>0</v>
          </cell>
          <cell r="W96">
            <v>0</v>
          </cell>
        </row>
        <row r="97">
          <cell r="U97" t="str">
            <v>Penyelesaian Tindak Lanjut Hasil Temuan Pemeriksaan</v>
          </cell>
          <cell r="V97">
            <v>0</v>
          </cell>
          <cell r="W97">
            <v>0</v>
          </cell>
        </row>
        <row r="98">
          <cell r="U98" t="str">
            <v>Layanan Hubungan Masyarakat dan Informasi</v>
          </cell>
          <cell r="V98">
            <v>25</v>
          </cell>
        </row>
        <row r="99">
          <cell r="U99" t="str">
            <v>Pameran/Event Penyelenggaraan Haji dan Umrah</v>
          </cell>
          <cell r="V99">
            <v>0</v>
          </cell>
          <cell r="W99">
            <v>0</v>
          </cell>
        </row>
        <row r="100">
          <cell r="U100" t="str">
            <v>Pengelolaan Media Publikasi Informasi Haji dan Umrah</v>
          </cell>
          <cell r="V100">
            <v>0</v>
          </cell>
          <cell r="W100">
            <v>0</v>
          </cell>
        </row>
        <row r="101">
          <cell r="U101" t="str">
            <v>Penyebaran Informasi Haji dan Umrah</v>
          </cell>
          <cell r="V101">
            <v>25</v>
          </cell>
          <cell r="W101">
            <v>18200000</v>
          </cell>
        </row>
        <row r="102">
          <cell r="U102" t="str">
            <v>Layanan Protokoler</v>
          </cell>
          <cell r="V102">
            <v>0</v>
          </cell>
          <cell r="W102">
            <v>0</v>
          </cell>
        </row>
        <row r="103">
          <cell r="U103" t="str">
            <v>Pelayanan Protokoler</v>
          </cell>
          <cell r="V103">
            <v>0</v>
          </cell>
          <cell r="W103">
            <v>0</v>
          </cell>
        </row>
        <row r="104">
          <cell r="U104" t="str">
            <v>Layanan Organisasi dan Tata Kelola Internal</v>
          </cell>
          <cell r="V104">
            <v>0</v>
          </cell>
          <cell r="W104">
            <v>0</v>
          </cell>
        </row>
        <row r="105">
          <cell r="U105" t="str">
            <v>Pelayanan Organisasi, Tata Laksana, dan Reformasi Birokrasi</v>
          </cell>
          <cell r="V105">
            <v>0</v>
          </cell>
          <cell r="W105">
            <v>0</v>
          </cell>
        </row>
        <row r="106">
          <cell r="U106" t="str">
            <v>Layanan Umum</v>
          </cell>
          <cell r="V106">
            <v>25</v>
          </cell>
        </row>
        <row r="107">
          <cell r="U107" t="str">
            <v>Rapat Kerja Nasional Penyelenggaraan Haji</v>
          </cell>
          <cell r="V107">
            <v>0</v>
          </cell>
          <cell r="W107">
            <v>0</v>
          </cell>
        </row>
        <row r="108">
          <cell r="U108" t="str">
            <v>Koordinasi Penyelenggaraan Ibadah Haji</v>
          </cell>
          <cell r="V108">
            <v>25</v>
          </cell>
          <cell r="W108">
            <v>155925000</v>
          </cell>
        </row>
        <row r="109">
          <cell r="U109" t="str">
            <v>Pelayanan Umum dan Rumah Tangga</v>
          </cell>
          <cell r="V109">
            <v>0</v>
          </cell>
          <cell r="W109">
            <v>0</v>
          </cell>
        </row>
        <row r="110">
          <cell r="U110" t="str">
            <v>Pengelolaan Ketatausahaan</v>
          </cell>
          <cell r="V110">
            <v>0</v>
          </cell>
          <cell r="W110">
            <v>0</v>
          </cell>
        </row>
        <row r="111">
          <cell r="U111" t="str">
            <v>Layanan Dukungan Manajemen Eselon II</v>
          </cell>
          <cell r="V111">
            <v>0</v>
          </cell>
          <cell r="W111">
            <v>0</v>
          </cell>
        </row>
        <row r="112">
          <cell r="U112" t="str">
            <v>Layanan Perkantoran</v>
          </cell>
          <cell r="V112">
            <v>25</v>
          </cell>
        </row>
        <row r="113">
          <cell r="U113" t="str">
            <v>Gaji dan Tunjangan</v>
          </cell>
          <cell r="V113">
            <v>0</v>
          </cell>
          <cell r="W113">
            <v>0</v>
          </cell>
        </row>
        <row r="114">
          <cell r="U114" t="str">
            <v>Operasional dan Pemeliharaan Kantor</v>
          </cell>
          <cell r="V114">
            <v>25</v>
          </cell>
          <cell r="W114">
            <v>3708640000</v>
          </cell>
        </row>
        <row r="115">
          <cell r="U115" t="str">
            <v>Layanan Sarana dan Prasarana Internal</v>
          </cell>
          <cell r="V115">
            <v>0</v>
          </cell>
          <cell r="W115">
            <v>0</v>
          </cell>
        </row>
        <row r="116">
          <cell r="U116" t="str">
            <v>Layanan Sarana Internal</v>
          </cell>
          <cell r="V116">
            <v>0</v>
          </cell>
          <cell r="W116">
            <v>0</v>
          </cell>
        </row>
        <row r="117">
          <cell r="U117" t="str">
            <v>Pengadaan Perangkat Pengolah Data dan Komunikasi</v>
          </cell>
          <cell r="V117">
            <v>0</v>
          </cell>
          <cell r="W117">
            <v>0</v>
          </cell>
        </row>
        <row r="118">
          <cell r="U118" t="str">
            <v>Pengadaan Peralatan dan Fasilitas Perkantoran</v>
          </cell>
          <cell r="V118">
            <v>0</v>
          </cell>
          <cell r="W118">
            <v>0</v>
          </cell>
        </row>
        <row r="119">
          <cell r="U119" t="str">
            <v>Pengadaan Kendaraan Bermotor</v>
          </cell>
          <cell r="V119">
            <v>0</v>
          </cell>
          <cell r="W119">
            <v>0</v>
          </cell>
        </row>
        <row r="120">
          <cell r="U120" t="str">
            <v>Pembangunan/Renovasi Gedung dan Bangunan</v>
          </cell>
          <cell r="V120">
            <v>0</v>
          </cell>
          <cell r="W120">
            <v>0</v>
          </cell>
        </row>
        <row r="121">
          <cell r="U121" t="str">
            <v>Layanan Prasarana Internal</v>
          </cell>
          <cell r="V121">
            <v>0</v>
          </cell>
          <cell r="W121">
            <v>0</v>
          </cell>
        </row>
        <row r="122">
          <cell r="U122" t="str">
            <v>Pembangunan/Renovasi Gedung dan Bangunan</v>
          </cell>
          <cell r="V122">
            <v>0</v>
          </cell>
          <cell r="W122">
            <v>0</v>
          </cell>
        </row>
        <row r="123">
          <cell r="U123" t="str">
            <v>Layanan Manajemen SDM Internal</v>
          </cell>
          <cell r="V123">
            <v>0</v>
          </cell>
          <cell r="W123">
            <v>0</v>
          </cell>
        </row>
        <row r="124">
          <cell r="U124" t="str">
            <v>Layanan Manajemen SDM</v>
          </cell>
          <cell r="V124">
            <v>0</v>
          </cell>
          <cell r="W124">
            <v>0</v>
          </cell>
        </row>
        <row r="125">
          <cell r="U125" t="str">
            <v>Pengelolaan Kepegawaian</v>
          </cell>
          <cell r="V125">
            <v>0</v>
          </cell>
          <cell r="W125">
            <v>0</v>
          </cell>
        </row>
        <row r="126">
          <cell r="U126" t="str">
            <v>Layanan Manajemen Kinerja Internal</v>
          </cell>
          <cell r="V126">
            <v>0</v>
          </cell>
        </row>
        <row r="127">
          <cell r="U127" t="str">
            <v>Layanan Perencanaan dan Penganggaran</v>
          </cell>
          <cell r="V127">
            <v>0</v>
          </cell>
          <cell r="W127">
            <v>0</v>
          </cell>
        </row>
        <row r="128">
          <cell r="U128" t="str">
            <v>Penyusunan Perencanaan Program dan Anggaran</v>
          </cell>
          <cell r="V128">
            <v>0</v>
          </cell>
          <cell r="W128">
            <v>0</v>
          </cell>
        </row>
        <row r="129">
          <cell r="U129" t="str">
            <v>Pengelolaan Rencana Program dan Anggaran</v>
          </cell>
          <cell r="V129">
            <v>0</v>
          </cell>
          <cell r="W129">
            <v>0</v>
          </cell>
        </row>
        <row r="130">
          <cell r="U130" t="str">
            <v>Layanan Pemantauan dan Evaluasi</v>
          </cell>
          <cell r="V130">
            <v>0</v>
          </cell>
          <cell r="W130">
            <v>0</v>
          </cell>
        </row>
        <row r="131">
          <cell r="U131" t="str">
            <v>Evaluasi dan Pelaporan Program</v>
          </cell>
          <cell r="V131">
            <v>0</v>
          </cell>
          <cell r="W131">
            <v>0</v>
          </cell>
        </row>
        <row r="132">
          <cell r="U132" t="str">
            <v>Layanan Manajemen Keuangan</v>
          </cell>
          <cell r="V132">
            <v>0</v>
          </cell>
        </row>
        <row r="133">
          <cell r="U133" t="str">
            <v>Pelaksanaan Anggaran dan Perbendaharaan</v>
          </cell>
          <cell r="V133">
            <v>0</v>
          </cell>
          <cell r="W133">
            <v>0</v>
          </cell>
        </row>
        <row r="134">
          <cell r="U134" t="str">
            <v>Verifikasi Anggaran dan Perbendaharaan</v>
          </cell>
          <cell r="V134">
            <v>0</v>
          </cell>
          <cell r="W134">
            <v>0</v>
          </cell>
        </row>
        <row r="135">
          <cell r="U135" t="str">
            <v>Layanan Administrasi PNBP</v>
          </cell>
          <cell r="V135">
            <v>0</v>
          </cell>
          <cell r="W135">
            <v>0</v>
          </cell>
        </row>
        <row r="136">
          <cell r="U136" t="str">
            <v>Pengelolaan PNBP</v>
          </cell>
          <cell r="V136">
            <v>0</v>
          </cell>
          <cell r="W136">
            <v>0</v>
          </cell>
        </row>
        <row r="137">
          <cell r="U137" t="str">
            <v>Pengelolaan Laporan Keuangan</v>
          </cell>
          <cell r="V137">
            <v>0</v>
          </cell>
          <cell r="W137">
            <v>0</v>
          </cell>
        </row>
      </sheetData>
      <sheetData sheetId="26">
        <row r="2">
          <cell r="Z2" t="str">
            <v>Program Kerukunan Umat dan Layanan Kehidupan Beragama</v>
          </cell>
          <cell r="AA2">
            <v>0</v>
          </cell>
        </row>
        <row r="3">
          <cell r="Z3" t="str">
            <v>Pembinaan Umrah dan Haji Khusus</v>
          </cell>
          <cell r="AA3">
            <v>0</v>
          </cell>
        </row>
        <row r="4">
          <cell r="Z4" t="str">
            <v>Fasilitasi dan Pembinaan Lembaga</v>
          </cell>
          <cell r="AA4">
            <v>43</v>
          </cell>
        </row>
        <row r="5">
          <cell r="Z5" t="str">
            <v>Lembaga Penyelenggara Ibadah Umrah yang Terbina</v>
          </cell>
          <cell r="AA5">
            <v>41</v>
          </cell>
        </row>
        <row r="6">
          <cell r="Z6" t="str">
            <v>Pengelolaan Perizinan Penyelenggara Perjalanan Ibadah Umrah</v>
          </cell>
          <cell r="AA6">
            <v>14</v>
          </cell>
          <cell r="AB6">
            <v>14390000</v>
          </cell>
        </row>
        <row r="7">
          <cell r="Z7" t="str">
            <v>Akreditasi Penyelenggara Perjalanan Ibadah Umrah</v>
          </cell>
          <cell r="AA7">
            <v>0</v>
          </cell>
          <cell r="AB7">
            <v>0</v>
          </cell>
        </row>
        <row r="8">
          <cell r="Z8" t="str">
            <v>Pembinaan Penyelenggara Perjalanan Ibadah Umrah</v>
          </cell>
          <cell r="AA8">
            <v>0</v>
          </cell>
          <cell r="AB8">
            <v>0</v>
          </cell>
        </row>
        <row r="9">
          <cell r="Z9" t="str">
            <v>Pemantauan dan Pengawasan Penyelenggara Perjalanan Ibadah Umrah</v>
          </cell>
          <cell r="AA9">
            <v>27</v>
          </cell>
          <cell r="AB9">
            <v>14390000</v>
          </cell>
        </row>
        <row r="10">
          <cell r="Z10" t="str">
            <v>Identifikasi dan Pemetaan Masalah Penyelenggara Perjalanan Ibadah Umrah</v>
          </cell>
          <cell r="AA10">
            <v>0</v>
          </cell>
          <cell r="AB10">
            <v>0</v>
          </cell>
        </row>
        <row r="11">
          <cell r="Z11" t="str">
            <v>Penanganan Masalah Penyelenggara Perjalanan Ibadah Umrah</v>
          </cell>
          <cell r="AA11">
            <v>0</v>
          </cell>
          <cell r="AB11">
            <v>0</v>
          </cell>
        </row>
        <row r="12">
          <cell r="Z12" t="str">
            <v>Lembaga Penyelenggara Ibadah Haji Khusus yang Terbina</v>
          </cell>
        </row>
        <row r="13">
          <cell r="Z13" t="str">
            <v>Pengelolaan Perizinan Penyelenggara Ibadah Haji Khusus</v>
          </cell>
          <cell r="AA13">
            <v>0</v>
          </cell>
          <cell r="AB13">
            <v>0</v>
          </cell>
        </row>
        <row r="14">
          <cell r="Z14" t="str">
            <v>Akreditasi Penyelenggara Ibadah Haji Khusus</v>
          </cell>
          <cell r="AA14">
            <v>0</v>
          </cell>
          <cell r="AB14">
            <v>0</v>
          </cell>
        </row>
        <row r="15">
          <cell r="Z15" t="str">
            <v>Pendaftaran dan Pembatalan Haji Khusus</v>
          </cell>
          <cell r="AA15">
            <v>2</v>
          </cell>
          <cell r="AB15">
            <v>7350000</v>
          </cell>
        </row>
        <row r="16">
          <cell r="Z16" t="str">
            <v>Dokumen dan Perlengkapan Ibadah Haji Khusus</v>
          </cell>
          <cell r="AA16">
            <v>0</v>
          </cell>
          <cell r="AB16">
            <v>0</v>
          </cell>
        </row>
        <row r="17">
          <cell r="Z17" t="str">
            <v>Pembinaan dan Peningkatan Kualitas Penyelenggara Ibadah Haji Khusus</v>
          </cell>
          <cell r="AA17">
            <v>0</v>
          </cell>
          <cell r="AB17">
            <v>0</v>
          </cell>
        </row>
        <row r="18">
          <cell r="Z18" t="str">
            <v>Pemantauan dan Pengawasan Penyelenggara Ibadah Haji Khusus</v>
          </cell>
          <cell r="AA18">
            <v>0</v>
          </cell>
          <cell r="AB18">
            <v>0</v>
          </cell>
        </row>
        <row r="19">
          <cell r="Z19" t="str">
            <v>Identifikasi dan Pemetaan Masalah Penyelenggara Ibadah Haji Khusus</v>
          </cell>
          <cell r="AA19">
            <v>0</v>
          </cell>
          <cell r="AB19">
            <v>0</v>
          </cell>
        </row>
        <row r="20">
          <cell r="Z20" t="str">
            <v>Penanganan Masalah Penyelenggara Ibadah Haji Khusus</v>
          </cell>
          <cell r="AA20">
            <v>0</v>
          </cell>
          <cell r="AB20">
            <v>0</v>
          </cell>
        </row>
        <row r="21">
          <cell r="Z21" t="str">
            <v>Pelayanan Haji Dalam Negeri</v>
          </cell>
        </row>
        <row r="22">
          <cell r="Z22" t="str">
            <v>Pelayanan Publik kepada masyarakat</v>
          </cell>
        </row>
        <row r="23">
          <cell r="Z23" t="str">
            <v>Layanan Administrasi Haji Dalam Negeri</v>
          </cell>
        </row>
        <row r="24">
          <cell r="Z24" t="str">
            <v>Penyempurnaan Kebijakan Pendaftaran dan Pembatalan Haji Reguler</v>
          </cell>
          <cell r="AA24">
            <v>0</v>
          </cell>
          <cell r="AB24">
            <v>0</v>
          </cell>
        </row>
        <row r="25">
          <cell r="Z25" t="str">
            <v>Sosialisasi Kebijakan Pendaftaran dan Pembatalan Haji Reguler</v>
          </cell>
          <cell r="AA25">
            <v>0</v>
          </cell>
          <cell r="AB25">
            <v>0</v>
          </cell>
        </row>
        <row r="26">
          <cell r="Z26" t="str">
            <v>Pengelolaan Pelayanan Pendaftaran dan Pembatalan Haji Reguler</v>
          </cell>
          <cell r="AA26">
            <v>0</v>
          </cell>
          <cell r="AB26">
            <v>0</v>
          </cell>
        </row>
        <row r="27">
          <cell r="Z27" t="str">
            <v>Konsolidasi dan Verifikasi Data Jemaah Haji Reguler</v>
          </cell>
          <cell r="AA27">
            <v>42</v>
          </cell>
          <cell r="AB27">
            <v>160146000</v>
          </cell>
        </row>
        <row r="28">
          <cell r="Z28" t="str">
            <v>Sosialisasi/Orientasi Penyelesaian Dokumen dan Perlengkapan Haji</v>
          </cell>
          <cell r="AA28">
            <v>0</v>
          </cell>
          <cell r="AB28">
            <v>0</v>
          </cell>
        </row>
        <row r="29">
          <cell r="Z29" t="str">
            <v>Pengelolaan Pelayanan Pemvisaan Haji</v>
          </cell>
          <cell r="AA29">
            <v>0</v>
          </cell>
          <cell r="AB29">
            <v>0</v>
          </cell>
        </row>
        <row r="30">
          <cell r="Z30" t="str">
            <v>Penyelesaian Dokumen/Perlengkapan Jemaah Haji</v>
          </cell>
          <cell r="AA30">
            <v>465</v>
          </cell>
          <cell r="AB30">
            <v>129471000</v>
          </cell>
        </row>
        <row r="31">
          <cell r="Z31" t="str">
            <v>Penyiapan Transportasi Udara Jemaah Haji</v>
          </cell>
          <cell r="AA31">
            <v>0</v>
          </cell>
          <cell r="AB31">
            <v>0</v>
          </cell>
        </row>
        <row r="32">
          <cell r="Z32" t="str">
            <v>Penyusunan dan Pembahasan Asuransi Haji</v>
          </cell>
          <cell r="AA32">
            <v>0</v>
          </cell>
          <cell r="AB32">
            <v>0</v>
          </cell>
        </row>
        <row r="33">
          <cell r="Z33" t="str">
            <v>Konsolidasi dan Verifikasi Data Angkutan Udara Jemaah Haji</v>
          </cell>
          <cell r="AA33">
            <v>0</v>
          </cell>
          <cell r="AB33">
            <v>0</v>
          </cell>
        </row>
        <row r="34">
          <cell r="Z34" t="str">
            <v>Pelayanan Pemberangkatan/Pemulangan Jemaah</v>
          </cell>
          <cell r="AA34">
            <v>14</v>
          </cell>
          <cell r="AB34">
            <v>247314000</v>
          </cell>
        </row>
        <row r="35">
          <cell r="Z35" t="str">
            <v>Pelayanan Publik Lainnya</v>
          </cell>
        </row>
        <row r="36">
          <cell r="Z36" t="str">
            <v>Asrama Haji yang Profesional Melayani</v>
          </cell>
          <cell r="AA36">
            <v>0</v>
          </cell>
          <cell r="AB36">
            <v>0</v>
          </cell>
        </row>
        <row r="37">
          <cell r="Z37" t="str">
            <v>Penyiapan Asrama Haji</v>
          </cell>
          <cell r="AA37">
            <v>0</v>
          </cell>
          <cell r="AB37">
            <v>0</v>
          </cell>
        </row>
        <row r="38">
          <cell r="Z38" t="str">
            <v>Pelayanan Asrama Haji</v>
          </cell>
          <cell r="AA38">
            <v>0</v>
          </cell>
          <cell r="AB38">
            <v>0</v>
          </cell>
        </row>
        <row r="39">
          <cell r="Z39" t="str">
            <v>Monitoring dan Evaluasi Asrama Haji</v>
          </cell>
          <cell r="AA39">
            <v>0</v>
          </cell>
          <cell r="AB39">
            <v>0</v>
          </cell>
        </row>
        <row r="40">
          <cell r="Z40" t="str">
            <v>Revitalisasi Pusat Layanan Haji dan Umrah Terpadu - SBSN</v>
          </cell>
        </row>
        <row r="41">
          <cell r="Z41" t="str">
            <v>Revitalisasi dan Pembangunan Pusat Layanan Haji dan Umrah Terpadu</v>
          </cell>
          <cell r="AA41">
            <v>2</v>
          </cell>
          <cell r="AB41">
            <v>6049792000</v>
          </cell>
        </row>
        <row r="42">
          <cell r="Z42" t="str">
            <v>Revitalisasi Asrama Haji - SBSN</v>
          </cell>
          <cell r="AA42">
            <v>0</v>
          </cell>
          <cell r="AB42">
            <v>0</v>
          </cell>
        </row>
        <row r="43">
          <cell r="Z43" t="str">
            <v>Revitalisasi dan Pengembangan Asrama Haji</v>
          </cell>
          <cell r="AA43">
            <v>0</v>
          </cell>
          <cell r="AB43">
            <v>0</v>
          </cell>
        </row>
        <row r="44">
          <cell r="Z44" t="str">
            <v>Pembinaan Haji</v>
          </cell>
        </row>
        <row r="45">
          <cell r="Z45" t="str">
            <v>Pelayanan Publik Lainnya</v>
          </cell>
        </row>
        <row r="46">
          <cell r="Z46" t="str">
            <v>Advokasi Haji</v>
          </cell>
          <cell r="AA46">
            <v>0</v>
          </cell>
          <cell r="AB46">
            <v>0</v>
          </cell>
        </row>
        <row r="47">
          <cell r="Z47" t="str">
            <v>Identifikasi dan Pemetaan Masalah Haji</v>
          </cell>
          <cell r="AA47">
            <v>0</v>
          </cell>
          <cell r="AB47">
            <v>0</v>
          </cell>
        </row>
        <row r="48">
          <cell r="Z48" t="str">
            <v>Penanganan Masalah Haji</v>
          </cell>
          <cell r="AA48">
            <v>0</v>
          </cell>
          <cell r="AB48">
            <v>0</v>
          </cell>
        </row>
        <row r="49">
          <cell r="Z49" t="str">
            <v>Fasilitasi dan Pembinaan Masyarakat</v>
          </cell>
        </row>
        <row r="50">
          <cell r="Z50" t="str">
            <v>Petugas Haji yang Profesional</v>
          </cell>
        </row>
        <row r="51">
          <cell r="Z51" t="str">
            <v>Rekrutmen/Seleksi Petugas Haji</v>
          </cell>
          <cell r="AA51">
            <v>298</v>
          </cell>
          <cell r="AB51">
            <v>165178000</v>
          </cell>
        </row>
        <row r="52">
          <cell r="Z52" t="str">
            <v>Dokumen dan Perlengkapan Petugas Haji</v>
          </cell>
          <cell r="AA52">
            <v>14</v>
          </cell>
          <cell r="AB52">
            <v>9875000</v>
          </cell>
        </row>
        <row r="53">
          <cell r="Z53" t="str">
            <v>Bimbingan Teknis Petugas Haji</v>
          </cell>
          <cell r="AA53">
            <v>0</v>
          </cell>
          <cell r="AB53">
            <v>0</v>
          </cell>
        </row>
        <row r="54">
          <cell r="Z54" t="str">
            <v>Operasional Petugas Haji</v>
          </cell>
          <cell r="AA54">
            <v>5</v>
          </cell>
          <cell r="AB54">
            <v>88800000</v>
          </cell>
        </row>
        <row r="55">
          <cell r="Z55" t="str">
            <v>Akomodasi Petugas Haji</v>
          </cell>
          <cell r="AA55">
            <v>0</v>
          </cell>
          <cell r="AB55">
            <v>0</v>
          </cell>
        </row>
        <row r="56">
          <cell r="Z56" t="str">
            <v>Konsumsi Petugas Haji</v>
          </cell>
          <cell r="AA56">
            <v>0</v>
          </cell>
          <cell r="AB56">
            <v>0</v>
          </cell>
        </row>
        <row r="57">
          <cell r="Z57" t="str">
            <v>Transportasi Petugas Haji</v>
          </cell>
          <cell r="AA57">
            <v>0</v>
          </cell>
          <cell r="AB57">
            <v>0</v>
          </cell>
        </row>
        <row r="58">
          <cell r="Z58" t="str">
            <v>Evaluasi Teknis Petugas Panitia Penyelenggara Ibadah Haji Arab Saudi</v>
          </cell>
          <cell r="AA58">
            <v>0</v>
          </cell>
          <cell r="AB58">
            <v>0</v>
          </cell>
        </row>
        <row r="59">
          <cell r="Z59" t="str">
            <v>Koordinasi Penyelenggaraan Ibadah Haji Luar Negeri</v>
          </cell>
          <cell r="AA59">
            <v>0</v>
          </cell>
          <cell r="AB59">
            <v>0</v>
          </cell>
        </row>
        <row r="60">
          <cell r="Z60" t="str">
            <v>Jemaah Haji Reguler yang Terbina</v>
          </cell>
        </row>
        <row r="61">
          <cell r="Z61" t="str">
            <v>Bimbingan Jemaah Haji Reguler</v>
          </cell>
          <cell r="AA61">
            <v>2030</v>
          </cell>
          <cell r="AB61">
            <v>64415000</v>
          </cell>
        </row>
        <row r="62">
          <cell r="Z62" t="str">
            <v>Sertifikasi Penyuluh dan Pembimbing Manasik Haji</v>
          </cell>
          <cell r="AA62">
            <v>0</v>
          </cell>
          <cell r="AB62">
            <v>0</v>
          </cell>
        </row>
        <row r="63">
          <cell r="Z63" t="str">
            <v>Pembinaan Kelompok Bimbingan</v>
          </cell>
          <cell r="AA63">
            <v>0</v>
          </cell>
          <cell r="AB63">
            <v>0</v>
          </cell>
        </row>
        <row r="64">
          <cell r="Z64" t="str">
            <v>Pengelolaan Dana Haji dan Sistem Informasi Haji</v>
          </cell>
          <cell r="AA64">
            <v>0</v>
          </cell>
          <cell r="AB64">
            <v>0</v>
          </cell>
        </row>
        <row r="65">
          <cell r="Z65" t="str">
            <v>Data dan Informasi Publik</v>
          </cell>
          <cell r="AA65">
            <v>0</v>
          </cell>
          <cell r="AB65">
            <v>0</v>
          </cell>
        </row>
        <row r="66">
          <cell r="Z66" t="str">
            <v>Sistem Informasi Haji yang Handal</v>
          </cell>
          <cell r="AA66">
            <v>0</v>
          </cell>
          <cell r="AB66">
            <v>0</v>
          </cell>
        </row>
        <row r="67">
          <cell r="Z67" t="str">
            <v>Pengelolaan Infrastruktur</v>
          </cell>
          <cell r="AA67">
            <v>0</v>
          </cell>
          <cell r="AB67">
            <v>0</v>
          </cell>
        </row>
        <row r="68">
          <cell r="Z68" t="str">
            <v>Pengembangan Database Haji</v>
          </cell>
          <cell r="AA68">
            <v>0</v>
          </cell>
          <cell r="AB68">
            <v>0</v>
          </cell>
        </row>
        <row r="69">
          <cell r="Z69" t="str">
            <v>Pengembangan Sistem Informasi Haji</v>
          </cell>
          <cell r="AA69">
            <v>0</v>
          </cell>
          <cell r="AB69">
            <v>0</v>
          </cell>
        </row>
        <row r="70">
          <cell r="Z70" t="str">
            <v>Pengelolaan Keuangan Negara</v>
          </cell>
          <cell r="AA70">
            <v>0</v>
          </cell>
          <cell r="AB70">
            <v>0</v>
          </cell>
        </row>
        <row r="71">
          <cell r="Z71" t="str">
            <v>Laporan Keuangan Haji yang Akuntabel</v>
          </cell>
          <cell r="AA71">
            <v>0</v>
          </cell>
          <cell r="AB71">
            <v>0</v>
          </cell>
        </row>
        <row r="72">
          <cell r="Z72" t="str">
            <v>Perencanaan Anggaran Operasional Haji</v>
          </cell>
          <cell r="AA72">
            <v>0</v>
          </cell>
          <cell r="AB72">
            <v>0</v>
          </cell>
        </row>
        <row r="73">
          <cell r="Z73" t="str">
            <v>Pengelolaan Aset Haji</v>
          </cell>
          <cell r="AA73">
            <v>0</v>
          </cell>
          <cell r="AB73">
            <v>0</v>
          </cell>
        </row>
        <row r="74">
          <cell r="Z74" t="str">
            <v>Monitoring dan Evaluasi Perencanaan Anggaran Operasional dan Pengelolaan Aset Haji</v>
          </cell>
          <cell r="AA74">
            <v>0</v>
          </cell>
          <cell r="AB74">
            <v>0</v>
          </cell>
        </row>
        <row r="75">
          <cell r="Z75" t="str">
            <v>Pelaksanaan Anggaran dan Perbendaharaan Haji</v>
          </cell>
          <cell r="AA75">
            <v>0</v>
          </cell>
          <cell r="AB75">
            <v>0</v>
          </cell>
        </row>
        <row r="76">
          <cell r="Z76" t="str">
            <v>Verifikasi Anggaran Operasional Haji</v>
          </cell>
          <cell r="AA76">
            <v>0</v>
          </cell>
          <cell r="AB76">
            <v>0</v>
          </cell>
        </row>
        <row r="77">
          <cell r="Z77" t="str">
            <v>Pelaporan Keuangan Operasional Haji</v>
          </cell>
          <cell r="AA77">
            <v>0</v>
          </cell>
          <cell r="AB77">
            <v>0</v>
          </cell>
        </row>
        <row r="78">
          <cell r="Z78" t="str">
            <v>Pelayanan Haji Luar Negeri</v>
          </cell>
          <cell r="AA78">
            <v>0</v>
          </cell>
          <cell r="AB78">
            <v>0</v>
          </cell>
        </row>
        <row r="79">
          <cell r="Z79" t="str">
            <v>Pelayanan Publik Lainnya</v>
          </cell>
        </row>
        <row r="80">
          <cell r="Z80" t="str">
            <v>Revitalisasi Sarpras Layanan Haji Umrah di Luar Negeri</v>
          </cell>
          <cell r="AA80">
            <v>0</v>
          </cell>
          <cell r="AB80">
            <v>0</v>
          </cell>
        </row>
        <row r="81">
          <cell r="Z81" t="str">
            <v>Revitalisasi dan Pembangunan Sarpras Layanan Haji dan Umrah di Arab Saudi</v>
          </cell>
          <cell r="AA81">
            <v>0</v>
          </cell>
          <cell r="AB81">
            <v>0</v>
          </cell>
        </row>
        <row r="82">
          <cell r="Z82" t="str">
            <v>Fasilitasi dan Pembinaan Masyarakat</v>
          </cell>
        </row>
        <row r="83">
          <cell r="Z83" t="str">
            <v>Layanan Administrasi Haji Luar Negeri</v>
          </cell>
          <cell r="AA83">
            <v>0</v>
          </cell>
          <cell r="AB83">
            <v>0</v>
          </cell>
        </row>
        <row r="84">
          <cell r="Z84" t="str">
            <v>Seleksi Perusahaan Penyedia Akomodasi Jemaah Haji Indonesia di Arab Saudi</v>
          </cell>
          <cell r="AA84">
            <v>0</v>
          </cell>
          <cell r="AB84">
            <v>0</v>
          </cell>
        </row>
        <row r="85">
          <cell r="Z85" t="str">
            <v>Seleksi Perusahaan Penyedia Konsumsi Jemaah Haji Indonesia di Arab Saudi</v>
          </cell>
          <cell r="AA85">
            <v>0</v>
          </cell>
          <cell r="AB85">
            <v>0</v>
          </cell>
        </row>
        <row r="86">
          <cell r="Z86" t="str">
            <v>Seleksi Perusahaan Penyedia Transportasi Jemaah Haji Indonesia di Arab Saudi</v>
          </cell>
          <cell r="AA86">
            <v>0</v>
          </cell>
          <cell r="AB86">
            <v>0</v>
          </cell>
        </row>
        <row r="87">
          <cell r="Z87" t="str">
            <v>Jemaah Haji yang terlayani penyaluran Daging Qurban</v>
          </cell>
          <cell r="AA87">
            <v>0</v>
          </cell>
          <cell r="AB87">
            <v>0</v>
          </cell>
        </row>
        <row r="88">
          <cell r="Z88" t="str">
            <v>Penyaluran Daging Qurban dan/atau Dam Ke Penduduk Indonesia</v>
          </cell>
          <cell r="AA88">
            <v>0</v>
          </cell>
          <cell r="AB88">
            <v>0</v>
          </cell>
        </row>
        <row r="89">
          <cell r="AA89">
            <v>0</v>
          </cell>
          <cell r="AB89">
            <v>0</v>
          </cell>
        </row>
        <row r="90">
          <cell r="Z90" t="str">
            <v>Dukungan Manajemen</v>
          </cell>
        </row>
        <row r="91">
          <cell r="Z91" t="str">
            <v>Dukungan Manajemen dan Pelaksanaan Tugas Teknis Lainnya Penyelenggaraan Haji dan Umrah</v>
          </cell>
        </row>
        <row r="92">
          <cell r="Z92" t="str">
            <v>Layanan Dukungan Manajemen Internal</v>
          </cell>
        </row>
        <row r="93">
          <cell r="Z93" t="str">
            <v>Layanan BMN</v>
          </cell>
          <cell r="AA93">
            <v>0</v>
          </cell>
          <cell r="AB93">
            <v>0</v>
          </cell>
        </row>
        <row r="94">
          <cell r="Z94" t="str">
            <v>Pengelolaan BMN dan Perlengkapan</v>
          </cell>
          <cell r="AA94">
            <v>0</v>
          </cell>
          <cell r="AB94">
            <v>0</v>
          </cell>
        </row>
        <row r="95">
          <cell r="Z95" t="str">
            <v>Layanan Hukum</v>
          </cell>
          <cell r="AA95">
            <v>0</v>
          </cell>
          <cell r="AB95">
            <v>0</v>
          </cell>
        </row>
        <row r="96">
          <cell r="Z96" t="str">
            <v>Layanan Hukum dan Peraturan Perundang-Undangan</v>
          </cell>
          <cell r="AA96">
            <v>0</v>
          </cell>
          <cell r="AB96">
            <v>0</v>
          </cell>
        </row>
        <row r="97">
          <cell r="Z97" t="str">
            <v>Penyelesaian Tindak Lanjut Hasil Temuan Pemeriksaan</v>
          </cell>
          <cell r="AA97">
            <v>0</v>
          </cell>
          <cell r="AB97">
            <v>0</v>
          </cell>
        </row>
        <row r="98">
          <cell r="Z98" t="str">
            <v>Layanan Hubungan Masyarakat dan Informasi</v>
          </cell>
        </row>
        <row r="99">
          <cell r="Z99" t="str">
            <v>Pameran/Event Penyelenggaraan Haji dan Umrah</v>
          </cell>
          <cell r="AA99">
            <v>0</v>
          </cell>
          <cell r="AB99">
            <v>0</v>
          </cell>
        </row>
        <row r="100">
          <cell r="Z100" t="str">
            <v>Pengelolaan Media Publikasi Informasi Haji dan Umrah</v>
          </cell>
          <cell r="AA100">
            <v>0</v>
          </cell>
          <cell r="AB100">
            <v>0</v>
          </cell>
        </row>
        <row r="101">
          <cell r="Z101" t="str">
            <v>Penyebaran Informasi Haji dan Umrah</v>
          </cell>
          <cell r="AA101">
            <v>14</v>
          </cell>
          <cell r="AB101">
            <v>10500000</v>
          </cell>
        </row>
        <row r="102">
          <cell r="Z102" t="str">
            <v>Layanan Protokoler</v>
          </cell>
          <cell r="AA102">
            <v>0</v>
          </cell>
          <cell r="AB102">
            <v>0</v>
          </cell>
        </row>
        <row r="103">
          <cell r="Z103" t="str">
            <v>Pelayanan Protokoler</v>
          </cell>
          <cell r="AA103">
            <v>0</v>
          </cell>
          <cell r="AB103">
            <v>0</v>
          </cell>
        </row>
        <row r="104">
          <cell r="Z104" t="str">
            <v>Layanan Organisasi dan Tata Kelola Internal</v>
          </cell>
          <cell r="AA104">
            <v>0</v>
          </cell>
          <cell r="AB104">
            <v>0</v>
          </cell>
        </row>
        <row r="105">
          <cell r="Z105" t="str">
            <v>Pelayanan Organisasi, Tata Laksana, dan Reformasi Birokrasi</v>
          </cell>
          <cell r="AA105">
            <v>0</v>
          </cell>
          <cell r="AB105">
            <v>0</v>
          </cell>
        </row>
        <row r="106">
          <cell r="Z106" t="str">
            <v>Layanan Umum</v>
          </cell>
        </row>
        <row r="107">
          <cell r="Z107" t="str">
            <v>Rapat Kerja Nasional Penyelenggaraan Haji</v>
          </cell>
          <cell r="AA107">
            <v>0</v>
          </cell>
          <cell r="AB107">
            <v>0</v>
          </cell>
        </row>
        <row r="108">
          <cell r="Z108" t="str">
            <v>Koordinasi Penyelenggaraan Ibadah Haji</v>
          </cell>
          <cell r="AA108">
            <v>14</v>
          </cell>
          <cell r="AB108">
            <v>259680000</v>
          </cell>
        </row>
        <row r="109">
          <cell r="Z109" t="str">
            <v>Pelayanan Umum dan Rumah Tangga</v>
          </cell>
          <cell r="AA109">
            <v>0</v>
          </cell>
          <cell r="AB109">
            <v>0</v>
          </cell>
        </row>
        <row r="110">
          <cell r="Z110" t="str">
            <v>Pengelolaan Ketatausahaan</v>
          </cell>
          <cell r="AA110">
            <v>0</v>
          </cell>
          <cell r="AB110">
            <v>0</v>
          </cell>
        </row>
        <row r="111">
          <cell r="Z111" t="str">
            <v>Layanan Dukungan Manajemen Eselon II</v>
          </cell>
          <cell r="AA111">
            <v>0</v>
          </cell>
          <cell r="AB111">
            <v>0</v>
          </cell>
        </row>
        <row r="112">
          <cell r="Z112" t="str">
            <v>Layanan Perkantoran</v>
          </cell>
        </row>
        <row r="113">
          <cell r="Z113" t="str">
            <v>Gaji dan Tunjangan</v>
          </cell>
          <cell r="AA113">
            <v>0</v>
          </cell>
          <cell r="AB113">
            <v>0</v>
          </cell>
        </row>
        <row r="114">
          <cell r="Z114" t="str">
            <v>Operasional dan Pemeliharaan Kantor</v>
          </cell>
          <cell r="AA114">
            <v>14</v>
          </cell>
          <cell r="AB114">
            <v>3356290000</v>
          </cell>
        </row>
        <row r="115">
          <cell r="Z115" t="str">
            <v>Layanan Sarana dan Prasarana Internal</v>
          </cell>
          <cell r="AA115">
            <v>0</v>
          </cell>
          <cell r="AB115">
            <v>0</v>
          </cell>
        </row>
        <row r="116">
          <cell r="Z116" t="str">
            <v>Layanan Sarana Internal</v>
          </cell>
          <cell r="AA116">
            <v>0</v>
          </cell>
          <cell r="AB116">
            <v>0</v>
          </cell>
        </row>
        <row r="117">
          <cell r="Z117" t="str">
            <v>Pengadaan Perangkat Pengolah Data dan Komunikasi</v>
          </cell>
          <cell r="AA117">
            <v>0</v>
          </cell>
          <cell r="AB117">
            <v>0</v>
          </cell>
        </row>
        <row r="118">
          <cell r="Z118" t="str">
            <v>Pengadaan Peralatan dan Fasilitas Perkantoran</v>
          </cell>
          <cell r="AA118">
            <v>0</v>
          </cell>
          <cell r="AB118">
            <v>0</v>
          </cell>
        </row>
        <row r="119">
          <cell r="Z119" t="str">
            <v>Pengadaan Kendaraan Bermotor</v>
          </cell>
          <cell r="AA119">
            <v>0</v>
          </cell>
          <cell r="AB119">
            <v>0</v>
          </cell>
        </row>
        <row r="120">
          <cell r="Z120" t="str">
            <v>Pembangunan/Renovasi Gedung dan Bangunan</v>
          </cell>
          <cell r="AA120">
            <v>0</v>
          </cell>
          <cell r="AB120">
            <v>0</v>
          </cell>
        </row>
        <row r="121">
          <cell r="Z121" t="str">
            <v>Layanan Prasarana Internal</v>
          </cell>
          <cell r="AA121">
            <v>0</v>
          </cell>
          <cell r="AB121">
            <v>0</v>
          </cell>
        </row>
        <row r="122">
          <cell r="Z122" t="str">
            <v>Pembangunan/Renovasi Gedung dan Bangunan</v>
          </cell>
          <cell r="AA122">
            <v>0</v>
          </cell>
          <cell r="AB122">
            <v>0</v>
          </cell>
        </row>
        <row r="123">
          <cell r="Z123" t="str">
            <v>Layanan Manajemen SDM Internal</v>
          </cell>
          <cell r="AA123">
            <v>0</v>
          </cell>
          <cell r="AB123">
            <v>0</v>
          </cell>
        </row>
        <row r="124">
          <cell r="Z124" t="str">
            <v>Layanan Manajemen SDM</v>
          </cell>
          <cell r="AA124">
            <v>0</v>
          </cell>
          <cell r="AB124">
            <v>0</v>
          </cell>
        </row>
        <row r="125">
          <cell r="Z125" t="str">
            <v>Pengelolaan Kepegawaian</v>
          </cell>
          <cell r="AA125">
            <v>0</v>
          </cell>
          <cell r="AB125">
            <v>0</v>
          </cell>
        </row>
        <row r="126">
          <cell r="Z126" t="str">
            <v>Layanan Manajemen Kinerja Internal</v>
          </cell>
        </row>
        <row r="127">
          <cell r="Z127" t="str">
            <v>Layanan Perencanaan dan Penganggaran</v>
          </cell>
          <cell r="AA127">
            <v>0</v>
          </cell>
          <cell r="AB127">
            <v>0</v>
          </cell>
        </row>
        <row r="128">
          <cell r="Z128" t="str">
            <v>Penyusunan Perencanaan Program dan Anggaran</v>
          </cell>
          <cell r="AA128">
            <v>0</v>
          </cell>
          <cell r="AB128">
            <v>0</v>
          </cell>
        </row>
        <row r="129">
          <cell r="Z129" t="str">
            <v>Pengelolaan Rencana Program dan Anggaran</v>
          </cell>
          <cell r="AA129">
            <v>0</v>
          </cell>
          <cell r="AB129">
            <v>0</v>
          </cell>
        </row>
        <row r="130">
          <cell r="Z130" t="str">
            <v>Layanan Pemantauan dan Evaluasi</v>
          </cell>
          <cell r="AA130">
            <v>0</v>
          </cell>
          <cell r="AB130">
            <v>0</v>
          </cell>
        </row>
        <row r="131">
          <cell r="Z131" t="str">
            <v>Evaluasi dan Pelaporan Program</v>
          </cell>
          <cell r="AA131">
            <v>0</v>
          </cell>
          <cell r="AB131">
            <v>0</v>
          </cell>
        </row>
        <row r="132">
          <cell r="Z132" t="str">
            <v>Layanan Manajemen Keuangan</v>
          </cell>
        </row>
        <row r="133">
          <cell r="Z133" t="str">
            <v>Pelaksanaan Anggaran dan Perbendaharaan</v>
          </cell>
          <cell r="AA133">
            <v>0</v>
          </cell>
          <cell r="AB133">
            <v>0</v>
          </cell>
        </row>
        <row r="134">
          <cell r="Z134" t="str">
            <v>Verifikasi Anggaran dan Perbendaharaan</v>
          </cell>
          <cell r="AA134">
            <v>0</v>
          </cell>
          <cell r="AB134">
            <v>0</v>
          </cell>
        </row>
        <row r="135">
          <cell r="Z135" t="str">
            <v>Layanan Administrasi PNBP</v>
          </cell>
          <cell r="AA135">
            <v>0</v>
          </cell>
          <cell r="AB135">
            <v>0</v>
          </cell>
        </row>
        <row r="136">
          <cell r="Z136" t="str">
            <v>Pengelolaan PNBP</v>
          </cell>
          <cell r="AA136">
            <v>1</v>
          </cell>
          <cell r="AB136">
            <v>487040000</v>
          </cell>
        </row>
        <row r="137">
          <cell r="Z137" t="str">
            <v>Pengelolaan Laporan Keuangan</v>
          </cell>
          <cell r="AA137">
            <v>1</v>
          </cell>
          <cell r="AB137">
            <v>64408000</v>
          </cell>
        </row>
      </sheetData>
      <sheetData sheetId="27">
        <row r="2">
          <cell r="O2" t="str">
            <v>Program Kerukunan Umat dan Layanan Kehidupan Beragama</v>
          </cell>
          <cell r="P2">
            <v>0</v>
          </cell>
        </row>
        <row r="3">
          <cell r="O3" t="str">
            <v>Pembinaan Umrah dan Haji Khusus</v>
          </cell>
          <cell r="P3">
            <v>0</v>
          </cell>
        </row>
        <row r="4">
          <cell r="O4" t="str">
            <v>Fasilitasi dan Pembinaan Lembaga</v>
          </cell>
          <cell r="P4">
            <v>45</v>
          </cell>
        </row>
        <row r="5">
          <cell r="O5" t="str">
            <v>Lembaga Penyelenggara Ibadah Umrah yang Terbina</v>
          </cell>
          <cell r="P5">
            <v>43</v>
          </cell>
        </row>
        <row r="6">
          <cell r="O6" t="str">
            <v>Pengelolaan Perizinan Penyelenggara Perjalanan Ibadah Umrah</v>
          </cell>
          <cell r="P6">
            <v>16</v>
          </cell>
          <cell r="Q6">
            <v>13910000</v>
          </cell>
        </row>
        <row r="7">
          <cell r="O7" t="str">
            <v>Akreditasi Penyelenggara Perjalanan Ibadah Umrah</v>
          </cell>
          <cell r="P7">
            <v>0</v>
          </cell>
          <cell r="Q7">
            <v>0</v>
          </cell>
        </row>
        <row r="8">
          <cell r="O8" t="str">
            <v>Pembinaan Penyelenggara Perjalanan Ibadah Umrah</v>
          </cell>
          <cell r="P8">
            <v>0</v>
          </cell>
          <cell r="Q8">
            <v>0</v>
          </cell>
        </row>
        <row r="9">
          <cell r="O9" t="str">
            <v>Pemantauan dan Pengawasan Penyelenggara Perjalanan Ibadah Umrah</v>
          </cell>
          <cell r="P9">
            <v>27</v>
          </cell>
          <cell r="Q9">
            <v>13910000</v>
          </cell>
        </row>
        <row r="10">
          <cell r="O10" t="str">
            <v>Identifikasi dan Pemetaan Masalah Penyelenggara Perjalanan Ibadah Umrah</v>
          </cell>
          <cell r="P10">
            <v>0</v>
          </cell>
          <cell r="Q10">
            <v>0</v>
          </cell>
        </row>
        <row r="11">
          <cell r="O11" t="str">
            <v>Penanganan Masalah Penyelenggara Perjalanan Ibadah Umrah</v>
          </cell>
          <cell r="P11">
            <v>0</v>
          </cell>
          <cell r="Q11">
            <v>0</v>
          </cell>
        </row>
        <row r="12">
          <cell r="O12" t="str">
            <v>Lembaga Penyelenggara Ibadah Haji Khusus yang Terbina</v>
          </cell>
          <cell r="P12">
            <v>2</v>
          </cell>
        </row>
        <row r="13">
          <cell r="O13" t="str">
            <v>Pengelolaan Perizinan Penyelenggara Ibadah Haji Khusus</v>
          </cell>
          <cell r="P13">
            <v>0</v>
          </cell>
          <cell r="Q13">
            <v>0</v>
          </cell>
        </row>
        <row r="14">
          <cell r="O14" t="str">
            <v>Akreditasi Penyelenggara Ibadah Haji Khusus</v>
          </cell>
          <cell r="P14">
            <v>0</v>
          </cell>
          <cell r="Q14">
            <v>0</v>
          </cell>
        </row>
        <row r="15">
          <cell r="O15" t="str">
            <v>Pendaftaran dan Pembatalan Haji Khusus</v>
          </cell>
          <cell r="P15">
            <v>2</v>
          </cell>
          <cell r="Q15">
            <v>4310000</v>
          </cell>
        </row>
        <row r="16">
          <cell r="O16" t="str">
            <v>Dokumen dan Perlengkapan Ibadah Haji Khusus</v>
          </cell>
          <cell r="P16">
            <v>0</v>
          </cell>
          <cell r="Q16">
            <v>0</v>
          </cell>
        </row>
        <row r="17">
          <cell r="O17" t="str">
            <v>Pembinaan dan Peningkatan Kualitas Penyelenggara Ibadah Haji Khusus</v>
          </cell>
          <cell r="P17">
            <v>0</v>
          </cell>
          <cell r="Q17">
            <v>0</v>
          </cell>
        </row>
        <row r="18">
          <cell r="O18" t="str">
            <v>Pemantauan dan Pengawasan Penyelenggara Ibadah Haji Khusus</v>
          </cell>
          <cell r="P18">
            <v>0</v>
          </cell>
          <cell r="Q18">
            <v>0</v>
          </cell>
        </row>
        <row r="19">
          <cell r="O19" t="str">
            <v>Identifikasi dan Pemetaan Masalah Penyelenggara Ibadah Haji Khusus</v>
          </cell>
          <cell r="P19">
            <v>0</v>
          </cell>
          <cell r="Q19">
            <v>0</v>
          </cell>
        </row>
        <row r="20">
          <cell r="O20" t="str">
            <v>Penanganan Masalah Penyelenggara Ibadah Haji Khusus</v>
          </cell>
          <cell r="P20">
            <v>0</v>
          </cell>
          <cell r="Q20">
            <v>0</v>
          </cell>
        </row>
        <row r="21">
          <cell r="O21" t="str">
            <v>Pelayanan Haji Dalam Negeri</v>
          </cell>
          <cell r="P21">
            <v>0</v>
          </cell>
        </row>
        <row r="22">
          <cell r="O22" t="str">
            <v>Pelayanan Publik kepada masyarakat</v>
          </cell>
          <cell r="P22">
            <v>209</v>
          </cell>
        </row>
        <row r="23">
          <cell r="O23" t="str">
            <v>Layanan Administrasi Haji Dalam Negeri</v>
          </cell>
          <cell r="P23">
            <v>209</v>
          </cell>
        </row>
        <row r="24">
          <cell r="O24" t="str">
            <v>Penyempurnaan Kebijakan Pendaftaran dan Pembatalan Haji Reguler</v>
          </cell>
          <cell r="P24">
            <v>0</v>
          </cell>
          <cell r="Q24">
            <v>0</v>
          </cell>
        </row>
        <row r="25">
          <cell r="O25" t="str">
            <v>Sosialisasi Kebijakan Pendaftaran dan Pembatalan Haji Reguler</v>
          </cell>
          <cell r="P25">
            <v>0</v>
          </cell>
          <cell r="Q25">
            <v>0</v>
          </cell>
        </row>
        <row r="26">
          <cell r="O26" t="str">
            <v>Pengelolaan Pelayanan Pendaftaran dan Pembatalan Haji Reguler</v>
          </cell>
          <cell r="P26">
            <v>0</v>
          </cell>
          <cell r="Q26">
            <v>0</v>
          </cell>
        </row>
        <row r="27">
          <cell r="O27" t="str">
            <v>Konsolidasi dan Verifikasi Data Jemaah Haji Reguler</v>
          </cell>
          <cell r="P27">
            <v>48</v>
          </cell>
          <cell r="Q27">
            <v>105315000</v>
          </cell>
        </row>
        <row r="28">
          <cell r="O28" t="str">
            <v>Sosialisasi/Orientasi Penyelesaian Dokumen dan Perlengkapan Haji</v>
          </cell>
          <cell r="P28">
            <v>0</v>
          </cell>
          <cell r="Q28">
            <v>0</v>
          </cell>
        </row>
        <row r="29">
          <cell r="O29" t="str">
            <v>Pengelolaan Pelayanan Pemvisaan Haji</v>
          </cell>
          <cell r="P29">
            <v>0</v>
          </cell>
          <cell r="Q29">
            <v>0</v>
          </cell>
        </row>
        <row r="30">
          <cell r="O30" t="str">
            <v>Penyelesaian Dokumen/Perlengkapan Jemaah Haji</v>
          </cell>
          <cell r="P30">
            <v>145</v>
          </cell>
          <cell r="Q30">
            <v>96670000</v>
          </cell>
        </row>
        <row r="31">
          <cell r="O31" t="str">
            <v>Penyiapan Transportasi Udara Jemaah Haji</v>
          </cell>
          <cell r="P31">
            <v>0</v>
          </cell>
          <cell r="Q31">
            <v>0</v>
          </cell>
        </row>
        <row r="32">
          <cell r="O32" t="str">
            <v>Penyusunan dan Pembahasan Asuransi Haji</v>
          </cell>
          <cell r="P32">
            <v>0</v>
          </cell>
          <cell r="Q32">
            <v>0</v>
          </cell>
        </row>
        <row r="33">
          <cell r="O33" t="str">
            <v>Konsolidasi dan Verifikasi Data Angkutan Udara Jemaah Haji</v>
          </cell>
          <cell r="P33">
            <v>0</v>
          </cell>
          <cell r="Q33">
            <v>0</v>
          </cell>
        </row>
        <row r="34">
          <cell r="O34" t="str">
            <v>Pelayanan Pemberangkatan/Pemulangan Jemaah</v>
          </cell>
          <cell r="P34">
            <v>16</v>
          </cell>
          <cell r="Q34">
            <v>117230000</v>
          </cell>
        </row>
        <row r="35">
          <cell r="O35" t="str">
            <v>Pelayanan Publik Lainnya</v>
          </cell>
          <cell r="P35">
            <v>1</v>
          </cell>
        </row>
        <row r="36">
          <cell r="O36" t="str">
            <v>Asrama Haji yang Profesional Melayani</v>
          </cell>
        </row>
        <row r="37">
          <cell r="O37" t="str">
            <v>Penyiapan Asrama Haji</v>
          </cell>
          <cell r="P37">
            <v>0</v>
          </cell>
          <cell r="Q37">
            <v>0</v>
          </cell>
        </row>
        <row r="38">
          <cell r="O38" t="str">
            <v>Pelayanan Asrama Haji</v>
          </cell>
          <cell r="P38">
            <v>1</v>
          </cell>
          <cell r="Q38">
            <v>641140000</v>
          </cell>
        </row>
        <row r="39">
          <cell r="O39" t="str">
            <v>Monitoring dan Evaluasi Asrama Haji</v>
          </cell>
          <cell r="P39">
            <v>0</v>
          </cell>
          <cell r="Q39">
            <v>0</v>
          </cell>
        </row>
        <row r="40">
          <cell r="O40" t="str">
            <v>Revitalisasi Pusat Layanan Haji dan Umrah Terpadu - SBSN</v>
          </cell>
          <cell r="P40">
            <v>1</v>
          </cell>
        </row>
        <row r="41">
          <cell r="O41" t="str">
            <v>Revitalisasi dan Pembangunan Pusat Layanan Haji dan Umrah Terpadu</v>
          </cell>
          <cell r="P41">
            <v>1</v>
          </cell>
          <cell r="Q41">
            <v>2713537000</v>
          </cell>
        </row>
        <row r="42">
          <cell r="O42" t="str">
            <v>Revitalisasi Asrama Haji - SBSN</v>
          </cell>
          <cell r="P42">
            <v>0</v>
          </cell>
        </row>
        <row r="43">
          <cell r="O43" t="str">
            <v>Revitalisasi dan Pengembangan Asrama Haji</v>
          </cell>
          <cell r="P43">
            <v>0</v>
          </cell>
          <cell r="Q43">
            <v>0</v>
          </cell>
        </row>
        <row r="44">
          <cell r="O44" t="str">
            <v>Pembinaan Haji</v>
          </cell>
          <cell r="P44">
            <v>0</v>
          </cell>
        </row>
        <row r="45">
          <cell r="O45" t="str">
            <v>Pelayanan Publik Lainnya</v>
          </cell>
          <cell r="P45">
            <v>1</v>
          </cell>
        </row>
        <row r="46">
          <cell r="O46" t="str">
            <v>Advokasi Haji</v>
          </cell>
          <cell r="P46">
            <v>0</v>
          </cell>
          <cell r="Q46">
            <v>0</v>
          </cell>
        </row>
        <row r="47">
          <cell r="O47" t="str">
            <v>Identifikasi dan Pemetaan Masalah Haji</v>
          </cell>
          <cell r="P47">
            <v>0</v>
          </cell>
          <cell r="Q47">
            <v>0</v>
          </cell>
        </row>
        <row r="48">
          <cell r="O48" t="str">
            <v>Penanganan Masalah Haji</v>
          </cell>
          <cell r="P48">
            <v>0</v>
          </cell>
          <cell r="Q48">
            <v>0</v>
          </cell>
        </row>
        <row r="49">
          <cell r="O49" t="str">
            <v>Fasilitasi dan Pembinaan Masyarakat</v>
          </cell>
          <cell r="P49">
            <v>218</v>
          </cell>
        </row>
        <row r="50">
          <cell r="O50" t="str">
            <v>Petugas Haji yang Profesional</v>
          </cell>
          <cell r="P50">
            <v>173</v>
          </cell>
        </row>
        <row r="51">
          <cell r="O51" t="str">
            <v>Rekrutmen/Seleksi Petugas Haji</v>
          </cell>
          <cell r="P51">
            <v>155</v>
          </cell>
          <cell r="Q51">
            <v>102578000</v>
          </cell>
        </row>
        <row r="52">
          <cell r="O52" t="str">
            <v>Dokumen dan Perlengkapan Petugas Haji</v>
          </cell>
          <cell r="P52">
            <v>16</v>
          </cell>
          <cell r="Q52">
            <v>5630000</v>
          </cell>
        </row>
        <row r="53">
          <cell r="O53" t="str">
            <v>Bimbingan Teknis Petugas Haji</v>
          </cell>
          <cell r="P53">
            <v>0</v>
          </cell>
          <cell r="Q53">
            <v>0</v>
          </cell>
        </row>
        <row r="54">
          <cell r="O54" t="str">
            <v>Operasional Petugas Haji</v>
          </cell>
          <cell r="P54">
            <v>2</v>
          </cell>
          <cell r="Q54">
            <v>307420000</v>
          </cell>
        </row>
        <row r="55">
          <cell r="O55" t="str">
            <v>Akomodasi Petugas Haji</v>
          </cell>
          <cell r="P55">
            <v>0</v>
          </cell>
          <cell r="Q55">
            <v>0</v>
          </cell>
        </row>
        <row r="56">
          <cell r="O56" t="str">
            <v>Konsumsi Petugas Haji</v>
          </cell>
          <cell r="P56">
            <v>0</v>
          </cell>
          <cell r="Q56">
            <v>0</v>
          </cell>
        </row>
        <row r="57">
          <cell r="O57" t="str">
            <v>Transportasi Petugas Haji</v>
          </cell>
          <cell r="P57">
            <v>0</v>
          </cell>
          <cell r="Q57">
            <v>0</v>
          </cell>
        </row>
        <row r="58">
          <cell r="O58" t="str">
            <v>Evaluasi Teknis Petugas Panitia Penyelenggara Ibadah Haji Arab Saudi</v>
          </cell>
          <cell r="P58">
            <v>0</v>
          </cell>
          <cell r="Q58">
            <v>0</v>
          </cell>
        </row>
        <row r="59">
          <cell r="O59" t="str">
            <v>Koordinasi Penyelenggaraan Ibadah Haji Luar Negeri</v>
          </cell>
          <cell r="P59">
            <v>0</v>
          </cell>
          <cell r="Q59">
            <v>0</v>
          </cell>
        </row>
        <row r="60">
          <cell r="O60" t="str">
            <v>Jemaah Haji Reguler yang Terbina</v>
          </cell>
          <cell r="P60">
            <v>720</v>
          </cell>
        </row>
        <row r="61">
          <cell r="O61" t="str">
            <v>Bimbingan Jemaah Haji Reguler</v>
          </cell>
          <cell r="P61">
            <v>720</v>
          </cell>
          <cell r="Q61">
            <v>27820000</v>
          </cell>
        </row>
        <row r="62">
          <cell r="O62" t="str">
            <v>Sertifikasi Penyuluh dan Pembimbing Manasik Haji</v>
          </cell>
          <cell r="P62">
            <v>0</v>
          </cell>
          <cell r="Q62">
            <v>0</v>
          </cell>
        </row>
        <row r="63">
          <cell r="O63" t="str">
            <v>Pembinaan Kelompok Bimbingan</v>
          </cell>
          <cell r="P63">
            <v>0</v>
          </cell>
          <cell r="Q63">
            <v>0</v>
          </cell>
        </row>
        <row r="64">
          <cell r="O64" t="str">
            <v>Pengelolaan Dana Haji dan Sistem Informasi Haji</v>
          </cell>
          <cell r="P64">
            <v>0</v>
          </cell>
          <cell r="Q64">
            <v>0</v>
          </cell>
        </row>
        <row r="65">
          <cell r="O65" t="str">
            <v>Data dan Informasi Publik</v>
          </cell>
          <cell r="P65">
            <v>0</v>
          </cell>
          <cell r="Q65">
            <v>0</v>
          </cell>
        </row>
        <row r="66">
          <cell r="O66" t="str">
            <v>Sistem Informasi Haji yang Handal</v>
          </cell>
          <cell r="P66">
            <v>0</v>
          </cell>
          <cell r="Q66">
            <v>0</v>
          </cell>
        </row>
        <row r="67">
          <cell r="O67" t="str">
            <v>Pengelolaan Infrastruktur</v>
          </cell>
          <cell r="P67">
            <v>0</v>
          </cell>
          <cell r="Q67">
            <v>0</v>
          </cell>
        </row>
        <row r="68">
          <cell r="O68" t="str">
            <v>Pengembangan Database Haji</v>
          </cell>
          <cell r="P68">
            <v>0</v>
          </cell>
          <cell r="Q68">
            <v>0</v>
          </cell>
        </row>
        <row r="69">
          <cell r="O69" t="str">
            <v>Pengembangan Sistem Informasi Haji</v>
          </cell>
          <cell r="P69">
            <v>0</v>
          </cell>
          <cell r="Q69">
            <v>0</v>
          </cell>
        </row>
        <row r="70">
          <cell r="O70" t="str">
            <v>Pengelolaan Keuangan Negara</v>
          </cell>
          <cell r="P70">
            <v>0</v>
          </cell>
          <cell r="Q70">
            <v>0</v>
          </cell>
        </row>
        <row r="71">
          <cell r="O71" t="str">
            <v>Laporan Keuangan Haji yang Akuntabel</v>
          </cell>
          <cell r="P71">
            <v>0</v>
          </cell>
          <cell r="Q71">
            <v>0</v>
          </cell>
        </row>
        <row r="72">
          <cell r="O72" t="str">
            <v>Perencanaan Anggaran Operasional Haji</v>
          </cell>
          <cell r="P72">
            <v>0</v>
          </cell>
          <cell r="Q72">
            <v>0</v>
          </cell>
        </row>
        <row r="73">
          <cell r="O73" t="str">
            <v>Pengelolaan Aset Haji</v>
          </cell>
          <cell r="P73">
            <v>0</v>
          </cell>
          <cell r="Q73">
            <v>0</v>
          </cell>
        </row>
        <row r="74">
          <cell r="O74" t="str">
            <v>Monitoring dan Evaluasi Perencanaan Anggaran Operasional dan Pengelolaan Aset Haji</v>
          </cell>
          <cell r="P74">
            <v>0</v>
          </cell>
          <cell r="Q74">
            <v>0</v>
          </cell>
        </row>
        <row r="75">
          <cell r="O75" t="str">
            <v>Pelaksanaan Anggaran dan Perbendaharaan Haji</v>
          </cell>
          <cell r="P75">
            <v>0</v>
          </cell>
          <cell r="Q75">
            <v>0</v>
          </cell>
        </row>
        <row r="76">
          <cell r="O76" t="str">
            <v>Verifikasi Anggaran Operasional Haji</v>
          </cell>
          <cell r="P76">
            <v>0</v>
          </cell>
          <cell r="Q76">
            <v>0</v>
          </cell>
        </row>
        <row r="77">
          <cell r="O77" t="str">
            <v>Pelaporan Keuangan Operasional Haji</v>
          </cell>
          <cell r="P77">
            <v>0</v>
          </cell>
          <cell r="Q77">
            <v>0</v>
          </cell>
        </row>
        <row r="78">
          <cell r="O78" t="str">
            <v>Pelayanan Haji Luar Negeri</v>
          </cell>
          <cell r="P78">
            <v>0</v>
          </cell>
          <cell r="Q78">
            <v>0</v>
          </cell>
        </row>
        <row r="79">
          <cell r="O79" t="str">
            <v>Pelayanan Publik Lainnya</v>
          </cell>
          <cell r="P79">
            <v>1</v>
          </cell>
        </row>
        <row r="80">
          <cell r="O80" t="str">
            <v>Revitalisasi Sarpras Layanan Haji Umrah di Luar Negeri</v>
          </cell>
          <cell r="P80">
            <v>0</v>
          </cell>
          <cell r="Q80">
            <v>0</v>
          </cell>
        </row>
        <row r="81">
          <cell r="O81" t="str">
            <v>Revitalisasi dan Pembangunan Sarpras Layanan Haji dan Umrah di Arab Saudi</v>
          </cell>
          <cell r="P81">
            <v>0</v>
          </cell>
          <cell r="Q81">
            <v>0</v>
          </cell>
        </row>
        <row r="82">
          <cell r="O82" t="str">
            <v>Fasilitasi dan Pembinaan Masyarakat</v>
          </cell>
          <cell r="P82">
            <v>218</v>
          </cell>
        </row>
        <row r="83">
          <cell r="O83" t="str">
            <v>Layanan Administrasi Haji Luar Negeri</v>
          </cell>
          <cell r="P83">
            <v>0</v>
          </cell>
          <cell r="Q83">
            <v>0</v>
          </cell>
        </row>
        <row r="84">
          <cell r="O84" t="str">
            <v>Seleksi Perusahaan Penyedia Akomodasi Jemaah Haji Indonesia di Arab Saudi</v>
          </cell>
          <cell r="P84">
            <v>0</v>
          </cell>
          <cell r="Q84">
            <v>0</v>
          </cell>
        </row>
        <row r="85">
          <cell r="O85" t="str">
            <v>Seleksi Perusahaan Penyedia Konsumsi Jemaah Haji Indonesia di Arab Saudi</v>
          </cell>
          <cell r="P85">
            <v>0</v>
          </cell>
          <cell r="Q85">
            <v>0</v>
          </cell>
        </row>
        <row r="86">
          <cell r="O86" t="str">
            <v>Seleksi Perusahaan Penyedia Transportasi Jemaah Haji Indonesia di Arab Saudi</v>
          </cell>
          <cell r="P86">
            <v>0</v>
          </cell>
          <cell r="Q86">
            <v>0</v>
          </cell>
        </row>
        <row r="87">
          <cell r="O87" t="str">
            <v>Jemaah Haji yang terlayani penyaluran Daging Qurban</v>
          </cell>
          <cell r="P87">
            <v>0</v>
          </cell>
          <cell r="Q87">
            <v>0</v>
          </cell>
        </row>
        <row r="88">
          <cell r="O88" t="str">
            <v>Penyaluran Daging Qurban dan/atau Dam Ke Penduduk Indonesia</v>
          </cell>
          <cell r="P88">
            <v>0</v>
          </cell>
          <cell r="Q88">
            <v>0</v>
          </cell>
        </row>
        <row r="89">
          <cell r="P89">
            <v>0</v>
          </cell>
          <cell r="Q89">
            <v>0</v>
          </cell>
        </row>
        <row r="90">
          <cell r="O90" t="str">
            <v>Dukungan Manajemen</v>
          </cell>
          <cell r="P90">
            <v>0</v>
          </cell>
        </row>
        <row r="91">
          <cell r="O91" t="str">
            <v>Dukungan Manajemen dan Pelaksanaan Tugas Teknis Lainnya Penyelenggaraan Haji dan Umrah</v>
          </cell>
          <cell r="P91">
            <v>0</v>
          </cell>
        </row>
        <row r="92">
          <cell r="O92" t="str">
            <v>Layanan Dukungan Manajemen Internal</v>
          </cell>
          <cell r="P92">
            <v>48</v>
          </cell>
        </row>
        <row r="93">
          <cell r="O93" t="str">
            <v>Layanan BMN</v>
          </cell>
          <cell r="P93">
            <v>0</v>
          </cell>
        </row>
        <row r="94">
          <cell r="O94" t="str">
            <v>Pengelolaan BMN dan Perlengkapan</v>
          </cell>
          <cell r="P94">
            <v>0</v>
          </cell>
          <cell r="Q94">
            <v>0</v>
          </cell>
        </row>
        <row r="95">
          <cell r="O95" t="str">
            <v>Layanan Hukum</v>
          </cell>
          <cell r="P95">
            <v>0</v>
          </cell>
          <cell r="Q95">
            <v>0</v>
          </cell>
        </row>
        <row r="96">
          <cell r="O96" t="str">
            <v>Layanan Hukum dan Peraturan Perundang-Undangan</v>
          </cell>
          <cell r="P96">
            <v>0</v>
          </cell>
          <cell r="Q96">
            <v>0</v>
          </cell>
        </row>
        <row r="97">
          <cell r="O97" t="str">
            <v>Penyelesaian Tindak Lanjut Hasil Temuan Pemeriksaan</v>
          </cell>
          <cell r="P97">
            <v>0</v>
          </cell>
          <cell r="Q97">
            <v>0</v>
          </cell>
        </row>
        <row r="98">
          <cell r="O98" t="str">
            <v>Layanan Hubungan Masyarakat dan Informasi</v>
          </cell>
          <cell r="P98">
            <v>16</v>
          </cell>
        </row>
        <row r="99">
          <cell r="O99" t="str">
            <v>Pameran/Event Penyelenggaraan Haji dan Umrah</v>
          </cell>
          <cell r="P99">
            <v>0</v>
          </cell>
          <cell r="Q99">
            <v>0</v>
          </cell>
        </row>
        <row r="100">
          <cell r="O100" t="str">
            <v>Pengelolaan Media Publikasi Informasi Haji dan Umrah</v>
          </cell>
          <cell r="P100">
            <v>0</v>
          </cell>
          <cell r="Q100">
            <v>0</v>
          </cell>
        </row>
        <row r="101">
          <cell r="O101" t="str">
            <v>Penyebaran Informasi Haji dan Umrah</v>
          </cell>
          <cell r="P101">
            <v>16</v>
          </cell>
          <cell r="Q101">
            <v>11900000</v>
          </cell>
        </row>
        <row r="102">
          <cell r="O102" t="str">
            <v>Layanan Protokoler</v>
          </cell>
          <cell r="P102">
            <v>0</v>
          </cell>
          <cell r="Q102">
            <v>0</v>
          </cell>
        </row>
        <row r="103">
          <cell r="O103" t="str">
            <v>Pelayanan Protokoler</v>
          </cell>
          <cell r="P103">
            <v>0</v>
          </cell>
          <cell r="Q103">
            <v>0</v>
          </cell>
        </row>
        <row r="104">
          <cell r="O104" t="str">
            <v>Layanan Organisasi dan Tata Kelola Internal</v>
          </cell>
          <cell r="P104">
            <v>0</v>
          </cell>
          <cell r="Q104">
            <v>0</v>
          </cell>
        </row>
        <row r="105">
          <cell r="O105" t="str">
            <v>Pelayanan Organisasi, Tata Laksana, dan Reformasi Birokrasi</v>
          </cell>
          <cell r="P105">
            <v>0</v>
          </cell>
          <cell r="Q105">
            <v>0</v>
          </cell>
        </row>
        <row r="106">
          <cell r="O106" t="str">
            <v>Layanan Umum</v>
          </cell>
          <cell r="P106">
            <v>16</v>
          </cell>
        </row>
        <row r="107">
          <cell r="O107" t="str">
            <v>Rapat Kerja Nasional Penyelenggaraan Haji</v>
          </cell>
          <cell r="P107">
            <v>0</v>
          </cell>
          <cell r="Q107">
            <v>0</v>
          </cell>
        </row>
        <row r="108">
          <cell r="O108" t="str">
            <v>Koordinasi Penyelenggaraan Ibadah Haji</v>
          </cell>
          <cell r="P108">
            <v>16</v>
          </cell>
          <cell r="Q108">
            <v>125670000</v>
          </cell>
        </row>
        <row r="109">
          <cell r="O109" t="str">
            <v>Pelayanan Umum dan Rumah Tangga</v>
          </cell>
          <cell r="P109">
            <v>0</v>
          </cell>
          <cell r="Q109">
            <v>0</v>
          </cell>
        </row>
        <row r="110">
          <cell r="O110" t="str">
            <v>Pengelolaan Ketatausahaan</v>
          </cell>
          <cell r="P110">
            <v>0</v>
          </cell>
          <cell r="Q110">
            <v>0</v>
          </cell>
        </row>
        <row r="111">
          <cell r="O111" t="str">
            <v>Layanan Dukungan Manajemen Eselon II</v>
          </cell>
          <cell r="P111">
            <v>0</v>
          </cell>
          <cell r="Q111">
            <v>0</v>
          </cell>
        </row>
        <row r="112">
          <cell r="O112" t="str">
            <v>Layanan Perkantoran</v>
          </cell>
          <cell r="P112">
            <v>16</v>
          </cell>
        </row>
        <row r="113">
          <cell r="O113" t="str">
            <v>Gaji dan Tunjangan</v>
          </cell>
          <cell r="P113">
            <v>0</v>
          </cell>
          <cell r="Q113">
            <v>0</v>
          </cell>
        </row>
        <row r="114">
          <cell r="O114" t="str">
            <v>Operasional dan Pemeliharaan Kantor</v>
          </cell>
          <cell r="P114">
            <v>16</v>
          </cell>
          <cell r="Q114">
            <v>2739798000</v>
          </cell>
        </row>
        <row r="115">
          <cell r="O115" t="str">
            <v>Layanan Sarana dan Prasarana Internal</v>
          </cell>
          <cell r="P115">
            <v>0</v>
          </cell>
        </row>
        <row r="116">
          <cell r="O116" t="str">
            <v>Layanan Sarana Internal</v>
          </cell>
          <cell r="P116">
            <v>0</v>
          </cell>
        </row>
        <row r="117">
          <cell r="O117" t="str">
            <v>Pengadaan Perangkat Pengolah Data dan Komunikasi</v>
          </cell>
          <cell r="P117">
            <v>0</v>
          </cell>
          <cell r="Q117">
            <v>0</v>
          </cell>
        </row>
        <row r="118">
          <cell r="O118" t="str">
            <v>Pengadaan Peralatan dan Fasilitas Perkantoran</v>
          </cell>
          <cell r="P118">
            <v>0</v>
          </cell>
          <cell r="Q118">
            <v>0</v>
          </cell>
        </row>
        <row r="119">
          <cell r="O119" t="str">
            <v>Pengadaan Kendaraan Bermotor</v>
          </cell>
          <cell r="P119">
            <v>0</v>
          </cell>
          <cell r="Q119">
            <v>0</v>
          </cell>
        </row>
        <row r="120">
          <cell r="O120" t="str">
            <v>Pembangunan/Renovasi Gedung dan Bangunan</v>
          </cell>
          <cell r="P120">
            <v>0</v>
          </cell>
          <cell r="Q120">
            <v>0</v>
          </cell>
        </row>
        <row r="121">
          <cell r="O121" t="str">
            <v>Layanan Prasarana Internal</v>
          </cell>
          <cell r="P121">
            <v>0</v>
          </cell>
          <cell r="Q121">
            <v>0</v>
          </cell>
        </row>
        <row r="122">
          <cell r="O122" t="str">
            <v>Pembangunan/Renovasi Gedung dan Bangunan</v>
          </cell>
          <cell r="P122">
            <v>0</v>
          </cell>
        </row>
        <row r="123">
          <cell r="O123" t="str">
            <v>Layanan Manajemen SDM Internal</v>
          </cell>
          <cell r="P123">
            <v>0</v>
          </cell>
          <cell r="Q123">
            <v>0</v>
          </cell>
        </row>
        <row r="124">
          <cell r="O124" t="str">
            <v>Layanan Manajemen SDM</v>
          </cell>
          <cell r="P124">
            <v>0</v>
          </cell>
          <cell r="Q124">
            <v>0</v>
          </cell>
        </row>
        <row r="125">
          <cell r="O125" t="str">
            <v>Pengelolaan Kepegawaian</v>
          </cell>
          <cell r="P125">
            <v>0</v>
          </cell>
          <cell r="Q125">
            <v>0</v>
          </cell>
        </row>
        <row r="126">
          <cell r="O126" t="str">
            <v>Layanan Manajemen Kinerja Internal</v>
          </cell>
          <cell r="P126">
            <v>4</v>
          </cell>
        </row>
        <row r="127">
          <cell r="O127" t="str">
            <v>Layanan Perencanaan dan Penganggaran</v>
          </cell>
        </row>
        <row r="128">
          <cell r="O128" t="str">
            <v>Penyusunan Perencanaan Program dan Anggaran</v>
          </cell>
          <cell r="P128">
            <v>1</v>
          </cell>
          <cell r="Q128">
            <v>71520000</v>
          </cell>
        </row>
        <row r="129">
          <cell r="O129" t="str">
            <v>Pengelolaan Rencana Program dan Anggaran</v>
          </cell>
          <cell r="P129">
            <v>0</v>
          </cell>
          <cell r="Q129">
            <v>0</v>
          </cell>
        </row>
        <row r="130">
          <cell r="O130" t="str">
            <v>Layanan Pemantauan dan Evaluasi</v>
          </cell>
        </row>
        <row r="131">
          <cell r="O131" t="str">
            <v>Evaluasi dan Pelaporan Program</v>
          </cell>
          <cell r="P131">
            <v>1</v>
          </cell>
          <cell r="Q131">
            <v>35760000</v>
          </cell>
        </row>
        <row r="132">
          <cell r="O132" t="str">
            <v>Layanan Manajemen Keuangan</v>
          </cell>
          <cell r="P132">
            <v>2</v>
          </cell>
        </row>
        <row r="133">
          <cell r="O133" t="str">
            <v>Pelaksanaan Anggaran dan Perbendaharaan</v>
          </cell>
          <cell r="P133">
            <v>0</v>
          </cell>
          <cell r="Q133">
            <v>0</v>
          </cell>
        </row>
        <row r="134">
          <cell r="O134" t="str">
            <v>Verifikasi Anggaran dan Perbendaharaan</v>
          </cell>
          <cell r="P134">
            <v>0</v>
          </cell>
          <cell r="Q134">
            <v>0</v>
          </cell>
        </row>
        <row r="135">
          <cell r="O135" t="str">
            <v>Layanan Administrasi PNBP</v>
          </cell>
          <cell r="P135">
            <v>0</v>
          </cell>
          <cell r="Q135">
            <v>0</v>
          </cell>
        </row>
        <row r="136">
          <cell r="O136" t="str">
            <v>Pengelolaan PNBP</v>
          </cell>
          <cell r="P136">
            <v>1</v>
          </cell>
          <cell r="Q136">
            <v>265600000</v>
          </cell>
        </row>
        <row r="137">
          <cell r="O137" t="str">
            <v>Pengelolaan Laporan Keuangan</v>
          </cell>
          <cell r="P137">
            <v>1</v>
          </cell>
          <cell r="Q137">
            <v>105820000</v>
          </cell>
        </row>
      </sheetData>
      <sheetData sheetId="28">
        <row r="2">
          <cell r="Z2" t="str">
            <v>Program Kerukunan Umat dan Layanan Kehidupan Beragama</v>
          </cell>
          <cell r="AA2">
            <v>0</v>
          </cell>
        </row>
        <row r="3">
          <cell r="Z3" t="str">
            <v>Pembinaan Umrah dan Haji Khusus</v>
          </cell>
          <cell r="AA3">
            <v>0</v>
          </cell>
        </row>
        <row r="4">
          <cell r="Z4" t="str">
            <v>Fasilitasi dan Pembinaan Lembaga</v>
          </cell>
          <cell r="AA4">
            <v>55</v>
          </cell>
        </row>
        <row r="5">
          <cell r="Z5" t="str">
            <v>Lembaga Penyelenggara Ibadah Umrah yang Terbina</v>
          </cell>
          <cell r="AA5">
            <v>53</v>
          </cell>
        </row>
        <row r="6">
          <cell r="Z6" t="str">
            <v>Pengelolaan Perizinan Penyelenggara Perjalanan Ibadah Umrah</v>
          </cell>
          <cell r="AA6">
            <v>11</v>
          </cell>
          <cell r="AB6">
            <v>14014000</v>
          </cell>
        </row>
        <row r="7">
          <cell r="Z7" t="str">
            <v>Akreditasi Penyelenggara Perjalanan Ibadah Umrah</v>
          </cell>
          <cell r="AA7">
            <v>0</v>
          </cell>
          <cell r="AB7">
            <v>0</v>
          </cell>
        </row>
        <row r="8">
          <cell r="Z8" t="str">
            <v>Pembinaan Penyelenggara Perjalanan Ibadah Umrah</v>
          </cell>
          <cell r="AA8">
            <v>20</v>
          </cell>
          <cell r="AB8">
            <v>25510000</v>
          </cell>
        </row>
        <row r="9">
          <cell r="Z9" t="str">
            <v>Pemantauan dan Pengawasan Penyelenggara Perjalanan Ibadah Umrah</v>
          </cell>
          <cell r="AA9">
            <v>22</v>
          </cell>
          <cell r="AB9">
            <v>14014000</v>
          </cell>
        </row>
        <row r="10">
          <cell r="Z10" t="str">
            <v>Identifikasi dan Pemetaan Masalah Penyelenggara Perjalanan Ibadah Umrah</v>
          </cell>
          <cell r="AA10">
            <v>0</v>
          </cell>
          <cell r="AB10">
            <v>0</v>
          </cell>
        </row>
        <row r="11">
          <cell r="Z11" t="str">
            <v>Penanganan Masalah Penyelenggara Perjalanan Ibadah Umrah</v>
          </cell>
          <cell r="AA11">
            <v>0</v>
          </cell>
          <cell r="AB11">
            <v>0</v>
          </cell>
        </row>
        <row r="12">
          <cell r="Z12" t="str">
            <v>Lembaga Penyelenggara Ibadah Haji Khusus yang Terbina</v>
          </cell>
        </row>
        <row r="13">
          <cell r="Z13" t="str">
            <v>Pengelolaan Perizinan Penyelenggara Ibadah Haji Khusus</v>
          </cell>
          <cell r="AA13">
            <v>0</v>
          </cell>
          <cell r="AB13">
            <v>0</v>
          </cell>
        </row>
        <row r="14">
          <cell r="Z14" t="str">
            <v>Akreditasi Penyelenggara Ibadah Haji Khusus</v>
          </cell>
          <cell r="AA14">
            <v>0</v>
          </cell>
          <cell r="AB14">
            <v>0</v>
          </cell>
        </row>
        <row r="15">
          <cell r="Z15" t="str">
            <v>Pendaftaran dan Pembatalan Haji Khusus</v>
          </cell>
          <cell r="AA15">
            <v>2</v>
          </cell>
          <cell r="AB15">
            <v>7214000</v>
          </cell>
        </row>
        <row r="16">
          <cell r="Z16" t="str">
            <v>Dokumen dan Perlengkapan Ibadah Haji Khusus</v>
          </cell>
          <cell r="AA16">
            <v>0</v>
          </cell>
          <cell r="AB16">
            <v>0</v>
          </cell>
        </row>
        <row r="17">
          <cell r="Z17" t="str">
            <v>Pembinaan dan Peningkatan Kualitas Penyelenggara Ibadah Haji Khusus</v>
          </cell>
          <cell r="AA17">
            <v>0</v>
          </cell>
          <cell r="AB17">
            <v>0</v>
          </cell>
        </row>
        <row r="18">
          <cell r="Z18" t="str">
            <v>Pemantauan dan Pengawasan Penyelenggara Ibadah Haji Khusus</v>
          </cell>
          <cell r="AA18">
            <v>0</v>
          </cell>
          <cell r="AB18">
            <v>0</v>
          </cell>
        </row>
        <row r="19">
          <cell r="Z19" t="str">
            <v>Identifikasi dan Pemetaan Masalah Penyelenggara Ibadah Haji Khusus</v>
          </cell>
          <cell r="AA19">
            <v>0</v>
          </cell>
          <cell r="AB19">
            <v>0</v>
          </cell>
        </row>
        <row r="20">
          <cell r="Z20" t="str">
            <v>Penanganan Masalah Penyelenggara Ibadah Haji Khusus</v>
          </cell>
          <cell r="AA20">
            <v>0</v>
          </cell>
          <cell r="AB20">
            <v>0</v>
          </cell>
        </row>
        <row r="21">
          <cell r="Z21" t="str">
            <v>Pelayanan Haji Dalam Negeri</v>
          </cell>
        </row>
        <row r="22">
          <cell r="Z22" t="str">
            <v>Pelayanan Publik kepada masyarakat</v>
          </cell>
        </row>
        <row r="23">
          <cell r="Z23" t="str">
            <v>Layanan Administrasi Haji Dalam Negeri</v>
          </cell>
        </row>
        <row r="24">
          <cell r="Z24" t="str">
            <v>Penyempurnaan Kebijakan Pendaftaran dan Pembatalan Haji Reguler</v>
          </cell>
          <cell r="AA24">
            <v>0</v>
          </cell>
          <cell r="AB24">
            <v>0</v>
          </cell>
        </row>
        <row r="25">
          <cell r="Z25" t="str">
            <v>Sosialisasi Kebijakan Pendaftaran dan Pembatalan Haji Reguler</v>
          </cell>
          <cell r="AA25">
            <v>0</v>
          </cell>
          <cell r="AB25">
            <v>0</v>
          </cell>
        </row>
        <row r="26">
          <cell r="Z26" t="str">
            <v>Pengelolaan Pelayanan Pendaftaran dan Pembatalan Haji Reguler</v>
          </cell>
          <cell r="AA26">
            <v>0</v>
          </cell>
          <cell r="AB26">
            <v>0</v>
          </cell>
        </row>
        <row r="27">
          <cell r="Z27" t="str">
            <v>Konsolidasi dan Verifikasi Data Jemaah Haji Reguler</v>
          </cell>
          <cell r="AA27">
            <v>33</v>
          </cell>
          <cell r="AB27">
            <v>147177000</v>
          </cell>
        </row>
        <row r="28">
          <cell r="Z28" t="str">
            <v>Sosialisasi/Orientasi Penyelesaian Dokumen dan Perlengkapan Haji</v>
          </cell>
          <cell r="AA28">
            <v>0</v>
          </cell>
          <cell r="AB28">
            <v>0</v>
          </cell>
        </row>
        <row r="29">
          <cell r="Z29" t="str">
            <v>Pengelolaan Pelayanan Pemvisaan Haji</v>
          </cell>
          <cell r="AA29">
            <v>0</v>
          </cell>
          <cell r="AB29">
            <v>0</v>
          </cell>
        </row>
        <row r="30">
          <cell r="Z30" t="str">
            <v>Penyelesaian Dokumen/Perlengkapan Jemaah Haji</v>
          </cell>
          <cell r="AA30">
            <v>520</v>
          </cell>
          <cell r="AB30">
            <v>119139000</v>
          </cell>
        </row>
        <row r="31">
          <cell r="Z31" t="str">
            <v>Penyiapan Transportasi Udara Jemaah Haji</v>
          </cell>
          <cell r="AA31">
            <v>0</v>
          </cell>
          <cell r="AB31">
            <v>0</v>
          </cell>
        </row>
        <row r="32">
          <cell r="Z32" t="str">
            <v>Penyusunan dan Pembahasan Asuransi Haji</v>
          </cell>
          <cell r="AA32">
            <v>0</v>
          </cell>
          <cell r="AB32">
            <v>0</v>
          </cell>
        </row>
        <row r="33">
          <cell r="Z33" t="str">
            <v>Konsolidasi dan Verifikasi Data Angkutan Udara Jemaah Haji</v>
          </cell>
          <cell r="AA33">
            <v>0</v>
          </cell>
          <cell r="AB33">
            <v>0</v>
          </cell>
        </row>
        <row r="34">
          <cell r="Z34" t="str">
            <v>Pelayanan Pemberangkatan/Pemulangan Jemaah</v>
          </cell>
          <cell r="AA34">
            <v>10</v>
          </cell>
          <cell r="AB34">
            <v>74054000</v>
          </cell>
        </row>
        <row r="35">
          <cell r="Z35" t="str">
            <v>Pelayanan Publik Lainnya</v>
          </cell>
        </row>
        <row r="36">
          <cell r="Z36" t="str">
            <v>Asrama Haji yang Profesional Melayani</v>
          </cell>
          <cell r="AA36">
            <v>0</v>
          </cell>
          <cell r="AB36">
            <v>0</v>
          </cell>
        </row>
        <row r="37">
          <cell r="Z37" t="str">
            <v>Penyiapan Asrama Haji</v>
          </cell>
          <cell r="AA37">
            <v>0</v>
          </cell>
          <cell r="AB37">
            <v>0</v>
          </cell>
        </row>
        <row r="38">
          <cell r="Z38" t="str">
            <v>Pelayanan Asrama Haji</v>
          </cell>
          <cell r="AA38">
            <v>0</v>
          </cell>
          <cell r="AB38">
            <v>0</v>
          </cell>
        </row>
        <row r="39">
          <cell r="Z39" t="str">
            <v>Monitoring dan Evaluasi Asrama Haji</v>
          </cell>
          <cell r="AA39">
            <v>0</v>
          </cell>
          <cell r="AB39">
            <v>0</v>
          </cell>
        </row>
        <row r="40">
          <cell r="Z40" t="str">
            <v>Revitalisasi Pusat Layanan Haji dan Umrah Terpadu - SBSN</v>
          </cell>
        </row>
        <row r="41">
          <cell r="Z41" t="str">
            <v>Revitalisasi dan Pembangunan Pusat Layanan Haji dan Umrah Terpadu</v>
          </cell>
          <cell r="AA41">
            <v>3</v>
          </cell>
          <cell r="AB41">
            <v>10286217000</v>
          </cell>
        </row>
        <row r="42">
          <cell r="Z42" t="str">
            <v>Revitalisasi Asrama Haji - SBSN</v>
          </cell>
          <cell r="AA42">
            <v>0</v>
          </cell>
          <cell r="AB42">
            <v>0</v>
          </cell>
        </row>
        <row r="43">
          <cell r="Z43" t="str">
            <v>Revitalisasi dan Pengembangan Asrama Haji</v>
          </cell>
          <cell r="AA43">
            <v>0</v>
          </cell>
          <cell r="AB43">
            <v>0</v>
          </cell>
        </row>
        <row r="44">
          <cell r="Z44" t="str">
            <v>Pembinaan Haji</v>
          </cell>
        </row>
        <row r="45">
          <cell r="Z45" t="str">
            <v>Pelayanan Publik Lainnya</v>
          </cell>
        </row>
        <row r="46">
          <cell r="Z46" t="str">
            <v>Advokasi Haji</v>
          </cell>
          <cell r="AA46">
            <v>0</v>
          </cell>
          <cell r="AB46">
            <v>0</v>
          </cell>
        </row>
        <row r="47">
          <cell r="Z47" t="str">
            <v>Identifikasi dan Pemetaan Masalah Haji</v>
          </cell>
          <cell r="AA47">
            <v>0</v>
          </cell>
          <cell r="AB47">
            <v>0</v>
          </cell>
        </row>
        <row r="48">
          <cell r="Z48" t="str">
            <v>Penanganan Masalah Haji</v>
          </cell>
          <cell r="AA48">
            <v>0</v>
          </cell>
          <cell r="AB48">
            <v>0</v>
          </cell>
        </row>
        <row r="49">
          <cell r="Z49" t="str">
            <v>Fasilitasi dan Pembinaan Masyarakat</v>
          </cell>
        </row>
        <row r="50">
          <cell r="Z50" t="str">
            <v>Petugas Haji yang Profesional</v>
          </cell>
        </row>
        <row r="51">
          <cell r="Z51" t="str">
            <v>Rekrutmen/Seleksi Petugas Haji</v>
          </cell>
          <cell r="AA51">
            <v>264</v>
          </cell>
          <cell r="AB51">
            <v>127547000</v>
          </cell>
        </row>
        <row r="52">
          <cell r="Z52" t="str">
            <v>Dokumen dan Perlengkapan Petugas Haji</v>
          </cell>
          <cell r="AA52">
            <v>12</v>
          </cell>
          <cell r="AB52">
            <v>99450000</v>
          </cell>
        </row>
        <row r="53">
          <cell r="Z53" t="str">
            <v>Bimbingan Teknis Petugas Haji</v>
          </cell>
          <cell r="AA53">
            <v>40</v>
          </cell>
          <cell r="AB53">
            <v>503743000</v>
          </cell>
        </row>
        <row r="54">
          <cell r="Z54" t="str">
            <v>Operasional Petugas Haji</v>
          </cell>
          <cell r="AA54">
            <v>221</v>
          </cell>
          <cell r="AB54">
            <v>5349670000</v>
          </cell>
        </row>
        <row r="55">
          <cell r="Z55" t="str">
            <v>Akomodasi Petugas Haji</v>
          </cell>
          <cell r="AA55">
            <v>0</v>
          </cell>
          <cell r="AB55">
            <v>0</v>
          </cell>
        </row>
        <row r="56">
          <cell r="Z56" t="str">
            <v>Konsumsi Petugas Haji</v>
          </cell>
          <cell r="AA56">
            <v>0</v>
          </cell>
          <cell r="AB56">
            <v>0</v>
          </cell>
        </row>
        <row r="57">
          <cell r="Z57" t="str">
            <v>Transportasi Petugas Haji</v>
          </cell>
          <cell r="AA57">
            <v>0</v>
          </cell>
          <cell r="AB57">
            <v>0</v>
          </cell>
        </row>
        <row r="58">
          <cell r="Z58" t="str">
            <v>Evaluasi Teknis Petugas Panitia Penyelenggara Ibadah Haji Arab Saudi</v>
          </cell>
          <cell r="AA58">
            <v>0</v>
          </cell>
          <cell r="AB58">
            <v>0</v>
          </cell>
        </row>
        <row r="59">
          <cell r="Z59" t="str">
            <v>Koordinasi Penyelenggaraan Ibadah Haji Luar Negeri</v>
          </cell>
          <cell r="AA59">
            <v>0</v>
          </cell>
          <cell r="AB59">
            <v>0</v>
          </cell>
        </row>
        <row r="60">
          <cell r="Z60" t="str">
            <v>Jemaah Haji Reguler yang Terbina</v>
          </cell>
        </row>
        <row r="61">
          <cell r="Z61" t="str">
            <v>Bimbingan Jemaah Haji Reguler</v>
          </cell>
          <cell r="AA61">
            <v>2695</v>
          </cell>
          <cell r="AB61">
            <v>28028000</v>
          </cell>
        </row>
        <row r="62">
          <cell r="Z62" t="str">
            <v>Sertifikasi Penyuluh dan Pembimbing Manasik Haji</v>
          </cell>
          <cell r="AA62">
            <v>0</v>
          </cell>
          <cell r="AB62">
            <v>0</v>
          </cell>
        </row>
        <row r="63">
          <cell r="Z63" t="str">
            <v>Pembinaan Kelompok Bimbingan</v>
          </cell>
          <cell r="AA63">
            <v>10</v>
          </cell>
          <cell r="AB63">
            <v>19200000</v>
          </cell>
        </row>
        <row r="64">
          <cell r="Z64" t="str">
            <v>Pengelolaan Dana Haji dan Sistem Informasi Haji</v>
          </cell>
          <cell r="AA64">
            <v>0</v>
          </cell>
          <cell r="AB64">
            <v>0</v>
          </cell>
        </row>
        <row r="65">
          <cell r="Z65" t="str">
            <v>Data dan Informasi Publik</v>
          </cell>
          <cell r="AA65">
            <v>0</v>
          </cell>
          <cell r="AB65">
            <v>0</v>
          </cell>
        </row>
        <row r="66">
          <cell r="Z66" t="str">
            <v>Sistem Informasi Haji yang Handal</v>
          </cell>
          <cell r="AA66">
            <v>0</v>
          </cell>
          <cell r="AB66">
            <v>0</v>
          </cell>
        </row>
        <row r="67">
          <cell r="Z67" t="str">
            <v>Pengelolaan Infrastruktur</v>
          </cell>
          <cell r="AA67">
            <v>0</v>
          </cell>
          <cell r="AB67">
            <v>0</v>
          </cell>
        </row>
        <row r="68">
          <cell r="Z68" t="str">
            <v>Pengembangan Database Haji</v>
          </cell>
          <cell r="AA68">
            <v>0</v>
          </cell>
          <cell r="AB68">
            <v>0</v>
          </cell>
        </row>
        <row r="69">
          <cell r="Z69" t="str">
            <v>Pengembangan Sistem Informasi Haji</v>
          </cell>
          <cell r="AA69">
            <v>0</v>
          </cell>
          <cell r="AB69">
            <v>0</v>
          </cell>
        </row>
        <row r="70">
          <cell r="Z70" t="str">
            <v>Pengelolaan Keuangan Negara</v>
          </cell>
          <cell r="AA70">
            <v>0</v>
          </cell>
          <cell r="AB70">
            <v>0</v>
          </cell>
        </row>
        <row r="71">
          <cell r="Z71" t="str">
            <v>Laporan Keuangan Haji yang Akuntabel</v>
          </cell>
          <cell r="AA71">
            <v>0</v>
          </cell>
          <cell r="AB71">
            <v>0</v>
          </cell>
        </row>
        <row r="72">
          <cell r="Z72" t="str">
            <v>Perencanaan Anggaran Operasional Haji</v>
          </cell>
          <cell r="AA72">
            <v>0</v>
          </cell>
          <cell r="AB72">
            <v>0</v>
          </cell>
        </row>
        <row r="73">
          <cell r="Z73" t="str">
            <v>Pengelolaan Aset Haji</v>
          </cell>
          <cell r="AA73">
            <v>0</v>
          </cell>
          <cell r="AB73">
            <v>0</v>
          </cell>
        </row>
        <row r="74">
          <cell r="Z74" t="str">
            <v>Monitoring dan Evaluasi Perencanaan Anggaran Operasional dan Pengelolaan Aset Haji</v>
          </cell>
          <cell r="AA74">
            <v>0</v>
          </cell>
          <cell r="AB74">
            <v>0</v>
          </cell>
        </row>
        <row r="75">
          <cell r="Z75" t="str">
            <v>Pelaksanaan Anggaran dan Perbendaharaan Haji</v>
          </cell>
          <cell r="AA75">
            <v>0</v>
          </cell>
          <cell r="AB75">
            <v>0</v>
          </cell>
        </row>
        <row r="76">
          <cell r="Z76" t="str">
            <v>Verifikasi Anggaran Operasional Haji</v>
          </cell>
          <cell r="AA76">
            <v>0</v>
          </cell>
          <cell r="AB76">
            <v>0</v>
          </cell>
        </row>
        <row r="77">
          <cell r="Z77" t="str">
            <v>Pelaporan Keuangan Operasional Haji</v>
          </cell>
          <cell r="AA77">
            <v>0</v>
          </cell>
          <cell r="AB77">
            <v>0</v>
          </cell>
        </row>
        <row r="78">
          <cell r="Z78" t="str">
            <v>Pelayanan Haji Luar Negeri</v>
          </cell>
          <cell r="AA78">
            <v>0</v>
          </cell>
          <cell r="AB78">
            <v>0</v>
          </cell>
        </row>
        <row r="79">
          <cell r="Z79" t="str">
            <v>Pelayanan Publik Lainnya</v>
          </cell>
        </row>
        <row r="80">
          <cell r="Z80" t="str">
            <v>Revitalisasi Sarpras Layanan Haji Umrah di Luar Negeri</v>
          </cell>
          <cell r="AA80">
            <v>0</v>
          </cell>
          <cell r="AB80">
            <v>0</v>
          </cell>
        </row>
        <row r="81">
          <cell r="Z81" t="str">
            <v>Revitalisasi dan Pembangunan Sarpras Layanan Haji dan Umrah di Arab Saudi</v>
          </cell>
          <cell r="AA81">
            <v>0</v>
          </cell>
          <cell r="AB81">
            <v>0</v>
          </cell>
        </row>
        <row r="82">
          <cell r="Z82" t="str">
            <v>Fasilitasi dan Pembinaan Masyarakat</v>
          </cell>
        </row>
        <row r="83">
          <cell r="Z83" t="str">
            <v>Layanan Administrasi Haji Luar Negeri</v>
          </cell>
          <cell r="AA83">
            <v>0</v>
          </cell>
          <cell r="AB83">
            <v>0</v>
          </cell>
        </row>
        <row r="84">
          <cell r="Z84" t="str">
            <v>Seleksi Perusahaan Penyedia Akomodasi Jemaah Haji Indonesia di Arab Saudi</v>
          </cell>
          <cell r="AA84">
            <v>0</v>
          </cell>
          <cell r="AB84">
            <v>0</v>
          </cell>
        </row>
        <row r="85">
          <cell r="Z85" t="str">
            <v>Seleksi Perusahaan Penyedia Konsumsi Jemaah Haji Indonesia di Arab Saudi</v>
          </cell>
          <cell r="AA85">
            <v>0</v>
          </cell>
          <cell r="AB85">
            <v>0</v>
          </cell>
        </row>
        <row r="86">
          <cell r="Z86" t="str">
            <v>Seleksi Perusahaan Penyedia Transportasi Jemaah Haji Indonesia di Arab Saudi</v>
          </cell>
          <cell r="AA86">
            <v>0</v>
          </cell>
          <cell r="AB86">
            <v>0</v>
          </cell>
        </row>
        <row r="87">
          <cell r="Z87" t="str">
            <v>Jemaah Haji yang terlayani penyaluran Daging Qurban</v>
          </cell>
          <cell r="AA87">
            <v>0</v>
          </cell>
          <cell r="AB87">
            <v>0</v>
          </cell>
        </row>
        <row r="88">
          <cell r="Z88" t="str">
            <v>Penyaluran Daging Qurban dan/atau Dam Ke Penduduk Indonesia</v>
          </cell>
          <cell r="AA88">
            <v>0</v>
          </cell>
          <cell r="AB88">
            <v>0</v>
          </cell>
        </row>
        <row r="89">
          <cell r="AA89">
            <v>0</v>
          </cell>
          <cell r="AB89">
            <v>0</v>
          </cell>
        </row>
        <row r="90">
          <cell r="Z90" t="str">
            <v>Dukungan Manajemen</v>
          </cell>
        </row>
        <row r="91">
          <cell r="Z91" t="str">
            <v>Dukungan Manajemen dan Pelaksanaan Tugas Teknis Lainnya Penyelenggaraan Haji dan Umrah</v>
          </cell>
        </row>
        <row r="92">
          <cell r="Z92" t="str">
            <v>Layanan Dukungan Manajemen Internal</v>
          </cell>
        </row>
        <row r="93">
          <cell r="Z93" t="str">
            <v>Layanan BMN</v>
          </cell>
          <cell r="AA93">
            <v>0</v>
          </cell>
          <cell r="AB93">
            <v>0</v>
          </cell>
        </row>
        <row r="94">
          <cell r="Z94" t="str">
            <v>Pengelolaan BMN dan Perlengkapan</v>
          </cell>
          <cell r="AA94">
            <v>0</v>
          </cell>
          <cell r="AB94">
            <v>0</v>
          </cell>
        </row>
        <row r="95">
          <cell r="Z95" t="str">
            <v>Layanan Hukum</v>
          </cell>
          <cell r="AA95">
            <v>0</v>
          </cell>
          <cell r="AB95">
            <v>0</v>
          </cell>
        </row>
        <row r="96">
          <cell r="Z96" t="str">
            <v>Layanan Hukum dan Peraturan Perundang-Undangan</v>
          </cell>
          <cell r="AA96">
            <v>0</v>
          </cell>
          <cell r="AB96">
            <v>0</v>
          </cell>
        </row>
        <row r="97">
          <cell r="Z97" t="str">
            <v>Penyelesaian Tindak Lanjut Hasil Temuan Pemeriksaan</v>
          </cell>
          <cell r="AA97">
            <v>0</v>
          </cell>
          <cell r="AB97">
            <v>0</v>
          </cell>
        </row>
        <row r="98">
          <cell r="Z98" t="str">
            <v>Layanan Hubungan Masyarakat dan Informasi</v>
          </cell>
        </row>
        <row r="99">
          <cell r="Z99" t="str">
            <v>Pameran/Event Penyelenggaraan Haji dan Umrah</v>
          </cell>
          <cell r="AA99">
            <v>0</v>
          </cell>
          <cell r="AB99">
            <v>0</v>
          </cell>
        </row>
        <row r="100">
          <cell r="Z100" t="str">
            <v>Pengelolaan Media Publikasi Informasi Haji dan Umrah</v>
          </cell>
          <cell r="AA100">
            <v>0</v>
          </cell>
          <cell r="AB100">
            <v>0</v>
          </cell>
        </row>
        <row r="101">
          <cell r="Z101" t="str">
            <v>Penyebaran Informasi Haji dan Umrah</v>
          </cell>
          <cell r="AA101">
            <v>11</v>
          </cell>
          <cell r="AB101">
            <v>8400000</v>
          </cell>
        </row>
        <row r="102">
          <cell r="Z102" t="str">
            <v>Layanan Protokoler</v>
          </cell>
          <cell r="AA102">
            <v>0</v>
          </cell>
          <cell r="AB102">
            <v>0</v>
          </cell>
        </row>
        <row r="103">
          <cell r="Z103" t="str">
            <v>Pelayanan Protokoler</v>
          </cell>
          <cell r="AA103">
            <v>0</v>
          </cell>
          <cell r="AB103">
            <v>0</v>
          </cell>
        </row>
        <row r="104">
          <cell r="Z104" t="str">
            <v>Layanan Organisasi dan Tata Kelola Internal</v>
          </cell>
          <cell r="AA104">
            <v>0</v>
          </cell>
          <cell r="AB104">
            <v>0</v>
          </cell>
        </row>
        <row r="105">
          <cell r="Z105" t="str">
            <v>Pelayanan Organisasi, Tata Laksana, dan Reformasi Birokrasi</v>
          </cell>
          <cell r="AA105">
            <v>0</v>
          </cell>
          <cell r="AB105">
            <v>0</v>
          </cell>
        </row>
        <row r="106">
          <cell r="Z106" t="str">
            <v>Layanan Umum</v>
          </cell>
        </row>
        <row r="107">
          <cell r="Z107" t="str">
            <v>Rapat Kerja Nasional Penyelenggaraan Haji</v>
          </cell>
          <cell r="AA107">
            <v>0</v>
          </cell>
          <cell r="AB107">
            <v>0</v>
          </cell>
        </row>
        <row r="108">
          <cell r="Z108" t="str">
            <v>Koordinasi Penyelenggaraan Ibadah Haji</v>
          </cell>
          <cell r="AA108">
            <v>11</v>
          </cell>
          <cell r="AB108">
            <v>221868000</v>
          </cell>
        </row>
        <row r="109">
          <cell r="Z109" t="str">
            <v>Pelayanan Umum dan Rumah Tangga</v>
          </cell>
          <cell r="AA109">
            <v>0</v>
          </cell>
          <cell r="AB109">
            <v>0</v>
          </cell>
        </row>
        <row r="110">
          <cell r="Z110" t="str">
            <v>Pengelolaan Ketatausahaan</v>
          </cell>
          <cell r="AA110">
            <v>0</v>
          </cell>
          <cell r="AB110">
            <v>0</v>
          </cell>
        </row>
        <row r="111">
          <cell r="Z111" t="str">
            <v>Layanan Dukungan Manajemen Eselon II</v>
          </cell>
          <cell r="AA111">
            <v>0</v>
          </cell>
          <cell r="AB111">
            <v>0</v>
          </cell>
        </row>
        <row r="112">
          <cell r="Z112" t="str">
            <v>Layanan Perkantoran</v>
          </cell>
        </row>
        <row r="113">
          <cell r="Z113" t="str">
            <v>Gaji dan Tunjangan</v>
          </cell>
          <cell r="AA113">
            <v>0</v>
          </cell>
          <cell r="AB113">
            <v>0</v>
          </cell>
        </row>
        <row r="114">
          <cell r="Z114" t="str">
            <v>Operasional dan Pemeliharaan Kantor</v>
          </cell>
          <cell r="AA114">
            <v>11</v>
          </cell>
          <cell r="AB114">
            <v>1674146000</v>
          </cell>
        </row>
        <row r="115">
          <cell r="Z115" t="str">
            <v>Layanan Sarana dan Prasarana Internal</v>
          </cell>
          <cell r="AA115">
            <v>0</v>
          </cell>
          <cell r="AB115">
            <v>0</v>
          </cell>
        </row>
        <row r="116">
          <cell r="Z116" t="str">
            <v>Layanan Sarana Internal</v>
          </cell>
          <cell r="AA116">
            <v>0</v>
          </cell>
          <cell r="AB116">
            <v>0</v>
          </cell>
        </row>
        <row r="117">
          <cell r="Z117" t="str">
            <v>Pengadaan Perangkat Pengolah Data dan Komunikasi</v>
          </cell>
          <cell r="AA117">
            <v>0</v>
          </cell>
          <cell r="AB117">
            <v>0</v>
          </cell>
        </row>
        <row r="118">
          <cell r="Z118" t="str">
            <v>Pengadaan Peralatan dan Fasilitas Perkantoran</v>
          </cell>
          <cell r="AA118">
            <v>0</v>
          </cell>
          <cell r="AB118">
            <v>0</v>
          </cell>
        </row>
        <row r="119">
          <cell r="Z119" t="str">
            <v>Pengadaan Kendaraan Bermotor</v>
          </cell>
          <cell r="AA119">
            <v>0</v>
          </cell>
          <cell r="AB119">
            <v>0</v>
          </cell>
        </row>
        <row r="120">
          <cell r="Z120" t="str">
            <v>Pembangunan/Renovasi Gedung dan Bangunan</v>
          </cell>
          <cell r="AA120">
            <v>0</v>
          </cell>
          <cell r="AB120">
            <v>0</v>
          </cell>
        </row>
        <row r="121">
          <cell r="Z121" t="str">
            <v>Layanan Prasarana Internal</v>
          </cell>
          <cell r="AA121">
            <v>0</v>
          </cell>
          <cell r="AB121">
            <v>0</v>
          </cell>
        </row>
        <row r="122">
          <cell r="Z122" t="str">
            <v>Pembangunan/Renovasi Gedung dan Bangunan</v>
          </cell>
          <cell r="AA122">
            <v>0</v>
          </cell>
          <cell r="AB122">
            <v>0</v>
          </cell>
        </row>
        <row r="123">
          <cell r="Z123" t="str">
            <v>Layanan Manajemen SDM Internal</v>
          </cell>
          <cell r="AA123">
            <v>0</v>
          </cell>
          <cell r="AB123">
            <v>0</v>
          </cell>
        </row>
        <row r="124">
          <cell r="Z124" t="str">
            <v>Layanan Manajemen SDM</v>
          </cell>
          <cell r="AA124">
            <v>0</v>
          </cell>
          <cell r="AB124">
            <v>0</v>
          </cell>
        </row>
        <row r="125">
          <cell r="Z125" t="str">
            <v>Pengelolaan Kepegawaian</v>
          </cell>
          <cell r="AA125">
            <v>0</v>
          </cell>
          <cell r="AB125">
            <v>0</v>
          </cell>
        </row>
        <row r="126">
          <cell r="Z126" t="str">
            <v>Layanan Manajemen Kinerja Internal</v>
          </cell>
        </row>
        <row r="127">
          <cell r="Z127" t="str">
            <v>Layanan Perencanaan dan Penganggaran</v>
          </cell>
          <cell r="AA127">
            <v>0</v>
          </cell>
          <cell r="AB127">
            <v>0</v>
          </cell>
        </row>
        <row r="128">
          <cell r="Z128" t="str">
            <v>Penyusunan Perencanaan Program dan Anggaran</v>
          </cell>
          <cell r="AA128">
            <v>0</v>
          </cell>
          <cell r="AB128">
            <v>0</v>
          </cell>
        </row>
        <row r="129">
          <cell r="Z129" t="str">
            <v>Pengelolaan Rencana Program dan Anggaran</v>
          </cell>
          <cell r="AA129">
            <v>0</v>
          </cell>
          <cell r="AB129">
            <v>0</v>
          </cell>
        </row>
        <row r="130">
          <cell r="Z130" t="str">
            <v>Layanan Pemantauan dan Evaluasi</v>
          </cell>
          <cell r="AA130">
            <v>0</v>
          </cell>
          <cell r="AB130">
            <v>0</v>
          </cell>
        </row>
        <row r="131">
          <cell r="Z131" t="str">
            <v>Evaluasi dan Pelaporan Program</v>
          </cell>
          <cell r="AA131">
            <v>0</v>
          </cell>
          <cell r="AB131">
            <v>0</v>
          </cell>
        </row>
        <row r="132">
          <cell r="Z132" t="str">
            <v>Layanan Manajemen Keuangan</v>
          </cell>
        </row>
        <row r="133">
          <cell r="Z133" t="str">
            <v>Pelaksanaan Anggaran dan Perbendaharaan</v>
          </cell>
          <cell r="AA133">
            <v>0</v>
          </cell>
          <cell r="AB133">
            <v>0</v>
          </cell>
        </row>
        <row r="134">
          <cell r="Z134" t="str">
            <v>Verifikasi Anggaran dan Perbendaharaan</v>
          </cell>
          <cell r="AA134">
            <v>0</v>
          </cell>
          <cell r="AB134">
            <v>0</v>
          </cell>
        </row>
        <row r="135">
          <cell r="Z135" t="str">
            <v>Layanan Administrasi PNBP</v>
          </cell>
          <cell r="AA135">
            <v>0</v>
          </cell>
          <cell r="AB135">
            <v>0</v>
          </cell>
        </row>
        <row r="136">
          <cell r="Z136" t="str">
            <v>Pengelolaan PNBP</v>
          </cell>
          <cell r="AA136">
            <v>0</v>
          </cell>
          <cell r="AB136">
            <v>0</v>
          </cell>
        </row>
        <row r="137">
          <cell r="Z137" t="str">
            <v>Pengelolaan Laporan Keuangan</v>
          </cell>
          <cell r="AA137">
            <v>1</v>
          </cell>
          <cell r="AB137">
            <v>121996000</v>
          </cell>
        </row>
      </sheetData>
      <sheetData sheetId="29">
        <row r="2">
          <cell r="R2" t="str">
            <v>Program Kerukunan Umat dan Layanan Kehidupan Beragama</v>
          </cell>
          <cell r="S2">
            <v>0</v>
          </cell>
        </row>
        <row r="3">
          <cell r="R3" t="str">
            <v>Pembinaan Umrah dan Haji Khusus</v>
          </cell>
          <cell r="S3">
            <v>0</v>
          </cell>
        </row>
        <row r="4">
          <cell r="R4" t="str">
            <v>Fasilitasi dan Pembinaan Lembaga</v>
          </cell>
          <cell r="S4">
            <v>74</v>
          </cell>
        </row>
        <row r="5">
          <cell r="R5" t="str">
            <v>Lembaga Penyelenggara Ibadah Umrah yang Terbina</v>
          </cell>
          <cell r="S5">
            <v>62</v>
          </cell>
        </row>
        <row r="6">
          <cell r="R6" t="str">
            <v>Pengelolaan Perizinan Penyelenggara Perjalanan Ibadah Umrah</v>
          </cell>
          <cell r="S6">
            <v>14</v>
          </cell>
          <cell r="T6">
            <v>12124000</v>
          </cell>
        </row>
        <row r="7">
          <cell r="R7" t="str">
            <v>Akreditasi Penyelenggara Perjalanan Ibadah Umrah</v>
          </cell>
          <cell r="S7">
            <v>0</v>
          </cell>
          <cell r="T7">
            <v>0</v>
          </cell>
        </row>
        <row r="8">
          <cell r="R8" t="str">
            <v>Pembinaan Penyelenggara Perjalanan Ibadah Umrah</v>
          </cell>
          <cell r="S8">
            <v>20</v>
          </cell>
          <cell r="T8">
            <v>38130000</v>
          </cell>
        </row>
        <row r="9">
          <cell r="R9" t="str">
            <v>Pemantauan dan Pengawasan Penyelenggara Perjalanan Ibadah Umrah</v>
          </cell>
          <cell r="S9">
            <v>28</v>
          </cell>
          <cell r="T9">
            <v>17830000</v>
          </cell>
        </row>
        <row r="10">
          <cell r="R10" t="str">
            <v>Identifikasi dan Pemetaan Masalah Penyelenggara Perjalanan Ibadah Umrah</v>
          </cell>
          <cell r="S10">
            <v>0</v>
          </cell>
          <cell r="T10">
            <v>0</v>
          </cell>
        </row>
        <row r="11">
          <cell r="R11" t="str">
            <v>Penanganan Masalah Penyelenggara Perjalanan Ibadah Umrah</v>
          </cell>
          <cell r="S11">
            <v>0</v>
          </cell>
          <cell r="T11">
            <v>0</v>
          </cell>
        </row>
        <row r="12">
          <cell r="R12" t="str">
            <v>Lembaga Penyelenggara Ibadah Haji Khusus yang Terbina</v>
          </cell>
          <cell r="S12">
            <v>12</v>
          </cell>
        </row>
        <row r="13">
          <cell r="R13" t="str">
            <v>Pengelolaan Perizinan Penyelenggara Ibadah Haji Khusus</v>
          </cell>
          <cell r="S13">
            <v>0</v>
          </cell>
          <cell r="T13">
            <v>0</v>
          </cell>
        </row>
        <row r="14">
          <cell r="R14" t="str">
            <v>Akreditasi Penyelenggara Ibadah Haji Khusus</v>
          </cell>
          <cell r="S14">
            <v>0</v>
          </cell>
          <cell r="T14">
            <v>0</v>
          </cell>
        </row>
        <row r="15">
          <cell r="R15" t="str">
            <v>Pendaftaran dan Pembatalan Haji Khusus</v>
          </cell>
          <cell r="S15">
            <v>2</v>
          </cell>
          <cell r="T15">
            <v>9510000</v>
          </cell>
        </row>
        <row r="16">
          <cell r="R16" t="str">
            <v>Dokumen dan Perlengkapan Ibadah Haji Khusus</v>
          </cell>
          <cell r="S16">
            <v>0</v>
          </cell>
          <cell r="T16">
            <v>0</v>
          </cell>
        </row>
        <row r="17">
          <cell r="R17" t="str">
            <v>Pembinaan dan Peningkatan Kualitas Penyelenggara Ibadah Haji Khusus</v>
          </cell>
          <cell r="S17">
            <v>10</v>
          </cell>
          <cell r="T17">
            <v>38130000</v>
          </cell>
        </row>
        <row r="18">
          <cell r="R18" t="str">
            <v>Pemantauan dan Pengawasan Penyelenggara Ibadah Haji Khusus</v>
          </cell>
          <cell r="S18">
            <v>0</v>
          </cell>
          <cell r="T18">
            <v>0</v>
          </cell>
        </row>
        <row r="19">
          <cell r="R19" t="str">
            <v>Identifikasi dan Pemetaan Masalah Penyelenggara Ibadah Haji Khusus</v>
          </cell>
          <cell r="S19">
            <v>0</v>
          </cell>
          <cell r="T19">
            <v>0</v>
          </cell>
        </row>
        <row r="20">
          <cell r="R20" t="str">
            <v>Penanganan Masalah Penyelenggara Ibadah Haji Khusus</v>
          </cell>
          <cell r="S20">
            <v>0</v>
          </cell>
          <cell r="T20">
            <v>0</v>
          </cell>
        </row>
        <row r="21">
          <cell r="R21" t="str">
            <v>Pelayanan Haji Dalam Negeri</v>
          </cell>
          <cell r="S21">
            <v>0</v>
          </cell>
        </row>
        <row r="22">
          <cell r="R22" t="str">
            <v>Pelayanan Publik kepada masyarakat</v>
          </cell>
          <cell r="S22">
            <v>980</v>
          </cell>
        </row>
        <row r="23">
          <cell r="R23" t="str">
            <v>Layanan Administrasi Haji Dalam Negeri</v>
          </cell>
          <cell r="S23">
            <v>980</v>
          </cell>
        </row>
        <row r="24">
          <cell r="R24" t="str">
            <v>Penyempurnaan Kebijakan Pendaftaran dan Pembatalan Haji Reguler</v>
          </cell>
          <cell r="S24">
            <v>0</v>
          </cell>
          <cell r="T24">
            <v>0</v>
          </cell>
        </row>
        <row r="25">
          <cell r="R25" t="str">
            <v>Sosialisasi Kebijakan Pendaftaran dan Pembatalan Haji Reguler</v>
          </cell>
          <cell r="S25">
            <v>0</v>
          </cell>
          <cell r="T25">
            <v>0</v>
          </cell>
        </row>
        <row r="26">
          <cell r="R26" t="str">
            <v>Pengelolaan Pelayanan Pendaftaran dan Pembatalan Haji Reguler</v>
          </cell>
          <cell r="S26">
            <v>0</v>
          </cell>
          <cell r="T26">
            <v>0</v>
          </cell>
        </row>
        <row r="27">
          <cell r="R27" t="str">
            <v>Konsolidasi dan Verifikasi Data Jemaah Haji Reguler</v>
          </cell>
          <cell r="S27">
            <v>42</v>
          </cell>
          <cell r="T27">
            <v>82329000</v>
          </cell>
        </row>
        <row r="28">
          <cell r="R28" t="str">
            <v>Sosialisasi/Orientasi Penyelesaian Dokumen dan Perlengkapan Haji</v>
          </cell>
          <cell r="S28">
            <v>0</v>
          </cell>
          <cell r="T28">
            <v>0</v>
          </cell>
        </row>
        <row r="29">
          <cell r="R29" t="str">
            <v>Pengelolaan Pelayanan Pemvisaan Haji</v>
          </cell>
          <cell r="S29">
            <v>0</v>
          </cell>
          <cell r="T29">
            <v>0</v>
          </cell>
        </row>
        <row r="30">
          <cell r="R30" t="str">
            <v>Penyelesaian Dokumen/Perlengkapan Jemaah Haji</v>
          </cell>
          <cell r="S30">
            <v>925</v>
          </cell>
          <cell r="T30">
            <v>80797000</v>
          </cell>
        </row>
        <row r="31">
          <cell r="R31" t="str">
            <v>Penyiapan Transportasi Udara Jemaah Haji</v>
          </cell>
          <cell r="S31">
            <v>0</v>
          </cell>
          <cell r="T31">
            <v>0</v>
          </cell>
        </row>
        <row r="32">
          <cell r="R32" t="str">
            <v>Penyusunan dan Pembahasan Asuransi Haji</v>
          </cell>
          <cell r="S32">
            <v>0</v>
          </cell>
          <cell r="T32">
            <v>0</v>
          </cell>
        </row>
        <row r="33">
          <cell r="R33" t="str">
            <v>Konsolidasi dan Verifikasi Data Angkutan Udara Jemaah Haji</v>
          </cell>
          <cell r="S33">
            <v>0</v>
          </cell>
          <cell r="T33">
            <v>0</v>
          </cell>
        </row>
        <row r="34">
          <cell r="R34" t="str">
            <v>Pelayanan Pemberangkatan/Pemulangan Jemaah</v>
          </cell>
          <cell r="S34">
            <v>13</v>
          </cell>
          <cell r="T34">
            <v>34234000</v>
          </cell>
        </row>
        <row r="35">
          <cell r="R35" t="str">
            <v>Pelayanan Publik Lainnya</v>
          </cell>
          <cell r="S35">
            <v>0</v>
          </cell>
        </row>
        <row r="36">
          <cell r="R36" t="str">
            <v>Asrama Haji yang Profesional Melayani</v>
          </cell>
          <cell r="S36">
            <v>0</v>
          </cell>
          <cell r="T36">
            <v>0</v>
          </cell>
        </row>
        <row r="37">
          <cell r="R37" t="str">
            <v>Penyiapan Asrama Haji</v>
          </cell>
          <cell r="S37">
            <v>0</v>
          </cell>
          <cell r="T37">
            <v>0</v>
          </cell>
        </row>
        <row r="38">
          <cell r="R38" t="str">
            <v>Pelayanan Asrama Haji</v>
          </cell>
          <cell r="S38">
            <v>0</v>
          </cell>
          <cell r="T38">
            <v>0</v>
          </cell>
        </row>
        <row r="39">
          <cell r="R39" t="str">
            <v>Monitoring dan Evaluasi Asrama Haji</v>
          </cell>
          <cell r="S39">
            <v>0</v>
          </cell>
          <cell r="T39">
            <v>0</v>
          </cell>
        </row>
        <row r="40">
          <cell r="R40" t="str">
            <v>Revitalisasi Pusat Layanan Haji dan Umrah Terpadu - SBSN</v>
          </cell>
          <cell r="S40">
            <v>0</v>
          </cell>
        </row>
        <row r="41">
          <cell r="R41" t="str">
            <v>Revitalisasi dan Pembangunan Pusat Layanan Haji dan Umrah Terpadu</v>
          </cell>
          <cell r="S41">
            <v>0</v>
          </cell>
          <cell r="T41">
            <v>0</v>
          </cell>
        </row>
        <row r="42">
          <cell r="R42" t="str">
            <v>Revitalisasi Asrama Haji - SBSN</v>
          </cell>
          <cell r="S42">
            <v>0</v>
          </cell>
        </row>
        <row r="43">
          <cell r="R43" t="str">
            <v>Revitalisasi dan Pengembangan Asrama Haji</v>
          </cell>
          <cell r="S43">
            <v>0</v>
          </cell>
          <cell r="T43">
            <v>0</v>
          </cell>
        </row>
        <row r="44">
          <cell r="R44" t="str">
            <v>Pembinaan Haji</v>
          </cell>
          <cell r="S44">
            <v>0</v>
          </cell>
        </row>
        <row r="45">
          <cell r="R45" t="str">
            <v>Pelayanan Publik Lainnya</v>
          </cell>
          <cell r="S45">
            <v>0</v>
          </cell>
        </row>
        <row r="46">
          <cell r="R46" t="str">
            <v>Advokasi Haji</v>
          </cell>
          <cell r="S46">
            <v>0</v>
          </cell>
          <cell r="T46">
            <v>0</v>
          </cell>
        </row>
        <row r="47">
          <cell r="R47" t="str">
            <v>Identifikasi dan Pemetaan Masalah Haji</v>
          </cell>
          <cell r="S47">
            <v>0</v>
          </cell>
          <cell r="T47">
            <v>0</v>
          </cell>
        </row>
        <row r="48">
          <cell r="R48" t="str">
            <v>Penanganan Masalah Haji</v>
          </cell>
          <cell r="S48">
            <v>0</v>
          </cell>
          <cell r="T48">
            <v>0</v>
          </cell>
        </row>
        <row r="49">
          <cell r="R49" t="str">
            <v>Fasilitasi dan Pembinaan Masyarakat</v>
          </cell>
          <cell r="S49">
            <v>906</v>
          </cell>
        </row>
        <row r="50">
          <cell r="R50" t="str">
            <v>Petugas Haji yang Profesional</v>
          </cell>
          <cell r="S50">
            <v>606</v>
          </cell>
        </row>
        <row r="51">
          <cell r="R51" t="str">
            <v>Rekrutmen/Seleksi Petugas Haji</v>
          </cell>
          <cell r="S51">
            <v>353</v>
          </cell>
          <cell r="T51">
            <v>104585000</v>
          </cell>
        </row>
        <row r="52">
          <cell r="R52" t="str">
            <v>Dokumen dan Perlengkapan Petugas Haji</v>
          </cell>
          <cell r="S52">
            <v>15</v>
          </cell>
          <cell r="T52">
            <v>94270000</v>
          </cell>
        </row>
        <row r="53">
          <cell r="R53" t="str">
            <v>Bimbingan Teknis Petugas Haji</v>
          </cell>
          <cell r="S53">
            <v>32</v>
          </cell>
          <cell r="T53">
            <v>320987000</v>
          </cell>
        </row>
        <row r="54">
          <cell r="R54" t="str">
            <v>Operasional Petugas Haji</v>
          </cell>
          <cell r="S54">
            <v>206</v>
          </cell>
          <cell r="T54">
            <v>4821708000</v>
          </cell>
        </row>
        <row r="55">
          <cell r="R55" t="str">
            <v>Akomodasi Petugas Haji</v>
          </cell>
          <cell r="S55">
            <v>0</v>
          </cell>
          <cell r="T55">
            <v>0</v>
          </cell>
        </row>
        <row r="56">
          <cell r="R56" t="str">
            <v>Konsumsi Petugas Haji</v>
          </cell>
          <cell r="S56">
            <v>0</v>
          </cell>
          <cell r="T56">
            <v>0</v>
          </cell>
        </row>
        <row r="57">
          <cell r="R57" t="str">
            <v>Transportasi Petugas Haji</v>
          </cell>
          <cell r="S57">
            <v>0</v>
          </cell>
          <cell r="T57">
            <v>0</v>
          </cell>
        </row>
        <row r="58">
          <cell r="R58" t="str">
            <v>Evaluasi Teknis Petugas Panitia Penyelenggara Ibadah Haji Arab Saudi</v>
          </cell>
          <cell r="S58">
            <v>0</v>
          </cell>
          <cell r="T58">
            <v>0</v>
          </cell>
        </row>
        <row r="59">
          <cell r="R59" t="str">
            <v>Koordinasi Penyelenggaraan Ibadah Haji Luar Negeri</v>
          </cell>
          <cell r="S59">
            <v>0</v>
          </cell>
          <cell r="T59">
            <v>0</v>
          </cell>
        </row>
        <row r="60">
          <cell r="R60" t="str">
            <v>Jemaah Haji Reguler yang Terbina</v>
          </cell>
          <cell r="S60">
            <v>4070</v>
          </cell>
        </row>
        <row r="61">
          <cell r="R61" t="str">
            <v>Bimbingan Jemaah Haji Reguler</v>
          </cell>
          <cell r="S61">
            <v>4060</v>
          </cell>
          <cell r="T61">
            <v>24248000</v>
          </cell>
        </row>
        <row r="62">
          <cell r="R62" t="str">
            <v>Sertifikasi Penyuluh dan Pembimbing Manasik Haji</v>
          </cell>
          <cell r="S62">
            <v>0</v>
          </cell>
          <cell r="T62">
            <v>0</v>
          </cell>
        </row>
        <row r="63">
          <cell r="R63" t="str">
            <v>Pembinaan Kelompok Bimbingan</v>
          </cell>
          <cell r="S63">
            <v>10</v>
          </cell>
          <cell r="T63">
            <v>19200000</v>
          </cell>
        </row>
        <row r="64">
          <cell r="R64" t="str">
            <v>Pengelolaan Dana Haji dan Sistem Informasi Haji</v>
          </cell>
        </row>
        <row r="65">
          <cell r="R65" t="str">
            <v>Data dan Informasi Publik</v>
          </cell>
        </row>
        <row r="66">
          <cell r="R66" t="str">
            <v>Sistem Informasi Haji yang Handal</v>
          </cell>
        </row>
        <row r="67">
          <cell r="R67" t="str">
            <v>Pengelolaan Infrastruktur</v>
          </cell>
          <cell r="S67">
            <v>0</v>
          </cell>
          <cell r="T67">
            <v>0</v>
          </cell>
        </row>
        <row r="68">
          <cell r="R68" t="str">
            <v>Pengembangan Database Haji</v>
          </cell>
          <cell r="S68">
            <v>0</v>
          </cell>
          <cell r="T68">
            <v>0</v>
          </cell>
        </row>
        <row r="69">
          <cell r="R69" t="str">
            <v>Pengembangan Sistem Informasi Haji</v>
          </cell>
          <cell r="S69">
            <v>1</v>
          </cell>
          <cell r="T69">
            <v>105122000</v>
          </cell>
        </row>
        <row r="70">
          <cell r="R70" t="str">
            <v>Pengelolaan Keuangan Negara</v>
          </cell>
          <cell r="S70">
            <v>0</v>
          </cell>
          <cell r="T70">
            <v>0</v>
          </cell>
        </row>
        <row r="71">
          <cell r="R71" t="str">
            <v>Laporan Keuangan Haji yang Akuntabel</v>
          </cell>
          <cell r="S71">
            <v>0</v>
          </cell>
          <cell r="T71">
            <v>0</v>
          </cell>
        </row>
        <row r="72">
          <cell r="R72" t="str">
            <v>Perencanaan Anggaran Operasional Haji</v>
          </cell>
          <cell r="S72">
            <v>0</v>
          </cell>
          <cell r="T72">
            <v>0</v>
          </cell>
        </row>
        <row r="73">
          <cell r="R73" t="str">
            <v>Pengelolaan Aset Haji</v>
          </cell>
          <cell r="S73">
            <v>0</v>
          </cell>
          <cell r="T73">
            <v>0</v>
          </cell>
        </row>
        <row r="74">
          <cell r="R74" t="str">
            <v>Monitoring dan Evaluasi Perencanaan Anggaran Operasional dan Pengelolaan Aset Haji</v>
          </cell>
          <cell r="S74">
            <v>0</v>
          </cell>
          <cell r="T74">
            <v>0</v>
          </cell>
        </row>
        <row r="75">
          <cell r="R75" t="str">
            <v>Pelaksanaan Anggaran dan Perbendaharaan Haji</v>
          </cell>
          <cell r="S75">
            <v>0</v>
          </cell>
          <cell r="T75">
            <v>0</v>
          </cell>
        </row>
        <row r="76">
          <cell r="R76" t="str">
            <v>Verifikasi Anggaran Operasional Haji</v>
          </cell>
          <cell r="S76">
            <v>0</v>
          </cell>
          <cell r="T76">
            <v>0</v>
          </cell>
        </row>
        <row r="77">
          <cell r="R77" t="str">
            <v>Pelaporan Keuangan Operasional Haji</v>
          </cell>
          <cell r="S77">
            <v>0</v>
          </cell>
          <cell r="T77">
            <v>0</v>
          </cell>
        </row>
        <row r="78">
          <cell r="R78" t="str">
            <v>Pelayanan Haji Luar Negeri</v>
          </cell>
          <cell r="S78">
            <v>0</v>
          </cell>
          <cell r="T78">
            <v>0</v>
          </cell>
        </row>
        <row r="79">
          <cell r="R79" t="str">
            <v>Pelayanan Publik Lainnya</v>
          </cell>
          <cell r="S79">
            <v>0</v>
          </cell>
        </row>
        <row r="80">
          <cell r="R80" t="str">
            <v>Revitalisasi Sarpras Layanan Haji Umrah di Luar Negeri</v>
          </cell>
          <cell r="S80">
            <v>0</v>
          </cell>
          <cell r="T80">
            <v>0</v>
          </cell>
        </row>
        <row r="81">
          <cell r="R81" t="str">
            <v>Revitalisasi dan Pembangunan Sarpras Layanan Haji dan Umrah di Arab Saudi</v>
          </cell>
          <cell r="S81">
            <v>0</v>
          </cell>
          <cell r="T81">
            <v>0</v>
          </cell>
        </row>
        <row r="82">
          <cell r="R82" t="str">
            <v>Fasilitasi dan Pembinaan Masyarakat</v>
          </cell>
          <cell r="S82">
            <v>906</v>
          </cell>
        </row>
        <row r="83">
          <cell r="R83" t="str">
            <v>Layanan Administrasi Haji Luar Negeri</v>
          </cell>
          <cell r="S83">
            <v>0</v>
          </cell>
          <cell r="T83">
            <v>0</v>
          </cell>
        </row>
        <row r="84">
          <cell r="R84" t="str">
            <v>Seleksi Perusahaan Penyedia Akomodasi Jemaah Haji Indonesia di Arab Saudi</v>
          </cell>
          <cell r="S84">
            <v>0</v>
          </cell>
          <cell r="T84">
            <v>0</v>
          </cell>
        </row>
        <row r="85">
          <cell r="R85" t="str">
            <v>Seleksi Perusahaan Penyedia Konsumsi Jemaah Haji Indonesia di Arab Saudi</v>
          </cell>
          <cell r="S85">
            <v>0</v>
          </cell>
          <cell r="T85">
            <v>0</v>
          </cell>
        </row>
        <row r="86">
          <cell r="R86" t="str">
            <v>Seleksi Perusahaan Penyedia Transportasi Jemaah Haji Indonesia di Arab Saudi</v>
          </cell>
          <cell r="S86">
            <v>0</v>
          </cell>
          <cell r="T86">
            <v>0</v>
          </cell>
        </row>
        <row r="87">
          <cell r="R87" t="str">
            <v>Jemaah Haji yang terlayani penyaluran Daging Qurban</v>
          </cell>
          <cell r="S87">
            <v>0</v>
          </cell>
          <cell r="T87">
            <v>0</v>
          </cell>
        </row>
        <row r="88">
          <cell r="R88" t="str">
            <v>Penyaluran Daging Qurban dan/atau Dam Ke Penduduk Indonesia</v>
          </cell>
          <cell r="S88">
            <v>0</v>
          </cell>
          <cell r="T88">
            <v>0</v>
          </cell>
        </row>
        <row r="89">
          <cell r="S89">
            <v>0</v>
          </cell>
          <cell r="T89">
            <v>0</v>
          </cell>
        </row>
        <row r="90">
          <cell r="R90" t="str">
            <v>Dukungan Manajemen</v>
          </cell>
          <cell r="S90">
            <v>0</v>
          </cell>
        </row>
        <row r="91">
          <cell r="R91" t="str">
            <v>Dukungan Manajemen dan Pelaksanaan Tugas Teknis Lainnya Penyelenggaraan Haji dan Umrah</v>
          </cell>
          <cell r="S91">
            <v>0</v>
          </cell>
        </row>
        <row r="92">
          <cell r="R92" t="str">
            <v>Layanan Dukungan Manajemen Internal</v>
          </cell>
          <cell r="S92">
            <v>42</v>
          </cell>
        </row>
        <row r="93">
          <cell r="R93" t="str">
            <v>Layanan BMN</v>
          </cell>
          <cell r="S93">
            <v>0</v>
          </cell>
        </row>
        <row r="94">
          <cell r="R94" t="str">
            <v>Pengelolaan BMN dan Perlengkapan</v>
          </cell>
          <cell r="S94">
            <v>0</v>
          </cell>
          <cell r="T94">
            <v>0</v>
          </cell>
        </row>
        <row r="95">
          <cell r="R95" t="str">
            <v>Layanan Hukum</v>
          </cell>
          <cell r="S95">
            <v>0</v>
          </cell>
          <cell r="T95">
            <v>0</v>
          </cell>
        </row>
        <row r="96">
          <cell r="R96" t="str">
            <v>Layanan Hukum dan Peraturan Perundang-Undangan</v>
          </cell>
          <cell r="S96">
            <v>0</v>
          </cell>
          <cell r="T96">
            <v>0</v>
          </cell>
        </row>
        <row r="97">
          <cell r="R97" t="str">
            <v>Penyelesaian Tindak Lanjut Hasil Temuan Pemeriksaan</v>
          </cell>
          <cell r="S97">
            <v>0</v>
          </cell>
          <cell r="T97">
            <v>0</v>
          </cell>
        </row>
        <row r="98">
          <cell r="R98" t="str">
            <v>Layanan Hubungan Masyarakat dan Informasi</v>
          </cell>
          <cell r="S98">
            <v>14</v>
          </cell>
        </row>
        <row r="99">
          <cell r="R99" t="str">
            <v>Pameran/Event Penyelenggaraan Haji dan Umrah</v>
          </cell>
          <cell r="S99">
            <v>0</v>
          </cell>
          <cell r="T99">
            <v>0</v>
          </cell>
        </row>
        <row r="100">
          <cell r="R100" t="str">
            <v>Pengelolaan Media Publikasi Informasi Haji dan Umrah</v>
          </cell>
          <cell r="S100">
            <v>0</v>
          </cell>
          <cell r="T100">
            <v>0</v>
          </cell>
        </row>
        <row r="101">
          <cell r="R101" t="str">
            <v>Penyebaran Informasi Haji dan Umrah</v>
          </cell>
          <cell r="S101">
            <v>14</v>
          </cell>
          <cell r="T101">
            <v>10500000</v>
          </cell>
        </row>
        <row r="102">
          <cell r="R102" t="str">
            <v>Layanan Protokoler</v>
          </cell>
          <cell r="S102">
            <v>0</v>
          </cell>
          <cell r="T102">
            <v>0</v>
          </cell>
        </row>
        <row r="103">
          <cell r="R103" t="str">
            <v>Pelayanan Protokoler</v>
          </cell>
          <cell r="S103">
            <v>0</v>
          </cell>
          <cell r="T103">
            <v>0</v>
          </cell>
        </row>
        <row r="104">
          <cell r="R104" t="str">
            <v>Layanan Organisasi dan Tata Kelola Internal</v>
          </cell>
          <cell r="S104">
            <v>0</v>
          </cell>
          <cell r="T104">
            <v>0</v>
          </cell>
        </row>
        <row r="105">
          <cell r="R105" t="str">
            <v>Pelayanan Organisasi, Tata Laksana, dan Reformasi Birokrasi</v>
          </cell>
          <cell r="S105">
            <v>0</v>
          </cell>
          <cell r="T105">
            <v>0</v>
          </cell>
        </row>
        <row r="106">
          <cell r="R106" t="str">
            <v>Layanan Umum</v>
          </cell>
          <cell r="S106">
            <v>14</v>
          </cell>
        </row>
        <row r="107">
          <cell r="R107" t="str">
            <v>Rapat Kerja Nasional Penyelenggaraan Haji</v>
          </cell>
          <cell r="S107">
            <v>0</v>
          </cell>
          <cell r="T107">
            <v>0</v>
          </cell>
        </row>
        <row r="108">
          <cell r="R108" t="str">
            <v>Koordinasi Penyelenggaraan Ibadah Haji</v>
          </cell>
          <cell r="S108">
            <v>14</v>
          </cell>
          <cell r="T108">
            <v>966526000</v>
          </cell>
        </row>
        <row r="109">
          <cell r="R109" t="str">
            <v>Pelayanan Umum dan Rumah Tangga</v>
          </cell>
          <cell r="S109">
            <v>0</v>
          </cell>
          <cell r="T109">
            <v>0</v>
          </cell>
        </row>
        <row r="110">
          <cell r="R110" t="str">
            <v>Pengelolaan Ketatausahaan</v>
          </cell>
          <cell r="S110">
            <v>0</v>
          </cell>
          <cell r="T110">
            <v>0</v>
          </cell>
        </row>
        <row r="111">
          <cell r="R111" t="str">
            <v>Layanan Dukungan Manajemen Eselon II</v>
          </cell>
          <cell r="S111">
            <v>0</v>
          </cell>
          <cell r="T111">
            <v>0</v>
          </cell>
        </row>
        <row r="112">
          <cell r="R112" t="str">
            <v>Layanan Perkantoran</v>
          </cell>
          <cell r="S112">
            <v>14</v>
          </cell>
        </row>
        <row r="113">
          <cell r="R113" t="str">
            <v>Gaji dan Tunjangan</v>
          </cell>
          <cell r="S113">
            <v>0</v>
          </cell>
          <cell r="T113">
            <v>0</v>
          </cell>
        </row>
        <row r="114">
          <cell r="R114" t="str">
            <v>Operasional dan Pemeliharaan Kantor</v>
          </cell>
          <cell r="S114">
            <v>14</v>
          </cell>
          <cell r="T114">
            <v>2079600000</v>
          </cell>
        </row>
        <row r="115">
          <cell r="R115" t="str">
            <v>Layanan Sarana dan Prasarana Internal</v>
          </cell>
          <cell r="S115">
            <v>0</v>
          </cell>
          <cell r="T115">
            <v>0</v>
          </cell>
        </row>
        <row r="116">
          <cell r="R116" t="str">
            <v>Layanan Sarana Internal</v>
          </cell>
          <cell r="S116">
            <v>0</v>
          </cell>
          <cell r="T116">
            <v>0</v>
          </cell>
        </row>
        <row r="117">
          <cell r="R117" t="str">
            <v>Pengadaan Perangkat Pengolah Data dan Komunikasi</v>
          </cell>
          <cell r="S117">
            <v>0</v>
          </cell>
          <cell r="T117">
            <v>0</v>
          </cell>
        </row>
        <row r="118">
          <cell r="R118" t="str">
            <v>Pengadaan Peralatan dan Fasilitas Perkantoran</v>
          </cell>
          <cell r="S118">
            <v>0</v>
          </cell>
          <cell r="T118">
            <v>0</v>
          </cell>
        </row>
        <row r="119">
          <cell r="R119" t="str">
            <v>Pengadaan Kendaraan Bermotor</v>
          </cell>
          <cell r="S119">
            <v>0</v>
          </cell>
          <cell r="T119">
            <v>0</v>
          </cell>
        </row>
        <row r="120">
          <cell r="R120" t="str">
            <v>Pembangunan/Renovasi Gedung dan Bangunan</v>
          </cell>
          <cell r="S120">
            <v>0</v>
          </cell>
          <cell r="T120">
            <v>0</v>
          </cell>
        </row>
        <row r="121">
          <cell r="R121" t="str">
            <v>Layanan Prasarana Internal</v>
          </cell>
          <cell r="S121">
            <v>0</v>
          </cell>
          <cell r="T121">
            <v>0</v>
          </cell>
        </row>
        <row r="122">
          <cell r="R122" t="str">
            <v>Pembangunan/Renovasi Gedung dan Bangunan</v>
          </cell>
          <cell r="S122">
            <v>0</v>
          </cell>
          <cell r="T122">
            <v>0</v>
          </cell>
        </row>
        <row r="123">
          <cell r="R123" t="str">
            <v>Layanan Manajemen SDM Internal</v>
          </cell>
          <cell r="S123">
            <v>0</v>
          </cell>
          <cell r="T123">
            <v>0</v>
          </cell>
        </row>
        <row r="124">
          <cell r="R124" t="str">
            <v>Layanan Manajemen SDM</v>
          </cell>
          <cell r="S124">
            <v>0</v>
          </cell>
          <cell r="T124">
            <v>0</v>
          </cell>
        </row>
        <row r="125">
          <cell r="R125" t="str">
            <v>Pengelolaan Kepegawaian</v>
          </cell>
          <cell r="S125">
            <v>0</v>
          </cell>
          <cell r="T125">
            <v>0</v>
          </cell>
        </row>
        <row r="126">
          <cell r="R126" t="str">
            <v>Layanan Manajemen Kinerja Internal</v>
          </cell>
          <cell r="S126">
            <v>1</v>
          </cell>
        </row>
        <row r="127">
          <cell r="R127" t="str">
            <v>Layanan Perencanaan dan Penganggaran</v>
          </cell>
        </row>
        <row r="128">
          <cell r="R128" t="str">
            <v>Penyusunan Perencanaan Program dan Anggaran</v>
          </cell>
          <cell r="S128">
            <v>0</v>
          </cell>
          <cell r="T128">
            <v>195504000</v>
          </cell>
        </row>
        <row r="129">
          <cell r="R129" t="str">
            <v>Pengelolaan Rencana Program dan Anggaran</v>
          </cell>
          <cell r="S129">
            <v>0</v>
          </cell>
          <cell r="T129">
            <v>0</v>
          </cell>
        </row>
        <row r="130">
          <cell r="R130" t="str">
            <v>Layanan Pemantauan dan Evaluasi</v>
          </cell>
          <cell r="S130">
            <v>0</v>
          </cell>
          <cell r="T130">
            <v>0</v>
          </cell>
        </row>
        <row r="131">
          <cell r="R131" t="str">
            <v>Evaluasi dan Pelaporan Program</v>
          </cell>
          <cell r="S131">
            <v>0</v>
          </cell>
          <cell r="T131">
            <v>0</v>
          </cell>
        </row>
        <row r="132">
          <cell r="R132" t="str">
            <v>Layanan Manajemen Keuangan</v>
          </cell>
          <cell r="S132">
            <v>1</v>
          </cell>
        </row>
        <row r="133">
          <cell r="R133" t="str">
            <v>Pelaksanaan Anggaran dan Perbendaharaan</v>
          </cell>
          <cell r="S133">
            <v>0</v>
          </cell>
          <cell r="T133">
            <v>0</v>
          </cell>
        </row>
        <row r="134">
          <cell r="R134" t="str">
            <v>Verifikasi Anggaran dan Perbendaharaan</v>
          </cell>
          <cell r="S134">
            <v>0</v>
          </cell>
          <cell r="T134">
            <v>0</v>
          </cell>
        </row>
        <row r="135">
          <cell r="R135" t="str">
            <v>Layanan Administrasi PNBP</v>
          </cell>
          <cell r="S135">
            <v>0</v>
          </cell>
          <cell r="T135">
            <v>0</v>
          </cell>
        </row>
        <row r="136">
          <cell r="R136" t="str">
            <v>Pengelolaan PNBP</v>
          </cell>
          <cell r="S136">
            <v>0</v>
          </cell>
          <cell r="T136">
            <v>0</v>
          </cell>
        </row>
        <row r="137">
          <cell r="R137" t="str">
            <v>Pengelolaan Laporan Keuangan</v>
          </cell>
          <cell r="S137">
            <v>1</v>
          </cell>
          <cell r="T137">
            <v>79056000</v>
          </cell>
        </row>
      </sheetData>
      <sheetData sheetId="30">
        <row r="2">
          <cell r="O2" t="str">
            <v>Program Kerukunan Umat dan Layanan Kehidupan Beragama</v>
          </cell>
          <cell r="P2">
            <v>0</v>
          </cell>
        </row>
        <row r="3">
          <cell r="O3" t="str">
            <v>Pembinaan Umrah dan Haji Khusus</v>
          </cell>
          <cell r="P3">
            <v>0</v>
          </cell>
        </row>
        <row r="4">
          <cell r="O4" t="str">
            <v>Fasilitasi dan Pembinaan Lembaga</v>
          </cell>
          <cell r="P4">
            <v>47</v>
          </cell>
        </row>
        <row r="5">
          <cell r="O5" t="str">
            <v>Lembaga Penyelenggara Ibadah Umrah yang Terbina</v>
          </cell>
          <cell r="P5">
            <v>45</v>
          </cell>
        </row>
        <row r="6">
          <cell r="O6" t="str">
            <v>Pengelolaan Perizinan Penyelenggara Perjalanan Ibadah Umrah</v>
          </cell>
          <cell r="P6">
            <v>15</v>
          </cell>
          <cell r="Q6">
            <v>12876000</v>
          </cell>
        </row>
        <row r="7">
          <cell r="O7" t="str">
            <v>Akreditasi Penyelenggara Perjalanan Ibadah Umrah</v>
          </cell>
          <cell r="P7">
            <v>0</v>
          </cell>
          <cell r="Q7">
            <v>0</v>
          </cell>
        </row>
        <row r="8">
          <cell r="O8" t="str">
            <v>Pembinaan Penyelenggara Perjalanan Ibadah Umrah</v>
          </cell>
          <cell r="P8">
            <v>0</v>
          </cell>
          <cell r="Q8">
            <v>0</v>
          </cell>
        </row>
        <row r="9">
          <cell r="O9" t="str">
            <v>Pemantauan dan Pengawasan Penyelenggara Perjalanan Ibadah Umrah</v>
          </cell>
          <cell r="P9">
            <v>30</v>
          </cell>
          <cell r="Q9">
            <v>12876000</v>
          </cell>
        </row>
        <row r="10">
          <cell r="O10" t="str">
            <v>Identifikasi dan Pemetaan Masalah Penyelenggara Perjalanan Ibadah Umrah</v>
          </cell>
          <cell r="P10">
            <v>0</v>
          </cell>
          <cell r="Q10">
            <v>0</v>
          </cell>
        </row>
        <row r="11">
          <cell r="O11" t="str">
            <v>Penanganan Masalah Penyelenggara Perjalanan Ibadah Umrah</v>
          </cell>
          <cell r="P11">
            <v>0</v>
          </cell>
          <cell r="Q11">
            <v>0</v>
          </cell>
        </row>
        <row r="12">
          <cell r="O12" t="str">
            <v>Lembaga Penyelenggara Ibadah Haji Khusus yang Terbina</v>
          </cell>
          <cell r="P12">
            <v>2</v>
          </cell>
        </row>
        <row r="13">
          <cell r="O13" t="str">
            <v>Pengelolaan Perizinan Penyelenggara Ibadah Haji Khusus</v>
          </cell>
          <cell r="P13">
            <v>0</v>
          </cell>
          <cell r="Q13">
            <v>0</v>
          </cell>
        </row>
        <row r="14">
          <cell r="O14" t="str">
            <v>Akreditasi Penyelenggara Ibadah Haji Khusus</v>
          </cell>
          <cell r="P14">
            <v>0</v>
          </cell>
          <cell r="Q14">
            <v>0</v>
          </cell>
        </row>
        <row r="15">
          <cell r="O15" t="str">
            <v>Pendaftaran dan Pembatalan Haji Khusus</v>
          </cell>
          <cell r="P15">
            <v>2</v>
          </cell>
          <cell r="Q15">
            <v>4196000</v>
          </cell>
        </row>
        <row r="16">
          <cell r="O16" t="str">
            <v>Dokumen dan Perlengkapan Ibadah Haji Khusus</v>
          </cell>
          <cell r="P16">
            <v>0</v>
          </cell>
          <cell r="Q16">
            <v>0</v>
          </cell>
        </row>
        <row r="17">
          <cell r="O17" t="str">
            <v>Pembinaan dan Peningkatan Kualitas Penyelenggara Ibadah Haji Khusus</v>
          </cell>
          <cell r="P17">
            <v>0</v>
          </cell>
          <cell r="Q17">
            <v>0</v>
          </cell>
        </row>
        <row r="18">
          <cell r="O18" t="str">
            <v>Pemantauan dan Pengawasan Penyelenggara Ibadah Haji Khusus</v>
          </cell>
          <cell r="P18">
            <v>0</v>
          </cell>
          <cell r="Q18">
            <v>0</v>
          </cell>
        </row>
        <row r="19">
          <cell r="O19" t="str">
            <v>Identifikasi dan Pemetaan Masalah Penyelenggara Ibadah Haji Khusus</v>
          </cell>
          <cell r="P19">
            <v>0</v>
          </cell>
          <cell r="Q19">
            <v>0</v>
          </cell>
        </row>
        <row r="20">
          <cell r="O20" t="str">
            <v>Penanganan Masalah Penyelenggara Ibadah Haji Khusus</v>
          </cell>
          <cell r="P20">
            <v>0</v>
          </cell>
          <cell r="Q20">
            <v>0</v>
          </cell>
        </row>
        <row r="21">
          <cell r="O21" t="str">
            <v>Pelayanan Haji Dalam Negeri</v>
          </cell>
          <cell r="P21">
            <v>0</v>
          </cell>
        </row>
        <row r="22">
          <cell r="O22" t="str">
            <v>Pelayanan Publik kepada masyarakat</v>
          </cell>
          <cell r="P22">
            <v>435</v>
          </cell>
        </row>
        <row r="23">
          <cell r="O23" t="str">
            <v>Layanan Administrasi Haji Dalam Negeri</v>
          </cell>
          <cell r="P23">
            <v>435</v>
          </cell>
        </row>
        <row r="24">
          <cell r="O24" t="str">
            <v>Penyempurnaan Kebijakan Pendaftaran dan Pembatalan Haji Reguler</v>
          </cell>
          <cell r="P24">
            <v>0</v>
          </cell>
          <cell r="Q24">
            <v>0</v>
          </cell>
        </row>
        <row r="25">
          <cell r="O25" t="str">
            <v>Sosialisasi Kebijakan Pendaftaran dan Pembatalan Haji Reguler</v>
          </cell>
          <cell r="P25">
            <v>0</v>
          </cell>
          <cell r="Q25">
            <v>0</v>
          </cell>
        </row>
        <row r="26">
          <cell r="O26" t="str">
            <v>Pengelolaan Pelayanan Pendaftaran dan Pembatalan Haji Reguler</v>
          </cell>
          <cell r="P26">
            <v>0</v>
          </cell>
          <cell r="Q26">
            <v>0</v>
          </cell>
        </row>
        <row r="27">
          <cell r="O27" t="str">
            <v>Konsolidasi dan Verifikasi Data Jemaah Haji Reguler</v>
          </cell>
          <cell r="P27">
            <v>45</v>
          </cell>
          <cell r="Q27">
            <v>109491000</v>
          </cell>
        </row>
        <row r="28">
          <cell r="O28" t="str">
            <v>Sosialisasi/Orientasi Penyelesaian Dokumen dan Perlengkapan Haji</v>
          </cell>
          <cell r="P28">
            <v>0</v>
          </cell>
          <cell r="Q28">
            <v>0</v>
          </cell>
        </row>
        <row r="29">
          <cell r="O29" t="str">
            <v>Pengelolaan Pelayanan Pemvisaan Haji</v>
          </cell>
          <cell r="P29">
            <v>0</v>
          </cell>
          <cell r="Q29">
            <v>0</v>
          </cell>
        </row>
        <row r="30">
          <cell r="O30" t="str">
            <v>Penyelesaian Dokumen/Perlengkapan Jemaah Haji</v>
          </cell>
          <cell r="P30">
            <v>375</v>
          </cell>
          <cell r="Q30">
            <v>98828000</v>
          </cell>
        </row>
        <row r="31">
          <cell r="O31" t="str">
            <v>Penyiapan Transportasi Udara Jemaah Haji</v>
          </cell>
          <cell r="P31">
            <v>0</v>
          </cell>
          <cell r="Q31">
            <v>0</v>
          </cell>
        </row>
        <row r="32">
          <cell r="O32" t="str">
            <v>Penyusunan dan Pembahasan Asuransi Haji</v>
          </cell>
          <cell r="P32">
            <v>0</v>
          </cell>
          <cell r="Q32">
            <v>0</v>
          </cell>
        </row>
        <row r="33">
          <cell r="O33" t="str">
            <v>Konsolidasi dan Verifikasi Data Angkutan Udara Jemaah Haji</v>
          </cell>
          <cell r="P33">
            <v>0</v>
          </cell>
          <cell r="Q33">
            <v>0</v>
          </cell>
        </row>
        <row r="34">
          <cell r="O34" t="str">
            <v>Pelayanan Pemberangkatan/Pemulangan Jemaah</v>
          </cell>
          <cell r="P34">
            <v>15</v>
          </cell>
          <cell r="Q34">
            <v>136458000</v>
          </cell>
        </row>
        <row r="35">
          <cell r="O35" t="str">
            <v>Pelayanan Publik Lainnya</v>
          </cell>
          <cell r="P35">
            <v>2</v>
          </cell>
        </row>
        <row r="36">
          <cell r="O36" t="str">
            <v>Asrama Haji yang Profesional Melayani</v>
          </cell>
          <cell r="P36">
            <v>0</v>
          </cell>
          <cell r="Q36">
            <v>0</v>
          </cell>
        </row>
        <row r="37">
          <cell r="O37" t="str">
            <v>Penyiapan Asrama Haji</v>
          </cell>
          <cell r="P37">
            <v>0</v>
          </cell>
          <cell r="Q37">
            <v>0</v>
          </cell>
        </row>
        <row r="38">
          <cell r="O38" t="str">
            <v>Pelayanan Asrama Haji</v>
          </cell>
          <cell r="P38">
            <v>0</v>
          </cell>
          <cell r="Q38">
            <v>0</v>
          </cell>
        </row>
        <row r="39">
          <cell r="O39" t="str">
            <v>Monitoring dan Evaluasi Asrama Haji</v>
          </cell>
          <cell r="P39">
            <v>0</v>
          </cell>
          <cell r="Q39">
            <v>0</v>
          </cell>
        </row>
        <row r="40">
          <cell r="O40" t="str">
            <v>Revitalisasi Pusat Layanan Haji dan Umrah Terpadu - SBSN</v>
          </cell>
          <cell r="P40">
            <v>2</v>
          </cell>
        </row>
        <row r="41">
          <cell r="O41" t="str">
            <v>Revitalisasi dan Pembangunan Pusat Layanan Haji dan Umrah Terpadu</v>
          </cell>
          <cell r="P41">
            <v>2</v>
          </cell>
          <cell r="Q41">
            <v>6426471000</v>
          </cell>
        </row>
        <row r="42">
          <cell r="O42" t="str">
            <v>Revitalisasi Asrama Haji - SBSN</v>
          </cell>
          <cell r="P42">
            <v>0</v>
          </cell>
        </row>
        <row r="43">
          <cell r="O43" t="str">
            <v>Revitalisasi dan Pengembangan Asrama Haji</v>
          </cell>
          <cell r="P43">
            <v>0</v>
          </cell>
          <cell r="Q43">
            <v>0</v>
          </cell>
        </row>
        <row r="44">
          <cell r="O44" t="str">
            <v>Pembinaan Haji</v>
          </cell>
          <cell r="P44">
            <v>0</v>
          </cell>
        </row>
        <row r="45">
          <cell r="O45" t="str">
            <v>Pelayanan Publik Lainnya</v>
          </cell>
          <cell r="P45">
            <v>2</v>
          </cell>
        </row>
        <row r="46">
          <cell r="O46" t="str">
            <v>Advokasi Haji</v>
          </cell>
          <cell r="P46">
            <v>0</v>
          </cell>
          <cell r="Q46">
            <v>0</v>
          </cell>
        </row>
        <row r="47">
          <cell r="O47" t="str">
            <v>Identifikasi dan Pemetaan Masalah Haji</v>
          </cell>
          <cell r="P47">
            <v>0</v>
          </cell>
          <cell r="Q47">
            <v>0</v>
          </cell>
        </row>
        <row r="48">
          <cell r="O48" t="str">
            <v>Penanganan Masalah Haji</v>
          </cell>
          <cell r="P48">
            <v>0</v>
          </cell>
          <cell r="Q48">
            <v>0</v>
          </cell>
        </row>
        <row r="49">
          <cell r="O49" t="str">
            <v>Fasilitasi dan Pembinaan Masyarakat</v>
          </cell>
          <cell r="P49">
            <v>369</v>
          </cell>
        </row>
        <row r="50">
          <cell r="O50" t="str">
            <v>Petugas Haji yang Profesional</v>
          </cell>
          <cell r="P50">
            <v>259</v>
          </cell>
        </row>
        <row r="51">
          <cell r="O51" t="str">
            <v>Rekrutmen/Seleksi Petugas Haji</v>
          </cell>
          <cell r="P51">
            <v>240</v>
          </cell>
          <cell r="Q51">
            <v>106153000</v>
          </cell>
        </row>
        <row r="52">
          <cell r="O52" t="str">
            <v>Dokumen dan Perlengkapan Petugas Haji</v>
          </cell>
          <cell r="P52">
            <v>15</v>
          </cell>
          <cell r="Q52">
            <v>7660000</v>
          </cell>
        </row>
        <row r="53">
          <cell r="O53" t="str">
            <v>Bimbingan Teknis Petugas Haji</v>
          </cell>
          <cell r="P53">
            <v>0</v>
          </cell>
          <cell r="Q53">
            <v>0</v>
          </cell>
        </row>
        <row r="54">
          <cell r="O54" t="str">
            <v>Operasional Petugas Haji</v>
          </cell>
          <cell r="P54">
            <v>4</v>
          </cell>
          <cell r="Q54">
            <v>83100000</v>
          </cell>
        </row>
        <row r="55">
          <cell r="O55" t="str">
            <v>Akomodasi Petugas Haji</v>
          </cell>
          <cell r="P55">
            <v>0</v>
          </cell>
          <cell r="Q55">
            <v>0</v>
          </cell>
        </row>
        <row r="56">
          <cell r="O56" t="str">
            <v>Konsumsi Petugas Haji</v>
          </cell>
          <cell r="P56">
            <v>0</v>
          </cell>
          <cell r="Q56">
            <v>0</v>
          </cell>
        </row>
        <row r="57">
          <cell r="O57" t="str">
            <v>Transportasi Petugas Haji</v>
          </cell>
          <cell r="P57">
            <v>0</v>
          </cell>
          <cell r="Q57">
            <v>0</v>
          </cell>
        </row>
        <row r="58">
          <cell r="O58" t="str">
            <v>Evaluasi Teknis Petugas Panitia Penyelenggara Ibadah Haji Arab Saudi</v>
          </cell>
          <cell r="P58">
            <v>0</v>
          </cell>
          <cell r="Q58">
            <v>0</v>
          </cell>
        </row>
        <row r="59">
          <cell r="O59" t="str">
            <v>Koordinasi Penyelenggaraan Ibadah Haji Luar Negeri</v>
          </cell>
          <cell r="P59">
            <v>0</v>
          </cell>
          <cell r="Q59">
            <v>0</v>
          </cell>
        </row>
        <row r="60">
          <cell r="O60" t="str">
            <v>Jemaah Haji Reguler yang Terbina</v>
          </cell>
          <cell r="P60">
            <v>1650</v>
          </cell>
        </row>
        <row r="61">
          <cell r="O61" t="str">
            <v>Bimbingan Jemaah Haji Reguler</v>
          </cell>
          <cell r="P61">
            <v>1650</v>
          </cell>
          <cell r="Q61">
            <v>25752000</v>
          </cell>
        </row>
        <row r="62">
          <cell r="O62" t="str">
            <v>Sertifikasi Penyuluh dan Pembimbing Manasik Haji</v>
          </cell>
          <cell r="P62">
            <v>0</v>
          </cell>
          <cell r="Q62">
            <v>0</v>
          </cell>
        </row>
        <row r="63">
          <cell r="O63" t="str">
            <v>Pembinaan Kelompok Bimbingan</v>
          </cell>
          <cell r="P63">
            <v>0</v>
          </cell>
          <cell r="Q63">
            <v>0</v>
          </cell>
        </row>
        <row r="64">
          <cell r="O64" t="str">
            <v>Pengelolaan Dana Haji dan Sistem Informasi Haji</v>
          </cell>
          <cell r="P64">
            <v>0</v>
          </cell>
          <cell r="Q64">
            <v>0</v>
          </cell>
        </row>
        <row r="65">
          <cell r="O65" t="str">
            <v>Data dan Informasi Publik</v>
          </cell>
          <cell r="P65">
            <v>0</v>
          </cell>
          <cell r="Q65">
            <v>0</v>
          </cell>
        </row>
        <row r="66">
          <cell r="O66" t="str">
            <v>Sistem Informasi Haji yang Handal</v>
          </cell>
          <cell r="P66">
            <v>0</v>
          </cell>
          <cell r="Q66">
            <v>0</v>
          </cell>
        </row>
        <row r="67">
          <cell r="O67" t="str">
            <v>Pengelolaan Infrastruktur</v>
          </cell>
          <cell r="P67">
            <v>0</v>
          </cell>
          <cell r="Q67">
            <v>0</v>
          </cell>
        </row>
        <row r="68">
          <cell r="O68" t="str">
            <v>Pengembangan Database Haji</v>
          </cell>
          <cell r="P68">
            <v>0</v>
          </cell>
          <cell r="Q68">
            <v>0</v>
          </cell>
        </row>
        <row r="69">
          <cell r="O69" t="str">
            <v>Pengembangan Sistem Informasi Haji</v>
          </cell>
          <cell r="P69">
            <v>0</v>
          </cell>
          <cell r="Q69">
            <v>0</v>
          </cell>
        </row>
        <row r="70">
          <cell r="O70" t="str">
            <v>Pengelolaan Keuangan Negara</v>
          </cell>
          <cell r="P70">
            <v>0</v>
          </cell>
          <cell r="Q70">
            <v>0</v>
          </cell>
        </row>
        <row r="71">
          <cell r="O71" t="str">
            <v>Laporan Keuangan Haji yang Akuntabel</v>
          </cell>
          <cell r="P71">
            <v>0</v>
          </cell>
          <cell r="Q71">
            <v>0</v>
          </cell>
        </row>
        <row r="72">
          <cell r="O72" t="str">
            <v>Perencanaan Anggaran Operasional Haji</v>
          </cell>
          <cell r="P72">
            <v>0</v>
          </cell>
          <cell r="Q72">
            <v>0</v>
          </cell>
        </row>
        <row r="73">
          <cell r="O73" t="str">
            <v>Pengelolaan Aset Haji</v>
          </cell>
          <cell r="P73">
            <v>0</v>
          </cell>
          <cell r="Q73">
            <v>0</v>
          </cell>
        </row>
        <row r="74">
          <cell r="O74" t="str">
            <v>Monitoring dan Evaluasi Perencanaan Anggaran Operasional dan Pengelolaan Aset Haji</v>
          </cell>
          <cell r="P74">
            <v>0</v>
          </cell>
          <cell r="Q74">
            <v>0</v>
          </cell>
        </row>
        <row r="75">
          <cell r="O75" t="str">
            <v>Pelaksanaan Anggaran dan Perbendaharaan Haji</v>
          </cell>
          <cell r="P75">
            <v>0</v>
          </cell>
          <cell r="Q75">
            <v>0</v>
          </cell>
        </row>
        <row r="76">
          <cell r="O76" t="str">
            <v>Verifikasi Anggaran Operasional Haji</v>
          </cell>
          <cell r="P76">
            <v>0</v>
          </cell>
          <cell r="Q76">
            <v>0</v>
          </cell>
        </row>
        <row r="77">
          <cell r="O77" t="str">
            <v>Pelaporan Keuangan Operasional Haji</v>
          </cell>
          <cell r="P77">
            <v>0</v>
          </cell>
          <cell r="Q77">
            <v>0</v>
          </cell>
        </row>
        <row r="78">
          <cell r="O78" t="str">
            <v>Pelayanan Haji Luar Negeri</v>
          </cell>
          <cell r="P78">
            <v>0</v>
          </cell>
          <cell r="Q78">
            <v>0</v>
          </cell>
        </row>
        <row r="79">
          <cell r="O79" t="str">
            <v>Pelayanan Publik Lainnya</v>
          </cell>
          <cell r="P79">
            <v>2</v>
          </cell>
        </row>
        <row r="80">
          <cell r="O80" t="str">
            <v>Revitalisasi Sarpras Layanan Haji Umrah di Luar Negeri</v>
          </cell>
          <cell r="P80">
            <v>0</v>
          </cell>
          <cell r="Q80">
            <v>0</v>
          </cell>
        </row>
        <row r="81">
          <cell r="O81" t="str">
            <v>Revitalisasi dan Pembangunan Sarpras Layanan Haji dan Umrah di Arab Saudi</v>
          </cell>
          <cell r="P81">
            <v>0</v>
          </cell>
          <cell r="Q81">
            <v>0</v>
          </cell>
        </row>
        <row r="82">
          <cell r="O82" t="str">
            <v>Fasilitasi dan Pembinaan Masyarakat</v>
          </cell>
          <cell r="P82">
            <v>369</v>
          </cell>
        </row>
        <row r="83">
          <cell r="O83" t="str">
            <v>Layanan Administrasi Haji Luar Negeri</v>
          </cell>
          <cell r="P83">
            <v>0</v>
          </cell>
          <cell r="Q83">
            <v>0</v>
          </cell>
        </row>
        <row r="84">
          <cell r="O84" t="str">
            <v>Seleksi Perusahaan Penyedia Akomodasi Jemaah Haji Indonesia di Arab Saudi</v>
          </cell>
          <cell r="P84">
            <v>0</v>
          </cell>
          <cell r="Q84">
            <v>0</v>
          </cell>
        </row>
        <row r="85">
          <cell r="O85" t="str">
            <v>Seleksi Perusahaan Penyedia Konsumsi Jemaah Haji Indonesia di Arab Saudi</v>
          </cell>
          <cell r="P85">
            <v>0</v>
          </cell>
          <cell r="Q85">
            <v>0</v>
          </cell>
        </row>
        <row r="86">
          <cell r="O86" t="str">
            <v>Seleksi Perusahaan Penyedia Transportasi Jemaah Haji Indonesia di Arab Saudi</v>
          </cell>
          <cell r="P86">
            <v>0</v>
          </cell>
          <cell r="Q86">
            <v>0</v>
          </cell>
        </row>
        <row r="87">
          <cell r="O87" t="str">
            <v>Jemaah Haji yang terlayani penyaluran Daging Qurban</v>
          </cell>
          <cell r="P87">
            <v>0</v>
          </cell>
          <cell r="Q87">
            <v>0</v>
          </cell>
        </row>
        <row r="88">
          <cell r="O88" t="str">
            <v>Penyaluran Daging Qurban dan/atau Dam Ke Penduduk Indonesia</v>
          </cell>
          <cell r="P88">
            <v>0</v>
          </cell>
          <cell r="Q88">
            <v>0</v>
          </cell>
        </row>
        <row r="89">
          <cell r="P89">
            <v>0</v>
          </cell>
          <cell r="Q89">
            <v>0</v>
          </cell>
        </row>
        <row r="90">
          <cell r="O90" t="str">
            <v>Dukungan Manajemen</v>
          </cell>
          <cell r="P90">
            <v>0</v>
          </cell>
        </row>
        <row r="91">
          <cell r="O91" t="str">
            <v>Dukungan Manajemen dan Pelaksanaan Tugas Teknis Lainnya Penyelenggaraan Haji dan Umrah</v>
          </cell>
          <cell r="P91">
            <v>0</v>
          </cell>
        </row>
        <row r="92">
          <cell r="O92" t="str">
            <v>Layanan Dukungan Manajemen Internal</v>
          </cell>
          <cell r="P92">
            <v>45</v>
          </cell>
        </row>
        <row r="93">
          <cell r="O93" t="str">
            <v>Layanan BMN</v>
          </cell>
          <cell r="P93">
            <v>0</v>
          </cell>
        </row>
        <row r="94">
          <cell r="O94" t="str">
            <v>Pengelolaan BMN dan Perlengkapan</v>
          </cell>
          <cell r="P94">
            <v>0</v>
          </cell>
          <cell r="Q94">
            <v>0</v>
          </cell>
        </row>
        <row r="95">
          <cell r="O95" t="str">
            <v>Layanan Hukum</v>
          </cell>
          <cell r="P95">
            <v>0</v>
          </cell>
          <cell r="Q95">
            <v>0</v>
          </cell>
        </row>
        <row r="96">
          <cell r="O96" t="str">
            <v>Layanan Hukum dan Peraturan Perundang-Undangan</v>
          </cell>
          <cell r="P96">
            <v>0</v>
          </cell>
          <cell r="Q96">
            <v>0</v>
          </cell>
        </row>
        <row r="97">
          <cell r="O97" t="str">
            <v>Penyelesaian Tindak Lanjut Hasil Temuan Pemeriksaan</v>
          </cell>
          <cell r="P97">
            <v>0</v>
          </cell>
          <cell r="Q97">
            <v>0</v>
          </cell>
        </row>
        <row r="98">
          <cell r="O98" t="str">
            <v>Layanan Hubungan Masyarakat dan Informasi</v>
          </cell>
          <cell r="P98">
            <v>15</v>
          </cell>
        </row>
        <row r="99">
          <cell r="O99" t="str">
            <v>Pameran/Event Penyelenggaraan Haji dan Umrah</v>
          </cell>
          <cell r="P99">
            <v>0</v>
          </cell>
          <cell r="Q99">
            <v>0</v>
          </cell>
        </row>
        <row r="100">
          <cell r="O100" t="str">
            <v>Pengelolaan Media Publikasi Informasi Haji dan Umrah</v>
          </cell>
          <cell r="P100">
            <v>0</v>
          </cell>
          <cell r="Q100">
            <v>0</v>
          </cell>
        </row>
        <row r="101">
          <cell r="O101" t="str">
            <v>Penyebaran Informasi Haji dan Umrah</v>
          </cell>
          <cell r="P101">
            <v>15</v>
          </cell>
          <cell r="Q101">
            <v>11200000</v>
          </cell>
        </row>
        <row r="102">
          <cell r="O102" t="str">
            <v>Layanan Protokoler</v>
          </cell>
          <cell r="P102">
            <v>0</v>
          </cell>
          <cell r="Q102">
            <v>0</v>
          </cell>
        </row>
        <row r="103">
          <cell r="O103" t="str">
            <v>Pelayanan Protokoler</v>
          </cell>
          <cell r="P103">
            <v>0</v>
          </cell>
          <cell r="Q103">
            <v>0</v>
          </cell>
        </row>
        <row r="104">
          <cell r="O104" t="str">
            <v>Layanan Organisasi dan Tata Kelola Internal</v>
          </cell>
          <cell r="P104">
            <v>0</v>
          </cell>
          <cell r="Q104">
            <v>0</v>
          </cell>
        </row>
        <row r="105">
          <cell r="O105" t="str">
            <v>Pelayanan Organisasi, Tata Laksana, dan Reformasi Birokrasi</v>
          </cell>
          <cell r="P105">
            <v>0</v>
          </cell>
          <cell r="Q105">
            <v>0</v>
          </cell>
        </row>
        <row r="106">
          <cell r="O106" t="str">
            <v>Layanan Umum</v>
          </cell>
          <cell r="P106">
            <v>15</v>
          </cell>
        </row>
        <row r="107">
          <cell r="O107" t="str">
            <v>Rapat Kerja Nasional Penyelenggaraan Haji</v>
          </cell>
          <cell r="P107">
            <v>0</v>
          </cell>
          <cell r="Q107">
            <v>0</v>
          </cell>
        </row>
        <row r="108">
          <cell r="O108" t="str">
            <v>Koordinasi Penyelenggaraan Ibadah Haji</v>
          </cell>
          <cell r="P108">
            <v>15</v>
          </cell>
          <cell r="Q108">
            <v>184965000</v>
          </cell>
        </row>
        <row r="109">
          <cell r="O109" t="str">
            <v>Pelayanan Umum dan Rumah Tangga</v>
          </cell>
          <cell r="P109">
            <v>0</v>
          </cell>
          <cell r="Q109">
            <v>0</v>
          </cell>
        </row>
        <row r="110">
          <cell r="O110" t="str">
            <v>Pengelolaan Ketatausahaan</v>
          </cell>
          <cell r="P110">
            <v>0</v>
          </cell>
          <cell r="Q110">
            <v>0</v>
          </cell>
        </row>
        <row r="111">
          <cell r="O111" t="str">
            <v>Layanan Dukungan Manajemen Eselon II</v>
          </cell>
          <cell r="P111">
            <v>0</v>
          </cell>
          <cell r="Q111">
            <v>0</v>
          </cell>
        </row>
        <row r="112">
          <cell r="O112" t="str">
            <v>Layanan Perkantoran</v>
          </cell>
          <cell r="P112">
            <v>15</v>
          </cell>
        </row>
        <row r="113">
          <cell r="O113" t="str">
            <v>Gaji dan Tunjangan</v>
          </cell>
          <cell r="P113">
            <v>0</v>
          </cell>
          <cell r="Q113">
            <v>0</v>
          </cell>
        </row>
        <row r="114">
          <cell r="O114" t="str">
            <v>Operasional dan Pemeliharaan Kantor</v>
          </cell>
          <cell r="P114">
            <v>15</v>
          </cell>
          <cell r="Q114">
            <v>3133060000</v>
          </cell>
        </row>
        <row r="115">
          <cell r="O115" t="str">
            <v>Layanan Sarana dan Prasarana Internal</v>
          </cell>
          <cell r="P115">
            <v>1</v>
          </cell>
        </row>
        <row r="116">
          <cell r="O116" t="str">
            <v>Layanan Sarana Internal</v>
          </cell>
          <cell r="P116">
            <v>1</v>
          </cell>
        </row>
        <row r="117">
          <cell r="O117" t="str">
            <v>Pengadaan Perangkat Pengolah Data dan Komunikasi</v>
          </cell>
          <cell r="P117">
            <v>0</v>
          </cell>
          <cell r="Q117">
            <v>0</v>
          </cell>
        </row>
        <row r="118">
          <cell r="O118" t="str">
            <v>Pengadaan Peralatan dan Fasilitas Perkantoran</v>
          </cell>
          <cell r="P118">
            <v>0</v>
          </cell>
          <cell r="Q118">
            <v>0</v>
          </cell>
        </row>
        <row r="119">
          <cell r="O119" t="str">
            <v>Pengadaan Kendaraan Bermotor</v>
          </cell>
          <cell r="P119">
            <v>1</v>
          </cell>
          <cell r="Q119">
            <v>296400000</v>
          </cell>
        </row>
        <row r="120">
          <cell r="O120" t="str">
            <v>Pembangunan/Renovasi Gedung dan Bangunan</v>
          </cell>
          <cell r="P120">
            <v>0</v>
          </cell>
          <cell r="Q120">
            <v>0</v>
          </cell>
        </row>
        <row r="121">
          <cell r="O121" t="str">
            <v>Layanan Prasarana Internal</v>
          </cell>
          <cell r="P121">
            <v>0</v>
          </cell>
          <cell r="Q121">
            <v>0</v>
          </cell>
        </row>
        <row r="122">
          <cell r="O122" t="str">
            <v>Pembangunan/Renovasi Gedung dan Bangunan</v>
          </cell>
          <cell r="P122">
            <v>0</v>
          </cell>
        </row>
        <row r="123">
          <cell r="O123" t="str">
            <v>Layanan Manajemen SDM Internal</v>
          </cell>
          <cell r="P123">
            <v>0</v>
          </cell>
          <cell r="Q123">
            <v>0</v>
          </cell>
        </row>
        <row r="124">
          <cell r="O124" t="str">
            <v>Layanan Manajemen SDM</v>
          </cell>
          <cell r="P124">
            <v>0</v>
          </cell>
          <cell r="Q124">
            <v>0</v>
          </cell>
        </row>
        <row r="125">
          <cell r="O125" t="str">
            <v>Pengelolaan Kepegawaian</v>
          </cell>
          <cell r="P125">
            <v>0</v>
          </cell>
          <cell r="Q125">
            <v>0</v>
          </cell>
        </row>
        <row r="126">
          <cell r="O126" t="str">
            <v>Layanan Manajemen Kinerja Internal</v>
          </cell>
          <cell r="P126">
            <v>2</v>
          </cell>
        </row>
        <row r="127">
          <cell r="O127" t="str">
            <v>Layanan Perencanaan dan Penganggaran</v>
          </cell>
          <cell r="P127">
            <v>0</v>
          </cell>
          <cell r="Q127">
            <v>0</v>
          </cell>
        </row>
        <row r="128">
          <cell r="O128" t="str">
            <v>Penyusunan Perencanaan Program dan Anggaran</v>
          </cell>
          <cell r="P128">
            <v>0</v>
          </cell>
          <cell r="Q128">
            <v>0</v>
          </cell>
        </row>
        <row r="129">
          <cell r="O129" t="str">
            <v>Pengelolaan Rencana Program dan Anggaran</v>
          </cell>
          <cell r="P129">
            <v>0</v>
          </cell>
          <cell r="Q129">
            <v>0</v>
          </cell>
        </row>
        <row r="130">
          <cell r="O130" t="str">
            <v>Layanan Pemantauan dan Evaluasi</v>
          </cell>
          <cell r="P130">
            <v>0</v>
          </cell>
          <cell r="Q130">
            <v>0</v>
          </cell>
        </row>
        <row r="131">
          <cell r="O131" t="str">
            <v>Evaluasi dan Pelaporan Program</v>
          </cell>
          <cell r="P131">
            <v>0</v>
          </cell>
          <cell r="Q131">
            <v>0</v>
          </cell>
        </row>
        <row r="132">
          <cell r="O132" t="str">
            <v>Layanan Manajemen Keuangan</v>
          </cell>
          <cell r="P132">
            <v>2</v>
          </cell>
        </row>
        <row r="133">
          <cell r="O133" t="str">
            <v>Pelaksanaan Anggaran dan Perbendaharaan</v>
          </cell>
          <cell r="P133">
            <v>0</v>
          </cell>
          <cell r="Q133">
            <v>0</v>
          </cell>
        </row>
        <row r="134">
          <cell r="O134" t="str">
            <v>Verifikasi Anggaran dan Perbendaharaan</v>
          </cell>
          <cell r="P134">
            <v>0</v>
          </cell>
          <cell r="Q134">
            <v>0</v>
          </cell>
        </row>
        <row r="135">
          <cell r="O135" t="str">
            <v>Layanan Administrasi PNBP</v>
          </cell>
          <cell r="P135">
            <v>0</v>
          </cell>
          <cell r="Q135">
            <v>0</v>
          </cell>
        </row>
        <row r="136">
          <cell r="O136" t="str">
            <v>Pengelolaan PNBP</v>
          </cell>
          <cell r="P136">
            <v>1</v>
          </cell>
          <cell r="Q136">
            <v>507600000</v>
          </cell>
        </row>
        <row r="137">
          <cell r="O137" t="str">
            <v>Pengelolaan Laporan Keuangan</v>
          </cell>
          <cell r="P137">
            <v>1</v>
          </cell>
          <cell r="Q137">
            <v>89596000</v>
          </cell>
        </row>
      </sheetData>
      <sheetData sheetId="31">
        <row r="2">
          <cell r="O2" t="str">
            <v>Program Kerukunan Umat dan Layanan Kehidupan Beragama</v>
          </cell>
          <cell r="P2">
            <v>0</v>
          </cell>
        </row>
        <row r="3">
          <cell r="O3" t="str">
            <v>Pembinaan Umrah dan Haji Khusus</v>
          </cell>
          <cell r="P3">
            <v>0</v>
          </cell>
        </row>
        <row r="4">
          <cell r="O4" t="str">
            <v>Fasilitasi dan Pembinaan Lembaga</v>
          </cell>
          <cell r="P4">
            <v>57</v>
          </cell>
        </row>
        <row r="5">
          <cell r="O5" t="str">
            <v>Lembaga Penyelenggara Ibadah Umrah yang Terbina</v>
          </cell>
          <cell r="P5">
            <v>55</v>
          </cell>
        </row>
        <row r="6">
          <cell r="O6" t="str">
            <v>Pengelolaan Perizinan Penyelenggara Perjalanan Ibadah Umrah</v>
          </cell>
          <cell r="P6">
            <v>15</v>
          </cell>
          <cell r="Q6">
            <v>12980000</v>
          </cell>
        </row>
        <row r="7">
          <cell r="O7" t="str">
            <v>Akreditasi Penyelenggara Perjalanan Ibadah Umrah</v>
          </cell>
          <cell r="P7">
            <v>0</v>
          </cell>
          <cell r="Q7">
            <v>0</v>
          </cell>
        </row>
        <row r="8">
          <cell r="O8" t="str">
            <v>Pembinaan Penyelenggara Perjalanan Ibadah Umrah</v>
          </cell>
          <cell r="P8">
            <v>10</v>
          </cell>
          <cell r="Q8">
            <v>19620000</v>
          </cell>
        </row>
        <row r="9">
          <cell r="O9" t="str">
            <v>Pemantauan dan Pengawasan Penyelenggara Perjalanan Ibadah Umrah</v>
          </cell>
          <cell r="P9">
            <v>30</v>
          </cell>
          <cell r="Q9">
            <v>12980000</v>
          </cell>
        </row>
        <row r="10">
          <cell r="O10" t="str">
            <v>Identifikasi dan Pemetaan Masalah Penyelenggara Perjalanan Ibadah Umrah</v>
          </cell>
          <cell r="P10">
            <v>0</v>
          </cell>
          <cell r="Q10">
            <v>0</v>
          </cell>
        </row>
        <row r="11">
          <cell r="O11" t="str">
            <v>Penanganan Masalah Penyelenggara Perjalanan Ibadah Umrah</v>
          </cell>
          <cell r="P11">
            <v>0</v>
          </cell>
          <cell r="Q11">
            <v>0</v>
          </cell>
        </row>
        <row r="12">
          <cell r="O12" t="str">
            <v>Lembaga Penyelenggara Ibadah Haji Khusus yang Terbina</v>
          </cell>
          <cell r="P12">
            <v>2</v>
          </cell>
        </row>
        <row r="13">
          <cell r="O13" t="str">
            <v>Pengelolaan Perizinan Penyelenggara Ibadah Haji Khusus</v>
          </cell>
          <cell r="P13">
            <v>0</v>
          </cell>
          <cell r="Q13">
            <v>0</v>
          </cell>
        </row>
        <row r="14">
          <cell r="O14" t="str">
            <v>Akreditasi Penyelenggara Ibadah Haji Khusus</v>
          </cell>
          <cell r="P14">
            <v>0</v>
          </cell>
          <cell r="Q14">
            <v>0</v>
          </cell>
        </row>
        <row r="15">
          <cell r="O15" t="str">
            <v>Pendaftaran dan Pembatalan Haji Khusus</v>
          </cell>
          <cell r="P15">
            <v>2</v>
          </cell>
          <cell r="Q15">
            <v>4020000</v>
          </cell>
        </row>
        <row r="16">
          <cell r="O16" t="str">
            <v>Dokumen dan Perlengkapan Ibadah Haji Khusus</v>
          </cell>
          <cell r="P16">
            <v>0</v>
          </cell>
          <cell r="Q16">
            <v>0</v>
          </cell>
        </row>
        <row r="17">
          <cell r="O17" t="str">
            <v>Pembinaan dan Peningkatan Kualitas Penyelenggara Ibadah Haji Khusus</v>
          </cell>
          <cell r="P17">
            <v>0</v>
          </cell>
          <cell r="Q17">
            <v>0</v>
          </cell>
        </row>
        <row r="18">
          <cell r="O18" t="str">
            <v>Pemantauan dan Pengawasan Penyelenggara Ibadah Haji Khusus</v>
          </cell>
          <cell r="P18">
            <v>0</v>
          </cell>
          <cell r="Q18">
            <v>0</v>
          </cell>
        </row>
        <row r="19">
          <cell r="O19" t="str">
            <v>Identifikasi dan Pemetaan Masalah Penyelenggara Ibadah Haji Khusus</v>
          </cell>
          <cell r="P19">
            <v>0</v>
          </cell>
          <cell r="Q19">
            <v>0</v>
          </cell>
        </row>
        <row r="20">
          <cell r="O20" t="str">
            <v>Penanganan Masalah Penyelenggara Ibadah Haji Khusus</v>
          </cell>
          <cell r="P20">
            <v>0</v>
          </cell>
          <cell r="Q20">
            <v>0</v>
          </cell>
        </row>
        <row r="21">
          <cell r="O21" t="str">
            <v>Pelayanan Haji Dalam Negeri</v>
          </cell>
          <cell r="P21">
            <v>0</v>
          </cell>
        </row>
        <row r="22">
          <cell r="O22" t="str">
            <v>Pelayanan Publik kepada masyarakat</v>
          </cell>
          <cell r="P22">
            <v>670</v>
          </cell>
        </row>
        <row r="23">
          <cell r="O23" t="str">
            <v>Layanan Administrasi Haji Dalam Negeri</v>
          </cell>
          <cell r="P23">
            <v>670</v>
          </cell>
        </row>
        <row r="24">
          <cell r="O24" t="str">
            <v>Penyempurnaan Kebijakan Pendaftaran dan Pembatalan Haji Reguler</v>
          </cell>
          <cell r="P24">
            <v>0</v>
          </cell>
          <cell r="Q24">
            <v>0</v>
          </cell>
        </row>
        <row r="25">
          <cell r="O25" t="str">
            <v>Sosialisasi Kebijakan Pendaftaran dan Pembatalan Haji Reguler</v>
          </cell>
          <cell r="P25">
            <v>0</v>
          </cell>
          <cell r="Q25">
            <v>0</v>
          </cell>
        </row>
        <row r="26">
          <cell r="O26" t="str">
            <v>Pengelolaan Pelayanan Pendaftaran dan Pembatalan Haji Reguler</v>
          </cell>
          <cell r="P26">
            <v>0</v>
          </cell>
          <cell r="Q26">
            <v>0</v>
          </cell>
        </row>
        <row r="27">
          <cell r="O27" t="str">
            <v>Konsolidasi dan Verifikasi Data Jemaah Haji Reguler</v>
          </cell>
          <cell r="P27">
            <v>45</v>
          </cell>
          <cell r="Q27">
            <v>101448000</v>
          </cell>
        </row>
        <row r="28">
          <cell r="O28" t="str">
            <v>Sosialisasi/Orientasi Penyelesaian Dokumen dan Perlengkapan Haji</v>
          </cell>
          <cell r="P28">
            <v>0</v>
          </cell>
          <cell r="Q28">
            <v>0</v>
          </cell>
        </row>
        <row r="29">
          <cell r="O29" t="str">
            <v>Pengelolaan Pelayanan Pemvisaan Haji</v>
          </cell>
          <cell r="P29">
            <v>0</v>
          </cell>
          <cell r="Q29">
            <v>0</v>
          </cell>
        </row>
        <row r="30">
          <cell r="O30" t="str">
            <v>Penyelesaian Dokumen/Perlengkapan Jemaah Haji</v>
          </cell>
          <cell r="P30">
            <v>610</v>
          </cell>
          <cell r="Q30">
            <v>94492000</v>
          </cell>
        </row>
        <row r="31">
          <cell r="O31" t="str">
            <v>Penyiapan Transportasi Udara Jemaah Haji</v>
          </cell>
          <cell r="P31">
            <v>0</v>
          </cell>
          <cell r="Q31">
            <v>0</v>
          </cell>
        </row>
        <row r="32">
          <cell r="O32" t="str">
            <v>Penyusunan dan Pembahasan Asuransi Haji</v>
          </cell>
          <cell r="P32">
            <v>0</v>
          </cell>
          <cell r="Q32">
            <v>0</v>
          </cell>
        </row>
        <row r="33">
          <cell r="O33" t="str">
            <v>Konsolidasi dan Verifikasi Data Angkutan Udara Jemaah Haji</v>
          </cell>
          <cell r="P33">
            <v>0</v>
          </cell>
          <cell r="Q33">
            <v>0</v>
          </cell>
        </row>
        <row r="34">
          <cell r="O34" t="str">
            <v>Pelayanan Pemberangkatan/Pemulangan Jemaah</v>
          </cell>
          <cell r="P34">
            <v>15</v>
          </cell>
          <cell r="Q34">
            <v>143386000</v>
          </cell>
        </row>
        <row r="35">
          <cell r="O35" t="str">
            <v>Pelayanan Publik Lainnya</v>
          </cell>
          <cell r="P35">
            <v>2</v>
          </cell>
        </row>
        <row r="36">
          <cell r="O36" t="str">
            <v>Asrama Haji yang Profesional Melayani</v>
          </cell>
          <cell r="P36">
            <v>1</v>
          </cell>
          <cell r="Q36">
            <v>0</v>
          </cell>
        </row>
        <row r="37">
          <cell r="O37" t="str">
            <v>Penyiapan Asrama Haji</v>
          </cell>
          <cell r="P37">
            <v>0</v>
          </cell>
          <cell r="Q37">
            <v>0</v>
          </cell>
        </row>
        <row r="38">
          <cell r="O38" t="str">
            <v>Pelayanan Asrama Haji</v>
          </cell>
          <cell r="P38">
            <v>1</v>
          </cell>
          <cell r="Q38">
            <v>0</v>
          </cell>
        </row>
        <row r="39">
          <cell r="O39" t="str">
            <v>Monitoring dan Evaluasi Asrama Haji</v>
          </cell>
          <cell r="P39">
            <v>0</v>
          </cell>
          <cell r="Q39">
            <v>0</v>
          </cell>
        </row>
        <row r="40">
          <cell r="O40" t="str">
            <v>Revitalisasi Pusat Layanan Haji dan Umrah Terpadu - SBSN</v>
          </cell>
          <cell r="P40">
            <v>2</v>
          </cell>
        </row>
        <row r="41">
          <cell r="O41" t="str">
            <v>Revitalisasi dan Pembangunan Pusat Layanan Haji dan Umrah Terpadu</v>
          </cell>
          <cell r="P41">
            <v>2</v>
          </cell>
          <cell r="Q41">
            <v>7199162000</v>
          </cell>
        </row>
        <row r="42">
          <cell r="O42" t="str">
            <v>Revitalisasi Asrama Haji - SBSN</v>
          </cell>
          <cell r="P42">
            <v>0</v>
          </cell>
        </row>
        <row r="43">
          <cell r="O43" t="str">
            <v>Revitalisasi dan Pengembangan Asrama Haji</v>
          </cell>
          <cell r="P43">
            <v>0</v>
          </cell>
          <cell r="Q43">
            <v>0</v>
          </cell>
        </row>
        <row r="44">
          <cell r="O44" t="str">
            <v>Pembinaan Haji</v>
          </cell>
          <cell r="P44">
            <v>0</v>
          </cell>
        </row>
        <row r="45">
          <cell r="O45" t="str">
            <v>Pelayanan Publik Lainnya</v>
          </cell>
          <cell r="P45">
            <v>2</v>
          </cell>
        </row>
        <row r="46">
          <cell r="O46" t="str">
            <v>Advokasi Haji</v>
          </cell>
          <cell r="P46">
            <v>0</v>
          </cell>
          <cell r="Q46">
            <v>0</v>
          </cell>
        </row>
        <row r="47">
          <cell r="O47" t="str">
            <v>Identifikasi dan Pemetaan Masalah Haji</v>
          </cell>
          <cell r="P47">
            <v>0</v>
          </cell>
          <cell r="Q47">
            <v>0</v>
          </cell>
        </row>
        <row r="48">
          <cell r="O48" t="str">
            <v>Penanganan Masalah Haji</v>
          </cell>
          <cell r="P48">
            <v>0</v>
          </cell>
          <cell r="Q48">
            <v>0</v>
          </cell>
        </row>
        <row r="49">
          <cell r="O49" t="str">
            <v>Fasilitasi dan Pembinaan Masyarakat</v>
          </cell>
          <cell r="P49">
            <v>420</v>
          </cell>
        </row>
        <row r="50">
          <cell r="O50" t="str">
            <v>Petugas Haji yang Profesional</v>
          </cell>
          <cell r="P50">
            <v>240</v>
          </cell>
        </row>
        <row r="51">
          <cell r="O51" t="str">
            <v>Rekrutmen/Seleksi Petugas Haji</v>
          </cell>
          <cell r="P51">
            <v>219</v>
          </cell>
          <cell r="Q51">
            <v>106894000</v>
          </cell>
        </row>
        <row r="52">
          <cell r="O52" t="str">
            <v>Dokumen dan Perlengkapan Petugas Haji</v>
          </cell>
          <cell r="P52">
            <v>15</v>
          </cell>
          <cell r="Q52">
            <v>10590000</v>
          </cell>
        </row>
        <row r="53">
          <cell r="O53" t="str">
            <v>Bimbingan Teknis Petugas Haji</v>
          </cell>
          <cell r="P53">
            <v>0</v>
          </cell>
          <cell r="Q53">
            <v>0</v>
          </cell>
        </row>
        <row r="54">
          <cell r="O54" t="str">
            <v>Operasional Petugas Haji</v>
          </cell>
          <cell r="P54">
            <v>6</v>
          </cell>
          <cell r="Q54">
            <v>85300000</v>
          </cell>
        </row>
        <row r="55">
          <cell r="O55" t="str">
            <v>Akomodasi Petugas Haji</v>
          </cell>
          <cell r="P55">
            <v>0</v>
          </cell>
          <cell r="Q55">
            <v>0</v>
          </cell>
        </row>
        <row r="56">
          <cell r="O56" t="str">
            <v>Konsumsi Petugas Haji</v>
          </cell>
          <cell r="P56">
            <v>0</v>
          </cell>
          <cell r="Q56">
            <v>0</v>
          </cell>
        </row>
        <row r="57">
          <cell r="O57" t="str">
            <v>Transportasi Petugas Haji</v>
          </cell>
          <cell r="P57">
            <v>0</v>
          </cell>
          <cell r="Q57">
            <v>0</v>
          </cell>
        </row>
        <row r="58">
          <cell r="O58" t="str">
            <v>Evaluasi Teknis Petugas Panitia Penyelenggara Ibadah Haji Arab Saudi</v>
          </cell>
          <cell r="P58">
            <v>0</v>
          </cell>
          <cell r="Q58">
            <v>0</v>
          </cell>
        </row>
        <row r="59">
          <cell r="O59" t="str">
            <v>Koordinasi Penyelenggaraan Ibadah Haji Luar Negeri</v>
          </cell>
          <cell r="P59">
            <v>0</v>
          </cell>
          <cell r="Q59">
            <v>0</v>
          </cell>
        </row>
        <row r="60">
          <cell r="O60" t="str">
            <v>Jemaah Haji Reguler yang Terbina</v>
          </cell>
          <cell r="P60">
            <v>2560</v>
          </cell>
        </row>
        <row r="61">
          <cell r="O61" t="str">
            <v>Bimbingan Jemaah Haji Reguler</v>
          </cell>
          <cell r="P61">
            <v>2550</v>
          </cell>
          <cell r="Q61">
            <v>25960000</v>
          </cell>
        </row>
        <row r="62">
          <cell r="O62" t="str">
            <v>Sertifikasi Penyuluh dan Pembimbing Manasik Haji</v>
          </cell>
          <cell r="P62">
            <v>0</v>
          </cell>
          <cell r="Q62">
            <v>0</v>
          </cell>
        </row>
        <row r="63">
          <cell r="O63" t="str">
            <v>Pembinaan Kelompok Bimbingan</v>
          </cell>
          <cell r="P63">
            <v>10</v>
          </cell>
          <cell r="Q63">
            <v>19620000</v>
          </cell>
        </row>
        <row r="64">
          <cell r="O64" t="str">
            <v>Pengelolaan Dana Haji dan Sistem Informasi Haji</v>
          </cell>
          <cell r="P64">
            <v>0</v>
          </cell>
          <cell r="Q64">
            <v>0</v>
          </cell>
        </row>
        <row r="65">
          <cell r="O65" t="str">
            <v>Data dan Informasi Publik</v>
          </cell>
          <cell r="P65">
            <v>0</v>
          </cell>
          <cell r="Q65">
            <v>0</v>
          </cell>
        </row>
        <row r="66">
          <cell r="O66" t="str">
            <v>Sistem Informasi Haji yang Handal</v>
          </cell>
          <cell r="P66">
            <v>0</v>
          </cell>
          <cell r="Q66">
            <v>0</v>
          </cell>
        </row>
        <row r="67">
          <cell r="O67" t="str">
            <v>Pengelolaan Infrastruktur</v>
          </cell>
          <cell r="P67">
            <v>0</v>
          </cell>
          <cell r="Q67">
            <v>0</v>
          </cell>
        </row>
        <row r="68">
          <cell r="O68" t="str">
            <v>Pengembangan Database Haji</v>
          </cell>
          <cell r="P68">
            <v>0</v>
          </cell>
          <cell r="Q68">
            <v>0</v>
          </cell>
        </row>
        <row r="69">
          <cell r="O69" t="str">
            <v>Pengembangan Sistem Informasi Haji</v>
          </cell>
          <cell r="P69">
            <v>0</v>
          </cell>
          <cell r="Q69">
            <v>0</v>
          </cell>
        </row>
        <row r="70">
          <cell r="O70" t="str">
            <v>Pengelolaan Keuangan Negara</v>
          </cell>
          <cell r="P70">
            <v>0</v>
          </cell>
          <cell r="Q70">
            <v>0</v>
          </cell>
        </row>
        <row r="71">
          <cell r="O71" t="str">
            <v>Laporan Keuangan Haji yang Akuntabel</v>
          </cell>
          <cell r="P71">
            <v>0</v>
          </cell>
          <cell r="Q71">
            <v>0</v>
          </cell>
        </row>
        <row r="72">
          <cell r="O72" t="str">
            <v>Perencanaan Anggaran Operasional Haji</v>
          </cell>
          <cell r="P72">
            <v>0</v>
          </cell>
          <cell r="Q72">
            <v>0</v>
          </cell>
        </row>
        <row r="73">
          <cell r="O73" t="str">
            <v>Pengelolaan Aset Haji</v>
          </cell>
          <cell r="P73">
            <v>0</v>
          </cell>
          <cell r="Q73">
            <v>0</v>
          </cell>
        </row>
        <row r="74">
          <cell r="O74" t="str">
            <v>Monitoring dan Evaluasi Perencanaan Anggaran Operasional dan Pengelolaan Aset Haji</v>
          </cell>
          <cell r="P74">
            <v>0</v>
          </cell>
          <cell r="Q74">
            <v>0</v>
          </cell>
        </row>
        <row r="75">
          <cell r="O75" t="str">
            <v>Pelaksanaan Anggaran dan Perbendaharaan Haji</v>
          </cell>
          <cell r="P75">
            <v>0</v>
          </cell>
          <cell r="Q75">
            <v>0</v>
          </cell>
        </row>
        <row r="76">
          <cell r="O76" t="str">
            <v>Verifikasi Anggaran Operasional Haji</v>
          </cell>
          <cell r="P76">
            <v>0</v>
          </cell>
          <cell r="Q76">
            <v>0</v>
          </cell>
        </row>
        <row r="77">
          <cell r="O77" t="str">
            <v>Pelaporan Keuangan Operasional Haji</v>
          </cell>
          <cell r="P77">
            <v>0</v>
          </cell>
          <cell r="Q77">
            <v>0</v>
          </cell>
        </row>
        <row r="78">
          <cell r="O78" t="str">
            <v>Pelayanan Haji Luar Negeri</v>
          </cell>
          <cell r="P78">
            <v>0</v>
          </cell>
          <cell r="Q78">
            <v>0</v>
          </cell>
        </row>
        <row r="79">
          <cell r="O79" t="str">
            <v>Pelayanan Publik Lainnya</v>
          </cell>
          <cell r="P79">
            <v>2</v>
          </cell>
        </row>
        <row r="80">
          <cell r="O80" t="str">
            <v>Revitalisasi Sarpras Layanan Haji Umrah di Luar Negeri</v>
          </cell>
          <cell r="P80">
            <v>0</v>
          </cell>
          <cell r="Q80">
            <v>0</v>
          </cell>
        </row>
        <row r="81">
          <cell r="O81" t="str">
            <v>Revitalisasi dan Pembangunan Sarpras Layanan Haji dan Umrah di Arab Saudi</v>
          </cell>
          <cell r="P81">
            <v>0</v>
          </cell>
          <cell r="Q81">
            <v>0</v>
          </cell>
        </row>
        <row r="82">
          <cell r="O82" t="str">
            <v>Fasilitasi dan Pembinaan Masyarakat</v>
          </cell>
          <cell r="P82">
            <v>420</v>
          </cell>
        </row>
        <row r="83">
          <cell r="O83" t="str">
            <v>Layanan Administrasi Haji Luar Negeri</v>
          </cell>
          <cell r="P83">
            <v>0</v>
          </cell>
          <cell r="Q83">
            <v>0</v>
          </cell>
        </row>
        <row r="84">
          <cell r="O84" t="str">
            <v>Seleksi Perusahaan Penyedia Akomodasi Jemaah Haji Indonesia di Arab Saudi</v>
          </cell>
          <cell r="P84">
            <v>0</v>
          </cell>
          <cell r="Q84">
            <v>0</v>
          </cell>
        </row>
        <row r="85">
          <cell r="O85" t="str">
            <v>Seleksi Perusahaan Penyedia Konsumsi Jemaah Haji Indonesia di Arab Saudi</v>
          </cell>
          <cell r="P85">
            <v>0</v>
          </cell>
          <cell r="Q85">
            <v>0</v>
          </cell>
        </row>
        <row r="86">
          <cell r="O86" t="str">
            <v>Seleksi Perusahaan Penyedia Transportasi Jemaah Haji Indonesia di Arab Saudi</v>
          </cell>
          <cell r="P86">
            <v>0</v>
          </cell>
          <cell r="Q86">
            <v>0</v>
          </cell>
        </row>
        <row r="87">
          <cell r="O87" t="str">
            <v>Jemaah Haji yang terlayani penyaluran Daging Qurban</v>
          </cell>
          <cell r="P87">
            <v>0</v>
          </cell>
          <cell r="Q87">
            <v>0</v>
          </cell>
        </row>
        <row r="88">
          <cell r="O88" t="str">
            <v>Penyaluran Daging Qurban dan/atau Dam Ke Penduduk Indonesia</v>
          </cell>
          <cell r="P88">
            <v>0</v>
          </cell>
          <cell r="Q88">
            <v>0</v>
          </cell>
        </row>
        <row r="89">
          <cell r="P89">
            <v>0</v>
          </cell>
          <cell r="Q89">
            <v>0</v>
          </cell>
        </row>
        <row r="90">
          <cell r="O90" t="str">
            <v>Dukungan Manajemen</v>
          </cell>
          <cell r="P90">
            <v>0</v>
          </cell>
        </row>
        <row r="91">
          <cell r="O91" t="str">
            <v>Dukungan Manajemen dan Pelaksanaan Tugas Teknis Lainnya Penyelenggaraan Haji dan Umrah</v>
          </cell>
          <cell r="P91">
            <v>0</v>
          </cell>
        </row>
        <row r="92">
          <cell r="O92" t="str">
            <v>Layanan Dukungan Manajemen Internal</v>
          </cell>
          <cell r="P92">
            <v>45</v>
          </cell>
        </row>
        <row r="93">
          <cell r="O93" t="str">
            <v>Layanan BMN</v>
          </cell>
          <cell r="P93">
            <v>0</v>
          </cell>
        </row>
        <row r="94">
          <cell r="O94" t="str">
            <v>Pengelolaan BMN dan Perlengkapan</v>
          </cell>
          <cell r="P94">
            <v>0</v>
          </cell>
          <cell r="Q94">
            <v>0</v>
          </cell>
        </row>
        <row r="95">
          <cell r="O95" t="str">
            <v>Layanan Hukum</v>
          </cell>
          <cell r="P95">
            <v>0</v>
          </cell>
          <cell r="Q95">
            <v>0</v>
          </cell>
        </row>
        <row r="96">
          <cell r="O96" t="str">
            <v>Layanan Hukum dan Peraturan Perundang-Undangan</v>
          </cell>
          <cell r="P96">
            <v>0</v>
          </cell>
          <cell r="Q96">
            <v>0</v>
          </cell>
        </row>
        <row r="97">
          <cell r="O97" t="str">
            <v>Penyelesaian Tindak Lanjut Hasil Temuan Pemeriksaan</v>
          </cell>
          <cell r="P97">
            <v>0</v>
          </cell>
          <cell r="Q97">
            <v>0</v>
          </cell>
        </row>
        <row r="98">
          <cell r="O98" t="str">
            <v>Layanan Hubungan Masyarakat dan Informasi</v>
          </cell>
          <cell r="P98">
            <v>15</v>
          </cell>
        </row>
        <row r="99">
          <cell r="O99" t="str">
            <v>Pameran/Event Penyelenggaraan Haji dan Umrah</v>
          </cell>
          <cell r="P99">
            <v>0</v>
          </cell>
          <cell r="Q99">
            <v>0</v>
          </cell>
        </row>
        <row r="100">
          <cell r="O100" t="str">
            <v>Pengelolaan Media Publikasi Informasi Haji dan Umrah</v>
          </cell>
          <cell r="P100">
            <v>0</v>
          </cell>
          <cell r="Q100">
            <v>0</v>
          </cell>
        </row>
        <row r="101">
          <cell r="O101" t="str">
            <v>Penyebaran Informasi Haji dan Umrah</v>
          </cell>
          <cell r="P101">
            <v>15</v>
          </cell>
          <cell r="Q101">
            <v>11200000</v>
          </cell>
        </row>
        <row r="102">
          <cell r="O102" t="str">
            <v>Layanan Protokoler</v>
          </cell>
          <cell r="P102">
            <v>0</v>
          </cell>
          <cell r="Q102">
            <v>0</v>
          </cell>
        </row>
        <row r="103">
          <cell r="O103" t="str">
            <v>Pelayanan Protokoler</v>
          </cell>
          <cell r="P103">
            <v>0</v>
          </cell>
          <cell r="Q103">
            <v>0</v>
          </cell>
        </row>
        <row r="104">
          <cell r="O104" t="str">
            <v>Layanan Organisasi dan Tata Kelola Internal</v>
          </cell>
          <cell r="P104">
            <v>0</v>
          </cell>
          <cell r="Q104">
            <v>0</v>
          </cell>
        </row>
        <row r="105">
          <cell r="O105" t="str">
            <v>Pelayanan Organisasi, Tata Laksana, dan Reformasi Birokrasi</v>
          </cell>
          <cell r="P105">
            <v>0</v>
          </cell>
          <cell r="Q105">
            <v>0</v>
          </cell>
        </row>
        <row r="106">
          <cell r="O106" t="str">
            <v>Layanan Umum</v>
          </cell>
          <cell r="P106">
            <v>15</v>
          </cell>
        </row>
        <row r="107">
          <cell r="O107" t="str">
            <v>Rapat Kerja Nasional Penyelenggaraan Haji</v>
          </cell>
          <cell r="P107">
            <v>0</v>
          </cell>
          <cell r="Q107">
            <v>0</v>
          </cell>
        </row>
        <row r="108">
          <cell r="O108" t="str">
            <v>Koordinasi Penyelenggaraan Ibadah Haji</v>
          </cell>
          <cell r="P108">
            <v>15</v>
          </cell>
          <cell r="Q108">
            <v>295968000</v>
          </cell>
        </row>
        <row r="109">
          <cell r="O109" t="str">
            <v>Pelayanan Umum dan Rumah Tangga</v>
          </cell>
          <cell r="P109">
            <v>0</v>
          </cell>
          <cell r="Q109">
            <v>0</v>
          </cell>
        </row>
        <row r="110">
          <cell r="O110" t="str">
            <v>Pengelolaan Ketatausahaan</v>
          </cell>
          <cell r="P110">
            <v>0</v>
          </cell>
          <cell r="Q110">
            <v>0</v>
          </cell>
        </row>
        <row r="111">
          <cell r="O111" t="str">
            <v>Layanan Dukungan Manajemen Eselon II</v>
          </cell>
          <cell r="P111">
            <v>0</v>
          </cell>
          <cell r="Q111">
            <v>0</v>
          </cell>
        </row>
        <row r="112">
          <cell r="O112" t="str">
            <v>Layanan Perkantoran</v>
          </cell>
          <cell r="P112">
            <v>15</v>
          </cell>
        </row>
        <row r="113">
          <cell r="O113" t="str">
            <v>Gaji dan Tunjangan</v>
          </cell>
          <cell r="P113">
            <v>0</v>
          </cell>
          <cell r="Q113">
            <v>0</v>
          </cell>
        </row>
        <row r="114">
          <cell r="O114" t="str">
            <v>Operasional dan Pemeliharaan Kantor</v>
          </cell>
          <cell r="P114">
            <v>15</v>
          </cell>
          <cell r="Q114">
            <v>1861180000</v>
          </cell>
        </row>
        <row r="115">
          <cell r="O115" t="str">
            <v>Layanan Sarana dan Prasarana Internal</v>
          </cell>
          <cell r="P115">
            <v>0</v>
          </cell>
        </row>
        <row r="116">
          <cell r="O116" t="str">
            <v>Layanan Sarana Internal</v>
          </cell>
          <cell r="P116">
            <v>0</v>
          </cell>
        </row>
        <row r="117">
          <cell r="O117" t="str">
            <v>Pengadaan Perangkat Pengolah Data dan Komunikasi</v>
          </cell>
          <cell r="P117">
            <v>0</v>
          </cell>
          <cell r="Q117">
            <v>0</v>
          </cell>
        </row>
        <row r="118">
          <cell r="O118" t="str">
            <v>Pengadaan Peralatan dan Fasilitas Perkantoran</v>
          </cell>
          <cell r="P118">
            <v>0</v>
          </cell>
          <cell r="Q118">
            <v>0</v>
          </cell>
        </row>
        <row r="119">
          <cell r="O119" t="str">
            <v>Pengadaan Kendaraan Bermotor</v>
          </cell>
          <cell r="P119">
            <v>0</v>
          </cell>
          <cell r="Q119">
            <v>0</v>
          </cell>
        </row>
        <row r="120">
          <cell r="O120" t="str">
            <v>Pembangunan/Renovasi Gedung dan Bangunan</v>
          </cell>
          <cell r="P120">
            <v>0</v>
          </cell>
          <cell r="Q120">
            <v>0</v>
          </cell>
        </row>
        <row r="121">
          <cell r="O121" t="str">
            <v>Layanan Prasarana Internal</v>
          </cell>
          <cell r="P121">
            <v>0</v>
          </cell>
          <cell r="Q121">
            <v>0</v>
          </cell>
        </row>
        <row r="122">
          <cell r="O122" t="str">
            <v>Pembangunan/Renovasi Gedung dan Bangunan</v>
          </cell>
          <cell r="P122">
            <v>0</v>
          </cell>
        </row>
        <row r="123">
          <cell r="O123" t="str">
            <v>Layanan Manajemen SDM Internal</v>
          </cell>
          <cell r="P123">
            <v>0</v>
          </cell>
          <cell r="Q123">
            <v>0</v>
          </cell>
        </row>
        <row r="124">
          <cell r="O124" t="str">
            <v>Layanan Manajemen SDM</v>
          </cell>
          <cell r="P124">
            <v>0</v>
          </cell>
          <cell r="Q124">
            <v>0</v>
          </cell>
        </row>
        <row r="125">
          <cell r="O125" t="str">
            <v>Pengelolaan Kepegawaian</v>
          </cell>
          <cell r="P125">
            <v>0</v>
          </cell>
          <cell r="Q125">
            <v>0</v>
          </cell>
        </row>
        <row r="126">
          <cell r="O126" t="str">
            <v>Layanan Manajemen Kinerja Internal</v>
          </cell>
          <cell r="P126">
            <v>2</v>
          </cell>
        </row>
        <row r="127">
          <cell r="O127" t="str">
            <v>Layanan Perencanaan dan Penganggaran</v>
          </cell>
          <cell r="P127">
            <v>1</v>
          </cell>
          <cell r="Q127">
            <v>53480000</v>
          </cell>
        </row>
        <row r="128">
          <cell r="O128" t="str">
            <v>Penyusunan Perencanaan Program dan Anggaran</v>
          </cell>
          <cell r="P128">
            <v>1</v>
          </cell>
          <cell r="Q128">
            <v>53480000</v>
          </cell>
        </row>
        <row r="129">
          <cell r="O129" t="str">
            <v>Pengelolaan Rencana Program dan Anggaran</v>
          </cell>
          <cell r="P129">
            <v>0</v>
          </cell>
          <cell r="Q129">
            <v>0</v>
          </cell>
        </row>
        <row r="130">
          <cell r="O130" t="str">
            <v>Layanan Pemantauan dan Evaluasi</v>
          </cell>
          <cell r="P130">
            <v>1</v>
          </cell>
          <cell r="Q130">
            <v>26740000</v>
          </cell>
        </row>
        <row r="131">
          <cell r="O131" t="str">
            <v>Evaluasi dan Pelaporan Program</v>
          </cell>
          <cell r="P131">
            <v>1</v>
          </cell>
          <cell r="Q131">
            <v>26740000</v>
          </cell>
        </row>
        <row r="132">
          <cell r="O132" t="str">
            <v>Layanan Manajemen Keuangan</v>
          </cell>
          <cell r="P132">
            <v>2</v>
          </cell>
        </row>
        <row r="133">
          <cell r="O133" t="str">
            <v>Pelaksanaan Anggaran dan Perbendaharaan</v>
          </cell>
          <cell r="P133">
            <v>0</v>
          </cell>
          <cell r="Q133">
            <v>0</v>
          </cell>
        </row>
        <row r="134">
          <cell r="O134" t="str">
            <v>Verifikasi Anggaran dan Perbendaharaan</v>
          </cell>
          <cell r="P134">
            <v>0</v>
          </cell>
          <cell r="Q134">
            <v>0</v>
          </cell>
        </row>
        <row r="135">
          <cell r="O135" t="str">
            <v>Layanan Administrasi PNBP</v>
          </cell>
          <cell r="P135">
            <v>0</v>
          </cell>
          <cell r="Q135">
            <v>0</v>
          </cell>
        </row>
        <row r="136">
          <cell r="O136" t="str">
            <v>Pengelolaan PNBP</v>
          </cell>
          <cell r="P136">
            <v>1</v>
          </cell>
          <cell r="Q136">
            <v>604800000</v>
          </cell>
        </row>
        <row r="137">
          <cell r="O137" t="str">
            <v>Pengelolaan Laporan Keuangan</v>
          </cell>
          <cell r="P137">
            <v>1</v>
          </cell>
          <cell r="Q137">
            <v>85300000</v>
          </cell>
        </row>
      </sheetData>
      <sheetData sheetId="32">
        <row r="2">
          <cell r="R2" t="str">
            <v>Program Kerukunan Umat dan Layanan Kehidupan Beragama</v>
          </cell>
          <cell r="S2">
            <v>0</v>
          </cell>
        </row>
        <row r="3">
          <cell r="R3" t="str">
            <v>Pembinaan Umrah dan Haji Khusus</v>
          </cell>
          <cell r="S3">
            <v>0</v>
          </cell>
        </row>
        <row r="4">
          <cell r="R4" t="str">
            <v>Fasilitasi dan Pembinaan Lembaga</v>
          </cell>
          <cell r="S4">
            <v>60</v>
          </cell>
        </row>
        <row r="5">
          <cell r="R5" t="str">
            <v>Lembaga Penyelenggara Ibadah Umrah yang Terbina</v>
          </cell>
          <cell r="S5">
            <v>58</v>
          </cell>
        </row>
        <row r="6">
          <cell r="R6" t="str">
            <v>Pengelolaan Perizinan Penyelenggara Perjalanan Ibadah Umrah</v>
          </cell>
          <cell r="S6">
            <v>16</v>
          </cell>
          <cell r="T6">
            <v>13258000</v>
          </cell>
        </row>
        <row r="7">
          <cell r="R7" t="str">
            <v>Akreditasi Penyelenggara Perjalanan Ibadah Umrah</v>
          </cell>
          <cell r="S7">
            <v>0</v>
          </cell>
          <cell r="T7">
            <v>0</v>
          </cell>
        </row>
        <row r="8">
          <cell r="R8" t="str">
            <v>Pembinaan Penyelenggara Perjalanan Ibadah Umrah</v>
          </cell>
          <cell r="S8">
            <v>10</v>
          </cell>
          <cell r="T8">
            <v>17680000</v>
          </cell>
        </row>
        <row r="9">
          <cell r="R9" t="str">
            <v>Pemantauan dan Pengawasan Penyelenggara Perjalanan Ibadah Umrah</v>
          </cell>
          <cell r="S9">
            <v>32</v>
          </cell>
          <cell r="T9">
            <v>13258000</v>
          </cell>
        </row>
        <row r="10">
          <cell r="R10" t="str">
            <v>Identifikasi dan Pemetaan Masalah Penyelenggara Perjalanan Ibadah Umrah</v>
          </cell>
          <cell r="S10">
            <v>0</v>
          </cell>
          <cell r="T10">
            <v>0</v>
          </cell>
        </row>
        <row r="11">
          <cell r="R11" t="str">
            <v>Penanganan Masalah Penyelenggara Perjalanan Ibadah Umrah</v>
          </cell>
          <cell r="S11">
            <v>0</v>
          </cell>
          <cell r="T11">
            <v>0</v>
          </cell>
        </row>
        <row r="12">
          <cell r="R12" t="str">
            <v>Lembaga Penyelenggara Ibadah Haji Khusus yang Terbina</v>
          </cell>
          <cell r="S12">
            <v>2</v>
          </cell>
        </row>
        <row r="13">
          <cell r="R13" t="str">
            <v>Pengelolaan Perizinan Penyelenggara Ibadah Haji Khusus</v>
          </cell>
          <cell r="S13">
            <v>0</v>
          </cell>
          <cell r="T13">
            <v>0</v>
          </cell>
        </row>
        <row r="14">
          <cell r="R14" t="str">
            <v>Akreditasi Penyelenggara Ibadah Haji Khusus</v>
          </cell>
          <cell r="S14">
            <v>0</v>
          </cell>
          <cell r="T14">
            <v>0</v>
          </cell>
        </row>
        <row r="15">
          <cell r="R15" t="str">
            <v>Pendaftaran dan Pembatalan Haji Khusus</v>
          </cell>
          <cell r="S15">
            <v>2</v>
          </cell>
          <cell r="T15">
            <v>3658000</v>
          </cell>
        </row>
        <row r="16">
          <cell r="R16" t="str">
            <v>Dokumen dan Perlengkapan Ibadah Haji Khusus</v>
          </cell>
          <cell r="S16">
            <v>0</v>
          </cell>
          <cell r="T16">
            <v>0</v>
          </cell>
        </row>
        <row r="17">
          <cell r="R17" t="str">
            <v>Pembinaan dan Peningkatan Kualitas Penyelenggara Ibadah Haji Khusus</v>
          </cell>
          <cell r="S17">
            <v>0</v>
          </cell>
          <cell r="T17">
            <v>0</v>
          </cell>
        </row>
        <row r="18">
          <cell r="R18" t="str">
            <v>Pemantauan dan Pengawasan Penyelenggara Ibadah Haji Khusus</v>
          </cell>
          <cell r="S18">
            <v>0</v>
          </cell>
          <cell r="T18">
            <v>0</v>
          </cell>
        </row>
        <row r="19">
          <cell r="R19" t="str">
            <v>Identifikasi dan Pemetaan Masalah Penyelenggara Ibadah Haji Khusus</v>
          </cell>
          <cell r="S19">
            <v>0</v>
          </cell>
          <cell r="T19">
            <v>0</v>
          </cell>
        </row>
        <row r="20">
          <cell r="R20" t="str">
            <v>Penanganan Masalah Penyelenggara Ibadah Haji Khusus</v>
          </cell>
          <cell r="S20">
            <v>0</v>
          </cell>
          <cell r="T20">
            <v>0</v>
          </cell>
        </row>
        <row r="21">
          <cell r="R21" t="str">
            <v>Pelayanan Haji Dalam Negeri</v>
          </cell>
          <cell r="S21">
            <v>0</v>
          </cell>
        </row>
        <row r="22">
          <cell r="R22" t="str">
            <v>Pelayanan Publik kepada masyarakat</v>
          </cell>
          <cell r="S22">
            <v>1844</v>
          </cell>
        </row>
        <row r="23">
          <cell r="R23" t="str">
            <v>Layanan Administrasi Haji Dalam Negeri</v>
          </cell>
          <cell r="S23">
            <v>1844</v>
          </cell>
        </row>
        <row r="24">
          <cell r="R24" t="str">
            <v>Penyempurnaan Kebijakan Pendaftaran dan Pembatalan Haji Reguler</v>
          </cell>
          <cell r="S24">
            <v>0</v>
          </cell>
          <cell r="T24">
            <v>0</v>
          </cell>
        </row>
        <row r="25">
          <cell r="R25" t="str">
            <v>Sosialisasi Kebijakan Pendaftaran dan Pembatalan Haji Reguler</v>
          </cell>
          <cell r="S25">
            <v>0</v>
          </cell>
          <cell r="T25">
            <v>0</v>
          </cell>
        </row>
        <row r="26">
          <cell r="R26" t="str">
            <v>Pengelolaan Pelayanan Pendaftaran dan Pembatalan Haji Reguler</v>
          </cell>
          <cell r="S26">
            <v>0</v>
          </cell>
          <cell r="T26">
            <v>0</v>
          </cell>
        </row>
        <row r="27">
          <cell r="R27" t="str">
            <v>Konsolidasi dan Verifikasi Data Jemaah Haji Reguler</v>
          </cell>
          <cell r="S27">
            <v>48</v>
          </cell>
          <cell r="T27">
            <v>86940000</v>
          </cell>
        </row>
        <row r="28">
          <cell r="R28" t="str">
            <v>Sosialisasi/Orientasi Penyelesaian Dokumen dan Perlengkapan Haji</v>
          </cell>
          <cell r="S28">
            <v>0</v>
          </cell>
          <cell r="T28">
            <v>0</v>
          </cell>
        </row>
        <row r="29">
          <cell r="R29" t="str">
            <v>Pengelolaan Pelayanan Pemvisaan Haji</v>
          </cell>
          <cell r="S29">
            <v>0</v>
          </cell>
          <cell r="T29">
            <v>0</v>
          </cell>
        </row>
        <row r="30">
          <cell r="R30" t="str">
            <v>Penyelesaian Dokumen/Perlengkapan Jemaah Haji</v>
          </cell>
          <cell r="S30">
            <v>1780</v>
          </cell>
          <cell r="T30">
            <v>83397000</v>
          </cell>
        </row>
        <row r="31">
          <cell r="R31" t="str">
            <v>Penyiapan Transportasi Udara Jemaah Haji</v>
          </cell>
          <cell r="S31">
            <v>0</v>
          </cell>
          <cell r="T31">
            <v>0</v>
          </cell>
        </row>
        <row r="32">
          <cell r="R32" t="str">
            <v>Penyusunan dan Pembahasan Asuransi Haji</v>
          </cell>
          <cell r="S32">
            <v>0</v>
          </cell>
          <cell r="T32">
            <v>0</v>
          </cell>
        </row>
        <row r="33">
          <cell r="R33" t="str">
            <v>Konsolidasi dan Verifikasi Data Angkutan Udara Jemaah Haji</v>
          </cell>
          <cell r="S33">
            <v>0</v>
          </cell>
          <cell r="T33">
            <v>0</v>
          </cell>
        </row>
        <row r="34">
          <cell r="R34" t="str">
            <v>Pelayanan Pemberangkatan/Pemulangan Jemaah</v>
          </cell>
          <cell r="S34">
            <v>16</v>
          </cell>
          <cell r="T34">
            <v>240656000</v>
          </cell>
        </row>
        <row r="35">
          <cell r="R35" t="str">
            <v>Pelayanan Publik Lainnya</v>
          </cell>
          <cell r="S35">
            <v>4</v>
          </cell>
        </row>
        <row r="36">
          <cell r="R36" t="str">
            <v>Asrama Haji yang Profesional Melayani</v>
          </cell>
          <cell r="S36">
            <v>0</v>
          </cell>
          <cell r="T36">
            <v>0</v>
          </cell>
        </row>
        <row r="37">
          <cell r="R37" t="str">
            <v>Penyiapan Asrama Haji</v>
          </cell>
          <cell r="S37">
            <v>0</v>
          </cell>
          <cell r="T37">
            <v>0</v>
          </cell>
        </row>
        <row r="38">
          <cell r="R38" t="str">
            <v>Pelayanan Asrama Haji</v>
          </cell>
          <cell r="S38">
            <v>0</v>
          </cell>
          <cell r="T38">
            <v>0</v>
          </cell>
        </row>
        <row r="39">
          <cell r="R39" t="str">
            <v>Monitoring dan Evaluasi Asrama Haji</v>
          </cell>
          <cell r="S39">
            <v>0</v>
          </cell>
          <cell r="T39">
            <v>0</v>
          </cell>
        </row>
        <row r="40">
          <cell r="R40" t="str">
            <v>Revitalisasi Pusat Layanan Haji dan Umrah Terpadu - SBSN</v>
          </cell>
          <cell r="S40">
            <v>3</v>
          </cell>
        </row>
        <row r="41">
          <cell r="R41" t="str">
            <v>Revitalisasi dan Pembangunan Pusat Layanan Haji dan Umrah Terpadu</v>
          </cell>
          <cell r="S41">
            <v>3</v>
          </cell>
          <cell r="T41">
            <v>10159149000</v>
          </cell>
        </row>
        <row r="42">
          <cell r="R42" t="str">
            <v>Revitalisasi Asrama Haji - SBSN</v>
          </cell>
          <cell r="S42">
            <v>1</v>
          </cell>
        </row>
        <row r="43">
          <cell r="R43" t="str">
            <v>Revitalisasi dan Pengembangan Asrama Haji</v>
          </cell>
          <cell r="S43">
            <v>1</v>
          </cell>
          <cell r="T43">
            <v>58670000000</v>
          </cell>
        </row>
        <row r="44">
          <cell r="R44" t="str">
            <v>Pembinaan Haji</v>
          </cell>
          <cell r="S44">
            <v>0</v>
          </cell>
        </row>
        <row r="45">
          <cell r="R45" t="str">
            <v>Pelayanan Publik Lainnya</v>
          </cell>
          <cell r="S45">
            <v>4</v>
          </cell>
        </row>
        <row r="46">
          <cell r="R46" t="str">
            <v>Advokasi Haji</v>
          </cell>
          <cell r="S46">
            <v>0</v>
          </cell>
          <cell r="T46">
            <v>0</v>
          </cell>
        </row>
        <row r="47">
          <cell r="R47" t="str">
            <v>Identifikasi dan Pemetaan Masalah Haji</v>
          </cell>
          <cell r="S47">
            <v>0</v>
          </cell>
          <cell r="T47">
            <v>0</v>
          </cell>
        </row>
        <row r="48">
          <cell r="R48" t="str">
            <v>Penanganan Masalah Haji</v>
          </cell>
          <cell r="S48">
            <v>0</v>
          </cell>
          <cell r="T48">
            <v>0</v>
          </cell>
        </row>
        <row r="49">
          <cell r="R49" t="str">
            <v>Fasilitasi dan Pembinaan Masyarakat</v>
          </cell>
          <cell r="S49">
            <v>1139</v>
          </cell>
        </row>
        <row r="50">
          <cell r="R50" t="str">
            <v>Petugas Haji yang Profesional</v>
          </cell>
          <cell r="S50">
            <v>664</v>
          </cell>
        </row>
        <row r="51">
          <cell r="R51" t="str">
            <v>Rekrutmen/Seleksi Petugas Haji</v>
          </cell>
          <cell r="S51">
            <v>573</v>
          </cell>
          <cell r="T51">
            <v>111075000</v>
          </cell>
        </row>
        <row r="52">
          <cell r="R52" t="str">
            <v>Dokumen dan Perlengkapan Petugas Haji</v>
          </cell>
          <cell r="S52">
            <v>16</v>
          </cell>
          <cell r="T52">
            <v>50130000</v>
          </cell>
        </row>
        <row r="53">
          <cell r="R53" t="str">
            <v>Bimbingan Teknis Petugas Haji</v>
          </cell>
          <cell r="S53">
            <v>0</v>
          </cell>
          <cell r="T53">
            <v>0</v>
          </cell>
        </row>
        <row r="54">
          <cell r="R54" t="str">
            <v>Operasional Petugas Haji</v>
          </cell>
          <cell r="S54">
            <v>75</v>
          </cell>
          <cell r="T54">
            <v>1249584000</v>
          </cell>
        </row>
        <row r="55">
          <cell r="R55" t="str">
            <v>Akomodasi Petugas Haji</v>
          </cell>
          <cell r="S55">
            <v>0</v>
          </cell>
          <cell r="T55">
            <v>0</v>
          </cell>
        </row>
        <row r="56">
          <cell r="R56" t="str">
            <v>Konsumsi Petugas Haji</v>
          </cell>
          <cell r="S56">
            <v>0</v>
          </cell>
          <cell r="T56">
            <v>0</v>
          </cell>
        </row>
        <row r="57">
          <cell r="R57" t="str">
            <v>Transportasi Petugas Haji</v>
          </cell>
          <cell r="S57">
            <v>0</v>
          </cell>
          <cell r="T57">
            <v>0</v>
          </cell>
        </row>
        <row r="58">
          <cell r="R58" t="str">
            <v>Evaluasi Teknis Petugas Panitia Penyelenggara Ibadah Haji Arab Saudi</v>
          </cell>
          <cell r="S58">
            <v>0</v>
          </cell>
          <cell r="T58">
            <v>0</v>
          </cell>
        </row>
        <row r="59">
          <cell r="R59" t="str">
            <v>Koordinasi Penyelenggaraan Ibadah Haji Luar Negeri</v>
          </cell>
          <cell r="S59">
            <v>0</v>
          </cell>
          <cell r="T59">
            <v>0</v>
          </cell>
        </row>
        <row r="60">
          <cell r="R60" t="str">
            <v>Jemaah Haji Reguler yang Terbina</v>
          </cell>
          <cell r="S60">
            <v>7300</v>
          </cell>
        </row>
        <row r="61">
          <cell r="R61" t="str">
            <v>Bimbingan Jemaah Haji Reguler</v>
          </cell>
          <cell r="S61">
            <v>7280</v>
          </cell>
          <cell r="T61">
            <v>26516000</v>
          </cell>
        </row>
        <row r="62">
          <cell r="R62" t="str">
            <v>Sertifikasi Penyuluh dan Pembimbing Manasik Haji</v>
          </cell>
          <cell r="S62">
            <v>0</v>
          </cell>
          <cell r="T62">
            <v>0</v>
          </cell>
        </row>
        <row r="63">
          <cell r="R63" t="str">
            <v>Pembinaan Kelompok Bimbingan</v>
          </cell>
          <cell r="S63">
            <v>20</v>
          </cell>
          <cell r="T63">
            <v>23230000</v>
          </cell>
        </row>
        <row r="64">
          <cell r="R64" t="str">
            <v>Pengelolaan Dana Haji dan Sistem Informasi Haji</v>
          </cell>
          <cell r="S64">
            <v>0</v>
          </cell>
          <cell r="T64">
            <v>0</v>
          </cell>
        </row>
        <row r="65">
          <cell r="R65" t="str">
            <v>Data dan Informasi Publik</v>
          </cell>
          <cell r="S65">
            <v>0</v>
          </cell>
          <cell r="T65">
            <v>0</v>
          </cell>
        </row>
        <row r="66">
          <cell r="R66" t="str">
            <v>Sistem Informasi Haji yang Handal</v>
          </cell>
          <cell r="S66">
            <v>0</v>
          </cell>
          <cell r="T66">
            <v>0</v>
          </cell>
        </row>
        <row r="67">
          <cell r="R67" t="str">
            <v>Pengelolaan Infrastruktur</v>
          </cell>
          <cell r="S67">
            <v>0</v>
          </cell>
          <cell r="T67">
            <v>0</v>
          </cell>
        </row>
        <row r="68">
          <cell r="R68" t="str">
            <v>Pengembangan Database Haji</v>
          </cell>
          <cell r="S68">
            <v>0</v>
          </cell>
          <cell r="T68">
            <v>0</v>
          </cell>
        </row>
        <row r="69">
          <cell r="R69" t="str">
            <v>Pengembangan Sistem Informasi Haji</v>
          </cell>
          <cell r="S69">
            <v>0</v>
          </cell>
          <cell r="T69">
            <v>0</v>
          </cell>
        </row>
        <row r="70">
          <cell r="R70" t="str">
            <v>Pengelolaan Keuangan Negara</v>
          </cell>
          <cell r="S70">
            <v>0</v>
          </cell>
          <cell r="T70">
            <v>0</v>
          </cell>
        </row>
        <row r="71">
          <cell r="R71" t="str">
            <v>Laporan Keuangan Haji yang Akuntabel</v>
          </cell>
          <cell r="S71">
            <v>0</v>
          </cell>
          <cell r="T71">
            <v>0</v>
          </cell>
        </row>
        <row r="72">
          <cell r="R72" t="str">
            <v>Perencanaan Anggaran Operasional Haji</v>
          </cell>
          <cell r="S72">
            <v>0</v>
          </cell>
          <cell r="T72">
            <v>0</v>
          </cell>
        </row>
        <row r="73">
          <cell r="R73" t="str">
            <v>Pengelolaan Aset Haji</v>
          </cell>
          <cell r="S73">
            <v>0</v>
          </cell>
          <cell r="T73">
            <v>0</v>
          </cell>
        </row>
        <row r="74">
          <cell r="R74" t="str">
            <v>Monitoring dan Evaluasi Perencanaan Anggaran Operasional dan Pengelolaan Aset Haji</v>
          </cell>
          <cell r="S74">
            <v>0</v>
          </cell>
          <cell r="T74">
            <v>0</v>
          </cell>
        </row>
        <row r="75">
          <cell r="R75" t="str">
            <v>Pelaksanaan Anggaran dan Perbendaharaan Haji</v>
          </cell>
          <cell r="S75">
            <v>0</v>
          </cell>
          <cell r="T75">
            <v>0</v>
          </cell>
        </row>
        <row r="76">
          <cell r="R76" t="str">
            <v>Verifikasi Anggaran Operasional Haji</v>
          </cell>
          <cell r="S76">
            <v>0</v>
          </cell>
          <cell r="T76">
            <v>0</v>
          </cell>
        </row>
        <row r="77">
          <cell r="R77" t="str">
            <v>Pelaporan Keuangan Operasional Haji</v>
          </cell>
          <cell r="S77">
            <v>0</v>
          </cell>
          <cell r="T77">
            <v>0</v>
          </cell>
        </row>
        <row r="78">
          <cell r="R78" t="str">
            <v>Pelayanan Haji Luar Negeri</v>
          </cell>
          <cell r="S78">
            <v>0</v>
          </cell>
          <cell r="T78">
            <v>0</v>
          </cell>
        </row>
        <row r="79">
          <cell r="R79" t="str">
            <v>Pelayanan Publik Lainnya</v>
          </cell>
          <cell r="S79">
            <v>4</v>
          </cell>
        </row>
        <row r="80">
          <cell r="R80" t="str">
            <v>Revitalisasi Sarpras Layanan Haji Umrah di Luar Negeri</v>
          </cell>
          <cell r="S80">
            <v>0</v>
          </cell>
          <cell r="T80">
            <v>0</v>
          </cell>
        </row>
        <row r="81">
          <cell r="R81" t="str">
            <v>Revitalisasi dan Pembangunan Sarpras Layanan Haji dan Umrah di Arab Saudi</v>
          </cell>
          <cell r="S81">
            <v>0</v>
          </cell>
          <cell r="T81">
            <v>0</v>
          </cell>
        </row>
        <row r="82">
          <cell r="R82" t="str">
            <v>Fasilitasi dan Pembinaan Masyarakat</v>
          </cell>
          <cell r="S82">
            <v>1139</v>
          </cell>
        </row>
        <row r="83">
          <cell r="R83" t="str">
            <v>Layanan Administrasi Haji Luar Negeri</v>
          </cell>
          <cell r="S83">
            <v>0</v>
          </cell>
          <cell r="T83">
            <v>0</v>
          </cell>
        </row>
        <row r="84">
          <cell r="R84" t="str">
            <v>Seleksi Perusahaan Penyedia Akomodasi Jemaah Haji Indonesia di Arab Saudi</v>
          </cell>
          <cell r="S84">
            <v>0</v>
          </cell>
          <cell r="T84">
            <v>0</v>
          </cell>
        </row>
        <row r="85">
          <cell r="R85" t="str">
            <v>Seleksi Perusahaan Penyedia Konsumsi Jemaah Haji Indonesia di Arab Saudi</v>
          </cell>
          <cell r="S85">
            <v>0</v>
          </cell>
          <cell r="T85">
            <v>0</v>
          </cell>
        </row>
        <row r="86">
          <cell r="R86" t="str">
            <v>Seleksi Perusahaan Penyedia Transportasi Jemaah Haji Indonesia di Arab Saudi</v>
          </cell>
          <cell r="S86">
            <v>0</v>
          </cell>
          <cell r="T86">
            <v>0</v>
          </cell>
        </row>
        <row r="87">
          <cell r="R87" t="str">
            <v>Jemaah Haji yang terlayani penyaluran Daging Qurban</v>
          </cell>
          <cell r="S87">
            <v>0</v>
          </cell>
          <cell r="T87">
            <v>0</v>
          </cell>
        </row>
        <row r="88">
          <cell r="R88" t="str">
            <v>Penyaluran Daging Qurban dan/atau Dam Ke Penduduk Indonesia</v>
          </cell>
          <cell r="S88">
            <v>0</v>
          </cell>
          <cell r="T88">
            <v>0</v>
          </cell>
        </row>
        <row r="89">
          <cell r="S89">
            <v>0</v>
          </cell>
          <cell r="T89">
            <v>0</v>
          </cell>
        </row>
        <row r="90">
          <cell r="R90" t="str">
            <v>Dukungan Manajemen</v>
          </cell>
          <cell r="S90">
            <v>0</v>
          </cell>
        </row>
        <row r="91">
          <cell r="R91" t="str">
            <v>Dukungan Manajemen dan Pelaksanaan Tugas Teknis Lainnya Penyelenggaraan Haji dan Umrah</v>
          </cell>
          <cell r="S91">
            <v>0</v>
          </cell>
        </row>
        <row r="92">
          <cell r="R92" t="str">
            <v>Layanan Dukungan Manajemen Internal</v>
          </cell>
          <cell r="S92">
            <v>52</v>
          </cell>
        </row>
        <row r="93">
          <cell r="R93" t="str">
            <v>Layanan BMN</v>
          </cell>
          <cell r="S93">
            <v>3</v>
          </cell>
        </row>
        <row r="94">
          <cell r="R94" t="str">
            <v>Pengelolaan BMN dan Perlengkapan</v>
          </cell>
          <cell r="S94">
            <v>3</v>
          </cell>
          <cell r="T94">
            <v>10916000</v>
          </cell>
        </row>
        <row r="95">
          <cell r="R95" t="str">
            <v>Layanan Hukum</v>
          </cell>
          <cell r="S95">
            <v>0</v>
          </cell>
          <cell r="T95">
            <v>0</v>
          </cell>
        </row>
        <row r="96">
          <cell r="R96" t="str">
            <v>Layanan Hukum dan Peraturan Perundang-Undangan</v>
          </cell>
          <cell r="S96">
            <v>0</v>
          </cell>
          <cell r="T96">
            <v>0</v>
          </cell>
        </row>
        <row r="97">
          <cell r="R97" t="str">
            <v>Penyelesaian Tindak Lanjut Hasil Temuan Pemeriksaan</v>
          </cell>
          <cell r="S97">
            <v>0</v>
          </cell>
          <cell r="T97">
            <v>0</v>
          </cell>
        </row>
        <row r="98">
          <cell r="R98" t="str">
            <v>Layanan Hubungan Masyarakat dan Informasi</v>
          </cell>
          <cell r="S98">
            <v>16</v>
          </cell>
        </row>
        <row r="99">
          <cell r="R99" t="str">
            <v>Pameran/Event Penyelenggaraan Haji dan Umrah</v>
          </cell>
          <cell r="S99">
            <v>0</v>
          </cell>
          <cell r="T99">
            <v>0</v>
          </cell>
        </row>
        <row r="100">
          <cell r="R100" t="str">
            <v>Pengelolaan Media Publikasi Informasi Haji dan Umrah</v>
          </cell>
          <cell r="S100">
            <v>0</v>
          </cell>
          <cell r="T100">
            <v>0</v>
          </cell>
        </row>
        <row r="101">
          <cell r="R101" t="str">
            <v>Penyebaran Informasi Haji dan Umrah</v>
          </cell>
          <cell r="S101">
            <v>16</v>
          </cell>
          <cell r="T101">
            <v>11900000</v>
          </cell>
        </row>
        <row r="102">
          <cell r="R102" t="str">
            <v>Layanan Protokoler</v>
          </cell>
          <cell r="S102">
            <v>0</v>
          </cell>
          <cell r="T102">
            <v>0</v>
          </cell>
        </row>
        <row r="103">
          <cell r="R103" t="str">
            <v>Pelayanan Protokoler</v>
          </cell>
          <cell r="S103">
            <v>0</v>
          </cell>
          <cell r="T103">
            <v>0</v>
          </cell>
        </row>
        <row r="104">
          <cell r="R104" t="str">
            <v>Layanan Organisasi dan Tata Kelola Internal</v>
          </cell>
          <cell r="S104">
            <v>0</v>
          </cell>
          <cell r="T104">
            <v>0</v>
          </cell>
        </row>
        <row r="105">
          <cell r="R105" t="str">
            <v>Pelayanan Organisasi, Tata Laksana, dan Reformasi Birokrasi</v>
          </cell>
          <cell r="S105">
            <v>0</v>
          </cell>
          <cell r="T105">
            <v>0</v>
          </cell>
        </row>
        <row r="106">
          <cell r="R106" t="str">
            <v>Layanan Umum</v>
          </cell>
          <cell r="S106">
            <v>17</v>
          </cell>
        </row>
        <row r="107">
          <cell r="R107" t="str">
            <v>Rapat Kerja Nasional Penyelenggaraan Haji</v>
          </cell>
          <cell r="S107">
            <v>0</v>
          </cell>
          <cell r="T107">
            <v>0</v>
          </cell>
        </row>
        <row r="108">
          <cell r="R108" t="str">
            <v>Koordinasi Penyelenggaraan Ibadah Haji</v>
          </cell>
          <cell r="S108">
            <v>16</v>
          </cell>
          <cell r="T108">
            <v>147225000</v>
          </cell>
        </row>
        <row r="109">
          <cell r="R109" t="str">
            <v>Pelayanan Umum dan Rumah Tangga</v>
          </cell>
          <cell r="S109">
            <v>1</v>
          </cell>
          <cell r="T109">
            <v>564278000</v>
          </cell>
        </row>
        <row r="110">
          <cell r="R110" t="str">
            <v>Pengelolaan Ketatausahaan</v>
          </cell>
          <cell r="S110">
            <v>0</v>
          </cell>
          <cell r="T110">
            <v>0</v>
          </cell>
        </row>
        <row r="111">
          <cell r="R111" t="str">
            <v>Layanan Dukungan Manajemen Eselon II</v>
          </cell>
          <cell r="S111">
            <v>0</v>
          </cell>
          <cell r="T111">
            <v>0</v>
          </cell>
        </row>
        <row r="112">
          <cell r="R112" t="str">
            <v>Layanan Perkantoran</v>
          </cell>
          <cell r="S112">
            <v>16</v>
          </cell>
        </row>
        <row r="113">
          <cell r="R113" t="str">
            <v>Gaji dan Tunjangan</v>
          </cell>
          <cell r="S113">
            <v>0</v>
          </cell>
          <cell r="T113">
            <v>0</v>
          </cell>
        </row>
        <row r="114">
          <cell r="R114" t="str">
            <v>Operasional dan Pemeliharaan Kantor</v>
          </cell>
          <cell r="S114">
            <v>16</v>
          </cell>
          <cell r="T114">
            <v>3260216000</v>
          </cell>
        </row>
        <row r="115">
          <cell r="R115" t="str">
            <v>Layanan Sarana dan Prasarana Internal</v>
          </cell>
          <cell r="S115">
            <v>0</v>
          </cell>
          <cell r="T115">
            <v>0</v>
          </cell>
        </row>
        <row r="116">
          <cell r="R116" t="str">
            <v>Layanan Sarana Internal</v>
          </cell>
          <cell r="S116">
            <v>0</v>
          </cell>
          <cell r="T116">
            <v>0</v>
          </cell>
        </row>
        <row r="117">
          <cell r="R117" t="str">
            <v>Pengadaan Perangkat Pengolah Data dan Komunikasi</v>
          </cell>
          <cell r="S117">
            <v>0</v>
          </cell>
          <cell r="T117">
            <v>0</v>
          </cell>
        </row>
        <row r="118">
          <cell r="R118" t="str">
            <v>Pengadaan Peralatan dan Fasilitas Perkantoran</v>
          </cell>
          <cell r="S118">
            <v>0</v>
          </cell>
          <cell r="T118">
            <v>0</v>
          </cell>
        </row>
        <row r="119">
          <cell r="R119" t="str">
            <v>Pengadaan Kendaraan Bermotor</v>
          </cell>
          <cell r="S119">
            <v>0</v>
          </cell>
          <cell r="T119">
            <v>0</v>
          </cell>
        </row>
        <row r="120">
          <cell r="R120" t="str">
            <v>Pembangunan/Renovasi Gedung dan Bangunan</v>
          </cell>
          <cell r="S120">
            <v>0</v>
          </cell>
          <cell r="T120">
            <v>0</v>
          </cell>
        </row>
        <row r="121">
          <cell r="R121" t="str">
            <v>Layanan Prasarana Internal</v>
          </cell>
          <cell r="S121">
            <v>0</v>
          </cell>
          <cell r="T121">
            <v>0</v>
          </cell>
        </row>
        <row r="122">
          <cell r="R122" t="str">
            <v>Pembangunan/Renovasi Gedung dan Bangunan</v>
          </cell>
          <cell r="S122">
            <v>0</v>
          </cell>
          <cell r="T122">
            <v>0</v>
          </cell>
        </row>
        <row r="123">
          <cell r="R123" t="str">
            <v>Layanan Manajemen SDM Internal</v>
          </cell>
          <cell r="S123">
            <v>0</v>
          </cell>
          <cell r="T123">
            <v>0</v>
          </cell>
        </row>
        <row r="124">
          <cell r="R124" t="str">
            <v>Layanan Manajemen SDM</v>
          </cell>
          <cell r="S124">
            <v>0</v>
          </cell>
          <cell r="T124">
            <v>0</v>
          </cell>
        </row>
        <row r="125">
          <cell r="R125" t="str">
            <v>Pengelolaan Kepegawaian</v>
          </cell>
          <cell r="S125">
            <v>0</v>
          </cell>
          <cell r="T125">
            <v>0</v>
          </cell>
        </row>
        <row r="126">
          <cell r="R126" t="str">
            <v>Layanan Manajemen Kinerja Internal</v>
          </cell>
          <cell r="S126">
            <v>2</v>
          </cell>
        </row>
        <row r="127">
          <cell r="R127" t="str">
            <v>Layanan Perencanaan dan Penganggaran</v>
          </cell>
        </row>
        <row r="128">
          <cell r="R128" t="str">
            <v>Penyusunan Perencanaan Program dan Anggaran</v>
          </cell>
          <cell r="S128">
            <v>0</v>
          </cell>
          <cell r="T128">
            <v>65772000</v>
          </cell>
        </row>
        <row r="129">
          <cell r="R129" t="str">
            <v>Pengelolaan Rencana Program dan Anggaran</v>
          </cell>
          <cell r="S129">
            <v>0</v>
          </cell>
          <cell r="T129">
            <v>0</v>
          </cell>
        </row>
        <row r="130">
          <cell r="R130" t="str">
            <v>Layanan Pemantauan dan Evaluasi</v>
          </cell>
          <cell r="S130">
            <v>0</v>
          </cell>
          <cell r="T130">
            <v>0</v>
          </cell>
        </row>
        <row r="131">
          <cell r="R131" t="str">
            <v>Evaluasi dan Pelaporan Program</v>
          </cell>
          <cell r="S131">
            <v>0</v>
          </cell>
          <cell r="T131">
            <v>0</v>
          </cell>
        </row>
        <row r="132">
          <cell r="R132" t="str">
            <v>Layanan Manajemen Keuangan</v>
          </cell>
          <cell r="S132">
            <v>2</v>
          </cell>
        </row>
        <row r="133">
          <cell r="R133" t="str">
            <v>Pelaksanaan Anggaran dan Perbendaharaan</v>
          </cell>
          <cell r="S133">
            <v>0</v>
          </cell>
          <cell r="T133">
            <v>0</v>
          </cell>
        </row>
        <row r="134">
          <cell r="R134" t="str">
            <v>Verifikasi Anggaran dan Perbendaharaan</v>
          </cell>
          <cell r="S134">
            <v>0</v>
          </cell>
          <cell r="T134">
            <v>0</v>
          </cell>
        </row>
        <row r="135">
          <cell r="R135" t="str">
            <v>Layanan Administrasi PNBP</v>
          </cell>
          <cell r="S135">
            <v>0</v>
          </cell>
          <cell r="T135">
            <v>0</v>
          </cell>
        </row>
        <row r="136">
          <cell r="R136" t="str">
            <v>Pengelolaan PNBP</v>
          </cell>
          <cell r="S136">
            <v>1</v>
          </cell>
          <cell r="T136">
            <v>34542000</v>
          </cell>
        </row>
        <row r="137">
          <cell r="R137" t="str">
            <v>Pengelolaan Laporan Keuangan</v>
          </cell>
          <cell r="S137">
            <v>1</v>
          </cell>
          <cell r="T137">
            <v>58504000</v>
          </cell>
        </row>
      </sheetData>
      <sheetData sheetId="33">
        <row r="2">
          <cell r="V2" t="str">
            <v>Program Kerukunan Umat dan Layanan Kehidupan Beragama</v>
          </cell>
          <cell r="W2">
            <v>0</v>
          </cell>
        </row>
        <row r="3">
          <cell r="V3" t="str">
            <v>Pembinaan Umrah dan Haji Khusus</v>
          </cell>
          <cell r="W3">
            <v>0</v>
          </cell>
        </row>
        <row r="4">
          <cell r="V4" t="str">
            <v>Fasilitasi dan Pembinaan Lembaga</v>
          </cell>
          <cell r="W4">
            <v>86</v>
          </cell>
        </row>
        <row r="5">
          <cell r="V5" t="str">
            <v>Lembaga Penyelenggara Ibadah Umrah yang Terbina</v>
          </cell>
          <cell r="W5">
            <v>74</v>
          </cell>
        </row>
        <row r="6">
          <cell r="V6" t="str">
            <v>Pengelolaan Perizinan Penyelenggara Perjalanan Ibadah Umrah</v>
          </cell>
          <cell r="W6">
            <v>18</v>
          </cell>
          <cell r="X6">
            <v>23666000</v>
          </cell>
        </row>
        <row r="7">
          <cell r="V7" t="str">
            <v>Akreditasi Penyelenggara Perjalanan Ibadah Umrah</v>
          </cell>
          <cell r="W7">
            <v>0</v>
          </cell>
          <cell r="X7">
            <v>0</v>
          </cell>
        </row>
        <row r="8">
          <cell r="V8" t="str">
            <v>Pembinaan Penyelenggara Perjalanan Ibadah Umrah</v>
          </cell>
          <cell r="W8">
            <v>20</v>
          </cell>
          <cell r="X8">
            <v>28180000</v>
          </cell>
        </row>
        <row r="9">
          <cell r="V9" t="str">
            <v>Pemantauan dan Pengawasan Penyelenggara Perjalanan Ibadah Umrah</v>
          </cell>
          <cell r="W9">
            <v>36</v>
          </cell>
          <cell r="X9">
            <v>24166000</v>
          </cell>
        </row>
        <row r="10">
          <cell r="V10" t="str">
            <v>Identifikasi dan Pemetaan Masalah Penyelenggara Perjalanan Ibadah Umrah</v>
          </cell>
          <cell r="W10">
            <v>0</v>
          </cell>
          <cell r="X10">
            <v>0</v>
          </cell>
        </row>
        <row r="11">
          <cell r="V11" t="str">
            <v>Penanganan Masalah Penyelenggara Perjalanan Ibadah Umrah</v>
          </cell>
          <cell r="W11">
            <v>0</v>
          </cell>
          <cell r="X11">
            <v>0</v>
          </cell>
        </row>
        <row r="12">
          <cell r="V12" t="str">
            <v>Lembaga Penyelenggara Ibadah Haji Khusus yang Terbina</v>
          </cell>
          <cell r="W12">
            <v>12</v>
          </cell>
        </row>
        <row r="13">
          <cell r="V13" t="str">
            <v>Pengelolaan Perizinan Penyelenggara Ibadah Haji Khusus</v>
          </cell>
          <cell r="W13">
            <v>0</v>
          </cell>
          <cell r="X13">
            <v>0</v>
          </cell>
        </row>
        <row r="14">
          <cell r="V14" t="str">
            <v>Akreditasi Penyelenggara Ibadah Haji Khusus</v>
          </cell>
          <cell r="W14">
            <v>0</v>
          </cell>
          <cell r="X14">
            <v>0</v>
          </cell>
        </row>
        <row r="15">
          <cell r="V15" t="str">
            <v>Pendaftaran dan Pembatalan Haji Khusus</v>
          </cell>
          <cell r="W15">
            <v>2</v>
          </cell>
          <cell r="X15">
            <v>4262000</v>
          </cell>
        </row>
        <row r="16">
          <cell r="V16" t="str">
            <v>Dokumen dan Perlengkapan Ibadah Haji Khusus</v>
          </cell>
          <cell r="W16">
            <v>0</v>
          </cell>
          <cell r="X16">
            <v>0</v>
          </cell>
        </row>
        <row r="17">
          <cell r="V17" t="str">
            <v>Pembinaan dan Peningkatan Kualitas Penyelenggara Ibadah Haji Khusus</v>
          </cell>
          <cell r="W17">
            <v>10</v>
          </cell>
          <cell r="X17">
            <v>20980000</v>
          </cell>
        </row>
        <row r="18">
          <cell r="V18" t="str">
            <v>Pemantauan dan Pengawasan Penyelenggara Ibadah Haji Khusus</v>
          </cell>
          <cell r="W18">
            <v>0</v>
          </cell>
          <cell r="X18">
            <v>0</v>
          </cell>
        </row>
        <row r="19">
          <cell r="V19" t="str">
            <v>Identifikasi dan Pemetaan Masalah Penyelenggara Ibadah Haji Khusus</v>
          </cell>
          <cell r="W19">
            <v>0</v>
          </cell>
          <cell r="X19">
            <v>0</v>
          </cell>
        </row>
        <row r="20">
          <cell r="V20" t="str">
            <v>Penanganan Masalah Penyelenggara Ibadah Haji Khusus</v>
          </cell>
          <cell r="W20">
            <v>0</v>
          </cell>
          <cell r="X20">
            <v>0</v>
          </cell>
        </row>
        <row r="21">
          <cell r="V21" t="str">
            <v>Pelayanan Haji Dalam Negeri</v>
          </cell>
          <cell r="W21">
            <v>0</v>
          </cell>
        </row>
        <row r="22">
          <cell r="V22" t="str">
            <v>Pelayanan Publik kepada masyarakat</v>
          </cell>
          <cell r="W22">
            <v>1991</v>
          </cell>
        </row>
        <row r="23">
          <cell r="V23" t="str">
            <v>Layanan Administrasi Haji Dalam Negeri</v>
          </cell>
          <cell r="W23">
            <v>1991</v>
          </cell>
        </row>
        <row r="24">
          <cell r="V24" t="str">
            <v>Penyempurnaan Kebijakan Pendaftaran dan Pembatalan Haji Reguler</v>
          </cell>
          <cell r="W24">
            <v>0</v>
          </cell>
          <cell r="X24">
            <v>0</v>
          </cell>
        </row>
        <row r="25">
          <cell r="V25" t="str">
            <v>Sosialisasi Kebijakan Pendaftaran dan Pembatalan Haji Reguler</v>
          </cell>
          <cell r="W25">
            <v>0</v>
          </cell>
          <cell r="X25">
            <v>0</v>
          </cell>
        </row>
        <row r="26">
          <cell r="V26" t="str">
            <v>Pengelolaan Pelayanan Pendaftaran dan Pembatalan Haji Reguler</v>
          </cell>
          <cell r="W26">
            <v>0</v>
          </cell>
          <cell r="X26">
            <v>0</v>
          </cell>
        </row>
        <row r="27">
          <cell r="V27" t="str">
            <v>Konsolidasi dan Verifikasi Data Jemaah Haji Reguler</v>
          </cell>
          <cell r="W27">
            <v>54</v>
          </cell>
          <cell r="X27">
            <v>189351000</v>
          </cell>
        </row>
        <row r="28">
          <cell r="V28" t="str">
            <v>Sosialisasi/Orientasi Penyelesaian Dokumen dan Perlengkapan Haji</v>
          </cell>
          <cell r="W28">
            <v>0</v>
          </cell>
          <cell r="X28">
            <v>0</v>
          </cell>
        </row>
        <row r="29">
          <cell r="V29" t="str">
            <v>Pengelolaan Pelayanan Pemvisaan Haji</v>
          </cell>
          <cell r="W29">
            <v>0</v>
          </cell>
          <cell r="X29">
            <v>0</v>
          </cell>
        </row>
        <row r="30">
          <cell r="V30" t="str">
            <v>Penyelesaian Dokumen/Perlengkapan Jemaah Haji</v>
          </cell>
          <cell r="W30">
            <v>1920</v>
          </cell>
          <cell r="X30">
            <v>137346000</v>
          </cell>
        </row>
        <row r="31">
          <cell r="V31" t="str">
            <v>Penyiapan Transportasi Udara Jemaah Haji</v>
          </cell>
          <cell r="W31">
            <v>0</v>
          </cell>
          <cell r="X31">
            <v>0</v>
          </cell>
        </row>
        <row r="32">
          <cell r="V32" t="str">
            <v>Penyusunan dan Pembahasan Asuransi Haji</v>
          </cell>
          <cell r="W32">
            <v>0</v>
          </cell>
          <cell r="X32">
            <v>0</v>
          </cell>
        </row>
        <row r="33">
          <cell r="V33" t="str">
            <v>Konsolidasi dan Verifikasi Data Angkutan Udara Jemaah Haji</v>
          </cell>
          <cell r="W33">
            <v>0</v>
          </cell>
          <cell r="X33">
            <v>0</v>
          </cell>
        </row>
        <row r="34">
          <cell r="V34" t="str">
            <v>Pelayanan Pemberangkatan/Pemulangan Jemaah</v>
          </cell>
          <cell r="W34">
            <v>17</v>
          </cell>
          <cell r="X34">
            <v>65468000</v>
          </cell>
        </row>
        <row r="35">
          <cell r="V35" t="str">
            <v>Pelayanan Publik Lainnya</v>
          </cell>
          <cell r="W35">
            <v>1</v>
          </cell>
        </row>
        <row r="36">
          <cell r="V36" t="str">
            <v>Asrama Haji yang Profesional Melayani</v>
          </cell>
          <cell r="W36">
            <v>0</v>
          </cell>
          <cell r="X36">
            <v>0</v>
          </cell>
        </row>
        <row r="37">
          <cell r="V37" t="str">
            <v>Penyiapan Asrama Haji</v>
          </cell>
          <cell r="W37">
            <v>0</v>
          </cell>
          <cell r="X37">
            <v>0</v>
          </cell>
        </row>
        <row r="39">
          <cell r="V39" t="str">
            <v>Pelayanan Asrama Haji</v>
          </cell>
          <cell r="W39">
            <v>0</v>
          </cell>
          <cell r="X39">
            <v>0</v>
          </cell>
        </row>
        <row r="40">
          <cell r="V40" t="str">
            <v>Monitoring dan Evaluasi Asrama Haji</v>
          </cell>
          <cell r="W40">
            <v>0</v>
          </cell>
          <cell r="X40">
            <v>0</v>
          </cell>
        </row>
        <row r="41">
          <cell r="V41" t="str">
            <v>Revitalisasi Pusat Layanan Haji dan Umrah Terpadu - SBSN</v>
          </cell>
          <cell r="W41">
            <v>1</v>
          </cell>
        </row>
        <row r="42">
          <cell r="V42" t="str">
            <v>Revitalisasi dan Pembangunan Pusat Layanan Haji dan Umrah Terpadu</v>
          </cell>
          <cell r="W42">
            <v>1</v>
          </cell>
          <cell r="X42">
            <v>3068266000</v>
          </cell>
        </row>
        <row r="43">
          <cell r="V43" t="str">
            <v>Revitalisasi Asrama Haji - SBSN</v>
          </cell>
          <cell r="W43">
            <v>0</v>
          </cell>
        </row>
        <row r="44">
          <cell r="V44" t="str">
            <v>Revitalisasi dan Pengembangan Asrama Haji</v>
          </cell>
          <cell r="W44">
            <v>0</v>
          </cell>
          <cell r="X44">
            <v>0</v>
          </cell>
        </row>
        <row r="45">
          <cell r="V45" t="str">
            <v>Pembinaan Haji</v>
          </cell>
          <cell r="W45">
            <v>0</v>
          </cell>
        </row>
        <row r="46">
          <cell r="V46" t="str">
            <v>Pelayanan Publik Lainnya</v>
          </cell>
          <cell r="W46">
            <v>1</v>
          </cell>
        </row>
        <row r="47">
          <cell r="V47" t="str">
            <v>Advokasi Haji</v>
          </cell>
          <cell r="W47">
            <v>0</v>
          </cell>
          <cell r="X47">
            <v>0</v>
          </cell>
        </row>
        <row r="48">
          <cell r="V48" t="str">
            <v>Identifikasi dan Pemetaan Masalah Haji</v>
          </cell>
          <cell r="W48">
            <v>0</v>
          </cell>
          <cell r="X48">
            <v>0</v>
          </cell>
        </row>
        <row r="49">
          <cell r="V49" t="str">
            <v>Penanganan Masalah Haji</v>
          </cell>
          <cell r="W49">
            <v>0</v>
          </cell>
          <cell r="X49">
            <v>0</v>
          </cell>
        </row>
        <row r="50">
          <cell r="V50" t="str">
            <v>Fasilitasi dan Pembinaan Masyarakat</v>
          </cell>
          <cell r="W50">
            <v>1316</v>
          </cell>
        </row>
        <row r="51">
          <cell r="V51" t="str">
            <v>Petugas Haji yang Profesional</v>
          </cell>
          <cell r="W51">
            <v>891</v>
          </cell>
        </row>
        <row r="52">
          <cell r="V52" t="str">
            <v>Rekrutmen/Seleksi Petugas Haji</v>
          </cell>
          <cell r="W52">
            <v>600</v>
          </cell>
          <cell r="X52">
            <v>140766000</v>
          </cell>
        </row>
        <row r="53">
          <cell r="V53" t="str">
            <v>Dokumen dan Perlengkapan Petugas Haji</v>
          </cell>
          <cell r="W53">
            <v>19</v>
          </cell>
          <cell r="X53">
            <v>110265000</v>
          </cell>
        </row>
        <row r="54">
          <cell r="V54" t="str">
            <v>Bimbingan Teknis Petugas Haji</v>
          </cell>
          <cell r="W54">
            <v>38</v>
          </cell>
          <cell r="X54">
            <v>374657000</v>
          </cell>
        </row>
        <row r="55">
          <cell r="V55" t="str">
            <v>Operasional Petugas Haji</v>
          </cell>
          <cell r="W55">
            <v>234</v>
          </cell>
          <cell r="X55">
            <v>5170024000</v>
          </cell>
        </row>
        <row r="56">
          <cell r="V56" t="str">
            <v>Akomodasi Petugas Haji</v>
          </cell>
          <cell r="W56">
            <v>0</v>
          </cell>
          <cell r="X56">
            <v>0</v>
          </cell>
        </row>
        <row r="57">
          <cell r="V57" t="str">
            <v>Konsumsi Petugas Haji</v>
          </cell>
          <cell r="W57">
            <v>0</v>
          </cell>
          <cell r="X57">
            <v>0</v>
          </cell>
        </row>
        <row r="58">
          <cell r="V58" t="str">
            <v>Transportasi Petugas Haji</v>
          </cell>
          <cell r="W58">
            <v>0</v>
          </cell>
          <cell r="X58">
            <v>0</v>
          </cell>
        </row>
        <row r="59">
          <cell r="V59" t="str">
            <v>Evaluasi Teknis Petugas Panitia Penyelenggara Ibadah Haji Arab Saudi</v>
          </cell>
          <cell r="W59">
            <v>0</v>
          </cell>
          <cell r="X59">
            <v>0</v>
          </cell>
        </row>
        <row r="60">
          <cell r="V60" t="str">
            <v>Koordinasi Penyelenggaraan Ibadah Haji Luar Negeri</v>
          </cell>
          <cell r="W60">
            <v>0</v>
          </cell>
          <cell r="X60">
            <v>0</v>
          </cell>
        </row>
        <row r="61">
          <cell r="V61" t="str">
            <v>Jemaah Haji Reguler yang Terbina</v>
          </cell>
          <cell r="W61">
            <v>7310</v>
          </cell>
        </row>
        <row r="62">
          <cell r="V62" t="str">
            <v>Bimbingan Jemaah Haji Reguler</v>
          </cell>
          <cell r="W62">
            <v>7290</v>
          </cell>
          <cell r="X62">
            <v>30284000</v>
          </cell>
        </row>
        <row r="63">
          <cell r="V63" t="str">
            <v>Sertifikasi Penyuluh dan Pembimbing Manasik Haji</v>
          </cell>
          <cell r="W63">
            <v>0</v>
          </cell>
          <cell r="X63">
            <v>0</v>
          </cell>
        </row>
        <row r="64">
          <cell r="V64" t="str">
            <v>Pembinaan Kelompok Bimbingan</v>
          </cell>
          <cell r="W64">
            <v>20</v>
          </cell>
          <cell r="X64">
            <v>28180000</v>
          </cell>
        </row>
        <row r="65">
          <cell r="V65" t="str">
            <v>Pengelolaan Dana Haji dan Sistem Informasi Haji</v>
          </cell>
          <cell r="W65">
            <v>0</v>
          </cell>
          <cell r="X65">
            <v>0</v>
          </cell>
        </row>
        <row r="66">
          <cell r="V66" t="str">
            <v>Data dan Informasi Publik</v>
          </cell>
          <cell r="W66">
            <v>0</v>
          </cell>
          <cell r="X66">
            <v>0</v>
          </cell>
        </row>
        <row r="67">
          <cell r="V67" t="str">
            <v>Sistem Informasi Haji yang Handal</v>
          </cell>
          <cell r="W67">
            <v>0</v>
          </cell>
          <cell r="X67">
            <v>0</v>
          </cell>
        </row>
        <row r="68">
          <cell r="V68" t="str">
            <v>Pengelolaan Infrastruktur</v>
          </cell>
          <cell r="W68">
            <v>0</v>
          </cell>
          <cell r="X68">
            <v>0</v>
          </cell>
        </row>
        <row r="69">
          <cell r="V69" t="str">
            <v>Pengembangan Database Haji</v>
          </cell>
          <cell r="W69">
            <v>0</v>
          </cell>
          <cell r="X69">
            <v>0</v>
          </cell>
        </row>
        <row r="70">
          <cell r="V70" t="str">
            <v>Pengembangan Sistem Informasi Haji</v>
          </cell>
          <cell r="W70">
            <v>0</v>
          </cell>
          <cell r="X70">
            <v>0</v>
          </cell>
        </row>
        <row r="71">
          <cell r="V71" t="str">
            <v>Pengelolaan Keuangan Negara</v>
          </cell>
          <cell r="W71">
            <v>0</v>
          </cell>
          <cell r="X71">
            <v>0</v>
          </cell>
        </row>
        <row r="72">
          <cell r="V72" t="str">
            <v>Laporan Keuangan Haji yang Akuntabel</v>
          </cell>
          <cell r="W72">
            <v>0</v>
          </cell>
          <cell r="X72">
            <v>0</v>
          </cell>
        </row>
        <row r="73">
          <cell r="V73" t="str">
            <v>Perencanaan Anggaran Operasional Haji</v>
          </cell>
          <cell r="W73">
            <v>0</v>
          </cell>
          <cell r="X73">
            <v>0</v>
          </cell>
        </row>
        <row r="74">
          <cell r="V74" t="str">
            <v>Pengelolaan Aset Haji</v>
          </cell>
          <cell r="W74">
            <v>0</v>
          </cell>
          <cell r="X74">
            <v>0</v>
          </cell>
        </row>
        <row r="75">
          <cell r="V75" t="str">
            <v>Monitoring dan Evaluasi Perencanaan Anggaran Operasional dan Pengelolaan Aset Haji</v>
          </cell>
          <cell r="W75">
            <v>0</v>
          </cell>
          <cell r="X75">
            <v>0</v>
          </cell>
        </row>
        <row r="76">
          <cell r="V76" t="str">
            <v>Pelaksanaan Anggaran dan Perbendaharaan Haji</v>
          </cell>
          <cell r="W76">
            <v>0</v>
          </cell>
          <cell r="X76">
            <v>0</v>
          </cell>
        </row>
        <row r="77">
          <cell r="V77" t="str">
            <v>Verifikasi Anggaran Operasional Haji</v>
          </cell>
          <cell r="W77">
            <v>0</v>
          </cell>
          <cell r="X77">
            <v>0</v>
          </cell>
        </row>
        <row r="78">
          <cell r="V78" t="str">
            <v>Pelaporan Keuangan Operasional Haji</v>
          </cell>
          <cell r="W78">
            <v>0</v>
          </cell>
          <cell r="X78">
            <v>0</v>
          </cell>
        </row>
        <row r="79">
          <cell r="V79" t="str">
            <v>Pelayanan Haji Luar Negeri</v>
          </cell>
          <cell r="W79">
            <v>0</v>
          </cell>
          <cell r="X79">
            <v>0</v>
          </cell>
        </row>
        <row r="80">
          <cell r="V80" t="str">
            <v>Pelayanan Publik Lainnya</v>
          </cell>
          <cell r="W80">
            <v>1</v>
          </cell>
        </row>
        <row r="81">
          <cell r="V81" t="str">
            <v>Revitalisasi Sarpras Layanan Haji Umrah di Luar Negeri</v>
          </cell>
          <cell r="W81">
            <v>0</v>
          </cell>
          <cell r="X81">
            <v>0</v>
          </cell>
        </row>
        <row r="82">
          <cell r="V82" t="str">
            <v>Revitalisasi dan Pembangunan Sarpras Layanan Haji dan Umrah di Arab Saudi</v>
          </cell>
          <cell r="W82">
            <v>0</v>
          </cell>
          <cell r="X82">
            <v>0</v>
          </cell>
        </row>
        <row r="83">
          <cell r="V83" t="str">
            <v>Fasilitasi dan Pembinaan Masyarakat</v>
          </cell>
          <cell r="W83">
            <v>1316</v>
          </cell>
        </row>
        <row r="84">
          <cell r="V84" t="str">
            <v>Layanan Administrasi Haji Luar Negeri</v>
          </cell>
          <cell r="W84">
            <v>0</v>
          </cell>
          <cell r="X84">
            <v>0</v>
          </cell>
        </row>
        <row r="85">
          <cell r="V85" t="str">
            <v>Seleksi Perusahaan Penyedia Akomodasi Jemaah Haji Indonesia di Arab Saudi</v>
          </cell>
          <cell r="W85">
            <v>0</v>
          </cell>
          <cell r="X85">
            <v>0</v>
          </cell>
        </row>
        <row r="86">
          <cell r="V86" t="str">
            <v>Seleksi Perusahaan Penyedia Konsumsi Jemaah Haji Indonesia di Arab Saudi</v>
          </cell>
          <cell r="W86">
            <v>0</v>
          </cell>
          <cell r="X86">
            <v>0</v>
          </cell>
        </row>
        <row r="87">
          <cell r="V87" t="str">
            <v>Seleksi Perusahaan Penyedia Transportasi Jemaah Haji Indonesia di Arab Saudi</v>
          </cell>
          <cell r="W87">
            <v>0</v>
          </cell>
          <cell r="X87">
            <v>0</v>
          </cell>
        </row>
        <row r="88">
          <cell r="V88" t="str">
            <v>Jemaah Haji yang terlayani penyaluran Daging Qurban</v>
          </cell>
          <cell r="W88">
            <v>0</v>
          </cell>
          <cell r="X88">
            <v>0</v>
          </cell>
        </row>
        <row r="89">
          <cell r="V89" t="str">
            <v>Penyaluran Daging Qurban dan/atau Dam Ke Penduduk Indonesia</v>
          </cell>
          <cell r="W89">
            <v>0</v>
          </cell>
          <cell r="X89">
            <v>0</v>
          </cell>
        </row>
        <row r="90">
          <cell r="W90">
            <v>0</v>
          </cell>
          <cell r="X90">
            <v>0</v>
          </cell>
        </row>
        <row r="91">
          <cell r="V91" t="str">
            <v>Dukungan Manajemen</v>
          </cell>
          <cell r="W91">
            <v>0</v>
          </cell>
        </row>
        <row r="92">
          <cell r="V92" t="str">
            <v>Dukungan Manajemen dan Pelaksanaan Tugas Teknis Lainnya Penyelenggaraan Haji dan Umrah</v>
          </cell>
          <cell r="W92">
            <v>0</v>
          </cell>
        </row>
        <row r="93">
          <cell r="V93" t="str">
            <v>Layanan Dukungan Manajemen Internal</v>
          </cell>
          <cell r="W93">
            <v>54</v>
          </cell>
        </row>
        <row r="94">
          <cell r="V94" t="str">
            <v>Layanan BMN</v>
          </cell>
          <cell r="W94">
            <v>0</v>
          </cell>
        </row>
        <row r="95">
          <cell r="V95" t="str">
            <v>Pengelolaan BMN dan Perlengkapan</v>
          </cell>
          <cell r="W95">
            <v>0</v>
          </cell>
          <cell r="X95">
            <v>0</v>
          </cell>
        </row>
        <row r="96">
          <cell r="V96" t="str">
            <v>Layanan Hukum</v>
          </cell>
          <cell r="W96">
            <v>0</v>
          </cell>
          <cell r="X96">
            <v>0</v>
          </cell>
        </row>
        <row r="97">
          <cell r="V97" t="str">
            <v>Layanan Hukum dan Peraturan Perundang-Undangan</v>
          </cell>
          <cell r="W97">
            <v>0</v>
          </cell>
          <cell r="X97">
            <v>0</v>
          </cell>
        </row>
        <row r="98">
          <cell r="V98" t="str">
            <v>Penyelesaian Tindak Lanjut Hasil Temuan Pemeriksaan</v>
          </cell>
          <cell r="W98">
            <v>0</v>
          </cell>
          <cell r="X98">
            <v>0</v>
          </cell>
        </row>
        <row r="99">
          <cell r="V99" t="str">
            <v>Layanan Hubungan Masyarakat dan Informasi</v>
          </cell>
          <cell r="W99">
            <v>18</v>
          </cell>
        </row>
        <row r="100">
          <cell r="V100" t="str">
            <v>Pameran/Event Penyelenggaraan Haji dan Umrah</v>
          </cell>
          <cell r="W100">
            <v>0</v>
          </cell>
          <cell r="X100">
            <v>0</v>
          </cell>
        </row>
        <row r="101">
          <cell r="V101" t="str">
            <v>Pengelolaan Media Publikasi Informasi Haji dan Umrah</v>
          </cell>
          <cell r="W101">
            <v>0</v>
          </cell>
          <cell r="X101">
            <v>0</v>
          </cell>
        </row>
        <row r="102">
          <cell r="V102" t="str">
            <v>Penyebaran Informasi Haji dan Umrah</v>
          </cell>
          <cell r="W102">
            <v>18</v>
          </cell>
          <cell r="X102">
            <v>13300000</v>
          </cell>
        </row>
        <row r="104">
          <cell r="V104" t="str">
            <v>Layanan Protokoler</v>
          </cell>
          <cell r="W104">
            <v>0</v>
          </cell>
          <cell r="X104">
            <v>0</v>
          </cell>
        </row>
        <row r="105">
          <cell r="V105" t="str">
            <v>Pelayanan Protokoler</v>
          </cell>
          <cell r="W105">
            <v>0</v>
          </cell>
          <cell r="X105">
            <v>0</v>
          </cell>
        </row>
        <row r="106">
          <cell r="V106" t="str">
            <v>Layanan Organisasi dan Tata Kelola Internal</v>
          </cell>
          <cell r="W106">
            <v>0</v>
          </cell>
          <cell r="X106">
            <v>0</v>
          </cell>
        </row>
        <row r="107">
          <cell r="V107" t="str">
            <v>Pelayanan Organisasi, Tata Laksana, dan Reformasi Birokrasi</v>
          </cell>
          <cell r="W107">
            <v>0</v>
          </cell>
          <cell r="X107">
            <v>0</v>
          </cell>
        </row>
        <row r="108">
          <cell r="V108" t="str">
            <v>Layanan Umum</v>
          </cell>
          <cell r="W108">
            <v>18</v>
          </cell>
        </row>
        <row r="109">
          <cell r="V109" t="str">
            <v>Rapat Kerja Nasional Penyelenggaraan Haji</v>
          </cell>
          <cell r="W109">
            <v>0</v>
          </cell>
          <cell r="X109">
            <v>0</v>
          </cell>
        </row>
        <row r="110">
          <cell r="V110" t="str">
            <v>Koordinasi Penyelenggaraan Ibadah Haji</v>
          </cell>
          <cell r="W110">
            <v>18</v>
          </cell>
          <cell r="X110">
            <v>270098000</v>
          </cell>
        </row>
        <row r="111">
          <cell r="V111" t="str">
            <v>Pelayanan Umum dan Rumah Tangga</v>
          </cell>
          <cell r="W111">
            <v>0</v>
          </cell>
          <cell r="X111">
            <v>0</v>
          </cell>
        </row>
        <row r="112">
          <cell r="V112" t="str">
            <v>Pengelolaan Ketatausahaan</v>
          </cell>
          <cell r="W112">
            <v>0</v>
          </cell>
          <cell r="X112">
            <v>0</v>
          </cell>
        </row>
        <row r="113">
          <cell r="V113" t="str">
            <v>Layanan Dukungan Manajemen Eselon II</v>
          </cell>
          <cell r="W113">
            <v>0</v>
          </cell>
          <cell r="X113">
            <v>0</v>
          </cell>
        </row>
        <row r="114">
          <cell r="V114" t="str">
            <v>Layanan Perkantoran</v>
          </cell>
          <cell r="W114">
            <v>18</v>
          </cell>
        </row>
        <row r="115">
          <cell r="V115" t="str">
            <v>Gaji dan Tunjangan</v>
          </cell>
          <cell r="W115">
            <v>0</v>
          </cell>
          <cell r="X115">
            <v>0</v>
          </cell>
        </row>
        <row r="116">
          <cell r="V116" t="str">
            <v>Operasional dan Pemeliharaan Kantor</v>
          </cell>
          <cell r="W116">
            <v>18</v>
          </cell>
          <cell r="X116">
            <v>3656852000</v>
          </cell>
        </row>
        <row r="117">
          <cell r="V117" t="str">
            <v>Layanan Sarana dan Prasarana Internal</v>
          </cell>
          <cell r="W117">
            <v>0</v>
          </cell>
          <cell r="X117">
            <v>0</v>
          </cell>
        </row>
        <row r="118">
          <cell r="V118" t="str">
            <v>Layanan Sarana Internal</v>
          </cell>
          <cell r="W118">
            <v>0</v>
          </cell>
          <cell r="X118">
            <v>0</v>
          </cell>
        </row>
        <row r="119">
          <cell r="V119" t="str">
            <v>Pengadaan Perangkat Pengolah Data dan Komunikasi</v>
          </cell>
          <cell r="W119">
            <v>0</v>
          </cell>
          <cell r="X119">
            <v>0</v>
          </cell>
        </row>
        <row r="120">
          <cell r="V120" t="str">
            <v>Pengadaan Peralatan dan Fasilitas Perkantoran</v>
          </cell>
          <cell r="W120">
            <v>0</v>
          </cell>
          <cell r="X120">
            <v>0</v>
          </cell>
        </row>
        <row r="121">
          <cell r="V121" t="str">
            <v>Pengadaan Kendaraan Bermotor</v>
          </cell>
          <cell r="W121">
            <v>0</v>
          </cell>
          <cell r="X121">
            <v>0</v>
          </cell>
        </row>
        <row r="122">
          <cell r="V122" t="str">
            <v>Pembangunan/Renovasi Gedung dan Bangunan</v>
          </cell>
          <cell r="W122">
            <v>0</v>
          </cell>
          <cell r="X122">
            <v>0</v>
          </cell>
        </row>
        <row r="123">
          <cell r="V123" t="str">
            <v>Layanan Prasarana Internal</v>
          </cell>
          <cell r="W123">
            <v>0</v>
          </cell>
          <cell r="X123">
            <v>0</v>
          </cell>
        </row>
        <row r="124">
          <cell r="V124" t="str">
            <v>Pembangunan/Renovasi Gedung dan Bangunan</v>
          </cell>
          <cell r="W124">
            <v>0</v>
          </cell>
          <cell r="X124">
            <v>0</v>
          </cell>
        </row>
        <row r="125">
          <cell r="V125" t="str">
            <v>Layanan Manajemen SDM Internal</v>
          </cell>
          <cell r="W125">
            <v>0</v>
          </cell>
          <cell r="X125">
            <v>0</v>
          </cell>
        </row>
        <row r="126">
          <cell r="V126" t="str">
            <v>Layanan Manajemen SDM</v>
          </cell>
          <cell r="W126">
            <v>0</v>
          </cell>
          <cell r="X126">
            <v>0</v>
          </cell>
        </row>
        <row r="127">
          <cell r="V127" t="str">
            <v>Pengelolaan Kepegawaian</v>
          </cell>
          <cell r="W127">
            <v>0</v>
          </cell>
          <cell r="X127">
            <v>0</v>
          </cell>
        </row>
        <row r="128">
          <cell r="V128" t="str">
            <v>Layanan Manajemen Kinerja Internal</v>
          </cell>
          <cell r="W128">
            <v>0</v>
          </cell>
        </row>
        <row r="129">
          <cell r="V129" t="str">
            <v>Layanan Perencanaan dan Penganggaran</v>
          </cell>
          <cell r="W129">
            <v>0</v>
          </cell>
          <cell r="X129">
            <v>0</v>
          </cell>
        </row>
        <row r="130">
          <cell r="V130" t="str">
            <v>Penyusunan Perencanaan Program dan Anggaran</v>
          </cell>
          <cell r="W130">
            <v>0</v>
          </cell>
          <cell r="X130">
            <v>0</v>
          </cell>
        </row>
        <row r="131">
          <cell r="V131" t="str">
            <v>Pengelolaan Rencana Program dan Anggaran</v>
          </cell>
          <cell r="W131">
            <v>0</v>
          </cell>
          <cell r="X131">
            <v>0</v>
          </cell>
        </row>
        <row r="132">
          <cell r="V132" t="str">
            <v>Layanan Pemantauan dan Evaluasi</v>
          </cell>
          <cell r="W132">
            <v>0</v>
          </cell>
          <cell r="X132">
            <v>0</v>
          </cell>
        </row>
        <row r="133">
          <cell r="V133" t="str">
            <v>Evaluasi dan Pelaporan Program</v>
          </cell>
          <cell r="W133">
            <v>0</v>
          </cell>
          <cell r="X133">
            <v>0</v>
          </cell>
        </row>
        <row r="134">
          <cell r="V134" t="str">
            <v>Layanan Manajemen Keuangan</v>
          </cell>
          <cell r="W134">
            <v>0</v>
          </cell>
        </row>
        <row r="135">
          <cell r="V135" t="str">
            <v>Pelaksanaan Anggaran dan Perbendaharaan</v>
          </cell>
          <cell r="W135">
            <v>0</v>
          </cell>
          <cell r="X135">
            <v>0</v>
          </cell>
        </row>
        <row r="136">
          <cell r="V136" t="str">
            <v>Verifikasi Anggaran dan Perbendaharaan</v>
          </cell>
          <cell r="W136">
            <v>0</v>
          </cell>
          <cell r="X136">
            <v>0</v>
          </cell>
        </row>
        <row r="137">
          <cell r="V137" t="str">
            <v>Layanan Administrasi PNBP</v>
          </cell>
          <cell r="W137">
            <v>0</v>
          </cell>
          <cell r="X137">
            <v>0</v>
          </cell>
        </row>
        <row r="138">
          <cell r="V138" t="str">
            <v>Pengelolaan PNBP</v>
          </cell>
          <cell r="W138">
            <v>0</v>
          </cell>
          <cell r="X138">
            <v>0</v>
          </cell>
        </row>
        <row r="139">
          <cell r="V139" t="str">
            <v>Pengelolaan Laporan Keuangan</v>
          </cell>
          <cell r="W139">
            <v>0</v>
          </cell>
          <cell r="X139">
            <v>0</v>
          </cell>
        </row>
      </sheetData>
      <sheetData sheetId="34">
        <row r="2">
          <cell r="U2" t="str">
            <v>Program Kerukunan Umat dan Layanan Kehidupan Beragama</v>
          </cell>
          <cell r="V2">
            <v>0</v>
          </cell>
        </row>
        <row r="3">
          <cell r="U3" t="str">
            <v>Pembinaan Umrah dan Haji Khusus</v>
          </cell>
          <cell r="V3">
            <v>0</v>
          </cell>
        </row>
        <row r="4">
          <cell r="U4" t="str">
            <v>Fasilitasi dan Pembinaan Lembaga</v>
          </cell>
          <cell r="V4">
            <v>48</v>
          </cell>
        </row>
        <row r="5">
          <cell r="U5" t="str">
            <v>Lembaga Penyelenggara Ibadah Umrah yang Terbina</v>
          </cell>
          <cell r="V5">
            <v>46</v>
          </cell>
        </row>
        <row r="6">
          <cell r="U6" t="str">
            <v>Pengelolaan Perizinan Penyelenggara Perjalanan Ibadah Umrah</v>
          </cell>
          <cell r="V6">
            <v>12</v>
          </cell>
          <cell r="W6">
            <v>10646000</v>
          </cell>
        </row>
        <row r="7">
          <cell r="U7" t="str">
            <v>Akreditasi Penyelenggara Perjalanan Ibadah Umrah</v>
          </cell>
          <cell r="V7">
            <v>0</v>
          </cell>
          <cell r="W7">
            <v>0</v>
          </cell>
        </row>
        <row r="8">
          <cell r="U8" t="str">
            <v>Pembinaan Penyelenggara Perjalanan Ibadah Umrah</v>
          </cell>
          <cell r="V8">
            <v>10</v>
          </cell>
          <cell r="W8">
            <v>19220000</v>
          </cell>
        </row>
        <row r="9">
          <cell r="U9" t="str">
            <v>Pemantauan dan Pengawasan Penyelenggara Perjalanan Ibadah Umrah</v>
          </cell>
          <cell r="V9">
            <v>24</v>
          </cell>
          <cell r="W9">
            <v>34424000</v>
          </cell>
        </row>
        <row r="10">
          <cell r="U10" t="str">
            <v>Identifikasi dan Pemetaan Masalah Penyelenggara Perjalanan Ibadah Umrah</v>
          </cell>
          <cell r="V10">
            <v>0</v>
          </cell>
          <cell r="W10">
            <v>0</v>
          </cell>
        </row>
        <row r="11">
          <cell r="U11" t="str">
            <v>Penanganan Masalah Penyelenggara Perjalanan Ibadah Umrah</v>
          </cell>
          <cell r="V11">
            <v>0</v>
          </cell>
          <cell r="W11">
            <v>0</v>
          </cell>
        </row>
        <row r="12">
          <cell r="U12" t="str">
            <v>Lembaga Penyelenggara Ibadah Haji Khusus yang Terbina</v>
          </cell>
          <cell r="V12">
            <v>2</v>
          </cell>
        </row>
        <row r="13">
          <cell r="U13" t="str">
            <v>Pengelolaan Perizinan Penyelenggara Ibadah Haji Khusus</v>
          </cell>
          <cell r="V13">
            <v>0</v>
          </cell>
          <cell r="W13">
            <v>0</v>
          </cell>
        </row>
        <row r="14">
          <cell r="U14" t="str">
            <v>Akreditasi Penyelenggara Ibadah Haji Khusus</v>
          </cell>
          <cell r="V14">
            <v>0</v>
          </cell>
          <cell r="W14">
            <v>0</v>
          </cell>
        </row>
        <row r="15">
          <cell r="U15" t="str">
            <v>Pendaftaran dan Pembatalan Haji Khusus</v>
          </cell>
          <cell r="V15">
            <v>2</v>
          </cell>
          <cell r="W15">
            <v>3606000</v>
          </cell>
        </row>
        <row r="16">
          <cell r="U16" t="str">
            <v>Dokumen dan Perlengkapan Ibadah Haji Khusus</v>
          </cell>
          <cell r="V16">
            <v>0</v>
          </cell>
          <cell r="W16">
            <v>0</v>
          </cell>
        </row>
        <row r="17">
          <cell r="U17" t="str">
            <v>Pembinaan dan Peningkatan Kualitas Penyelenggara Ibadah Haji Khusus</v>
          </cell>
          <cell r="V17">
            <v>0</v>
          </cell>
          <cell r="W17">
            <v>0</v>
          </cell>
        </row>
        <row r="18">
          <cell r="U18" t="str">
            <v>Pemantauan dan Pengawasan Penyelenggara Ibadah Haji Khusus</v>
          </cell>
          <cell r="V18">
            <v>0</v>
          </cell>
          <cell r="W18">
            <v>0</v>
          </cell>
        </row>
        <row r="19">
          <cell r="U19" t="str">
            <v>Identifikasi dan Pemetaan Masalah Penyelenggara Ibadah Haji Khusus</v>
          </cell>
          <cell r="V19">
            <v>0</v>
          </cell>
          <cell r="W19">
            <v>0</v>
          </cell>
        </row>
        <row r="20">
          <cell r="U20" t="str">
            <v>Penanganan Masalah Penyelenggara Ibadah Haji Khusus</v>
          </cell>
          <cell r="V20">
            <v>0</v>
          </cell>
          <cell r="W20">
            <v>0</v>
          </cell>
        </row>
        <row r="21">
          <cell r="U21" t="str">
            <v>Pelayanan Haji Dalam Negeri</v>
          </cell>
          <cell r="V21">
            <v>0</v>
          </cell>
        </row>
        <row r="22">
          <cell r="U22" t="str">
            <v>Pelayanan Publik kepada masyarakat</v>
          </cell>
          <cell r="V22">
            <v>683</v>
          </cell>
        </row>
        <row r="23">
          <cell r="U23" t="str">
            <v>Layanan Administrasi Haji Dalam Negeri</v>
          </cell>
          <cell r="V23">
            <v>683</v>
          </cell>
        </row>
        <row r="24">
          <cell r="U24" t="str">
            <v>Penyempurnaan Kebijakan Pendaftaran dan Pembatalan Haji Reguler</v>
          </cell>
          <cell r="V24">
            <v>0</v>
          </cell>
          <cell r="W24">
            <v>0</v>
          </cell>
        </row>
        <row r="25">
          <cell r="U25" t="str">
            <v>Sosialisasi Kebijakan Pendaftaran dan Pembatalan Haji Reguler</v>
          </cell>
          <cell r="V25">
            <v>0</v>
          </cell>
          <cell r="W25">
            <v>0</v>
          </cell>
        </row>
        <row r="26">
          <cell r="U26" t="str">
            <v>Pengelolaan Pelayanan Pendaftaran dan Pembatalan Haji Reguler</v>
          </cell>
          <cell r="V26">
            <v>0</v>
          </cell>
          <cell r="W26">
            <v>0</v>
          </cell>
        </row>
        <row r="27">
          <cell r="U27" t="str">
            <v>Konsolidasi dan Verifikasi Data Jemaah Haji Reguler</v>
          </cell>
          <cell r="V27">
            <v>36</v>
          </cell>
          <cell r="W27">
            <v>75381000</v>
          </cell>
        </row>
        <row r="28">
          <cell r="U28" t="str">
            <v>Sosialisasi/Orientasi Penyelesaian Dokumen dan Perlengkapan Haji</v>
          </cell>
          <cell r="V28">
            <v>0</v>
          </cell>
          <cell r="W28">
            <v>0</v>
          </cell>
        </row>
        <row r="29">
          <cell r="U29" t="str">
            <v>Pengelolaan Pelayanan Pemvisaan Haji</v>
          </cell>
          <cell r="V29">
            <v>0</v>
          </cell>
          <cell r="W29">
            <v>0</v>
          </cell>
        </row>
        <row r="30">
          <cell r="U30" t="str">
            <v>Penyelesaian Dokumen/Perlengkapan Jemaah Haji</v>
          </cell>
          <cell r="V30">
            <v>635</v>
          </cell>
          <cell r="W30">
            <v>75108000</v>
          </cell>
        </row>
        <row r="31">
          <cell r="U31" t="str">
            <v>Penyiapan Transportasi Udara Jemaah Haji</v>
          </cell>
          <cell r="V31">
            <v>0</v>
          </cell>
          <cell r="W31">
            <v>0</v>
          </cell>
        </row>
        <row r="32">
          <cell r="U32" t="str">
            <v>Penyusunan dan Pembahasan Asuransi Haji</v>
          </cell>
          <cell r="V32">
            <v>0</v>
          </cell>
          <cell r="W32">
            <v>0</v>
          </cell>
        </row>
        <row r="33">
          <cell r="U33" t="str">
            <v>Konsolidasi dan Verifikasi Data Angkutan Udara Jemaah Haji</v>
          </cell>
          <cell r="V33">
            <v>0</v>
          </cell>
          <cell r="W33">
            <v>0</v>
          </cell>
        </row>
        <row r="34">
          <cell r="U34" t="str">
            <v>Pelayanan Pemberangkatan/Pemulangan Jemaah</v>
          </cell>
          <cell r="V34">
            <v>12</v>
          </cell>
          <cell r="W34">
            <v>275681000</v>
          </cell>
        </row>
        <row r="35">
          <cell r="U35" t="str">
            <v>Pelayanan Publik Lainnya</v>
          </cell>
          <cell r="V35">
            <v>1</v>
          </cell>
        </row>
        <row r="36">
          <cell r="U36" t="str">
            <v>Asrama Haji yang Profesional Melayani</v>
          </cell>
          <cell r="V36">
            <v>0</v>
          </cell>
          <cell r="W36">
            <v>0</v>
          </cell>
        </row>
        <row r="37">
          <cell r="U37" t="str">
            <v>Penyiapan Asrama Haji</v>
          </cell>
          <cell r="V37">
            <v>0</v>
          </cell>
          <cell r="W37">
            <v>0</v>
          </cell>
        </row>
        <row r="39">
          <cell r="U39" t="str">
            <v>Pelayanan Asrama Haji</v>
          </cell>
          <cell r="V39">
            <v>0</v>
          </cell>
          <cell r="W39">
            <v>0</v>
          </cell>
        </row>
        <row r="40">
          <cell r="U40" t="str">
            <v>Monitoring dan Evaluasi Asrama Haji</v>
          </cell>
          <cell r="V40">
            <v>0</v>
          </cell>
          <cell r="W40">
            <v>0</v>
          </cell>
        </row>
        <row r="41">
          <cell r="U41" t="str">
            <v>Revitalisasi Pusat Layanan Haji dan Umrah Terpadu - SBSN</v>
          </cell>
          <cell r="V41">
            <v>1</v>
          </cell>
        </row>
        <row r="42">
          <cell r="U42" t="str">
            <v>Revitalisasi dan Pembangunan Pusat Layanan Haji dan Umrah Terpadu</v>
          </cell>
          <cell r="V42">
            <v>1</v>
          </cell>
          <cell r="W42">
            <v>3985746000</v>
          </cell>
        </row>
        <row r="43">
          <cell r="U43" t="str">
            <v>Revitalisasi Asrama Haji - SBSN</v>
          </cell>
          <cell r="V43">
            <v>0</v>
          </cell>
        </row>
        <row r="44">
          <cell r="U44" t="str">
            <v>Revitalisasi dan Pengembangan Asrama Haji</v>
          </cell>
          <cell r="V44">
            <v>0</v>
          </cell>
          <cell r="W44">
            <v>0</v>
          </cell>
        </row>
        <row r="45">
          <cell r="U45" t="str">
            <v>Pembinaan Haji</v>
          </cell>
          <cell r="V45">
            <v>0</v>
          </cell>
        </row>
        <row r="46">
          <cell r="U46" t="str">
            <v>Pelayanan Publik Lainnya</v>
          </cell>
          <cell r="V46">
            <v>1</v>
          </cell>
        </row>
        <row r="47">
          <cell r="U47" t="str">
            <v>Advokasi Haji</v>
          </cell>
          <cell r="V47">
            <v>0</v>
          </cell>
          <cell r="W47">
            <v>0</v>
          </cell>
        </row>
        <row r="48">
          <cell r="U48" t="str">
            <v>Identifikasi dan Pemetaan Masalah Haji</v>
          </cell>
          <cell r="V48">
            <v>0</v>
          </cell>
          <cell r="W48">
            <v>0</v>
          </cell>
        </row>
        <row r="49">
          <cell r="U49" t="str">
            <v>Penanganan Masalah Haji</v>
          </cell>
          <cell r="V49">
            <v>0</v>
          </cell>
          <cell r="W49">
            <v>0</v>
          </cell>
        </row>
        <row r="50">
          <cell r="U50" t="str">
            <v>Fasilitasi dan Pembinaan Masyarakat</v>
          </cell>
          <cell r="V50">
            <v>620</v>
          </cell>
        </row>
        <row r="51">
          <cell r="U51" t="str">
            <v>Petugas Haji yang Profesional</v>
          </cell>
          <cell r="V51">
            <v>355</v>
          </cell>
        </row>
        <row r="52">
          <cell r="U52" t="str">
            <v>Rekrutmen/Seleksi Petugas Haji</v>
          </cell>
          <cell r="V52">
            <v>279</v>
          </cell>
          <cell r="W52">
            <v>86314000</v>
          </cell>
        </row>
        <row r="53">
          <cell r="U53" t="str">
            <v>Dokumen dan Perlengkapan Petugas Haji</v>
          </cell>
          <cell r="V53">
            <v>12</v>
          </cell>
          <cell r="W53">
            <v>28485000</v>
          </cell>
        </row>
        <row r="54">
          <cell r="U54" t="str">
            <v>Bimbingan Teknis Petugas Haji</v>
          </cell>
          <cell r="V54">
            <v>0</v>
          </cell>
          <cell r="W54">
            <v>0</v>
          </cell>
        </row>
        <row r="55">
          <cell r="U55" t="str">
            <v>Operasional Petugas Haji</v>
          </cell>
          <cell r="V55">
            <v>64</v>
          </cell>
          <cell r="W55">
            <v>635323000</v>
          </cell>
        </row>
        <row r="56">
          <cell r="U56" t="str">
            <v>Akomodasi Petugas Haji</v>
          </cell>
          <cell r="V56">
            <v>0</v>
          </cell>
          <cell r="W56">
            <v>0</v>
          </cell>
        </row>
        <row r="57">
          <cell r="U57" t="str">
            <v>Konsumsi Petugas Haji</v>
          </cell>
          <cell r="V57">
            <v>0</v>
          </cell>
          <cell r="W57">
            <v>0</v>
          </cell>
        </row>
        <row r="58">
          <cell r="U58" t="str">
            <v>Transportasi Petugas Haji</v>
          </cell>
          <cell r="V58">
            <v>0</v>
          </cell>
          <cell r="W58">
            <v>0</v>
          </cell>
        </row>
        <row r="59">
          <cell r="U59" t="str">
            <v>Evaluasi Teknis Petugas Panitia Penyelenggara Ibadah Haji Arab Saudi</v>
          </cell>
          <cell r="V59">
            <v>0</v>
          </cell>
          <cell r="W59">
            <v>0</v>
          </cell>
        </row>
        <row r="60">
          <cell r="U60" t="str">
            <v>Koordinasi Penyelenggaraan Ibadah Haji Luar Negeri</v>
          </cell>
          <cell r="V60">
            <v>0</v>
          </cell>
          <cell r="W60">
            <v>0</v>
          </cell>
        </row>
        <row r="61">
          <cell r="U61" t="str">
            <v>Jemaah Haji Reguler yang Terbina</v>
          </cell>
          <cell r="V61">
            <v>3070</v>
          </cell>
        </row>
        <row r="62">
          <cell r="U62" t="str">
            <v>Bimbingan Jemaah Haji Reguler</v>
          </cell>
          <cell r="V62">
            <v>3060</v>
          </cell>
          <cell r="W62">
            <v>21292000</v>
          </cell>
        </row>
        <row r="63">
          <cell r="U63" t="str">
            <v>Sertifikasi Penyuluh dan Pembimbing Manasik Haji</v>
          </cell>
          <cell r="V63">
            <v>0</v>
          </cell>
          <cell r="W63">
            <v>0</v>
          </cell>
        </row>
        <row r="64">
          <cell r="U64" t="str">
            <v>Pembinaan Kelompok Bimbingan</v>
          </cell>
          <cell r="V64">
            <v>10</v>
          </cell>
          <cell r="W64">
            <v>19220000</v>
          </cell>
        </row>
        <row r="65">
          <cell r="U65" t="str">
            <v>Pengelolaan Dana Haji dan Sistem Informasi Haji</v>
          </cell>
          <cell r="V65">
            <v>0</v>
          </cell>
          <cell r="W65">
            <v>0</v>
          </cell>
        </row>
        <row r="66">
          <cell r="U66" t="str">
            <v>Data dan Informasi Publik</v>
          </cell>
          <cell r="V66">
            <v>0</v>
          </cell>
          <cell r="W66">
            <v>0</v>
          </cell>
        </row>
        <row r="67">
          <cell r="U67" t="str">
            <v>Sistem Informasi Haji yang Handal</v>
          </cell>
          <cell r="V67">
            <v>0</v>
          </cell>
          <cell r="W67">
            <v>0</v>
          </cell>
        </row>
        <row r="68">
          <cell r="U68" t="str">
            <v>Pengelolaan Infrastruktur</v>
          </cell>
          <cell r="V68">
            <v>0</v>
          </cell>
          <cell r="W68">
            <v>0</v>
          </cell>
        </row>
        <row r="69">
          <cell r="U69" t="str">
            <v>Pengembangan Database Haji</v>
          </cell>
          <cell r="V69">
            <v>0</v>
          </cell>
          <cell r="W69">
            <v>0</v>
          </cell>
        </row>
        <row r="70">
          <cell r="U70" t="str">
            <v>Pengembangan Sistem Informasi Haji</v>
          </cell>
          <cell r="V70">
            <v>0</v>
          </cell>
          <cell r="W70">
            <v>0</v>
          </cell>
        </row>
        <row r="71">
          <cell r="U71" t="str">
            <v>Pengelolaan Keuangan Negara</v>
          </cell>
          <cell r="V71">
            <v>0</v>
          </cell>
          <cell r="W71">
            <v>0</v>
          </cell>
        </row>
        <row r="72">
          <cell r="U72" t="str">
            <v>Laporan Keuangan Haji yang Akuntabel</v>
          </cell>
          <cell r="V72">
            <v>0</v>
          </cell>
          <cell r="W72">
            <v>0</v>
          </cell>
        </row>
        <row r="73">
          <cell r="U73" t="str">
            <v>Perencanaan Anggaran Operasional Haji</v>
          </cell>
          <cell r="V73">
            <v>0</v>
          </cell>
          <cell r="W73">
            <v>0</v>
          </cell>
        </row>
        <row r="74">
          <cell r="U74" t="str">
            <v>Pengelolaan Aset Haji</v>
          </cell>
          <cell r="V74">
            <v>0</v>
          </cell>
          <cell r="W74">
            <v>0</v>
          </cell>
        </row>
        <row r="75">
          <cell r="U75" t="str">
            <v>Monitoring dan Evaluasi Perencanaan Anggaran Operasional dan Pengelolaan Aset Haji</v>
          </cell>
          <cell r="V75">
            <v>0</v>
          </cell>
          <cell r="W75">
            <v>0</v>
          </cell>
        </row>
        <row r="76">
          <cell r="U76" t="str">
            <v>Pelaksanaan Anggaran dan Perbendaharaan Haji</v>
          </cell>
          <cell r="V76">
            <v>0</v>
          </cell>
          <cell r="W76">
            <v>0</v>
          </cell>
        </row>
        <row r="77">
          <cell r="U77" t="str">
            <v>Verifikasi Anggaran Operasional Haji</v>
          </cell>
          <cell r="V77">
            <v>0</v>
          </cell>
          <cell r="W77">
            <v>0</v>
          </cell>
        </row>
        <row r="78">
          <cell r="U78" t="str">
            <v>Pelaporan Keuangan Operasional Haji</v>
          </cell>
          <cell r="V78">
            <v>0</v>
          </cell>
          <cell r="W78">
            <v>0</v>
          </cell>
        </row>
        <row r="79">
          <cell r="U79" t="str">
            <v>Pelayanan Haji Luar Negeri</v>
          </cell>
          <cell r="V79">
            <v>0</v>
          </cell>
          <cell r="W79">
            <v>0</v>
          </cell>
        </row>
        <row r="80">
          <cell r="U80" t="str">
            <v>Pelayanan Publik Lainnya</v>
          </cell>
          <cell r="V80">
            <v>1</v>
          </cell>
        </row>
        <row r="81">
          <cell r="U81" t="str">
            <v>Revitalisasi Sarpras Layanan Haji Umrah di Luar Negeri</v>
          </cell>
          <cell r="V81">
            <v>0</v>
          </cell>
          <cell r="W81">
            <v>0</v>
          </cell>
        </row>
        <row r="82">
          <cell r="U82" t="str">
            <v>Revitalisasi dan Pembangunan Sarpras Layanan Haji dan Umrah di Arab Saudi</v>
          </cell>
          <cell r="V82">
            <v>0</v>
          </cell>
          <cell r="W82">
            <v>0</v>
          </cell>
        </row>
        <row r="83">
          <cell r="U83" t="str">
            <v>Fasilitasi dan Pembinaan Masyarakat</v>
          </cell>
          <cell r="V83">
            <v>620</v>
          </cell>
        </row>
        <row r="84">
          <cell r="U84" t="str">
            <v>Layanan Administrasi Haji Luar Negeri</v>
          </cell>
          <cell r="V84">
            <v>0</v>
          </cell>
          <cell r="W84">
            <v>0</v>
          </cell>
        </row>
        <row r="85">
          <cell r="U85" t="str">
            <v>Seleksi Perusahaan Penyedia Akomodasi Jemaah Haji Indonesia di Arab Saudi</v>
          </cell>
          <cell r="V85">
            <v>0</v>
          </cell>
          <cell r="W85">
            <v>0</v>
          </cell>
        </row>
        <row r="86">
          <cell r="U86" t="str">
            <v>Seleksi Perusahaan Penyedia Konsumsi Jemaah Haji Indonesia di Arab Saudi</v>
          </cell>
          <cell r="V86">
            <v>0</v>
          </cell>
          <cell r="W86">
            <v>0</v>
          </cell>
        </row>
        <row r="87">
          <cell r="U87" t="str">
            <v>Seleksi Perusahaan Penyedia Transportasi Jemaah Haji Indonesia di Arab Saudi</v>
          </cell>
          <cell r="V87">
            <v>0</v>
          </cell>
          <cell r="W87">
            <v>0</v>
          </cell>
        </row>
        <row r="88">
          <cell r="U88" t="str">
            <v>Jemaah Haji yang terlayani penyaluran Daging Qurban</v>
          </cell>
          <cell r="V88">
            <v>0</v>
          </cell>
          <cell r="W88">
            <v>0</v>
          </cell>
        </row>
        <row r="89">
          <cell r="U89" t="str">
            <v>Penyaluran Daging Qurban dan/atau Dam Ke Penduduk Indonesia</v>
          </cell>
          <cell r="V89">
            <v>0</v>
          </cell>
          <cell r="W89">
            <v>0</v>
          </cell>
        </row>
        <row r="90">
          <cell r="V90">
            <v>0</v>
          </cell>
          <cell r="W90">
            <v>0</v>
          </cell>
        </row>
        <row r="91">
          <cell r="U91" t="str">
            <v>Dukungan Manajemen</v>
          </cell>
          <cell r="V91">
            <v>0</v>
          </cell>
        </row>
        <row r="92">
          <cell r="U92" t="str">
            <v>Dukungan Manajemen dan Pelaksanaan Tugas Teknis Lainnya Penyelenggaraan Haji dan Umrah</v>
          </cell>
          <cell r="V92">
            <v>0</v>
          </cell>
        </row>
        <row r="93">
          <cell r="U93" t="str">
            <v>Layanan Dukungan Manajemen Internal</v>
          </cell>
          <cell r="V93">
            <v>36</v>
          </cell>
        </row>
        <row r="94">
          <cell r="U94" t="str">
            <v>Layanan BMN</v>
          </cell>
          <cell r="V94">
            <v>0</v>
          </cell>
        </row>
        <row r="95">
          <cell r="U95" t="str">
            <v>Pengelolaan BMN dan Perlengkapan</v>
          </cell>
          <cell r="V95">
            <v>0</v>
          </cell>
          <cell r="W95">
            <v>0</v>
          </cell>
        </row>
        <row r="97">
          <cell r="U97" t="str">
            <v>Layanan Hukum</v>
          </cell>
          <cell r="V97">
            <v>0</v>
          </cell>
          <cell r="W97">
            <v>0</v>
          </cell>
        </row>
        <row r="98">
          <cell r="U98" t="str">
            <v>Layanan Hukum dan Peraturan Perundang-Undangan</v>
          </cell>
          <cell r="V98">
            <v>0</v>
          </cell>
          <cell r="W98">
            <v>0</v>
          </cell>
        </row>
        <row r="99">
          <cell r="U99" t="str">
            <v>Penyelesaian Tindak Lanjut Hasil Temuan Pemeriksaan</v>
          </cell>
          <cell r="V99">
            <v>0</v>
          </cell>
          <cell r="W99">
            <v>0</v>
          </cell>
        </row>
        <row r="100">
          <cell r="U100" t="str">
            <v>Layanan Hubungan Masyarakat dan Informasi</v>
          </cell>
          <cell r="V100">
            <v>12</v>
          </cell>
        </row>
        <row r="101">
          <cell r="U101" t="str">
            <v>Pameran/Event Penyelenggaraan Haji dan Umrah</v>
          </cell>
          <cell r="V101">
            <v>0</v>
          </cell>
          <cell r="W101">
            <v>0</v>
          </cell>
        </row>
        <row r="102">
          <cell r="U102" t="str">
            <v>Pengelolaan Media Publikasi Informasi Haji dan Umrah</v>
          </cell>
          <cell r="V102">
            <v>0</v>
          </cell>
          <cell r="W102">
            <v>0</v>
          </cell>
        </row>
        <row r="103">
          <cell r="U103" t="str">
            <v>Penyebaran Informasi Haji dan Umrah</v>
          </cell>
          <cell r="V103">
            <v>12</v>
          </cell>
          <cell r="W103">
            <v>9100000</v>
          </cell>
        </row>
        <row r="104">
          <cell r="U104" t="str">
            <v>Layanan Protokoler</v>
          </cell>
          <cell r="V104">
            <v>0</v>
          </cell>
          <cell r="W104">
            <v>0</v>
          </cell>
        </row>
        <row r="105">
          <cell r="U105" t="str">
            <v>Pelayanan Protokoler</v>
          </cell>
          <cell r="V105">
            <v>0</v>
          </cell>
          <cell r="W105">
            <v>0</v>
          </cell>
        </row>
        <row r="106">
          <cell r="U106" t="str">
            <v>Layanan Organisasi dan Tata Kelola Internal</v>
          </cell>
          <cell r="V106">
            <v>0</v>
          </cell>
          <cell r="W106">
            <v>0</v>
          </cell>
        </row>
        <row r="107">
          <cell r="U107" t="str">
            <v>Pelayanan Organisasi, Tata Laksana, dan Reformasi Birokrasi</v>
          </cell>
          <cell r="V107">
            <v>0</v>
          </cell>
          <cell r="W107">
            <v>0</v>
          </cell>
        </row>
        <row r="108">
          <cell r="U108" t="str">
            <v>Layanan Umum</v>
          </cell>
          <cell r="V108">
            <v>12</v>
          </cell>
        </row>
        <row r="109">
          <cell r="U109" t="str">
            <v>Rapat Kerja Nasional Penyelenggaraan Haji</v>
          </cell>
          <cell r="V109">
            <v>0</v>
          </cell>
          <cell r="W109">
            <v>0</v>
          </cell>
        </row>
        <row r="110">
          <cell r="U110" t="str">
            <v>Koordinasi Penyelenggaraan Ibadah Haji</v>
          </cell>
          <cell r="V110">
            <v>12</v>
          </cell>
          <cell r="W110">
            <v>137977000</v>
          </cell>
        </row>
        <row r="111">
          <cell r="U111" t="str">
            <v>Pelayanan Umum dan Rumah Tangga</v>
          </cell>
          <cell r="V111">
            <v>0</v>
          </cell>
          <cell r="W111">
            <v>0</v>
          </cell>
        </row>
        <row r="112">
          <cell r="U112" t="str">
            <v>Pengelolaan Ketatausahaan</v>
          </cell>
          <cell r="V112">
            <v>0</v>
          </cell>
          <cell r="W112">
            <v>0</v>
          </cell>
        </row>
        <row r="113">
          <cell r="U113" t="str">
            <v>Layanan Dukungan Manajemen Eselon II</v>
          </cell>
          <cell r="V113">
            <v>0</v>
          </cell>
          <cell r="W113">
            <v>0</v>
          </cell>
        </row>
        <row r="114">
          <cell r="U114" t="str">
            <v>Layanan Perkantoran</v>
          </cell>
          <cell r="V114">
            <v>12</v>
          </cell>
        </row>
        <row r="115">
          <cell r="U115" t="str">
            <v>Gaji dan Tunjangan</v>
          </cell>
          <cell r="V115">
            <v>0</v>
          </cell>
          <cell r="W115">
            <v>0</v>
          </cell>
        </row>
        <row r="116">
          <cell r="U116" t="str">
            <v>Operasional dan Pemeliharaan Kantor</v>
          </cell>
          <cell r="V116">
            <v>12</v>
          </cell>
          <cell r="W116">
            <v>3022214000</v>
          </cell>
        </row>
        <row r="117">
          <cell r="U117" t="str">
            <v>Layanan Sarana dan Prasarana Internal</v>
          </cell>
          <cell r="V117">
            <v>27</v>
          </cell>
        </row>
        <row r="118">
          <cell r="U118" t="str">
            <v>Layanan Sarana Internal</v>
          </cell>
          <cell r="V118">
            <v>27</v>
          </cell>
        </row>
        <row r="119">
          <cell r="U119" t="str">
            <v>Pengadaan Perangkat Pengolah Data dan Komunikasi</v>
          </cell>
          <cell r="V119">
            <v>0</v>
          </cell>
          <cell r="W119">
            <v>0</v>
          </cell>
        </row>
        <row r="120">
          <cell r="U120" t="str">
            <v>Pengadaan Peralatan dan Fasilitas Perkantoran</v>
          </cell>
          <cell r="V120">
            <v>27</v>
          </cell>
          <cell r="W120">
            <v>33900000</v>
          </cell>
        </row>
        <row r="121">
          <cell r="U121" t="str">
            <v>Pengadaan Kendaraan Bermotor</v>
          </cell>
          <cell r="V121">
            <v>0</v>
          </cell>
          <cell r="W121">
            <v>0</v>
          </cell>
        </row>
        <row r="122">
          <cell r="U122" t="str">
            <v>Pembangunan/Renovasi Gedung dan Bangunan</v>
          </cell>
          <cell r="V122">
            <v>15000</v>
          </cell>
          <cell r="W122">
            <v>260000000</v>
          </cell>
        </row>
        <row r="123">
          <cell r="U123" t="str">
            <v>Layanan Prasarana Internal</v>
          </cell>
          <cell r="V123">
            <v>0</v>
          </cell>
          <cell r="W123">
            <v>0</v>
          </cell>
        </row>
        <row r="124">
          <cell r="U124" t="str">
            <v>Pembangunan/Renovasi Gedung dan Bangunan</v>
          </cell>
          <cell r="V124">
            <v>15000</v>
          </cell>
        </row>
        <row r="125">
          <cell r="U125" t="str">
            <v>Layanan Manajemen SDM Internal</v>
          </cell>
          <cell r="V125">
            <v>0</v>
          </cell>
          <cell r="W125">
            <v>0</v>
          </cell>
        </row>
        <row r="126">
          <cell r="U126" t="str">
            <v>Layanan Manajemen SDM</v>
          </cell>
          <cell r="V126">
            <v>0</v>
          </cell>
          <cell r="W126">
            <v>0</v>
          </cell>
        </row>
        <row r="127">
          <cell r="U127" t="str">
            <v>Pengelolaan Kepegawaian</v>
          </cell>
          <cell r="V127">
            <v>0</v>
          </cell>
          <cell r="W127">
            <v>0</v>
          </cell>
        </row>
        <row r="128">
          <cell r="U128" t="str">
            <v>Layanan Manajemen Kinerja Internal</v>
          </cell>
          <cell r="V128">
            <v>1</v>
          </cell>
        </row>
        <row r="129">
          <cell r="U129" t="str">
            <v>Layanan Perencanaan dan Penganggaran</v>
          </cell>
          <cell r="V129">
            <v>0</v>
          </cell>
          <cell r="W129">
            <v>0</v>
          </cell>
        </row>
        <row r="130">
          <cell r="U130" t="str">
            <v>Penyusunan Perencanaan Program dan Anggaran</v>
          </cell>
          <cell r="V130">
            <v>0</v>
          </cell>
          <cell r="W130">
            <v>0</v>
          </cell>
        </row>
        <row r="131">
          <cell r="U131" t="str">
            <v>Pengelolaan Rencana Program dan Anggaran</v>
          </cell>
          <cell r="V131">
            <v>0</v>
          </cell>
          <cell r="W131">
            <v>0</v>
          </cell>
        </row>
        <row r="132">
          <cell r="U132" t="str">
            <v>Layanan Pemantauan dan Evaluasi</v>
          </cell>
          <cell r="V132">
            <v>0</v>
          </cell>
          <cell r="W132">
            <v>0</v>
          </cell>
        </row>
        <row r="133">
          <cell r="U133" t="str">
            <v>Evaluasi dan Pelaporan Program</v>
          </cell>
          <cell r="V133">
            <v>0</v>
          </cell>
          <cell r="W133">
            <v>0</v>
          </cell>
        </row>
        <row r="134">
          <cell r="U134" t="str">
            <v>Layanan Manajemen Keuangan</v>
          </cell>
          <cell r="V134">
            <v>1</v>
          </cell>
        </row>
        <row r="135">
          <cell r="U135" t="str">
            <v>Pelaksanaan Anggaran dan Perbendaharaan</v>
          </cell>
          <cell r="V135">
            <v>0</v>
          </cell>
          <cell r="W135">
            <v>0</v>
          </cell>
        </row>
        <row r="136">
          <cell r="U136" t="str">
            <v>Verifikasi Anggaran dan Perbendaharaan</v>
          </cell>
          <cell r="V136">
            <v>0</v>
          </cell>
          <cell r="W136">
            <v>0</v>
          </cell>
        </row>
        <row r="137">
          <cell r="U137" t="str">
            <v>Layanan Administrasi PNBP</v>
          </cell>
          <cell r="V137">
            <v>0</v>
          </cell>
          <cell r="W137">
            <v>0</v>
          </cell>
        </row>
        <row r="138">
          <cell r="U138" t="str">
            <v>Pengelolaan PNBP</v>
          </cell>
          <cell r="V138">
            <v>1</v>
          </cell>
          <cell r="W138">
            <v>266100000</v>
          </cell>
        </row>
        <row r="139">
          <cell r="U139" t="str">
            <v>Pengelolaan Laporan Keuangan</v>
          </cell>
          <cell r="V139">
            <v>0</v>
          </cell>
          <cell r="W139">
            <v>0</v>
          </cell>
        </row>
      </sheetData>
      <sheetData sheetId="35">
        <row r="2">
          <cell r="U2" t="str">
            <v>Program Kerukunan Umat dan Layanan Kehidupan Beragama</v>
          </cell>
          <cell r="V2">
            <v>0</v>
          </cell>
        </row>
        <row r="3">
          <cell r="U3" t="str">
            <v>Pembinaan Umrah dan Haji Khusus</v>
          </cell>
          <cell r="V3">
            <v>0</v>
          </cell>
        </row>
        <row r="4">
          <cell r="U4" t="str">
            <v>Fasilitasi dan Pembinaan Lembaga</v>
          </cell>
          <cell r="V4">
            <v>71</v>
          </cell>
        </row>
        <row r="5">
          <cell r="U5" t="str">
            <v>Lembaga Penyelenggara Ibadah Umrah yang Terbina</v>
          </cell>
          <cell r="V5">
            <v>59</v>
          </cell>
        </row>
        <row r="6">
          <cell r="U6" t="str">
            <v>Pengelolaan Perizinan Penyelenggara Perjalanan Ibadah Umrah</v>
          </cell>
          <cell r="V6">
            <v>13</v>
          </cell>
          <cell r="W6">
            <v>12128000</v>
          </cell>
        </row>
        <row r="7">
          <cell r="U7" t="str">
            <v>Akreditasi Penyelenggara Perjalanan Ibadah Umrah</v>
          </cell>
          <cell r="V7">
            <v>0</v>
          </cell>
          <cell r="W7">
            <v>0</v>
          </cell>
        </row>
        <row r="8">
          <cell r="U8" t="str">
            <v>Pembinaan Penyelenggara Perjalanan Ibadah Umrah</v>
          </cell>
          <cell r="V8">
            <v>20</v>
          </cell>
          <cell r="W8">
            <v>26440000</v>
          </cell>
        </row>
        <row r="9">
          <cell r="U9" t="str">
            <v>Pemantauan dan Pengawasan Penyelenggara Perjalanan Ibadah Umrah</v>
          </cell>
          <cell r="V9">
            <v>26</v>
          </cell>
          <cell r="W9">
            <v>25448000</v>
          </cell>
        </row>
        <row r="10">
          <cell r="U10" t="str">
            <v>Identifikasi dan Pemetaan Masalah Penyelenggara Perjalanan Ibadah Umrah</v>
          </cell>
          <cell r="V10">
            <v>0</v>
          </cell>
          <cell r="W10">
            <v>0</v>
          </cell>
        </row>
        <row r="11">
          <cell r="U11" t="str">
            <v>Penanganan Masalah Penyelenggara Perjalanan Ibadah Umrah</v>
          </cell>
          <cell r="V11">
            <v>0</v>
          </cell>
          <cell r="W11">
            <v>0</v>
          </cell>
        </row>
        <row r="12">
          <cell r="U12" t="str">
            <v>Lembaga Penyelenggara Ibadah Haji Khusus yang Terbina</v>
          </cell>
          <cell r="V12">
            <v>12</v>
          </cell>
        </row>
        <row r="13">
          <cell r="U13" t="str">
            <v>Pengelolaan Perizinan Penyelenggara Ibadah Haji Khusus</v>
          </cell>
          <cell r="V13">
            <v>0</v>
          </cell>
          <cell r="W13">
            <v>0</v>
          </cell>
        </row>
        <row r="14">
          <cell r="U14" t="str">
            <v>Akreditasi Penyelenggara Ibadah Haji Khusus</v>
          </cell>
          <cell r="V14">
            <v>0</v>
          </cell>
          <cell r="W14">
            <v>0</v>
          </cell>
        </row>
        <row r="15">
          <cell r="U15" t="str">
            <v>Pendaftaran dan Pembatalan Haji Khusus</v>
          </cell>
          <cell r="V15">
            <v>2</v>
          </cell>
          <cell r="W15">
            <v>4448000</v>
          </cell>
        </row>
        <row r="16">
          <cell r="U16" t="str">
            <v>Dokumen dan Perlengkapan Ibadah Haji Khusus</v>
          </cell>
          <cell r="V16">
            <v>0</v>
          </cell>
          <cell r="W16">
            <v>0</v>
          </cell>
        </row>
        <row r="17">
          <cell r="U17" t="str">
            <v>Pembinaan dan Peningkatan Kualitas Penyelenggara Ibadah Haji Khusus</v>
          </cell>
          <cell r="V17">
            <v>10</v>
          </cell>
          <cell r="W17">
            <v>19480000</v>
          </cell>
        </row>
        <row r="18">
          <cell r="U18" t="str">
            <v>Pemantauan dan Pengawasan Penyelenggara Ibadah Haji Khusus</v>
          </cell>
          <cell r="V18">
            <v>0</v>
          </cell>
          <cell r="W18">
            <v>0</v>
          </cell>
        </row>
        <row r="19">
          <cell r="U19" t="str">
            <v>Identifikasi dan Pemetaan Masalah Penyelenggara Ibadah Haji Khusus</v>
          </cell>
          <cell r="V19">
            <v>0</v>
          </cell>
          <cell r="W19">
            <v>0</v>
          </cell>
        </row>
        <row r="20">
          <cell r="U20" t="str">
            <v>Penanganan Masalah Penyelenggara Ibadah Haji Khusus</v>
          </cell>
          <cell r="V20">
            <v>0</v>
          </cell>
          <cell r="W20">
            <v>0</v>
          </cell>
        </row>
        <row r="21">
          <cell r="U21" t="str">
            <v>Pelayanan Haji Dalam Negeri</v>
          </cell>
          <cell r="V21">
            <v>0</v>
          </cell>
        </row>
        <row r="22">
          <cell r="U22" t="str">
            <v>Pelayanan Publik kepada masyarakat</v>
          </cell>
          <cell r="V22">
            <v>1177</v>
          </cell>
        </row>
        <row r="23">
          <cell r="U23" t="str">
            <v>Layanan Administrasi Haji Dalam Negeri</v>
          </cell>
          <cell r="V23">
            <v>1177</v>
          </cell>
        </row>
        <row r="24">
          <cell r="U24" t="str">
            <v>Penyempurnaan Kebijakan Pendaftaran dan Pembatalan Haji Reguler</v>
          </cell>
          <cell r="V24">
            <v>0</v>
          </cell>
          <cell r="W24">
            <v>0</v>
          </cell>
        </row>
        <row r="25">
          <cell r="U25" t="str">
            <v>Sosialisasi Kebijakan Pendaftaran dan Pembatalan Haji Reguler</v>
          </cell>
          <cell r="V25">
            <v>0</v>
          </cell>
          <cell r="W25">
            <v>0</v>
          </cell>
        </row>
        <row r="26">
          <cell r="U26" t="str">
            <v>Pengelolaan Pelayanan Pendaftaran dan Pembatalan Haji Reguler</v>
          </cell>
          <cell r="V26">
            <v>0</v>
          </cell>
          <cell r="W26">
            <v>0</v>
          </cell>
        </row>
        <row r="27">
          <cell r="U27" t="str">
            <v>Konsolidasi dan Verifikasi Data Jemaah Haji Reguler</v>
          </cell>
          <cell r="V27">
            <v>39</v>
          </cell>
          <cell r="W27">
            <v>101352000</v>
          </cell>
        </row>
        <row r="28">
          <cell r="U28" t="str">
            <v>Sosialisasi/Orientasi Penyelesaian Dokumen dan Perlengkapan Haji</v>
          </cell>
          <cell r="V28">
            <v>0</v>
          </cell>
          <cell r="W28">
            <v>0</v>
          </cell>
        </row>
        <row r="29">
          <cell r="U29" t="str">
            <v>Pengelolaan Pelayanan Pemvisaan Haji</v>
          </cell>
          <cell r="V29">
            <v>0</v>
          </cell>
          <cell r="W29">
            <v>0</v>
          </cell>
        </row>
        <row r="30">
          <cell r="U30" t="str">
            <v>Penyelesaian Dokumen/Perlengkapan Jemaah Haji</v>
          </cell>
          <cell r="V30">
            <v>1125</v>
          </cell>
          <cell r="W30">
            <v>92970000</v>
          </cell>
        </row>
        <row r="31">
          <cell r="U31" t="str">
            <v>Penyiapan Transportasi Udara Jemaah Haji</v>
          </cell>
          <cell r="V31">
            <v>0</v>
          </cell>
          <cell r="W31">
            <v>0</v>
          </cell>
        </row>
        <row r="32">
          <cell r="U32" t="str">
            <v>Penyusunan dan Pembahasan Asuransi Haji</v>
          </cell>
          <cell r="V32">
            <v>0</v>
          </cell>
          <cell r="W32">
            <v>0</v>
          </cell>
        </row>
        <row r="33">
          <cell r="U33" t="str">
            <v>Konsolidasi dan Verifikasi Data Angkutan Udara Jemaah Haji</v>
          </cell>
          <cell r="V33">
            <v>0</v>
          </cell>
          <cell r="W33">
            <v>0</v>
          </cell>
        </row>
        <row r="34">
          <cell r="U34" t="str">
            <v>Pelayanan Pemberangkatan/Pemulangan Jemaah</v>
          </cell>
          <cell r="V34">
            <v>13</v>
          </cell>
          <cell r="W34">
            <v>453310000</v>
          </cell>
        </row>
        <row r="35">
          <cell r="U35" t="str">
            <v>Pelayanan Publik Lainnya</v>
          </cell>
          <cell r="V35">
            <v>1</v>
          </cell>
        </row>
        <row r="36">
          <cell r="U36" t="str">
            <v>Asrama Haji yang Profesional Melayani</v>
          </cell>
          <cell r="V36">
            <v>0</v>
          </cell>
          <cell r="W36">
            <v>0</v>
          </cell>
        </row>
        <row r="37">
          <cell r="U37" t="str">
            <v>Penyiapan Asrama Haji</v>
          </cell>
          <cell r="V37">
            <v>0</v>
          </cell>
          <cell r="W37">
            <v>0</v>
          </cell>
        </row>
        <row r="39">
          <cell r="U39" t="str">
            <v>Pelayanan Asrama Haji</v>
          </cell>
          <cell r="V39">
            <v>0</v>
          </cell>
          <cell r="W39">
            <v>0</v>
          </cell>
        </row>
        <row r="40">
          <cell r="U40" t="str">
            <v>Monitoring dan Evaluasi Asrama Haji</v>
          </cell>
          <cell r="V40">
            <v>0</v>
          </cell>
          <cell r="W40">
            <v>0</v>
          </cell>
        </row>
        <row r="41">
          <cell r="U41" t="str">
            <v>Revitalisasi Pusat Layanan Haji dan Umrah Terpadu - SBSN</v>
          </cell>
          <cell r="V41">
            <v>1</v>
          </cell>
        </row>
        <row r="42">
          <cell r="U42" t="str">
            <v>Revitalisasi dan Pembangunan Pusat Layanan Haji dan Umrah Terpadu</v>
          </cell>
          <cell r="V42">
            <v>1</v>
          </cell>
          <cell r="W42">
            <v>2959824000</v>
          </cell>
        </row>
        <row r="43">
          <cell r="U43" t="str">
            <v>Revitalisasi Asrama Haji - SBSN</v>
          </cell>
          <cell r="V43">
            <v>0</v>
          </cell>
        </row>
        <row r="44">
          <cell r="U44" t="str">
            <v>Revitalisasi dan Pengembangan Asrama Haji</v>
          </cell>
          <cell r="V44">
            <v>0</v>
          </cell>
          <cell r="W44">
            <v>0</v>
          </cell>
        </row>
        <row r="45">
          <cell r="U45" t="str">
            <v>Pembinaan Haji</v>
          </cell>
          <cell r="V45">
            <v>0</v>
          </cell>
        </row>
        <row r="46">
          <cell r="U46" t="str">
            <v>Pelayanan Publik Lainnya</v>
          </cell>
          <cell r="V46">
            <v>1</v>
          </cell>
        </row>
        <row r="47">
          <cell r="U47" t="str">
            <v>Advokasi Haji</v>
          </cell>
          <cell r="V47">
            <v>0</v>
          </cell>
          <cell r="W47">
            <v>0</v>
          </cell>
        </row>
        <row r="48">
          <cell r="U48" t="str">
            <v>Identifikasi dan Pemetaan Masalah Haji</v>
          </cell>
          <cell r="V48">
            <v>0</v>
          </cell>
          <cell r="W48">
            <v>0</v>
          </cell>
        </row>
        <row r="49">
          <cell r="U49" t="str">
            <v>Penanganan Masalah Haji</v>
          </cell>
          <cell r="V49">
            <v>0</v>
          </cell>
          <cell r="W49">
            <v>0</v>
          </cell>
        </row>
        <row r="50">
          <cell r="U50" t="str">
            <v>Fasilitasi dan Pembinaan Masyarakat</v>
          </cell>
          <cell r="V50">
            <v>915</v>
          </cell>
        </row>
        <row r="51">
          <cell r="U51" t="str">
            <v>Petugas Haji yang Profesional</v>
          </cell>
          <cell r="V51">
            <v>500</v>
          </cell>
        </row>
        <row r="52">
          <cell r="U52" t="str">
            <v>Rekrutmen/Seleksi Petugas Haji</v>
          </cell>
          <cell r="V52">
            <v>476</v>
          </cell>
          <cell r="W52">
            <v>108961000</v>
          </cell>
        </row>
        <row r="53">
          <cell r="U53" t="str">
            <v>Dokumen dan Perlengkapan Petugas Haji</v>
          </cell>
          <cell r="V53">
            <v>13</v>
          </cell>
          <cell r="W53">
            <v>13115000</v>
          </cell>
        </row>
        <row r="54">
          <cell r="U54" t="str">
            <v>Bimbingan Teknis Petugas Haji</v>
          </cell>
          <cell r="V54">
            <v>0</v>
          </cell>
          <cell r="W54">
            <v>0</v>
          </cell>
        </row>
        <row r="55">
          <cell r="U55" t="str">
            <v>Operasional Petugas Haji</v>
          </cell>
          <cell r="V55">
            <v>11</v>
          </cell>
          <cell r="W55">
            <v>219456000</v>
          </cell>
        </row>
        <row r="56">
          <cell r="U56" t="str">
            <v>Akomodasi Petugas Haji</v>
          </cell>
          <cell r="V56">
            <v>0</v>
          </cell>
          <cell r="W56">
            <v>0</v>
          </cell>
        </row>
        <row r="57">
          <cell r="U57" t="str">
            <v>Konsumsi Petugas Haji</v>
          </cell>
          <cell r="V57">
            <v>0</v>
          </cell>
          <cell r="W57">
            <v>0</v>
          </cell>
        </row>
        <row r="58">
          <cell r="U58" t="str">
            <v>Transportasi Petugas Haji</v>
          </cell>
          <cell r="V58">
            <v>0</v>
          </cell>
          <cell r="W58">
            <v>0</v>
          </cell>
        </row>
        <row r="59">
          <cell r="U59" t="str">
            <v>Evaluasi Teknis Petugas Panitia Penyelenggara Ibadah Haji Arab Saudi</v>
          </cell>
          <cell r="V59">
            <v>0</v>
          </cell>
          <cell r="W59">
            <v>0</v>
          </cell>
        </row>
        <row r="60">
          <cell r="U60" t="str">
            <v>Koordinasi Penyelenggaraan Ibadah Haji Luar Negeri</v>
          </cell>
          <cell r="V60">
            <v>0</v>
          </cell>
          <cell r="W60">
            <v>0</v>
          </cell>
        </row>
        <row r="61">
          <cell r="U61" t="str">
            <v>Jemaah Haji Reguler yang Terbina</v>
          </cell>
          <cell r="V61">
            <v>5275</v>
          </cell>
        </row>
        <row r="62">
          <cell r="U62" t="str">
            <v>Bimbingan Jemaah Haji Reguler</v>
          </cell>
          <cell r="V62">
            <v>5265</v>
          </cell>
          <cell r="W62">
            <v>24256000</v>
          </cell>
        </row>
        <row r="63">
          <cell r="U63" t="str">
            <v>Sertifikasi Penyuluh dan Pembimbing Manasik Haji</v>
          </cell>
          <cell r="V63">
            <v>0</v>
          </cell>
          <cell r="W63">
            <v>0</v>
          </cell>
        </row>
        <row r="64">
          <cell r="U64" t="str">
            <v>Pembinaan Kelompok Bimbingan</v>
          </cell>
          <cell r="V64">
            <v>10</v>
          </cell>
          <cell r="W64">
            <v>19820000</v>
          </cell>
        </row>
        <row r="65">
          <cell r="U65" t="str">
            <v>Pengelolaan Dana Haji dan Sistem Informasi Haji</v>
          </cell>
          <cell r="V65">
            <v>0</v>
          </cell>
          <cell r="W65">
            <v>0</v>
          </cell>
        </row>
        <row r="66">
          <cell r="U66" t="str">
            <v>Data dan Informasi Publik</v>
          </cell>
          <cell r="V66">
            <v>0</v>
          </cell>
          <cell r="W66">
            <v>0</v>
          </cell>
        </row>
        <row r="67">
          <cell r="U67" t="str">
            <v>Sistem Informasi Haji yang Handal</v>
          </cell>
          <cell r="V67">
            <v>0</v>
          </cell>
          <cell r="W67">
            <v>0</v>
          </cell>
        </row>
        <row r="68">
          <cell r="U68" t="str">
            <v>Pengelolaan Infrastruktur</v>
          </cell>
          <cell r="V68">
            <v>0</v>
          </cell>
          <cell r="W68">
            <v>0</v>
          </cell>
        </row>
        <row r="69">
          <cell r="U69" t="str">
            <v>Pengembangan Database Haji</v>
          </cell>
          <cell r="V69">
            <v>0</v>
          </cell>
          <cell r="W69">
            <v>0</v>
          </cell>
        </row>
        <row r="70">
          <cell r="U70" t="str">
            <v>Pengembangan Sistem Informasi Haji</v>
          </cell>
          <cell r="V70">
            <v>0</v>
          </cell>
          <cell r="W70">
            <v>0</v>
          </cell>
        </row>
        <row r="71">
          <cell r="U71" t="str">
            <v>Pengelolaan Keuangan Negara</v>
          </cell>
          <cell r="V71">
            <v>0</v>
          </cell>
          <cell r="W71">
            <v>0</v>
          </cell>
        </row>
        <row r="72">
          <cell r="U72" t="str">
            <v>Laporan Keuangan Haji yang Akuntabel</v>
          </cell>
          <cell r="V72">
            <v>0</v>
          </cell>
          <cell r="W72">
            <v>0</v>
          </cell>
        </row>
        <row r="73">
          <cell r="U73" t="str">
            <v>Perencanaan Anggaran Operasional Haji</v>
          </cell>
          <cell r="V73">
            <v>0</v>
          </cell>
          <cell r="W73">
            <v>0</v>
          </cell>
        </row>
        <row r="74">
          <cell r="U74" t="str">
            <v>Pengelolaan Aset Haji</v>
          </cell>
          <cell r="V74">
            <v>0</v>
          </cell>
          <cell r="W74">
            <v>0</v>
          </cell>
        </row>
        <row r="75">
          <cell r="U75" t="str">
            <v>Monitoring dan Evaluasi Perencanaan Anggaran Operasional dan Pengelolaan Aset Haji</v>
          </cell>
          <cell r="V75">
            <v>0</v>
          </cell>
          <cell r="W75">
            <v>0</v>
          </cell>
        </row>
        <row r="76">
          <cell r="U76" t="str">
            <v>Pelaksanaan Anggaran dan Perbendaharaan Haji</v>
          </cell>
          <cell r="V76">
            <v>0</v>
          </cell>
          <cell r="W76">
            <v>0</v>
          </cell>
        </row>
        <row r="77">
          <cell r="U77" t="str">
            <v>Verifikasi Anggaran Operasional Haji</v>
          </cell>
          <cell r="V77">
            <v>0</v>
          </cell>
          <cell r="W77">
            <v>0</v>
          </cell>
        </row>
        <row r="78">
          <cell r="U78" t="str">
            <v>Pelaporan Keuangan Operasional Haji</v>
          </cell>
          <cell r="V78">
            <v>0</v>
          </cell>
          <cell r="W78">
            <v>0</v>
          </cell>
        </row>
        <row r="79">
          <cell r="U79" t="str">
            <v>Pelayanan Haji Luar Negeri</v>
          </cell>
          <cell r="V79">
            <v>0</v>
          </cell>
          <cell r="W79">
            <v>0</v>
          </cell>
        </row>
        <row r="80">
          <cell r="U80" t="str">
            <v>Pelayanan Publik Lainnya</v>
          </cell>
          <cell r="V80">
            <v>1</v>
          </cell>
        </row>
        <row r="81">
          <cell r="U81" t="str">
            <v>Revitalisasi Sarpras Layanan Haji Umrah di Luar Negeri</v>
          </cell>
          <cell r="V81">
            <v>0</v>
          </cell>
          <cell r="W81">
            <v>0</v>
          </cell>
        </row>
        <row r="82">
          <cell r="U82" t="str">
            <v>Revitalisasi dan Pembangunan Sarpras Layanan Haji dan Umrah di Arab Saudi</v>
          </cell>
          <cell r="V82">
            <v>0</v>
          </cell>
          <cell r="W82">
            <v>0</v>
          </cell>
        </row>
        <row r="83">
          <cell r="U83" t="str">
            <v>Fasilitasi dan Pembinaan Masyarakat</v>
          </cell>
          <cell r="V83">
            <v>915</v>
          </cell>
        </row>
        <row r="84">
          <cell r="U84" t="str">
            <v>Layanan Administrasi Haji Luar Negeri</v>
          </cell>
          <cell r="V84">
            <v>0</v>
          </cell>
          <cell r="W84">
            <v>0</v>
          </cell>
        </row>
        <row r="85">
          <cell r="U85" t="str">
            <v>Seleksi Perusahaan Penyedia Akomodasi Jemaah Haji Indonesia di Arab Saudi</v>
          </cell>
          <cell r="V85">
            <v>0</v>
          </cell>
          <cell r="W85">
            <v>0</v>
          </cell>
        </row>
        <row r="86">
          <cell r="U86" t="str">
            <v>Seleksi Perusahaan Penyedia Konsumsi Jemaah Haji Indonesia di Arab Saudi</v>
          </cell>
          <cell r="V86">
            <v>0</v>
          </cell>
          <cell r="W86">
            <v>0</v>
          </cell>
        </row>
        <row r="87">
          <cell r="U87" t="str">
            <v>Seleksi Perusahaan Penyedia Transportasi Jemaah Haji Indonesia di Arab Saudi</v>
          </cell>
          <cell r="V87">
            <v>0</v>
          </cell>
          <cell r="W87">
            <v>0</v>
          </cell>
        </row>
        <row r="88">
          <cell r="U88" t="str">
            <v>Jemaah Haji yang terlayani penyaluran Daging Qurban</v>
          </cell>
          <cell r="V88">
            <v>0</v>
          </cell>
          <cell r="W88">
            <v>0</v>
          </cell>
        </row>
        <row r="89">
          <cell r="U89" t="str">
            <v>Penyaluran Daging Qurban dan/atau Dam Ke Penduduk Indonesia</v>
          </cell>
          <cell r="V89">
            <v>0</v>
          </cell>
          <cell r="W89">
            <v>0</v>
          </cell>
        </row>
        <row r="90">
          <cell r="V90">
            <v>0</v>
          </cell>
          <cell r="W90">
            <v>0</v>
          </cell>
        </row>
        <row r="91">
          <cell r="U91" t="str">
            <v>Dukungan Manajemen</v>
          </cell>
          <cell r="V91">
            <v>0</v>
          </cell>
        </row>
        <row r="92">
          <cell r="U92" t="str">
            <v>Dukungan Manajemen dan Pelaksanaan Tugas Teknis Lainnya Penyelenggaraan Haji dan Umrah</v>
          </cell>
          <cell r="V92">
            <v>0</v>
          </cell>
        </row>
        <row r="93">
          <cell r="U93" t="str">
            <v>Layanan Dukungan Manajemen Internal</v>
          </cell>
          <cell r="V93">
            <v>39</v>
          </cell>
        </row>
        <row r="94">
          <cell r="U94" t="str">
            <v>Layanan BMN</v>
          </cell>
          <cell r="V94">
            <v>0</v>
          </cell>
        </row>
        <row r="95">
          <cell r="U95" t="str">
            <v>Pengelolaan BMN dan Perlengkapan</v>
          </cell>
          <cell r="V95">
            <v>0</v>
          </cell>
          <cell r="W95">
            <v>0</v>
          </cell>
        </row>
        <row r="96">
          <cell r="U96" t="str">
            <v>Layanan Hukum</v>
          </cell>
          <cell r="V96">
            <v>0</v>
          </cell>
          <cell r="W96">
            <v>0</v>
          </cell>
        </row>
        <row r="97">
          <cell r="U97" t="str">
            <v>Layanan Hukum dan Peraturan Perundang-Undangan</v>
          </cell>
          <cell r="V97">
            <v>0</v>
          </cell>
          <cell r="W97">
            <v>0</v>
          </cell>
        </row>
        <row r="98">
          <cell r="U98" t="str">
            <v>Penyelesaian Tindak Lanjut Hasil Temuan Pemeriksaan</v>
          </cell>
          <cell r="V98">
            <v>0</v>
          </cell>
          <cell r="W98">
            <v>0</v>
          </cell>
        </row>
        <row r="99">
          <cell r="U99" t="str">
            <v>Layanan Hubungan Masyarakat dan Informasi</v>
          </cell>
          <cell r="V99">
            <v>13</v>
          </cell>
        </row>
        <row r="100">
          <cell r="U100" t="str">
            <v>Pameran/Event Penyelenggaraan Haji dan Umrah</v>
          </cell>
          <cell r="V100">
            <v>0</v>
          </cell>
          <cell r="W100">
            <v>0</v>
          </cell>
        </row>
        <row r="101">
          <cell r="U101" t="str">
            <v>Pengelolaan Media Publikasi Informasi Haji dan Umrah</v>
          </cell>
          <cell r="V101">
            <v>0</v>
          </cell>
          <cell r="W101">
            <v>0</v>
          </cell>
        </row>
        <row r="102">
          <cell r="U102" t="str">
            <v>Penyebaran Informasi Haji dan Umrah</v>
          </cell>
          <cell r="V102">
            <v>13</v>
          </cell>
          <cell r="W102">
            <v>9800000</v>
          </cell>
        </row>
        <row r="103">
          <cell r="U103" t="str">
            <v>Layanan Protokoler</v>
          </cell>
          <cell r="V103">
            <v>0</v>
          </cell>
          <cell r="W103">
            <v>0</v>
          </cell>
        </row>
        <row r="104">
          <cell r="U104" t="str">
            <v>Pelayanan Protokoler</v>
          </cell>
          <cell r="V104">
            <v>0</v>
          </cell>
          <cell r="W104">
            <v>0</v>
          </cell>
        </row>
        <row r="105">
          <cell r="U105" t="str">
            <v>Layanan Organisasi dan Tata Kelola Internal</v>
          </cell>
          <cell r="V105">
            <v>0</v>
          </cell>
          <cell r="W105">
            <v>0</v>
          </cell>
        </row>
        <row r="106">
          <cell r="U106" t="str">
            <v>Pelayanan Organisasi, Tata Laksana, dan Reformasi Birokrasi</v>
          </cell>
          <cell r="V106">
            <v>0</v>
          </cell>
          <cell r="W106">
            <v>0</v>
          </cell>
        </row>
        <row r="107">
          <cell r="U107" t="str">
            <v>Layanan Umum</v>
          </cell>
          <cell r="V107">
            <v>13</v>
          </cell>
        </row>
        <row r="108">
          <cell r="U108" t="str">
            <v>Rapat Kerja Nasional Penyelenggaraan Haji</v>
          </cell>
          <cell r="V108">
            <v>0</v>
          </cell>
          <cell r="W108">
            <v>0</v>
          </cell>
        </row>
        <row r="109">
          <cell r="U109" t="str">
            <v>Koordinasi Penyelenggaraan Ibadah Haji</v>
          </cell>
          <cell r="V109">
            <v>13</v>
          </cell>
          <cell r="W109">
            <v>161428000</v>
          </cell>
        </row>
        <row r="110">
          <cell r="U110" t="str">
            <v>Pelayanan Umum dan Rumah Tangga</v>
          </cell>
          <cell r="V110">
            <v>0</v>
          </cell>
          <cell r="W110">
            <v>0</v>
          </cell>
        </row>
        <row r="112">
          <cell r="U112" t="str">
            <v>Pengelolaan Ketatausahaan</v>
          </cell>
          <cell r="V112">
            <v>0</v>
          </cell>
          <cell r="W112">
            <v>0</v>
          </cell>
        </row>
        <row r="113">
          <cell r="U113" t="str">
            <v>Layanan Dukungan Manajemen Eselon II</v>
          </cell>
          <cell r="V113">
            <v>0</v>
          </cell>
          <cell r="W113">
            <v>0</v>
          </cell>
        </row>
        <row r="114">
          <cell r="U114" t="str">
            <v>Layanan Perkantoran</v>
          </cell>
          <cell r="V114">
            <v>13</v>
          </cell>
        </row>
        <row r="115">
          <cell r="U115" t="str">
            <v>Gaji dan Tunjangan</v>
          </cell>
          <cell r="V115">
            <v>0</v>
          </cell>
          <cell r="W115">
            <v>0</v>
          </cell>
        </row>
        <row r="116">
          <cell r="U116" t="str">
            <v>Operasional dan Pemeliharaan Kantor</v>
          </cell>
          <cell r="V116">
            <v>13</v>
          </cell>
          <cell r="W116">
            <v>2138202000</v>
          </cell>
        </row>
        <row r="117">
          <cell r="U117" t="str">
            <v>Layanan Sarana dan Prasarana Internal</v>
          </cell>
          <cell r="V117">
            <v>0</v>
          </cell>
        </row>
        <row r="118">
          <cell r="U118" t="str">
            <v>Layanan Sarana Internal</v>
          </cell>
          <cell r="V118">
            <v>0</v>
          </cell>
        </row>
        <row r="119">
          <cell r="U119" t="str">
            <v>Pengadaan Perangkat Pengolah Data dan Komunikasi</v>
          </cell>
          <cell r="V119">
            <v>0</v>
          </cell>
          <cell r="W119">
            <v>0</v>
          </cell>
        </row>
        <row r="120">
          <cell r="U120" t="str">
            <v>Pengadaan Peralatan dan Fasilitas Perkantoran</v>
          </cell>
          <cell r="V120">
            <v>0</v>
          </cell>
          <cell r="W120">
            <v>0</v>
          </cell>
        </row>
        <row r="121">
          <cell r="U121" t="str">
            <v>Pengadaan Kendaraan Bermotor</v>
          </cell>
          <cell r="V121">
            <v>0</v>
          </cell>
          <cell r="W121">
            <v>0</v>
          </cell>
        </row>
        <row r="122">
          <cell r="U122" t="str">
            <v>Pembangunan/Renovasi Gedung dan Bangunan</v>
          </cell>
          <cell r="V122">
            <v>0</v>
          </cell>
          <cell r="W122">
            <v>0</v>
          </cell>
        </row>
        <row r="123">
          <cell r="U123" t="str">
            <v>Layanan Prasarana Internal</v>
          </cell>
          <cell r="V123">
            <v>0</v>
          </cell>
          <cell r="W123">
            <v>0</v>
          </cell>
        </row>
        <row r="124">
          <cell r="U124" t="str">
            <v>Pembangunan/Renovasi Gedung dan Bangunan</v>
          </cell>
          <cell r="V124">
            <v>0</v>
          </cell>
        </row>
        <row r="125">
          <cell r="U125" t="str">
            <v>Layanan Manajemen SDM Internal</v>
          </cell>
          <cell r="V125">
            <v>0</v>
          </cell>
          <cell r="W125">
            <v>0</v>
          </cell>
        </row>
        <row r="126">
          <cell r="U126" t="str">
            <v>Layanan Manajemen SDM</v>
          </cell>
          <cell r="V126">
            <v>0</v>
          </cell>
          <cell r="W126">
            <v>0</v>
          </cell>
        </row>
        <row r="127">
          <cell r="U127" t="str">
            <v>Pengelolaan Kepegawaian</v>
          </cell>
          <cell r="V127">
            <v>0</v>
          </cell>
          <cell r="W127">
            <v>0</v>
          </cell>
        </row>
        <row r="128">
          <cell r="U128" t="str">
            <v>Layanan Manajemen Kinerja Internal</v>
          </cell>
          <cell r="V128">
            <v>0</v>
          </cell>
        </row>
        <row r="129">
          <cell r="U129" t="str">
            <v>Layanan Perencanaan dan Penganggaran</v>
          </cell>
          <cell r="V129">
            <v>0</v>
          </cell>
          <cell r="W129">
            <v>0</v>
          </cell>
        </row>
        <row r="130">
          <cell r="U130" t="str">
            <v>Penyusunan Perencanaan Program dan Anggaran</v>
          </cell>
          <cell r="V130">
            <v>0</v>
          </cell>
          <cell r="W130">
            <v>0</v>
          </cell>
        </row>
        <row r="131">
          <cell r="U131" t="str">
            <v>Pengelolaan Rencana Program dan Anggaran</v>
          </cell>
          <cell r="V131">
            <v>0</v>
          </cell>
          <cell r="W131">
            <v>0</v>
          </cell>
        </row>
        <row r="132">
          <cell r="U132" t="str">
            <v>Layanan Pemantauan dan Evaluasi</v>
          </cell>
          <cell r="V132">
            <v>0</v>
          </cell>
          <cell r="W132">
            <v>0</v>
          </cell>
        </row>
        <row r="133">
          <cell r="U133" t="str">
            <v>Evaluasi dan Pelaporan Program</v>
          </cell>
          <cell r="V133">
            <v>0</v>
          </cell>
          <cell r="W133">
            <v>0</v>
          </cell>
        </row>
        <row r="134">
          <cell r="U134" t="str">
            <v>Layanan Manajemen Keuangan</v>
          </cell>
          <cell r="V134">
            <v>0</v>
          </cell>
        </row>
        <row r="135">
          <cell r="U135" t="str">
            <v>Pelaksanaan Anggaran dan Perbendaharaan</v>
          </cell>
          <cell r="V135">
            <v>0</v>
          </cell>
          <cell r="W135">
            <v>0</v>
          </cell>
        </row>
        <row r="136">
          <cell r="U136" t="str">
            <v>Verifikasi Anggaran dan Perbendaharaan</v>
          </cell>
          <cell r="V136">
            <v>0</v>
          </cell>
          <cell r="W136">
            <v>0</v>
          </cell>
        </row>
        <row r="137">
          <cell r="U137" t="str">
            <v>Layanan Administrasi PNBP</v>
          </cell>
          <cell r="V137">
            <v>0</v>
          </cell>
          <cell r="W137">
            <v>0</v>
          </cell>
        </row>
        <row r="138">
          <cell r="U138" t="str">
            <v>Pengelolaan PNBP</v>
          </cell>
          <cell r="V138">
            <v>0</v>
          </cell>
          <cell r="W138">
            <v>0</v>
          </cell>
        </row>
        <row r="139">
          <cell r="U139" t="str">
            <v>Pengelolaan Laporan Keuangan</v>
          </cell>
          <cell r="V139">
            <v>0</v>
          </cell>
          <cell r="W139">
            <v>0</v>
          </cell>
        </row>
      </sheetData>
      <sheetData sheetId="36">
        <row r="2">
          <cell r="O2" t="str">
            <v>Program Kerukunan Umat dan Layanan Kehidupan Beragama</v>
          </cell>
          <cell r="P2">
            <v>0</v>
          </cell>
        </row>
        <row r="3">
          <cell r="O3" t="str">
            <v>Pembinaan Umrah dan Haji Khusus</v>
          </cell>
          <cell r="P3">
            <v>0</v>
          </cell>
        </row>
        <row r="4">
          <cell r="O4" t="str">
            <v>Fasilitasi dan Pembinaan Lembaga</v>
          </cell>
          <cell r="P4">
            <v>82</v>
          </cell>
        </row>
        <row r="5">
          <cell r="O5" t="str">
            <v>Lembaga Penyelenggara Ibadah Umrah yang Terbina</v>
          </cell>
          <cell r="P5">
            <v>80</v>
          </cell>
        </row>
        <row r="6">
          <cell r="O6" t="str">
            <v>Pengelolaan Perizinan Penyelenggara Perjalanan Ibadah Umrah</v>
          </cell>
          <cell r="P6">
            <v>20</v>
          </cell>
          <cell r="Q6">
            <v>15974000</v>
          </cell>
        </row>
        <row r="7">
          <cell r="O7" t="str">
            <v>Akreditasi Penyelenggara Perjalanan Ibadah Umrah</v>
          </cell>
          <cell r="P7">
            <v>0</v>
          </cell>
          <cell r="Q7">
            <v>0</v>
          </cell>
        </row>
        <row r="8">
          <cell r="O8" t="str">
            <v>Pembinaan Penyelenggara Perjalanan Ibadah Umrah</v>
          </cell>
          <cell r="P8">
            <v>20</v>
          </cell>
          <cell r="Q8">
            <v>21970000</v>
          </cell>
        </row>
        <row r="9">
          <cell r="O9" t="str">
            <v>Pemantauan dan Pengawasan Penyelenggara Perjalanan Ibadah Umrah</v>
          </cell>
          <cell r="P9">
            <v>40</v>
          </cell>
          <cell r="Q9">
            <v>15974000</v>
          </cell>
        </row>
        <row r="10">
          <cell r="O10" t="str">
            <v>Identifikasi dan Pemetaan Masalah Penyelenggara Perjalanan Ibadah Umrah</v>
          </cell>
          <cell r="P10">
            <v>0</v>
          </cell>
          <cell r="Q10">
            <v>0</v>
          </cell>
        </row>
        <row r="11">
          <cell r="O11" t="str">
            <v>Penanganan Masalah Penyelenggara Perjalanan Ibadah Umrah</v>
          </cell>
          <cell r="P11">
            <v>0</v>
          </cell>
          <cell r="Q11">
            <v>0</v>
          </cell>
        </row>
        <row r="12">
          <cell r="O12" t="str">
            <v>Lembaga Penyelenggara Ibadah Haji Khusus yang Terbina</v>
          </cell>
          <cell r="P12">
            <v>2</v>
          </cell>
        </row>
        <row r="13">
          <cell r="O13" t="str">
            <v>Pengelolaan Perizinan Penyelenggara Ibadah Haji Khusus</v>
          </cell>
          <cell r="P13">
            <v>0</v>
          </cell>
          <cell r="Q13">
            <v>0</v>
          </cell>
        </row>
        <row r="14">
          <cell r="O14" t="str">
            <v>Akreditasi Penyelenggara Ibadah Haji Khusus</v>
          </cell>
          <cell r="P14">
            <v>0</v>
          </cell>
          <cell r="Q14">
            <v>0</v>
          </cell>
        </row>
        <row r="15">
          <cell r="O15" t="str">
            <v>Pendaftaran dan Pembatalan Haji Khusus</v>
          </cell>
          <cell r="P15">
            <v>2</v>
          </cell>
          <cell r="Q15">
            <v>3814000</v>
          </cell>
        </row>
        <row r="16">
          <cell r="O16" t="str">
            <v>Dokumen dan Perlengkapan Ibadah Haji Khusus</v>
          </cell>
          <cell r="P16">
            <v>0</v>
          </cell>
          <cell r="Q16">
            <v>0</v>
          </cell>
        </row>
        <row r="17">
          <cell r="O17" t="str">
            <v>Pembinaan dan Peningkatan Kualitas Penyelenggara Ibadah Haji Khusus</v>
          </cell>
          <cell r="P17">
            <v>0</v>
          </cell>
          <cell r="Q17">
            <v>0</v>
          </cell>
        </row>
        <row r="18">
          <cell r="O18" t="str">
            <v>Pemantauan dan Pengawasan Penyelenggara Ibadah Haji Khusus</v>
          </cell>
          <cell r="P18">
            <v>0</v>
          </cell>
          <cell r="Q18">
            <v>0</v>
          </cell>
        </row>
        <row r="19">
          <cell r="O19" t="str">
            <v>Identifikasi dan Pemetaan Masalah Penyelenggara Ibadah Haji Khusus</v>
          </cell>
          <cell r="P19">
            <v>0</v>
          </cell>
          <cell r="Q19">
            <v>0</v>
          </cell>
        </row>
        <row r="20">
          <cell r="O20" t="str">
            <v>Penanganan Masalah Penyelenggara Ibadah Haji Khusus</v>
          </cell>
          <cell r="P20">
            <v>0</v>
          </cell>
          <cell r="Q20">
            <v>0</v>
          </cell>
        </row>
        <row r="21">
          <cell r="O21" t="str">
            <v>Pelayanan Haji Dalam Negeri</v>
          </cell>
          <cell r="P21">
            <v>0</v>
          </cell>
        </row>
        <row r="22">
          <cell r="O22" t="str">
            <v>Pelayanan Publik kepada masyarakat</v>
          </cell>
          <cell r="P22">
            <v>1414</v>
          </cell>
        </row>
        <row r="23">
          <cell r="O23" t="str">
            <v>Layanan Administrasi Haji Dalam Negeri</v>
          </cell>
          <cell r="P23">
            <v>1414</v>
          </cell>
        </row>
        <row r="24">
          <cell r="O24" t="str">
            <v>Penyempurnaan Kebijakan Pendaftaran dan Pembatalan Haji Reguler</v>
          </cell>
          <cell r="P24">
            <v>0</v>
          </cell>
          <cell r="Q24">
            <v>0</v>
          </cell>
        </row>
        <row r="25">
          <cell r="O25" t="str">
            <v>Sosialisasi Kebijakan Pendaftaran dan Pembatalan Haji Reguler</v>
          </cell>
          <cell r="P25">
            <v>0</v>
          </cell>
          <cell r="Q25">
            <v>0</v>
          </cell>
        </row>
        <row r="26">
          <cell r="O26" t="str">
            <v>Pengelolaan Pelayanan Pendaftaran dan Pembatalan Haji Reguler</v>
          </cell>
          <cell r="P26">
            <v>0</v>
          </cell>
          <cell r="Q26">
            <v>0</v>
          </cell>
        </row>
        <row r="27">
          <cell r="O27" t="str">
            <v>Konsolidasi dan Verifikasi Data Jemaah Haji Reguler</v>
          </cell>
          <cell r="P27">
            <v>60</v>
          </cell>
          <cell r="Q27">
            <v>121416000</v>
          </cell>
        </row>
        <row r="28">
          <cell r="O28" t="str">
            <v>Sosialisasi/Orientasi Penyelesaian Dokumen dan Perlengkapan Haji</v>
          </cell>
          <cell r="P28">
            <v>0</v>
          </cell>
          <cell r="Q28">
            <v>0</v>
          </cell>
        </row>
        <row r="29">
          <cell r="O29" t="str">
            <v>Pengelolaan Pelayanan Pemvisaan Haji</v>
          </cell>
          <cell r="P29">
            <v>0</v>
          </cell>
          <cell r="Q29">
            <v>0</v>
          </cell>
        </row>
        <row r="30">
          <cell r="O30" t="str">
            <v>Penyelesaian Dokumen/Perlengkapan Jemaah Haji</v>
          </cell>
          <cell r="P30">
            <v>1335</v>
          </cell>
          <cell r="Q30">
            <v>107735000</v>
          </cell>
        </row>
        <row r="31">
          <cell r="O31" t="str">
            <v>Penyiapan Transportasi Udara Jemaah Haji</v>
          </cell>
          <cell r="P31">
            <v>0</v>
          </cell>
          <cell r="Q31">
            <v>0</v>
          </cell>
        </row>
        <row r="32">
          <cell r="O32" t="str">
            <v>Penyusunan dan Pembahasan Asuransi Haji</v>
          </cell>
          <cell r="P32">
            <v>0</v>
          </cell>
          <cell r="Q32">
            <v>0</v>
          </cell>
        </row>
        <row r="33">
          <cell r="O33" t="str">
            <v>Konsolidasi dan Verifikasi Data Angkutan Udara Jemaah Haji</v>
          </cell>
          <cell r="P33">
            <v>0</v>
          </cell>
          <cell r="Q33">
            <v>0</v>
          </cell>
        </row>
        <row r="34">
          <cell r="O34" t="str">
            <v>Pelayanan Pemberangkatan/Pemulangan Jemaah</v>
          </cell>
          <cell r="P34">
            <v>19</v>
          </cell>
          <cell r="Q34">
            <v>63342000</v>
          </cell>
        </row>
        <row r="35">
          <cell r="O35" t="str">
            <v>Pelayanan Publik Lainnya</v>
          </cell>
          <cell r="P35">
            <v>0</v>
          </cell>
        </row>
        <row r="36">
          <cell r="O36" t="str">
            <v>Asrama Haji yang Profesional Melayani</v>
          </cell>
          <cell r="P36">
            <v>0</v>
          </cell>
          <cell r="Q36">
            <v>0</v>
          </cell>
        </row>
        <row r="37">
          <cell r="O37" t="str">
            <v>Penyiapan Asrama Haji</v>
          </cell>
          <cell r="P37">
            <v>0</v>
          </cell>
          <cell r="Q37">
            <v>0</v>
          </cell>
        </row>
        <row r="38">
          <cell r="O38" t="str">
            <v>Pelayanan Asrama Haji</v>
          </cell>
          <cell r="P38">
            <v>0</v>
          </cell>
          <cell r="Q38">
            <v>0</v>
          </cell>
        </row>
        <row r="39">
          <cell r="O39" t="str">
            <v>Monitoring dan Evaluasi Asrama Haji</v>
          </cell>
          <cell r="P39">
            <v>0</v>
          </cell>
          <cell r="Q39">
            <v>0</v>
          </cell>
        </row>
        <row r="40">
          <cell r="O40" t="str">
            <v>Revitalisasi Pusat Layanan Haji dan Umrah Terpadu - SBSN</v>
          </cell>
          <cell r="P40">
            <v>0</v>
          </cell>
        </row>
        <row r="41">
          <cell r="O41" t="str">
            <v>Revitalisasi dan Pembangunan Pusat Layanan Haji dan Umrah Terpadu</v>
          </cell>
          <cell r="P41">
            <v>0</v>
          </cell>
          <cell r="Q41">
            <v>0</v>
          </cell>
        </row>
        <row r="42">
          <cell r="O42" t="str">
            <v>Revitalisasi Asrama Haji - SBSN</v>
          </cell>
          <cell r="P42">
            <v>0</v>
          </cell>
        </row>
        <row r="43">
          <cell r="O43" t="str">
            <v>Revitalisasi dan Pengembangan Asrama Haji</v>
          </cell>
          <cell r="P43">
            <v>0</v>
          </cell>
          <cell r="Q43">
            <v>0</v>
          </cell>
        </row>
        <row r="44">
          <cell r="O44" t="str">
            <v>Pembinaan Haji</v>
          </cell>
          <cell r="P44">
            <v>0</v>
          </cell>
        </row>
        <row r="45">
          <cell r="O45" t="str">
            <v>Pelayanan Publik Lainnya</v>
          </cell>
          <cell r="P45">
            <v>0</v>
          </cell>
        </row>
        <row r="46">
          <cell r="O46" t="str">
            <v>Advokasi Haji</v>
          </cell>
          <cell r="P46">
            <v>0</v>
          </cell>
          <cell r="Q46">
            <v>0</v>
          </cell>
        </row>
        <row r="47">
          <cell r="O47" t="str">
            <v>Identifikasi dan Pemetaan Masalah Haji</v>
          </cell>
          <cell r="P47">
            <v>0</v>
          </cell>
          <cell r="Q47">
            <v>0</v>
          </cell>
        </row>
        <row r="48">
          <cell r="O48" t="str">
            <v>Penanganan Masalah Haji</v>
          </cell>
          <cell r="P48">
            <v>0</v>
          </cell>
          <cell r="Q48">
            <v>0</v>
          </cell>
        </row>
        <row r="49">
          <cell r="O49" t="str">
            <v>Fasilitasi dan Pembinaan Masyarakat</v>
          </cell>
          <cell r="P49">
            <v>998</v>
          </cell>
        </row>
        <row r="50">
          <cell r="O50" t="str">
            <v>Petugas Haji yang Profesional</v>
          </cell>
          <cell r="P50">
            <v>738</v>
          </cell>
        </row>
        <row r="51">
          <cell r="O51" t="str">
            <v>Rekrutmen/Seleksi Petugas Haji</v>
          </cell>
          <cell r="P51">
            <v>499</v>
          </cell>
          <cell r="Q51">
            <v>138076000</v>
          </cell>
        </row>
        <row r="52">
          <cell r="O52" t="str">
            <v>Dokumen dan Perlengkapan Petugas Haji</v>
          </cell>
          <cell r="P52">
            <v>21</v>
          </cell>
          <cell r="Q52">
            <v>90005000</v>
          </cell>
        </row>
        <row r="53">
          <cell r="O53" t="str">
            <v>Bimbingan Teknis Petugas Haji</v>
          </cell>
          <cell r="P53">
            <v>32</v>
          </cell>
          <cell r="Q53">
            <v>310427000</v>
          </cell>
        </row>
        <row r="54">
          <cell r="O54" t="str">
            <v>Operasional Petugas Haji</v>
          </cell>
          <cell r="P54">
            <v>186</v>
          </cell>
          <cell r="Q54">
            <v>3614975000</v>
          </cell>
        </row>
        <row r="55">
          <cell r="O55" t="str">
            <v>Akomodasi Petugas Haji</v>
          </cell>
          <cell r="P55">
            <v>0</v>
          </cell>
          <cell r="Q55">
            <v>0</v>
          </cell>
        </row>
        <row r="56">
          <cell r="O56" t="str">
            <v>Konsumsi Petugas Haji</v>
          </cell>
          <cell r="P56">
            <v>0</v>
          </cell>
          <cell r="Q56">
            <v>0</v>
          </cell>
        </row>
        <row r="57">
          <cell r="O57" t="str">
            <v>Transportasi Petugas Haji</v>
          </cell>
          <cell r="P57">
            <v>0</v>
          </cell>
          <cell r="Q57">
            <v>0</v>
          </cell>
        </row>
        <row r="58">
          <cell r="O58" t="str">
            <v>Evaluasi Teknis Petugas Panitia Penyelenggara Ibadah Haji Arab Saudi</v>
          </cell>
          <cell r="P58">
            <v>0</v>
          </cell>
          <cell r="Q58">
            <v>0</v>
          </cell>
        </row>
        <row r="59">
          <cell r="O59" t="str">
            <v>Koordinasi Penyelenggaraan Ibadah Haji Luar Negeri</v>
          </cell>
          <cell r="P59">
            <v>0</v>
          </cell>
          <cell r="Q59">
            <v>0</v>
          </cell>
        </row>
        <row r="60">
          <cell r="O60" t="str">
            <v>Jemaah Haji Reguler yang Terbina</v>
          </cell>
          <cell r="P60">
            <v>4820</v>
          </cell>
        </row>
        <row r="61">
          <cell r="O61" t="str">
            <v>Bimbingan Jemaah Haji Reguler</v>
          </cell>
          <cell r="P61">
            <v>4800</v>
          </cell>
          <cell r="Q61">
            <v>31948000</v>
          </cell>
        </row>
        <row r="62">
          <cell r="O62" t="str">
            <v>Sertifikasi Penyuluh dan Pembimbing Manasik Haji</v>
          </cell>
          <cell r="P62">
            <v>0</v>
          </cell>
          <cell r="Q62">
            <v>0</v>
          </cell>
        </row>
        <row r="63">
          <cell r="O63" t="str">
            <v>Pembinaan Kelompok Bimbingan</v>
          </cell>
          <cell r="P63">
            <v>20</v>
          </cell>
          <cell r="Q63">
            <v>21970000</v>
          </cell>
        </row>
        <row r="64">
          <cell r="O64" t="str">
            <v>Pengelolaan Dana Haji dan Sistem Informasi Haji</v>
          </cell>
          <cell r="P64">
            <v>0</v>
          </cell>
          <cell r="Q64">
            <v>0</v>
          </cell>
        </row>
        <row r="65">
          <cell r="O65" t="str">
            <v>Data dan Informasi Publik</v>
          </cell>
          <cell r="P65">
            <v>0</v>
          </cell>
          <cell r="Q65">
            <v>0</v>
          </cell>
        </row>
        <row r="66">
          <cell r="O66" t="str">
            <v>Sistem Informasi Haji yang Handal</v>
          </cell>
          <cell r="P66">
            <v>0</v>
          </cell>
          <cell r="Q66">
            <v>0</v>
          </cell>
        </row>
        <row r="67">
          <cell r="O67" t="str">
            <v>Pengelolaan Infrastruktur</v>
          </cell>
          <cell r="P67">
            <v>0</v>
          </cell>
          <cell r="Q67">
            <v>0</v>
          </cell>
        </row>
        <row r="68">
          <cell r="O68" t="str">
            <v>Pengembangan Database Haji</v>
          </cell>
          <cell r="P68">
            <v>0</v>
          </cell>
          <cell r="Q68">
            <v>0</v>
          </cell>
        </row>
        <row r="69">
          <cell r="O69" t="str">
            <v>Pengembangan Sistem Informasi Haji</v>
          </cell>
          <cell r="P69">
            <v>0</v>
          </cell>
          <cell r="Q69">
            <v>0</v>
          </cell>
        </row>
        <row r="70">
          <cell r="O70" t="str">
            <v>Pengelolaan Keuangan Negara</v>
          </cell>
          <cell r="P70">
            <v>0</v>
          </cell>
          <cell r="Q70">
            <v>0</v>
          </cell>
        </row>
        <row r="71">
          <cell r="O71" t="str">
            <v>Laporan Keuangan Haji yang Akuntabel</v>
          </cell>
          <cell r="P71">
            <v>0</v>
          </cell>
          <cell r="Q71">
            <v>0</v>
          </cell>
        </row>
        <row r="72">
          <cell r="O72" t="str">
            <v>Perencanaan Anggaran Operasional Haji</v>
          </cell>
          <cell r="P72">
            <v>0</v>
          </cell>
          <cell r="Q72">
            <v>0</v>
          </cell>
        </row>
        <row r="73">
          <cell r="O73" t="str">
            <v>Pengelolaan Aset Haji</v>
          </cell>
          <cell r="P73">
            <v>0</v>
          </cell>
          <cell r="Q73">
            <v>0</v>
          </cell>
        </row>
        <row r="74">
          <cell r="O74" t="str">
            <v>Monitoring dan Evaluasi Perencanaan Anggaran Operasional dan Pengelolaan Aset Haji</v>
          </cell>
          <cell r="P74">
            <v>0</v>
          </cell>
          <cell r="Q74">
            <v>0</v>
          </cell>
        </row>
        <row r="75">
          <cell r="O75" t="str">
            <v>Pelaksanaan Anggaran dan Perbendaharaan Haji</v>
          </cell>
          <cell r="P75">
            <v>0</v>
          </cell>
          <cell r="Q75">
            <v>0</v>
          </cell>
        </row>
        <row r="76">
          <cell r="O76" t="str">
            <v>Verifikasi Anggaran Operasional Haji</v>
          </cell>
          <cell r="P76">
            <v>0</v>
          </cell>
          <cell r="Q76">
            <v>0</v>
          </cell>
        </row>
        <row r="77">
          <cell r="O77" t="str">
            <v>Pelaporan Keuangan Operasional Haji</v>
          </cell>
          <cell r="P77">
            <v>0</v>
          </cell>
          <cell r="Q77">
            <v>0</v>
          </cell>
        </row>
        <row r="78">
          <cell r="O78" t="str">
            <v>Pelayanan Haji Luar Negeri</v>
          </cell>
          <cell r="P78">
            <v>0</v>
          </cell>
          <cell r="Q78">
            <v>0</v>
          </cell>
        </row>
        <row r="79">
          <cell r="O79" t="str">
            <v>Pelayanan Publik Lainnya</v>
          </cell>
          <cell r="P79">
            <v>0</v>
          </cell>
        </row>
        <row r="80">
          <cell r="O80" t="str">
            <v>Revitalisasi Sarpras Layanan Haji Umrah di Luar Negeri</v>
          </cell>
          <cell r="P80">
            <v>0</v>
          </cell>
          <cell r="Q80">
            <v>0</v>
          </cell>
        </row>
        <row r="81">
          <cell r="O81" t="str">
            <v>Revitalisasi dan Pembangunan Sarpras Layanan Haji dan Umrah di Arab Saudi</v>
          </cell>
          <cell r="P81">
            <v>0</v>
          </cell>
          <cell r="Q81">
            <v>0</v>
          </cell>
        </row>
        <row r="82">
          <cell r="O82" t="str">
            <v>Fasilitasi dan Pembinaan Masyarakat</v>
          </cell>
          <cell r="P82">
            <v>998</v>
          </cell>
        </row>
        <row r="83">
          <cell r="O83" t="str">
            <v>Layanan Administrasi Haji Luar Negeri</v>
          </cell>
          <cell r="P83">
            <v>0</v>
          </cell>
          <cell r="Q83">
            <v>0</v>
          </cell>
        </row>
        <row r="84">
          <cell r="O84" t="str">
            <v>Seleksi Perusahaan Penyedia Akomodasi Jemaah Haji Indonesia di Arab Saudi</v>
          </cell>
          <cell r="P84">
            <v>0</v>
          </cell>
          <cell r="Q84">
            <v>0</v>
          </cell>
        </row>
        <row r="85">
          <cell r="O85" t="str">
            <v>Seleksi Perusahaan Penyedia Konsumsi Jemaah Haji Indonesia di Arab Saudi</v>
          </cell>
          <cell r="P85">
            <v>0</v>
          </cell>
          <cell r="Q85">
            <v>0</v>
          </cell>
        </row>
        <row r="86">
          <cell r="O86" t="str">
            <v>Seleksi Perusahaan Penyedia Transportasi Jemaah Haji Indonesia di Arab Saudi</v>
          </cell>
          <cell r="P86">
            <v>0</v>
          </cell>
          <cell r="Q86">
            <v>0</v>
          </cell>
        </row>
        <row r="87">
          <cell r="O87" t="str">
            <v>Jemaah Haji yang terlayani penyaluran Daging Qurban</v>
          </cell>
          <cell r="P87">
            <v>0</v>
          </cell>
          <cell r="Q87">
            <v>0</v>
          </cell>
        </row>
        <row r="88">
          <cell r="O88" t="str">
            <v>Penyaluran Daging Qurban dan/atau Dam Ke Penduduk Indonesia</v>
          </cell>
          <cell r="P88">
            <v>0</v>
          </cell>
          <cell r="Q88">
            <v>0</v>
          </cell>
        </row>
        <row r="89">
          <cell r="P89">
            <v>0</v>
          </cell>
          <cell r="Q89">
            <v>0</v>
          </cell>
        </row>
        <row r="90">
          <cell r="O90" t="str">
            <v>Dukungan Manajemen</v>
          </cell>
          <cell r="P90">
            <v>0</v>
          </cell>
        </row>
        <row r="91">
          <cell r="O91" t="str">
            <v>Dukungan Manajemen dan Pelaksanaan Tugas Teknis Lainnya Penyelenggaraan Haji dan Umrah</v>
          </cell>
          <cell r="P91">
            <v>0</v>
          </cell>
        </row>
        <row r="92">
          <cell r="O92" t="str">
            <v>Layanan Dukungan Manajemen Internal</v>
          </cell>
          <cell r="P92">
            <v>60</v>
          </cell>
        </row>
        <row r="93">
          <cell r="O93" t="str">
            <v>Layanan BMN</v>
          </cell>
          <cell r="P93">
            <v>0</v>
          </cell>
        </row>
        <row r="94">
          <cell r="O94" t="str">
            <v>Pengelolaan BMN dan Perlengkapan</v>
          </cell>
          <cell r="P94">
            <v>0</v>
          </cell>
          <cell r="Q94">
            <v>0</v>
          </cell>
        </row>
        <row r="95">
          <cell r="O95" t="str">
            <v>Layanan Hukum</v>
          </cell>
          <cell r="P95">
            <v>0</v>
          </cell>
          <cell r="Q95">
            <v>0</v>
          </cell>
        </row>
        <row r="96">
          <cell r="O96" t="str">
            <v>Layanan Hukum dan Peraturan Perundang-Undangan</v>
          </cell>
          <cell r="P96">
            <v>0</v>
          </cell>
          <cell r="Q96">
            <v>0</v>
          </cell>
        </row>
        <row r="97">
          <cell r="O97" t="str">
            <v>Penyelesaian Tindak Lanjut Hasil Temuan Pemeriksaan</v>
          </cell>
          <cell r="P97">
            <v>0</v>
          </cell>
          <cell r="Q97">
            <v>0</v>
          </cell>
        </row>
        <row r="98">
          <cell r="O98" t="str">
            <v>Layanan Hubungan Masyarakat dan Informasi</v>
          </cell>
          <cell r="P98">
            <v>20</v>
          </cell>
        </row>
        <row r="99">
          <cell r="O99" t="str">
            <v>Pameran/Event Penyelenggaraan Haji dan Umrah</v>
          </cell>
          <cell r="P99">
            <v>0</v>
          </cell>
          <cell r="Q99">
            <v>0</v>
          </cell>
        </row>
        <row r="100">
          <cell r="O100" t="str">
            <v>Pengelolaan Media Publikasi Informasi Haji dan Umrah</v>
          </cell>
          <cell r="P100">
            <v>0</v>
          </cell>
          <cell r="Q100">
            <v>0</v>
          </cell>
        </row>
        <row r="101">
          <cell r="O101" t="str">
            <v>Penyebaran Informasi Haji dan Umrah</v>
          </cell>
          <cell r="P101">
            <v>20</v>
          </cell>
          <cell r="Q101">
            <v>14700000</v>
          </cell>
        </row>
        <row r="102">
          <cell r="O102" t="str">
            <v>Layanan Protokoler</v>
          </cell>
          <cell r="P102">
            <v>0</v>
          </cell>
          <cell r="Q102">
            <v>0</v>
          </cell>
        </row>
        <row r="103">
          <cell r="O103" t="str">
            <v>Pelayanan Protokoler</v>
          </cell>
          <cell r="P103">
            <v>0</v>
          </cell>
          <cell r="Q103">
            <v>0</v>
          </cell>
        </row>
        <row r="104">
          <cell r="O104" t="str">
            <v>Layanan Organisasi dan Tata Kelola Internal</v>
          </cell>
          <cell r="P104">
            <v>0</v>
          </cell>
          <cell r="Q104">
            <v>0</v>
          </cell>
        </row>
        <row r="105">
          <cell r="O105" t="str">
            <v>Pelayanan Organisasi, Tata Laksana, dan Reformasi Birokrasi</v>
          </cell>
          <cell r="P105">
            <v>0</v>
          </cell>
          <cell r="Q105">
            <v>0</v>
          </cell>
        </row>
        <row r="106">
          <cell r="O106" t="str">
            <v>Layanan Umum</v>
          </cell>
          <cell r="P106">
            <v>20</v>
          </cell>
        </row>
        <row r="107">
          <cell r="O107" t="str">
            <v>Rapat Kerja Nasional Penyelenggaraan Haji</v>
          </cell>
          <cell r="P107">
            <v>0</v>
          </cell>
          <cell r="Q107">
            <v>0</v>
          </cell>
        </row>
        <row r="108">
          <cell r="O108" t="str">
            <v>Koordinasi Penyelenggaraan Ibadah Haji</v>
          </cell>
          <cell r="P108">
            <v>20</v>
          </cell>
          <cell r="Q108">
            <v>132605000</v>
          </cell>
        </row>
        <row r="109">
          <cell r="O109" t="str">
            <v>Pelayanan Umum dan Rumah Tangga</v>
          </cell>
          <cell r="P109">
            <v>0</v>
          </cell>
          <cell r="Q109">
            <v>0</v>
          </cell>
        </row>
        <row r="110">
          <cell r="O110" t="str">
            <v>Pengelolaan Ketatausahaan</v>
          </cell>
          <cell r="P110">
            <v>0</v>
          </cell>
          <cell r="Q110">
            <v>0</v>
          </cell>
        </row>
        <row r="111">
          <cell r="O111" t="str">
            <v>Layanan Dukungan Manajemen Eselon II</v>
          </cell>
          <cell r="P111">
            <v>0</v>
          </cell>
          <cell r="Q111">
            <v>0</v>
          </cell>
        </row>
        <row r="112">
          <cell r="O112" t="str">
            <v>Layanan Perkantoran</v>
          </cell>
          <cell r="P112">
            <v>20</v>
          </cell>
        </row>
        <row r="113">
          <cell r="O113" t="str">
            <v>Gaji dan Tunjangan</v>
          </cell>
          <cell r="P113">
            <v>0</v>
          </cell>
          <cell r="Q113">
            <v>0</v>
          </cell>
        </row>
        <row r="114">
          <cell r="O114" t="str">
            <v>Operasional dan Pemeliharaan Kantor</v>
          </cell>
          <cell r="P114">
            <v>20</v>
          </cell>
          <cell r="Q114">
            <v>2704418000</v>
          </cell>
        </row>
        <row r="115">
          <cell r="O115" t="str">
            <v>Layanan Sarana dan Prasarana Internal</v>
          </cell>
          <cell r="P115">
            <v>0</v>
          </cell>
          <cell r="Q115">
            <v>0</v>
          </cell>
        </row>
        <row r="116">
          <cell r="O116" t="str">
            <v>Layanan Sarana Internal</v>
          </cell>
          <cell r="P116">
            <v>0</v>
          </cell>
          <cell r="Q116">
            <v>0</v>
          </cell>
        </row>
        <row r="117">
          <cell r="O117" t="str">
            <v>Pengadaan Perangkat Pengolah Data dan Komunikasi</v>
          </cell>
          <cell r="P117">
            <v>0</v>
          </cell>
          <cell r="Q117">
            <v>0</v>
          </cell>
        </row>
        <row r="118">
          <cell r="O118" t="str">
            <v>Pengadaan Peralatan dan Fasilitas Perkantoran</v>
          </cell>
          <cell r="P118">
            <v>0</v>
          </cell>
          <cell r="Q118">
            <v>0</v>
          </cell>
        </row>
        <row r="119">
          <cell r="O119" t="str">
            <v>Pengadaan Kendaraan Bermotor</v>
          </cell>
          <cell r="P119">
            <v>0</v>
          </cell>
          <cell r="Q119">
            <v>0</v>
          </cell>
        </row>
        <row r="120">
          <cell r="O120" t="str">
            <v>Pembangunan/Renovasi Gedung dan Bangunan</v>
          </cell>
          <cell r="P120">
            <v>0</v>
          </cell>
          <cell r="Q120">
            <v>0</v>
          </cell>
        </row>
        <row r="121">
          <cell r="O121" t="str">
            <v>Layanan Prasarana Internal</v>
          </cell>
          <cell r="P121">
            <v>0</v>
          </cell>
          <cell r="Q121">
            <v>0</v>
          </cell>
        </row>
        <row r="122">
          <cell r="O122" t="str">
            <v>Pembangunan/Renovasi Gedung dan Bangunan</v>
          </cell>
          <cell r="P122">
            <v>0</v>
          </cell>
          <cell r="Q122">
            <v>0</v>
          </cell>
        </row>
        <row r="123">
          <cell r="O123" t="str">
            <v>Layanan Manajemen SDM Internal</v>
          </cell>
          <cell r="P123">
            <v>0</v>
          </cell>
          <cell r="Q123">
            <v>0</v>
          </cell>
        </row>
        <row r="124">
          <cell r="O124" t="str">
            <v>Layanan Manajemen SDM</v>
          </cell>
          <cell r="P124">
            <v>0</v>
          </cell>
          <cell r="Q124">
            <v>0</v>
          </cell>
        </row>
        <row r="125">
          <cell r="O125" t="str">
            <v>Pengelolaan Kepegawaian</v>
          </cell>
          <cell r="P125">
            <v>0</v>
          </cell>
          <cell r="Q125">
            <v>0</v>
          </cell>
        </row>
        <row r="126">
          <cell r="O126" t="str">
            <v>Layanan Manajemen Kinerja Internal</v>
          </cell>
          <cell r="P126">
            <v>3</v>
          </cell>
        </row>
        <row r="127">
          <cell r="O127" t="str">
            <v>Layanan Perencanaan dan Penganggaran</v>
          </cell>
        </row>
        <row r="128">
          <cell r="O128" t="str">
            <v>Penyusunan Perencanaan Program dan Anggaran</v>
          </cell>
          <cell r="P128">
            <v>1</v>
          </cell>
          <cell r="Q128">
            <v>129670000</v>
          </cell>
        </row>
        <row r="129">
          <cell r="O129" t="str">
            <v>Pengelolaan Rencana Program dan Anggaran</v>
          </cell>
          <cell r="P129">
            <v>0</v>
          </cell>
          <cell r="Q129">
            <v>0</v>
          </cell>
        </row>
        <row r="130">
          <cell r="O130" t="str">
            <v>Layanan Pemantauan dan Evaluasi</v>
          </cell>
        </row>
        <row r="131">
          <cell r="O131" t="str">
            <v>Evaluasi dan Pelaporan Program</v>
          </cell>
          <cell r="P131">
            <v>1</v>
          </cell>
          <cell r="Q131">
            <v>27576000</v>
          </cell>
        </row>
        <row r="132">
          <cell r="O132" t="str">
            <v>Layanan Manajemen Keuangan</v>
          </cell>
          <cell r="P132">
            <v>1</v>
          </cell>
        </row>
        <row r="133">
          <cell r="O133" t="str">
            <v>Pelaksanaan Anggaran dan Perbendaharaan</v>
          </cell>
          <cell r="P133">
            <v>0</v>
          </cell>
          <cell r="Q133">
            <v>0</v>
          </cell>
        </row>
        <row r="134">
          <cell r="O134" t="str">
            <v>Verifikasi Anggaran dan Perbendaharaan</v>
          </cell>
          <cell r="P134">
            <v>0</v>
          </cell>
          <cell r="Q134">
            <v>0</v>
          </cell>
        </row>
        <row r="135">
          <cell r="O135" t="str">
            <v>Layanan Administrasi PNBP</v>
          </cell>
          <cell r="P135">
            <v>0</v>
          </cell>
          <cell r="Q135">
            <v>0</v>
          </cell>
        </row>
        <row r="136">
          <cell r="O136" t="str">
            <v>Pengelolaan PNBP</v>
          </cell>
          <cell r="P136">
            <v>0</v>
          </cell>
          <cell r="Q136">
            <v>0</v>
          </cell>
        </row>
        <row r="137">
          <cell r="O137" t="str">
            <v>Pengelolaan Laporan Keuangan</v>
          </cell>
          <cell r="P137">
            <v>1</v>
          </cell>
          <cell r="Q137">
            <v>87336000</v>
          </cell>
        </row>
      </sheetData>
      <sheetData sheetId="37">
        <row r="2">
          <cell r="O2" t="str">
            <v>Program Kerukunan Umat dan Layanan Kehidupan Beragama</v>
          </cell>
          <cell r="P2">
            <v>0</v>
          </cell>
        </row>
        <row r="3">
          <cell r="O3" t="str">
            <v>Pembinaan Umrah dan Haji Khusus</v>
          </cell>
          <cell r="P3">
            <v>0</v>
          </cell>
        </row>
        <row r="4">
          <cell r="O4" t="str">
            <v>Fasilitasi dan Pembinaan Lembaga</v>
          </cell>
          <cell r="P4">
            <v>131</v>
          </cell>
        </row>
        <row r="5">
          <cell r="O5" t="str">
            <v>Lembaga Penyelenggara Ibadah Umrah yang Terbina</v>
          </cell>
          <cell r="P5">
            <v>119</v>
          </cell>
        </row>
        <row r="6">
          <cell r="O6" t="str">
            <v>Pengelolaan Perizinan Penyelenggara Perjalanan Ibadah Umrah</v>
          </cell>
          <cell r="P6">
            <v>33</v>
          </cell>
          <cell r="Q6">
            <v>24506000</v>
          </cell>
        </row>
        <row r="7">
          <cell r="O7" t="str">
            <v>Akreditasi Penyelenggara Perjalanan Ibadah Umrah</v>
          </cell>
          <cell r="P7">
            <v>0</v>
          </cell>
          <cell r="Q7">
            <v>0</v>
          </cell>
        </row>
        <row r="8">
          <cell r="O8" t="str">
            <v>Pembinaan Penyelenggara Perjalanan Ibadah Umrah</v>
          </cell>
          <cell r="P8">
            <v>20</v>
          </cell>
          <cell r="Q8">
            <v>27340000</v>
          </cell>
        </row>
        <row r="9">
          <cell r="O9" t="str">
            <v>Pemantauan dan Pengawasan Penyelenggara Perjalanan Ibadah Umrah</v>
          </cell>
          <cell r="P9">
            <v>66</v>
          </cell>
          <cell r="Q9">
            <v>24506000</v>
          </cell>
        </row>
        <row r="10">
          <cell r="O10" t="str">
            <v>Identifikasi dan Pemetaan Masalah Penyelenggara Perjalanan Ibadah Umrah</v>
          </cell>
          <cell r="P10">
            <v>0</v>
          </cell>
          <cell r="Q10">
            <v>0</v>
          </cell>
        </row>
        <row r="11">
          <cell r="O11" t="str">
            <v>Penanganan Masalah Penyelenggara Perjalanan Ibadah Umrah</v>
          </cell>
          <cell r="P11">
            <v>0</v>
          </cell>
          <cell r="Q11">
            <v>0</v>
          </cell>
        </row>
        <row r="12">
          <cell r="O12" t="str">
            <v>Lembaga Penyelenggara Ibadah Haji Khusus yang Terbina</v>
          </cell>
          <cell r="P12">
            <v>12</v>
          </cell>
        </row>
        <row r="13">
          <cell r="O13" t="str">
            <v>Pengelolaan Perizinan Penyelenggara Ibadah Haji Khusus</v>
          </cell>
          <cell r="P13">
            <v>0</v>
          </cell>
          <cell r="Q13">
            <v>0</v>
          </cell>
        </row>
        <row r="14">
          <cell r="O14" t="str">
            <v>Akreditasi Penyelenggara Ibadah Haji Khusus</v>
          </cell>
          <cell r="P14">
            <v>0</v>
          </cell>
          <cell r="Q14">
            <v>0</v>
          </cell>
        </row>
        <row r="15">
          <cell r="O15" t="str">
            <v>Pendaftaran dan Pembatalan Haji Khusus</v>
          </cell>
          <cell r="P15">
            <v>2</v>
          </cell>
          <cell r="Q15">
            <v>4026000</v>
          </cell>
        </row>
        <row r="16">
          <cell r="O16" t="str">
            <v>Dokumen dan Perlengkapan Ibadah Haji Khusus</v>
          </cell>
          <cell r="P16">
            <v>0</v>
          </cell>
          <cell r="Q16">
            <v>0</v>
          </cell>
        </row>
        <row r="17">
          <cell r="O17" t="str">
            <v>Pembinaan dan Peningkatan Kualitas Penyelenggara Ibadah Haji Khusus</v>
          </cell>
          <cell r="P17">
            <v>10</v>
          </cell>
          <cell r="Q17">
            <v>20420000</v>
          </cell>
        </row>
        <row r="18">
          <cell r="O18" t="str">
            <v>Pemantauan dan Pengawasan Penyelenggara Ibadah Haji Khusus</v>
          </cell>
          <cell r="P18">
            <v>0</v>
          </cell>
          <cell r="Q18">
            <v>0</v>
          </cell>
        </row>
        <row r="19">
          <cell r="O19" t="str">
            <v>Identifikasi dan Pemetaan Masalah Penyelenggara Ibadah Haji Khusus</v>
          </cell>
          <cell r="P19">
            <v>0</v>
          </cell>
          <cell r="Q19">
            <v>0</v>
          </cell>
        </row>
        <row r="20">
          <cell r="O20" t="str">
            <v>Penanganan Masalah Penyelenggara Ibadah Haji Khusus</v>
          </cell>
          <cell r="P20">
            <v>0</v>
          </cell>
          <cell r="Q20">
            <v>0</v>
          </cell>
        </row>
        <row r="21">
          <cell r="O21" t="str">
            <v>Pelayanan Haji Dalam Negeri</v>
          </cell>
          <cell r="P21">
            <v>0</v>
          </cell>
        </row>
        <row r="22">
          <cell r="O22" t="str">
            <v>Pelayanan Publik kepada masyarakat</v>
          </cell>
          <cell r="P22">
            <v>3711</v>
          </cell>
        </row>
        <row r="23">
          <cell r="O23" t="str">
            <v>Layanan Administrasi Haji Dalam Negeri</v>
          </cell>
          <cell r="P23">
            <v>3711</v>
          </cell>
        </row>
        <row r="24">
          <cell r="O24" t="str">
            <v>Penyempurnaan Kebijakan Pendaftaran dan Pembatalan Haji Reguler</v>
          </cell>
          <cell r="P24">
            <v>0</v>
          </cell>
          <cell r="Q24">
            <v>0</v>
          </cell>
        </row>
        <row r="25">
          <cell r="O25" t="str">
            <v>Sosialisasi Kebijakan Pendaftaran dan Pembatalan Haji Reguler</v>
          </cell>
          <cell r="P25">
            <v>0</v>
          </cell>
          <cell r="Q25">
            <v>0</v>
          </cell>
        </row>
        <row r="26">
          <cell r="O26" t="str">
            <v>Pengelolaan Pelayanan Pendaftaran dan Pembatalan Haji Reguler</v>
          </cell>
          <cell r="P26">
            <v>0</v>
          </cell>
          <cell r="Q26">
            <v>0</v>
          </cell>
        </row>
        <row r="27">
          <cell r="O27" t="str">
            <v>Konsolidasi dan Verifikasi Data Jemaah Haji Reguler</v>
          </cell>
          <cell r="P27">
            <v>99</v>
          </cell>
          <cell r="Q27">
            <v>213900000</v>
          </cell>
        </row>
        <row r="28">
          <cell r="O28" t="str">
            <v>Sosialisasi/Orientasi Penyelesaian Dokumen dan Perlengkapan Haji</v>
          </cell>
          <cell r="P28">
            <v>0</v>
          </cell>
          <cell r="Q28">
            <v>0</v>
          </cell>
        </row>
        <row r="29">
          <cell r="O29" t="str">
            <v>Pengelolaan Pelayanan Pemvisaan Haji</v>
          </cell>
          <cell r="P29">
            <v>0</v>
          </cell>
          <cell r="Q29">
            <v>0</v>
          </cell>
        </row>
        <row r="30">
          <cell r="O30" t="str">
            <v>Penyelesaian Dokumen/Perlengkapan Jemaah Haji</v>
          </cell>
          <cell r="P30">
            <v>3580</v>
          </cell>
          <cell r="Q30">
            <v>181974000</v>
          </cell>
        </row>
        <row r="31">
          <cell r="O31" t="str">
            <v>Penyiapan Transportasi Udara Jemaah Haji</v>
          </cell>
          <cell r="P31">
            <v>0</v>
          </cell>
          <cell r="Q31">
            <v>0</v>
          </cell>
        </row>
        <row r="32">
          <cell r="O32" t="str">
            <v>Penyusunan dan Pembahasan Asuransi Haji</v>
          </cell>
          <cell r="P32">
            <v>0</v>
          </cell>
          <cell r="Q32">
            <v>0</v>
          </cell>
        </row>
        <row r="33">
          <cell r="O33" t="str">
            <v>Konsolidasi dan Verifikasi Data Angkutan Udara Jemaah Haji</v>
          </cell>
          <cell r="P33">
            <v>0</v>
          </cell>
          <cell r="Q33">
            <v>0</v>
          </cell>
        </row>
        <row r="34">
          <cell r="O34" t="str">
            <v>Pelayanan Pemberangkatan/Pemulangan Jemaah</v>
          </cell>
          <cell r="P34">
            <v>32</v>
          </cell>
          <cell r="Q34">
            <v>122602000</v>
          </cell>
        </row>
        <row r="35">
          <cell r="O35" t="str">
            <v>Pelayanan Publik Lainnya</v>
          </cell>
          <cell r="P35">
            <v>2</v>
          </cell>
        </row>
        <row r="36">
          <cell r="O36" t="str">
            <v>Asrama Haji yang Profesional Melayani</v>
          </cell>
          <cell r="P36">
            <v>0</v>
          </cell>
          <cell r="Q36">
            <v>0</v>
          </cell>
        </row>
        <row r="37">
          <cell r="O37" t="str">
            <v>Penyiapan Asrama Haji</v>
          </cell>
          <cell r="P37">
            <v>0</v>
          </cell>
          <cell r="Q37">
            <v>0</v>
          </cell>
        </row>
        <row r="38">
          <cell r="O38" t="str">
            <v>Pelayanan Asrama Haji</v>
          </cell>
          <cell r="P38">
            <v>0</v>
          </cell>
          <cell r="Q38">
            <v>0</v>
          </cell>
        </row>
        <row r="39">
          <cell r="O39" t="str">
            <v>Monitoring dan Evaluasi Asrama Haji</v>
          </cell>
          <cell r="P39">
            <v>0</v>
          </cell>
          <cell r="Q39">
            <v>0</v>
          </cell>
        </row>
        <row r="40">
          <cell r="O40" t="str">
            <v>Revitalisasi Pusat Layanan Haji dan Umrah Terpadu - SBSN</v>
          </cell>
          <cell r="P40">
            <v>2</v>
          </cell>
        </row>
        <row r="41">
          <cell r="O41" t="str">
            <v>Revitalisasi dan Pembangunan Pusat Layanan Haji dan Umrah Terpadu</v>
          </cell>
          <cell r="P41">
            <v>2</v>
          </cell>
          <cell r="Q41">
            <v>6920803000</v>
          </cell>
        </row>
        <row r="42">
          <cell r="O42" t="str">
            <v>Revitalisasi Asrama Haji - SBSN</v>
          </cell>
          <cell r="P42">
            <v>0</v>
          </cell>
        </row>
        <row r="43">
          <cell r="O43" t="str">
            <v>Revitalisasi dan Pengembangan Asrama Haji</v>
          </cell>
          <cell r="P43">
            <v>0</v>
          </cell>
          <cell r="Q43">
            <v>0</v>
          </cell>
        </row>
        <row r="44">
          <cell r="O44" t="str">
            <v>Pembinaan Haji</v>
          </cell>
          <cell r="P44">
            <v>0</v>
          </cell>
        </row>
        <row r="45">
          <cell r="O45" t="str">
            <v>Pelayanan Publik Lainnya</v>
          </cell>
          <cell r="P45">
            <v>2</v>
          </cell>
        </row>
        <row r="46">
          <cell r="O46" t="str">
            <v>Advokasi Haji</v>
          </cell>
          <cell r="P46">
            <v>0</v>
          </cell>
          <cell r="Q46">
            <v>0</v>
          </cell>
        </row>
        <row r="47">
          <cell r="O47" t="str">
            <v>Identifikasi dan Pemetaan Masalah Haji</v>
          </cell>
          <cell r="P47">
            <v>0</v>
          </cell>
          <cell r="Q47">
            <v>0</v>
          </cell>
        </row>
        <row r="48">
          <cell r="O48" t="str">
            <v>Penanganan Masalah Haji</v>
          </cell>
          <cell r="P48">
            <v>0</v>
          </cell>
          <cell r="Q48">
            <v>0</v>
          </cell>
        </row>
        <row r="49">
          <cell r="O49" t="str">
            <v>Fasilitasi dan Pembinaan Masyarakat</v>
          </cell>
          <cell r="P49">
            <v>1159</v>
          </cell>
        </row>
        <row r="50">
          <cell r="O50" t="str">
            <v>Petugas Haji yang Profesional</v>
          </cell>
          <cell r="P50">
            <v>879</v>
          </cell>
        </row>
        <row r="51">
          <cell r="O51" t="str">
            <v>Rekrutmen/Seleksi Petugas Haji</v>
          </cell>
          <cell r="P51">
            <v>561</v>
          </cell>
          <cell r="Q51">
            <v>218840000</v>
          </cell>
        </row>
        <row r="52">
          <cell r="O52" t="str">
            <v>Dokumen dan Perlengkapan Petugas Haji</v>
          </cell>
          <cell r="P52">
            <v>34</v>
          </cell>
          <cell r="Q52">
            <v>119805000</v>
          </cell>
        </row>
        <row r="53">
          <cell r="O53" t="str">
            <v>Bimbingan Teknis Petugas Haji</v>
          </cell>
          <cell r="P53">
            <v>44</v>
          </cell>
          <cell r="Q53">
            <v>352441000</v>
          </cell>
        </row>
        <row r="54">
          <cell r="O54" t="str">
            <v>Operasional Petugas Haji</v>
          </cell>
          <cell r="P54">
            <v>240</v>
          </cell>
          <cell r="Q54">
            <v>6039507000</v>
          </cell>
        </row>
        <row r="55">
          <cell r="O55" t="str">
            <v>Akomodasi Petugas Haji</v>
          </cell>
          <cell r="P55">
            <v>0</v>
          </cell>
          <cell r="Q55">
            <v>0</v>
          </cell>
        </row>
        <row r="56">
          <cell r="O56" t="str">
            <v>Konsumsi Petugas Haji</v>
          </cell>
          <cell r="P56">
            <v>0</v>
          </cell>
          <cell r="Q56">
            <v>0</v>
          </cell>
        </row>
        <row r="57">
          <cell r="O57" t="str">
            <v>Transportasi Petugas Haji</v>
          </cell>
          <cell r="P57">
            <v>0</v>
          </cell>
          <cell r="Q57">
            <v>0</v>
          </cell>
        </row>
        <row r="58">
          <cell r="O58" t="str">
            <v>Evaluasi Teknis Petugas Panitia Penyelenggara Ibadah Haji Arab Saudi</v>
          </cell>
          <cell r="P58">
            <v>0</v>
          </cell>
          <cell r="Q58">
            <v>0</v>
          </cell>
        </row>
        <row r="59">
          <cell r="O59" t="str">
            <v>Koordinasi Penyelenggaraan Ibadah Haji Luar Negeri</v>
          </cell>
          <cell r="P59">
            <v>0</v>
          </cell>
          <cell r="Q59">
            <v>0</v>
          </cell>
        </row>
        <row r="60">
          <cell r="O60" t="str">
            <v>Jemaah Haji Reguler yang Terbina</v>
          </cell>
          <cell r="P60">
            <v>8600</v>
          </cell>
        </row>
        <row r="61">
          <cell r="O61" t="str">
            <v>Bimbingan Jemaah Haji Reguler</v>
          </cell>
          <cell r="P61">
            <v>8580</v>
          </cell>
          <cell r="Q61">
            <v>49012000</v>
          </cell>
        </row>
        <row r="62">
          <cell r="O62" t="str">
            <v>Sertifikasi Penyuluh dan Pembimbing Manasik Haji</v>
          </cell>
          <cell r="P62">
            <v>0</v>
          </cell>
          <cell r="Q62">
            <v>0</v>
          </cell>
        </row>
        <row r="63">
          <cell r="O63" t="str">
            <v>Pembinaan Kelompok Bimbingan</v>
          </cell>
          <cell r="P63">
            <v>20</v>
          </cell>
          <cell r="Q63">
            <v>27340000</v>
          </cell>
        </row>
        <row r="64">
          <cell r="O64" t="str">
            <v>Pengelolaan Dana Haji dan Sistem Informasi Haji</v>
          </cell>
          <cell r="P64">
            <v>0</v>
          </cell>
          <cell r="Q64">
            <v>0</v>
          </cell>
        </row>
        <row r="65">
          <cell r="O65" t="str">
            <v>Data dan Informasi Publik</v>
          </cell>
          <cell r="P65">
            <v>0</v>
          </cell>
          <cell r="Q65">
            <v>0</v>
          </cell>
        </row>
        <row r="66">
          <cell r="O66" t="str">
            <v>Sistem Informasi Haji yang Handal</v>
          </cell>
          <cell r="P66">
            <v>0</v>
          </cell>
          <cell r="Q66">
            <v>0</v>
          </cell>
        </row>
        <row r="67">
          <cell r="O67" t="str">
            <v>Pengelolaan Infrastruktur</v>
          </cell>
          <cell r="P67">
            <v>0</v>
          </cell>
          <cell r="Q67">
            <v>0</v>
          </cell>
        </row>
        <row r="68">
          <cell r="O68" t="str">
            <v>Pengembangan Database Haji</v>
          </cell>
          <cell r="P68">
            <v>0</v>
          </cell>
          <cell r="Q68">
            <v>0</v>
          </cell>
        </row>
        <row r="69">
          <cell r="O69" t="str">
            <v>Pengembangan Sistem Informasi Haji</v>
          </cell>
          <cell r="P69">
            <v>0</v>
          </cell>
          <cell r="Q69">
            <v>0</v>
          </cell>
        </row>
        <row r="70">
          <cell r="O70" t="str">
            <v>Pengelolaan Keuangan Negara</v>
          </cell>
          <cell r="P70">
            <v>0</v>
          </cell>
          <cell r="Q70">
            <v>0</v>
          </cell>
        </row>
        <row r="71">
          <cell r="O71" t="str">
            <v>Laporan Keuangan Haji yang Akuntabel</v>
          </cell>
          <cell r="P71">
            <v>0</v>
          </cell>
          <cell r="Q71">
            <v>0</v>
          </cell>
        </row>
        <row r="72">
          <cell r="O72" t="str">
            <v>Perencanaan Anggaran Operasional Haji</v>
          </cell>
          <cell r="P72">
            <v>0</v>
          </cell>
          <cell r="Q72">
            <v>0</v>
          </cell>
        </row>
        <row r="73">
          <cell r="O73" t="str">
            <v>Pengelolaan Aset Haji</v>
          </cell>
          <cell r="P73">
            <v>0</v>
          </cell>
          <cell r="Q73">
            <v>0</v>
          </cell>
        </row>
        <row r="74">
          <cell r="O74" t="str">
            <v>Monitoring dan Evaluasi Perencanaan Anggaran Operasional dan Pengelolaan Aset Haji</v>
          </cell>
          <cell r="P74">
            <v>0</v>
          </cell>
          <cell r="Q74">
            <v>0</v>
          </cell>
        </row>
        <row r="75">
          <cell r="O75" t="str">
            <v>Pelaksanaan Anggaran dan Perbendaharaan Haji</v>
          </cell>
          <cell r="P75">
            <v>0</v>
          </cell>
          <cell r="Q75">
            <v>0</v>
          </cell>
        </row>
        <row r="76">
          <cell r="O76" t="str">
            <v>Verifikasi Anggaran Operasional Haji</v>
          </cell>
          <cell r="P76">
            <v>0</v>
          </cell>
          <cell r="Q76">
            <v>0</v>
          </cell>
        </row>
        <row r="77">
          <cell r="O77" t="str">
            <v>Pelaporan Keuangan Operasional Haji</v>
          </cell>
          <cell r="P77">
            <v>0</v>
          </cell>
          <cell r="Q77">
            <v>0</v>
          </cell>
        </row>
        <row r="78">
          <cell r="O78" t="str">
            <v>Pelayanan Haji Luar Negeri</v>
          </cell>
          <cell r="P78">
            <v>0</v>
          </cell>
          <cell r="Q78">
            <v>0</v>
          </cell>
        </row>
        <row r="79">
          <cell r="O79" t="str">
            <v>Pelayanan Publik Lainnya</v>
          </cell>
          <cell r="P79">
            <v>2</v>
          </cell>
        </row>
        <row r="80">
          <cell r="O80" t="str">
            <v>Revitalisasi Sarpras Layanan Haji Umrah di Luar Negeri</v>
          </cell>
          <cell r="P80">
            <v>0</v>
          </cell>
          <cell r="Q80">
            <v>0</v>
          </cell>
        </row>
        <row r="81">
          <cell r="O81" t="str">
            <v>Revitalisasi dan Pembangunan Sarpras Layanan Haji dan Umrah di Arab Saudi</v>
          </cell>
          <cell r="P81">
            <v>0</v>
          </cell>
          <cell r="Q81">
            <v>0</v>
          </cell>
        </row>
        <row r="82">
          <cell r="O82" t="str">
            <v>Fasilitasi dan Pembinaan Masyarakat</v>
          </cell>
          <cell r="P82">
            <v>1159</v>
          </cell>
        </row>
        <row r="83">
          <cell r="O83" t="str">
            <v>Layanan Administrasi Haji Luar Negeri</v>
          </cell>
          <cell r="P83">
            <v>0</v>
          </cell>
          <cell r="Q83">
            <v>0</v>
          </cell>
        </row>
        <row r="84">
          <cell r="O84" t="str">
            <v>Seleksi Perusahaan Penyedia Akomodasi Jemaah Haji Indonesia di Arab Saudi</v>
          </cell>
          <cell r="P84">
            <v>0</v>
          </cell>
          <cell r="Q84">
            <v>0</v>
          </cell>
        </row>
        <row r="85">
          <cell r="O85" t="str">
            <v>Seleksi Perusahaan Penyedia Konsumsi Jemaah Haji Indonesia di Arab Saudi</v>
          </cell>
          <cell r="P85">
            <v>0</v>
          </cell>
          <cell r="Q85">
            <v>0</v>
          </cell>
        </row>
        <row r="86">
          <cell r="O86" t="str">
            <v>Seleksi Perusahaan Penyedia Transportasi Jemaah Haji Indonesia di Arab Saudi</v>
          </cell>
          <cell r="P86">
            <v>0</v>
          </cell>
          <cell r="Q86">
            <v>0</v>
          </cell>
        </row>
        <row r="87">
          <cell r="O87" t="str">
            <v>Jemaah Haji yang terlayani penyaluran Daging Qurban</v>
          </cell>
          <cell r="P87">
            <v>0</v>
          </cell>
          <cell r="Q87">
            <v>0</v>
          </cell>
        </row>
        <row r="88">
          <cell r="O88" t="str">
            <v>Penyaluran Daging Qurban dan/atau Dam Ke Penduduk Indonesia</v>
          </cell>
          <cell r="P88">
            <v>0</v>
          </cell>
          <cell r="Q88">
            <v>0</v>
          </cell>
        </row>
        <row r="89">
          <cell r="P89">
            <v>0</v>
          </cell>
          <cell r="Q89">
            <v>0</v>
          </cell>
        </row>
        <row r="90">
          <cell r="O90" t="str">
            <v>Dukungan Manajemen</v>
          </cell>
          <cell r="P90">
            <v>0</v>
          </cell>
        </row>
        <row r="91">
          <cell r="O91" t="str">
            <v>Dukungan Manajemen dan Pelaksanaan Tugas Teknis Lainnya Penyelenggaraan Haji dan Umrah</v>
          </cell>
          <cell r="P91">
            <v>0</v>
          </cell>
        </row>
        <row r="92">
          <cell r="O92" t="str">
            <v>Layanan Dukungan Manajemen Internal</v>
          </cell>
          <cell r="P92">
            <v>99</v>
          </cell>
        </row>
        <row r="93">
          <cell r="O93" t="str">
            <v>Layanan BMN</v>
          </cell>
          <cell r="P93">
            <v>0</v>
          </cell>
        </row>
        <row r="94">
          <cell r="O94" t="str">
            <v>Pengelolaan BMN dan Perlengkapan</v>
          </cell>
          <cell r="P94">
            <v>0</v>
          </cell>
          <cell r="Q94">
            <v>0</v>
          </cell>
        </row>
        <row r="95">
          <cell r="O95" t="str">
            <v>Layanan Hukum</v>
          </cell>
          <cell r="P95">
            <v>0</v>
          </cell>
          <cell r="Q95">
            <v>0</v>
          </cell>
        </row>
        <row r="96">
          <cell r="O96" t="str">
            <v>Layanan Hukum dan Peraturan Perundang-Undangan</v>
          </cell>
          <cell r="P96">
            <v>0</v>
          </cell>
          <cell r="Q96">
            <v>0</v>
          </cell>
        </row>
        <row r="97">
          <cell r="O97" t="str">
            <v>Penyelesaian Tindak Lanjut Hasil Temuan Pemeriksaan</v>
          </cell>
          <cell r="P97">
            <v>0</v>
          </cell>
          <cell r="Q97">
            <v>0</v>
          </cell>
        </row>
        <row r="98">
          <cell r="O98" t="str">
            <v>Layanan Hubungan Masyarakat dan Informasi</v>
          </cell>
          <cell r="P98">
            <v>33</v>
          </cell>
        </row>
        <row r="99">
          <cell r="O99" t="str">
            <v>Pameran/Event Penyelenggaraan Haji dan Umrah</v>
          </cell>
          <cell r="P99">
            <v>0</v>
          </cell>
          <cell r="Q99">
            <v>0</v>
          </cell>
        </row>
        <row r="100">
          <cell r="O100" t="str">
            <v>Pengelolaan Media Publikasi Informasi Haji dan Umrah</v>
          </cell>
          <cell r="P100">
            <v>0</v>
          </cell>
          <cell r="Q100">
            <v>0</v>
          </cell>
        </row>
        <row r="101">
          <cell r="O101" t="str">
            <v>Penyebaran Informasi Haji dan Umrah</v>
          </cell>
          <cell r="P101">
            <v>33</v>
          </cell>
          <cell r="Q101">
            <v>23800000</v>
          </cell>
        </row>
        <row r="102">
          <cell r="O102" t="str">
            <v>Layanan Protokoler</v>
          </cell>
          <cell r="P102">
            <v>0</v>
          </cell>
          <cell r="Q102">
            <v>0</v>
          </cell>
        </row>
        <row r="103">
          <cell r="O103" t="str">
            <v>Pelayanan Protokoler</v>
          </cell>
          <cell r="P103">
            <v>0</v>
          </cell>
          <cell r="Q103">
            <v>0</v>
          </cell>
        </row>
        <row r="104">
          <cell r="O104" t="str">
            <v>Layanan Organisasi dan Tata Kelola Internal</v>
          </cell>
          <cell r="P104">
            <v>0</v>
          </cell>
          <cell r="Q104">
            <v>0</v>
          </cell>
        </row>
        <row r="105">
          <cell r="O105" t="str">
            <v>Pelayanan Organisasi, Tata Laksana, dan Reformasi Birokrasi</v>
          </cell>
          <cell r="P105">
            <v>0</v>
          </cell>
          <cell r="Q105">
            <v>0</v>
          </cell>
        </row>
        <row r="106">
          <cell r="O106" t="str">
            <v>Layanan Umum</v>
          </cell>
          <cell r="P106">
            <v>33</v>
          </cell>
        </row>
        <row r="107">
          <cell r="O107" t="str">
            <v>Rapat Kerja Nasional Penyelenggaraan Haji</v>
          </cell>
          <cell r="P107">
            <v>0</v>
          </cell>
          <cell r="Q107">
            <v>0</v>
          </cell>
        </row>
        <row r="108">
          <cell r="O108" t="str">
            <v>Koordinasi Penyelenggaraan Ibadah Haji</v>
          </cell>
          <cell r="P108">
            <v>33</v>
          </cell>
          <cell r="Q108">
            <v>471399000</v>
          </cell>
        </row>
        <row r="109">
          <cell r="O109" t="str">
            <v>Pelayanan Umum dan Rumah Tangga</v>
          </cell>
          <cell r="P109">
            <v>0</v>
          </cell>
          <cell r="Q109">
            <v>0</v>
          </cell>
        </row>
        <row r="110">
          <cell r="O110" t="str">
            <v>Pengelolaan Ketatausahaan</v>
          </cell>
          <cell r="P110">
            <v>0</v>
          </cell>
          <cell r="Q110">
            <v>0</v>
          </cell>
        </row>
        <row r="111">
          <cell r="O111" t="str">
            <v>Layanan Dukungan Manajemen Eselon II</v>
          </cell>
          <cell r="P111">
            <v>0</v>
          </cell>
          <cell r="Q111">
            <v>0</v>
          </cell>
        </row>
        <row r="112">
          <cell r="O112" t="str">
            <v>Layanan Perkantoran</v>
          </cell>
          <cell r="P112">
            <v>33</v>
          </cell>
        </row>
        <row r="113">
          <cell r="O113" t="str">
            <v>Gaji dan Tunjangan</v>
          </cell>
          <cell r="P113">
            <v>0</v>
          </cell>
          <cell r="Q113">
            <v>0</v>
          </cell>
        </row>
        <row r="114">
          <cell r="O114" t="str">
            <v>Operasional dan Pemeliharaan Kantor</v>
          </cell>
          <cell r="P114">
            <v>33</v>
          </cell>
          <cell r="Q114">
            <v>4804786000</v>
          </cell>
        </row>
        <row r="115">
          <cell r="O115" t="str">
            <v>Layanan Sarana dan Prasarana Internal</v>
          </cell>
          <cell r="P115">
            <v>0</v>
          </cell>
          <cell r="Q115">
            <v>0</v>
          </cell>
        </row>
        <row r="116">
          <cell r="O116" t="str">
            <v>Layanan Sarana Internal</v>
          </cell>
          <cell r="P116">
            <v>0</v>
          </cell>
          <cell r="Q116">
            <v>0</v>
          </cell>
        </row>
        <row r="117">
          <cell r="O117" t="str">
            <v>Pengadaan Perangkat Pengolah Data dan Komunikasi</v>
          </cell>
          <cell r="P117">
            <v>0</v>
          </cell>
          <cell r="Q117">
            <v>0</v>
          </cell>
        </row>
        <row r="118">
          <cell r="O118" t="str">
            <v>Pengadaan Peralatan dan Fasilitas Perkantoran</v>
          </cell>
          <cell r="P118">
            <v>0</v>
          </cell>
          <cell r="Q118">
            <v>0</v>
          </cell>
        </row>
        <row r="119">
          <cell r="O119" t="str">
            <v>Pengadaan Kendaraan Bermotor</v>
          </cell>
          <cell r="P119">
            <v>0</v>
          </cell>
          <cell r="Q119">
            <v>0</v>
          </cell>
        </row>
        <row r="120">
          <cell r="O120" t="str">
            <v>Pembangunan/Renovasi Gedung dan Bangunan</v>
          </cell>
          <cell r="P120">
            <v>0</v>
          </cell>
          <cell r="Q120">
            <v>0</v>
          </cell>
        </row>
        <row r="121">
          <cell r="O121" t="str">
            <v>Layanan Prasarana Internal</v>
          </cell>
          <cell r="P121">
            <v>0</v>
          </cell>
          <cell r="Q121">
            <v>0</v>
          </cell>
        </row>
        <row r="122">
          <cell r="O122" t="str">
            <v>Pembangunan/Renovasi Gedung dan Bangunan</v>
          </cell>
          <cell r="P122">
            <v>0</v>
          </cell>
          <cell r="Q122">
            <v>0</v>
          </cell>
        </row>
        <row r="123">
          <cell r="O123" t="str">
            <v>Layanan Manajemen SDM Internal</v>
          </cell>
          <cell r="P123">
            <v>0</v>
          </cell>
          <cell r="Q123">
            <v>0</v>
          </cell>
        </row>
        <row r="124">
          <cell r="O124" t="str">
            <v>Layanan Manajemen SDM</v>
          </cell>
          <cell r="P124">
            <v>0</v>
          </cell>
          <cell r="Q124">
            <v>0</v>
          </cell>
        </row>
        <row r="125">
          <cell r="O125" t="str">
            <v>Pengelolaan Kepegawaian</v>
          </cell>
          <cell r="P125">
            <v>0</v>
          </cell>
          <cell r="Q125">
            <v>0</v>
          </cell>
        </row>
        <row r="126">
          <cell r="O126" t="str">
            <v>Layanan Manajemen Kinerja Internal</v>
          </cell>
          <cell r="P126">
            <v>3</v>
          </cell>
        </row>
        <row r="127">
          <cell r="O127" t="str">
            <v>Layanan Perencanaan dan Penganggaran</v>
          </cell>
        </row>
        <row r="128">
          <cell r="O128" t="str">
            <v>Penyusunan Perencanaan Program dan Anggaran</v>
          </cell>
          <cell r="P128">
            <v>1</v>
          </cell>
          <cell r="Q128">
            <v>209744000</v>
          </cell>
        </row>
        <row r="129">
          <cell r="O129" t="str">
            <v>Pengelolaan Rencana Program dan Anggaran</v>
          </cell>
          <cell r="P129">
            <v>0</v>
          </cell>
          <cell r="Q129">
            <v>0</v>
          </cell>
        </row>
        <row r="130">
          <cell r="O130" t="str">
            <v>Layanan Pemantauan dan Evaluasi</v>
          </cell>
        </row>
        <row r="131">
          <cell r="O131" t="str">
            <v>Evaluasi dan Pelaporan Program</v>
          </cell>
          <cell r="P131">
            <v>1</v>
          </cell>
          <cell r="Q131">
            <v>31944000</v>
          </cell>
        </row>
        <row r="132">
          <cell r="O132" t="str">
            <v>Layanan Manajemen Keuangan</v>
          </cell>
          <cell r="P132">
            <v>1</v>
          </cell>
        </row>
        <row r="133">
          <cell r="O133" t="str">
            <v>Pelaksanaan Anggaran dan Perbendaharaan</v>
          </cell>
          <cell r="P133">
            <v>0</v>
          </cell>
          <cell r="Q133">
            <v>0</v>
          </cell>
        </row>
        <row r="134">
          <cell r="O134" t="str">
            <v>Verifikasi Anggaran dan Perbendaharaan</v>
          </cell>
          <cell r="P134">
            <v>0</v>
          </cell>
          <cell r="Q134">
            <v>0</v>
          </cell>
        </row>
        <row r="135">
          <cell r="O135" t="str">
            <v>Layanan Administrasi PNBP</v>
          </cell>
          <cell r="P135">
            <v>0</v>
          </cell>
          <cell r="Q135">
            <v>0</v>
          </cell>
        </row>
        <row r="136">
          <cell r="O136" t="str">
            <v>Pengelolaan PNBP</v>
          </cell>
          <cell r="P136">
            <v>0</v>
          </cell>
          <cell r="Q136">
            <v>0</v>
          </cell>
        </row>
        <row r="137">
          <cell r="O137" t="str">
            <v>Pengelolaan Laporan Keuangan</v>
          </cell>
          <cell r="P137">
            <v>1</v>
          </cell>
          <cell r="Q137">
            <v>93584000</v>
          </cell>
        </row>
      </sheetData>
      <sheetData sheetId="38">
        <row r="2">
          <cell r="AC2" t="str">
            <v>Program Kerukunan Umat dan Layanan Kehidupan Beragama</v>
          </cell>
          <cell r="AD2">
            <v>0</v>
          </cell>
        </row>
        <row r="3">
          <cell r="AC3" t="str">
            <v>Pembinaan Umrah dan Haji Khusus</v>
          </cell>
          <cell r="AD3">
            <v>0</v>
          </cell>
        </row>
        <row r="4">
          <cell r="AC4" t="str">
            <v>Fasilitasi dan Pembinaan Lembaga</v>
          </cell>
          <cell r="AD4">
            <v>94</v>
          </cell>
        </row>
        <row r="5">
          <cell r="AC5" t="str">
            <v>Lembaga Penyelenggara Ibadah Umrah yang Terbina</v>
          </cell>
          <cell r="AD5">
            <v>92</v>
          </cell>
        </row>
        <row r="6">
          <cell r="AC6" t="str">
            <v>Pengelolaan Perizinan Penyelenggara Perjalanan Ibadah Umrah</v>
          </cell>
          <cell r="AD6">
            <v>24</v>
          </cell>
          <cell r="AE6">
            <v>33300000</v>
          </cell>
        </row>
        <row r="7">
          <cell r="AC7" t="str">
            <v>Akreditasi Penyelenggara Perjalanan Ibadah Umrah</v>
          </cell>
          <cell r="AD7">
            <v>0</v>
          </cell>
          <cell r="AE7">
            <v>0</v>
          </cell>
        </row>
        <row r="8">
          <cell r="AC8" t="str">
            <v>Pembinaan Penyelenggara Perjalanan Ibadah Umrah</v>
          </cell>
          <cell r="AD8">
            <v>20</v>
          </cell>
          <cell r="AE8">
            <v>30040000</v>
          </cell>
        </row>
        <row r="9">
          <cell r="AC9" t="str">
            <v>Pemantauan dan Pengawasan Penyelenggara Perjalanan Ibadah Umrah</v>
          </cell>
          <cell r="AD9">
            <v>46</v>
          </cell>
          <cell r="AE9">
            <v>34230000</v>
          </cell>
        </row>
        <row r="10">
          <cell r="AC10" t="str">
            <v>Identifikasi dan Pemetaan Masalah Penyelenggara Perjalanan Ibadah Umrah</v>
          </cell>
          <cell r="AD10">
            <v>0</v>
          </cell>
          <cell r="AE10">
            <v>0</v>
          </cell>
        </row>
        <row r="11">
          <cell r="AC11" t="str">
            <v>Penanganan Masalah Penyelenggara Perjalanan Ibadah Umrah</v>
          </cell>
          <cell r="AD11">
            <v>0</v>
          </cell>
          <cell r="AE11">
            <v>0</v>
          </cell>
        </row>
        <row r="12">
          <cell r="AC12" t="str">
            <v>Lembaga Penyelenggara Ibadah Haji Khusus yang Terbina</v>
          </cell>
        </row>
        <row r="13">
          <cell r="AC13" t="str">
            <v>Pengelolaan Perizinan Penyelenggara Ibadah Haji Khusus</v>
          </cell>
          <cell r="AD13">
            <v>0</v>
          </cell>
          <cell r="AE13">
            <v>0</v>
          </cell>
        </row>
        <row r="14">
          <cell r="AC14" t="str">
            <v>Akreditasi Penyelenggara Ibadah Haji Khusus</v>
          </cell>
          <cell r="AD14">
            <v>0</v>
          </cell>
          <cell r="AE14">
            <v>0</v>
          </cell>
        </row>
        <row r="15">
          <cell r="AC15" t="str">
            <v>Pendaftaran dan Pembatalan Haji Khusus</v>
          </cell>
          <cell r="AD15">
            <v>2</v>
          </cell>
          <cell r="AE15">
            <v>4150000</v>
          </cell>
        </row>
        <row r="16">
          <cell r="AC16" t="str">
            <v>Dokumen dan Perlengkapan Ibadah Haji Khusus</v>
          </cell>
          <cell r="AD16">
            <v>0</v>
          </cell>
          <cell r="AE16">
            <v>0</v>
          </cell>
        </row>
        <row r="17">
          <cell r="AC17" t="str">
            <v>Pembinaan dan Peningkatan Kualitas Penyelenggara Ibadah Haji Khusus</v>
          </cell>
          <cell r="AD17">
            <v>0</v>
          </cell>
          <cell r="AE17">
            <v>0</v>
          </cell>
        </row>
        <row r="18">
          <cell r="AC18" t="str">
            <v>Pemantauan dan Pengawasan Penyelenggara Ibadah Haji Khusus</v>
          </cell>
          <cell r="AD18">
            <v>0</v>
          </cell>
          <cell r="AE18">
            <v>0</v>
          </cell>
        </row>
        <row r="19">
          <cell r="AC19" t="str">
            <v>Identifikasi dan Pemetaan Masalah Penyelenggara Ibadah Haji Khusus</v>
          </cell>
          <cell r="AD19">
            <v>0</v>
          </cell>
          <cell r="AE19">
            <v>0</v>
          </cell>
        </row>
        <row r="20">
          <cell r="AC20" t="str">
            <v>Penanganan Masalah Penyelenggara Ibadah Haji Khusus</v>
          </cell>
          <cell r="AD20">
            <v>0</v>
          </cell>
          <cell r="AE20">
            <v>0</v>
          </cell>
        </row>
        <row r="21">
          <cell r="AC21" t="str">
            <v>Pelayanan Haji Dalam Negeri</v>
          </cell>
        </row>
        <row r="22">
          <cell r="AC22" t="str">
            <v>Pelayanan Publik kepada masyarakat</v>
          </cell>
        </row>
        <row r="23">
          <cell r="AC23" t="str">
            <v>Layanan Administrasi Haji Dalam Negeri</v>
          </cell>
        </row>
        <row r="24">
          <cell r="AC24" t="str">
            <v>Penyempurnaan Kebijakan Pendaftaran dan Pembatalan Haji Reguler</v>
          </cell>
          <cell r="AD24">
            <v>0</v>
          </cell>
          <cell r="AE24">
            <v>0</v>
          </cell>
        </row>
        <row r="25">
          <cell r="AC25" t="str">
            <v>Sosialisasi Kebijakan Pendaftaran dan Pembatalan Haji Reguler</v>
          </cell>
          <cell r="AD25">
            <v>0</v>
          </cell>
          <cell r="AE25">
            <v>0</v>
          </cell>
        </row>
        <row r="26">
          <cell r="AC26" t="str">
            <v>Pengelolaan Pelayanan Pendaftaran dan Pembatalan Haji Reguler</v>
          </cell>
          <cell r="AD26">
            <v>0</v>
          </cell>
          <cell r="AE26">
            <v>0</v>
          </cell>
        </row>
        <row r="27">
          <cell r="AC27" t="str">
            <v>Konsolidasi dan Verifikasi Data Jemaah Haji Reguler</v>
          </cell>
          <cell r="AD27">
            <v>72</v>
          </cell>
          <cell r="AE27">
            <v>202145000</v>
          </cell>
        </row>
        <row r="28">
          <cell r="AC28" t="str">
            <v>Sosialisasi/Orientasi Penyelesaian Dokumen dan Perlengkapan Haji</v>
          </cell>
          <cell r="AD28">
            <v>0</v>
          </cell>
          <cell r="AE28">
            <v>0</v>
          </cell>
        </row>
        <row r="29">
          <cell r="AC29" t="str">
            <v>Pengelolaan Pelayanan Pemvisaan Haji</v>
          </cell>
          <cell r="AD29">
            <v>0</v>
          </cell>
          <cell r="AE29">
            <v>0</v>
          </cell>
        </row>
        <row r="30">
          <cell r="AC30" t="str">
            <v>Penyelesaian Dokumen/Perlengkapan Jemaah Haji</v>
          </cell>
          <cell r="AD30">
            <v>1500</v>
          </cell>
          <cell r="AE30">
            <v>210354000</v>
          </cell>
        </row>
        <row r="31">
          <cell r="AC31" t="str">
            <v>Penyiapan Transportasi Udara Jemaah Haji</v>
          </cell>
          <cell r="AD31">
            <v>0</v>
          </cell>
          <cell r="AE31">
            <v>0</v>
          </cell>
        </row>
        <row r="32">
          <cell r="AC32" t="str">
            <v>Penyusunan dan Pembahasan Asuransi Haji</v>
          </cell>
          <cell r="AD32">
            <v>0</v>
          </cell>
          <cell r="AE32">
            <v>0</v>
          </cell>
        </row>
        <row r="33">
          <cell r="AC33" t="str">
            <v>Konsolidasi dan Verifikasi Data Angkutan Udara Jemaah Haji</v>
          </cell>
          <cell r="AD33">
            <v>0</v>
          </cell>
          <cell r="AE33">
            <v>0</v>
          </cell>
        </row>
        <row r="34">
          <cell r="AC34" t="str">
            <v>Pelayanan Pemberangkatan/Pemulangan Jemaah</v>
          </cell>
          <cell r="AD34">
            <v>23</v>
          </cell>
          <cell r="AE34">
            <v>234978000</v>
          </cell>
        </row>
        <row r="35">
          <cell r="AC35" t="str">
            <v>Pelayanan Publik Lainnya</v>
          </cell>
        </row>
        <row r="36">
          <cell r="AC36" t="str">
            <v>Asrama Haji yang Profesional Melayani</v>
          </cell>
          <cell r="AD36">
            <v>0</v>
          </cell>
          <cell r="AE36">
            <v>0</v>
          </cell>
        </row>
        <row r="37">
          <cell r="AC37" t="str">
            <v>Penyiapan Asrama Haji</v>
          </cell>
          <cell r="AD37">
            <v>0</v>
          </cell>
          <cell r="AE37">
            <v>0</v>
          </cell>
        </row>
        <row r="38">
          <cell r="AC38" t="str">
            <v>Pelayanan Asrama Haji</v>
          </cell>
          <cell r="AD38">
            <v>0</v>
          </cell>
          <cell r="AE38">
            <v>0</v>
          </cell>
        </row>
        <row r="39">
          <cell r="AC39" t="str">
            <v>Monitoring dan Evaluasi Asrama Haji</v>
          </cell>
          <cell r="AD39">
            <v>0</v>
          </cell>
          <cell r="AE39">
            <v>0</v>
          </cell>
        </row>
        <row r="40">
          <cell r="AC40" t="str">
            <v>Revitalisasi Pusat Layanan Haji dan Umrah Terpadu - SBSN</v>
          </cell>
        </row>
        <row r="41">
          <cell r="AC41" t="str">
            <v>Revitalisasi dan Pembangunan Pusat Layanan Haji dan Umrah Terpadu</v>
          </cell>
          <cell r="AD41">
            <v>2</v>
          </cell>
          <cell r="AE41">
            <v>6559603000</v>
          </cell>
        </row>
        <row r="42">
          <cell r="AC42" t="str">
            <v>Revitalisasi Asrama Haji - SBSN</v>
          </cell>
          <cell r="AD42">
            <v>0</v>
          </cell>
          <cell r="AE42">
            <v>0</v>
          </cell>
        </row>
        <row r="43">
          <cell r="AC43" t="str">
            <v>Revitalisasi dan Pengembangan Asrama Haji</v>
          </cell>
          <cell r="AD43">
            <v>0</v>
          </cell>
          <cell r="AE43">
            <v>0</v>
          </cell>
        </row>
        <row r="44">
          <cell r="AC44" t="str">
            <v>Pembinaan Haji</v>
          </cell>
        </row>
        <row r="45">
          <cell r="AC45" t="str">
            <v>Pelayanan Publik Lainnya</v>
          </cell>
        </row>
        <row r="46">
          <cell r="AC46" t="str">
            <v>Advokasi Haji</v>
          </cell>
          <cell r="AD46">
            <v>0</v>
          </cell>
          <cell r="AE46">
            <v>0</v>
          </cell>
        </row>
        <row r="47">
          <cell r="AC47" t="str">
            <v>Identifikasi dan Pemetaan Masalah Haji</v>
          </cell>
          <cell r="AD47">
            <v>0</v>
          </cell>
          <cell r="AE47">
            <v>0</v>
          </cell>
        </row>
        <row r="48">
          <cell r="AC48" t="str">
            <v>Penanganan Masalah Haji</v>
          </cell>
          <cell r="AD48">
            <v>0</v>
          </cell>
          <cell r="AE48">
            <v>0</v>
          </cell>
        </row>
        <row r="49">
          <cell r="AC49" t="str">
            <v>Fasilitasi dan Pembinaan Masyarakat</v>
          </cell>
        </row>
        <row r="50">
          <cell r="AC50" t="str">
            <v>Petugas Haji yang Profesional</v>
          </cell>
        </row>
        <row r="51">
          <cell r="AC51" t="str">
            <v>Rekrutmen/Seleksi Petugas Haji</v>
          </cell>
          <cell r="AD51">
            <v>477</v>
          </cell>
          <cell r="AE51">
            <v>241746000</v>
          </cell>
        </row>
        <row r="52">
          <cell r="AC52" t="str">
            <v>Dokumen dan Perlengkapan Petugas Haji</v>
          </cell>
          <cell r="AD52">
            <v>25</v>
          </cell>
          <cell r="AE52">
            <v>123130000</v>
          </cell>
        </row>
        <row r="53">
          <cell r="AC53" t="str">
            <v>Bimbingan Teknis Petugas Haji</v>
          </cell>
          <cell r="AD53">
            <v>24</v>
          </cell>
          <cell r="AE53">
            <v>211418000</v>
          </cell>
        </row>
        <row r="54">
          <cell r="AC54" t="str">
            <v>Operasional Petugas Haji</v>
          </cell>
          <cell r="AD54">
            <v>173</v>
          </cell>
          <cell r="AE54">
            <v>3128972000</v>
          </cell>
        </row>
        <row r="55">
          <cell r="AC55" t="str">
            <v>Akomodasi Petugas Haji</v>
          </cell>
          <cell r="AD55">
            <v>0</v>
          </cell>
          <cell r="AE55">
            <v>0</v>
          </cell>
        </row>
        <row r="56">
          <cell r="AC56" t="str">
            <v>Konsumsi Petugas Haji</v>
          </cell>
          <cell r="AD56">
            <v>0</v>
          </cell>
          <cell r="AE56">
            <v>0</v>
          </cell>
        </row>
        <row r="57">
          <cell r="AC57" t="str">
            <v>Transportasi Petugas Haji</v>
          </cell>
          <cell r="AD57">
            <v>0</v>
          </cell>
          <cell r="AE57">
            <v>0</v>
          </cell>
        </row>
        <row r="58">
          <cell r="AC58" t="str">
            <v>Evaluasi Teknis Petugas Panitia Penyelenggara Ibadah Haji Arab Saudi</v>
          </cell>
          <cell r="AD58">
            <v>0</v>
          </cell>
          <cell r="AE58">
            <v>0</v>
          </cell>
        </row>
        <row r="59">
          <cell r="AC59" t="str">
            <v>Koordinasi Penyelenggaraan Ibadah Haji Luar Negeri</v>
          </cell>
          <cell r="AD59">
            <v>0</v>
          </cell>
          <cell r="AE59">
            <v>0</v>
          </cell>
        </row>
        <row r="60">
          <cell r="AC60" t="str">
            <v>Jemaah Haji Reguler yang Terbina</v>
          </cell>
        </row>
        <row r="61">
          <cell r="AC61" t="str">
            <v>Bimbingan Jemaah Haji Reguler</v>
          </cell>
          <cell r="AD61">
            <v>4560</v>
          </cell>
          <cell r="AE61">
            <v>78020000</v>
          </cell>
        </row>
        <row r="62">
          <cell r="AC62" t="str">
            <v>Sertifikasi Penyuluh dan Pembimbing Manasik Haji</v>
          </cell>
          <cell r="AD62">
            <v>0</v>
          </cell>
          <cell r="AE62">
            <v>0</v>
          </cell>
        </row>
        <row r="63">
          <cell r="AC63" t="str">
            <v>Pembinaan Kelompok Bimbingan</v>
          </cell>
          <cell r="AD63">
            <v>10</v>
          </cell>
          <cell r="AE63">
            <v>30540000</v>
          </cell>
        </row>
        <row r="64">
          <cell r="AC64" t="str">
            <v>Pengelolaan Dana Haji dan Sistem Informasi Haji</v>
          </cell>
          <cell r="AD64">
            <v>0</v>
          </cell>
          <cell r="AE64">
            <v>0</v>
          </cell>
        </row>
        <row r="65">
          <cell r="AC65" t="str">
            <v>Data dan Informasi Publik</v>
          </cell>
          <cell r="AD65">
            <v>0</v>
          </cell>
          <cell r="AE65">
            <v>0</v>
          </cell>
        </row>
        <row r="66">
          <cell r="AC66" t="str">
            <v>Sistem Informasi Haji yang Handal</v>
          </cell>
          <cell r="AD66">
            <v>0</v>
          </cell>
          <cell r="AE66">
            <v>0</v>
          </cell>
        </row>
        <row r="67">
          <cell r="AC67" t="str">
            <v>Pengelolaan Infrastruktur</v>
          </cell>
          <cell r="AD67">
            <v>0</v>
          </cell>
          <cell r="AE67">
            <v>0</v>
          </cell>
        </row>
        <row r="68">
          <cell r="AC68" t="str">
            <v>Pengembangan Database Haji</v>
          </cell>
          <cell r="AD68">
            <v>0</v>
          </cell>
          <cell r="AE68">
            <v>0</v>
          </cell>
        </row>
        <row r="69">
          <cell r="AC69" t="str">
            <v>Pengembangan Sistem Informasi Haji</v>
          </cell>
          <cell r="AD69">
            <v>0</v>
          </cell>
          <cell r="AE69">
            <v>0</v>
          </cell>
        </row>
        <row r="70">
          <cell r="AC70" t="str">
            <v>Pengelolaan Keuangan Negara</v>
          </cell>
          <cell r="AD70">
            <v>0</v>
          </cell>
          <cell r="AE70">
            <v>0</v>
          </cell>
        </row>
        <row r="71">
          <cell r="AC71" t="str">
            <v>Laporan Keuangan Haji yang Akuntabel</v>
          </cell>
          <cell r="AD71">
            <v>0</v>
          </cell>
          <cell r="AE71">
            <v>0</v>
          </cell>
        </row>
        <row r="72">
          <cell r="AC72" t="str">
            <v>Perencanaan Anggaran Operasional Haji</v>
          </cell>
          <cell r="AD72">
            <v>0</v>
          </cell>
          <cell r="AE72">
            <v>0</v>
          </cell>
        </row>
        <row r="73">
          <cell r="AC73" t="str">
            <v>Pengelolaan Aset Haji</v>
          </cell>
          <cell r="AD73">
            <v>0</v>
          </cell>
          <cell r="AE73">
            <v>0</v>
          </cell>
        </row>
        <row r="74">
          <cell r="AC74" t="str">
            <v>Monitoring dan Evaluasi Perencanaan Anggaran Operasional dan Pengelolaan Aset Haji</v>
          </cell>
          <cell r="AD74">
            <v>0</v>
          </cell>
          <cell r="AE74">
            <v>0</v>
          </cell>
        </row>
        <row r="75">
          <cell r="AC75" t="str">
            <v>Pelaksanaan Anggaran dan Perbendaharaan Haji</v>
          </cell>
          <cell r="AD75">
            <v>0</v>
          </cell>
          <cell r="AE75">
            <v>0</v>
          </cell>
        </row>
        <row r="76">
          <cell r="AC76" t="str">
            <v>Verifikasi Anggaran Operasional Haji</v>
          </cell>
          <cell r="AD76">
            <v>0</v>
          </cell>
          <cell r="AE76">
            <v>0</v>
          </cell>
        </row>
        <row r="77">
          <cell r="AC77" t="str">
            <v>Pelaporan Keuangan Operasional Haji</v>
          </cell>
          <cell r="AD77">
            <v>0</v>
          </cell>
          <cell r="AE77">
            <v>0</v>
          </cell>
        </row>
        <row r="78">
          <cell r="AC78" t="str">
            <v>Pelayanan Haji Luar Negeri</v>
          </cell>
          <cell r="AD78">
            <v>0</v>
          </cell>
          <cell r="AE78">
            <v>0</v>
          </cell>
        </row>
        <row r="79">
          <cell r="AC79" t="str">
            <v>Pelayanan Publik Lainnya</v>
          </cell>
        </row>
        <row r="80">
          <cell r="AC80" t="str">
            <v>Revitalisasi Sarpras Layanan Haji Umrah di Luar Negeri</v>
          </cell>
          <cell r="AD80">
            <v>0</v>
          </cell>
          <cell r="AE80">
            <v>0</v>
          </cell>
        </row>
        <row r="81">
          <cell r="AC81" t="str">
            <v>Revitalisasi dan Pembangunan Sarpras Layanan Haji dan Umrah di Arab Saudi</v>
          </cell>
          <cell r="AD81">
            <v>0</v>
          </cell>
          <cell r="AE81">
            <v>0</v>
          </cell>
        </row>
        <row r="82">
          <cell r="AC82" t="str">
            <v>Fasilitasi dan Pembinaan Masyarakat</v>
          </cell>
        </row>
        <row r="83">
          <cell r="AC83" t="str">
            <v>Layanan Administrasi Haji Luar Negeri</v>
          </cell>
          <cell r="AD83">
            <v>0</v>
          </cell>
          <cell r="AE83">
            <v>0</v>
          </cell>
        </row>
        <row r="84">
          <cell r="AC84" t="str">
            <v>Seleksi Perusahaan Penyedia Akomodasi Jemaah Haji Indonesia di Arab Saudi</v>
          </cell>
          <cell r="AD84">
            <v>0</v>
          </cell>
          <cell r="AE84">
            <v>0</v>
          </cell>
        </row>
        <row r="85">
          <cell r="AC85" t="str">
            <v>Seleksi Perusahaan Penyedia Konsumsi Jemaah Haji Indonesia di Arab Saudi</v>
          </cell>
          <cell r="AD85">
            <v>0</v>
          </cell>
          <cell r="AE85">
            <v>0</v>
          </cell>
        </row>
        <row r="86">
          <cell r="AC86" t="str">
            <v>Seleksi Perusahaan Penyedia Transportasi Jemaah Haji Indonesia di Arab Saudi</v>
          </cell>
          <cell r="AD86">
            <v>0</v>
          </cell>
          <cell r="AE86">
            <v>0</v>
          </cell>
        </row>
        <row r="87">
          <cell r="AC87" t="str">
            <v>Jemaah Haji yang terlayani penyaluran Daging Qurban</v>
          </cell>
          <cell r="AD87">
            <v>0</v>
          </cell>
          <cell r="AE87">
            <v>0</v>
          </cell>
        </row>
        <row r="88">
          <cell r="AC88" t="str">
            <v>Penyaluran Daging Qurban dan/atau Dam Ke Penduduk Indonesia</v>
          </cell>
          <cell r="AD88">
            <v>0</v>
          </cell>
          <cell r="AE88">
            <v>0</v>
          </cell>
        </row>
        <row r="89">
          <cell r="AD89">
            <v>0</v>
          </cell>
          <cell r="AE89">
            <v>0</v>
          </cell>
        </row>
        <row r="90">
          <cell r="AC90" t="str">
            <v>Dukungan Manajemen</v>
          </cell>
        </row>
        <row r="91">
          <cell r="AC91" t="str">
            <v>Dukungan Manajemen dan Pelaksanaan Tugas Teknis Lainnya Penyelenggaraan Haji dan Umrah</v>
          </cell>
        </row>
        <row r="92">
          <cell r="AC92" t="str">
            <v>Layanan Dukungan Manajemen Internal</v>
          </cell>
        </row>
        <row r="93">
          <cell r="AC93" t="str">
            <v>Layanan BMN</v>
          </cell>
          <cell r="AD93">
            <v>0</v>
          </cell>
          <cell r="AE93">
            <v>0</v>
          </cell>
        </row>
        <row r="94">
          <cell r="AC94" t="str">
            <v>Pengelolaan BMN dan Perlengkapan</v>
          </cell>
          <cell r="AD94">
            <v>0</v>
          </cell>
          <cell r="AE94">
            <v>0</v>
          </cell>
        </row>
        <row r="95">
          <cell r="AC95" t="str">
            <v>Layanan Hukum</v>
          </cell>
          <cell r="AD95">
            <v>0</v>
          </cell>
          <cell r="AE95">
            <v>0</v>
          </cell>
        </row>
        <row r="96">
          <cell r="AC96" t="str">
            <v>Layanan Hukum dan Peraturan Perundang-Undangan</v>
          </cell>
          <cell r="AD96">
            <v>0</v>
          </cell>
          <cell r="AE96">
            <v>0</v>
          </cell>
        </row>
        <row r="97">
          <cell r="AC97" t="str">
            <v>Penyelesaian Tindak Lanjut Hasil Temuan Pemeriksaan</v>
          </cell>
          <cell r="AD97">
            <v>0</v>
          </cell>
          <cell r="AE97">
            <v>0</v>
          </cell>
        </row>
        <row r="98">
          <cell r="AC98" t="str">
            <v>Layanan Hubungan Masyarakat dan Informasi</v>
          </cell>
        </row>
        <row r="99">
          <cell r="AC99" t="str">
            <v>Pameran/Event Penyelenggaraan Haji dan Umrah</v>
          </cell>
          <cell r="AD99">
            <v>0</v>
          </cell>
          <cell r="AE99">
            <v>0</v>
          </cell>
        </row>
        <row r="100">
          <cell r="AC100" t="str">
            <v>Pengelolaan Media Publikasi Informasi Haji dan Umrah</v>
          </cell>
          <cell r="AD100">
            <v>0</v>
          </cell>
          <cell r="AE100">
            <v>0</v>
          </cell>
        </row>
        <row r="101">
          <cell r="AC101" t="str">
            <v>Penyebaran Informasi Haji dan Umrah</v>
          </cell>
          <cell r="AD101">
            <v>24</v>
          </cell>
          <cell r="AE101">
            <v>30780000</v>
          </cell>
        </row>
        <row r="102">
          <cell r="AC102" t="str">
            <v>Layanan Protokoler</v>
          </cell>
          <cell r="AD102">
            <v>0</v>
          </cell>
          <cell r="AE102">
            <v>0</v>
          </cell>
        </row>
        <row r="103">
          <cell r="AC103" t="str">
            <v>Pelayanan Protokoler</v>
          </cell>
          <cell r="AD103">
            <v>0</v>
          </cell>
          <cell r="AE103">
            <v>0</v>
          </cell>
        </row>
        <row r="104">
          <cell r="AC104" t="str">
            <v>Layanan Organisasi dan Tata Kelola Internal</v>
          </cell>
          <cell r="AD104">
            <v>0</v>
          </cell>
          <cell r="AE104">
            <v>0</v>
          </cell>
        </row>
        <row r="105">
          <cell r="AC105" t="str">
            <v>Pelayanan Organisasi, Tata Laksana, dan Reformasi Birokrasi</v>
          </cell>
          <cell r="AD105">
            <v>0</v>
          </cell>
          <cell r="AE105">
            <v>0</v>
          </cell>
        </row>
        <row r="106">
          <cell r="AC106" t="str">
            <v>Layanan Umum</v>
          </cell>
        </row>
        <row r="107">
          <cell r="AC107" t="str">
            <v>Rapat Kerja Nasional Penyelenggaraan Haji</v>
          </cell>
          <cell r="AD107">
            <v>0</v>
          </cell>
          <cell r="AE107">
            <v>0</v>
          </cell>
        </row>
        <row r="108">
          <cell r="AC108" t="str">
            <v>Koordinasi Penyelenggaraan Ibadah Haji</v>
          </cell>
          <cell r="AD108">
            <v>24</v>
          </cell>
          <cell r="AE108">
            <v>213559000</v>
          </cell>
        </row>
        <row r="109">
          <cell r="AC109" t="str">
            <v>Pelayanan Umum dan Rumah Tangga</v>
          </cell>
          <cell r="AD109">
            <v>0</v>
          </cell>
          <cell r="AE109">
            <v>0</v>
          </cell>
        </row>
        <row r="110">
          <cell r="AC110" t="str">
            <v>Pengelolaan Ketatausahaan</v>
          </cell>
          <cell r="AD110">
            <v>0</v>
          </cell>
          <cell r="AE110">
            <v>0</v>
          </cell>
        </row>
        <row r="111">
          <cell r="AC111" t="str">
            <v>Layanan Dukungan Manajemen Eselon II</v>
          </cell>
          <cell r="AD111">
            <v>0</v>
          </cell>
          <cell r="AE111">
            <v>0</v>
          </cell>
        </row>
        <row r="112">
          <cell r="AC112" t="str">
            <v>Layanan Perkantoran</v>
          </cell>
        </row>
        <row r="113">
          <cell r="AC113" t="str">
            <v>Gaji dan Tunjangan</v>
          </cell>
          <cell r="AD113">
            <v>0</v>
          </cell>
          <cell r="AE113">
            <v>0</v>
          </cell>
        </row>
        <row r="114">
          <cell r="AC114" t="str">
            <v>Operasional dan Pemeliharaan Kantor</v>
          </cell>
          <cell r="AD114">
            <v>24</v>
          </cell>
          <cell r="AE114">
            <v>4818508000</v>
          </cell>
        </row>
        <row r="115">
          <cell r="AC115" t="str">
            <v>Layanan Sarana dan Prasarana Internal</v>
          </cell>
          <cell r="AD115">
            <v>0</v>
          </cell>
          <cell r="AE115">
            <v>0</v>
          </cell>
        </row>
        <row r="116">
          <cell r="AC116" t="str">
            <v>Layanan Sarana Internal</v>
          </cell>
          <cell r="AD116">
            <v>0</v>
          </cell>
          <cell r="AE116">
            <v>0</v>
          </cell>
        </row>
        <row r="117">
          <cell r="AC117" t="str">
            <v>Pengadaan Perangkat Pengolah Data dan Komunikasi</v>
          </cell>
          <cell r="AD117">
            <v>0</v>
          </cell>
          <cell r="AE117">
            <v>0</v>
          </cell>
        </row>
        <row r="118">
          <cell r="AC118" t="str">
            <v>Pengadaan Peralatan dan Fasilitas Perkantoran</v>
          </cell>
          <cell r="AD118">
            <v>0</v>
          </cell>
          <cell r="AE118">
            <v>0</v>
          </cell>
        </row>
        <row r="119">
          <cell r="AC119" t="str">
            <v>Pengadaan Kendaraan Bermotor</v>
          </cell>
          <cell r="AD119">
            <v>0</v>
          </cell>
          <cell r="AE119">
            <v>0</v>
          </cell>
        </row>
        <row r="120">
          <cell r="AC120" t="str">
            <v>Pembangunan/Renovasi Gedung dan Bangunan</v>
          </cell>
          <cell r="AD120">
            <v>0</v>
          </cell>
          <cell r="AE120">
            <v>0</v>
          </cell>
        </row>
        <row r="121">
          <cell r="AC121" t="str">
            <v>Layanan Prasarana Internal</v>
          </cell>
          <cell r="AD121">
            <v>0</v>
          </cell>
          <cell r="AE121">
            <v>0</v>
          </cell>
        </row>
        <row r="122">
          <cell r="AC122" t="str">
            <v>Pembangunan/Renovasi Gedung dan Bangunan</v>
          </cell>
          <cell r="AD122">
            <v>0</v>
          </cell>
          <cell r="AE122">
            <v>0</v>
          </cell>
        </row>
        <row r="123">
          <cell r="AC123" t="str">
            <v>Layanan Manajemen SDM Internal</v>
          </cell>
          <cell r="AD123">
            <v>0</v>
          </cell>
          <cell r="AE123">
            <v>0</v>
          </cell>
        </row>
        <row r="124">
          <cell r="AC124" t="str">
            <v>Layanan Manajemen SDM</v>
          </cell>
          <cell r="AD124">
            <v>0</v>
          </cell>
          <cell r="AE124">
            <v>0</v>
          </cell>
        </row>
        <row r="125">
          <cell r="AC125" t="str">
            <v>Pengelolaan Kepegawaian</v>
          </cell>
          <cell r="AD125">
            <v>0</v>
          </cell>
          <cell r="AE125">
            <v>0</v>
          </cell>
        </row>
        <row r="126">
          <cell r="AC126" t="str">
            <v>Layanan Manajemen Kinerja Internal</v>
          </cell>
        </row>
        <row r="127">
          <cell r="AC127" t="str">
            <v>Layanan Perencanaan dan Penganggaran</v>
          </cell>
        </row>
        <row r="128">
          <cell r="AC128" t="str">
            <v>Penyusunan Perencanaan Program dan Anggaran</v>
          </cell>
          <cell r="AD128">
            <v>1</v>
          </cell>
          <cell r="AE128">
            <v>66464000</v>
          </cell>
        </row>
        <row r="129">
          <cell r="AC129" t="str">
            <v>Pengelolaan Rencana Program dan Anggaran</v>
          </cell>
          <cell r="AD129">
            <v>0</v>
          </cell>
          <cell r="AE129">
            <v>0</v>
          </cell>
        </row>
        <row r="130">
          <cell r="AC130" t="str">
            <v>Layanan Pemantauan dan Evaluasi</v>
          </cell>
        </row>
        <row r="131">
          <cell r="AC131" t="str">
            <v>Evaluasi dan Pelaporan Program</v>
          </cell>
          <cell r="AD131">
            <v>1</v>
          </cell>
          <cell r="AE131">
            <v>33232000</v>
          </cell>
        </row>
        <row r="132">
          <cell r="AC132" t="str">
            <v>Layanan Manajemen Keuangan</v>
          </cell>
        </row>
        <row r="133">
          <cell r="AC133" t="str">
            <v>Pelaksanaan Anggaran dan Perbendaharaan</v>
          </cell>
          <cell r="AD133">
            <v>0</v>
          </cell>
          <cell r="AE133">
            <v>0</v>
          </cell>
        </row>
        <row r="134">
          <cell r="AC134" t="str">
            <v>Verifikasi Anggaran dan Perbendaharaan</v>
          </cell>
          <cell r="AD134">
            <v>0</v>
          </cell>
          <cell r="AE134">
            <v>0</v>
          </cell>
        </row>
        <row r="135">
          <cell r="AC135" t="str">
            <v>Layanan Administrasi PNBP</v>
          </cell>
          <cell r="AD135">
            <v>0</v>
          </cell>
          <cell r="AE135">
            <v>0</v>
          </cell>
        </row>
        <row r="136">
          <cell r="AC136" t="str">
            <v>Pengelolaan PNBP</v>
          </cell>
          <cell r="AD136">
            <v>0</v>
          </cell>
          <cell r="AE136">
            <v>0</v>
          </cell>
        </row>
        <row r="137">
          <cell r="AC137" t="str">
            <v>Pengelolaan Laporan Keuangan</v>
          </cell>
          <cell r="AD137">
            <v>1</v>
          </cell>
          <cell r="AE137">
            <v>59728000</v>
          </cell>
        </row>
      </sheetData>
      <sheetData sheetId="39">
        <row r="2">
          <cell r="Q2" t="str">
            <v>Program Kerukunan Umat dan Layanan Kehidupan Beragama</v>
          </cell>
          <cell r="R2">
            <v>0</v>
          </cell>
        </row>
        <row r="3">
          <cell r="Q3" t="str">
            <v>Pembinaan Umrah dan Haji Khusus</v>
          </cell>
          <cell r="R3">
            <v>0</v>
          </cell>
        </row>
        <row r="4">
          <cell r="Q4" t="str">
            <v>Fasilitasi dan Pembinaan Lembaga</v>
          </cell>
          <cell r="R4">
            <v>179</v>
          </cell>
        </row>
        <row r="5">
          <cell r="Q5" t="str">
            <v>Lembaga Penyelenggara Ibadah Umrah yang Terbina</v>
          </cell>
          <cell r="R5">
            <v>147</v>
          </cell>
        </row>
        <row r="6">
          <cell r="Q6" t="str">
            <v>Pengelolaan Perizinan Penyelenggara Perjalanan Ibadah Umrah</v>
          </cell>
          <cell r="R6">
            <v>39</v>
          </cell>
          <cell r="S6">
            <v>29318000</v>
          </cell>
        </row>
        <row r="7">
          <cell r="Q7" t="str">
            <v>Akreditasi Penyelenggara Perjalanan Ibadah Umrah</v>
          </cell>
          <cell r="R7">
            <v>0</v>
          </cell>
          <cell r="S7">
            <v>0</v>
          </cell>
        </row>
        <row r="8">
          <cell r="Q8" t="str">
            <v>Pembinaan Penyelenggara Perjalanan Ibadah Umrah</v>
          </cell>
          <cell r="R8">
            <v>30</v>
          </cell>
          <cell r="S8">
            <v>33500000</v>
          </cell>
        </row>
        <row r="9">
          <cell r="Q9" t="str">
            <v>Pemantauan dan Pengawasan Penyelenggara Perjalanan Ibadah Umrah</v>
          </cell>
          <cell r="R9">
            <v>78</v>
          </cell>
          <cell r="S9">
            <v>29318000</v>
          </cell>
        </row>
        <row r="10">
          <cell r="Q10" t="str">
            <v>Identifikasi dan Pemetaan Masalah Penyelenggara Perjalanan Ibadah Umrah</v>
          </cell>
          <cell r="R10">
            <v>0</v>
          </cell>
          <cell r="S10">
            <v>0</v>
          </cell>
        </row>
        <row r="11">
          <cell r="Q11" t="str">
            <v>Penanganan Masalah Penyelenggara Perjalanan Ibadah Umrah</v>
          </cell>
          <cell r="R11">
            <v>0</v>
          </cell>
          <cell r="S11">
            <v>0</v>
          </cell>
        </row>
        <row r="12">
          <cell r="Q12" t="str">
            <v>Lembaga Penyelenggara Ibadah Haji Khusus yang Terbina</v>
          </cell>
          <cell r="R12">
            <v>32</v>
          </cell>
        </row>
        <row r="13">
          <cell r="Q13" t="str">
            <v>Pengelolaan Perizinan Penyelenggara Ibadah Haji Khusus</v>
          </cell>
          <cell r="R13">
            <v>0</v>
          </cell>
          <cell r="S13">
            <v>0</v>
          </cell>
        </row>
        <row r="14">
          <cell r="Q14" t="str">
            <v>Akreditasi Penyelenggara Ibadah Haji Khusus</v>
          </cell>
          <cell r="R14">
            <v>0</v>
          </cell>
          <cell r="S14">
            <v>0</v>
          </cell>
        </row>
        <row r="15">
          <cell r="Q15" t="str">
            <v>Pendaftaran dan Pembatalan Haji Khusus</v>
          </cell>
          <cell r="R15">
            <v>2</v>
          </cell>
          <cell r="S15">
            <v>4238000</v>
          </cell>
        </row>
        <row r="16">
          <cell r="Q16" t="str">
            <v>Dokumen dan Perlengkapan Ibadah Haji Khusus</v>
          </cell>
          <cell r="R16">
            <v>0</v>
          </cell>
          <cell r="S16">
            <v>0</v>
          </cell>
        </row>
        <row r="17">
          <cell r="Q17" t="str">
            <v>Pembinaan dan Peningkatan Kualitas Penyelenggara Ibadah Haji Khusus</v>
          </cell>
          <cell r="R17">
            <v>30</v>
          </cell>
          <cell r="S17">
            <v>33500000</v>
          </cell>
        </row>
        <row r="18">
          <cell r="Q18" t="str">
            <v>Pemantauan dan Pengawasan Penyelenggara Ibadah Haji Khusus</v>
          </cell>
          <cell r="R18">
            <v>0</v>
          </cell>
          <cell r="S18">
            <v>0</v>
          </cell>
        </row>
        <row r="19">
          <cell r="Q19" t="str">
            <v>Identifikasi dan Pemetaan Masalah Penyelenggara Ibadah Haji Khusus</v>
          </cell>
          <cell r="R19">
            <v>0</v>
          </cell>
          <cell r="S19">
            <v>0</v>
          </cell>
        </row>
        <row r="20">
          <cell r="Q20" t="str">
            <v>Penanganan Masalah Penyelenggara Ibadah Haji Khusus</v>
          </cell>
          <cell r="R20">
            <v>0</v>
          </cell>
          <cell r="S20">
            <v>0</v>
          </cell>
        </row>
        <row r="21">
          <cell r="Q21" t="str">
            <v>Pelayanan Haji Dalam Negeri</v>
          </cell>
          <cell r="R21">
            <v>0</v>
          </cell>
        </row>
        <row r="22">
          <cell r="Q22" t="str">
            <v>Pelayanan Publik kepada masyarakat</v>
          </cell>
          <cell r="R22">
            <v>17940</v>
          </cell>
        </row>
        <row r="23">
          <cell r="Q23" t="str">
            <v>Layanan Administrasi Haji Dalam Negeri</v>
          </cell>
          <cell r="R23">
            <v>17940</v>
          </cell>
        </row>
        <row r="24">
          <cell r="Q24" t="str">
            <v>Penyempurnaan Kebijakan Pendaftaran dan Pembatalan Haji Reguler</v>
          </cell>
          <cell r="R24">
            <v>0</v>
          </cell>
          <cell r="S24">
            <v>0</v>
          </cell>
        </row>
        <row r="25">
          <cell r="Q25" t="str">
            <v>Sosialisasi Kebijakan Pendaftaran dan Pembatalan Haji Reguler</v>
          </cell>
          <cell r="R25">
            <v>0</v>
          </cell>
          <cell r="S25">
            <v>0</v>
          </cell>
        </row>
        <row r="26">
          <cell r="Q26" t="str">
            <v>Pengelolaan Pelayanan Pendaftaran dan Pembatalan Haji Reguler</v>
          </cell>
          <cell r="R26">
            <v>0</v>
          </cell>
          <cell r="S26">
            <v>0</v>
          </cell>
        </row>
        <row r="27">
          <cell r="Q27" t="str">
            <v>Konsolidasi dan Verifikasi Data Jemaah Haji Reguler</v>
          </cell>
          <cell r="R27">
            <v>117</v>
          </cell>
          <cell r="S27">
            <v>237174000</v>
          </cell>
        </row>
        <row r="28">
          <cell r="Q28" t="str">
            <v>Sosialisasi/Orientasi Penyelesaian Dokumen dan Perlengkapan Haji</v>
          </cell>
          <cell r="R28">
            <v>0</v>
          </cell>
          <cell r="S28">
            <v>0</v>
          </cell>
        </row>
        <row r="29">
          <cell r="Q29" t="str">
            <v>Pengelolaan Pelayanan Pemvisaan Haji</v>
          </cell>
          <cell r="R29">
            <v>0</v>
          </cell>
          <cell r="S29">
            <v>0</v>
          </cell>
        </row>
        <row r="30">
          <cell r="Q30" t="str">
            <v>Penyelesaian Dokumen/Perlengkapan Jemaah Haji</v>
          </cell>
          <cell r="R30">
            <v>17785</v>
          </cell>
          <cell r="S30">
            <v>201423000</v>
          </cell>
        </row>
        <row r="31">
          <cell r="Q31" t="str">
            <v>Penyiapan Transportasi Udara Jemaah Haji</v>
          </cell>
          <cell r="R31">
            <v>0</v>
          </cell>
          <cell r="S31">
            <v>0</v>
          </cell>
        </row>
        <row r="32">
          <cell r="Q32" t="str">
            <v>Penyusunan dan Pembahasan Asuransi Haji</v>
          </cell>
          <cell r="R32">
            <v>0</v>
          </cell>
          <cell r="S32">
            <v>0</v>
          </cell>
        </row>
        <row r="33">
          <cell r="Q33" t="str">
            <v>Konsolidasi dan Verifikasi Data Angkutan Udara Jemaah Haji</v>
          </cell>
          <cell r="R33">
            <v>0</v>
          </cell>
          <cell r="S33">
            <v>0</v>
          </cell>
        </row>
        <row r="34">
          <cell r="Q34" t="str">
            <v>Pelayanan Pemberangkatan/Pemulangan Jemaah</v>
          </cell>
          <cell r="R34">
            <v>38</v>
          </cell>
          <cell r="S34">
            <v>140474000</v>
          </cell>
        </row>
        <row r="35">
          <cell r="Q35" t="str">
            <v>Pelayanan Publik Lainnya</v>
          </cell>
          <cell r="R35">
            <v>5</v>
          </cell>
        </row>
        <row r="36">
          <cell r="Q36" t="str">
            <v>Asrama Haji yang Profesional Melayani</v>
          </cell>
          <cell r="R36">
            <v>0</v>
          </cell>
          <cell r="S36">
            <v>0</v>
          </cell>
        </row>
        <row r="37">
          <cell r="Q37" t="str">
            <v>Penyiapan Asrama Haji</v>
          </cell>
          <cell r="R37">
            <v>0</v>
          </cell>
          <cell r="S37">
            <v>0</v>
          </cell>
        </row>
        <row r="38">
          <cell r="Q38" t="str">
            <v>Pelayanan Asrama Haji</v>
          </cell>
          <cell r="R38">
            <v>0</v>
          </cell>
          <cell r="S38">
            <v>0</v>
          </cell>
        </row>
        <row r="39">
          <cell r="Q39" t="str">
            <v>Monitoring dan Evaluasi Asrama Haji</v>
          </cell>
          <cell r="R39">
            <v>0</v>
          </cell>
          <cell r="S39">
            <v>0</v>
          </cell>
        </row>
        <row r="40">
          <cell r="Q40" t="str">
            <v>Revitalisasi Pusat Layanan Haji dan Umrah Terpadu - SBSN</v>
          </cell>
          <cell r="R40">
            <v>5</v>
          </cell>
        </row>
        <row r="41">
          <cell r="Q41" t="str">
            <v>Revitalisasi dan Pembangunan Pusat Layanan Haji dan Umrah Terpadu</v>
          </cell>
          <cell r="R41">
            <v>5</v>
          </cell>
          <cell r="S41">
            <v>13805960000</v>
          </cell>
        </row>
        <row r="42">
          <cell r="Q42" t="str">
            <v>Revitalisasi Asrama Haji - SBSN</v>
          </cell>
          <cell r="R42">
            <v>0</v>
          </cell>
        </row>
        <row r="43">
          <cell r="Q43" t="str">
            <v>Revitalisasi dan Pengembangan Asrama Haji</v>
          </cell>
          <cell r="R43">
            <v>0</v>
          </cell>
          <cell r="S43">
            <v>0</v>
          </cell>
        </row>
        <row r="44">
          <cell r="Q44" t="str">
            <v>Pembinaan Haji</v>
          </cell>
          <cell r="R44">
            <v>0</v>
          </cell>
        </row>
        <row r="45">
          <cell r="Q45" t="str">
            <v>Pelayanan Publik Lainnya</v>
          </cell>
          <cell r="R45">
            <v>5</v>
          </cell>
        </row>
        <row r="46">
          <cell r="Q46" t="str">
            <v>Advokasi Haji</v>
          </cell>
          <cell r="R46">
            <v>0</v>
          </cell>
          <cell r="S46">
            <v>0</v>
          </cell>
        </row>
        <row r="47">
          <cell r="Q47" t="str">
            <v>Identifikasi dan Pemetaan Masalah Haji</v>
          </cell>
          <cell r="R47">
            <v>0</v>
          </cell>
          <cell r="S47">
            <v>0</v>
          </cell>
        </row>
        <row r="48">
          <cell r="Q48" t="str">
            <v>Penanganan Masalah Haji</v>
          </cell>
          <cell r="R48">
            <v>0</v>
          </cell>
          <cell r="S48">
            <v>0</v>
          </cell>
        </row>
        <row r="49">
          <cell r="Q49" t="str">
            <v>Fasilitasi dan Pembinaan Masyarakat</v>
          </cell>
          <cell r="R49">
            <v>3912</v>
          </cell>
        </row>
        <row r="50">
          <cell r="Q50" t="str">
            <v>Petugas Haji yang Profesional</v>
          </cell>
          <cell r="R50">
            <v>2927</v>
          </cell>
        </row>
        <row r="51">
          <cell r="Q51" t="str">
            <v>Rekrutmen/Seleksi Petugas Haji</v>
          </cell>
          <cell r="R51">
            <v>2145</v>
          </cell>
          <cell r="S51">
            <v>287856000</v>
          </cell>
        </row>
        <row r="52">
          <cell r="Q52" t="str">
            <v>Dokumen dan Perlengkapan Petugas Haji</v>
          </cell>
          <cell r="R52">
            <v>40</v>
          </cell>
          <cell r="S52">
            <v>330215000</v>
          </cell>
        </row>
        <row r="53">
          <cell r="Q53" t="str">
            <v>Bimbingan Teknis Petugas Haji</v>
          </cell>
          <cell r="R53">
            <v>198</v>
          </cell>
          <cell r="S53">
            <v>1172357000</v>
          </cell>
        </row>
        <row r="54">
          <cell r="Q54" t="str">
            <v>Operasional Petugas Haji</v>
          </cell>
          <cell r="R54">
            <v>544</v>
          </cell>
          <cell r="S54">
            <v>20975897000</v>
          </cell>
        </row>
        <row r="55">
          <cell r="Q55" t="str">
            <v>Akomodasi Petugas Haji</v>
          </cell>
          <cell r="R55">
            <v>0</v>
          </cell>
          <cell r="S55">
            <v>0</v>
          </cell>
        </row>
        <row r="56">
          <cell r="Q56" t="str">
            <v>Konsumsi Petugas Haji</v>
          </cell>
          <cell r="R56">
            <v>0</v>
          </cell>
          <cell r="S56">
            <v>0</v>
          </cell>
        </row>
        <row r="57">
          <cell r="Q57" t="str">
            <v>Transportasi Petugas Haji</v>
          </cell>
          <cell r="R57">
            <v>0</v>
          </cell>
          <cell r="S57">
            <v>0</v>
          </cell>
        </row>
        <row r="58">
          <cell r="Q58" t="str">
            <v>Evaluasi Teknis Petugas Panitia Penyelenggara Ibadah Haji Arab Saudi</v>
          </cell>
          <cell r="R58">
            <v>0</v>
          </cell>
          <cell r="S58">
            <v>0</v>
          </cell>
        </row>
        <row r="59">
          <cell r="Q59" t="str">
            <v>Koordinasi Penyelenggaraan Ibadah Haji Luar Negeri</v>
          </cell>
          <cell r="R59">
            <v>0</v>
          </cell>
          <cell r="S59">
            <v>0</v>
          </cell>
        </row>
        <row r="60">
          <cell r="Q60" t="str">
            <v>Jemaah Haji Reguler yang Terbina</v>
          </cell>
          <cell r="R60">
            <v>37275</v>
          </cell>
        </row>
        <row r="61">
          <cell r="Q61" t="str">
            <v>Bimbingan Jemaah Haji Reguler</v>
          </cell>
          <cell r="R61">
            <v>37245</v>
          </cell>
          <cell r="S61">
            <v>58636000</v>
          </cell>
        </row>
        <row r="62">
          <cell r="Q62" t="str">
            <v>Sertifikasi Penyuluh dan Pembimbing Manasik Haji</v>
          </cell>
          <cell r="R62">
            <v>0</v>
          </cell>
          <cell r="S62">
            <v>0</v>
          </cell>
        </row>
        <row r="63">
          <cell r="Q63" t="str">
            <v>Pembinaan Kelompok Bimbingan</v>
          </cell>
          <cell r="R63">
            <v>30</v>
          </cell>
          <cell r="S63">
            <v>33500000</v>
          </cell>
        </row>
        <row r="64">
          <cell r="Q64" t="str">
            <v>Pengelolaan Dana Haji dan Sistem Informasi Haji</v>
          </cell>
          <cell r="R64">
            <v>0</v>
          </cell>
          <cell r="S64">
            <v>0</v>
          </cell>
        </row>
        <row r="65">
          <cell r="Q65" t="str">
            <v>Data dan Informasi Publik</v>
          </cell>
          <cell r="R65">
            <v>0</v>
          </cell>
          <cell r="S65">
            <v>0</v>
          </cell>
        </row>
        <row r="66">
          <cell r="Q66" t="str">
            <v>Sistem Informasi Haji yang Handal</v>
          </cell>
          <cell r="R66">
            <v>0</v>
          </cell>
          <cell r="S66">
            <v>0</v>
          </cell>
        </row>
        <row r="67">
          <cell r="Q67" t="str">
            <v>Pengelolaan Infrastruktur</v>
          </cell>
          <cell r="R67">
            <v>0</v>
          </cell>
          <cell r="S67">
            <v>0</v>
          </cell>
        </row>
        <row r="68">
          <cell r="Q68" t="str">
            <v>Pengembangan Database Haji</v>
          </cell>
          <cell r="R68">
            <v>0</v>
          </cell>
          <cell r="S68">
            <v>0</v>
          </cell>
        </row>
        <row r="69">
          <cell r="Q69" t="str">
            <v>Pengembangan Sistem Informasi Haji</v>
          </cell>
          <cell r="R69">
            <v>0</v>
          </cell>
          <cell r="S69">
            <v>0</v>
          </cell>
        </row>
        <row r="70">
          <cell r="Q70" t="str">
            <v>Pengelolaan Keuangan Negara</v>
          </cell>
          <cell r="R70">
            <v>0</v>
          </cell>
          <cell r="S70">
            <v>0</v>
          </cell>
        </row>
        <row r="71">
          <cell r="Q71" t="str">
            <v>Laporan Keuangan Haji yang Akuntabel</v>
          </cell>
          <cell r="R71">
            <v>0</v>
          </cell>
          <cell r="S71">
            <v>0</v>
          </cell>
        </row>
        <row r="72">
          <cell r="Q72" t="str">
            <v>Perencanaan Anggaran Operasional Haji</v>
          </cell>
          <cell r="R72">
            <v>0</v>
          </cell>
          <cell r="S72">
            <v>0</v>
          </cell>
        </row>
        <row r="73">
          <cell r="Q73" t="str">
            <v>Pengelolaan Aset Haji</v>
          </cell>
          <cell r="R73">
            <v>0</v>
          </cell>
          <cell r="S73">
            <v>0</v>
          </cell>
        </row>
        <row r="74">
          <cell r="Q74" t="str">
            <v>Monitoring dan Evaluasi Perencanaan Anggaran Operasional dan Pengelolaan Aset Haji</v>
          </cell>
          <cell r="R74">
            <v>0</v>
          </cell>
          <cell r="S74">
            <v>0</v>
          </cell>
        </row>
        <row r="75">
          <cell r="Q75" t="str">
            <v>Pelaksanaan Anggaran dan Perbendaharaan Haji</v>
          </cell>
          <cell r="R75">
            <v>0</v>
          </cell>
          <cell r="S75">
            <v>0</v>
          </cell>
        </row>
        <row r="76">
          <cell r="Q76" t="str">
            <v>Verifikasi Anggaran Operasional Haji</v>
          </cell>
          <cell r="R76">
            <v>0</v>
          </cell>
          <cell r="S76">
            <v>0</v>
          </cell>
        </row>
        <row r="77">
          <cell r="Q77" t="str">
            <v>Pelaporan Keuangan Operasional Haji</v>
          </cell>
          <cell r="R77">
            <v>0</v>
          </cell>
          <cell r="S77">
            <v>0</v>
          </cell>
        </row>
        <row r="78">
          <cell r="Q78" t="str">
            <v>Pelayanan Haji Luar Negeri</v>
          </cell>
          <cell r="R78">
            <v>0</v>
          </cell>
          <cell r="S78">
            <v>0</v>
          </cell>
        </row>
        <row r="79">
          <cell r="Q79" t="str">
            <v>Pelayanan Publik Lainnya</v>
          </cell>
          <cell r="R79">
            <v>5</v>
          </cell>
        </row>
        <row r="80">
          <cell r="Q80" t="str">
            <v>Revitalisasi Sarpras Layanan Haji Umrah di Luar Negeri</v>
          </cell>
          <cell r="R80">
            <v>0</v>
          </cell>
          <cell r="S80">
            <v>0</v>
          </cell>
        </row>
        <row r="81">
          <cell r="Q81" t="str">
            <v>Revitalisasi dan Pembangunan Sarpras Layanan Haji dan Umrah di Arab Saudi</v>
          </cell>
          <cell r="R81">
            <v>0</v>
          </cell>
          <cell r="S81">
            <v>0</v>
          </cell>
        </row>
        <row r="82">
          <cell r="Q82" t="str">
            <v>Fasilitasi dan Pembinaan Masyarakat</v>
          </cell>
          <cell r="R82">
            <v>3912</v>
          </cell>
        </row>
        <row r="83">
          <cell r="Q83" t="str">
            <v>Layanan Administrasi Haji Luar Negeri</v>
          </cell>
          <cell r="R83">
            <v>0</v>
          </cell>
          <cell r="S83">
            <v>0</v>
          </cell>
        </row>
        <row r="84">
          <cell r="Q84" t="str">
            <v>Seleksi Perusahaan Penyedia Akomodasi Jemaah Haji Indonesia di Arab Saudi</v>
          </cell>
          <cell r="R84">
            <v>0</v>
          </cell>
          <cell r="S84">
            <v>0</v>
          </cell>
        </row>
        <row r="85">
          <cell r="Q85" t="str">
            <v>Seleksi Perusahaan Penyedia Konsumsi Jemaah Haji Indonesia di Arab Saudi</v>
          </cell>
          <cell r="R85">
            <v>0</v>
          </cell>
          <cell r="S85">
            <v>0</v>
          </cell>
        </row>
        <row r="86">
          <cell r="Q86" t="str">
            <v>Seleksi Perusahaan Penyedia Transportasi Jemaah Haji Indonesia di Arab Saudi</v>
          </cell>
          <cell r="R86">
            <v>0</v>
          </cell>
          <cell r="S86">
            <v>0</v>
          </cell>
        </row>
        <row r="87">
          <cell r="Q87" t="str">
            <v>Jemaah Haji yang terlayani penyaluran Daging Qurban</v>
          </cell>
          <cell r="R87">
            <v>0</v>
          </cell>
          <cell r="S87">
            <v>0</v>
          </cell>
        </row>
        <row r="88">
          <cell r="Q88" t="str">
            <v>Penyaluran Daging Qurban dan/atau Dam Ke Penduduk Indonesia</v>
          </cell>
          <cell r="R88">
            <v>0</v>
          </cell>
          <cell r="S88">
            <v>0</v>
          </cell>
        </row>
        <row r="89">
          <cell r="R89">
            <v>0</v>
          </cell>
          <cell r="S89">
            <v>0</v>
          </cell>
        </row>
        <row r="90">
          <cell r="Q90" t="str">
            <v>Dukungan Manajemen</v>
          </cell>
          <cell r="R90">
            <v>0</v>
          </cell>
        </row>
        <row r="91">
          <cell r="Q91" t="str">
            <v>Dukungan Manajemen dan Pelaksanaan Tugas Teknis Lainnya Penyelenggaraan Haji dan Umrah</v>
          </cell>
          <cell r="R91">
            <v>0</v>
          </cell>
        </row>
        <row r="92">
          <cell r="Q92" t="str">
            <v>Layanan Dukungan Manajemen Internal</v>
          </cell>
          <cell r="R92">
            <v>117</v>
          </cell>
        </row>
        <row r="93">
          <cell r="Q93" t="str">
            <v>Layanan BMN</v>
          </cell>
          <cell r="R93">
            <v>0</v>
          </cell>
        </row>
        <row r="94">
          <cell r="Q94" t="str">
            <v>Pengelolaan BMN dan Perlengkapan</v>
          </cell>
          <cell r="R94">
            <v>0</v>
          </cell>
          <cell r="S94">
            <v>0</v>
          </cell>
        </row>
        <row r="95">
          <cell r="Q95" t="str">
            <v>Layanan Hukum</v>
          </cell>
          <cell r="R95">
            <v>0</v>
          </cell>
          <cell r="S95">
            <v>0</v>
          </cell>
        </row>
        <row r="96">
          <cell r="Q96" t="str">
            <v>Layanan Hukum dan Peraturan Perundang-Undangan</v>
          </cell>
          <cell r="R96">
            <v>0</v>
          </cell>
          <cell r="S96">
            <v>0</v>
          </cell>
        </row>
        <row r="97">
          <cell r="Q97" t="str">
            <v>Penyelesaian Tindak Lanjut Hasil Temuan Pemeriksaan</v>
          </cell>
          <cell r="R97">
            <v>0</v>
          </cell>
          <cell r="S97">
            <v>0</v>
          </cell>
        </row>
        <row r="98">
          <cell r="Q98" t="str">
            <v>Layanan Hubungan Masyarakat dan Informasi</v>
          </cell>
          <cell r="R98">
            <v>39</v>
          </cell>
        </row>
        <row r="99">
          <cell r="Q99" t="str">
            <v>Pameran/Event Penyelenggaraan Haji dan Umrah</v>
          </cell>
          <cell r="R99">
            <v>0</v>
          </cell>
          <cell r="S99">
            <v>0</v>
          </cell>
        </row>
        <row r="100">
          <cell r="Q100" t="str">
            <v>Pengelolaan Media Publikasi Informasi Haji dan Umrah</v>
          </cell>
          <cell r="R100">
            <v>0</v>
          </cell>
          <cell r="S100">
            <v>0</v>
          </cell>
        </row>
        <row r="101">
          <cell r="Q101" t="str">
            <v>Penyebaran Informasi Haji dan Umrah</v>
          </cell>
          <cell r="R101">
            <v>39</v>
          </cell>
          <cell r="S101">
            <v>28000000</v>
          </cell>
        </row>
        <row r="102">
          <cell r="Q102" t="str">
            <v>Layanan Protokoler</v>
          </cell>
          <cell r="R102">
            <v>0</v>
          </cell>
          <cell r="S102">
            <v>0</v>
          </cell>
        </row>
        <row r="103">
          <cell r="Q103" t="str">
            <v>Pelayanan Protokoler</v>
          </cell>
          <cell r="R103">
            <v>0</v>
          </cell>
          <cell r="S103">
            <v>0</v>
          </cell>
        </row>
        <row r="104">
          <cell r="Q104" t="str">
            <v>Layanan Organisasi dan Tata Kelola Internal</v>
          </cell>
          <cell r="R104">
            <v>0</v>
          </cell>
          <cell r="S104">
            <v>0</v>
          </cell>
        </row>
        <row r="105">
          <cell r="Q105" t="str">
            <v>Pelayanan Organisasi, Tata Laksana, dan Reformasi Birokrasi</v>
          </cell>
          <cell r="R105">
            <v>0</v>
          </cell>
          <cell r="S105">
            <v>0</v>
          </cell>
        </row>
        <row r="106">
          <cell r="Q106" t="str">
            <v>Layanan Umum</v>
          </cell>
          <cell r="R106">
            <v>39</v>
          </cell>
        </row>
        <row r="107">
          <cell r="Q107" t="str">
            <v>Rapat Kerja Nasional Penyelenggaraan Haji</v>
          </cell>
          <cell r="R107">
            <v>0</v>
          </cell>
          <cell r="S107">
            <v>0</v>
          </cell>
        </row>
        <row r="108">
          <cell r="Q108" t="str">
            <v>Koordinasi Penyelenggaraan Ibadah Haji</v>
          </cell>
          <cell r="R108">
            <v>39</v>
          </cell>
          <cell r="S108">
            <v>311241000</v>
          </cell>
        </row>
        <row r="109">
          <cell r="Q109" t="str">
            <v>Pelayanan Umum dan Rumah Tangga</v>
          </cell>
          <cell r="R109">
            <v>0</v>
          </cell>
          <cell r="S109">
            <v>0</v>
          </cell>
        </row>
        <row r="110">
          <cell r="Q110" t="str">
            <v>Pengelolaan Ketatausahaan</v>
          </cell>
          <cell r="R110">
            <v>0</v>
          </cell>
          <cell r="S110">
            <v>0</v>
          </cell>
        </row>
        <row r="111">
          <cell r="Q111" t="str">
            <v>Layanan Dukungan Manajemen Eselon II</v>
          </cell>
          <cell r="R111">
            <v>0</v>
          </cell>
          <cell r="S111">
            <v>0</v>
          </cell>
        </row>
        <row r="112">
          <cell r="Q112" t="str">
            <v>Layanan Perkantoran</v>
          </cell>
          <cell r="R112">
            <v>39</v>
          </cell>
        </row>
        <row r="113">
          <cell r="Q113" t="str">
            <v>Gaji dan Tunjangan</v>
          </cell>
          <cell r="R113">
            <v>0</v>
          </cell>
          <cell r="S113">
            <v>0</v>
          </cell>
        </row>
        <row r="114">
          <cell r="Q114" t="str">
            <v>Operasional dan Pemeliharaan Kantor</v>
          </cell>
          <cell r="R114">
            <v>39</v>
          </cell>
          <cell r="S114">
            <v>4936754000</v>
          </cell>
        </row>
        <row r="115">
          <cell r="Q115" t="str">
            <v>Layanan Sarana dan Prasarana Internal</v>
          </cell>
          <cell r="R115">
            <v>0</v>
          </cell>
          <cell r="S115">
            <v>0</v>
          </cell>
        </row>
        <row r="116">
          <cell r="Q116" t="str">
            <v>Layanan Sarana Internal</v>
          </cell>
        </row>
        <row r="117">
          <cell r="Q117" t="str">
            <v>Pengadaan Perangkat Pengolah Data dan Komunikasi</v>
          </cell>
          <cell r="R117">
            <v>0</v>
          </cell>
          <cell r="S117">
            <v>0</v>
          </cell>
        </row>
        <row r="118">
          <cell r="Q118" t="str">
            <v>Pengadaan Peralatan dan Fasilitas Perkantoran</v>
          </cell>
          <cell r="R118">
            <v>0</v>
          </cell>
          <cell r="S118">
            <v>0</v>
          </cell>
        </row>
        <row r="119">
          <cell r="Q119" t="str">
            <v>Pengadaan Kendaraan Bermotor</v>
          </cell>
          <cell r="R119">
            <v>0</v>
          </cell>
          <cell r="S119">
            <v>0</v>
          </cell>
        </row>
        <row r="120">
          <cell r="Q120" t="str">
            <v>Pembangunan/Renovasi Gedung dan Bangunan</v>
          </cell>
          <cell r="S120">
            <v>800000000</v>
          </cell>
        </row>
        <row r="121">
          <cell r="Q121" t="str">
            <v>Layanan Prasarana Internal</v>
          </cell>
          <cell r="R121">
            <v>0</v>
          </cell>
          <cell r="S121">
            <v>0</v>
          </cell>
        </row>
        <row r="122">
          <cell r="Q122" t="str">
            <v>Pembangunan/Renovasi Gedung dan Bangunan</v>
          </cell>
        </row>
        <row r="123">
          <cell r="Q123" t="str">
            <v>Layanan Manajemen SDM Internal</v>
          </cell>
          <cell r="R123">
            <v>0</v>
          </cell>
          <cell r="S123">
            <v>0</v>
          </cell>
        </row>
        <row r="124">
          <cell r="Q124" t="str">
            <v>Layanan Manajemen SDM</v>
          </cell>
          <cell r="R124">
            <v>0</v>
          </cell>
          <cell r="S124">
            <v>0</v>
          </cell>
        </row>
        <row r="125">
          <cell r="Q125" t="str">
            <v>Pengelolaan Kepegawaian</v>
          </cell>
          <cell r="R125">
            <v>0</v>
          </cell>
          <cell r="S125">
            <v>0</v>
          </cell>
        </row>
        <row r="126">
          <cell r="Q126" t="str">
            <v>Layanan Manajemen Kinerja Internal</v>
          </cell>
          <cell r="R126">
            <v>1</v>
          </cell>
        </row>
        <row r="127">
          <cell r="Q127" t="str">
            <v>Layanan Perencanaan dan Penganggaran</v>
          </cell>
          <cell r="R127">
            <v>0</v>
          </cell>
          <cell r="S127">
            <v>0</v>
          </cell>
        </row>
        <row r="128">
          <cell r="Q128" t="str">
            <v>Penyusunan Perencanaan Program dan Anggaran</v>
          </cell>
          <cell r="R128">
            <v>0</v>
          </cell>
          <cell r="S128">
            <v>0</v>
          </cell>
        </row>
        <row r="129">
          <cell r="Q129" t="str">
            <v>Pengelolaan Rencana Program dan Anggaran</v>
          </cell>
          <cell r="R129">
            <v>0</v>
          </cell>
          <cell r="S129">
            <v>0</v>
          </cell>
        </row>
        <row r="130">
          <cell r="Q130" t="str">
            <v>Layanan Pemantauan dan Evaluasi</v>
          </cell>
          <cell r="R130">
            <v>0</v>
          </cell>
          <cell r="S130">
            <v>0</v>
          </cell>
        </row>
        <row r="131">
          <cell r="Q131" t="str">
            <v>Evaluasi dan Pelaporan Program</v>
          </cell>
          <cell r="R131">
            <v>0</v>
          </cell>
          <cell r="S131">
            <v>0</v>
          </cell>
        </row>
        <row r="132">
          <cell r="Q132" t="str">
            <v>Layanan Manajemen Keuangan</v>
          </cell>
          <cell r="R132">
            <v>1</v>
          </cell>
        </row>
        <row r="133">
          <cell r="Q133" t="str">
            <v>Pelaksanaan Anggaran dan Perbendaharaan</v>
          </cell>
          <cell r="R133">
            <v>0</v>
          </cell>
          <cell r="S133">
            <v>0</v>
          </cell>
        </row>
        <row r="134">
          <cell r="Q134" t="str">
            <v>Verifikasi Anggaran dan Perbendaharaan</v>
          </cell>
          <cell r="R134">
            <v>0</v>
          </cell>
          <cell r="S134">
            <v>0</v>
          </cell>
        </row>
        <row r="135">
          <cell r="Q135" t="str">
            <v>Layanan Administrasi PNBP</v>
          </cell>
          <cell r="R135">
            <v>0</v>
          </cell>
          <cell r="S135">
            <v>0</v>
          </cell>
        </row>
        <row r="136">
          <cell r="Q136" t="str">
            <v>Pengelolaan PNBP</v>
          </cell>
          <cell r="R136">
            <v>0</v>
          </cell>
          <cell r="S136">
            <v>0</v>
          </cell>
        </row>
        <row r="137">
          <cell r="Q137" t="str">
            <v>Pengelolaan Laporan Keuangan</v>
          </cell>
          <cell r="R137">
            <v>1</v>
          </cell>
          <cell r="S137">
            <v>81676000</v>
          </cell>
        </row>
      </sheetData>
      <sheetData sheetId="40">
        <row r="2">
          <cell r="Q2" t="str">
            <v>Program Kerukunan Umat dan Layanan Kehidupan Beragama</v>
          </cell>
          <cell r="R2">
            <v>0</v>
          </cell>
        </row>
        <row r="3">
          <cell r="Q3" t="str">
            <v>Pembinaan Umrah dan Haji Khusus</v>
          </cell>
          <cell r="R3">
            <v>0</v>
          </cell>
        </row>
        <row r="4">
          <cell r="Q4" t="str">
            <v>Fasilitasi dan Pembinaan Lembaga</v>
          </cell>
          <cell r="R4">
            <v>50</v>
          </cell>
        </row>
        <row r="5">
          <cell r="Q5" t="str">
            <v>Lembaga Penyelenggara Ibadah Umrah yang Terbina</v>
          </cell>
          <cell r="R5">
            <v>38</v>
          </cell>
        </row>
        <row r="6">
          <cell r="Q6" t="str">
            <v>Pengelolaan Perizinan Penyelenggara Perjalanan Ibadah Umrah</v>
          </cell>
          <cell r="R6">
            <v>6</v>
          </cell>
          <cell r="S6">
            <v>7920000</v>
          </cell>
        </row>
        <row r="7">
          <cell r="Q7" t="str">
            <v>Akreditasi Penyelenggara Perjalanan Ibadah Umrah</v>
          </cell>
          <cell r="R7">
            <v>0</v>
          </cell>
          <cell r="S7">
            <v>0</v>
          </cell>
        </row>
        <row r="8">
          <cell r="Q8" t="str">
            <v>Pembinaan Penyelenggara Perjalanan Ibadah Umrah</v>
          </cell>
          <cell r="R8">
            <v>20</v>
          </cell>
          <cell r="S8">
            <v>25060000</v>
          </cell>
        </row>
        <row r="9">
          <cell r="Q9" t="str">
            <v>Pemantauan dan Pengawasan Penyelenggara Perjalanan Ibadah Umrah</v>
          </cell>
          <cell r="R9">
            <v>12</v>
          </cell>
          <cell r="S9">
            <v>7920000</v>
          </cell>
        </row>
        <row r="10">
          <cell r="Q10" t="str">
            <v>Identifikasi dan Pemetaan Masalah Penyelenggara Perjalanan Ibadah Umrah</v>
          </cell>
          <cell r="R10">
            <v>0</v>
          </cell>
          <cell r="S10">
            <v>0</v>
          </cell>
        </row>
        <row r="11">
          <cell r="Q11" t="str">
            <v>Penanganan Masalah Penyelenggara Perjalanan Ibadah Umrah</v>
          </cell>
          <cell r="R11">
            <v>0</v>
          </cell>
          <cell r="S11">
            <v>0</v>
          </cell>
        </row>
        <row r="12">
          <cell r="Q12" t="str">
            <v>Lembaga Penyelenggara Ibadah Haji Khusus yang Terbina</v>
          </cell>
          <cell r="R12">
            <v>12</v>
          </cell>
        </row>
        <row r="13">
          <cell r="Q13" t="str">
            <v>Pengelolaan Perizinan Penyelenggara Ibadah Haji Khusus</v>
          </cell>
          <cell r="R13">
            <v>0</v>
          </cell>
          <cell r="S13">
            <v>0</v>
          </cell>
        </row>
        <row r="14">
          <cell r="Q14" t="str">
            <v>Akreditasi Penyelenggara Ibadah Haji Khusus</v>
          </cell>
          <cell r="R14">
            <v>0</v>
          </cell>
          <cell r="S14">
            <v>0</v>
          </cell>
        </row>
        <row r="15">
          <cell r="Q15" t="str">
            <v>Pendaftaran dan Pembatalan Haji Khusus</v>
          </cell>
          <cell r="R15">
            <v>2</v>
          </cell>
          <cell r="S15">
            <v>4520000</v>
          </cell>
        </row>
        <row r="16">
          <cell r="Q16" t="str">
            <v>Dokumen dan Perlengkapan Ibadah Haji Khusus</v>
          </cell>
          <cell r="R16">
            <v>0</v>
          </cell>
          <cell r="S16">
            <v>0</v>
          </cell>
        </row>
        <row r="17">
          <cell r="Q17" t="str">
            <v>Pembinaan dan Peningkatan Kualitas Penyelenggara Ibadah Haji Khusus</v>
          </cell>
          <cell r="R17">
            <v>10</v>
          </cell>
          <cell r="S17">
            <v>18900000</v>
          </cell>
        </row>
        <row r="18">
          <cell r="Q18" t="str">
            <v>Pemantauan dan Pengawasan Penyelenggara Ibadah Haji Khusus</v>
          </cell>
          <cell r="R18">
            <v>0</v>
          </cell>
          <cell r="S18">
            <v>0</v>
          </cell>
        </row>
        <row r="19">
          <cell r="Q19" t="str">
            <v>Identifikasi dan Pemetaan Masalah Penyelenggara Ibadah Haji Khusus</v>
          </cell>
          <cell r="R19">
            <v>0</v>
          </cell>
          <cell r="S19">
            <v>0</v>
          </cell>
        </row>
        <row r="20">
          <cell r="Q20" t="str">
            <v>Penanganan Masalah Penyelenggara Ibadah Haji Khusus</v>
          </cell>
          <cell r="R20">
            <v>0</v>
          </cell>
          <cell r="S20">
            <v>0</v>
          </cell>
        </row>
        <row r="21">
          <cell r="Q21" t="str">
            <v>Pelayanan Haji Dalam Negeri</v>
          </cell>
          <cell r="R21">
            <v>0</v>
          </cell>
        </row>
        <row r="22">
          <cell r="Q22" t="str">
            <v>Pelayanan Publik kepada masyarakat</v>
          </cell>
          <cell r="R22">
            <v>504</v>
          </cell>
        </row>
        <row r="23">
          <cell r="Q23" t="str">
            <v>Layanan Administrasi Haji Dalam Negeri</v>
          </cell>
          <cell r="R23">
            <v>504</v>
          </cell>
        </row>
        <row r="24">
          <cell r="Q24" t="str">
            <v>Penyempurnaan Kebijakan Pendaftaran dan Pembatalan Haji Reguler</v>
          </cell>
          <cell r="R24">
            <v>0</v>
          </cell>
          <cell r="S24">
            <v>0</v>
          </cell>
        </row>
        <row r="25">
          <cell r="Q25" t="str">
            <v>Sosialisasi Kebijakan Pendaftaran dan Pembatalan Haji Reguler</v>
          </cell>
          <cell r="R25">
            <v>0</v>
          </cell>
          <cell r="S25">
            <v>0</v>
          </cell>
        </row>
        <row r="26">
          <cell r="Q26" t="str">
            <v>Pengelolaan Pelayanan Pendaftaran dan Pembatalan Haji Reguler</v>
          </cell>
          <cell r="R26">
            <v>0</v>
          </cell>
          <cell r="S26">
            <v>0</v>
          </cell>
        </row>
        <row r="27">
          <cell r="Q27" t="str">
            <v>Konsolidasi dan Verifikasi Data Jemaah Haji Reguler</v>
          </cell>
          <cell r="R27">
            <v>18</v>
          </cell>
          <cell r="S27">
            <v>32382000</v>
          </cell>
        </row>
        <row r="28">
          <cell r="Q28" t="str">
            <v>Sosialisasi/Orientasi Penyelesaian Dokumen dan Perlengkapan Haji</v>
          </cell>
          <cell r="R28">
            <v>0</v>
          </cell>
          <cell r="S28">
            <v>0</v>
          </cell>
        </row>
        <row r="29">
          <cell r="Q29" t="str">
            <v>Pengelolaan Pelayanan Pemvisaan Haji</v>
          </cell>
          <cell r="R29">
            <v>0</v>
          </cell>
          <cell r="S29">
            <v>0</v>
          </cell>
        </row>
        <row r="30">
          <cell r="Q30" t="str">
            <v>Penyelesaian Dokumen/Perlengkapan Jemaah Haji</v>
          </cell>
          <cell r="R30">
            <v>480</v>
          </cell>
          <cell r="S30">
            <v>41528000</v>
          </cell>
        </row>
        <row r="31">
          <cell r="Q31" t="str">
            <v>Penyiapan Transportasi Udara Jemaah Haji</v>
          </cell>
          <cell r="R31">
            <v>0</v>
          </cell>
          <cell r="S31">
            <v>0</v>
          </cell>
        </row>
        <row r="32">
          <cell r="Q32" t="str">
            <v>Penyusunan dan Pembahasan Asuransi Haji</v>
          </cell>
          <cell r="R32">
            <v>0</v>
          </cell>
          <cell r="S32">
            <v>0</v>
          </cell>
        </row>
        <row r="33">
          <cell r="Q33" t="str">
            <v>Konsolidasi dan Verifikasi Data Angkutan Udara Jemaah Haji</v>
          </cell>
          <cell r="R33">
            <v>0</v>
          </cell>
          <cell r="S33">
            <v>0</v>
          </cell>
        </row>
        <row r="34">
          <cell r="Q34" t="str">
            <v>Pelayanan Pemberangkatan/Pemulangan Jemaah</v>
          </cell>
          <cell r="R34">
            <v>6</v>
          </cell>
          <cell r="S34">
            <v>61670000</v>
          </cell>
        </row>
        <row r="35">
          <cell r="Q35" t="str">
            <v>Pelayanan Publik Lainnya</v>
          </cell>
          <cell r="R35">
            <v>0</v>
          </cell>
        </row>
        <row r="36">
          <cell r="Q36" t="str">
            <v>Asrama Haji yang Profesional Melayani</v>
          </cell>
          <cell r="R36">
            <v>0</v>
          </cell>
          <cell r="S36">
            <v>0</v>
          </cell>
        </row>
        <row r="37">
          <cell r="Q37" t="str">
            <v>Penyiapan Asrama Haji</v>
          </cell>
          <cell r="R37">
            <v>0</v>
          </cell>
          <cell r="S37">
            <v>0</v>
          </cell>
        </row>
        <row r="38">
          <cell r="Q38" t="str">
            <v>Pelayanan Asrama Haji</v>
          </cell>
          <cell r="R38">
            <v>0</v>
          </cell>
          <cell r="S38">
            <v>0</v>
          </cell>
        </row>
        <row r="39">
          <cell r="Q39" t="str">
            <v>Monitoring dan Evaluasi Asrama Haji</v>
          </cell>
          <cell r="R39">
            <v>0</v>
          </cell>
          <cell r="S39">
            <v>0</v>
          </cell>
        </row>
        <row r="40">
          <cell r="Q40" t="str">
            <v>Revitalisasi Pusat Layanan Haji dan Umrah Terpadu - SBSN</v>
          </cell>
          <cell r="R40">
            <v>0</v>
          </cell>
        </row>
        <row r="41">
          <cell r="Q41" t="str">
            <v>Revitalisasi dan Pembangunan Pusat Layanan Haji dan Umrah Terpadu</v>
          </cell>
          <cell r="R41">
            <v>0</v>
          </cell>
          <cell r="S41">
            <v>0</v>
          </cell>
        </row>
        <row r="42">
          <cell r="Q42" t="str">
            <v>Revitalisasi Asrama Haji - SBSN</v>
          </cell>
          <cell r="R42">
            <v>0</v>
          </cell>
        </row>
        <row r="43">
          <cell r="Q43" t="str">
            <v>Revitalisasi dan Pengembangan Asrama Haji</v>
          </cell>
          <cell r="R43">
            <v>0</v>
          </cell>
          <cell r="S43">
            <v>0</v>
          </cell>
        </row>
        <row r="44">
          <cell r="Q44" t="str">
            <v>Pembinaan Haji</v>
          </cell>
          <cell r="R44">
            <v>0</v>
          </cell>
        </row>
        <row r="45">
          <cell r="Q45" t="str">
            <v>Pelayanan Publik Lainnya</v>
          </cell>
          <cell r="R45">
            <v>0</v>
          </cell>
        </row>
        <row r="46">
          <cell r="Q46" t="str">
            <v>Advokasi Haji</v>
          </cell>
          <cell r="R46">
            <v>0</v>
          </cell>
          <cell r="S46">
            <v>0</v>
          </cell>
        </row>
        <row r="47">
          <cell r="Q47" t="str">
            <v>Identifikasi dan Pemetaan Masalah Haji</v>
          </cell>
          <cell r="R47">
            <v>0</v>
          </cell>
          <cell r="S47">
            <v>0</v>
          </cell>
        </row>
        <row r="48">
          <cell r="Q48" t="str">
            <v>Penanganan Masalah Haji</v>
          </cell>
          <cell r="R48">
            <v>0</v>
          </cell>
          <cell r="S48">
            <v>0</v>
          </cell>
        </row>
        <row r="49">
          <cell r="Q49" t="str">
            <v>Fasilitasi dan Pembinaan Masyarakat</v>
          </cell>
          <cell r="R49">
            <v>823</v>
          </cell>
        </row>
        <row r="50">
          <cell r="Q50" t="str">
            <v>Petugas Haji yang Profesional</v>
          </cell>
          <cell r="R50">
            <v>258</v>
          </cell>
        </row>
        <row r="51">
          <cell r="Q51" t="str">
            <v>Rekrutmen/Seleksi Petugas Haji</v>
          </cell>
          <cell r="R51">
            <v>222</v>
          </cell>
          <cell r="S51">
            <v>48394000</v>
          </cell>
        </row>
        <row r="52">
          <cell r="Q52" t="str">
            <v>Dokumen dan Perlengkapan Petugas Haji</v>
          </cell>
          <cell r="R52">
            <v>6</v>
          </cell>
          <cell r="S52">
            <v>20700000</v>
          </cell>
        </row>
        <row r="53">
          <cell r="Q53" t="str">
            <v>Bimbingan Teknis Petugas Haji</v>
          </cell>
          <cell r="R53">
            <v>0</v>
          </cell>
          <cell r="S53">
            <v>0</v>
          </cell>
        </row>
        <row r="54">
          <cell r="Q54" t="str">
            <v>Operasional Petugas Haji</v>
          </cell>
          <cell r="R54">
            <v>30</v>
          </cell>
          <cell r="S54">
            <v>87860000</v>
          </cell>
        </row>
        <row r="55">
          <cell r="Q55" t="str">
            <v>Akomodasi Petugas Haji</v>
          </cell>
          <cell r="R55">
            <v>0</v>
          </cell>
          <cell r="S55">
            <v>0</v>
          </cell>
        </row>
        <row r="56">
          <cell r="Q56" t="str">
            <v>Konsumsi Petugas Haji</v>
          </cell>
          <cell r="R56">
            <v>0</v>
          </cell>
          <cell r="S56">
            <v>0</v>
          </cell>
        </row>
        <row r="57">
          <cell r="Q57" t="str">
            <v>Transportasi Petugas Haji</v>
          </cell>
          <cell r="R57">
            <v>0</v>
          </cell>
          <cell r="S57">
            <v>0</v>
          </cell>
        </row>
        <row r="58">
          <cell r="Q58" t="str">
            <v>Evaluasi Teknis Petugas Panitia Penyelenggara Ibadah Haji Arab Saudi</v>
          </cell>
          <cell r="R58">
            <v>0</v>
          </cell>
          <cell r="S58">
            <v>0</v>
          </cell>
        </row>
        <row r="59">
          <cell r="Q59" t="str">
            <v>Koordinasi Penyelenggaraan Ibadah Haji Luar Negeri</v>
          </cell>
          <cell r="R59">
            <v>0</v>
          </cell>
          <cell r="S59">
            <v>0</v>
          </cell>
        </row>
        <row r="60">
          <cell r="Q60" t="str">
            <v>Jemaah Haji Reguler yang Terbina</v>
          </cell>
          <cell r="R60">
            <v>3340</v>
          </cell>
        </row>
        <row r="61">
          <cell r="Q61" t="str">
            <v>Bimbingan Jemaah Haji Reguler</v>
          </cell>
          <cell r="R61">
            <v>3330</v>
          </cell>
          <cell r="S61">
            <v>15840000</v>
          </cell>
        </row>
        <row r="62">
          <cell r="Q62" t="str">
            <v>Sertifikasi Penyuluh dan Pembimbing Manasik Haji</v>
          </cell>
          <cell r="R62">
            <v>0</v>
          </cell>
          <cell r="S62">
            <v>0</v>
          </cell>
        </row>
        <row r="63">
          <cell r="Q63" t="str">
            <v>Pembinaan Kelompok Bimbingan</v>
          </cell>
          <cell r="R63">
            <v>10</v>
          </cell>
          <cell r="S63">
            <v>18900000</v>
          </cell>
        </row>
        <row r="64">
          <cell r="Q64" t="str">
            <v>Pengelolaan Dana Haji dan Sistem Informasi Haji</v>
          </cell>
          <cell r="R64">
            <v>0</v>
          </cell>
          <cell r="S64">
            <v>0</v>
          </cell>
        </row>
        <row r="65">
          <cell r="Q65" t="str">
            <v>Data dan Informasi Publik</v>
          </cell>
          <cell r="R65">
            <v>0</v>
          </cell>
          <cell r="S65">
            <v>0</v>
          </cell>
        </row>
        <row r="66">
          <cell r="Q66" t="str">
            <v>Sistem Informasi Haji yang Handal</v>
          </cell>
          <cell r="R66">
            <v>0</v>
          </cell>
          <cell r="S66">
            <v>0</v>
          </cell>
        </row>
        <row r="67">
          <cell r="Q67" t="str">
            <v>Pengelolaan Infrastruktur</v>
          </cell>
          <cell r="R67">
            <v>0</v>
          </cell>
          <cell r="S67">
            <v>0</v>
          </cell>
        </row>
        <row r="68">
          <cell r="Q68" t="str">
            <v>Pengembangan Database Haji</v>
          </cell>
          <cell r="R68">
            <v>0</v>
          </cell>
          <cell r="S68">
            <v>0</v>
          </cell>
        </row>
        <row r="69">
          <cell r="Q69" t="str">
            <v>Pengembangan Sistem Informasi Haji</v>
          </cell>
          <cell r="R69">
            <v>0</v>
          </cell>
          <cell r="S69">
            <v>0</v>
          </cell>
        </row>
        <row r="70">
          <cell r="Q70" t="str">
            <v>Pengelolaan Keuangan Negara</v>
          </cell>
          <cell r="R70">
            <v>0</v>
          </cell>
          <cell r="S70">
            <v>0</v>
          </cell>
        </row>
        <row r="71">
          <cell r="Q71" t="str">
            <v>Laporan Keuangan Haji yang Akuntabel</v>
          </cell>
          <cell r="R71">
            <v>0</v>
          </cell>
          <cell r="S71">
            <v>0</v>
          </cell>
        </row>
        <row r="72">
          <cell r="Q72" t="str">
            <v>Perencanaan Anggaran Operasional Haji</v>
          </cell>
          <cell r="R72">
            <v>0</v>
          </cell>
          <cell r="S72">
            <v>0</v>
          </cell>
        </row>
        <row r="73">
          <cell r="Q73" t="str">
            <v>Pengelolaan Aset Haji</v>
          </cell>
          <cell r="R73">
            <v>0</v>
          </cell>
          <cell r="S73">
            <v>0</v>
          </cell>
        </row>
        <row r="74">
          <cell r="Q74" t="str">
            <v>Monitoring dan Evaluasi Perencanaan Anggaran Operasional dan Pengelolaan Aset Haji</v>
          </cell>
          <cell r="R74">
            <v>0</v>
          </cell>
          <cell r="S74">
            <v>0</v>
          </cell>
        </row>
        <row r="75">
          <cell r="Q75" t="str">
            <v>Pelaksanaan Anggaran dan Perbendaharaan Haji</v>
          </cell>
          <cell r="R75">
            <v>0</v>
          </cell>
          <cell r="S75">
            <v>0</v>
          </cell>
        </row>
        <row r="76">
          <cell r="Q76" t="str">
            <v>Verifikasi Anggaran Operasional Haji</v>
          </cell>
          <cell r="R76">
            <v>0</v>
          </cell>
          <cell r="S76">
            <v>0</v>
          </cell>
        </row>
        <row r="77">
          <cell r="Q77" t="str">
            <v>Pelaporan Keuangan Operasional Haji</v>
          </cell>
          <cell r="R77">
            <v>0</v>
          </cell>
          <cell r="S77">
            <v>0</v>
          </cell>
        </row>
        <row r="78">
          <cell r="Q78" t="str">
            <v>Pelayanan Haji Luar Negeri</v>
          </cell>
          <cell r="R78">
            <v>0</v>
          </cell>
          <cell r="S78">
            <v>0</v>
          </cell>
        </row>
        <row r="79">
          <cell r="Q79" t="str">
            <v>Pelayanan Publik Lainnya</v>
          </cell>
          <cell r="R79">
            <v>0</v>
          </cell>
        </row>
        <row r="80">
          <cell r="Q80" t="str">
            <v>Revitalisasi Sarpras Layanan Haji Umrah di Luar Negeri</v>
          </cell>
          <cell r="R80">
            <v>0</v>
          </cell>
          <cell r="S80">
            <v>0</v>
          </cell>
        </row>
        <row r="81">
          <cell r="Q81" t="str">
            <v>Revitalisasi dan Pembangunan Sarpras Layanan Haji dan Umrah di Arab Saudi</v>
          </cell>
          <cell r="R81">
            <v>0</v>
          </cell>
          <cell r="S81">
            <v>0</v>
          </cell>
        </row>
        <row r="82">
          <cell r="Q82" t="str">
            <v>Fasilitasi dan Pembinaan Masyarakat</v>
          </cell>
          <cell r="R82">
            <v>823</v>
          </cell>
        </row>
        <row r="83">
          <cell r="Q83" t="str">
            <v>Layanan Administrasi Haji Luar Negeri</v>
          </cell>
          <cell r="R83">
            <v>0</v>
          </cell>
          <cell r="S83">
            <v>0</v>
          </cell>
        </row>
        <row r="84">
          <cell r="Q84" t="str">
            <v>Seleksi Perusahaan Penyedia Akomodasi Jemaah Haji Indonesia di Arab Saudi</v>
          </cell>
          <cell r="R84">
            <v>0</v>
          </cell>
          <cell r="S84">
            <v>0</v>
          </cell>
        </row>
        <row r="85">
          <cell r="Q85" t="str">
            <v>Seleksi Perusahaan Penyedia Konsumsi Jemaah Haji Indonesia di Arab Saudi</v>
          </cell>
          <cell r="R85">
            <v>0</v>
          </cell>
          <cell r="S85">
            <v>0</v>
          </cell>
        </row>
        <row r="86">
          <cell r="Q86" t="str">
            <v>Seleksi Perusahaan Penyedia Transportasi Jemaah Haji Indonesia di Arab Saudi</v>
          </cell>
          <cell r="R86">
            <v>0</v>
          </cell>
          <cell r="S86">
            <v>0</v>
          </cell>
        </row>
        <row r="87">
          <cell r="Q87" t="str">
            <v>Jemaah Haji yang terlayani penyaluran Daging Qurban</v>
          </cell>
          <cell r="R87">
            <v>0</v>
          </cell>
          <cell r="S87">
            <v>0</v>
          </cell>
        </row>
        <row r="88">
          <cell r="Q88" t="str">
            <v>Penyaluran Daging Qurban dan/atau Dam Ke Penduduk Indonesia</v>
          </cell>
          <cell r="R88">
            <v>0</v>
          </cell>
          <cell r="S88">
            <v>0</v>
          </cell>
        </row>
        <row r="89">
          <cell r="R89">
            <v>0</v>
          </cell>
          <cell r="S89">
            <v>0</v>
          </cell>
        </row>
        <row r="90">
          <cell r="Q90" t="str">
            <v>Dukungan Manajemen</v>
          </cell>
          <cell r="R90">
            <v>0</v>
          </cell>
        </row>
        <row r="91">
          <cell r="Q91" t="str">
            <v>Dukungan Manajemen dan Pelaksanaan Tugas Teknis Lainnya Penyelenggaraan Haji dan Umrah</v>
          </cell>
          <cell r="R91">
            <v>0</v>
          </cell>
        </row>
        <row r="92">
          <cell r="Q92" t="str">
            <v>Layanan Dukungan Manajemen Internal</v>
          </cell>
          <cell r="R92">
            <v>18</v>
          </cell>
        </row>
        <row r="93">
          <cell r="Q93" t="str">
            <v>Layanan BMN</v>
          </cell>
          <cell r="R93">
            <v>0</v>
          </cell>
        </row>
        <row r="94">
          <cell r="Q94" t="str">
            <v>Pengelolaan BMN dan Perlengkapan</v>
          </cell>
          <cell r="R94">
            <v>0</v>
          </cell>
          <cell r="S94">
            <v>0</v>
          </cell>
        </row>
        <row r="95">
          <cell r="Q95" t="str">
            <v>Layanan Hukum</v>
          </cell>
          <cell r="R95">
            <v>0</v>
          </cell>
          <cell r="S95">
            <v>0</v>
          </cell>
        </row>
        <row r="96">
          <cell r="Q96" t="str">
            <v>Layanan Hukum dan Peraturan Perundang-Undangan</v>
          </cell>
          <cell r="R96">
            <v>0</v>
          </cell>
          <cell r="S96">
            <v>0</v>
          </cell>
        </row>
        <row r="97">
          <cell r="Q97" t="str">
            <v>Penyelesaian Tindak Lanjut Hasil Temuan Pemeriksaan</v>
          </cell>
          <cell r="R97">
            <v>0</v>
          </cell>
          <cell r="S97">
            <v>0</v>
          </cell>
        </row>
        <row r="98">
          <cell r="Q98" t="str">
            <v>Layanan Hubungan Masyarakat dan Informasi</v>
          </cell>
          <cell r="R98">
            <v>6</v>
          </cell>
        </row>
        <row r="99">
          <cell r="Q99" t="str">
            <v>Pameran/Event Penyelenggaraan Haji dan Umrah</v>
          </cell>
          <cell r="R99">
            <v>0</v>
          </cell>
          <cell r="S99">
            <v>0</v>
          </cell>
        </row>
        <row r="100">
          <cell r="Q100" t="str">
            <v>Pengelolaan Media Publikasi Informasi Haji dan Umrah</v>
          </cell>
          <cell r="R100">
            <v>0</v>
          </cell>
          <cell r="S100">
            <v>0</v>
          </cell>
        </row>
        <row r="101">
          <cell r="Q101" t="str">
            <v>Penyebaran Informasi Haji dan Umrah</v>
          </cell>
          <cell r="R101">
            <v>6</v>
          </cell>
          <cell r="S101">
            <v>4900000</v>
          </cell>
        </row>
        <row r="102">
          <cell r="Q102" t="str">
            <v>Layanan Protokoler</v>
          </cell>
          <cell r="R102">
            <v>0</v>
          </cell>
          <cell r="S102">
            <v>0</v>
          </cell>
        </row>
        <row r="103">
          <cell r="Q103" t="str">
            <v>Pelayanan Protokoler</v>
          </cell>
          <cell r="R103">
            <v>0</v>
          </cell>
          <cell r="S103">
            <v>0</v>
          </cell>
        </row>
        <row r="104">
          <cell r="Q104" t="str">
            <v>Layanan Organisasi dan Tata Kelola Internal</v>
          </cell>
          <cell r="R104">
            <v>0</v>
          </cell>
          <cell r="S104">
            <v>0</v>
          </cell>
        </row>
        <row r="105">
          <cell r="Q105" t="str">
            <v>Pelayanan Organisasi, Tata Laksana, dan Reformasi Birokrasi</v>
          </cell>
          <cell r="R105">
            <v>0</v>
          </cell>
          <cell r="S105">
            <v>0</v>
          </cell>
        </row>
        <row r="106">
          <cell r="Q106" t="str">
            <v>Layanan Umum</v>
          </cell>
          <cell r="R106">
            <v>6</v>
          </cell>
        </row>
        <row r="107">
          <cell r="Q107" t="str">
            <v>Rapat Kerja Nasional Penyelenggaraan Haji</v>
          </cell>
          <cell r="R107">
            <v>0</v>
          </cell>
          <cell r="S107">
            <v>0</v>
          </cell>
        </row>
        <row r="108">
          <cell r="Q108" t="str">
            <v>Koordinasi Penyelenggaraan Ibadah Haji</v>
          </cell>
          <cell r="R108">
            <v>6</v>
          </cell>
          <cell r="S108">
            <v>25602000</v>
          </cell>
        </row>
        <row r="109">
          <cell r="Q109" t="str">
            <v>Pelayanan Umum dan Rumah Tangga</v>
          </cell>
          <cell r="R109">
            <v>0</v>
          </cell>
          <cell r="S109">
            <v>0</v>
          </cell>
        </row>
        <row r="110">
          <cell r="Q110" t="str">
            <v>Pengelolaan Ketatausahaan</v>
          </cell>
          <cell r="R110">
            <v>0</v>
          </cell>
          <cell r="S110">
            <v>0</v>
          </cell>
        </row>
        <row r="111">
          <cell r="Q111" t="str">
            <v>Layanan Dukungan Manajemen Eselon II</v>
          </cell>
          <cell r="R111">
            <v>0</v>
          </cell>
          <cell r="S111">
            <v>0</v>
          </cell>
        </row>
        <row r="112">
          <cell r="Q112" t="str">
            <v>Layanan Perkantoran</v>
          </cell>
          <cell r="R112">
            <v>6</v>
          </cell>
        </row>
        <row r="113">
          <cell r="Q113" t="str">
            <v>Gaji dan Tunjangan</v>
          </cell>
          <cell r="R113">
            <v>0</v>
          </cell>
          <cell r="S113">
            <v>0</v>
          </cell>
        </row>
        <row r="114">
          <cell r="Q114" t="str">
            <v>Operasional dan Pemeliharaan Kantor</v>
          </cell>
          <cell r="R114">
            <v>6</v>
          </cell>
          <cell r="S114">
            <v>1969983000</v>
          </cell>
        </row>
        <row r="115">
          <cell r="Q115" t="str">
            <v>Layanan Sarana dan Prasarana Internal</v>
          </cell>
          <cell r="R115">
            <v>1000</v>
          </cell>
        </row>
        <row r="116">
          <cell r="Q116" t="str">
            <v>Layanan Sarana Internal</v>
          </cell>
          <cell r="R116">
            <v>1000</v>
          </cell>
        </row>
        <row r="117">
          <cell r="Q117" t="str">
            <v>Pengadaan Perangkat Pengolah Data dan Komunikasi</v>
          </cell>
          <cell r="R117">
            <v>0</v>
          </cell>
          <cell r="S117">
            <v>0</v>
          </cell>
        </row>
        <row r="118">
          <cell r="Q118" t="str">
            <v>Pengadaan Peralatan dan Fasilitas Perkantoran</v>
          </cell>
          <cell r="R118">
            <v>0</v>
          </cell>
          <cell r="S118">
            <v>0</v>
          </cell>
        </row>
        <row r="119">
          <cell r="Q119" t="str">
            <v>Pengadaan Kendaraan Bermotor</v>
          </cell>
          <cell r="R119">
            <v>0</v>
          </cell>
          <cell r="S119">
            <v>0</v>
          </cell>
        </row>
        <row r="120">
          <cell r="Q120" t="str">
            <v>Pembangunan/Renovasi Gedung dan Bangunan</v>
          </cell>
          <cell r="R120">
            <v>1000</v>
          </cell>
          <cell r="S120">
            <v>327000000</v>
          </cell>
        </row>
        <row r="121">
          <cell r="Q121" t="str">
            <v>Layanan Prasarana Internal</v>
          </cell>
          <cell r="R121">
            <v>0</v>
          </cell>
          <cell r="S121">
            <v>0</v>
          </cell>
        </row>
        <row r="122">
          <cell r="Q122" t="str">
            <v>Pembangunan/Renovasi Gedung dan Bangunan</v>
          </cell>
          <cell r="R122">
            <v>1000</v>
          </cell>
        </row>
        <row r="123">
          <cell r="Q123" t="str">
            <v>Layanan Manajemen SDM Internal</v>
          </cell>
          <cell r="R123">
            <v>0</v>
          </cell>
          <cell r="S123">
            <v>0</v>
          </cell>
        </row>
        <row r="124">
          <cell r="Q124" t="str">
            <v>Layanan Manajemen SDM</v>
          </cell>
          <cell r="R124">
            <v>0</v>
          </cell>
          <cell r="S124">
            <v>0</v>
          </cell>
        </row>
        <row r="125">
          <cell r="Q125" t="str">
            <v>Pengelolaan Kepegawaian</v>
          </cell>
          <cell r="R125">
            <v>0</v>
          </cell>
          <cell r="S125">
            <v>0</v>
          </cell>
        </row>
        <row r="126">
          <cell r="Q126" t="str">
            <v>Layanan Manajemen Kinerja Internal</v>
          </cell>
          <cell r="R126">
            <v>4</v>
          </cell>
        </row>
        <row r="127">
          <cell r="Q127" t="str">
            <v>Layanan Perencanaan dan Penganggaran</v>
          </cell>
        </row>
        <row r="128">
          <cell r="Q128" t="str">
            <v>Penyusunan Perencanaan Program dan Anggaran</v>
          </cell>
          <cell r="R128">
            <v>1</v>
          </cell>
          <cell r="S128">
            <v>50912000</v>
          </cell>
        </row>
        <row r="129">
          <cell r="Q129" t="str">
            <v>Pengelolaan Rencana Program dan Anggaran</v>
          </cell>
          <cell r="R129">
            <v>0</v>
          </cell>
          <cell r="S129">
            <v>0</v>
          </cell>
        </row>
        <row r="130">
          <cell r="Q130" t="str">
            <v>Layanan Pemantauan dan Evaluasi</v>
          </cell>
        </row>
        <row r="131">
          <cell r="Q131" t="str">
            <v>Evaluasi dan Pelaporan Program</v>
          </cell>
          <cell r="R131">
            <v>1</v>
          </cell>
          <cell r="S131">
            <v>25456000</v>
          </cell>
        </row>
        <row r="132">
          <cell r="Q132" t="str">
            <v>Layanan Manajemen Keuangan</v>
          </cell>
          <cell r="R132">
            <v>2</v>
          </cell>
        </row>
        <row r="133">
          <cell r="Q133" t="str">
            <v>Pelaksanaan Anggaran dan Perbendaharaan</v>
          </cell>
          <cell r="R133">
            <v>0</v>
          </cell>
          <cell r="S133">
            <v>0</v>
          </cell>
        </row>
        <row r="134">
          <cell r="Q134" t="str">
            <v>Verifikasi Anggaran dan Perbendaharaan</v>
          </cell>
          <cell r="R134">
            <v>0</v>
          </cell>
          <cell r="S134">
            <v>0</v>
          </cell>
        </row>
        <row r="135">
          <cell r="Q135" t="str">
            <v>Layanan Administrasi PNBP</v>
          </cell>
          <cell r="R135">
            <v>0</v>
          </cell>
          <cell r="S135">
            <v>0</v>
          </cell>
        </row>
        <row r="136">
          <cell r="Q136" t="str">
            <v>Pengelolaan PNBP</v>
          </cell>
          <cell r="R136">
            <v>1</v>
          </cell>
          <cell r="S136">
            <v>313000000</v>
          </cell>
        </row>
        <row r="137">
          <cell r="Q137" t="str">
            <v>Pengelolaan Laporan Keuangan</v>
          </cell>
          <cell r="R137">
            <v>1</v>
          </cell>
          <cell r="S137">
            <v>72752000</v>
          </cell>
        </row>
      </sheetData>
      <sheetData sheetId="41">
        <row r="2">
          <cell r="Z2" t="str">
            <v>Program Kerukunan Umat dan Layanan Kehidupan Beragama</v>
          </cell>
          <cell r="AA2">
            <v>0</v>
          </cell>
        </row>
        <row r="3">
          <cell r="Z3" t="str">
            <v>Pembinaan Umrah dan Haji Khusus</v>
          </cell>
          <cell r="AA3">
            <v>0</v>
          </cell>
        </row>
        <row r="4">
          <cell r="Z4" t="str">
            <v>Fasilitasi dan Pembinaan Lembaga</v>
          </cell>
          <cell r="AA4">
            <v>170</v>
          </cell>
        </row>
        <row r="5">
          <cell r="Z5" t="str">
            <v>Lembaga Penyelenggara Ibadah Umrah yang Terbina</v>
          </cell>
          <cell r="AA5">
            <v>138</v>
          </cell>
        </row>
        <row r="6">
          <cell r="Z6" t="str">
            <v>Pengelolaan Perizinan Penyelenggara Perjalanan Ibadah Umrah</v>
          </cell>
          <cell r="AA6">
            <v>36</v>
          </cell>
          <cell r="AB6">
            <v>42260000</v>
          </cell>
        </row>
        <row r="7">
          <cell r="Z7" t="str">
            <v>Akreditasi Penyelenggara Perjalanan Ibadah Umrah</v>
          </cell>
          <cell r="AA7">
            <v>0</v>
          </cell>
          <cell r="AB7">
            <v>0</v>
          </cell>
        </row>
        <row r="8">
          <cell r="Z8" t="str">
            <v>Pembinaan Penyelenggara Perjalanan Ibadah Umrah</v>
          </cell>
          <cell r="AA8">
            <v>30</v>
          </cell>
          <cell r="AB8">
            <v>29940000</v>
          </cell>
        </row>
        <row r="9">
          <cell r="Z9" t="str">
            <v>Pemantauan dan Pengawasan Penyelenggara Perjalanan Ibadah Umrah</v>
          </cell>
          <cell r="AA9">
            <v>72</v>
          </cell>
          <cell r="AB9">
            <v>42260000</v>
          </cell>
        </row>
        <row r="10">
          <cell r="Z10" t="str">
            <v>Identifikasi dan Pemetaan Masalah Penyelenggara Perjalanan Ibadah Umrah</v>
          </cell>
          <cell r="AA10">
            <v>0</v>
          </cell>
          <cell r="AB10">
            <v>0</v>
          </cell>
        </row>
        <row r="11">
          <cell r="Z11" t="str">
            <v>Penanganan Masalah Penyelenggara Perjalanan Ibadah Umrah</v>
          </cell>
          <cell r="AA11">
            <v>0</v>
          </cell>
          <cell r="AB11">
            <v>0</v>
          </cell>
        </row>
        <row r="12">
          <cell r="Z12" t="str">
            <v>Lembaga Penyelenggara Ibadah Haji Khusus yang Terbina</v>
          </cell>
        </row>
        <row r="13">
          <cell r="Z13" t="str">
            <v>Pengelolaan Perizinan Penyelenggara Ibadah Haji Khusus</v>
          </cell>
          <cell r="AA13">
            <v>0</v>
          </cell>
          <cell r="AB13">
            <v>0</v>
          </cell>
        </row>
        <row r="14">
          <cell r="Z14" t="str">
            <v>Akreditasi Penyelenggara Ibadah Haji Khusus</v>
          </cell>
          <cell r="AA14">
            <v>0</v>
          </cell>
          <cell r="AB14">
            <v>0</v>
          </cell>
        </row>
        <row r="15">
          <cell r="Z15" t="str">
            <v>Pendaftaran dan Pembatalan Haji Khusus</v>
          </cell>
          <cell r="AA15">
            <v>2</v>
          </cell>
          <cell r="AB15">
            <v>9930000</v>
          </cell>
        </row>
        <row r="16">
          <cell r="Z16" t="str">
            <v>Dokumen dan Perlengkapan Ibadah Haji Khusus</v>
          </cell>
          <cell r="AA16">
            <v>0</v>
          </cell>
          <cell r="AB16">
            <v>0</v>
          </cell>
        </row>
        <row r="17">
          <cell r="Z17" t="str">
            <v>Pembinaan dan Peningkatan Kualitas Penyelenggara Ibadah Haji Khusus</v>
          </cell>
          <cell r="AA17">
            <v>30</v>
          </cell>
          <cell r="AB17">
            <v>29940000</v>
          </cell>
        </row>
        <row r="18">
          <cell r="Z18" t="str">
            <v>Pemantauan dan Pengawasan Penyelenggara Ibadah Haji Khusus</v>
          </cell>
          <cell r="AA18">
            <v>0</v>
          </cell>
          <cell r="AB18">
            <v>0</v>
          </cell>
        </row>
        <row r="19">
          <cell r="Z19" t="str">
            <v>Identifikasi dan Pemetaan Masalah Penyelenggara Ibadah Haji Khusus</v>
          </cell>
          <cell r="AA19">
            <v>0</v>
          </cell>
          <cell r="AB19">
            <v>0</v>
          </cell>
        </row>
        <row r="20">
          <cell r="Z20" t="str">
            <v>Penanganan Masalah Penyelenggara Ibadah Haji Khusus</v>
          </cell>
          <cell r="AA20">
            <v>0</v>
          </cell>
          <cell r="AB20">
            <v>0</v>
          </cell>
        </row>
        <row r="21">
          <cell r="Z21" t="str">
            <v>Pelayanan Haji Dalam Negeri</v>
          </cell>
        </row>
        <row r="22">
          <cell r="Z22" t="str">
            <v>Pelayanan Publik kepada masyarakat</v>
          </cell>
        </row>
        <row r="23">
          <cell r="Z23" t="str">
            <v>Layanan Administrasi Haji Dalam Negeri</v>
          </cell>
        </row>
        <row r="24">
          <cell r="Z24" t="str">
            <v>Penyempurnaan Kebijakan Pendaftaran dan Pembatalan Haji Reguler</v>
          </cell>
          <cell r="AA24">
            <v>0</v>
          </cell>
          <cell r="AB24">
            <v>0</v>
          </cell>
        </row>
        <row r="25">
          <cell r="Z25" t="str">
            <v>Sosialisasi Kebijakan Pendaftaran dan Pembatalan Haji Reguler</v>
          </cell>
          <cell r="AA25">
            <v>0</v>
          </cell>
          <cell r="AB25">
            <v>0</v>
          </cell>
        </row>
        <row r="26">
          <cell r="Z26" t="str">
            <v>Pengelolaan Pelayanan Pendaftaran dan Pembatalan Haji Reguler</v>
          </cell>
          <cell r="AA26">
            <v>0</v>
          </cell>
          <cell r="AB26">
            <v>0</v>
          </cell>
        </row>
        <row r="27">
          <cell r="Z27" t="str">
            <v>Konsolidasi dan Verifikasi Data Jemaah Haji Reguler</v>
          </cell>
          <cell r="AA27">
            <v>108</v>
          </cell>
          <cell r="AB27">
            <v>227646000</v>
          </cell>
        </row>
        <row r="28">
          <cell r="Z28" t="str">
            <v>Sosialisasi/Orientasi Penyelesaian Dokumen dan Perlengkapan Haji</v>
          </cell>
          <cell r="AA28">
            <v>0</v>
          </cell>
          <cell r="AB28">
            <v>0</v>
          </cell>
        </row>
        <row r="29">
          <cell r="Z29" t="str">
            <v>Pengelolaan Pelayanan Pemvisaan Haji</v>
          </cell>
          <cell r="AA29">
            <v>0</v>
          </cell>
          <cell r="AB29">
            <v>0</v>
          </cell>
        </row>
        <row r="30">
          <cell r="Z30" t="str">
            <v>Penyelesaian Dokumen/Perlengkapan Jemaah Haji</v>
          </cell>
          <cell r="AA30">
            <v>14400</v>
          </cell>
          <cell r="AB30">
            <v>383120000</v>
          </cell>
        </row>
        <row r="31">
          <cell r="Z31" t="str">
            <v>Penyiapan Transportasi Udara Jemaah Haji</v>
          </cell>
          <cell r="AA31">
            <v>0</v>
          </cell>
          <cell r="AB31">
            <v>0</v>
          </cell>
        </row>
        <row r="32">
          <cell r="Z32" t="str">
            <v>Penyusunan dan Pembahasan Asuransi Haji</v>
          </cell>
          <cell r="AA32">
            <v>0</v>
          </cell>
          <cell r="AB32">
            <v>0</v>
          </cell>
        </row>
        <row r="33">
          <cell r="Z33" t="str">
            <v>Konsolidasi dan Verifikasi Data Angkutan Udara Jemaah Haji</v>
          </cell>
          <cell r="AA33">
            <v>0</v>
          </cell>
          <cell r="AB33">
            <v>0</v>
          </cell>
        </row>
        <row r="34">
          <cell r="Z34" t="str">
            <v>Pelayanan Pemberangkatan/Pemulangan Jemaah</v>
          </cell>
          <cell r="AA34">
            <v>35</v>
          </cell>
          <cell r="AB34">
            <v>113540000</v>
          </cell>
        </row>
        <row r="35">
          <cell r="Z35" t="str">
            <v>Pelayanan Publik Lainnya</v>
          </cell>
        </row>
        <row r="36">
          <cell r="Z36" t="str">
            <v>Asrama Haji yang Profesional Melayani</v>
          </cell>
        </row>
        <row r="37">
          <cell r="Z37" t="str">
            <v>Penyiapan Asrama Haji</v>
          </cell>
          <cell r="AA37">
            <v>0</v>
          </cell>
          <cell r="AB37">
            <v>0</v>
          </cell>
        </row>
        <row r="38">
          <cell r="Z38" t="str">
            <v>Pelayanan Asrama Haji</v>
          </cell>
          <cell r="AA38">
            <v>1</v>
          </cell>
          <cell r="AB38">
            <v>645020000</v>
          </cell>
        </row>
        <row r="39">
          <cell r="Z39" t="str">
            <v>Monitoring dan Evaluasi Asrama Haji</v>
          </cell>
          <cell r="AA39">
            <v>0</v>
          </cell>
          <cell r="AB39">
            <v>0</v>
          </cell>
        </row>
        <row r="40">
          <cell r="Z40" t="str">
            <v>Revitalisasi Pusat Layanan Haji dan Umrah Terpadu - SBSN</v>
          </cell>
        </row>
        <row r="41">
          <cell r="Z41" t="str">
            <v>Revitalisasi dan Pembangunan Pusat Layanan Haji dan Umrah Terpadu</v>
          </cell>
          <cell r="AA41">
            <v>2</v>
          </cell>
          <cell r="AB41">
            <v>6059289000</v>
          </cell>
        </row>
        <row r="42">
          <cell r="Z42" t="str">
            <v>Revitalisasi Asrama Haji - SBSN</v>
          </cell>
          <cell r="AA42">
            <v>0</v>
          </cell>
          <cell r="AB42">
            <v>0</v>
          </cell>
        </row>
        <row r="43">
          <cell r="Z43" t="str">
            <v>Revitalisasi dan Pengembangan Asrama Haji</v>
          </cell>
          <cell r="AA43">
            <v>0</v>
          </cell>
          <cell r="AB43">
            <v>0</v>
          </cell>
        </row>
        <row r="44">
          <cell r="Z44" t="str">
            <v>Pembinaan Haji</v>
          </cell>
        </row>
        <row r="45">
          <cell r="Z45" t="str">
            <v>Pelayanan Publik Lainnya</v>
          </cell>
        </row>
        <row r="46">
          <cell r="Z46" t="str">
            <v>Advokasi Haji</v>
          </cell>
          <cell r="AA46">
            <v>0</v>
          </cell>
          <cell r="AB46">
            <v>0</v>
          </cell>
        </row>
        <row r="47">
          <cell r="Z47" t="str">
            <v>Identifikasi dan Pemetaan Masalah Haji</v>
          </cell>
          <cell r="AA47">
            <v>0</v>
          </cell>
          <cell r="AB47">
            <v>0</v>
          </cell>
        </row>
        <row r="48">
          <cell r="Z48" t="str">
            <v>Penanganan Masalah Haji</v>
          </cell>
          <cell r="AA48">
            <v>0</v>
          </cell>
          <cell r="AB48">
            <v>0</v>
          </cell>
        </row>
        <row r="49">
          <cell r="Z49" t="str">
            <v>Fasilitasi dan Pembinaan Masyarakat</v>
          </cell>
        </row>
        <row r="50">
          <cell r="Z50" t="str">
            <v>Petugas Haji yang Profesional</v>
          </cell>
        </row>
        <row r="51">
          <cell r="Z51" t="str">
            <v>Rekrutmen/Seleksi Petugas Haji</v>
          </cell>
          <cell r="AA51">
            <v>1896</v>
          </cell>
          <cell r="AB51">
            <v>283650000</v>
          </cell>
        </row>
        <row r="52">
          <cell r="Z52" t="str">
            <v>Dokumen dan Perlengkapan Petugas Haji</v>
          </cell>
          <cell r="AA52">
            <v>37</v>
          </cell>
          <cell r="AB52">
            <v>320265000</v>
          </cell>
        </row>
        <row r="53">
          <cell r="Z53" t="str">
            <v>Bimbingan Teknis Petugas Haji</v>
          </cell>
          <cell r="AA53">
            <v>188</v>
          </cell>
          <cell r="AB53">
            <v>1113707000</v>
          </cell>
        </row>
        <row r="54">
          <cell r="Z54" t="str">
            <v>Operasional Petugas Haji</v>
          </cell>
          <cell r="AA54">
            <v>534</v>
          </cell>
          <cell r="AB54">
            <v>21682118000</v>
          </cell>
        </row>
        <row r="55">
          <cell r="Z55" t="str">
            <v>Akomodasi Petugas Haji</v>
          </cell>
          <cell r="AA55">
            <v>0</v>
          </cell>
          <cell r="AB55">
            <v>0</v>
          </cell>
        </row>
        <row r="56">
          <cell r="Z56" t="str">
            <v>Konsumsi Petugas Haji</v>
          </cell>
          <cell r="AA56">
            <v>0</v>
          </cell>
          <cell r="AB56">
            <v>0</v>
          </cell>
        </row>
        <row r="57">
          <cell r="Z57" t="str">
            <v>Transportasi Petugas Haji</v>
          </cell>
          <cell r="AA57">
            <v>0</v>
          </cell>
          <cell r="AB57">
            <v>0</v>
          </cell>
        </row>
        <row r="58">
          <cell r="Z58" t="str">
            <v>Evaluasi Teknis Petugas Panitia Penyelenggara Ibadah Haji Arab Saudi</v>
          </cell>
          <cell r="AA58">
            <v>0</v>
          </cell>
          <cell r="AB58">
            <v>0</v>
          </cell>
        </row>
        <row r="59">
          <cell r="Z59" t="str">
            <v>Koordinasi Penyelenggaraan Ibadah Haji Luar Negeri</v>
          </cell>
          <cell r="AA59">
            <v>0</v>
          </cell>
          <cell r="AB59">
            <v>0</v>
          </cell>
        </row>
        <row r="60">
          <cell r="Z60" t="str">
            <v>Jemaah Haji Reguler yang Terbina</v>
          </cell>
        </row>
        <row r="61">
          <cell r="Z61" t="str">
            <v>Bimbingan Jemaah Haji Reguler</v>
          </cell>
          <cell r="AA61">
            <v>32040</v>
          </cell>
          <cell r="AB61">
            <v>52744000</v>
          </cell>
        </row>
        <row r="62">
          <cell r="Z62" t="str">
            <v>Sertifikasi Penyuluh dan Pembimbing Manasik Haji</v>
          </cell>
          <cell r="AA62">
            <v>0</v>
          </cell>
          <cell r="AB62">
            <v>0</v>
          </cell>
        </row>
        <row r="63">
          <cell r="Z63" t="str">
            <v>Pembinaan Kelompok Bimbingan</v>
          </cell>
          <cell r="AA63">
            <v>30</v>
          </cell>
          <cell r="AB63">
            <v>29940000</v>
          </cell>
        </row>
        <row r="64">
          <cell r="Z64" t="str">
            <v>Pengelolaan Dana Haji dan Sistem Informasi Haji</v>
          </cell>
          <cell r="AA64">
            <v>0</v>
          </cell>
          <cell r="AB64">
            <v>0</v>
          </cell>
        </row>
        <row r="65">
          <cell r="Z65" t="str">
            <v>Data dan Informasi Publik</v>
          </cell>
          <cell r="AA65">
            <v>0</v>
          </cell>
          <cell r="AB65">
            <v>0</v>
          </cell>
        </row>
        <row r="66">
          <cell r="Z66" t="str">
            <v>Sistem Informasi Haji yang Handal</v>
          </cell>
          <cell r="AA66">
            <v>0</v>
          </cell>
          <cell r="AB66">
            <v>0</v>
          </cell>
        </row>
        <row r="67">
          <cell r="Z67" t="str">
            <v>Pengelolaan Infrastruktur</v>
          </cell>
          <cell r="AA67">
            <v>0</v>
          </cell>
          <cell r="AB67">
            <v>0</v>
          </cell>
        </row>
        <row r="68">
          <cell r="Z68" t="str">
            <v>Pengembangan Database Haji</v>
          </cell>
          <cell r="AA68">
            <v>0</v>
          </cell>
          <cell r="AB68">
            <v>0</v>
          </cell>
        </row>
        <row r="69">
          <cell r="Z69" t="str">
            <v>Pengembangan Sistem Informasi Haji</v>
          </cell>
          <cell r="AA69">
            <v>0</v>
          </cell>
          <cell r="AB69">
            <v>0</v>
          </cell>
        </row>
        <row r="70">
          <cell r="Z70" t="str">
            <v>Pengelolaan Keuangan Negara</v>
          </cell>
          <cell r="AA70">
            <v>0</v>
          </cell>
          <cell r="AB70">
            <v>0</v>
          </cell>
        </row>
        <row r="71">
          <cell r="Z71" t="str">
            <v>Laporan Keuangan Haji yang Akuntabel</v>
          </cell>
          <cell r="AA71">
            <v>0</v>
          </cell>
          <cell r="AB71">
            <v>0</v>
          </cell>
        </row>
        <row r="72">
          <cell r="Z72" t="str">
            <v>Perencanaan Anggaran Operasional Haji</v>
          </cell>
          <cell r="AA72">
            <v>0</v>
          </cell>
          <cell r="AB72">
            <v>0</v>
          </cell>
        </row>
        <row r="73">
          <cell r="Z73" t="str">
            <v>Pengelolaan Aset Haji</v>
          </cell>
          <cell r="AA73">
            <v>0</v>
          </cell>
          <cell r="AB73">
            <v>0</v>
          </cell>
        </row>
        <row r="74">
          <cell r="Z74" t="str">
            <v>Monitoring dan Evaluasi Perencanaan Anggaran Operasional dan Pengelolaan Aset Haji</v>
          </cell>
          <cell r="AA74">
            <v>0</v>
          </cell>
          <cell r="AB74">
            <v>0</v>
          </cell>
        </row>
        <row r="75">
          <cell r="Z75" t="str">
            <v>Pelaksanaan Anggaran dan Perbendaharaan Haji</v>
          </cell>
          <cell r="AA75">
            <v>0</v>
          </cell>
          <cell r="AB75">
            <v>0</v>
          </cell>
        </row>
        <row r="76">
          <cell r="Z76" t="str">
            <v>Verifikasi Anggaran Operasional Haji</v>
          </cell>
          <cell r="AA76">
            <v>0</v>
          </cell>
          <cell r="AB76">
            <v>0</v>
          </cell>
        </row>
        <row r="77">
          <cell r="Z77" t="str">
            <v>Pelaporan Keuangan Operasional Haji</v>
          </cell>
          <cell r="AA77">
            <v>0</v>
          </cell>
          <cell r="AB77">
            <v>0</v>
          </cell>
        </row>
        <row r="78">
          <cell r="Z78" t="str">
            <v>Pelayanan Haji Luar Negeri</v>
          </cell>
          <cell r="AA78">
            <v>0</v>
          </cell>
          <cell r="AB78">
            <v>0</v>
          </cell>
        </row>
        <row r="79">
          <cell r="Z79" t="str">
            <v>Pelayanan Publik Lainnya</v>
          </cell>
        </row>
        <row r="80">
          <cell r="Z80" t="str">
            <v>Revitalisasi Sarpras Layanan Haji Umrah di Luar Negeri</v>
          </cell>
          <cell r="AA80">
            <v>0</v>
          </cell>
          <cell r="AB80">
            <v>0</v>
          </cell>
        </row>
        <row r="81">
          <cell r="Z81" t="str">
            <v>Revitalisasi dan Pembangunan Sarpras Layanan Haji dan Umrah di Arab Saudi</v>
          </cell>
          <cell r="AA81">
            <v>0</v>
          </cell>
          <cell r="AB81">
            <v>0</v>
          </cell>
        </row>
        <row r="82">
          <cell r="Z82" t="str">
            <v>Fasilitasi dan Pembinaan Masyarakat</v>
          </cell>
        </row>
        <row r="83">
          <cell r="Z83" t="str">
            <v>Layanan Administrasi Haji Luar Negeri</v>
          </cell>
          <cell r="AA83">
            <v>0</v>
          </cell>
          <cell r="AB83">
            <v>0</v>
          </cell>
        </row>
        <row r="84">
          <cell r="Z84" t="str">
            <v>Seleksi Perusahaan Penyedia Akomodasi Jemaah Haji Indonesia di Arab Saudi</v>
          </cell>
          <cell r="AA84">
            <v>0</v>
          </cell>
          <cell r="AB84">
            <v>0</v>
          </cell>
        </row>
        <row r="85">
          <cell r="Z85" t="str">
            <v>Seleksi Perusahaan Penyedia Konsumsi Jemaah Haji Indonesia di Arab Saudi</v>
          </cell>
          <cell r="AA85">
            <v>0</v>
          </cell>
          <cell r="AB85">
            <v>0</v>
          </cell>
        </row>
        <row r="86">
          <cell r="Z86" t="str">
            <v>Seleksi Perusahaan Penyedia Transportasi Jemaah Haji Indonesia di Arab Saudi</v>
          </cell>
          <cell r="AA86">
            <v>0</v>
          </cell>
          <cell r="AB86">
            <v>0</v>
          </cell>
        </row>
        <row r="87">
          <cell r="Z87" t="str">
            <v>Jemaah Haji yang terlayani penyaluran Daging Qurban</v>
          </cell>
          <cell r="AA87">
            <v>0</v>
          </cell>
          <cell r="AB87">
            <v>0</v>
          </cell>
        </row>
        <row r="88">
          <cell r="Z88" t="str">
            <v>Penyaluran Daging Qurban dan/atau Dam Ke Penduduk Indonesia</v>
          </cell>
          <cell r="AA88">
            <v>0</v>
          </cell>
          <cell r="AB88">
            <v>0</v>
          </cell>
        </row>
        <row r="89">
          <cell r="AA89">
            <v>0</v>
          </cell>
          <cell r="AB89">
            <v>0</v>
          </cell>
        </row>
        <row r="90">
          <cell r="Z90" t="str">
            <v>Dukungan Manajemen</v>
          </cell>
        </row>
        <row r="91">
          <cell r="Z91" t="str">
            <v>Dukungan Manajemen dan Pelaksanaan Tugas Teknis Lainnya Penyelenggaraan Haji dan Umrah</v>
          </cell>
        </row>
        <row r="92">
          <cell r="Z92" t="str">
            <v>Layanan Dukungan Manajemen Internal</v>
          </cell>
        </row>
        <row r="93">
          <cell r="Z93" t="str">
            <v>Layanan BMN</v>
          </cell>
          <cell r="AA93">
            <v>0</v>
          </cell>
          <cell r="AB93">
            <v>0</v>
          </cell>
        </row>
        <row r="94">
          <cell r="Z94" t="str">
            <v>Pengelolaan BMN dan Perlengkapan</v>
          </cell>
          <cell r="AA94">
            <v>0</v>
          </cell>
          <cell r="AB94">
            <v>0</v>
          </cell>
        </row>
        <row r="95">
          <cell r="Z95" t="str">
            <v>Layanan Hukum</v>
          </cell>
          <cell r="AA95">
            <v>0</v>
          </cell>
          <cell r="AB95">
            <v>0</v>
          </cell>
        </row>
        <row r="96">
          <cell r="Z96" t="str">
            <v>Layanan Hukum dan Peraturan Perundang-Undangan</v>
          </cell>
          <cell r="AA96">
            <v>0</v>
          </cell>
          <cell r="AB96">
            <v>0</v>
          </cell>
        </row>
        <row r="97">
          <cell r="Z97" t="str">
            <v>Penyelesaian Tindak Lanjut Hasil Temuan Pemeriksaan</v>
          </cell>
          <cell r="AA97">
            <v>0</v>
          </cell>
          <cell r="AB97">
            <v>0</v>
          </cell>
        </row>
        <row r="98">
          <cell r="Z98" t="str">
            <v>Layanan Hubungan Masyarakat dan Informasi</v>
          </cell>
        </row>
        <row r="99">
          <cell r="Z99" t="str">
            <v>Pameran/Event Penyelenggaraan Haji dan Umrah</v>
          </cell>
          <cell r="AA99">
            <v>0</v>
          </cell>
          <cell r="AB99">
            <v>0</v>
          </cell>
        </row>
        <row r="100">
          <cell r="Z100" t="str">
            <v>Pengelolaan Media Publikasi Informasi Haji dan Umrah</v>
          </cell>
          <cell r="AA100">
            <v>0</v>
          </cell>
          <cell r="AB100">
            <v>0</v>
          </cell>
        </row>
        <row r="101">
          <cell r="Z101" t="str">
            <v>Penyebaran Informasi Haji dan Umrah</v>
          </cell>
          <cell r="AA101">
            <v>36</v>
          </cell>
          <cell r="AB101">
            <v>25900000</v>
          </cell>
        </row>
        <row r="102">
          <cell r="Z102" t="str">
            <v>Layanan Protokoler</v>
          </cell>
          <cell r="AA102">
            <v>0</v>
          </cell>
          <cell r="AB102">
            <v>0</v>
          </cell>
        </row>
        <row r="103">
          <cell r="Z103" t="str">
            <v>Pelayanan Protokoler</v>
          </cell>
          <cell r="AA103">
            <v>0</v>
          </cell>
          <cell r="AB103">
            <v>0</v>
          </cell>
        </row>
        <row r="104">
          <cell r="Z104" t="str">
            <v>Layanan Organisasi dan Tata Kelola Internal</v>
          </cell>
          <cell r="AA104">
            <v>0</v>
          </cell>
          <cell r="AB104">
            <v>0</v>
          </cell>
        </row>
        <row r="105">
          <cell r="Z105" t="str">
            <v>Pelayanan Organisasi, Tata Laksana, dan Reformasi Birokrasi</v>
          </cell>
          <cell r="AA105">
            <v>0</v>
          </cell>
          <cell r="AB105">
            <v>0</v>
          </cell>
        </row>
        <row r="106">
          <cell r="Z106" t="str">
            <v>Layanan Umum</v>
          </cell>
        </row>
        <row r="107">
          <cell r="Z107" t="str">
            <v>Rapat Kerja Nasional Penyelenggaraan Haji</v>
          </cell>
          <cell r="AA107">
            <v>0</v>
          </cell>
          <cell r="AB107">
            <v>0</v>
          </cell>
        </row>
        <row r="108">
          <cell r="Z108" t="str">
            <v>Koordinasi Penyelenggaraan Ibadah Haji</v>
          </cell>
          <cell r="AA108">
            <v>36</v>
          </cell>
          <cell r="AB108">
            <v>626970000</v>
          </cell>
        </row>
        <row r="109">
          <cell r="Z109" t="str">
            <v>Pelayanan Umum dan Rumah Tangga</v>
          </cell>
          <cell r="AA109">
            <v>0</v>
          </cell>
          <cell r="AB109">
            <v>0</v>
          </cell>
        </row>
        <row r="110">
          <cell r="Z110" t="str">
            <v>Pengelolaan Ketatausahaan</v>
          </cell>
          <cell r="AA110">
            <v>0</v>
          </cell>
          <cell r="AB110">
            <v>0</v>
          </cell>
        </row>
        <row r="111">
          <cell r="Z111" t="str">
            <v>Layanan Dukungan Manajemen Eselon II</v>
          </cell>
          <cell r="AA111">
            <v>0</v>
          </cell>
          <cell r="AB111">
            <v>0</v>
          </cell>
        </row>
        <row r="112">
          <cell r="Z112" t="str">
            <v>Layanan Perkantoran</v>
          </cell>
        </row>
        <row r="113">
          <cell r="Z113" t="str">
            <v>Gaji dan Tunjangan</v>
          </cell>
          <cell r="AA113">
            <v>0</v>
          </cell>
          <cell r="AB113">
            <v>0</v>
          </cell>
        </row>
        <row r="114">
          <cell r="Z114" t="str">
            <v>Operasional dan Pemeliharaan Kantor</v>
          </cell>
          <cell r="AA114">
            <v>36</v>
          </cell>
          <cell r="AB114">
            <v>7025086000</v>
          </cell>
        </row>
        <row r="115">
          <cell r="Z115" t="str">
            <v>Layanan Sarana dan Prasarana Internal</v>
          </cell>
          <cell r="AA115">
            <v>0</v>
          </cell>
          <cell r="AB115">
            <v>0</v>
          </cell>
        </row>
        <row r="116">
          <cell r="Z116" t="str">
            <v>Layanan Sarana Internal</v>
          </cell>
          <cell r="AA116">
            <v>0</v>
          </cell>
          <cell r="AB116">
            <v>0</v>
          </cell>
        </row>
        <row r="117">
          <cell r="Z117" t="str">
            <v>Pengadaan Perangkat Pengolah Data dan Komunikasi</v>
          </cell>
          <cell r="AA117">
            <v>0</v>
          </cell>
          <cell r="AB117">
            <v>0</v>
          </cell>
        </row>
        <row r="118">
          <cell r="Z118" t="str">
            <v>Pengadaan Peralatan dan Fasilitas Perkantoran</v>
          </cell>
          <cell r="AA118">
            <v>0</v>
          </cell>
          <cell r="AB118">
            <v>0</v>
          </cell>
        </row>
        <row r="119">
          <cell r="Z119" t="str">
            <v>Pengadaan Kendaraan Bermotor</v>
          </cell>
          <cell r="AA119">
            <v>0</v>
          </cell>
          <cell r="AB119">
            <v>0</v>
          </cell>
        </row>
        <row r="120">
          <cell r="Z120" t="str">
            <v>Pembangunan/Renovasi Gedung dan Bangunan</v>
          </cell>
          <cell r="AA120">
            <v>0</v>
          </cell>
          <cell r="AB120">
            <v>0</v>
          </cell>
        </row>
        <row r="121">
          <cell r="Z121" t="str">
            <v>Layanan Prasarana Internal</v>
          </cell>
          <cell r="AA121">
            <v>0</v>
          </cell>
          <cell r="AB121">
            <v>0</v>
          </cell>
        </row>
        <row r="122">
          <cell r="Z122" t="str">
            <v>Pembangunan/Renovasi Gedung dan Bangunan</v>
          </cell>
          <cell r="AA122">
            <v>0</v>
          </cell>
          <cell r="AB122">
            <v>0</v>
          </cell>
        </row>
        <row r="123">
          <cell r="Z123" t="str">
            <v>Layanan Manajemen SDM Internal</v>
          </cell>
          <cell r="AA123">
            <v>0</v>
          </cell>
          <cell r="AB123">
            <v>0</v>
          </cell>
        </row>
        <row r="124">
          <cell r="Z124" t="str">
            <v>Layanan Manajemen SDM</v>
          </cell>
          <cell r="AA124">
            <v>0</v>
          </cell>
          <cell r="AB124">
            <v>0</v>
          </cell>
        </row>
        <row r="125">
          <cell r="Z125" t="str">
            <v>Pengelolaan Kepegawaian</v>
          </cell>
          <cell r="AA125">
            <v>0</v>
          </cell>
          <cell r="AB125">
            <v>0</v>
          </cell>
        </row>
        <row r="126">
          <cell r="Z126" t="str">
            <v>Layanan Manajemen Kinerja Internal</v>
          </cell>
        </row>
        <row r="127">
          <cell r="Z127" t="str">
            <v>Layanan Perencanaan dan Penganggaran</v>
          </cell>
        </row>
        <row r="128">
          <cell r="Z128" t="str">
            <v>Penyusunan Perencanaan Program dan Anggaran</v>
          </cell>
          <cell r="AA128">
            <v>1</v>
          </cell>
          <cell r="AB128">
            <v>47680000</v>
          </cell>
        </row>
        <row r="129">
          <cell r="Z129" t="str">
            <v>Pengelolaan Rencana Program dan Anggaran</v>
          </cell>
          <cell r="AA129">
            <v>0</v>
          </cell>
          <cell r="AB129">
            <v>0</v>
          </cell>
        </row>
        <row r="130">
          <cell r="Z130" t="str">
            <v>Layanan Pemantauan dan Evaluasi</v>
          </cell>
        </row>
        <row r="131">
          <cell r="Z131" t="str">
            <v>Evaluasi dan Pelaporan Program</v>
          </cell>
          <cell r="AA131">
            <v>1</v>
          </cell>
          <cell r="AB131">
            <v>23840000</v>
          </cell>
        </row>
        <row r="132">
          <cell r="Z132" t="str">
            <v>Layanan Manajemen Keuangan</v>
          </cell>
        </row>
        <row r="133">
          <cell r="Z133" t="str">
            <v>Pelaksanaan Anggaran dan Perbendaharaan</v>
          </cell>
          <cell r="AA133">
            <v>0</v>
          </cell>
          <cell r="AB133">
            <v>0</v>
          </cell>
        </row>
        <row r="134">
          <cell r="Z134" t="str">
            <v>Verifikasi Anggaran dan Perbendaharaan</v>
          </cell>
          <cell r="AA134">
            <v>0</v>
          </cell>
          <cell r="AB134">
            <v>0</v>
          </cell>
        </row>
        <row r="135">
          <cell r="Z135" t="str">
            <v>Layanan Administrasi PNBP</v>
          </cell>
          <cell r="AA135">
            <v>0</v>
          </cell>
          <cell r="AB135">
            <v>0</v>
          </cell>
        </row>
        <row r="136">
          <cell r="Z136" t="str">
            <v>Pengelolaan PNBP</v>
          </cell>
          <cell r="AA136">
            <v>1</v>
          </cell>
          <cell r="AB136">
            <v>486000000</v>
          </cell>
        </row>
        <row r="137">
          <cell r="Z137" t="str">
            <v>Pengelolaan Laporan Keuangan</v>
          </cell>
          <cell r="AA137">
            <v>1</v>
          </cell>
          <cell r="AB137">
            <v>74676000</v>
          </cell>
        </row>
      </sheetData>
      <sheetData sheetId="42">
        <row r="2">
          <cell r="V2" t="str">
            <v>Program Kerukunan Umat dan Layanan Kehidupan Beragama</v>
          </cell>
          <cell r="W2">
            <v>0</v>
          </cell>
        </row>
        <row r="3">
          <cell r="V3" t="str">
            <v>Pembinaan Umrah dan Haji Khusus</v>
          </cell>
          <cell r="W3">
            <v>0</v>
          </cell>
        </row>
        <row r="4">
          <cell r="V4" t="str">
            <v>Fasilitasi dan Pembinaan Lembaga</v>
          </cell>
          <cell r="W4">
            <v>146</v>
          </cell>
        </row>
        <row r="5">
          <cell r="V5" t="str">
            <v>Lembaga Penyelenggara Ibadah Umrah yang Terbina</v>
          </cell>
          <cell r="W5">
            <v>114</v>
          </cell>
        </row>
        <row r="6">
          <cell r="V6" t="str">
            <v>Pengelolaan Perizinan Penyelenggara Perjalanan Ibadah Umrah</v>
          </cell>
          <cell r="W6">
            <v>28</v>
          </cell>
          <cell r="X6">
            <v>22432000</v>
          </cell>
        </row>
        <row r="7">
          <cell r="V7" t="str">
            <v>Akreditasi Penyelenggara Perjalanan Ibadah Umrah</v>
          </cell>
          <cell r="W7">
            <v>0</v>
          </cell>
          <cell r="X7">
            <v>0</v>
          </cell>
        </row>
        <row r="8">
          <cell r="V8" t="str">
            <v>Pembinaan Penyelenggara Perjalanan Ibadah Umrah</v>
          </cell>
          <cell r="W8">
            <v>30</v>
          </cell>
          <cell r="X8">
            <v>37100000</v>
          </cell>
        </row>
        <row r="9">
          <cell r="V9" t="str">
            <v>Pemantauan dan Pengawasan Penyelenggara Perjalanan Ibadah Umrah</v>
          </cell>
          <cell r="W9">
            <v>56</v>
          </cell>
          <cell r="X9">
            <v>242450000</v>
          </cell>
        </row>
        <row r="10">
          <cell r="V10" t="str">
            <v>Identifikasi dan Pemetaan Masalah Penyelenggara Perjalanan Ibadah Umrah</v>
          </cell>
          <cell r="W10">
            <v>0</v>
          </cell>
          <cell r="X10">
            <v>0</v>
          </cell>
        </row>
        <row r="11">
          <cell r="V11" t="str">
            <v>Penanganan Masalah Penyelenggara Perjalanan Ibadah Umrah</v>
          </cell>
          <cell r="W11">
            <v>0</v>
          </cell>
          <cell r="X11">
            <v>0</v>
          </cell>
        </row>
        <row r="12">
          <cell r="V12" t="str">
            <v>Lembaga Penyelenggara Ibadah Haji Khusus yang Terbina</v>
          </cell>
          <cell r="W12">
            <v>32</v>
          </cell>
        </row>
        <row r="13">
          <cell r="V13" t="str">
            <v>Pengelolaan Perizinan Penyelenggara Ibadah Haji Khusus</v>
          </cell>
          <cell r="W13">
            <v>0</v>
          </cell>
          <cell r="X13">
            <v>0</v>
          </cell>
        </row>
        <row r="14">
          <cell r="V14" t="str">
            <v>Akreditasi Penyelenggara Ibadah Haji Khusus</v>
          </cell>
          <cell r="W14">
            <v>0</v>
          </cell>
          <cell r="X14">
            <v>0</v>
          </cell>
        </row>
        <row r="15">
          <cell r="V15" t="str">
            <v>Pendaftaran dan Pembatalan Haji Khusus</v>
          </cell>
          <cell r="W15">
            <v>2</v>
          </cell>
          <cell r="X15">
            <v>4072000</v>
          </cell>
        </row>
        <row r="16">
          <cell r="V16" t="str">
            <v>Dokumen dan Perlengkapan Ibadah Haji Khusus</v>
          </cell>
          <cell r="W16">
            <v>0</v>
          </cell>
          <cell r="X16">
            <v>0</v>
          </cell>
        </row>
        <row r="17">
          <cell r="V17" t="str">
            <v>Pembinaan dan Peningkatan Kualitas Penyelenggara Ibadah Haji Khusus</v>
          </cell>
          <cell r="W17">
            <v>30</v>
          </cell>
          <cell r="X17">
            <v>37100000</v>
          </cell>
        </row>
        <row r="18">
          <cell r="V18" t="str">
            <v>Pemantauan dan Pengawasan Penyelenggara Ibadah Haji Khusus</v>
          </cell>
          <cell r="W18">
            <v>0</v>
          </cell>
          <cell r="X18">
            <v>0</v>
          </cell>
        </row>
        <row r="19">
          <cell r="V19" t="str">
            <v>Identifikasi dan Pemetaan Masalah Penyelenggara Ibadah Haji Khusus</v>
          </cell>
          <cell r="W19">
            <v>0</v>
          </cell>
          <cell r="X19">
            <v>0</v>
          </cell>
        </row>
        <row r="20">
          <cell r="V20" t="str">
            <v>Penanganan Masalah Penyelenggara Ibadah Haji Khusus</v>
          </cell>
          <cell r="W20">
            <v>0</v>
          </cell>
          <cell r="X20">
            <v>0</v>
          </cell>
        </row>
        <row r="21">
          <cell r="V21" t="str">
            <v>Pelayanan Haji Dalam Negeri</v>
          </cell>
          <cell r="W21">
            <v>0</v>
          </cell>
        </row>
        <row r="22">
          <cell r="V22" t="str">
            <v>Pelayanan Publik kepada masyarakat</v>
          </cell>
          <cell r="W22">
            <v>14931</v>
          </cell>
        </row>
        <row r="23">
          <cell r="V23" t="str">
            <v>Layanan Administrasi Haji Dalam Negeri</v>
          </cell>
          <cell r="W23">
            <v>14931</v>
          </cell>
        </row>
        <row r="24">
          <cell r="V24" t="str">
            <v>Penyempurnaan Kebijakan Pendaftaran dan Pembatalan Haji Reguler</v>
          </cell>
          <cell r="W24">
            <v>0</v>
          </cell>
          <cell r="X24">
            <v>0</v>
          </cell>
        </row>
        <row r="25">
          <cell r="V25" t="str">
            <v>Sosialisasi Kebijakan Pendaftaran dan Pembatalan Haji Reguler</v>
          </cell>
          <cell r="W25">
            <v>0</v>
          </cell>
          <cell r="X25">
            <v>0</v>
          </cell>
        </row>
        <row r="26">
          <cell r="V26" t="str">
            <v>Pengelolaan Pelayanan Pendaftaran dan Pembatalan Haji Reguler</v>
          </cell>
          <cell r="W26">
            <v>0</v>
          </cell>
          <cell r="X26">
            <v>0</v>
          </cell>
        </row>
        <row r="27">
          <cell r="V27" t="str">
            <v>Konsolidasi dan Verifikasi Data Jemaah Haji Reguler</v>
          </cell>
          <cell r="W27">
            <v>84</v>
          </cell>
          <cell r="X27">
            <v>158850000</v>
          </cell>
        </row>
        <row r="28">
          <cell r="V28" t="str">
            <v>Sosialisasi/Orientasi Penyelesaian Dokumen dan Perlengkapan Haji</v>
          </cell>
          <cell r="W28">
            <v>0</v>
          </cell>
          <cell r="X28">
            <v>0</v>
          </cell>
        </row>
        <row r="29">
          <cell r="V29" t="str">
            <v>Pengelolaan Pelayanan Pemvisaan Haji</v>
          </cell>
          <cell r="W29">
            <v>0</v>
          </cell>
          <cell r="X29">
            <v>0</v>
          </cell>
        </row>
        <row r="30">
          <cell r="V30" t="str">
            <v>Penyelesaian Dokumen/Perlengkapan Jemaah Haji</v>
          </cell>
          <cell r="W30">
            <v>14820</v>
          </cell>
          <cell r="X30">
            <v>833067000</v>
          </cell>
        </row>
        <row r="31">
          <cell r="V31" t="str">
            <v>Penyiapan Transportasi Udara Jemaah Haji</v>
          </cell>
          <cell r="W31">
            <v>0</v>
          </cell>
          <cell r="X31">
            <v>0</v>
          </cell>
        </row>
        <row r="32">
          <cell r="V32" t="str">
            <v>Penyusunan dan Pembahasan Asuransi Haji</v>
          </cell>
          <cell r="W32">
            <v>0</v>
          </cell>
          <cell r="X32">
            <v>0</v>
          </cell>
        </row>
        <row r="33">
          <cell r="V33" t="str">
            <v>Konsolidasi dan Verifikasi Data Angkutan Udara Jemaah Haji</v>
          </cell>
          <cell r="W33">
            <v>0</v>
          </cell>
          <cell r="X33">
            <v>0</v>
          </cell>
        </row>
        <row r="34">
          <cell r="V34" t="str">
            <v>Pelayanan Pemberangkatan/Pemulangan Jemaah</v>
          </cell>
          <cell r="W34">
            <v>27</v>
          </cell>
          <cell r="X34">
            <v>72152000</v>
          </cell>
        </row>
        <row r="35">
          <cell r="V35" t="str">
            <v>Pelayanan Publik Lainnya</v>
          </cell>
          <cell r="W35">
            <v>6</v>
          </cell>
        </row>
        <row r="36">
          <cell r="V36" t="str">
            <v>Asrama Haji yang Profesional Melayani</v>
          </cell>
          <cell r="W36">
            <v>0</v>
          </cell>
          <cell r="X36">
            <v>0</v>
          </cell>
        </row>
        <row r="37">
          <cell r="V37" t="str">
            <v>Penyiapan Asrama Haji</v>
          </cell>
          <cell r="W37">
            <v>0</v>
          </cell>
          <cell r="X37">
            <v>0</v>
          </cell>
        </row>
        <row r="39">
          <cell r="V39" t="str">
            <v>Pelayanan Asrama Haji</v>
          </cell>
          <cell r="W39">
            <v>0</v>
          </cell>
          <cell r="X39">
            <v>0</v>
          </cell>
        </row>
        <row r="40">
          <cell r="V40" t="str">
            <v>Monitoring dan Evaluasi Asrama Haji</v>
          </cell>
          <cell r="W40">
            <v>0</v>
          </cell>
          <cell r="X40">
            <v>0</v>
          </cell>
        </row>
        <row r="41">
          <cell r="V41" t="str">
            <v>Revitalisasi Pusat Layanan Haji dan Umrah Terpadu - SBSN</v>
          </cell>
          <cell r="W41">
            <v>5</v>
          </cell>
        </row>
        <row r="42">
          <cell r="V42" t="str">
            <v>Revitalisasi dan Pembangunan Pusat Layanan Haji dan Umrah Terpadu</v>
          </cell>
          <cell r="W42">
            <v>5</v>
          </cell>
          <cell r="X42">
            <v>15597452000</v>
          </cell>
        </row>
        <row r="43">
          <cell r="V43" t="str">
            <v>Revitalisasi Asrama Haji - SBSN</v>
          </cell>
          <cell r="W43">
            <v>1</v>
          </cell>
        </row>
        <row r="44">
          <cell r="V44" t="str">
            <v>Revitalisasi dan Pengembangan Asrama Haji</v>
          </cell>
          <cell r="W44">
            <v>1</v>
          </cell>
          <cell r="X44">
            <v>101558000000</v>
          </cell>
        </row>
        <row r="45">
          <cell r="V45" t="str">
            <v>Pembinaan Haji</v>
          </cell>
          <cell r="W45">
            <v>0</v>
          </cell>
        </row>
        <row r="46">
          <cell r="V46" t="str">
            <v>Pelayanan Publik Lainnya</v>
          </cell>
          <cell r="W46">
            <v>6</v>
          </cell>
        </row>
        <row r="47">
          <cell r="V47" t="str">
            <v>Advokasi Haji</v>
          </cell>
          <cell r="W47">
            <v>0</v>
          </cell>
          <cell r="X47">
            <v>0</v>
          </cell>
        </row>
        <row r="48">
          <cell r="V48" t="str">
            <v>Identifikasi dan Pemetaan Masalah Haji</v>
          </cell>
          <cell r="W48">
            <v>0</v>
          </cell>
          <cell r="X48">
            <v>0</v>
          </cell>
        </row>
        <row r="49">
          <cell r="V49" t="str">
            <v>Penanganan Masalah Haji</v>
          </cell>
          <cell r="W49">
            <v>0</v>
          </cell>
          <cell r="X49">
            <v>0</v>
          </cell>
        </row>
        <row r="50">
          <cell r="V50" t="str">
            <v>Fasilitasi dan Pembinaan Masyarakat</v>
          </cell>
          <cell r="W50" t="e">
            <v>#REF!</v>
          </cell>
        </row>
        <row r="51">
          <cell r="V51" t="str">
            <v>Petugas Haji yang Profesional</v>
          </cell>
          <cell r="W51" t="e">
            <v>#REF!</v>
          </cell>
        </row>
        <row r="52">
          <cell r="V52" t="str">
            <v>Rekrutmen/Seleksi Petugas Haji</v>
          </cell>
          <cell r="W52">
            <v>2184</v>
          </cell>
          <cell r="X52">
            <v>218800000</v>
          </cell>
        </row>
        <row r="53">
          <cell r="V53" t="str">
            <v>Dokumen dan Perlengkapan Petugas Haji</v>
          </cell>
          <cell r="W53">
            <v>29</v>
          </cell>
          <cell r="X53">
            <v>306115000</v>
          </cell>
        </row>
        <row r="54">
          <cell r="V54" t="str">
            <v>Bimbingan Teknis Petugas Haji</v>
          </cell>
          <cell r="W54">
            <v>178</v>
          </cell>
          <cell r="X54">
            <v>1054325000</v>
          </cell>
        </row>
        <row r="55">
          <cell r="V55" t="str">
            <v>Operasional Petugas Haji</v>
          </cell>
          <cell r="W55">
            <v>524</v>
          </cell>
          <cell r="X55">
            <v>22091768000</v>
          </cell>
        </row>
        <row r="56">
          <cell r="V56" t="str">
            <v>Akomodasi Petugas Haji</v>
          </cell>
          <cell r="W56">
            <v>0</v>
          </cell>
          <cell r="X56">
            <v>0</v>
          </cell>
        </row>
        <row r="57">
          <cell r="V57" t="str">
            <v>Konsumsi Petugas Haji</v>
          </cell>
          <cell r="W57">
            <v>0</v>
          </cell>
          <cell r="X57">
            <v>0</v>
          </cell>
        </row>
        <row r="58">
          <cell r="V58" t="str">
            <v>Transportasi Petugas Haji</v>
          </cell>
          <cell r="W58">
            <v>0</v>
          </cell>
          <cell r="X58">
            <v>0</v>
          </cell>
        </row>
        <row r="59">
          <cell r="V59" t="str">
            <v>Evaluasi Teknis Petugas Panitia Penyelenggara Ibadah Haji Arab Saudi</v>
          </cell>
          <cell r="W59">
            <v>0</v>
          </cell>
          <cell r="X59">
            <v>0</v>
          </cell>
        </row>
        <row r="60">
          <cell r="V60" t="str">
            <v>Koordinasi Penyelenggaraan Ibadah Haji Luar Negeri</v>
          </cell>
          <cell r="W60">
            <v>0</v>
          </cell>
          <cell r="X60">
            <v>0</v>
          </cell>
        </row>
        <row r="61">
          <cell r="V61" t="str">
            <v>Jemaah Haji Reguler yang Terbina</v>
          </cell>
          <cell r="W61">
            <v>40220</v>
          </cell>
        </row>
        <row r="62">
          <cell r="V62" t="str">
            <v>Bimbingan Jemaah Haji Reguler</v>
          </cell>
          <cell r="W62">
            <v>40180</v>
          </cell>
          <cell r="X62">
            <v>44864000</v>
          </cell>
        </row>
        <row r="63">
          <cell r="V63" t="str">
            <v>Sertifikasi Penyuluh dan Pembimbing Manasik Haji</v>
          </cell>
          <cell r="W63">
            <v>0</v>
          </cell>
          <cell r="X63">
            <v>0</v>
          </cell>
        </row>
        <row r="64">
          <cell r="V64" t="str">
            <v>Pembinaan Kelompok Bimbingan</v>
          </cell>
          <cell r="W64">
            <v>40</v>
          </cell>
          <cell r="X64">
            <v>44730000</v>
          </cell>
        </row>
        <row r="65">
          <cell r="V65" t="str">
            <v>Pengelolaan Dana Haji dan Sistem Informasi Haji</v>
          </cell>
          <cell r="W65">
            <v>0</v>
          </cell>
          <cell r="X65">
            <v>0</v>
          </cell>
        </row>
        <row r="66">
          <cell r="V66" t="str">
            <v>Data dan Informasi Publik</v>
          </cell>
          <cell r="W66">
            <v>0</v>
          </cell>
          <cell r="X66">
            <v>0</v>
          </cell>
        </row>
        <row r="67">
          <cell r="V67" t="str">
            <v>Sistem Informasi Haji yang Handal</v>
          </cell>
          <cell r="W67">
            <v>0</v>
          </cell>
          <cell r="X67">
            <v>0</v>
          </cell>
        </row>
        <row r="68">
          <cell r="V68" t="str">
            <v>Pengelolaan Infrastruktur</v>
          </cell>
          <cell r="W68">
            <v>0</v>
          </cell>
          <cell r="X68">
            <v>0</v>
          </cell>
        </row>
        <row r="69">
          <cell r="V69" t="str">
            <v>Pengembangan Database Haji</v>
          </cell>
          <cell r="W69">
            <v>0</v>
          </cell>
          <cell r="X69">
            <v>0</v>
          </cell>
        </row>
        <row r="70">
          <cell r="V70" t="str">
            <v>Pengembangan Sistem Informasi Haji</v>
          </cell>
          <cell r="W70">
            <v>0</v>
          </cell>
          <cell r="X70">
            <v>0</v>
          </cell>
        </row>
        <row r="71">
          <cell r="V71" t="str">
            <v>Pengelolaan Keuangan Negara</v>
          </cell>
          <cell r="W71">
            <v>0</v>
          </cell>
          <cell r="X71">
            <v>0</v>
          </cell>
        </row>
        <row r="72">
          <cell r="V72" t="str">
            <v>Laporan Keuangan Haji yang Akuntabel</v>
          </cell>
          <cell r="W72">
            <v>0</v>
          </cell>
          <cell r="X72">
            <v>0</v>
          </cell>
        </row>
        <row r="73">
          <cell r="V73" t="str">
            <v>Perencanaan Anggaran Operasional Haji</v>
          </cell>
          <cell r="W73">
            <v>0</v>
          </cell>
          <cell r="X73">
            <v>0</v>
          </cell>
        </row>
        <row r="74">
          <cell r="V74" t="str">
            <v>Pengelolaan Aset Haji</v>
          </cell>
          <cell r="W74">
            <v>0</v>
          </cell>
          <cell r="X74">
            <v>0</v>
          </cell>
        </row>
        <row r="75">
          <cell r="V75" t="str">
            <v>Monitoring dan Evaluasi Perencanaan Anggaran Operasional dan Pengelolaan Aset Haji</v>
          </cell>
          <cell r="W75">
            <v>0</v>
          </cell>
          <cell r="X75">
            <v>0</v>
          </cell>
        </row>
        <row r="76">
          <cell r="V76" t="str">
            <v>Pelaksanaan Anggaran dan Perbendaharaan Haji</v>
          </cell>
          <cell r="W76">
            <v>0</v>
          </cell>
          <cell r="X76">
            <v>0</v>
          </cell>
        </row>
        <row r="77">
          <cell r="V77" t="str">
            <v>Verifikasi Anggaran Operasional Haji</v>
          </cell>
          <cell r="W77">
            <v>0</v>
          </cell>
          <cell r="X77">
            <v>0</v>
          </cell>
        </row>
        <row r="78">
          <cell r="V78" t="str">
            <v>Pelaporan Keuangan Operasional Haji</v>
          </cell>
          <cell r="W78">
            <v>0</v>
          </cell>
          <cell r="X78">
            <v>0</v>
          </cell>
        </row>
        <row r="79">
          <cell r="V79" t="str">
            <v>Pelayanan Haji Luar Negeri</v>
          </cell>
          <cell r="W79">
            <v>0</v>
          </cell>
          <cell r="X79">
            <v>0</v>
          </cell>
        </row>
        <row r="80">
          <cell r="V80" t="str">
            <v>Pelayanan Publik Lainnya</v>
          </cell>
          <cell r="W80">
            <v>6</v>
          </cell>
        </row>
        <row r="81">
          <cell r="V81" t="str">
            <v>Revitalisasi Sarpras Layanan Haji Umrah di Luar Negeri</v>
          </cell>
          <cell r="W81">
            <v>0</v>
          </cell>
          <cell r="X81">
            <v>0</v>
          </cell>
        </row>
        <row r="82">
          <cell r="V82" t="str">
            <v>Revitalisasi dan Pembangunan Sarpras Layanan Haji dan Umrah di Arab Saudi</v>
          </cell>
          <cell r="W82">
            <v>0</v>
          </cell>
          <cell r="X82">
            <v>0</v>
          </cell>
        </row>
        <row r="83">
          <cell r="V83" t="str">
            <v>Fasilitasi dan Pembinaan Masyarakat</v>
          </cell>
          <cell r="W83" t="e">
            <v>#REF!</v>
          </cell>
        </row>
        <row r="84">
          <cell r="V84" t="str">
            <v>Layanan Administrasi Haji Luar Negeri</v>
          </cell>
          <cell r="W84">
            <v>0</v>
          </cell>
          <cell r="X84">
            <v>0</v>
          </cell>
        </row>
        <row r="85">
          <cell r="V85" t="str">
            <v>Seleksi Perusahaan Penyedia Akomodasi Jemaah Haji Indonesia di Arab Saudi</v>
          </cell>
          <cell r="W85">
            <v>0</v>
          </cell>
          <cell r="X85">
            <v>0</v>
          </cell>
        </row>
        <row r="86">
          <cell r="V86" t="str">
            <v>Seleksi Perusahaan Penyedia Konsumsi Jemaah Haji Indonesia di Arab Saudi</v>
          </cell>
          <cell r="W86">
            <v>0</v>
          </cell>
          <cell r="X86">
            <v>0</v>
          </cell>
        </row>
        <row r="88">
          <cell r="V88" t="str">
            <v>Seleksi Perusahaan Penyedia Transportasi Jemaah Haji Indonesia di Arab Saudi</v>
          </cell>
          <cell r="W88">
            <v>0</v>
          </cell>
          <cell r="X88">
            <v>0</v>
          </cell>
        </row>
        <row r="89">
          <cell r="V89" t="str">
            <v>Jemaah Haji yang terlayani penyaluran Daging Qurban</v>
          </cell>
          <cell r="W89">
            <v>0</v>
          </cell>
          <cell r="X89">
            <v>0</v>
          </cell>
        </row>
        <row r="90">
          <cell r="V90" t="str">
            <v>Penyaluran Daging Qurban dan/atau Dam Ke Penduduk Indonesia</v>
          </cell>
          <cell r="W90">
            <v>0</v>
          </cell>
          <cell r="X90">
            <v>0</v>
          </cell>
        </row>
        <row r="91">
          <cell r="W91">
            <v>0</v>
          </cell>
          <cell r="X91">
            <v>0</v>
          </cell>
        </row>
        <row r="92">
          <cell r="V92" t="str">
            <v>Dukungan Manajemen</v>
          </cell>
          <cell r="W92">
            <v>0</v>
          </cell>
        </row>
        <row r="93">
          <cell r="V93" t="str">
            <v>Dukungan Manajemen dan Pelaksanaan Tugas Teknis Lainnya Penyelenggaraan Haji dan Umrah</v>
          </cell>
          <cell r="W93">
            <v>0</v>
          </cell>
        </row>
        <row r="94">
          <cell r="V94" t="str">
            <v>Layanan Dukungan Manajemen Internal</v>
          </cell>
          <cell r="W94">
            <v>84</v>
          </cell>
        </row>
        <row r="95">
          <cell r="V95" t="str">
            <v>Layanan BMN</v>
          </cell>
          <cell r="W95">
            <v>0</v>
          </cell>
        </row>
        <row r="96">
          <cell r="V96" t="str">
            <v>Pengelolaan BMN dan Perlengkapan</v>
          </cell>
          <cell r="W96">
            <v>0</v>
          </cell>
          <cell r="X96">
            <v>0</v>
          </cell>
        </row>
        <row r="97">
          <cell r="V97" t="str">
            <v>Layanan Hukum</v>
          </cell>
          <cell r="W97">
            <v>0</v>
          </cell>
          <cell r="X97">
            <v>0</v>
          </cell>
        </row>
        <row r="98">
          <cell r="V98" t="str">
            <v>Layanan Hukum dan Peraturan Perundang-Undangan</v>
          </cell>
          <cell r="W98">
            <v>0</v>
          </cell>
          <cell r="X98">
            <v>0</v>
          </cell>
        </row>
        <row r="99">
          <cell r="V99" t="str">
            <v>Penyelesaian Tindak Lanjut Hasil Temuan Pemeriksaan</v>
          </cell>
          <cell r="W99">
            <v>0</v>
          </cell>
          <cell r="X99">
            <v>0</v>
          </cell>
        </row>
        <row r="100">
          <cell r="V100" t="str">
            <v>Layanan Hubungan Masyarakat dan Informasi</v>
          </cell>
          <cell r="W100">
            <v>28</v>
          </cell>
        </row>
        <row r="101">
          <cell r="V101" t="str">
            <v>Pameran/Event Penyelenggaraan Haji dan Umrah</v>
          </cell>
          <cell r="W101">
            <v>0</v>
          </cell>
          <cell r="X101">
            <v>0</v>
          </cell>
        </row>
        <row r="102">
          <cell r="V102" t="str">
            <v>Pengelolaan Media Publikasi Informasi Haji dan Umrah</v>
          </cell>
          <cell r="W102">
            <v>0</v>
          </cell>
          <cell r="X102">
            <v>0</v>
          </cell>
        </row>
        <row r="103">
          <cell r="V103" t="str">
            <v>Penyebaran Informasi Haji dan Umrah</v>
          </cell>
          <cell r="W103">
            <v>28</v>
          </cell>
          <cell r="X103">
            <v>20300000</v>
          </cell>
        </row>
        <row r="104">
          <cell r="V104" t="str">
            <v>Layanan Protokoler</v>
          </cell>
          <cell r="W104">
            <v>0</v>
          </cell>
          <cell r="X104">
            <v>0</v>
          </cell>
        </row>
        <row r="105">
          <cell r="V105" t="str">
            <v>Pelayanan Protokoler</v>
          </cell>
          <cell r="W105">
            <v>0</v>
          </cell>
          <cell r="X105">
            <v>0</v>
          </cell>
        </row>
        <row r="106">
          <cell r="V106" t="str">
            <v>Layanan Organisasi dan Tata Kelola Internal</v>
          </cell>
          <cell r="W106">
            <v>0</v>
          </cell>
          <cell r="X106">
            <v>0</v>
          </cell>
        </row>
        <row r="107">
          <cell r="V107" t="str">
            <v>Pelayanan Organisasi, Tata Laksana, dan Reformasi Birokrasi</v>
          </cell>
          <cell r="W107">
            <v>0</v>
          </cell>
          <cell r="X107">
            <v>0</v>
          </cell>
        </row>
        <row r="108">
          <cell r="V108" t="str">
            <v>Layanan Umum</v>
          </cell>
          <cell r="W108">
            <v>28</v>
          </cell>
        </row>
        <row r="109">
          <cell r="V109" t="str">
            <v>Rapat Kerja Nasional Penyelenggaraan Haji</v>
          </cell>
          <cell r="W109">
            <v>0</v>
          </cell>
          <cell r="X109">
            <v>0</v>
          </cell>
        </row>
        <row r="110">
          <cell r="V110" t="str">
            <v>Koordinasi Penyelenggaraan Ibadah Haji</v>
          </cell>
          <cell r="W110">
            <v>28</v>
          </cell>
          <cell r="X110">
            <v>514430000</v>
          </cell>
        </row>
        <row r="111">
          <cell r="V111" t="str">
            <v>Pelayanan Umum dan Rumah Tangga</v>
          </cell>
          <cell r="W111">
            <v>0</v>
          </cell>
          <cell r="X111">
            <v>0</v>
          </cell>
        </row>
        <row r="112">
          <cell r="V112" t="str">
            <v>Pengelolaan Ketatausahaan</v>
          </cell>
          <cell r="W112">
            <v>0</v>
          </cell>
          <cell r="X112">
            <v>0</v>
          </cell>
        </row>
        <row r="113">
          <cell r="V113" t="str">
            <v>Layanan Dukungan Manajemen Eselon II</v>
          </cell>
          <cell r="W113">
            <v>0</v>
          </cell>
          <cell r="X113">
            <v>0</v>
          </cell>
        </row>
        <row r="114">
          <cell r="V114" t="str">
            <v>Layanan Perkantoran</v>
          </cell>
          <cell r="W114">
            <v>28</v>
          </cell>
        </row>
        <row r="115">
          <cell r="V115" t="str">
            <v>Gaji dan Tunjangan</v>
          </cell>
          <cell r="W115">
            <v>0</v>
          </cell>
          <cell r="X115">
            <v>0</v>
          </cell>
        </row>
        <row r="116">
          <cell r="V116" t="str">
            <v>Operasional dan Pemeliharaan Kantor</v>
          </cell>
          <cell r="W116">
            <v>28</v>
          </cell>
          <cell r="X116">
            <v>5349094000</v>
          </cell>
        </row>
        <row r="117">
          <cell r="V117" t="str">
            <v>Layanan Sarana dan Prasarana Internal</v>
          </cell>
          <cell r="W117">
            <v>0</v>
          </cell>
          <cell r="X117">
            <v>0</v>
          </cell>
        </row>
        <row r="118">
          <cell r="V118" t="str">
            <v>Layanan Sarana Internal</v>
          </cell>
          <cell r="W118">
            <v>0</v>
          </cell>
          <cell r="X118">
            <v>0</v>
          </cell>
        </row>
        <row r="119">
          <cell r="V119" t="str">
            <v>Pengadaan Perangkat Pengolah Data dan Komunikasi</v>
          </cell>
          <cell r="W119">
            <v>0</v>
          </cell>
          <cell r="X119">
            <v>0</v>
          </cell>
        </row>
        <row r="120">
          <cell r="V120" t="str">
            <v>Pengadaan Peralatan dan Fasilitas Perkantoran</v>
          </cell>
          <cell r="W120">
            <v>0</v>
          </cell>
          <cell r="X120">
            <v>0</v>
          </cell>
        </row>
        <row r="121">
          <cell r="V121" t="str">
            <v>Pengadaan Kendaraan Bermotor</v>
          </cell>
          <cell r="W121">
            <v>0</v>
          </cell>
          <cell r="X121">
            <v>0</v>
          </cell>
        </row>
        <row r="122">
          <cell r="V122" t="str">
            <v>Pembangunan/Renovasi Gedung dan Bangunan</v>
          </cell>
          <cell r="W122">
            <v>0</v>
          </cell>
          <cell r="X122">
            <v>0</v>
          </cell>
        </row>
        <row r="123">
          <cell r="V123" t="str">
            <v>Layanan Prasarana Internal</v>
          </cell>
          <cell r="W123">
            <v>0</v>
          </cell>
          <cell r="X123">
            <v>0</v>
          </cell>
        </row>
        <row r="124">
          <cell r="V124" t="str">
            <v>Pembangunan/Renovasi Gedung dan Bangunan</v>
          </cell>
          <cell r="W124">
            <v>0</v>
          </cell>
          <cell r="X124">
            <v>0</v>
          </cell>
        </row>
        <row r="125">
          <cell r="V125" t="str">
            <v>Layanan Manajemen SDM Internal</v>
          </cell>
          <cell r="W125">
            <v>0</v>
          </cell>
          <cell r="X125">
            <v>0</v>
          </cell>
        </row>
        <row r="126">
          <cell r="V126" t="str">
            <v>Layanan Manajemen SDM</v>
          </cell>
          <cell r="W126">
            <v>0</v>
          </cell>
          <cell r="X126">
            <v>0</v>
          </cell>
        </row>
        <row r="127">
          <cell r="V127" t="str">
            <v>Pengelolaan Kepegawaian</v>
          </cell>
          <cell r="W127">
            <v>0</v>
          </cell>
          <cell r="X127">
            <v>0</v>
          </cell>
        </row>
        <row r="128">
          <cell r="V128" t="str">
            <v>Layanan Manajemen Kinerja Internal</v>
          </cell>
          <cell r="W128">
            <v>0</v>
          </cell>
          <cell r="X128">
            <v>0</v>
          </cell>
        </row>
        <row r="129">
          <cell r="V129" t="str">
            <v>Layanan Perencanaan dan Penganggaran</v>
          </cell>
          <cell r="W129">
            <v>0</v>
          </cell>
          <cell r="X129">
            <v>0</v>
          </cell>
        </row>
        <row r="130">
          <cell r="V130" t="str">
            <v>Penyusunan Perencanaan Program dan Anggaran</v>
          </cell>
          <cell r="W130">
            <v>0</v>
          </cell>
          <cell r="X130">
            <v>0</v>
          </cell>
        </row>
        <row r="131">
          <cell r="V131" t="str">
            <v>Pengelolaan Rencana Program dan Anggaran</v>
          </cell>
          <cell r="W131">
            <v>0</v>
          </cell>
          <cell r="X131">
            <v>0</v>
          </cell>
        </row>
        <row r="132">
          <cell r="V132" t="str">
            <v>Layanan Pemantauan dan Evaluasi</v>
          </cell>
          <cell r="W132">
            <v>0</v>
          </cell>
          <cell r="X132">
            <v>0</v>
          </cell>
        </row>
        <row r="133">
          <cell r="V133" t="str">
            <v>Evaluasi dan Pelaporan Program</v>
          </cell>
          <cell r="W133">
            <v>0</v>
          </cell>
          <cell r="X133">
            <v>0</v>
          </cell>
        </row>
        <row r="134">
          <cell r="V134" t="str">
            <v>Layanan Manajemen Keuangan</v>
          </cell>
          <cell r="W134">
            <v>0</v>
          </cell>
          <cell r="X134">
            <v>0</v>
          </cell>
        </row>
        <row r="135">
          <cell r="V135" t="str">
            <v>Pelaksanaan Anggaran dan Perbendaharaan</v>
          </cell>
          <cell r="W135">
            <v>0</v>
          </cell>
          <cell r="X135">
            <v>0</v>
          </cell>
        </row>
        <row r="136">
          <cell r="V136" t="str">
            <v>Verifikasi Anggaran dan Perbendaharaan</v>
          </cell>
          <cell r="W136">
            <v>0</v>
          </cell>
          <cell r="X136">
            <v>0</v>
          </cell>
        </row>
        <row r="137">
          <cell r="V137" t="str">
            <v>Layanan Administrasi PNBP</v>
          </cell>
          <cell r="W137">
            <v>0</v>
          </cell>
          <cell r="X137">
            <v>0</v>
          </cell>
        </row>
        <row r="138">
          <cell r="V138" t="str">
            <v>Pengelolaan PNBP</v>
          </cell>
          <cell r="W138">
            <v>0</v>
          </cell>
          <cell r="X138">
            <v>0</v>
          </cell>
        </row>
        <row r="139">
          <cell r="V139" t="str">
            <v>Pengelolaan Laporan Keuangan</v>
          </cell>
          <cell r="W139">
            <v>0</v>
          </cell>
          <cell r="X139">
            <v>0</v>
          </cell>
        </row>
      </sheetData>
      <sheetData sheetId="43">
        <row r="2">
          <cell r="Q2" t="str">
            <v>Program Kerukunan Umat dan Layanan Kehidupan Beragama</v>
          </cell>
          <cell r="S2">
            <v>0</v>
          </cell>
        </row>
        <row r="3">
          <cell r="Q3" t="str">
            <v>Pembinaan Umrah dan Haji Khusus</v>
          </cell>
          <cell r="S3">
            <v>0</v>
          </cell>
        </row>
        <row r="4">
          <cell r="Q4" t="str">
            <v>Fasilitasi dan Pembinaan Lembaga</v>
          </cell>
          <cell r="S4">
            <v>103</v>
          </cell>
        </row>
        <row r="5">
          <cell r="Q5" t="str">
            <v>Lembaga Penyelenggara Ibadah Umrah yang Terbina</v>
          </cell>
          <cell r="S5">
            <v>61</v>
          </cell>
        </row>
        <row r="6">
          <cell r="Q6" t="str">
            <v>Pengelolaan Perizinan Penyelenggara Perjalanan Ibadah Umrah</v>
          </cell>
          <cell r="R6">
            <v>5548000</v>
          </cell>
          <cell r="S6">
            <v>7</v>
          </cell>
        </row>
        <row r="7">
          <cell r="Q7" t="str">
            <v>Akreditasi Penyelenggara Perjalanan Ibadah Umrah</v>
          </cell>
          <cell r="R7">
            <v>0</v>
          </cell>
          <cell r="S7">
            <v>0</v>
          </cell>
        </row>
        <row r="8">
          <cell r="Q8" t="str">
            <v>Pembinaan Penyelenggara Perjalanan Ibadah Umrah</v>
          </cell>
          <cell r="R8">
            <v>42580000</v>
          </cell>
          <cell r="S8">
            <v>40</v>
          </cell>
        </row>
        <row r="9">
          <cell r="Q9" t="str">
            <v>Pemantauan dan Pengawasan Penyelenggara Perjalanan Ibadah Umrah</v>
          </cell>
          <cell r="R9">
            <v>5548000</v>
          </cell>
          <cell r="S9">
            <v>14</v>
          </cell>
        </row>
        <row r="10">
          <cell r="Q10" t="str">
            <v>Identifikasi dan Pemetaan Masalah Penyelenggara Perjalanan Ibadah Umrah</v>
          </cell>
          <cell r="R10">
            <v>0</v>
          </cell>
          <cell r="S10">
            <v>0</v>
          </cell>
        </row>
        <row r="11">
          <cell r="Q11" t="str">
            <v>Penanganan Masalah Penyelenggara Perjalanan Ibadah Umrah</v>
          </cell>
          <cell r="R11">
            <v>0</v>
          </cell>
          <cell r="S11">
            <v>0</v>
          </cell>
        </row>
        <row r="12">
          <cell r="Q12" t="str">
            <v>Lembaga Penyelenggara Ibadah Haji Khusus yang Terbina</v>
          </cell>
          <cell r="S12">
            <v>42</v>
          </cell>
        </row>
        <row r="13">
          <cell r="Q13" t="str">
            <v>Pengelolaan Perizinan Penyelenggara Ibadah Haji Khusus</v>
          </cell>
          <cell r="R13">
            <v>0</v>
          </cell>
          <cell r="S13">
            <v>0</v>
          </cell>
        </row>
        <row r="14">
          <cell r="Q14" t="str">
            <v>Akreditasi Penyelenggara Ibadah Haji Khusus</v>
          </cell>
          <cell r="R14">
            <v>0</v>
          </cell>
          <cell r="S14">
            <v>0</v>
          </cell>
        </row>
        <row r="15">
          <cell r="Q15" t="str">
            <v>Pendaftaran dan Pembatalan Haji Khusus</v>
          </cell>
          <cell r="R15">
            <v>988000</v>
          </cell>
          <cell r="S15">
            <v>2</v>
          </cell>
        </row>
        <row r="16">
          <cell r="Q16" t="str">
            <v>Dokumen dan Perlengkapan Ibadah Haji Khusus</v>
          </cell>
          <cell r="R16">
            <v>0</v>
          </cell>
          <cell r="S16">
            <v>0</v>
          </cell>
        </row>
        <row r="17">
          <cell r="Q17" t="str">
            <v>Pembinaan dan Peningkatan Kualitas Penyelenggara Ibadah Haji Khusus</v>
          </cell>
          <cell r="R17">
            <v>42580000</v>
          </cell>
          <cell r="S17">
            <v>40</v>
          </cell>
        </row>
        <row r="18">
          <cell r="Q18" t="str">
            <v>Pemantauan dan Pengawasan Penyelenggara Ibadah Haji Khusus</v>
          </cell>
          <cell r="R18">
            <v>0</v>
          </cell>
          <cell r="S18">
            <v>0</v>
          </cell>
        </row>
        <row r="19">
          <cell r="Q19" t="str">
            <v>Identifikasi dan Pemetaan Masalah Penyelenggara Ibadah Haji Khusus</v>
          </cell>
          <cell r="R19">
            <v>0</v>
          </cell>
          <cell r="S19">
            <v>0</v>
          </cell>
        </row>
        <row r="20">
          <cell r="Q20" t="str">
            <v>Penanganan Masalah Penyelenggara Ibadah Haji Khusus</v>
          </cell>
          <cell r="R20">
            <v>0</v>
          </cell>
          <cell r="S20">
            <v>0</v>
          </cell>
        </row>
        <row r="21">
          <cell r="Q21" t="str">
            <v>Pelayanan Haji Dalam Negeri</v>
          </cell>
          <cell r="S21">
            <v>0</v>
          </cell>
        </row>
        <row r="22">
          <cell r="Q22" t="str">
            <v>Pelayanan Publik kepada masyarakat</v>
          </cell>
          <cell r="S22">
            <v>1337</v>
          </cell>
        </row>
        <row r="23">
          <cell r="Q23" t="str">
            <v>Layanan Administrasi Haji Dalam Negeri</v>
          </cell>
          <cell r="S23">
            <v>1337</v>
          </cell>
        </row>
        <row r="24">
          <cell r="Q24" t="str">
            <v>Penyempurnaan Kebijakan Pendaftaran dan Pembatalan Haji Reguler</v>
          </cell>
          <cell r="R24">
            <v>0</v>
          </cell>
          <cell r="S24">
            <v>0</v>
          </cell>
        </row>
        <row r="25">
          <cell r="Q25" t="str">
            <v>Sosialisasi Kebijakan Pendaftaran dan Pembatalan Haji Reguler</v>
          </cell>
          <cell r="R25">
            <v>0</v>
          </cell>
          <cell r="S25">
            <v>0</v>
          </cell>
        </row>
        <row r="26">
          <cell r="Q26" t="str">
            <v>Pengelolaan Pelayanan Pendaftaran dan Pembatalan Haji Reguler</v>
          </cell>
          <cell r="R26">
            <v>0</v>
          </cell>
          <cell r="S26">
            <v>0</v>
          </cell>
        </row>
        <row r="27">
          <cell r="Q27" t="str">
            <v>Konsolidasi dan Verifikasi Data Jemaah Haji Reguler</v>
          </cell>
          <cell r="R27">
            <v>12888000</v>
          </cell>
          <cell r="S27">
            <v>21</v>
          </cell>
        </row>
        <row r="28">
          <cell r="Q28" t="str">
            <v>Sosialisasi/Orientasi Penyelesaian Dokumen dan Perlengkapan Haji</v>
          </cell>
          <cell r="R28">
            <v>0</v>
          </cell>
          <cell r="S28">
            <v>0</v>
          </cell>
        </row>
        <row r="29">
          <cell r="Q29" t="str">
            <v>Pengelolaan Pelayanan Pemvisaan Haji</v>
          </cell>
          <cell r="R29">
            <v>0</v>
          </cell>
          <cell r="S29">
            <v>0</v>
          </cell>
        </row>
        <row r="30">
          <cell r="Q30" t="str">
            <v>Penyelesaian Dokumen/Perlengkapan Jemaah Haji</v>
          </cell>
          <cell r="R30">
            <v>35904000</v>
          </cell>
          <cell r="S30">
            <v>1310</v>
          </cell>
        </row>
        <row r="31">
          <cell r="Q31" t="str">
            <v>Penyiapan Transportasi Udara Jemaah Haji</v>
          </cell>
          <cell r="R31">
            <v>0</v>
          </cell>
          <cell r="S31">
            <v>0</v>
          </cell>
        </row>
        <row r="32">
          <cell r="Q32" t="str">
            <v>Penyusunan dan Pembahasan Asuransi Haji</v>
          </cell>
          <cell r="R32">
            <v>0</v>
          </cell>
          <cell r="S32">
            <v>0</v>
          </cell>
        </row>
        <row r="33">
          <cell r="Q33" t="str">
            <v>Konsolidasi dan Verifikasi Data Angkutan Udara Jemaah Haji</v>
          </cell>
          <cell r="R33">
            <v>0</v>
          </cell>
          <cell r="S33">
            <v>0</v>
          </cell>
        </row>
        <row r="34">
          <cell r="Q34" t="str">
            <v>Pelayanan Pemberangkatan/Pemulangan Jemaah</v>
          </cell>
          <cell r="R34">
            <v>6844000</v>
          </cell>
          <cell r="S34">
            <v>6</v>
          </cell>
        </row>
        <row r="35">
          <cell r="Q35" t="str">
            <v>Pelayanan Publik Lainnya</v>
          </cell>
          <cell r="S35">
            <v>1</v>
          </cell>
        </row>
        <row r="36">
          <cell r="Q36" t="str">
            <v>Asrama Haji yang Profesional Melayani</v>
          </cell>
          <cell r="R36">
            <v>0</v>
          </cell>
          <cell r="S36">
            <v>0</v>
          </cell>
        </row>
        <row r="37">
          <cell r="Q37" t="str">
            <v>Penyiapan Asrama Haji</v>
          </cell>
          <cell r="R37">
            <v>0</v>
          </cell>
          <cell r="S37">
            <v>0</v>
          </cell>
        </row>
        <row r="38">
          <cell r="Q38" t="str">
            <v>Pelayanan Asrama Haji</v>
          </cell>
          <cell r="R38">
            <v>0</v>
          </cell>
          <cell r="S38">
            <v>0</v>
          </cell>
        </row>
        <row r="39">
          <cell r="Q39" t="str">
            <v>Monitoring dan Evaluasi Asrama Haji</v>
          </cell>
          <cell r="R39">
            <v>0</v>
          </cell>
          <cell r="S39">
            <v>0</v>
          </cell>
        </row>
        <row r="40">
          <cell r="Q40" t="str">
            <v>Revitalisasi Pusat Layanan Haji dan Umrah Terpadu - SBSN</v>
          </cell>
          <cell r="S40">
            <v>1</v>
          </cell>
        </row>
        <row r="41">
          <cell r="Q41" t="str">
            <v>Revitalisasi dan Pembangunan Pusat Layanan Haji dan Umrah Terpadu</v>
          </cell>
          <cell r="R41">
            <v>4102703000</v>
          </cell>
          <cell r="S41">
            <v>1</v>
          </cell>
        </row>
        <row r="42">
          <cell r="Q42" t="str">
            <v>Revitalisasi Asrama Haji - SBSN</v>
          </cell>
          <cell r="S42">
            <v>0</v>
          </cell>
        </row>
        <row r="43">
          <cell r="Q43" t="str">
            <v>Revitalisasi dan Pengembangan Asrama Haji</v>
          </cell>
          <cell r="R43">
            <v>0</v>
          </cell>
          <cell r="S43">
            <v>0</v>
          </cell>
        </row>
        <row r="44">
          <cell r="Q44" t="str">
            <v>Pembinaan Haji</v>
          </cell>
          <cell r="S44">
            <v>0</v>
          </cell>
        </row>
        <row r="45">
          <cell r="Q45" t="str">
            <v>Pelayanan Publik Lainnya</v>
          </cell>
          <cell r="S45">
            <v>1</v>
          </cell>
        </row>
        <row r="46">
          <cell r="Q46" t="str">
            <v>Advokasi Haji</v>
          </cell>
          <cell r="R46">
            <v>0</v>
          </cell>
          <cell r="S46">
            <v>0</v>
          </cell>
        </row>
        <row r="47">
          <cell r="Q47" t="str">
            <v>Identifikasi dan Pemetaan Masalah Haji</v>
          </cell>
          <cell r="R47">
            <v>0</v>
          </cell>
          <cell r="S47">
            <v>0</v>
          </cell>
        </row>
        <row r="48">
          <cell r="Q48" t="str">
            <v>Penanganan Masalah Haji</v>
          </cell>
          <cell r="R48">
            <v>0</v>
          </cell>
          <cell r="S48">
            <v>0</v>
          </cell>
        </row>
        <row r="49">
          <cell r="Q49" t="str">
            <v>Fasilitasi dan Pembinaan Masyarakat</v>
          </cell>
          <cell r="S49">
            <v>2091</v>
          </cell>
        </row>
        <row r="50">
          <cell r="Q50" t="str">
            <v>Petugas Haji yang Profesional</v>
          </cell>
          <cell r="S50">
            <v>876</v>
          </cell>
        </row>
        <row r="51">
          <cell r="Q51" t="str">
            <v>Rekrutmen/Seleksi Petugas Haji</v>
          </cell>
          <cell r="R51">
            <v>44984000</v>
          </cell>
          <cell r="S51">
            <v>516</v>
          </cell>
        </row>
        <row r="52">
          <cell r="Q52" t="str">
            <v>Dokumen dan Perlengkapan Petugas Haji</v>
          </cell>
          <cell r="R52">
            <v>143315000</v>
          </cell>
          <cell r="S52">
            <v>8</v>
          </cell>
        </row>
        <row r="53">
          <cell r="Q53" t="str">
            <v>Bimbingan Teknis Petugas Haji</v>
          </cell>
          <cell r="R53">
            <v>602825000</v>
          </cell>
          <cell r="S53">
            <v>78</v>
          </cell>
        </row>
        <row r="54">
          <cell r="Q54" t="str">
            <v>Operasional Petugas Haji</v>
          </cell>
          <cell r="R54">
            <v>8946743000</v>
          </cell>
          <cell r="S54">
            <v>274</v>
          </cell>
        </row>
        <row r="55">
          <cell r="Q55" t="str">
            <v>Akomodasi Petugas Haji</v>
          </cell>
          <cell r="R55">
            <v>0</v>
          </cell>
          <cell r="S55">
            <v>0</v>
          </cell>
        </row>
        <row r="56">
          <cell r="Q56" t="str">
            <v>Konsumsi Petugas Haji</v>
          </cell>
          <cell r="R56">
            <v>0</v>
          </cell>
          <cell r="S56">
            <v>0</v>
          </cell>
        </row>
        <row r="57">
          <cell r="Q57" t="str">
            <v>Transportasi Petugas Haji</v>
          </cell>
          <cell r="R57">
            <v>0</v>
          </cell>
          <cell r="S57">
            <v>0</v>
          </cell>
        </row>
        <row r="58">
          <cell r="Q58" t="str">
            <v>Evaluasi Teknis Petugas Panitia Penyelenggara Ibadah Haji Arab Saudi</v>
          </cell>
          <cell r="R58">
            <v>0</v>
          </cell>
          <cell r="S58">
            <v>0</v>
          </cell>
        </row>
        <row r="59">
          <cell r="Q59" t="str">
            <v>Koordinasi Penyelenggaraan Ibadah Haji Luar Negeri</v>
          </cell>
          <cell r="R59">
            <v>0</v>
          </cell>
          <cell r="S59">
            <v>0</v>
          </cell>
        </row>
        <row r="60">
          <cell r="Q60" t="str">
            <v>Jemaah Haji Reguler yang Terbina</v>
          </cell>
          <cell r="S60">
            <v>8325</v>
          </cell>
        </row>
        <row r="61">
          <cell r="Q61" t="str">
            <v>Bimbingan Jemaah Haji Reguler</v>
          </cell>
          <cell r="R61">
            <v>11096000</v>
          </cell>
          <cell r="S61">
            <v>8295</v>
          </cell>
        </row>
        <row r="62">
          <cell r="Q62" t="str">
            <v>Sertifikasi Penyuluh dan Pembimbing Manasik Haji</v>
          </cell>
          <cell r="R62">
            <v>0</v>
          </cell>
          <cell r="S62">
            <v>0</v>
          </cell>
        </row>
        <row r="63">
          <cell r="Q63" t="str">
            <v>Pembinaan Kelompok Bimbingan</v>
          </cell>
          <cell r="R63">
            <v>35380000</v>
          </cell>
          <cell r="S63">
            <v>30</v>
          </cell>
        </row>
        <row r="64">
          <cell r="Q64" t="str">
            <v>Pengelolaan Dana Haji dan Sistem Informasi Haji</v>
          </cell>
          <cell r="R64">
            <v>0</v>
          </cell>
          <cell r="S64">
            <v>0</v>
          </cell>
        </row>
        <row r="65">
          <cell r="Q65" t="str">
            <v>Data dan Informasi Publik</v>
          </cell>
          <cell r="R65">
            <v>0</v>
          </cell>
          <cell r="S65">
            <v>0</v>
          </cell>
        </row>
        <row r="66">
          <cell r="Q66" t="str">
            <v>Sistem Informasi Haji yang Handal</v>
          </cell>
          <cell r="R66">
            <v>0</v>
          </cell>
          <cell r="S66">
            <v>0</v>
          </cell>
        </row>
        <row r="67">
          <cell r="Q67" t="str">
            <v>Pengelolaan Infrastruktur</v>
          </cell>
          <cell r="R67">
            <v>0</v>
          </cell>
          <cell r="S67">
            <v>0</v>
          </cell>
        </row>
        <row r="68">
          <cell r="Q68" t="str">
            <v>Pengembangan Database Haji</v>
          </cell>
          <cell r="R68">
            <v>0</v>
          </cell>
          <cell r="S68">
            <v>0</v>
          </cell>
        </row>
        <row r="69">
          <cell r="Q69" t="str">
            <v>Pengembangan Sistem Informasi Haji</v>
          </cell>
          <cell r="R69">
            <v>0</v>
          </cell>
          <cell r="S69">
            <v>0</v>
          </cell>
        </row>
        <row r="70">
          <cell r="Q70" t="str">
            <v>Pengelolaan Keuangan Negara</v>
          </cell>
          <cell r="R70">
            <v>0</v>
          </cell>
          <cell r="S70">
            <v>0</v>
          </cell>
        </row>
        <row r="71">
          <cell r="Q71" t="str">
            <v>Laporan Keuangan Haji yang Akuntabel</v>
          </cell>
          <cell r="R71">
            <v>0</v>
          </cell>
          <cell r="S71">
            <v>0</v>
          </cell>
        </row>
        <row r="72">
          <cell r="Q72" t="str">
            <v>Perencanaan Anggaran Operasional Haji</v>
          </cell>
          <cell r="R72">
            <v>0</v>
          </cell>
          <cell r="S72">
            <v>0</v>
          </cell>
        </row>
        <row r="73">
          <cell r="Q73" t="str">
            <v>Pengelolaan Aset Haji</v>
          </cell>
          <cell r="R73">
            <v>0</v>
          </cell>
          <cell r="S73">
            <v>0</v>
          </cell>
        </row>
        <row r="74">
          <cell r="Q74" t="str">
            <v>Monitoring dan Evaluasi Perencanaan Anggaran Operasional dan Pengelolaan Aset Haji</v>
          </cell>
          <cell r="R74">
            <v>0</v>
          </cell>
          <cell r="S74">
            <v>0</v>
          </cell>
        </row>
        <row r="75">
          <cell r="Q75" t="str">
            <v>Pelaksanaan Anggaran dan Perbendaharaan Haji</v>
          </cell>
          <cell r="R75">
            <v>0</v>
          </cell>
          <cell r="S75">
            <v>0</v>
          </cell>
        </row>
        <row r="76">
          <cell r="Q76" t="str">
            <v>Verifikasi Anggaran Operasional Haji</v>
          </cell>
          <cell r="R76">
            <v>0</v>
          </cell>
          <cell r="S76">
            <v>0</v>
          </cell>
        </row>
        <row r="77">
          <cell r="Q77" t="str">
            <v>Pelaporan Keuangan Operasional Haji</v>
          </cell>
          <cell r="R77">
            <v>0</v>
          </cell>
          <cell r="S77">
            <v>0</v>
          </cell>
        </row>
        <row r="78">
          <cell r="Q78" t="str">
            <v>Pelayanan Haji Luar Negeri</v>
          </cell>
          <cell r="R78">
            <v>0</v>
          </cell>
          <cell r="S78">
            <v>0</v>
          </cell>
        </row>
        <row r="79">
          <cell r="Q79" t="str">
            <v>Pelayanan Publik Lainnya</v>
          </cell>
          <cell r="S79">
            <v>1</v>
          </cell>
        </row>
        <row r="80">
          <cell r="Q80" t="str">
            <v>Revitalisasi Sarpras Layanan Haji Umrah di Luar Negeri</v>
          </cell>
          <cell r="R80">
            <v>0</v>
          </cell>
          <cell r="S80">
            <v>0</v>
          </cell>
        </row>
        <row r="81">
          <cell r="Q81" t="str">
            <v>Revitalisasi dan Pembangunan Sarpras Layanan Haji dan Umrah di Arab Saudi</v>
          </cell>
          <cell r="R81">
            <v>0</v>
          </cell>
          <cell r="S81">
            <v>0</v>
          </cell>
        </row>
        <row r="82">
          <cell r="Q82" t="str">
            <v>Fasilitasi dan Pembinaan Masyarakat</v>
          </cell>
          <cell r="S82">
            <v>2091</v>
          </cell>
        </row>
        <row r="83">
          <cell r="Q83" t="str">
            <v>Layanan Administrasi Haji Luar Negeri</v>
          </cell>
          <cell r="R83">
            <v>0</v>
          </cell>
          <cell r="S83">
            <v>0</v>
          </cell>
        </row>
        <row r="84">
          <cell r="Q84" t="str">
            <v>Seleksi Perusahaan Penyedia Akomodasi Jemaah Haji Indonesia di Arab Saudi</v>
          </cell>
          <cell r="R84">
            <v>0</v>
          </cell>
          <cell r="S84">
            <v>0</v>
          </cell>
        </row>
        <row r="85">
          <cell r="Q85" t="str">
            <v>Seleksi Perusahaan Penyedia Konsumsi Jemaah Haji Indonesia di Arab Saudi</v>
          </cell>
          <cell r="R85">
            <v>0</v>
          </cell>
          <cell r="S85">
            <v>0</v>
          </cell>
        </row>
        <row r="86">
          <cell r="Q86" t="str">
            <v>Seleksi Perusahaan Penyedia Transportasi Jemaah Haji Indonesia di Arab Saudi</v>
          </cell>
          <cell r="R86">
            <v>0</v>
          </cell>
          <cell r="S86">
            <v>0</v>
          </cell>
        </row>
        <row r="87">
          <cell r="Q87" t="str">
            <v>Jemaah Haji yang terlayani penyaluran Daging Qurban</v>
          </cell>
          <cell r="R87">
            <v>0</v>
          </cell>
          <cell r="S87">
            <v>0</v>
          </cell>
        </row>
        <row r="88">
          <cell r="Q88" t="str">
            <v>Penyaluran Daging Qurban dan/atau Dam Ke Penduduk Indonesia</v>
          </cell>
          <cell r="R88">
            <v>0</v>
          </cell>
          <cell r="S88">
            <v>0</v>
          </cell>
        </row>
        <row r="89">
          <cell r="R89">
            <v>0</v>
          </cell>
          <cell r="S89">
            <v>0</v>
          </cell>
        </row>
        <row r="90">
          <cell r="Q90" t="str">
            <v>Dukungan Manajemen</v>
          </cell>
          <cell r="S90">
            <v>0</v>
          </cell>
        </row>
        <row r="91">
          <cell r="Q91" t="str">
            <v>Dukungan Manajemen dan Pelaksanaan Tugas Teknis Lainnya Penyelenggaraan Haji dan Umrah</v>
          </cell>
          <cell r="S91">
            <v>0</v>
          </cell>
        </row>
        <row r="92">
          <cell r="Q92" t="str">
            <v>Layanan Dukungan Manajemen Internal</v>
          </cell>
          <cell r="S92">
            <v>21</v>
          </cell>
        </row>
        <row r="93">
          <cell r="Q93" t="str">
            <v>Layanan BMN</v>
          </cell>
          <cell r="S93">
            <v>0</v>
          </cell>
        </row>
        <row r="94">
          <cell r="Q94" t="str">
            <v>Pengelolaan BMN dan Perlengkapan</v>
          </cell>
          <cell r="R94">
            <v>0</v>
          </cell>
          <cell r="S94">
            <v>0</v>
          </cell>
        </row>
        <row r="95">
          <cell r="Q95" t="str">
            <v>Layanan Hukum</v>
          </cell>
          <cell r="R95">
            <v>0</v>
          </cell>
          <cell r="S95">
            <v>0</v>
          </cell>
        </row>
        <row r="96">
          <cell r="Q96" t="str">
            <v>Layanan Hukum dan Peraturan Perundang-Undangan</v>
          </cell>
          <cell r="R96">
            <v>0</v>
          </cell>
          <cell r="S96">
            <v>0</v>
          </cell>
        </row>
        <row r="97">
          <cell r="Q97" t="str">
            <v>Penyelesaian Tindak Lanjut Hasil Temuan Pemeriksaan</v>
          </cell>
          <cell r="R97">
            <v>0</v>
          </cell>
          <cell r="S97">
            <v>0</v>
          </cell>
        </row>
        <row r="98">
          <cell r="Q98" t="str">
            <v>Layanan Hubungan Masyarakat dan Informasi</v>
          </cell>
          <cell r="S98">
            <v>7</v>
          </cell>
        </row>
        <row r="99">
          <cell r="Q99" t="str">
            <v>Pameran/Event Penyelenggaraan Haji dan Umrah</v>
          </cell>
          <cell r="R99">
            <v>0</v>
          </cell>
          <cell r="S99">
            <v>0</v>
          </cell>
        </row>
        <row r="100">
          <cell r="Q100" t="str">
            <v>Pengelolaan Media Publikasi Informasi Haji dan Umrah</v>
          </cell>
          <cell r="R100">
            <v>0</v>
          </cell>
          <cell r="S100">
            <v>0</v>
          </cell>
        </row>
        <row r="101">
          <cell r="Q101" t="str">
            <v>Penyebaran Informasi Haji dan Umrah</v>
          </cell>
          <cell r="R101">
            <v>5600000</v>
          </cell>
          <cell r="S101">
            <v>7</v>
          </cell>
        </row>
        <row r="102">
          <cell r="Q102" t="str">
            <v>Layanan Protokoler</v>
          </cell>
          <cell r="R102">
            <v>0</v>
          </cell>
          <cell r="S102">
            <v>0</v>
          </cell>
        </row>
        <row r="103">
          <cell r="Q103" t="str">
            <v>Pelayanan Protokoler</v>
          </cell>
          <cell r="R103">
            <v>0</v>
          </cell>
          <cell r="S103">
            <v>0</v>
          </cell>
        </row>
        <row r="104">
          <cell r="Q104" t="str">
            <v>Layanan Organisasi dan Tata Kelola Internal</v>
          </cell>
          <cell r="R104">
            <v>0</v>
          </cell>
          <cell r="S104">
            <v>0</v>
          </cell>
        </row>
        <row r="105">
          <cell r="Q105" t="str">
            <v>Pelayanan Organisasi, Tata Laksana, dan Reformasi Birokrasi</v>
          </cell>
          <cell r="R105">
            <v>0</v>
          </cell>
          <cell r="S105">
            <v>0</v>
          </cell>
        </row>
        <row r="106">
          <cell r="Q106" t="str">
            <v>Layanan Umum</v>
          </cell>
          <cell r="S106">
            <v>7</v>
          </cell>
        </row>
        <row r="107">
          <cell r="Q107" t="str">
            <v>Rapat Kerja Nasional Penyelenggaraan Haji</v>
          </cell>
          <cell r="R107">
            <v>0</v>
          </cell>
          <cell r="S107">
            <v>0</v>
          </cell>
        </row>
        <row r="108">
          <cell r="Q108" t="str">
            <v>Koordinasi Penyelenggaraan Ibadah Haji</v>
          </cell>
          <cell r="R108">
            <v>11406000</v>
          </cell>
          <cell r="S108">
            <v>7</v>
          </cell>
        </row>
        <row r="109">
          <cell r="Q109" t="str">
            <v>Pelayanan Umum dan Rumah Tangga</v>
          </cell>
          <cell r="R109">
            <v>0</v>
          </cell>
          <cell r="S109">
            <v>0</v>
          </cell>
        </row>
        <row r="110">
          <cell r="Q110" t="str">
            <v>Pengelolaan Ketatausahaan</v>
          </cell>
          <cell r="R110">
            <v>0</v>
          </cell>
          <cell r="S110">
            <v>0</v>
          </cell>
        </row>
        <row r="111">
          <cell r="Q111" t="str">
            <v>Layanan Dukungan Manajemen Eselon II</v>
          </cell>
          <cell r="R111">
            <v>0</v>
          </cell>
          <cell r="S111">
            <v>0</v>
          </cell>
        </row>
        <row r="112">
          <cell r="Q112" t="str">
            <v>Layanan Perkantoran</v>
          </cell>
          <cell r="S112">
            <v>7</v>
          </cell>
        </row>
        <row r="113">
          <cell r="Q113" t="str">
            <v>Gaji dan Tunjangan</v>
          </cell>
          <cell r="R113">
            <v>0</v>
          </cell>
          <cell r="S113">
            <v>0</v>
          </cell>
        </row>
        <row r="114">
          <cell r="Q114" t="str">
            <v>Operasional dan Pemeliharaan Kantor</v>
          </cell>
          <cell r="R114">
            <v>1501736000</v>
          </cell>
          <cell r="S114">
            <v>7</v>
          </cell>
        </row>
        <row r="115">
          <cell r="Q115" t="str">
            <v>Layanan Sarana dan Prasarana Internal</v>
          </cell>
          <cell r="R115">
            <v>0</v>
          </cell>
          <cell r="S115">
            <v>0</v>
          </cell>
        </row>
        <row r="116">
          <cell r="Q116" t="str">
            <v>Layanan Sarana Internal</v>
          </cell>
          <cell r="R116">
            <v>0</v>
          </cell>
          <cell r="S116">
            <v>0</v>
          </cell>
        </row>
        <row r="117">
          <cell r="Q117" t="str">
            <v>Pengadaan Perangkat Pengolah Data dan Komunikasi</v>
          </cell>
          <cell r="R117">
            <v>0</v>
          </cell>
          <cell r="S117">
            <v>0</v>
          </cell>
        </row>
        <row r="118">
          <cell r="Q118" t="str">
            <v>Pengadaan Peralatan dan Fasilitas Perkantoran</v>
          </cell>
          <cell r="R118">
            <v>0</v>
          </cell>
          <cell r="S118">
            <v>0</v>
          </cell>
        </row>
        <row r="119">
          <cell r="Q119" t="str">
            <v>Pengadaan Kendaraan Bermotor</v>
          </cell>
          <cell r="R119">
            <v>0</v>
          </cell>
          <cell r="S119">
            <v>0</v>
          </cell>
        </row>
        <row r="120">
          <cell r="Q120" t="str">
            <v>Pembangunan/Renovasi Gedung dan Bangunan</v>
          </cell>
          <cell r="R120">
            <v>0</v>
          </cell>
          <cell r="S120">
            <v>0</v>
          </cell>
        </row>
        <row r="121">
          <cell r="Q121" t="str">
            <v>Layanan Prasarana Internal</v>
          </cell>
          <cell r="R121">
            <v>0</v>
          </cell>
          <cell r="S121">
            <v>0</v>
          </cell>
        </row>
        <row r="122">
          <cell r="Q122" t="str">
            <v>Pembangunan/Renovasi Gedung dan Bangunan</v>
          </cell>
          <cell r="R122">
            <v>0</v>
          </cell>
          <cell r="S122">
            <v>0</v>
          </cell>
        </row>
        <row r="123">
          <cell r="Q123" t="str">
            <v>Layanan Manajemen SDM Internal</v>
          </cell>
          <cell r="R123">
            <v>0</v>
          </cell>
          <cell r="S123">
            <v>0</v>
          </cell>
        </row>
        <row r="124">
          <cell r="Q124" t="str">
            <v>Layanan Manajemen SDM</v>
          </cell>
          <cell r="R124">
            <v>0</v>
          </cell>
          <cell r="S124">
            <v>0</v>
          </cell>
        </row>
        <row r="125">
          <cell r="Q125" t="str">
            <v>Pengelolaan Kepegawaian</v>
          </cell>
          <cell r="R125">
            <v>0</v>
          </cell>
          <cell r="S125">
            <v>0</v>
          </cell>
        </row>
        <row r="126">
          <cell r="Q126" t="str">
            <v>Layanan Manajemen Kinerja Internal</v>
          </cell>
          <cell r="R126">
            <v>0</v>
          </cell>
          <cell r="S126">
            <v>3</v>
          </cell>
        </row>
        <row r="127">
          <cell r="Q127" t="str">
            <v>Layanan Perencanaan dan Penganggaran</v>
          </cell>
        </row>
        <row r="128">
          <cell r="Q128" t="str">
            <v>Penyusunan Perencanaan Program dan Anggaran</v>
          </cell>
          <cell r="R128">
            <v>11640000</v>
          </cell>
          <cell r="S128">
            <v>1</v>
          </cell>
        </row>
        <row r="129">
          <cell r="Q129" t="str">
            <v>Pengelolaan Rencana Program dan Anggaran</v>
          </cell>
          <cell r="R129">
            <v>0</v>
          </cell>
          <cell r="S129">
            <v>0</v>
          </cell>
        </row>
        <row r="130">
          <cell r="Q130" t="str">
            <v>Layanan Pemantauan dan Evaluasi</v>
          </cell>
        </row>
        <row r="131">
          <cell r="Q131" t="str">
            <v>Evaluasi dan Pelaporan Program</v>
          </cell>
          <cell r="R131">
            <v>3880000</v>
          </cell>
          <cell r="S131">
            <v>1</v>
          </cell>
        </row>
        <row r="132">
          <cell r="Q132" t="str">
            <v>Layanan Manajemen Keuangan</v>
          </cell>
          <cell r="R132">
            <v>0</v>
          </cell>
          <cell r="S132">
            <v>1</v>
          </cell>
        </row>
        <row r="133">
          <cell r="Q133" t="str">
            <v>Pelaksanaan Anggaran dan Perbendaharaan</v>
          </cell>
          <cell r="R133">
            <v>0</v>
          </cell>
          <cell r="S133">
            <v>0</v>
          </cell>
        </row>
        <row r="134">
          <cell r="Q134" t="str">
            <v>Verifikasi Anggaran dan Perbendaharaan</v>
          </cell>
          <cell r="R134">
            <v>0</v>
          </cell>
          <cell r="S134">
            <v>0</v>
          </cell>
        </row>
        <row r="135">
          <cell r="Q135" t="str">
            <v>Layanan Administrasi PNBP</v>
          </cell>
          <cell r="R135">
            <v>0</v>
          </cell>
          <cell r="S135">
            <v>0</v>
          </cell>
        </row>
        <row r="136">
          <cell r="Q136" t="str">
            <v>Pengelolaan PNBP</v>
          </cell>
          <cell r="R136">
            <v>0</v>
          </cell>
          <cell r="S136">
            <v>0</v>
          </cell>
        </row>
        <row r="137">
          <cell r="Q137" t="str">
            <v>Pengelolaan Laporan Keuangan</v>
          </cell>
          <cell r="R137">
            <v>35440000</v>
          </cell>
          <cell r="S137">
            <v>1</v>
          </cell>
        </row>
      </sheetData>
      <sheetData sheetId="44">
        <row r="5">
          <cell r="B5" t="str">
            <v>Dukungan Manajemen</v>
          </cell>
          <cell r="I5">
            <v>7511394000</v>
          </cell>
        </row>
        <row r="6">
          <cell r="B6" t="str">
            <v>Dukungan Manajemen dan Pelaksanaan Tugas Teknis Lainnya Penyelenggaraan Haji dan Umrah</v>
          </cell>
          <cell r="I6">
            <v>7511394000</v>
          </cell>
        </row>
        <row r="7">
          <cell r="B7" t="str">
            <v>Layanan Dukungan Manajemen Internal</v>
          </cell>
          <cell r="C7">
            <v>4</v>
          </cell>
          <cell r="D7" t="str">
            <v>Layanan</v>
          </cell>
          <cell r="I7">
            <v>6242934000</v>
          </cell>
        </row>
        <row r="8">
          <cell r="B8" t="str">
            <v>Layanan BMN</v>
          </cell>
          <cell r="C8">
            <v>0</v>
          </cell>
          <cell r="D8" t="str">
            <v>Layanan</v>
          </cell>
          <cell r="I8">
            <v>0</v>
          </cell>
        </row>
        <row r="9">
          <cell r="B9" t="str">
            <v>Pengelolaan BMN dan Perlengkapan</v>
          </cell>
          <cell r="D9" t="str">
            <v>Layanan</v>
          </cell>
          <cell r="I9">
            <v>0</v>
          </cell>
        </row>
        <row r="10">
          <cell r="B10" t="str">
            <v>Koordinasi Penatausahaan dan Penyusunan Laporan BMN</v>
          </cell>
          <cell r="I10">
            <v>0</v>
          </cell>
        </row>
        <row r="11">
          <cell r="B11" t="str">
            <v>Belanja Perjalanan Dinas Biasa</v>
          </cell>
          <cell r="I11">
            <v>0</v>
          </cell>
        </row>
        <row r="12">
          <cell r="B12" t="str">
            <v>&gt; Ke Pusat - DKI Jakarta</v>
          </cell>
          <cell r="I12">
            <v>0</v>
          </cell>
        </row>
        <row r="13">
          <cell r="B13" t="str">
            <v>Tiket Pesawat PP [1 ORG x 2 KEG]</v>
          </cell>
          <cell r="C13">
            <v>2</v>
          </cell>
          <cell r="D13" t="str">
            <v>OK</v>
          </cell>
          <cell r="E13">
            <v>1</v>
          </cell>
          <cell r="F13">
            <v>2</v>
          </cell>
          <cell r="G13">
            <v>1</v>
          </cell>
          <cell r="H13">
            <v>3230000</v>
          </cell>
        </row>
        <row r="14">
          <cell r="B14" t="str">
            <v>Uang Taksi Bandara [1 ORG x 2 KEG]</v>
          </cell>
          <cell r="C14">
            <v>2</v>
          </cell>
          <cell r="D14" t="str">
            <v>OK</v>
          </cell>
          <cell r="E14">
            <v>1</v>
          </cell>
          <cell r="F14">
            <v>2</v>
          </cell>
          <cell r="G14">
            <v>1</v>
          </cell>
          <cell r="H14">
            <v>974000</v>
          </cell>
        </row>
        <row r="15">
          <cell r="B15" t="str">
            <v>Uang Harian [1 ORG x 3 HR x 2 KEG]</v>
          </cell>
          <cell r="C15">
            <v>6</v>
          </cell>
          <cell r="D15" t="str">
            <v>OH</v>
          </cell>
          <cell r="E15">
            <v>1</v>
          </cell>
          <cell r="F15">
            <v>3</v>
          </cell>
          <cell r="G15">
            <v>2</v>
          </cell>
          <cell r="H15">
            <v>530000</v>
          </cell>
        </row>
        <row r="16">
          <cell r="B16" t="str">
            <v>Uang Penginapan [1 ORG x 2 HR x 2 KEG]</v>
          </cell>
          <cell r="C16">
            <v>4</v>
          </cell>
          <cell r="D16" t="str">
            <v>OH</v>
          </cell>
          <cell r="E16">
            <v>1</v>
          </cell>
          <cell r="F16">
            <v>2</v>
          </cell>
          <cell r="G16">
            <v>2</v>
          </cell>
          <cell r="H16">
            <v>730000</v>
          </cell>
        </row>
        <row r="17">
          <cell r="B17" t="str">
            <v>Rapat Koordinasi Penatausahaan dan Penyusunan Laporan BMN</v>
          </cell>
          <cell r="I17">
            <v>0</v>
          </cell>
        </row>
        <row r="18">
          <cell r="B18" t="str">
            <v>Belanja Bahan</v>
          </cell>
          <cell r="I18">
            <v>0</v>
          </cell>
        </row>
        <row r="19">
          <cell r="B19" t="str">
            <v>Makan [10 ORG x 1 KL x 2 KEG]</v>
          </cell>
          <cell r="C19">
            <v>20</v>
          </cell>
          <cell r="D19" t="str">
            <v>OK</v>
          </cell>
          <cell r="E19">
            <v>10</v>
          </cell>
          <cell r="F19">
            <v>1</v>
          </cell>
          <cell r="G19">
            <v>2</v>
          </cell>
          <cell r="H19">
            <v>49000</v>
          </cell>
        </row>
        <row r="20">
          <cell r="B20" t="str">
            <v>Snack [10 ORG x 2 KL x 2 KEG]</v>
          </cell>
          <cell r="C20">
            <v>40</v>
          </cell>
          <cell r="D20" t="str">
            <v>OK</v>
          </cell>
          <cell r="E20">
            <v>10</v>
          </cell>
          <cell r="F20">
            <v>2</v>
          </cell>
          <cell r="G20">
            <v>2</v>
          </cell>
          <cell r="H20">
            <v>18000</v>
          </cell>
        </row>
        <row r="21">
          <cell r="B21" t="str">
            <v>Belanja Jasa Profesi</v>
          </cell>
          <cell r="I21">
            <v>0</v>
          </cell>
        </row>
        <row r="22">
          <cell r="B22" t="str">
            <v>Honorarium Narasumber Eselon III Ke Bawah [1 ORG x 2 JPL x 2 KEG]</v>
          </cell>
          <cell r="C22">
            <v>4</v>
          </cell>
          <cell r="D22" t="str">
            <v>OJ</v>
          </cell>
          <cell r="E22">
            <v>1</v>
          </cell>
          <cell r="F22">
            <v>2</v>
          </cell>
          <cell r="G22">
            <v>2</v>
          </cell>
          <cell r="H22">
            <v>900000</v>
          </cell>
        </row>
        <row r="23">
          <cell r="B23" t="str">
            <v>Moderator [1 ORG x 2 KEG]</v>
          </cell>
          <cell r="C23">
            <v>2</v>
          </cell>
          <cell r="D23" t="str">
            <v>OK</v>
          </cell>
          <cell r="E23">
            <v>1</v>
          </cell>
          <cell r="F23">
            <v>2</v>
          </cell>
          <cell r="G23">
            <v>1</v>
          </cell>
          <cell r="H23">
            <v>700000</v>
          </cell>
        </row>
        <row r="24">
          <cell r="B24" t="str">
            <v>Belanja Perjalanan Dinas Paket Meeting Dalam Kota</v>
          </cell>
          <cell r="I24">
            <v>0</v>
          </cell>
        </row>
        <row r="25">
          <cell r="B25" t="str">
            <v>Uang Transport Narasumber dan Moderator [2 ORG x 2 KEG]</v>
          </cell>
          <cell r="C25">
            <v>4</v>
          </cell>
          <cell r="D25" t="str">
            <v>OK</v>
          </cell>
          <cell r="E25">
            <v>2</v>
          </cell>
          <cell r="F25">
            <v>2</v>
          </cell>
          <cell r="G25">
            <v>1</v>
          </cell>
          <cell r="H25">
            <v>170000</v>
          </cell>
        </row>
        <row r="26">
          <cell r="B26" t="str">
            <v>Layanan Hubungan Masyarakat dan Informasi</v>
          </cell>
          <cell r="C26">
            <v>1</v>
          </cell>
          <cell r="D26" t="str">
            <v>Layanan</v>
          </cell>
          <cell r="I26">
            <v>1400000</v>
          </cell>
        </row>
        <row r="27">
          <cell r="B27" t="str">
            <v>Penyebaran Informasi Haji dan Umrah</v>
          </cell>
          <cell r="C27">
            <v>1</v>
          </cell>
          <cell r="D27" t="str">
            <v>Layanan</v>
          </cell>
          <cell r="I27">
            <v>1400000</v>
          </cell>
        </row>
        <row r="28">
          <cell r="B28" t="str">
            <v>Pencetakan Bahan Publikasi Informasi Haji dan Umrah</v>
          </cell>
          <cell r="I28">
            <v>1400000</v>
          </cell>
        </row>
        <row r="29">
          <cell r="B29" t="str">
            <v>Belanja Barang Non Operasional Lainnya</v>
          </cell>
          <cell r="I29">
            <v>1400000</v>
          </cell>
        </row>
        <row r="30">
          <cell r="B30" t="str">
            <v>Cetak Roll Banner [2 BUAH]</v>
          </cell>
          <cell r="C30">
            <v>2</v>
          </cell>
          <cell r="D30" t="str">
            <v>BUAH</v>
          </cell>
          <cell r="E30">
            <v>2</v>
          </cell>
          <cell r="F30">
            <v>1</v>
          </cell>
          <cell r="G30">
            <v>1</v>
          </cell>
          <cell r="H30">
            <v>200000</v>
          </cell>
          <cell r="I30">
            <v>400000</v>
          </cell>
        </row>
        <row r="31">
          <cell r="B31" t="str">
            <v>Cetak Brosur/Pamflet</v>
          </cell>
          <cell r="C31">
            <v>2</v>
          </cell>
          <cell r="D31" t="str">
            <v>RIM</v>
          </cell>
          <cell r="E31">
            <v>2</v>
          </cell>
          <cell r="F31">
            <v>1</v>
          </cell>
          <cell r="G31">
            <v>1</v>
          </cell>
          <cell r="H31">
            <v>500000</v>
          </cell>
          <cell r="I31">
            <v>1000000</v>
          </cell>
        </row>
        <row r="32">
          <cell r="B32" t="str">
            <v>Layanan Umum</v>
          </cell>
          <cell r="C32">
            <v>1</v>
          </cell>
          <cell r="D32" t="str">
            <v>Layanan</v>
          </cell>
          <cell r="I32">
            <v>21762000</v>
          </cell>
        </row>
        <row r="33">
          <cell r="B33" t="str">
            <v>Koordinasi Penyelenggaraan Ibadah Haji</v>
          </cell>
          <cell r="C33">
            <v>1</v>
          </cell>
          <cell r="D33" t="str">
            <v>Layanan</v>
          </cell>
          <cell r="I33">
            <v>21762000</v>
          </cell>
        </row>
        <row r="34">
          <cell r="B34" t="str">
            <v>Koordinasi dan Konsultasi Penyelenggaraan Ibadah Haji</v>
          </cell>
          <cell r="I34">
            <v>21762000</v>
          </cell>
        </row>
        <row r="35">
          <cell r="B35" t="str">
            <v>Belanja Perjalanan Dinas Biasa</v>
          </cell>
          <cell r="I35">
            <v>21762000</v>
          </cell>
        </row>
        <row r="36">
          <cell r="B36" t="str">
            <v>&gt; Ke Pusat - DKI Jakarta</v>
          </cell>
          <cell r="I36">
            <v>21762000</v>
          </cell>
        </row>
        <row r="37">
          <cell r="B37" t="str">
            <v>Tiket Pesawat PP [1 ORG x 3 KEG]</v>
          </cell>
          <cell r="C37">
            <v>3</v>
          </cell>
          <cell r="D37" t="str">
            <v>OK</v>
          </cell>
          <cell r="E37">
            <v>1</v>
          </cell>
          <cell r="F37">
            <v>3</v>
          </cell>
          <cell r="G37">
            <v>1</v>
          </cell>
          <cell r="H37">
            <v>3230000</v>
          </cell>
          <cell r="I37">
            <v>9690000</v>
          </cell>
        </row>
        <row r="38">
          <cell r="B38" t="str">
            <v>Uang Taksi Bandara [1 ORG x 3 KEG]</v>
          </cell>
          <cell r="C38">
            <v>3</v>
          </cell>
          <cell r="D38" t="str">
            <v>OK</v>
          </cell>
          <cell r="E38">
            <v>1</v>
          </cell>
          <cell r="F38">
            <v>3</v>
          </cell>
          <cell r="G38">
            <v>1</v>
          </cell>
          <cell r="H38">
            <v>974000</v>
          </cell>
          <cell r="I38">
            <v>2922000</v>
          </cell>
        </row>
        <row r="39">
          <cell r="B39" t="str">
            <v>Uang Harian [1 ORG x 3 HR x 3 KEG]</v>
          </cell>
          <cell r="C39">
            <v>9</v>
          </cell>
          <cell r="D39" t="str">
            <v>OH</v>
          </cell>
          <cell r="E39">
            <v>1</v>
          </cell>
          <cell r="F39">
            <v>3</v>
          </cell>
          <cell r="G39">
            <v>3</v>
          </cell>
          <cell r="H39">
            <v>530000</v>
          </cell>
          <cell r="I39">
            <v>4770000</v>
          </cell>
        </row>
        <row r="40">
          <cell r="B40" t="str">
            <v>Uang Penginapan [1 ORG x 2 HR x 3 KEG]</v>
          </cell>
          <cell r="C40">
            <v>6</v>
          </cell>
          <cell r="D40" t="str">
            <v>OH</v>
          </cell>
          <cell r="E40">
            <v>1</v>
          </cell>
          <cell r="F40">
            <v>2</v>
          </cell>
          <cell r="G40">
            <v>3</v>
          </cell>
          <cell r="H40">
            <v>730000</v>
          </cell>
          <cell r="I40">
            <v>4380000</v>
          </cell>
        </row>
        <row r="41">
          <cell r="B41" t="str">
            <v>Layanan Perkantoran</v>
          </cell>
          <cell r="C41">
            <v>2</v>
          </cell>
          <cell r="D41" t="str">
            <v>Layanan</v>
          </cell>
          <cell r="I41">
            <v>6219772000</v>
          </cell>
        </row>
        <row r="42">
          <cell r="B42" t="str">
            <v>Gaji dan Tunjangan</v>
          </cell>
          <cell r="C42">
            <v>1</v>
          </cell>
          <cell r="D42" t="str">
            <v>Layanan</v>
          </cell>
          <cell r="I42">
            <v>1740064000</v>
          </cell>
        </row>
        <row r="43">
          <cell r="B43" t="str">
            <v>Pembayaran Gaji dan Tunjangan PNS</v>
          </cell>
          <cell r="I43">
            <v>1297775000</v>
          </cell>
        </row>
        <row r="44">
          <cell r="B44" t="str">
            <v>Belanja Gaji Pokok PNS</v>
          </cell>
          <cell r="I44">
            <v>539605000</v>
          </cell>
        </row>
        <row r="45">
          <cell r="B45" t="str">
            <v>Belanja Gaji Pokok PNS</v>
          </cell>
          <cell r="C45">
            <v>9</v>
          </cell>
          <cell r="D45" t="str">
            <v>BLN</v>
          </cell>
          <cell r="E45">
            <v>9</v>
          </cell>
          <cell r="F45">
            <v>1</v>
          </cell>
          <cell r="G45">
            <v>1</v>
          </cell>
          <cell r="H45">
            <v>49055000</v>
          </cell>
          <cell r="I45">
            <v>441495000</v>
          </cell>
        </row>
        <row r="46">
          <cell r="B46" t="str">
            <v>Belanja Gaji Pokok PNS ke-13</v>
          </cell>
          <cell r="C46">
            <v>1</v>
          </cell>
          <cell r="D46" t="str">
            <v>BLN</v>
          </cell>
          <cell r="E46">
            <v>1</v>
          </cell>
          <cell r="F46">
            <v>1</v>
          </cell>
          <cell r="G46">
            <v>1</v>
          </cell>
          <cell r="H46">
            <v>49055000</v>
          </cell>
          <cell r="I46">
            <v>49055000</v>
          </cell>
        </row>
        <row r="47">
          <cell r="B47" t="str">
            <v>Belanja Gaji Pokok PNS ke-14</v>
          </cell>
          <cell r="C47">
            <v>1</v>
          </cell>
          <cell r="D47" t="str">
            <v>BLN</v>
          </cell>
          <cell r="E47">
            <v>1</v>
          </cell>
          <cell r="F47">
            <v>1</v>
          </cell>
          <cell r="G47">
            <v>1</v>
          </cell>
          <cell r="H47">
            <v>49055000</v>
          </cell>
          <cell r="I47">
            <v>49055000</v>
          </cell>
        </row>
        <row r="48">
          <cell r="B48" t="str">
            <v>Belanja Pembulatan Gaji PNS</v>
          </cell>
          <cell r="I48">
            <v>22000</v>
          </cell>
        </row>
        <row r="49">
          <cell r="B49" t="str">
            <v>Belanja Pembulatan Gaji PNS</v>
          </cell>
          <cell r="C49">
            <v>9</v>
          </cell>
          <cell r="D49" t="str">
            <v>BLN</v>
          </cell>
          <cell r="E49">
            <v>9</v>
          </cell>
          <cell r="F49">
            <v>1</v>
          </cell>
          <cell r="G49">
            <v>1</v>
          </cell>
          <cell r="H49">
            <v>2000</v>
          </cell>
          <cell r="I49">
            <v>18000</v>
          </cell>
        </row>
        <row r="50">
          <cell r="B50" t="str">
            <v>Belanja Pembulatan Gaji PNS ke-13</v>
          </cell>
          <cell r="C50">
            <v>1</v>
          </cell>
          <cell r="D50" t="str">
            <v>BLN</v>
          </cell>
          <cell r="E50">
            <v>1</v>
          </cell>
          <cell r="F50">
            <v>1</v>
          </cell>
          <cell r="G50">
            <v>1</v>
          </cell>
          <cell r="H50">
            <v>2000</v>
          </cell>
          <cell r="I50">
            <v>2000</v>
          </cell>
        </row>
        <row r="51">
          <cell r="B51" t="str">
            <v>Belanja Pembulatan Gaji PNS ke-14</v>
          </cell>
          <cell r="C51">
            <v>1</v>
          </cell>
          <cell r="D51" t="str">
            <v>BLN</v>
          </cell>
          <cell r="E51">
            <v>1</v>
          </cell>
          <cell r="F51">
            <v>1</v>
          </cell>
          <cell r="G51">
            <v>1</v>
          </cell>
          <cell r="H51">
            <v>2000</v>
          </cell>
          <cell r="I51">
            <v>2000</v>
          </cell>
        </row>
        <row r="52">
          <cell r="B52" t="str">
            <v>Belanja Tunjangan Suami/Istri PNS</v>
          </cell>
          <cell r="I52">
            <v>47652000</v>
          </cell>
        </row>
        <row r="53">
          <cell r="B53" t="str">
            <v>Belanja Tunjangan Suami/Istri PNS</v>
          </cell>
          <cell r="C53">
            <v>9</v>
          </cell>
          <cell r="D53" t="str">
            <v>BLN</v>
          </cell>
          <cell r="E53">
            <v>9</v>
          </cell>
          <cell r="F53">
            <v>1</v>
          </cell>
          <cell r="G53">
            <v>1</v>
          </cell>
          <cell r="H53">
            <v>4332000</v>
          </cell>
          <cell r="I53">
            <v>38988000</v>
          </cell>
        </row>
        <row r="54">
          <cell r="B54" t="str">
            <v>Belanja Tunjangan Suami/Istri PNS ke-13</v>
          </cell>
          <cell r="C54">
            <v>1</v>
          </cell>
          <cell r="D54" t="str">
            <v>BLN</v>
          </cell>
          <cell r="E54">
            <v>1</v>
          </cell>
          <cell r="F54">
            <v>1</v>
          </cell>
          <cell r="G54">
            <v>1</v>
          </cell>
          <cell r="H54">
            <v>4332000</v>
          </cell>
          <cell r="I54">
            <v>4332000</v>
          </cell>
        </row>
        <row r="55">
          <cell r="B55" t="str">
            <v>Belanja Tunjangan Suami/Istri PNS ke-14</v>
          </cell>
          <cell r="C55">
            <v>1</v>
          </cell>
          <cell r="D55" t="str">
            <v>BLN</v>
          </cell>
          <cell r="E55">
            <v>1</v>
          </cell>
          <cell r="F55">
            <v>1</v>
          </cell>
          <cell r="G55">
            <v>1</v>
          </cell>
          <cell r="H55">
            <v>4332000</v>
          </cell>
          <cell r="I55">
            <v>4332000</v>
          </cell>
        </row>
        <row r="56">
          <cell r="B56" t="str">
            <v>Belanja Tunjangan Anak PNS</v>
          </cell>
          <cell r="I56">
            <v>15906000</v>
          </cell>
        </row>
        <row r="57">
          <cell r="B57" t="str">
            <v>Belanja TunjanganAnak PNS</v>
          </cell>
          <cell r="C57">
            <v>9</v>
          </cell>
          <cell r="D57" t="str">
            <v>BLN</v>
          </cell>
          <cell r="E57">
            <v>9</v>
          </cell>
          <cell r="F57">
            <v>1</v>
          </cell>
          <cell r="G57">
            <v>1</v>
          </cell>
          <cell r="H57">
            <v>1446000</v>
          </cell>
          <cell r="I57">
            <v>13014000</v>
          </cell>
        </row>
        <row r="58">
          <cell r="B58" t="str">
            <v>Belanja TunjanganAnak PNS ke-13</v>
          </cell>
          <cell r="C58">
            <v>1</v>
          </cell>
          <cell r="D58" t="str">
            <v>BLN</v>
          </cell>
          <cell r="E58">
            <v>1</v>
          </cell>
          <cell r="F58">
            <v>1</v>
          </cell>
          <cell r="G58">
            <v>1</v>
          </cell>
          <cell r="H58">
            <v>1446000</v>
          </cell>
          <cell r="I58">
            <v>1446000</v>
          </cell>
        </row>
        <row r="59">
          <cell r="B59" t="str">
            <v>Belanja TunjanganAnak PNS ke-14</v>
          </cell>
          <cell r="C59">
            <v>1</v>
          </cell>
          <cell r="D59" t="str">
            <v>BLN</v>
          </cell>
          <cell r="E59">
            <v>1</v>
          </cell>
          <cell r="F59">
            <v>1</v>
          </cell>
          <cell r="G59">
            <v>1</v>
          </cell>
          <cell r="H59">
            <v>1446000</v>
          </cell>
          <cell r="I59">
            <v>1446000</v>
          </cell>
        </row>
        <row r="60">
          <cell r="B60" t="str">
            <v>Belanja Tunjangan Struktural PNS</v>
          </cell>
          <cell r="I60">
            <v>5390000</v>
          </cell>
        </row>
        <row r="61">
          <cell r="B61" t="str">
            <v>Belanja Tunjangan Struktural PNS</v>
          </cell>
          <cell r="C61">
            <v>9</v>
          </cell>
          <cell r="D61" t="str">
            <v>BLN</v>
          </cell>
          <cell r="E61">
            <v>9</v>
          </cell>
          <cell r="F61">
            <v>1</v>
          </cell>
          <cell r="G61">
            <v>1</v>
          </cell>
          <cell r="H61">
            <v>490000</v>
          </cell>
          <cell r="I61">
            <v>4410000</v>
          </cell>
        </row>
        <row r="62">
          <cell r="B62" t="str">
            <v>Belanja Tunjangan Struktural PNS ke-13</v>
          </cell>
          <cell r="C62">
            <v>1</v>
          </cell>
          <cell r="D62" t="str">
            <v>BLN</v>
          </cell>
          <cell r="E62">
            <v>1</v>
          </cell>
          <cell r="F62">
            <v>1</v>
          </cell>
          <cell r="G62">
            <v>1</v>
          </cell>
          <cell r="H62">
            <v>490000</v>
          </cell>
          <cell r="I62">
            <v>490000</v>
          </cell>
        </row>
        <row r="63">
          <cell r="B63" t="str">
            <v>Belanja Tunjangan Struktural PNS ke-14</v>
          </cell>
          <cell r="C63">
            <v>1</v>
          </cell>
          <cell r="D63" t="str">
            <v>BLN</v>
          </cell>
          <cell r="E63">
            <v>1</v>
          </cell>
          <cell r="F63">
            <v>1</v>
          </cell>
          <cell r="G63">
            <v>1</v>
          </cell>
          <cell r="H63">
            <v>490000</v>
          </cell>
          <cell r="I63">
            <v>490000</v>
          </cell>
        </row>
        <row r="64">
          <cell r="B64" t="str">
            <v>Belanja Tunjangan Fungsional PNS</v>
          </cell>
          <cell r="I64">
            <v>43560000</v>
          </cell>
        </row>
        <row r="65">
          <cell r="B65" t="str">
            <v>Belanja Tunjangan Fungsional PNS</v>
          </cell>
          <cell r="C65">
            <v>9</v>
          </cell>
          <cell r="D65" t="str">
            <v>BLN</v>
          </cell>
          <cell r="E65">
            <v>9</v>
          </cell>
          <cell r="F65">
            <v>1</v>
          </cell>
          <cell r="G65">
            <v>1</v>
          </cell>
          <cell r="H65">
            <v>3960000</v>
          </cell>
          <cell r="I65">
            <v>35640000</v>
          </cell>
        </row>
        <row r="66">
          <cell r="B66" t="str">
            <v>Belanja Tunjangan Fungsional PNS ke-13</v>
          </cell>
          <cell r="C66">
            <v>1</v>
          </cell>
          <cell r="D66" t="str">
            <v>BLN</v>
          </cell>
          <cell r="E66">
            <v>1</v>
          </cell>
          <cell r="F66">
            <v>1</v>
          </cell>
          <cell r="G66">
            <v>1</v>
          </cell>
          <cell r="H66">
            <v>3960000</v>
          </cell>
          <cell r="I66">
            <v>3960000</v>
          </cell>
        </row>
        <row r="67">
          <cell r="B67" t="str">
            <v>Belanja Tunjangan Fungsional PNS ke-14</v>
          </cell>
          <cell r="C67">
            <v>1</v>
          </cell>
          <cell r="D67" t="str">
            <v>BLN</v>
          </cell>
          <cell r="E67">
            <v>1</v>
          </cell>
          <cell r="F67">
            <v>1</v>
          </cell>
          <cell r="G67">
            <v>1</v>
          </cell>
          <cell r="H67">
            <v>3960000</v>
          </cell>
          <cell r="I67">
            <v>3960000</v>
          </cell>
        </row>
        <row r="68">
          <cell r="B68" t="str">
            <v>Belanja Tunj. Beras PNS</v>
          </cell>
          <cell r="I68">
            <v>35860000</v>
          </cell>
        </row>
        <row r="69">
          <cell r="B69" t="str">
            <v>Belanja Tunjangan Beras PNS</v>
          </cell>
          <cell r="C69">
            <v>9</v>
          </cell>
          <cell r="D69" t="str">
            <v>BLN</v>
          </cell>
          <cell r="E69">
            <v>9</v>
          </cell>
          <cell r="F69">
            <v>1</v>
          </cell>
          <cell r="G69">
            <v>1</v>
          </cell>
          <cell r="H69">
            <v>3260000</v>
          </cell>
          <cell r="I69">
            <v>29340000</v>
          </cell>
        </row>
        <row r="70">
          <cell r="B70" t="str">
            <v>Belanja Tunjangan Beras PNS ke-13</v>
          </cell>
          <cell r="C70">
            <v>1</v>
          </cell>
          <cell r="D70" t="str">
            <v>BLN</v>
          </cell>
          <cell r="E70">
            <v>1</v>
          </cell>
          <cell r="F70">
            <v>1</v>
          </cell>
          <cell r="G70">
            <v>1</v>
          </cell>
          <cell r="H70">
            <v>3260000</v>
          </cell>
          <cell r="I70">
            <v>3260000</v>
          </cell>
        </row>
        <row r="71">
          <cell r="B71" t="str">
            <v>Belanja Tunjangan Beras PNS ke-14</v>
          </cell>
          <cell r="C71">
            <v>1</v>
          </cell>
          <cell r="D71" t="str">
            <v>BLN</v>
          </cell>
          <cell r="E71">
            <v>1</v>
          </cell>
          <cell r="F71">
            <v>1</v>
          </cell>
          <cell r="G71">
            <v>1</v>
          </cell>
          <cell r="H71">
            <v>3260000</v>
          </cell>
          <cell r="I71">
            <v>3260000</v>
          </cell>
        </row>
        <row r="72">
          <cell r="B72" t="str">
            <v>Belanja Uang Makan PNS</v>
          </cell>
          <cell r="I72">
            <v>93960000</v>
          </cell>
        </row>
        <row r="73">
          <cell r="B73" t="str">
            <v>Belanja Uang Makan PNS Gol. III [13 ORG x 18 HR x 10 BLN]</v>
          </cell>
          <cell r="C73">
            <v>2340</v>
          </cell>
          <cell r="D73" t="str">
            <v>OH</v>
          </cell>
          <cell r="E73">
            <v>13</v>
          </cell>
          <cell r="F73">
            <v>18</v>
          </cell>
          <cell r="G73">
            <v>10</v>
          </cell>
          <cell r="H73">
            <v>37000</v>
          </cell>
          <cell r="I73">
            <v>86580000</v>
          </cell>
        </row>
        <row r="74">
          <cell r="B74" t="str">
            <v>Belanja Uang Makan PNS Gol. IV [1 ORG x 18 HR x 10 BLN]</v>
          </cell>
          <cell r="C74">
            <v>180</v>
          </cell>
          <cell r="D74" t="str">
            <v>OH</v>
          </cell>
          <cell r="E74">
            <v>1</v>
          </cell>
          <cell r="F74">
            <v>18</v>
          </cell>
          <cell r="G74">
            <v>10</v>
          </cell>
          <cell r="H74">
            <v>41000</v>
          </cell>
          <cell r="I74">
            <v>7380000</v>
          </cell>
        </row>
        <row r="75">
          <cell r="B75" t="str">
            <v>Belanja Tunjangan Umum PNS</v>
          </cell>
          <cell r="I75">
            <v>18370000</v>
          </cell>
        </row>
        <row r="76">
          <cell r="B76" t="str">
            <v>Belanja Tunjangan Umum PNS</v>
          </cell>
          <cell r="C76">
            <v>9</v>
          </cell>
          <cell r="D76" t="str">
            <v>BLN</v>
          </cell>
          <cell r="E76">
            <v>9</v>
          </cell>
          <cell r="F76">
            <v>1</v>
          </cell>
          <cell r="G76">
            <v>1</v>
          </cell>
          <cell r="H76">
            <v>1670000</v>
          </cell>
          <cell r="I76">
            <v>15030000</v>
          </cell>
        </row>
        <row r="77">
          <cell r="B77" t="str">
            <v>Belanja Tunjangan Umum PNS ke-13</v>
          </cell>
          <cell r="C77">
            <v>1</v>
          </cell>
          <cell r="D77" t="str">
            <v>BLN</v>
          </cell>
          <cell r="E77">
            <v>1</v>
          </cell>
          <cell r="F77">
            <v>1</v>
          </cell>
          <cell r="G77">
            <v>1</v>
          </cell>
          <cell r="H77">
            <v>1670000</v>
          </cell>
          <cell r="I77">
            <v>1670000</v>
          </cell>
        </row>
        <row r="78">
          <cell r="B78" t="str">
            <v>Belanja Tunjangan Umum PNS ke-14</v>
          </cell>
          <cell r="C78">
            <v>1</v>
          </cell>
          <cell r="D78" t="str">
            <v>BLN</v>
          </cell>
          <cell r="E78">
            <v>1</v>
          </cell>
          <cell r="F78">
            <v>1</v>
          </cell>
          <cell r="G78">
            <v>1</v>
          </cell>
          <cell r="H78">
            <v>1670000</v>
          </cell>
          <cell r="I78">
            <v>1670000</v>
          </cell>
        </row>
        <row r="79">
          <cell r="B79" t="str">
            <v>Belanja Uang Lembur</v>
          </cell>
          <cell r="I79">
            <v>17040000</v>
          </cell>
        </row>
        <row r="80">
          <cell r="B80" t="str">
            <v>Belanja Uang Lembur PNS Gol. III [13 ORG x 2 JAM x 2 HR x 10 BLN]</v>
          </cell>
          <cell r="C80">
            <v>520</v>
          </cell>
          <cell r="D80" t="str">
            <v>OJ</v>
          </cell>
          <cell r="E80">
            <v>13</v>
          </cell>
          <cell r="F80">
            <v>4</v>
          </cell>
          <cell r="G80">
            <v>10</v>
          </cell>
          <cell r="H80">
            <v>30000</v>
          </cell>
          <cell r="I80">
            <v>15600000</v>
          </cell>
        </row>
        <row r="81">
          <cell r="B81" t="str">
            <v>Belanja Uang Lembur PNS Gol. IV [1 ORG x 2 JAM x 2 HR x 10 BLN]</v>
          </cell>
          <cell r="C81">
            <v>40</v>
          </cell>
          <cell r="D81" t="str">
            <v>OJ</v>
          </cell>
          <cell r="E81">
            <v>1</v>
          </cell>
          <cell r="F81">
            <v>4</v>
          </cell>
          <cell r="G81">
            <v>10</v>
          </cell>
          <cell r="H81">
            <v>36000</v>
          </cell>
          <cell r="I81">
            <v>1440000</v>
          </cell>
        </row>
        <row r="82">
          <cell r="B82" t="str">
            <v>Belanja Uang Makan Lembur PNS Gol. III [13 ORG x 2 HR x 10 BLN]</v>
          </cell>
          <cell r="C82">
            <v>260</v>
          </cell>
          <cell r="D82" t="str">
            <v>OH</v>
          </cell>
          <cell r="E82">
            <v>13</v>
          </cell>
          <cell r="F82">
            <v>2</v>
          </cell>
          <cell r="G82">
            <v>10</v>
          </cell>
          <cell r="H82">
            <v>37000</v>
          </cell>
        </row>
        <row r="83">
          <cell r="B83" t="str">
            <v>Belanja Uang Makan Lembur PNS Gol. IV [1 ORG x 2 HR x 10 BLN]</v>
          </cell>
          <cell r="C83">
            <v>20</v>
          </cell>
          <cell r="D83" t="str">
            <v>OH</v>
          </cell>
          <cell r="E83">
            <v>1</v>
          </cell>
          <cell r="F83">
            <v>2</v>
          </cell>
          <cell r="G83">
            <v>10</v>
          </cell>
          <cell r="H83">
            <v>41000</v>
          </cell>
        </row>
        <row r="84">
          <cell r="B84" t="str">
            <v>Belanja Pegawai (Tunjangan Khusus/Kegiatan/Kinerja)</v>
          </cell>
          <cell r="I84">
            <v>480410000</v>
          </cell>
        </row>
        <row r="85">
          <cell r="B85" t="str">
            <v>Tunjangan Kinerja Grade 7 [7 ORG x 10 BLN]</v>
          </cell>
          <cell r="C85">
            <v>70</v>
          </cell>
          <cell r="D85" t="str">
            <v>OB</v>
          </cell>
          <cell r="E85">
            <v>7</v>
          </cell>
          <cell r="F85">
            <v>10</v>
          </cell>
          <cell r="G85">
            <v>1</v>
          </cell>
          <cell r="H85">
            <v>2928000</v>
          </cell>
          <cell r="I85">
            <v>204960000</v>
          </cell>
        </row>
        <row r="86">
          <cell r="B86" t="str">
            <v>Tunjangan Kinerja Grade 8 [1 ORG x 10 BLN]</v>
          </cell>
          <cell r="C86">
            <v>10</v>
          </cell>
          <cell r="D86" t="str">
            <v>OB</v>
          </cell>
          <cell r="E86">
            <v>1</v>
          </cell>
          <cell r="F86">
            <v>10</v>
          </cell>
          <cell r="G86">
            <v>1</v>
          </cell>
          <cell r="H86">
            <v>3319000</v>
          </cell>
          <cell r="I86">
            <v>33190000</v>
          </cell>
        </row>
        <row r="87">
          <cell r="B87" t="str">
            <v>Tunjangan Kinerja Grade 9 [4 ORG x 10 BLN]</v>
          </cell>
          <cell r="C87">
            <v>40</v>
          </cell>
          <cell r="D87" t="str">
            <v>OB</v>
          </cell>
          <cell r="E87">
            <v>4</v>
          </cell>
          <cell r="F87">
            <v>10</v>
          </cell>
          <cell r="G87">
            <v>1</v>
          </cell>
          <cell r="H87">
            <v>3781000</v>
          </cell>
          <cell r="I87">
            <v>151240000</v>
          </cell>
        </row>
        <row r="88">
          <cell r="B88" t="str">
            <v>Tunjangan Kinerja Grade 10 [2 ORG x 10 BLN]</v>
          </cell>
          <cell r="C88">
            <v>20</v>
          </cell>
          <cell r="D88" t="str">
            <v>OB</v>
          </cell>
          <cell r="E88">
            <v>2</v>
          </cell>
          <cell r="F88">
            <v>10</v>
          </cell>
          <cell r="G88">
            <v>1</v>
          </cell>
          <cell r="H88">
            <v>4551000</v>
          </cell>
          <cell r="I88">
            <v>91020000</v>
          </cell>
        </row>
        <row r="89">
          <cell r="B89" t="str">
            <v>Pembayaran Gaji dan Tunjangan PPPK</v>
          </cell>
          <cell r="I89">
            <v>442289000</v>
          </cell>
        </row>
        <row r="90">
          <cell r="B90" t="str">
            <v>Belanja Gaji Pokok PPPK</v>
          </cell>
          <cell r="I90">
            <v>176198000</v>
          </cell>
        </row>
        <row r="91">
          <cell r="B91" t="str">
            <v>Belanja Gaji Pokok PPPK</v>
          </cell>
          <cell r="C91">
            <v>9</v>
          </cell>
          <cell r="D91" t="str">
            <v>BLN</v>
          </cell>
          <cell r="E91">
            <v>9</v>
          </cell>
          <cell r="F91">
            <v>1</v>
          </cell>
          <cell r="G91">
            <v>1</v>
          </cell>
          <cell r="H91">
            <v>16018000</v>
          </cell>
          <cell r="I91">
            <v>144162000</v>
          </cell>
        </row>
        <row r="92">
          <cell r="B92" t="str">
            <v>Belanja Gaji Pokok PPPK ke-13</v>
          </cell>
          <cell r="C92">
            <v>1</v>
          </cell>
          <cell r="D92" t="str">
            <v>BLN</v>
          </cell>
          <cell r="E92">
            <v>1</v>
          </cell>
          <cell r="F92">
            <v>1</v>
          </cell>
          <cell r="G92">
            <v>1</v>
          </cell>
          <cell r="H92">
            <v>16018000</v>
          </cell>
          <cell r="I92">
            <v>16018000</v>
          </cell>
        </row>
        <row r="93">
          <cell r="B93" t="str">
            <v>Belanja Gaji Pokok PPPK ke-14</v>
          </cell>
          <cell r="C93">
            <v>1</v>
          </cell>
          <cell r="D93" t="str">
            <v>BLN</v>
          </cell>
          <cell r="E93">
            <v>1</v>
          </cell>
          <cell r="F93">
            <v>1</v>
          </cell>
          <cell r="G93">
            <v>1</v>
          </cell>
          <cell r="H93">
            <v>16018000</v>
          </cell>
          <cell r="I93">
            <v>16018000</v>
          </cell>
        </row>
        <row r="94">
          <cell r="B94" t="str">
            <v>Belanja Pembulatan Gaji PPPK</v>
          </cell>
          <cell r="I94">
            <v>11000</v>
          </cell>
        </row>
        <row r="95">
          <cell r="B95" t="str">
            <v>Belanja Pembulatan Gaji PPPK</v>
          </cell>
          <cell r="C95">
            <v>9</v>
          </cell>
          <cell r="D95" t="str">
            <v>BLN</v>
          </cell>
          <cell r="E95">
            <v>9</v>
          </cell>
          <cell r="F95">
            <v>1</v>
          </cell>
          <cell r="G95">
            <v>1</v>
          </cell>
          <cell r="H95">
            <v>1000</v>
          </cell>
          <cell r="I95">
            <v>9000</v>
          </cell>
        </row>
        <row r="96">
          <cell r="B96" t="str">
            <v>Belanja Pembulatan Gaji PPPK ke-13</v>
          </cell>
          <cell r="C96">
            <v>1</v>
          </cell>
          <cell r="D96" t="str">
            <v>BLN</v>
          </cell>
          <cell r="E96">
            <v>1</v>
          </cell>
          <cell r="F96">
            <v>1</v>
          </cell>
          <cell r="G96">
            <v>1</v>
          </cell>
          <cell r="H96">
            <v>1000</v>
          </cell>
          <cell r="I96">
            <v>1000</v>
          </cell>
        </row>
        <row r="97">
          <cell r="B97" t="str">
            <v>Belanja Pembulatan Gaji PPPK ke-14</v>
          </cell>
          <cell r="C97">
            <v>1</v>
          </cell>
          <cell r="D97" t="str">
            <v>BLN</v>
          </cell>
          <cell r="E97">
            <v>1</v>
          </cell>
          <cell r="F97">
            <v>1</v>
          </cell>
          <cell r="G97">
            <v>1</v>
          </cell>
          <cell r="H97">
            <v>1000</v>
          </cell>
          <cell r="I97">
            <v>1000</v>
          </cell>
        </row>
        <row r="98">
          <cell r="B98" t="str">
            <v>Belanja Tunjangan Suami/Istri PPPK</v>
          </cell>
          <cell r="I98">
            <v>14102000</v>
          </cell>
        </row>
        <row r="99">
          <cell r="B99" t="str">
            <v>Belanja Tunjangan Suami/Istri PPPK</v>
          </cell>
          <cell r="C99">
            <v>9</v>
          </cell>
          <cell r="D99" t="str">
            <v>BLN</v>
          </cell>
          <cell r="E99">
            <v>9</v>
          </cell>
          <cell r="F99">
            <v>1</v>
          </cell>
          <cell r="G99">
            <v>1</v>
          </cell>
          <cell r="H99">
            <v>1282000</v>
          </cell>
          <cell r="I99">
            <v>11538000</v>
          </cell>
        </row>
        <row r="100">
          <cell r="B100" t="str">
            <v>Belanja Tunjangan Suami/Istri PPPK ke-13</v>
          </cell>
          <cell r="C100">
            <v>1</v>
          </cell>
          <cell r="D100" t="str">
            <v>BLN</v>
          </cell>
          <cell r="E100">
            <v>1</v>
          </cell>
          <cell r="F100">
            <v>1</v>
          </cell>
          <cell r="G100">
            <v>1</v>
          </cell>
          <cell r="H100">
            <v>1282000</v>
          </cell>
          <cell r="I100">
            <v>1282000</v>
          </cell>
        </row>
        <row r="101">
          <cell r="B101" t="str">
            <v>Belanja Tunjangan Suami/Istri PPPK ke-14</v>
          </cell>
          <cell r="C101">
            <v>1</v>
          </cell>
          <cell r="D101" t="str">
            <v>BLN</v>
          </cell>
          <cell r="E101">
            <v>1</v>
          </cell>
          <cell r="F101">
            <v>1</v>
          </cell>
          <cell r="G101">
            <v>1</v>
          </cell>
          <cell r="H101">
            <v>1282000</v>
          </cell>
          <cell r="I101">
            <v>1282000</v>
          </cell>
        </row>
        <row r="102">
          <cell r="B102" t="str">
            <v>Belanja Tunjangan Anak PPPK</v>
          </cell>
          <cell r="I102">
            <v>4939000</v>
          </cell>
        </row>
        <row r="103">
          <cell r="B103" t="str">
            <v>Belanja Tunjangan Anak PPPK</v>
          </cell>
          <cell r="C103">
            <v>9</v>
          </cell>
          <cell r="D103" t="str">
            <v>BLN</v>
          </cell>
          <cell r="E103">
            <v>9</v>
          </cell>
          <cell r="F103">
            <v>1</v>
          </cell>
          <cell r="G103">
            <v>1</v>
          </cell>
          <cell r="H103">
            <v>449000</v>
          </cell>
          <cell r="I103">
            <v>4041000</v>
          </cell>
        </row>
        <row r="104">
          <cell r="B104" t="str">
            <v>Belanja Tunjangan Anak PPPK ke 13</v>
          </cell>
          <cell r="C104">
            <v>1</v>
          </cell>
          <cell r="D104" t="str">
            <v>BLN</v>
          </cell>
          <cell r="E104">
            <v>1</v>
          </cell>
          <cell r="F104">
            <v>1</v>
          </cell>
          <cell r="G104">
            <v>1</v>
          </cell>
          <cell r="H104">
            <v>449000</v>
          </cell>
          <cell r="I104">
            <v>449000</v>
          </cell>
        </row>
        <row r="105">
          <cell r="B105" t="str">
            <v>Belanja Tunjangan Anak PPPK ke-14</v>
          </cell>
          <cell r="C105">
            <v>1</v>
          </cell>
          <cell r="D105" t="str">
            <v>BLN</v>
          </cell>
          <cell r="E105">
            <v>1</v>
          </cell>
          <cell r="F105">
            <v>1</v>
          </cell>
          <cell r="G105">
            <v>1</v>
          </cell>
          <cell r="H105">
            <v>449000</v>
          </cell>
          <cell r="I105">
            <v>449000</v>
          </cell>
        </row>
        <row r="106">
          <cell r="B106" t="str">
            <v>Belanja Tunjangan Fungsional PPPK</v>
          </cell>
          <cell r="I106">
            <v>29040000</v>
          </cell>
        </row>
        <row r="107">
          <cell r="B107" t="str">
            <v>Belanja Tunjangan Fungsional PPPK</v>
          </cell>
          <cell r="C107">
            <v>9</v>
          </cell>
          <cell r="D107" t="str">
            <v>BLN</v>
          </cell>
          <cell r="E107">
            <v>9</v>
          </cell>
          <cell r="F107">
            <v>1</v>
          </cell>
          <cell r="G107">
            <v>1</v>
          </cell>
          <cell r="H107">
            <v>2640000</v>
          </cell>
          <cell r="I107">
            <v>23760000</v>
          </cell>
        </row>
        <row r="108">
          <cell r="B108" t="str">
            <v>Belanja Tunjangan Fungsional PPPK ke-13</v>
          </cell>
          <cell r="C108">
            <v>1</v>
          </cell>
          <cell r="D108" t="str">
            <v>BLN</v>
          </cell>
          <cell r="E108">
            <v>1</v>
          </cell>
          <cell r="F108">
            <v>1</v>
          </cell>
          <cell r="G108">
            <v>1</v>
          </cell>
          <cell r="H108">
            <v>2640000</v>
          </cell>
          <cell r="I108">
            <v>2640000</v>
          </cell>
        </row>
        <row r="109">
          <cell r="B109" t="str">
            <v>Belanja Tunjangan Fungsional PPPK ke-14</v>
          </cell>
          <cell r="C109">
            <v>1</v>
          </cell>
          <cell r="D109" t="str">
            <v>BLN</v>
          </cell>
          <cell r="E109">
            <v>1</v>
          </cell>
          <cell r="F109">
            <v>1</v>
          </cell>
          <cell r="G109">
            <v>1</v>
          </cell>
          <cell r="H109">
            <v>2640000</v>
          </cell>
          <cell r="I109">
            <v>2640000</v>
          </cell>
        </row>
        <row r="110">
          <cell r="B110" t="str">
            <v>Belanja Tunjangan Beras PPPK</v>
          </cell>
          <cell r="I110">
            <v>12749000</v>
          </cell>
        </row>
        <row r="111">
          <cell r="B111" t="str">
            <v>Belanja Tunjangan Beras PPPK</v>
          </cell>
          <cell r="C111">
            <v>9</v>
          </cell>
          <cell r="D111" t="str">
            <v>BLN</v>
          </cell>
          <cell r="E111">
            <v>9</v>
          </cell>
          <cell r="F111">
            <v>1</v>
          </cell>
          <cell r="G111">
            <v>1</v>
          </cell>
          <cell r="H111">
            <v>1159000</v>
          </cell>
          <cell r="I111">
            <v>10431000</v>
          </cell>
        </row>
        <row r="112">
          <cell r="B112" t="str">
            <v>Belanja Tunjangan Beras PPPK ke-13</v>
          </cell>
          <cell r="C112">
            <v>1</v>
          </cell>
          <cell r="D112" t="str">
            <v>BLN</v>
          </cell>
          <cell r="E112">
            <v>1</v>
          </cell>
          <cell r="F112">
            <v>1</v>
          </cell>
          <cell r="G112">
            <v>1</v>
          </cell>
          <cell r="H112">
            <v>1159000</v>
          </cell>
          <cell r="I112">
            <v>1159000</v>
          </cell>
        </row>
        <row r="113">
          <cell r="B113" t="str">
            <v>Belanja Tunjangan Beras PPPK ke-14</v>
          </cell>
          <cell r="C113">
            <v>1</v>
          </cell>
          <cell r="D113" t="str">
            <v>BLN</v>
          </cell>
          <cell r="E113">
            <v>1</v>
          </cell>
          <cell r="F113">
            <v>1</v>
          </cell>
          <cell r="G113">
            <v>1</v>
          </cell>
          <cell r="H113">
            <v>1159000</v>
          </cell>
          <cell r="I113">
            <v>1159000</v>
          </cell>
        </row>
        <row r="114">
          <cell r="B114" t="str">
            <v>Belanja Uang Makan PPPK</v>
          </cell>
          <cell r="I114">
            <v>33300000</v>
          </cell>
        </row>
        <row r="115">
          <cell r="B115" t="str">
            <v>Belanja Uang Makan PPPK Gol. III [5 ORG x 18 HR x 10 BLN]</v>
          </cell>
          <cell r="C115">
            <v>900</v>
          </cell>
          <cell r="D115" t="str">
            <v>OH</v>
          </cell>
          <cell r="E115">
            <v>5</v>
          </cell>
          <cell r="F115">
            <v>18</v>
          </cell>
          <cell r="G115">
            <v>10</v>
          </cell>
          <cell r="H115">
            <v>37000</v>
          </cell>
          <cell r="I115">
            <v>33300000</v>
          </cell>
        </row>
        <row r="116">
          <cell r="B116" t="str">
            <v>Belanja Uang Lembur PPPK</v>
          </cell>
          <cell r="I116">
            <v>6000000</v>
          </cell>
        </row>
        <row r="117">
          <cell r="B117" t="str">
            <v>Belanja Uang Lembur PPPK Gol. III [5 ORG x 2 JAM x 2 HR x 10 BLN]</v>
          </cell>
          <cell r="C117">
            <v>200</v>
          </cell>
          <cell r="D117" t="str">
            <v>OJ</v>
          </cell>
          <cell r="E117">
            <v>5</v>
          </cell>
          <cell r="F117">
            <v>4</v>
          </cell>
          <cell r="G117">
            <v>10</v>
          </cell>
          <cell r="H117">
            <v>30000</v>
          </cell>
          <cell r="I117">
            <v>6000000</v>
          </cell>
        </row>
        <row r="118">
          <cell r="B118" t="str">
            <v>Belanja Uang Makan Lembur PPPK Gol. III [5 ORG x 2 HR x 10 BLN]</v>
          </cell>
          <cell r="C118">
            <v>100</v>
          </cell>
          <cell r="D118" t="str">
            <v>OH</v>
          </cell>
          <cell r="E118">
            <v>5</v>
          </cell>
          <cell r="F118">
            <v>2</v>
          </cell>
          <cell r="G118">
            <v>10</v>
          </cell>
          <cell r="H118">
            <v>37000</v>
          </cell>
        </row>
        <row r="119">
          <cell r="B119" t="str">
            <v>Belanja Pegawai Tunjangan Khusus/Kegiatan/Kinerja PPPK</v>
          </cell>
          <cell r="I119">
            <v>165950000</v>
          </cell>
        </row>
        <row r="120">
          <cell r="B120" t="str">
            <v>Tunjangan Kinerja Grade 8 [5 ORG x 10 BLN]</v>
          </cell>
          <cell r="C120">
            <v>50</v>
          </cell>
          <cell r="D120" t="str">
            <v>OB</v>
          </cell>
          <cell r="E120">
            <v>5</v>
          </cell>
          <cell r="F120">
            <v>10</v>
          </cell>
          <cell r="G120">
            <v>1</v>
          </cell>
          <cell r="H120">
            <v>3319000</v>
          </cell>
          <cell r="I120">
            <v>165950000</v>
          </cell>
        </row>
        <row r="121">
          <cell r="B121" t="str">
            <v>Operasional dan Pemeliharaan Kantor</v>
          </cell>
          <cell r="C121">
            <v>1</v>
          </cell>
          <cell r="D121" t="str">
            <v>Layanan</v>
          </cell>
          <cell r="I121">
            <v>4479708000</v>
          </cell>
        </row>
        <row r="122">
          <cell r="B122" t="str">
            <v>Biaya Keperluan Sehari-hari Perkantoran</v>
          </cell>
          <cell r="I122">
            <v>77876000</v>
          </cell>
        </row>
        <row r="123">
          <cell r="B123" t="str">
            <v>Belanja Barang Persediaan Barang Konsumsi</v>
          </cell>
          <cell r="I123">
            <v>60440000</v>
          </cell>
        </row>
        <row r="124">
          <cell r="B124" t="str">
            <v>Keperluan Sehari-hari Perkantoran Pegawai PHU</v>
          </cell>
          <cell r="C124">
            <v>1</v>
          </cell>
          <cell r="D124" t="str">
            <v>THN</v>
          </cell>
          <cell r="E124">
            <v>1</v>
          </cell>
          <cell r="F124">
            <v>1</v>
          </cell>
          <cell r="G124">
            <v>1</v>
          </cell>
          <cell r="H124">
            <v>60440000</v>
          </cell>
          <cell r="I124">
            <v>60440000</v>
          </cell>
        </row>
        <row r="125">
          <cell r="B125" t="str">
            <v>Belanja Barang Operasional Lainnya</v>
          </cell>
          <cell r="I125">
            <v>2160000</v>
          </cell>
        </row>
        <row r="126">
          <cell r="B126" t="str">
            <v>Biaya Langganan Paket Zoom Meeting</v>
          </cell>
          <cell r="C126">
            <v>12</v>
          </cell>
          <cell r="D126" t="str">
            <v>BLN</v>
          </cell>
          <cell r="E126">
            <v>12</v>
          </cell>
          <cell r="F126">
            <v>1</v>
          </cell>
          <cell r="G126">
            <v>1</v>
          </cell>
          <cell r="H126">
            <v>180000</v>
          </cell>
          <cell r="I126">
            <v>2160000</v>
          </cell>
        </row>
        <row r="127">
          <cell r="B127" t="str">
            <v>Belanja Keperluan Perkantoran</v>
          </cell>
          <cell r="I127">
            <v>15276000</v>
          </cell>
        </row>
        <row r="128">
          <cell r="B128" t="str">
            <v>Konsumsi Rapat [15 ORG x 1 KL x 12 BLN]</v>
          </cell>
          <cell r="C128">
            <v>228</v>
          </cell>
          <cell r="D128" t="str">
            <v>OB</v>
          </cell>
          <cell r="E128">
            <v>19</v>
          </cell>
          <cell r="F128">
            <v>12</v>
          </cell>
          <cell r="G128">
            <v>1</v>
          </cell>
          <cell r="H128">
            <v>67000</v>
          </cell>
          <cell r="I128">
            <v>15276000</v>
          </cell>
        </row>
        <row r="129">
          <cell r="B129" t="str">
            <v>Honorarium Tenaga PPNPN dan Alih Daya</v>
          </cell>
          <cell r="I129">
            <v>1686570000</v>
          </cell>
        </row>
        <row r="130">
          <cell r="B130" t="str">
            <v>Belanja Keperluan Perkantoran</v>
          </cell>
          <cell r="I130">
            <v>1686570000</v>
          </cell>
        </row>
        <row r="131">
          <cell r="B131" t="str">
            <v>&gt; Tenaga Alih Daya</v>
          </cell>
          <cell r="I131">
            <v>1686570000</v>
          </cell>
        </row>
        <row r="132">
          <cell r="B132" t="str">
            <v>Honorarium Satpam dan Petugas Kebersihan [12 ORG x 10 BLN]</v>
          </cell>
          <cell r="C132">
            <v>120</v>
          </cell>
          <cell r="D132" t="str">
            <v>OB</v>
          </cell>
          <cell r="E132">
            <v>12</v>
          </cell>
          <cell r="F132">
            <v>10</v>
          </cell>
          <cell r="G132">
            <v>1</v>
          </cell>
          <cell r="H132">
            <v>2890000</v>
          </cell>
          <cell r="I132">
            <v>346800000</v>
          </cell>
        </row>
        <row r="133">
          <cell r="B133" t="str">
            <v>Honorarium Petugas Kebersihan dan Pramubakti (51 ORG x 10 BLN)</v>
          </cell>
          <cell r="C133">
            <v>510</v>
          </cell>
          <cell r="D133" t="str">
            <v>OB</v>
          </cell>
          <cell r="E133">
            <v>51</v>
          </cell>
          <cell r="F133">
            <v>10</v>
          </cell>
          <cell r="G133">
            <v>1</v>
          </cell>
          <cell r="H133">
            <v>2627000</v>
          </cell>
          <cell r="I133">
            <v>1339770000</v>
          </cell>
        </row>
        <row r="134">
          <cell r="B134" t="str">
            <v>Belanja Pemeliharaan</v>
          </cell>
          <cell r="I134">
            <v>1772910000</v>
          </cell>
        </row>
        <row r="135">
          <cell r="B135" t="str">
            <v>Belanja Pemeliharaan Gedung dan Bangunan</v>
          </cell>
          <cell r="I135">
            <v>1226500000</v>
          </cell>
        </row>
        <row r="136">
          <cell r="B136" t="str">
            <v>Pemeliharaan/Perawatan Gedung Aula Bir Ali 1</v>
          </cell>
          <cell r="C136">
            <v>1200</v>
          </cell>
          <cell r="D136" t="str">
            <v>M2</v>
          </cell>
          <cell r="E136">
            <v>1200</v>
          </cell>
          <cell r="F136">
            <v>1</v>
          </cell>
          <cell r="G136">
            <v>1</v>
          </cell>
          <cell r="H136">
            <v>223000</v>
          </cell>
          <cell r="I136">
            <v>267600000</v>
          </cell>
        </row>
        <row r="137">
          <cell r="B137" t="str">
            <v>Pemeliharaan/Perawatan Gedung Asrama Haji PIH dan Aula Bir Ali 2</v>
          </cell>
          <cell r="C137">
            <v>4300</v>
          </cell>
          <cell r="D137" t="str">
            <v>M2</v>
          </cell>
          <cell r="E137">
            <v>4300</v>
          </cell>
          <cell r="F137">
            <v>1</v>
          </cell>
          <cell r="G137">
            <v>1</v>
          </cell>
          <cell r="H137">
            <v>223000</v>
          </cell>
          <cell r="I137">
            <v>958900000</v>
          </cell>
        </row>
        <row r="138">
          <cell r="B138" t="str">
            <v>Belanja Pemeliharaan Peralatan dan Mesin</v>
          </cell>
          <cell r="I138">
            <v>546410000</v>
          </cell>
        </row>
        <row r="139">
          <cell r="B139" t="str">
            <v>Pemeliharaan dan Operasional Kendaraan Roda 4</v>
          </cell>
          <cell r="C139">
            <v>3</v>
          </cell>
          <cell r="D139" t="str">
            <v>UT</v>
          </cell>
          <cell r="E139">
            <v>3</v>
          </cell>
          <cell r="F139">
            <v>1</v>
          </cell>
          <cell r="G139">
            <v>1</v>
          </cell>
          <cell r="H139">
            <v>37400000</v>
          </cell>
          <cell r="I139">
            <v>112200000</v>
          </cell>
        </row>
        <row r="140">
          <cell r="B140" t="str">
            <v>Pemeliharaan dan Operasional Kendaraan Roda 3</v>
          </cell>
          <cell r="C140">
            <v>2</v>
          </cell>
          <cell r="D140" t="str">
            <v>UT</v>
          </cell>
          <cell r="E140">
            <v>2</v>
          </cell>
          <cell r="F140">
            <v>1</v>
          </cell>
          <cell r="G140">
            <v>1</v>
          </cell>
          <cell r="H140">
            <v>5130000</v>
          </cell>
          <cell r="I140">
            <v>10260000</v>
          </cell>
        </row>
        <row r="141">
          <cell r="B141" t="str">
            <v>Pemeliharaan dan Operasional Kendaraan Roda 2</v>
          </cell>
          <cell r="C141">
            <v>6</v>
          </cell>
          <cell r="D141" t="str">
            <v>UT</v>
          </cell>
          <cell r="E141">
            <v>6</v>
          </cell>
          <cell r="F141">
            <v>1</v>
          </cell>
          <cell r="G141">
            <v>1</v>
          </cell>
          <cell r="H141">
            <v>5130000</v>
          </cell>
          <cell r="I141">
            <v>30780000</v>
          </cell>
        </row>
        <row r="142">
          <cell r="B142" t="str">
            <v>Pemeliharaan mesin Genset</v>
          </cell>
          <cell r="C142">
            <v>1</v>
          </cell>
          <cell r="D142" t="str">
            <v>UT</v>
          </cell>
          <cell r="E142">
            <v>1</v>
          </cell>
          <cell r="F142">
            <v>1</v>
          </cell>
          <cell r="G142">
            <v>1</v>
          </cell>
          <cell r="H142">
            <v>31770000</v>
          </cell>
          <cell r="I142">
            <v>31770000</v>
          </cell>
        </row>
        <row r="143">
          <cell r="B143" t="str">
            <v>Pemeliharaan mesin  lift kantor</v>
          </cell>
          <cell r="C143">
            <v>2</v>
          </cell>
          <cell r="D143" t="str">
            <v>UT</v>
          </cell>
          <cell r="E143">
            <v>2</v>
          </cell>
          <cell r="F143">
            <v>1</v>
          </cell>
          <cell r="G143">
            <v>1</v>
          </cell>
          <cell r="H143">
            <v>100000000</v>
          </cell>
          <cell r="I143">
            <v>200000000</v>
          </cell>
        </row>
        <row r="144">
          <cell r="B144" t="str">
            <v>Inventaris Kantor</v>
          </cell>
          <cell r="C144">
            <v>26</v>
          </cell>
          <cell r="D144" t="str">
            <v>OT</v>
          </cell>
          <cell r="E144">
            <v>19</v>
          </cell>
          <cell r="F144">
            <v>1</v>
          </cell>
          <cell r="G144">
            <v>1</v>
          </cell>
          <cell r="H144">
            <v>80000</v>
          </cell>
          <cell r="I144">
            <v>2080000</v>
          </cell>
        </row>
        <row r="145">
          <cell r="B145" t="str">
            <v>Pemeliharaan Personal Computer/Notebook</v>
          </cell>
          <cell r="C145">
            <v>20</v>
          </cell>
          <cell r="D145" t="str">
            <v>UT</v>
          </cell>
          <cell r="E145">
            <v>20</v>
          </cell>
          <cell r="F145">
            <v>1</v>
          </cell>
          <cell r="G145">
            <v>1</v>
          </cell>
          <cell r="H145">
            <v>730000</v>
          </cell>
          <cell r="I145">
            <v>14600000</v>
          </cell>
        </row>
        <row r="146">
          <cell r="B146" t="str">
            <v>Pemeliharaan Printer</v>
          </cell>
          <cell r="C146">
            <v>10</v>
          </cell>
          <cell r="D146" t="str">
            <v>UT</v>
          </cell>
          <cell r="E146">
            <v>7</v>
          </cell>
          <cell r="F146">
            <v>1</v>
          </cell>
          <cell r="G146">
            <v>1</v>
          </cell>
          <cell r="H146">
            <v>690000</v>
          </cell>
          <cell r="I146">
            <v>6900000</v>
          </cell>
        </row>
        <row r="147">
          <cell r="B147" t="str">
            <v>Pemeliharaan AC</v>
          </cell>
          <cell r="C147">
            <v>62</v>
          </cell>
          <cell r="D147" t="str">
            <v>UT</v>
          </cell>
          <cell r="E147">
            <v>1</v>
          </cell>
          <cell r="F147">
            <v>1</v>
          </cell>
          <cell r="G147">
            <v>1</v>
          </cell>
          <cell r="H147">
            <v>610000</v>
          </cell>
          <cell r="I147">
            <v>37820000</v>
          </cell>
        </row>
        <row r="148">
          <cell r="B148" t="str">
            <v>Pemeliharaan Jaringan Air</v>
          </cell>
          <cell r="C148">
            <v>1</v>
          </cell>
          <cell r="D148" t="str">
            <v>THN</v>
          </cell>
          <cell r="E148">
            <v>1</v>
          </cell>
          <cell r="F148">
            <v>1</v>
          </cell>
          <cell r="G148">
            <v>1</v>
          </cell>
          <cell r="H148">
            <v>100000000</v>
          </cell>
          <cell r="I148">
            <v>100000000</v>
          </cell>
        </row>
        <row r="149">
          <cell r="B149" t="str">
            <v>Belanja Langganan Daya dan Jasa</v>
          </cell>
          <cell r="I149">
            <v>521200000</v>
          </cell>
        </row>
        <row r="150">
          <cell r="B150" t="str">
            <v>Belanja Langganan Listrik</v>
          </cell>
          <cell r="I150">
            <v>400000000</v>
          </cell>
        </row>
        <row r="151">
          <cell r="B151" t="str">
            <v>Langganan Listrik</v>
          </cell>
          <cell r="C151">
            <v>8</v>
          </cell>
          <cell r="D151" t="str">
            <v>BLN</v>
          </cell>
          <cell r="E151">
            <v>8</v>
          </cell>
          <cell r="F151">
            <v>1</v>
          </cell>
          <cell r="G151">
            <v>1</v>
          </cell>
          <cell r="H151">
            <v>50000000</v>
          </cell>
          <cell r="I151">
            <v>400000000</v>
          </cell>
        </row>
        <row r="152">
          <cell r="B152" t="str">
            <v>Belanja Langganan Daya dan Jasa Lainnya</v>
          </cell>
          <cell r="I152">
            <v>1200000</v>
          </cell>
        </row>
        <row r="153">
          <cell r="B153" t="str">
            <v>Langganan Telpon dan Internet</v>
          </cell>
          <cell r="C153">
            <v>12</v>
          </cell>
          <cell r="D153" t="str">
            <v>BLN</v>
          </cell>
          <cell r="E153">
            <v>12</v>
          </cell>
          <cell r="F153">
            <v>1</v>
          </cell>
          <cell r="G153">
            <v>1</v>
          </cell>
          <cell r="H153">
            <v>100000</v>
          </cell>
          <cell r="I153">
            <v>1200000</v>
          </cell>
        </row>
        <row r="154">
          <cell r="B154" t="str">
            <v>Belanja Langganan Air</v>
          </cell>
          <cell r="I154">
            <v>120000000</v>
          </cell>
        </row>
        <row r="155">
          <cell r="B155" t="str">
            <v>Langganan Air</v>
          </cell>
          <cell r="C155">
            <v>8</v>
          </cell>
          <cell r="D155" t="str">
            <v>BLN</v>
          </cell>
          <cell r="E155">
            <v>8</v>
          </cell>
          <cell r="F155">
            <v>1</v>
          </cell>
          <cell r="G155">
            <v>1</v>
          </cell>
          <cell r="H155">
            <v>15000000</v>
          </cell>
          <cell r="I155">
            <v>120000000</v>
          </cell>
        </row>
        <row r="156">
          <cell r="B156" t="str">
            <v>Honorarium Operasional Satuan Keja</v>
          </cell>
          <cell r="I156">
            <v>127920000</v>
          </cell>
        </row>
        <row r="157">
          <cell r="B157" t="str">
            <v>Belanja Honor Operasional Satuan Kerja</v>
          </cell>
          <cell r="I157">
            <v>127920000</v>
          </cell>
        </row>
        <row r="158">
          <cell r="B158" t="str">
            <v>&gt; HONORARIUM PENGELOLA KEUANGAN</v>
          </cell>
          <cell r="I158">
            <v>108960000</v>
          </cell>
        </row>
        <row r="159">
          <cell r="B159" t="str">
            <v>Honorarium Pejabat Kuasa Pengguna Anggaran [1 ORG x 12 BLN]</v>
          </cell>
          <cell r="C159">
            <v>12</v>
          </cell>
          <cell r="D159" t="str">
            <v>OB</v>
          </cell>
          <cell r="E159">
            <v>1</v>
          </cell>
          <cell r="F159">
            <v>12</v>
          </cell>
          <cell r="G159">
            <v>1</v>
          </cell>
          <cell r="H159">
            <v>3010000</v>
          </cell>
          <cell r="I159">
            <v>36120000</v>
          </cell>
        </row>
        <row r="160">
          <cell r="B160" t="str">
            <v>Honorarium Pejabat Pembuat Komitmen [1 ORG x 12 BLN]</v>
          </cell>
          <cell r="C160">
            <v>12</v>
          </cell>
          <cell r="D160" t="str">
            <v>OB</v>
          </cell>
          <cell r="E160">
            <v>1</v>
          </cell>
          <cell r="F160">
            <v>12</v>
          </cell>
          <cell r="G160">
            <v>1</v>
          </cell>
          <cell r="H160">
            <v>2920000</v>
          </cell>
          <cell r="I160">
            <v>35040000</v>
          </cell>
        </row>
        <row r="161">
          <cell r="B161" t="str">
            <v>Honorarium Pejabat Penguji Tagihan dan Penandatangan SPM [1 ORG x 12 BLN]</v>
          </cell>
          <cell r="C161">
            <v>12</v>
          </cell>
          <cell r="D161" t="str">
            <v>OB</v>
          </cell>
          <cell r="E161">
            <v>1</v>
          </cell>
          <cell r="F161">
            <v>12</v>
          </cell>
          <cell r="G161">
            <v>1</v>
          </cell>
          <cell r="H161">
            <v>1250000</v>
          </cell>
          <cell r="I161">
            <v>15000000</v>
          </cell>
        </row>
        <row r="162">
          <cell r="B162" t="str">
            <v>Honorarium Bendahara Pengeluaran [1 ORG x 12 BLN]</v>
          </cell>
          <cell r="C162">
            <v>12</v>
          </cell>
          <cell r="D162" t="str">
            <v>OB</v>
          </cell>
          <cell r="E162">
            <v>1</v>
          </cell>
          <cell r="F162">
            <v>12</v>
          </cell>
          <cell r="G162">
            <v>1</v>
          </cell>
          <cell r="H162">
            <v>1090000</v>
          </cell>
          <cell r="I162">
            <v>13080000</v>
          </cell>
        </row>
        <row r="163">
          <cell r="B163" t="str">
            <v>Honorarium Staf Pengelola Keuangan [1 ORG x 12 BLN]</v>
          </cell>
          <cell r="C163">
            <v>12</v>
          </cell>
          <cell r="D163" t="str">
            <v>OB</v>
          </cell>
          <cell r="E163">
            <v>1</v>
          </cell>
          <cell r="F163">
            <v>12</v>
          </cell>
          <cell r="G163">
            <v>1</v>
          </cell>
          <cell r="H163">
            <v>810000</v>
          </cell>
          <cell r="I163">
            <v>9720000</v>
          </cell>
        </row>
        <row r="164">
          <cell r="B164" t="str">
            <v>&gt; HONORARIUM PENGADAAN BARANG/JASA</v>
          </cell>
          <cell r="I164">
            <v>8160000</v>
          </cell>
        </row>
        <row r="165">
          <cell r="B165" t="str">
            <v>Honorarium Pejabat Pengadaan Barang/Jasa [1 ORG x 12 BLN]</v>
          </cell>
          <cell r="C165">
            <v>12</v>
          </cell>
          <cell r="D165" t="str">
            <v>OB</v>
          </cell>
          <cell r="E165">
            <v>1</v>
          </cell>
          <cell r="F165">
            <v>12</v>
          </cell>
          <cell r="G165">
            <v>1</v>
          </cell>
          <cell r="H165">
            <v>680000</v>
          </cell>
          <cell r="I165">
            <v>8160000</v>
          </cell>
        </row>
        <row r="166">
          <cell r="B166" t="str">
            <v>&gt; HONORARIUM PENGELOLA SISTEM AKUNTANSI INSTANSI</v>
          </cell>
          <cell r="I166">
            <v>10800000</v>
          </cell>
        </row>
        <row r="167">
          <cell r="B167" t="str">
            <v>Penanggung Jawab [1 ORG x 12 BLN]</v>
          </cell>
          <cell r="C167">
            <v>12</v>
          </cell>
          <cell r="D167" t="str">
            <v>OB</v>
          </cell>
          <cell r="E167">
            <v>1</v>
          </cell>
          <cell r="F167">
            <v>12</v>
          </cell>
          <cell r="G167">
            <v>1</v>
          </cell>
          <cell r="H167">
            <v>300000</v>
          </cell>
          <cell r="I167">
            <v>3600000</v>
          </cell>
        </row>
        <row r="168">
          <cell r="B168" t="str">
            <v>Koordinator [1 ORG x 12 BLN]</v>
          </cell>
          <cell r="C168">
            <v>12</v>
          </cell>
          <cell r="D168" t="str">
            <v>OB</v>
          </cell>
          <cell r="E168">
            <v>1</v>
          </cell>
          <cell r="F168">
            <v>12</v>
          </cell>
          <cell r="G168">
            <v>1</v>
          </cell>
          <cell r="H168">
            <v>250000</v>
          </cell>
          <cell r="I168">
            <v>3000000</v>
          </cell>
        </row>
        <row r="169">
          <cell r="B169" t="str">
            <v>Ketua [1 ORG x 12 BLN]</v>
          </cell>
          <cell r="C169">
            <v>12</v>
          </cell>
          <cell r="D169" t="str">
            <v>OB</v>
          </cell>
          <cell r="E169">
            <v>1</v>
          </cell>
          <cell r="F169">
            <v>12</v>
          </cell>
          <cell r="G169">
            <v>1</v>
          </cell>
          <cell r="H169">
            <v>200000</v>
          </cell>
          <cell r="I169">
            <v>2400000</v>
          </cell>
        </row>
        <row r="170">
          <cell r="B170" t="str">
            <v>Anggota [1 ORG x 12 BLN]</v>
          </cell>
          <cell r="C170">
            <v>12</v>
          </cell>
          <cell r="D170" t="str">
            <v>OB</v>
          </cell>
          <cell r="E170">
            <v>1</v>
          </cell>
          <cell r="F170">
            <v>12</v>
          </cell>
          <cell r="G170">
            <v>1</v>
          </cell>
          <cell r="H170">
            <v>150000</v>
          </cell>
          <cell r="I170">
            <v>1800000</v>
          </cell>
        </row>
        <row r="171">
          <cell r="B171" t="str">
            <v>Belanja Sewa</v>
          </cell>
          <cell r="I171">
            <v>72960000</v>
          </cell>
        </row>
        <row r="172">
          <cell r="B172" t="str">
            <v>Belanja Sewa</v>
          </cell>
          <cell r="I172">
            <v>72960000</v>
          </cell>
        </row>
        <row r="173">
          <cell r="B173" t="str">
            <v>Sewa Kendaraan Operasional [1 UNIT x 12 BLN]</v>
          </cell>
          <cell r="C173">
            <v>12</v>
          </cell>
          <cell r="D173" t="str">
            <v>BLN</v>
          </cell>
          <cell r="E173">
            <v>1</v>
          </cell>
          <cell r="F173">
            <v>12</v>
          </cell>
          <cell r="G173">
            <v>1</v>
          </cell>
          <cell r="H173">
            <v>6080000</v>
          </cell>
          <cell r="I173">
            <v>72960000</v>
          </cell>
        </row>
        <row r="174">
          <cell r="B174" t="str">
            <v>Operasional Pelayanan Pimpinan</v>
          </cell>
          <cell r="I174">
            <v>220272000</v>
          </cell>
        </row>
        <row r="175">
          <cell r="B175" t="str">
            <v>Belanja Perjalanan Dinas Biasa</v>
          </cell>
          <cell r="I175">
            <v>186672000</v>
          </cell>
        </row>
        <row r="176">
          <cell r="B176" t="str">
            <v>Tiket Pesawat PP [1 ORG x 1 KL x 6 KEG]</v>
          </cell>
          <cell r="C176">
            <v>24</v>
          </cell>
          <cell r="D176" t="str">
            <v>OK</v>
          </cell>
          <cell r="E176">
            <v>2</v>
          </cell>
          <cell r="F176">
            <v>1</v>
          </cell>
          <cell r="G176">
            <v>12</v>
          </cell>
          <cell r="H176">
            <v>3230000</v>
          </cell>
          <cell r="I176">
            <v>77520000</v>
          </cell>
        </row>
        <row r="177">
          <cell r="B177" t="str">
            <v>Uang Taksi Bandara [1 ORG x 1 KL x 6 KEG]</v>
          </cell>
          <cell r="C177">
            <v>24</v>
          </cell>
          <cell r="D177" t="str">
            <v>OK</v>
          </cell>
          <cell r="E177">
            <v>2</v>
          </cell>
          <cell r="F177">
            <v>1</v>
          </cell>
          <cell r="G177">
            <v>12</v>
          </cell>
          <cell r="H177">
            <v>974000</v>
          </cell>
          <cell r="I177">
            <v>23376000</v>
          </cell>
        </row>
        <row r="178">
          <cell r="B178" t="str">
            <v>Uang Harian [1 ORG x 3 HR x 6 KEG]</v>
          </cell>
          <cell r="C178">
            <v>72</v>
          </cell>
          <cell r="D178" t="str">
            <v>OH</v>
          </cell>
          <cell r="E178">
            <v>2</v>
          </cell>
          <cell r="F178">
            <v>3</v>
          </cell>
          <cell r="G178">
            <v>12</v>
          </cell>
          <cell r="H178">
            <v>530000</v>
          </cell>
          <cell r="I178">
            <v>38160000</v>
          </cell>
        </row>
        <row r="179">
          <cell r="B179" t="str">
            <v>Uang Penginapan [1 ORG x 2 HR x 6 KEG]</v>
          </cell>
          <cell r="C179">
            <v>48</v>
          </cell>
          <cell r="D179" t="str">
            <v>OH</v>
          </cell>
          <cell r="E179">
            <v>2</v>
          </cell>
          <cell r="F179">
            <v>2</v>
          </cell>
          <cell r="G179">
            <v>12</v>
          </cell>
          <cell r="H179">
            <v>992000</v>
          </cell>
          <cell r="I179">
            <v>47616000</v>
          </cell>
        </row>
        <row r="180">
          <cell r="B180" t="str">
            <v>Belanja Perjalanan Dinas Dalam Kota</v>
          </cell>
          <cell r="I180">
            <v>33600000</v>
          </cell>
        </row>
        <row r="181">
          <cell r="B181" t="str">
            <v>Uang Transport [1 ORG x 6 KL]</v>
          </cell>
          <cell r="C181">
            <v>96</v>
          </cell>
          <cell r="D181" t="str">
            <v>OK</v>
          </cell>
          <cell r="E181">
            <v>2</v>
          </cell>
          <cell r="F181">
            <v>1</v>
          </cell>
          <cell r="G181">
            <v>48</v>
          </cell>
          <cell r="H181">
            <v>170000</v>
          </cell>
          <cell r="I181">
            <v>16320000</v>
          </cell>
        </row>
        <row r="182">
          <cell r="B182" t="str">
            <v>Uang Harian [1 ORG x 1 HR x 6 KL]</v>
          </cell>
          <cell r="C182">
            <v>96</v>
          </cell>
          <cell r="D182" t="str">
            <v>OH</v>
          </cell>
          <cell r="E182">
            <v>2</v>
          </cell>
          <cell r="F182">
            <v>1</v>
          </cell>
          <cell r="G182">
            <v>48</v>
          </cell>
          <cell r="H182">
            <v>180000</v>
          </cell>
          <cell r="I182">
            <v>17280000</v>
          </cell>
        </row>
        <row r="183">
          <cell r="B183" t="str">
            <v>Layanan Sarana dan Prasarana Internal</v>
          </cell>
          <cell r="C183">
            <v>112</v>
          </cell>
          <cell r="D183" t="str">
            <v>UNIT</v>
          </cell>
          <cell r="I183">
            <v>1268460000</v>
          </cell>
        </row>
        <row r="184">
          <cell r="B184" t="str">
            <v>Layanan Sarana Internal</v>
          </cell>
          <cell r="C184">
            <v>112</v>
          </cell>
          <cell r="D184" t="str">
            <v>UNIT</v>
          </cell>
          <cell r="I184">
            <v>668460000</v>
          </cell>
        </row>
        <row r="185">
          <cell r="B185" t="str">
            <v>Pengadaan Perangkat Pengolah Data dan Komunikasi</v>
          </cell>
          <cell r="C185">
            <v>6</v>
          </cell>
          <cell r="D185" t="str">
            <v>UNIT</v>
          </cell>
          <cell r="I185">
            <v>120000000</v>
          </cell>
        </row>
        <row r="186">
          <cell r="B186" t="str">
            <v>Pengadaan Perangkat Asrama Haji</v>
          </cell>
          <cell r="I186">
            <v>120000000</v>
          </cell>
        </row>
        <row r="187">
          <cell r="B187" t="str">
            <v>Belanja Modal Peralatan dan Mesin</v>
          </cell>
          <cell r="I187">
            <v>120000000</v>
          </cell>
        </row>
        <row r="188">
          <cell r="B188" t="str">
            <v>Laptop</v>
          </cell>
          <cell r="C188">
            <v>6</v>
          </cell>
          <cell r="D188" t="str">
            <v>UNIT</v>
          </cell>
          <cell r="E188">
            <v>6</v>
          </cell>
          <cell r="F188">
            <v>1</v>
          </cell>
          <cell r="G188">
            <v>1</v>
          </cell>
          <cell r="H188">
            <v>20000000</v>
          </cell>
          <cell r="I188">
            <v>120000000</v>
          </cell>
        </row>
        <row r="189">
          <cell r="B189" t="str">
            <v>Pengadaan Peralatan dan Fasilitas Perkantoran</v>
          </cell>
          <cell r="C189">
            <v>106</v>
          </cell>
          <cell r="D189" t="str">
            <v>UNIT</v>
          </cell>
          <cell r="I189">
            <v>548460000</v>
          </cell>
        </row>
        <row r="190">
          <cell r="B190" t="str">
            <v>Pengadaan Peralatan Fasilitas Asrama Haji</v>
          </cell>
          <cell r="I190">
            <v>548460000</v>
          </cell>
        </row>
        <row r="191">
          <cell r="B191" t="str">
            <v>Belanja Modal Peralatan dan Mesin</v>
          </cell>
          <cell r="I191">
            <v>548460000</v>
          </cell>
        </row>
        <row r="192">
          <cell r="B192" t="str">
            <v xml:space="preserve">  -  pembelian ac duck</v>
          </cell>
          <cell r="C192">
            <v>4</v>
          </cell>
          <cell r="D192" t="str">
            <v>UNIT</v>
          </cell>
          <cell r="E192">
            <v>4</v>
          </cell>
          <cell r="F192">
            <v>1</v>
          </cell>
          <cell r="G192">
            <v>1</v>
          </cell>
          <cell r="H192">
            <v>50000000</v>
          </cell>
          <cell r="I192">
            <v>200000000</v>
          </cell>
        </row>
        <row r="193">
          <cell r="B193" t="str">
            <v xml:space="preserve">  -  pemasangan CCTV</v>
          </cell>
          <cell r="C193">
            <v>1</v>
          </cell>
          <cell r="D193" t="str">
            <v>UNIT</v>
          </cell>
          <cell r="E193">
            <v>1</v>
          </cell>
          <cell r="F193">
            <v>1</v>
          </cell>
          <cell r="G193">
            <v>1</v>
          </cell>
          <cell r="H193">
            <v>100000000</v>
          </cell>
          <cell r="I193">
            <v>100000000</v>
          </cell>
        </row>
        <row r="194">
          <cell r="B194" t="str">
            <v xml:space="preserve">  -  Pembelian Kasur Asrama</v>
          </cell>
          <cell r="C194">
            <v>100</v>
          </cell>
          <cell r="D194" t="str">
            <v>UNIT</v>
          </cell>
          <cell r="E194">
            <v>100</v>
          </cell>
          <cell r="F194">
            <v>1</v>
          </cell>
          <cell r="G194">
            <v>1</v>
          </cell>
          <cell r="H194">
            <v>2000000</v>
          </cell>
          <cell r="I194">
            <v>200000000</v>
          </cell>
        </row>
        <row r="195">
          <cell r="B195" t="str">
            <v xml:space="preserve">  -  pembelian gorden kamar</v>
          </cell>
          <cell r="C195">
            <v>1</v>
          </cell>
          <cell r="D195" t="str">
            <v>UNIT</v>
          </cell>
          <cell r="E195">
            <v>1</v>
          </cell>
          <cell r="F195">
            <v>1</v>
          </cell>
          <cell r="G195">
            <v>1</v>
          </cell>
          <cell r="H195">
            <v>48460000</v>
          </cell>
          <cell r="I195">
            <v>48460000</v>
          </cell>
        </row>
        <row r="196">
          <cell r="B196" t="str">
            <v>Layanan Prasarana Internal</v>
          </cell>
          <cell r="C196">
            <v>3000</v>
          </cell>
          <cell r="D196" t="str">
            <v>Meter</v>
          </cell>
          <cell r="I196">
            <v>600000000</v>
          </cell>
        </row>
        <row r="197">
          <cell r="B197" t="str">
            <v>Pembangunan/Renovasi Gedung dan Bangunan</v>
          </cell>
          <cell r="C197">
            <v>3000</v>
          </cell>
          <cell r="D197" t="str">
            <v>Meter</v>
          </cell>
          <cell r="I197">
            <v>600000000</v>
          </cell>
        </row>
        <row r="198">
          <cell r="B198" t="str">
            <v>Pekerjaan Pengembangan Sarana Asrama Haji</v>
          </cell>
          <cell r="I198">
            <v>600000000</v>
          </cell>
        </row>
        <row r="199">
          <cell r="B199" t="str">
            <v>Belanja Penambahan Nilai Gedung dan Bangunan</v>
          </cell>
          <cell r="I199">
            <v>600000000</v>
          </cell>
        </row>
        <row r="200">
          <cell r="B200" t="str">
            <v xml:space="preserve">  -  belanja Renovasi desain dan interior Kamar UPT Asrama haji Lombok</v>
          </cell>
          <cell r="C200">
            <v>1</v>
          </cell>
          <cell r="D200" t="str">
            <v>PKT</v>
          </cell>
          <cell r="E200">
            <v>1</v>
          </cell>
          <cell r="F200">
            <v>1</v>
          </cell>
          <cell r="G200">
            <v>1</v>
          </cell>
          <cell r="H200">
            <v>200000000</v>
          </cell>
          <cell r="I200">
            <v>200000000</v>
          </cell>
        </row>
        <row r="201">
          <cell r="B201" t="str">
            <v xml:space="preserve">  -  Renovasi area Manasik</v>
          </cell>
          <cell r="C201">
            <v>1</v>
          </cell>
          <cell r="D201" t="str">
            <v>PKT</v>
          </cell>
          <cell r="E201">
            <v>1</v>
          </cell>
          <cell r="F201">
            <v>1</v>
          </cell>
          <cell r="G201">
            <v>1</v>
          </cell>
          <cell r="H201">
            <v>200000000</v>
          </cell>
          <cell r="I201">
            <v>200000000</v>
          </cell>
        </row>
        <row r="202">
          <cell r="B202" t="str">
            <v xml:space="preserve">  -  renovasi Area parkir</v>
          </cell>
          <cell r="C202">
            <v>1</v>
          </cell>
          <cell r="D202" t="str">
            <v>PKT</v>
          </cell>
          <cell r="E202">
            <v>1</v>
          </cell>
          <cell r="F202">
            <v>1</v>
          </cell>
          <cell r="G202">
            <v>1</v>
          </cell>
          <cell r="H202">
            <v>200000000</v>
          </cell>
          <cell r="I202">
            <v>200000000</v>
          </cell>
        </row>
      </sheetData>
      <sheetData sheetId="45">
        <row r="5">
          <cell r="B5" t="str">
            <v>Dukungan Manajemen</v>
          </cell>
          <cell r="I5">
            <v>14858974000</v>
          </cell>
        </row>
        <row r="6">
          <cell r="B6" t="str">
            <v>Dukungan Manajemen dan Pelaksanaan Tugas Teknis Lainnya Penyelenggaraan Haji dan Umrah</v>
          </cell>
          <cell r="I6">
            <v>14858974000</v>
          </cell>
        </row>
        <row r="7">
          <cell r="B7" t="str">
            <v>Layanan Dukungan Manajemen Internal</v>
          </cell>
          <cell r="C7">
            <v>4</v>
          </cell>
          <cell r="D7" t="str">
            <v>Layanan</v>
          </cell>
          <cell r="I7">
            <v>12458974000</v>
          </cell>
        </row>
        <row r="8">
          <cell r="B8" t="str">
            <v>Layanan BMN</v>
          </cell>
          <cell r="C8">
            <v>0</v>
          </cell>
          <cell r="D8" t="str">
            <v>Layanan</v>
          </cell>
          <cell r="I8">
            <v>0</v>
          </cell>
        </row>
        <row r="9">
          <cell r="B9" t="str">
            <v>Pengelolaan BMN dan Perlengkapan</v>
          </cell>
          <cell r="D9" t="str">
            <v>Layanan</v>
          </cell>
          <cell r="I9">
            <v>0</v>
          </cell>
        </row>
        <row r="10">
          <cell r="B10" t="str">
            <v>Koordinasi Penatausahaan dan Penyusunan Laporan BMN</v>
          </cell>
          <cell r="I10">
            <v>0</v>
          </cell>
        </row>
        <row r="11">
          <cell r="B11" t="str">
            <v>Belanja Perjalanan Dinas Biasa</v>
          </cell>
          <cell r="I11">
            <v>0</v>
          </cell>
        </row>
        <row r="12">
          <cell r="B12" t="str">
            <v>&gt; Ke Pusat - DKI Jakarta</v>
          </cell>
          <cell r="I12">
            <v>0</v>
          </cell>
        </row>
        <row r="13">
          <cell r="B13" t="str">
            <v>Tiket Pesawat PP [1 ORG x 2 KEG]</v>
          </cell>
          <cell r="C13">
            <v>2</v>
          </cell>
          <cell r="D13" t="str">
            <v>OK</v>
          </cell>
          <cell r="E13">
            <v>1</v>
          </cell>
          <cell r="F13">
            <v>2</v>
          </cell>
          <cell r="G13">
            <v>1</v>
          </cell>
          <cell r="H13">
            <v>3829000</v>
          </cell>
        </row>
        <row r="14">
          <cell r="B14" t="str">
            <v>Uang Taksi Bandara [1 ORG x 2 KEG]</v>
          </cell>
          <cell r="C14">
            <v>2</v>
          </cell>
          <cell r="D14" t="str">
            <v>OK</v>
          </cell>
          <cell r="E14">
            <v>1</v>
          </cell>
          <cell r="F14">
            <v>2</v>
          </cell>
          <cell r="G14">
            <v>1</v>
          </cell>
          <cell r="H14">
            <v>886000</v>
          </cell>
        </row>
        <row r="15">
          <cell r="B15" t="str">
            <v>Uang Harian [1 ORG x 3 HR x 2 KEG]</v>
          </cell>
          <cell r="C15">
            <v>6</v>
          </cell>
          <cell r="D15" t="str">
            <v>OH</v>
          </cell>
          <cell r="E15">
            <v>1</v>
          </cell>
          <cell r="F15">
            <v>3</v>
          </cell>
          <cell r="G15">
            <v>2</v>
          </cell>
          <cell r="H15">
            <v>530000</v>
          </cell>
        </row>
        <row r="16">
          <cell r="B16" t="str">
            <v>Uang Penginapan [1 ORG x 2 HR x 2 KEG]</v>
          </cell>
          <cell r="C16">
            <v>4</v>
          </cell>
          <cell r="D16" t="str">
            <v>OH</v>
          </cell>
          <cell r="E16">
            <v>1</v>
          </cell>
          <cell r="F16">
            <v>2</v>
          </cell>
          <cell r="G16">
            <v>2</v>
          </cell>
          <cell r="H16">
            <v>730000</v>
          </cell>
        </row>
        <row r="17">
          <cell r="B17" t="str">
            <v>Rapat Koordinasi Penatausahaan dan Penyusunan Laporan BMN</v>
          </cell>
          <cell r="I17">
            <v>0</v>
          </cell>
        </row>
        <row r="18">
          <cell r="B18" t="str">
            <v>Belanja Bahan</v>
          </cell>
          <cell r="I18">
            <v>0</v>
          </cell>
        </row>
        <row r="19">
          <cell r="B19" t="str">
            <v>Makan [10 ORG x 1 KL x 2 KEG]</v>
          </cell>
          <cell r="C19">
            <v>20</v>
          </cell>
          <cell r="D19" t="str">
            <v>OK</v>
          </cell>
          <cell r="E19">
            <v>10</v>
          </cell>
          <cell r="F19">
            <v>1</v>
          </cell>
          <cell r="G19">
            <v>2</v>
          </cell>
          <cell r="H19">
            <v>56000</v>
          </cell>
        </row>
        <row r="20">
          <cell r="B20" t="str">
            <v>Snack [10 ORG x 2 KL x 2 KEG]</v>
          </cell>
          <cell r="C20">
            <v>40</v>
          </cell>
          <cell r="D20" t="str">
            <v>OK</v>
          </cell>
          <cell r="E20">
            <v>10</v>
          </cell>
          <cell r="F20">
            <v>2</v>
          </cell>
          <cell r="G20">
            <v>2</v>
          </cell>
          <cell r="H20">
            <v>26000</v>
          </cell>
        </row>
        <row r="21">
          <cell r="B21" t="str">
            <v>Belanja Jasa Profesi</v>
          </cell>
          <cell r="I21">
            <v>0</v>
          </cell>
        </row>
        <row r="22">
          <cell r="B22" t="str">
            <v>Honorarium Narasumber Eselon III Ke Bawah [1 ORG x 2 JPL x 2 KEG]</v>
          </cell>
          <cell r="C22">
            <v>4</v>
          </cell>
          <cell r="D22" t="str">
            <v>OJ</v>
          </cell>
          <cell r="E22">
            <v>1</v>
          </cell>
          <cell r="F22">
            <v>2</v>
          </cell>
          <cell r="G22">
            <v>2</v>
          </cell>
          <cell r="H22">
            <v>900000</v>
          </cell>
        </row>
        <row r="23">
          <cell r="B23" t="str">
            <v>Moderator [1 ORG x 2 KEG]</v>
          </cell>
          <cell r="C23">
            <v>2</v>
          </cell>
          <cell r="D23" t="str">
            <v>OK</v>
          </cell>
          <cell r="E23">
            <v>1</v>
          </cell>
          <cell r="F23">
            <v>2</v>
          </cell>
          <cell r="G23">
            <v>1</v>
          </cell>
          <cell r="H23">
            <v>700000</v>
          </cell>
        </row>
        <row r="24">
          <cell r="B24" t="str">
            <v>Belanja Perjalanan Dinas Paket Meeting Dalam Kota</v>
          </cell>
          <cell r="I24">
            <v>0</v>
          </cell>
        </row>
        <row r="25">
          <cell r="B25" t="str">
            <v>Uang Transport Narasumber dan Moderator [2 ORG x 2 KEG]</v>
          </cell>
          <cell r="C25">
            <v>4</v>
          </cell>
          <cell r="D25" t="str">
            <v>OK</v>
          </cell>
          <cell r="E25">
            <v>2</v>
          </cell>
          <cell r="F25">
            <v>2</v>
          </cell>
          <cell r="G25">
            <v>1</v>
          </cell>
          <cell r="H25">
            <v>170000</v>
          </cell>
        </row>
        <row r="26">
          <cell r="B26" t="str">
            <v>Layanan Hubungan Masyarakat dan Informasi</v>
          </cell>
          <cell r="C26">
            <v>1</v>
          </cell>
          <cell r="D26" t="str">
            <v>Layanan</v>
          </cell>
          <cell r="I26">
            <v>1400000</v>
          </cell>
        </row>
        <row r="27">
          <cell r="B27" t="str">
            <v>Penyebaran Informasi Haji dan Umrah</v>
          </cell>
          <cell r="C27">
            <v>1</v>
          </cell>
          <cell r="D27" t="str">
            <v>Layanan</v>
          </cell>
          <cell r="I27">
            <v>1400000</v>
          </cell>
        </row>
        <row r="28">
          <cell r="B28" t="str">
            <v>Pencetakan Bahan Publikasi Informasi Haji dan Umrah</v>
          </cell>
          <cell r="I28">
            <v>1400000</v>
          </cell>
        </row>
        <row r="29">
          <cell r="B29" t="str">
            <v>Belanja Barang Non Operasional Lainnya</v>
          </cell>
          <cell r="I29">
            <v>1400000</v>
          </cell>
        </row>
        <row r="30">
          <cell r="B30" t="str">
            <v>Cetak Roll Banner [2 BUAH]</v>
          </cell>
          <cell r="C30">
            <v>2</v>
          </cell>
          <cell r="D30" t="str">
            <v>BUAH</v>
          </cell>
          <cell r="E30">
            <v>2</v>
          </cell>
          <cell r="F30">
            <v>1</v>
          </cell>
          <cell r="G30">
            <v>1</v>
          </cell>
          <cell r="H30">
            <v>200000</v>
          </cell>
          <cell r="I30">
            <v>400000</v>
          </cell>
        </row>
        <row r="31">
          <cell r="B31" t="str">
            <v>Cetak Brosur/Pamflet</v>
          </cell>
          <cell r="C31">
            <v>2</v>
          </cell>
          <cell r="D31" t="str">
            <v>RIM</v>
          </cell>
          <cell r="E31">
            <v>2</v>
          </cell>
          <cell r="F31">
            <v>1</v>
          </cell>
          <cell r="G31">
            <v>1</v>
          </cell>
          <cell r="H31">
            <v>500000</v>
          </cell>
          <cell r="I31">
            <v>1000000</v>
          </cell>
        </row>
        <row r="32">
          <cell r="B32" t="str">
            <v>Layanan Umum</v>
          </cell>
          <cell r="C32">
            <v>1</v>
          </cell>
          <cell r="D32" t="str">
            <v>Layanan</v>
          </cell>
          <cell r="I32">
            <v>23295000</v>
          </cell>
        </row>
        <row r="33">
          <cell r="B33" t="str">
            <v>Koordinasi Penyelenggaraan Ibadah Haji</v>
          </cell>
          <cell r="C33">
            <v>1</v>
          </cell>
          <cell r="D33" t="str">
            <v>Layanan</v>
          </cell>
          <cell r="I33">
            <v>23295000</v>
          </cell>
        </row>
        <row r="34">
          <cell r="B34" t="str">
            <v>Koordinasi dan Konsultasi Penyelenggaraan Ibadah Haji</v>
          </cell>
          <cell r="I34">
            <v>23295000</v>
          </cell>
        </row>
        <row r="35">
          <cell r="B35" t="str">
            <v>Belanja Perjalanan Dinas Biasa</v>
          </cell>
          <cell r="I35">
            <v>23295000</v>
          </cell>
        </row>
        <row r="36">
          <cell r="B36" t="str">
            <v>&gt; Ke Pusat - DKI Jakarta</v>
          </cell>
          <cell r="I36">
            <v>23295000</v>
          </cell>
        </row>
        <row r="37">
          <cell r="B37" t="str">
            <v>Tiket Pesawat PP [1 ORG x 3 KEG]</v>
          </cell>
          <cell r="C37">
            <v>3</v>
          </cell>
          <cell r="D37" t="str">
            <v>OK</v>
          </cell>
          <cell r="E37">
            <v>1</v>
          </cell>
          <cell r="F37">
            <v>3</v>
          </cell>
          <cell r="G37">
            <v>1</v>
          </cell>
          <cell r="H37">
            <v>3829000</v>
          </cell>
          <cell r="I37">
            <v>11487000</v>
          </cell>
        </row>
        <row r="38">
          <cell r="B38" t="str">
            <v>Uang Taksi Bandara [1 ORG x 3 KEG]</v>
          </cell>
          <cell r="C38">
            <v>3</v>
          </cell>
          <cell r="D38" t="str">
            <v>OK</v>
          </cell>
          <cell r="E38">
            <v>1</v>
          </cell>
          <cell r="F38">
            <v>3</v>
          </cell>
          <cell r="G38">
            <v>1</v>
          </cell>
          <cell r="H38">
            <v>886000</v>
          </cell>
          <cell r="I38">
            <v>2658000</v>
          </cell>
        </row>
        <row r="39">
          <cell r="B39" t="str">
            <v>Uang Harian [1 ORG x 3 HR x 3 KEG]</v>
          </cell>
          <cell r="C39">
            <v>9</v>
          </cell>
          <cell r="D39" t="str">
            <v>OH</v>
          </cell>
          <cell r="E39">
            <v>1</v>
          </cell>
          <cell r="F39">
            <v>3</v>
          </cell>
          <cell r="G39">
            <v>3</v>
          </cell>
          <cell r="H39">
            <v>530000</v>
          </cell>
          <cell r="I39">
            <v>4770000</v>
          </cell>
        </row>
        <row r="40">
          <cell r="B40" t="str">
            <v>Uang Penginapan [1 ORG x 2 HR x 3 KEG]</v>
          </cell>
          <cell r="C40">
            <v>6</v>
          </cell>
          <cell r="D40" t="str">
            <v>OH</v>
          </cell>
          <cell r="E40">
            <v>1</v>
          </cell>
          <cell r="F40">
            <v>2</v>
          </cell>
          <cell r="G40">
            <v>3</v>
          </cell>
          <cell r="H40">
            <v>730000</v>
          </cell>
          <cell r="I40">
            <v>4380000</v>
          </cell>
        </row>
        <row r="41">
          <cell r="B41" t="str">
            <v>Layanan Perkantoran</v>
          </cell>
          <cell r="C41">
            <v>2</v>
          </cell>
          <cell r="D41" t="str">
            <v>Layanan</v>
          </cell>
          <cell r="I41">
            <v>12434279000</v>
          </cell>
        </row>
        <row r="42">
          <cell r="B42" t="str">
            <v>Gaji dan Tunjangan</v>
          </cell>
          <cell r="C42">
            <v>1</v>
          </cell>
          <cell r="D42" t="str">
            <v>Layanan</v>
          </cell>
          <cell r="I42">
            <v>2896535000</v>
          </cell>
        </row>
        <row r="43">
          <cell r="B43" t="str">
            <v>Pembayaran Gaji dan Tunjangan PNS</v>
          </cell>
          <cell r="I43">
            <v>2385641000</v>
          </cell>
        </row>
        <row r="44">
          <cell r="B44" t="str">
            <v>Belanja Gaji Pokok PNS</v>
          </cell>
          <cell r="I44">
            <v>1098933000</v>
          </cell>
        </row>
        <row r="45">
          <cell r="B45" t="str">
            <v>Belanja Gaji Pokok PNS</v>
          </cell>
          <cell r="C45">
            <v>9</v>
          </cell>
          <cell r="D45" t="str">
            <v>BLN</v>
          </cell>
          <cell r="E45">
            <v>9</v>
          </cell>
          <cell r="F45">
            <v>1</v>
          </cell>
          <cell r="G45">
            <v>1</v>
          </cell>
          <cell r="H45">
            <v>99903000</v>
          </cell>
          <cell r="I45">
            <v>899127000</v>
          </cell>
        </row>
        <row r="46">
          <cell r="B46" t="str">
            <v>Belanja Gaji Pokok PNS ke-13</v>
          </cell>
          <cell r="C46">
            <v>1</v>
          </cell>
          <cell r="D46" t="str">
            <v>BLN</v>
          </cell>
          <cell r="E46">
            <v>1</v>
          </cell>
          <cell r="F46">
            <v>1</v>
          </cell>
          <cell r="G46">
            <v>1</v>
          </cell>
          <cell r="H46">
            <v>99903000</v>
          </cell>
          <cell r="I46">
            <v>99903000</v>
          </cell>
        </row>
        <row r="47">
          <cell r="B47" t="str">
            <v>Belanja Gaji Pokok PNS ke-14</v>
          </cell>
          <cell r="C47">
            <v>1</v>
          </cell>
          <cell r="D47" t="str">
            <v>BLN</v>
          </cell>
          <cell r="E47">
            <v>1</v>
          </cell>
          <cell r="F47">
            <v>1</v>
          </cell>
          <cell r="G47">
            <v>1</v>
          </cell>
          <cell r="H47">
            <v>99903000</v>
          </cell>
          <cell r="I47">
            <v>99903000</v>
          </cell>
        </row>
        <row r="48">
          <cell r="B48" t="str">
            <v>Belanja Pembulatan Gaji PNS</v>
          </cell>
          <cell r="I48">
            <v>44000</v>
          </cell>
        </row>
        <row r="49">
          <cell r="B49" t="str">
            <v>Belanja Pembulatan Gaji PNS</v>
          </cell>
          <cell r="C49">
            <v>9</v>
          </cell>
          <cell r="D49" t="str">
            <v>BLN</v>
          </cell>
          <cell r="E49">
            <v>9</v>
          </cell>
          <cell r="F49">
            <v>1</v>
          </cell>
          <cell r="G49">
            <v>1</v>
          </cell>
          <cell r="H49">
            <v>4000</v>
          </cell>
          <cell r="I49">
            <v>36000</v>
          </cell>
        </row>
        <row r="50">
          <cell r="B50" t="str">
            <v>Belanja Pembulatan Gaji PNS ke-13</v>
          </cell>
          <cell r="C50">
            <v>1</v>
          </cell>
          <cell r="D50" t="str">
            <v>BLN</v>
          </cell>
          <cell r="E50">
            <v>1</v>
          </cell>
          <cell r="F50">
            <v>1</v>
          </cell>
          <cell r="G50">
            <v>1</v>
          </cell>
          <cell r="H50">
            <v>4000</v>
          </cell>
          <cell r="I50">
            <v>4000</v>
          </cell>
        </row>
        <row r="51">
          <cell r="B51" t="str">
            <v>Belanja Pembulatan Gaji PNS ke-14</v>
          </cell>
          <cell r="C51">
            <v>1</v>
          </cell>
          <cell r="D51" t="str">
            <v>BLN</v>
          </cell>
          <cell r="E51">
            <v>1</v>
          </cell>
          <cell r="F51">
            <v>1</v>
          </cell>
          <cell r="G51">
            <v>1</v>
          </cell>
          <cell r="H51">
            <v>4000</v>
          </cell>
          <cell r="I51">
            <v>4000</v>
          </cell>
        </row>
        <row r="52">
          <cell r="B52" t="str">
            <v>Belanja Tunjangan Suami/Istri PNS</v>
          </cell>
          <cell r="I52">
            <v>80531000</v>
          </cell>
        </row>
        <row r="53">
          <cell r="B53" t="str">
            <v>Belanja Tunjangan Suami/Istri PNS</v>
          </cell>
          <cell r="C53">
            <v>9</v>
          </cell>
          <cell r="D53" t="str">
            <v>BLN</v>
          </cell>
          <cell r="E53">
            <v>9</v>
          </cell>
          <cell r="F53">
            <v>1</v>
          </cell>
          <cell r="G53">
            <v>1</v>
          </cell>
          <cell r="H53">
            <v>7321000</v>
          </cell>
          <cell r="I53">
            <v>65889000</v>
          </cell>
        </row>
        <row r="54">
          <cell r="B54" t="str">
            <v>Belanja Tunjangan Suami/Istri PNS ke-13</v>
          </cell>
          <cell r="C54">
            <v>1</v>
          </cell>
          <cell r="D54" t="str">
            <v>BLN</v>
          </cell>
          <cell r="E54">
            <v>1</v>
          </cell>
          <cell r="F54">
            <v>1</v>
          </cell>
          <cell r="G54">
            <v>1</v>
          </cell>
          <cell r="H54">
            <v>7321000</v>
          </cell>
          <cell r="I54">
            <v>7321000</v>
          </cell>
        </row>
        <row r="55">
          <cell r="B55" t="str">
            <v>Belanja Tunjangan Suami/Istri PNS ke-14</v>
          </cell>
          <cell r="C55">
            <v>1</v>
          </cell>
          <cell r="D55" t="str">
            <v>BLN</v>
          </cell>
          <cell r="E55">
            <v>1</v>
          </cell>
          <cell r="F55">
            <v>1</v>
          </cell>
          <cell r="G55">
            <v>1</v>
          </cell>
          <cell r="H55">
            <v>7321000</v>
          </cell>
          <cell r="I55">
            <v>7321000</v>
          </cell>
        </row>
        <row r="56">
          <cell r="B56" t="str">
            <v>Belanja Tunjangan Anak PNS</v>
          </cell>
          <cell r="I56">
            <v>21901000</v>
          </cell>
        </row>
        <row r="57">
          <cell r="B57" t="str">
            <v>Belanja TunjanganAnak PNS</v>
          </cell>
          <cell r="C57">
            <v>9</v>
          </cell>
          <cell r="D57" t="str">
            <v>BLN</v>
          </cell>
          <cell r="E57">
            <v>9</v>
          </cell>
          <cell r="F57">
            <v>1</v>
          </cell>
          <cell r="G57">
            <v>1</v>
          </cell>
          <cell r="H57">
            <v>1991000</v>
          </cell>
          <cell r="I57">
            <v>17919000</v>
          </cell>
        </row>
        <row r="58">
          <cell r="B58" t="str">
            <v>Belanja TunjanganAnak PNS ke-13</v>
          </cell>
          <cell r="C58">
            <v>1</v>
          </cell>
          <cell r="D58" t="str">
            <v>BLN</v>
          </cell>
          <cell r="E58">
            <v>1</v>
          </cell>
          <cell r="F58">
            <v>1</v>
          </cell>
          <cell r="G58">
            <v>1</v>
          </cell>
          <cell r="H58">
            <v>1991000</v>
          </cell>
          <cell r="I58">
            <v>1991000</v>
          </cell>
        </row>
        <row r="59">
          <cell r="B59" t="str">
            <v>Belanja TunjanganAnak PNS ke-14</v>
          </cell>
          <cell r="C59">
            <v>1</v>
          </cell>
          <cell r="D59" t="str">
            <v>BLN</v>
          </cell>
          <cell r="E59">
            <v>1</v>
          </cell>
          <cell r="F59">
            <v>1</v>
          </cell>
          <cell r="G59">
            <v>1</v>
          </cell>
          <cell r="H59">
            <v>1991000</v>
          </cell>
          <cell r="I59">
            <v>1991000</v>
          </cell>
        </row>
        <row r="60">
          <cell r="B60" t="str">
            <v>Belanja Tunjangan Struktural PNS</v>
          </cell>
          <cell r="I60">
            <v>16170000</v>
          </cell>
        </row>
        <row r="61">
          <cell r="B61" t="str">
            <v>Belanja Tunjangan Struktural PNS</v>
          </cell>
          <cell r="C61">
            <v>9</v>
          </cell>
          <cell r="D61" t="str">
            <v>BLN</v>
          </cell>
          <cell r="E61">
            <v>9</v>
          </cell>
          <cell r="F61">
            <v>1</v>
          </cell>
          <cell r="G61">
            <v>1</v>
          </cell>
          <cell r="H61">
            <v>1470000</v>
          </cell>
          <cell r="I61">
            <v>13230000</v>
          </cell>
        </row>
        <row r="62">
          <cell r="B62" t="str">
            <v>Belanja Tunjangan Struktural PNS ke-13</v>
          </cell>
          <cell r="C62">
            <v>1</v>
          </cell>
          <cell r="D62" t="str">
            <v>BLN</v>
          </cell>
          <cell r="E62">
            <v>1</v>
          </cell>
          <cell r="F62">
            <v>1</v>
          </cell>
          <cell r="G62">
            <v>1</v>
          </cell>
          <cell r="H62">
            <v>1470000</v>
          </cell>
          <cell r="I62">
            <v>1470000</v>
          </cell>
        </row>
        <row r="63">
          <cell r="B63" t="str">
            <v>Belanja Tunjangan Struktural PNS ke-14</v>
          </cell>
          <cell r="C63">
            <v>1</v>
          </cell>
          <cell r="D63" t="str">
            <v>BLN</v>
          </cell>
          <cell r="E63">
            <v>1</v>
          </cell>
          <cell r="F63">
            <v>1</v>
          </cell>
          <cell r="G63">
            <v>1</v>
          </cell>
          <cell r="H63">
            <v>1470000</v>
          </cell>
          <cell r="I63">
            <v>1470000</v>
          </cell>
        </row>
        <row r="64">
          <cell r="B64" t="str">
            <v>Belanja Tunjangan Fungsional PNS</v>
          </cell>
          <cell r="I64">
            <v>28116000</v>
          </cell>
        </row>
        <row r="65">
          <cell r="B65" t="str">
            <v>Belanja Tunjangan Fungsional PNS</v>
          </cell>
          <cell r="C65">
            <v>9</v>
          </cell>
          <cell r="D65" t="str">
            <v>BLN</v>
          </cell>
          <cell r="E65">
            <v>9</v>
          </cell>
          <cell r="F65">
            <v>1</v>
          </cell>
          <cell r="G65">
            <v>1</v>
          </cell>
          <cell r="H65">
            <v>2556000</v>
          </cell>
          <cell r="I65">
            <v>23004000</v>
          </cell>
        </row>
        <row r="66">
          <cell r="B66" t="str">
            <v>Belanja Tunjangan Fungsional PNS ke-13</v>
          </cell>
          <cell r="C66">
            <v>1</v>
          </cell>
          <cell r="D66" t="str">
            <v>BLN</v>
          </cell>
          <cell r="E66">
            <v>1</v>
          </cell>
          <cell r="F66">
            <v>1</v>
          </cell>
          <cell r="G66">
            <v>1</v>
          </cell>
          <cell r="H66">
            <v>2556000</v>
          </cell>
          <cell r="I66">
            <v>2556000</v>
          </cell>
        </row>
        <row r="67">
          <cell r="B67" t="str">
            <v>Belanja Tunjangan Fungsional PNS ke-14</v>
          </cell>
          <cell r="C67">
            <v>1</v>
          </cell>
          <cell r="D67" t="str">
            <v>BLN</v>
          </cell>
          <cell r="E67">
            <v>1</v>
          </cell>
          <cell r="F67">
            <v>1</v>
          </cell>
          <cell r="G67">
            <v>1</v>
          </cell>
          <cell r="H67">
            <v>2556000</v>
          </cell>
          <cell r="I67">
            <v>2556000</v>
          </cell>
        </row>
        <row r="68">
          <cell r="B68" t="str">
            <v>Belanja Tunj. PPh PNS</v>
          </cell>
          <cell r="I68">
            <v>715000</v>
          </cell>
        </row>
        <row r="69">
          <cell r="B69" t="str">
            <v>Belanja Tunjangan PPh PNS</v>
          </cell>
          <cell r="C69">
            <v>9</v>
          </cell>
          <cell r="D69" t="str">
            <v>BLN</v>
          </cell>
          <cell r="E69">
            <v>9</v>
          </cell>
          <cell r="F69">
            <v>1</v>
          </cell>
          <cell r="G69">
            <v>1</v>
          </cell>
          <cell r="H69">
            <v>65000</v>
          </cell>
          <cell r="I69">
            <v>585000</v>
          </cell>
        </row>
        <row r="70">
          <cell r="B70" t="str">
            <v>Belanja Tunjangan PPh PNS ke-13</v>
          </cell>
          <cell r="C70">
            <v>1</v>
          </cell>
          <cell r="D70" t="str">
            <v>BLN</v>
          </cell>
          <cell r="E70">
            <v>1</v>
          </cell>
          <cell r="F70">
            <v>1</v>
          </cell>
          <cell r="G70">
            <v>1</v>
          </cell>
          <cell r="H70">
            <v>65000</v>
          </cell>
          <cell r="I70">
            <v>65000</v>
          </cell>
        </row>
        <row r="71">
          <cell r="B71" t="str">
            <v>Belanja Tunjangan PPh PNS ke-14</v>
          </cell>
          <cell r="C71">
            <v>1</v>
          </cell>
          <cell r="D71" t="str">
            <v>BLN</v>
          </cell>
          <cell r="E71">
            <v>1</v>
          </cell>
          <cell r="F71">
            <v>1</v>
          </cell>
          <cell r="G71">
            <v>1</v>
          </cell>
          <cell r="H71">
            <v>65000</v>
          </cell>
          <cell r="I71">
            <v>65000</v>
          </cell>
        </row>
        <row r="72">
          <cell r="B72" t="str">
            <v>Belanja Tunj. Beras PNS</v>
          </cell>
          <cell r="I72">
            <v>57376000</v>
          </cell>
        </row>
        <row r="73">
          <cell r="B73" t="str">
            <v>Belanja Tunjangan Beras PNS</v>
          </cell>
          <cell r="C73">
            <v>9</v>
          </cell>
          <cell r="D73" t="str">
            <v>BLN</v>
          </cell>
          <cell r="E73">
            <v>9</v>
          </cell>
          <cell r="F73">
            <v>1</v>
          </cell>
          <cell r="G73">
            <v>1</v>
          </cell>
          <cell r="H73">
            <v>5216000</v>
          </cell>
          <cell r="I73">
            <v>46944000</v>
          </cell>
        </row>
        <row r="74">
          <cell r="B74" t="str">
            <v>Belanja Tunjangan Beras PNS ke-13</v>
          </cell>
          <cell r="C74">
            <v>1</v>
          </cell>
          <cell r="D74" t="str">
            <v>BLN</v>
          </cell>
          <cell r="E74">
            <v>1</v>
          </cell>
          <cell r="F74">
            <v>1</v>
          </cell>
          <cell r="G74">
            <v>1</v>
          </cell>
          <cell r="H74">
            <v>5216000</v>
          </cell>
          <cell r="I74">
            <v>5216000</v>
          </cell>
        </row>
        <row r="75">
          <cell r="B75" t="str">
            <v>Belanja Tunjangan Beras PNS ke-14</v>
          </cell>
          <cell r="C75">
            <v>1</v>
          </cell>
          <cell r="D75" t="str">
            <v>BLN</v>
          </cell>
          <cell r="E75">
            <v>1</v>
          </cell>
          <cell r="F75">
            <v>1</v>
          </cell>
          <cell r="G75">
            <v>1</v>
          </cell>
          <cell r="H75">
            <v>5216000</v>
          </cell>
          <cell r="I75">
            <v>5216000</v>
          </cell>
        </row>
        <row r="76">
          <cell r="B76" t="str">
            <v>Belanja Uang Makan PNS</v>
          </cell>
          <cell r="I76">
            <v>179820000</v>
          </cell>
        </row>
        <row r="77">
          <cell r="B77" t="str">
            <v>Belanja Uang Makan PNS Gol. II [2 ORG x 18 HR x 10 BLN]</v>
          </cell>
          <cell r="C77">
            <v>360</v>
          </cell>
          <cell r="D77" t="str">
            <v>OH</v>
          </cell>
          <cell r="E77">
            <v>2</v>
          </cell>
          <cell r="F77">
            <v>18</v>
          </cell>
          <cell r="G77">
            <v>10</v>
          </cell>
          <cell r="H77">
            <v>35000</v>
          </cell>
          <cell r="I77">
            <v>12600000</v>
          </cell>
        </row>
        <row r="78">
          <cell r="B78" t="str">
            <v>Belanja Uang Makan PNS Gol. III [24 ORG x 18 HR x 10 BLN]</v>
          </cell>
          <cell r="C78">
            <v>4320</v>
          </cell>
          <cell r="D78" t="str">
            <v>OH</v>
          </cell>
          <cell r="E78">
            <v>24</v>
          </cell>
          <cell r="F78">
            <v>18</v>
          </cell>
          <cell r="G78">
            <v>10</v>
          </cell>
          <cell r="H78">
            <v>37000</v>
          </cell>
          <cell r="I78">
            <v>159840000</v>
          </cell>
        </row>
        <row r="79">
          <cell r="B79" t="str">
            <v>Belanja Uang Makan PNS Gol. IV [1 ORG x 18 HR x 10 BLN]</v>
          </cell>
          <cell r="C79">
            <v>180</v>
          </cell>
          <cell r="D79" t="str">
            <v>OH</v>
          </cell>
          <cell r="E79">
            <v>1</v>
          </cell>
          <cell r="F79">
            <v>18</v>
          </cell>
          <cell r="G79">
            <v>10</v>
          </cell>
          <cell r="H79">
            <v>41000</v>
          </cell>
          <cell r="I79">
            <v>7380000</v>
          </cell>
        </row>
        <row r="80">
          <cell r="B80" t="str">
            <v>Belanja Tunjangan Umum PNS</v>
          </cell>
          <cell r="I80">
            <v>44715000</v>
          </cell>
        </row>
        <row r="81">
          <cell r="B81" t="str">
            <v>Belanja Tunjangan Umum PNS</v>
          </cell>
          <cell r="C81">
            <v>9</v>
          </cell>
          <cell r="D81" t="str">
            <v>BLN</v>
          </cell>
          <cell r="E81">
            <v>9</v>
          </cell>
          <cell r="F81">
            <v>1</v>
          </cell>
          <cell r="G81">
            <v>1</v>
          </cell>
          <cell r="H81">
            <v>4065000</v>
          </cell>
          <cell r="I81">
            <v>36585000</v>
          </cell>
        </row>
        <row r="82">
          <cell r="B82" t="str">
            <v>Belanja Tunjangan Umum PNS ke-13</v>
          </cell>
          <cell r="C82">
            <v>1</v>
          </cell>
          <cell r="D82" t="str">
            <v>BLN</v>
          </cell>
          <cell r="E82">
            <v>1</v>
          </cell>
          <cell r="F82">
            <v>1</v>
          </cell>
          <cell r="G82">
            <v>1</v>
          </cell>
          <cell r="H82">
            <v>4065000</v>
          </cell>
          <cell r="I82">
            <v>4065000</v>
          </cell>
        </row>
        <row r="83">
          <cell r="B83" t="str">
            <v>Belanja Tunjangan Umum PNS ke-14</v>
          </cell>
          <cell r="C83">
            <v>1</v>
          </cell>
          <cell r="D83" t="str">
            <v>BLN</v>
          </cell>
          <cell r="E83">
            <v>1</v>
          </cell>
          <cell r="F83">
            <v>1</v>
          </cell>
          <cell r="G83">
            <v>1</v>
          </cell>
          <cell r="H83">
            <v>4065000</v>
          </cell>
          <cell r="I83">
            <v>4065000</v>
          </cell>
        </row>
        <row r="84">
          <cell r="B84" t="str">
            <v>Belanja Uang Lembur</v>
          </cell>
          <cell r="I84">
            <v>32160000</v>
          </cell>
        </row>
        <row r="85">
          <cell r="B85" t="str">
            <v>Belanja Uang Lembur PNS Gol. II [2 ORG x 2 JAM x 2 HR x 10 BLN]</v>
          </cell>
          <cell r="C85">
            <v>80</v>
          </cell>
          <cell r="D85" t="str">
            <v>OJ</v>
          </cell>
          <cell r="E85">
            <v>2</v>
          </cell>
          <cell r="F85">
            <v>4</v>
          </cell>
          <cell r="G85">
            <v>10</v>
          </cell>
          <cell r="H85">
            <v>24000</v>
          </cell>
          <cell r="I85">
            <v>1920000</v>
          </cell>
        </row>
        <row r="86">
          <cell r="B86" t="str">
            <v>Belanja Uang Lembur PNS Gol. III [24 ORG x 2 JAM x 2 HR x 10 BLN]</v>
          </cell>
          <cell r="C86">
            <v>960</v>
          </cell>
          <cell r="D86" t="str">
            <v>OJ</v>
          </cell>
          <cell r="E86">
            <v>24</v>
          </cell>
          <cell r="F86">
            <v>4</v>
          </cell>
          <cell r="G86">
            <v>10</v>
          </cell>
          <cell r="H86">
            <v>30000</v>
          </cell>
          <cell r="I86">
            <v>28800000</v>
          </cell>
        </row>
        <row r="87">
          <cell r="B87" t="str">
            <v>Belanja Uang Lembur PNS Gol. IV [1 ORG x 2 JAM x 2 HR x 10 BLN]</v>
          </cell>
          <cell r="C87">
            <v>40</v>
          </cell>
          <cell r="D87" t="str">
            <v>OJ</v>
          </cell>
          <cell r="E87">
            <v>1</v>
          </cell>
          <cell r="F87">
            <v>4</v>
          </cell>
          <cell r="G87">
            <v>10</v>
          </cell>
          <cell r="H87">
            <v>36000</v>
          </cell>
          <cell r="I87">
            <v>1440000</v>
          </cell>
        </row>
        <row r="88">
          <cell r="B88" t="str">
            <v>Belanja Uang Makan Lembur PNS Gol. II [2 ORG x 2 HR x 10 BLN]</v>
          </cell>
          <cell r="C88">
            <v>40</v>
          </cell>
          <cell r="D88" t="str">
            <v>OH</v>
          </cell>
          <cell r="E88">
            <v>2</v>
          </cell>
          <cell r="F88">
            <v>2</v>
          </cell>
          <cell r="G88">
            <v>10</v>
          </cell>
          <cell r="H88">
            <v>35000</v>
          </cell>
        </row>
        <row r="89">
          <cell r="B89" t="str">
            <v>Belanja Uang Makan Lembur PNS Gol. III [24 ORG x 2 HR x 10 BLN]</v>
          </cell>
          <cell r="C89">
            <v>480</v>
          </cell>
          <cell r="D89" t="str">
            <v>OH</v>
          </cell>
          <cell r="E89">
            <v>24</v>
          </cell>
          <cell r="F89">
            <v>2</v>
          </cell>
          <cell r="G89">
            <v>10</v>
          </cell>
          <cell r="H89">
            <v>37000</v>
          </cell>
        </row>
        <row r="90">
          <cell r="B90" t="str">
            <v>Belanja Uang Makan Lembur PNS Gol. IV [1 ORG x 2 HR x 10 BLN]</v>
          </cell>
          <cell r="C90">
            <v>20</v>
          </cell>
          <cell r="D90" t="str">
            <v>OH</v>
          </cell>
          <cell r="E90">
            <v>1</v>
          </cell>
          <cell r="F90">
            <v>2</v>
          </cell>
          <cell r="G90">
            <v>10</v>
          </cell>
          <cell r="H90">
            <v>41000</v>
          </cell>
        </row>
        <row r="91">
          <cell r="B91" t="str">
            <v>Belanja Pegawai (Tunjangan Khusus/Kegiatan/Kinerja)</v>
          </cell>
          <cell r="I91">
            <v>825160000</v>
          </cell>
        </row>
        <row r="92">
          <cell r="B92" t="str">
            <v>Tunjangan Kinerja Grade 5 [1 ORG x 10 BLN]</v>
          </cell>
          <cell r="C92">
            <v>10</v>
          </cell>
          <cell r="D92" t="str">
            <v>OB</v>
          </cell>
          <cell r="E92">
            <v>1</v>
          </cell>
          <cell r="F92">
            <v>10</v>
          </cell>
          <cell r="G92">
            <v>1</v>
          </cell>
          <cell r="H92">
            <v>2493000</v>
          </cell>
          <cell r="I92">
            <v>24930000</v>
          </cell>
        </row>
        <row r="93">
          <cell r="B93" t="str">
            <v>Tunjangan Kinerja Grade 6 [3 ORG x 10 BLN]</v>
          </cell>
          <cell r="C93">
            <v>30</v>
          </cell>
          <cell r="D93" t="str">
            <v>OB</v>
          </cell>
          <cell r="E93">
            <v>3</v>
          </cell>
          <cell r="F93">
            <v>10</v>
          </cell>
          <cell r="G93">
            <v>1</v>
          </cell>
          <cell r="H93">
            <v>2702000</v>
          </cell>
          <cell r="I93">
            <v>81060000</v>
          </cell>
        </row>
        <row r="94">
          <cell r="B94" t="str">
            <v>Tunjangan Kinerja Grade 7 [18 ORG x 10 BLN]</v>
          </cell>
          <cell r="C94">
            <v>180</v>
          </cell>
          <cell r="D94" t="str">
            <v>OB</v>
          </cell>
          <cell r="E94">
            <v>18</v>
          </cell>
          <cell r="F94">
            <v>10</v>
          </cell>
          <cell r="G94">
            <v>1</v>
          </cell>
          <cell r="H94">
            <v>2928000</v>
          </cell>
          <cell r="I94">
            <v>527040000</v>
          </cell>
        </row>
        <row r="95">
          <cell r="B95" t="str">
            <v>Tunjangan Kinerja Grade 8 [1 ORG x 10 BLN]</v>
          </cell>
          <cell r="C95">
            <v>10</v>
          </cell>
          <cell r="D95" t="str">
            <v>OB</v>
          </cell>
          <cell r="E95">
            <v>1</v>
          </cell>
          <cell r="F95">
            <v>10</v>
          </cell>
          <cell r="G95">
            <v>1</v>
          </cell>
          <cell r="H95">
            <v>3319000</v>
          </cell>
          <cell r="I95">
            <v>33190000</v>
          </cell>
        </row>
        <row r="96">
          <cell r="B96" t="str">
            <v>Tunjangan Kinerja Grade 9 [3 ORG x 10 BLN]</v>
          </cell>
          <cell r="C96">
            <v>30</v>
          </cell>
          <cell r="D96" t="str">
            <v>OB</v>
          </cell>
          <cell r="E96">
            <v>3</v>
          </cell>
          <cell r="F96">
            <v>10</v>
          </cell>
          <cell r="G96">
            <v>1</v>
          </cell>
          <cell r="H96">
            <v>3781000</v>
          </cell>
          <cell r="I96">
            <v>113430000</v>
          </cell>
        </row>
        <row r="97">
          <cell r="B97" t="str">
            <v>Tunjangan Kinerja Grade 10 [1 ORG x 10 BLN]</v>
          </cell>
          <cell r="C97">
            <v>10</v>
          </cell>
          <cell r="D97" t="str">
            <v>OB</v>
          </cell>
          <cell r="E97">
            <v>1</v>
          </cell>
          <cell r="F97">
            <v>10</v>
          </cell>
          <cell r="G97">
            <v>1</v>
          </cell>
          <cell r="H97">
            <v>4551000</v>
          </cell>
          <cell r="I97">
            <v>45510000</v>
          </cell>
        </row>
        <row r="98">
          <cell r="B98" t="str">
            <v>Pembayaran Gaji dan Tunjangan PPPK</v>
          </cell>
          <cell r="I98">
            <v>510894000</v>
          </cell>
        </row>
        <row r="99">
          <cell r="B99" t="str">
            <v>Belanja Gaji Pokok PPPK</v>
          </cell>
          <cell r="I99">
            <v>211442000</v>
          </cell>
        </row>
        <row r="100">
          <cell r="B100" t="str">
            <v>Belanja Gaji Pokok PPPK</v>
          </cell>
          <cell r="C100">
            <v>9</v>
          </cell>
          <cell r="D100" t="str">
            <v>BLN</v>
          </cell>
          <cell r="E100">
            <v>9</v>
          </cell>
          <cell r="F100">
            <v>1</v>
          </cell>
          <cell r="G100">
            <v>1</v>
          </cell>
          <cell r="H100">
            <v>19222000</v>
          </cell>
          <cell r="I100">
            <v>172998000</v>
          </cell>
        </row>
        <row r="101">
          <cell r="B101" t="str">
            <v>Belanja Gaji Pokok PPPK ke-13</v>
          </cell>
          <cell r="C101">
            <v>1</v>
          </cell>
          <cell r="D101" t="str">
            <v>BLN</v>
          </cell>
          <cell r="E101">
            <v>1</v>
          </cell>
          <cell r="F101">
            <v>1</v>
          </cell>
          <cell r="G101">
            <v>1</v>
          </cell>
          <cell r="H101">
            <v>19222000</v>
          </cell>
          <cell r="I101">
            <v>19222000</v>
          </cell>
        </row>
        <row r="102">
          <cell r="B102" t="str">
            <v>Belanja Gaji Pokok PPPK ke-14</v>
          </cell>
          <cell r="C102">
            <v>1</v>
          </cell>
          <cell r="D102" t="str">
            <v>BLN</v>
          </cell>
          <cell r="E102">
            <v>1</v>
          </cell>
          <cell r="F102">
            <v>1</v>
          </cell>
          <cell r="G102">
            <v>1</v>
          </cell>
          <cell r="H102">
            <v>19222000</v>
          </cell>
          <cell r="I102">
            <v>19222000</v>
          </cell>
        </row>
        <row r="103">
          <cell r="B103" t="str">
            <v>Belanja Pembulatan Gaji PPPK</v>
          </cell>
          <cell r="I103">
            <v>11000</v>
          </cell>
        </row>
        <row r="104">
          <cell r="B104" t="str">
            <v>Belanja Pembulatan Gaji PPPK</v>
          </cell>
          <cell r="C104">
            <v>9</v>
          </cell>
          <cell r="D104" t="str">
            <v>BLN</v>
          </cell>
          <cell r="E104">
            <v>9</v>
          </cell>
          <cell r="F104">
            <v>1</v>
          </cell>
          <cell r="G104">
            <v>1</v>
          </cell>
          <cell r="H104">
            <v>1000</v>
          </cell>
          <cell r="I104">
            <v>9000</v>
          </cell>
        </row>
        <row r="105">
          <cell r="B105" t="str">
            <v>Belanja Pembulatan Gaji PPPK ke-13</v>
          </cell>
          <cell r="C105">
            <v>1</v>
          </cell>
          <cell r="D105" t="str">
            <v>BLN</v>
          </cell>
          <cell r="E105">
            <v>1</v>
          </cell>
          <cell r="F105">
            <v>1</v>
          </cell>
          <cell r="G105">
            <v>1</v>
          </cell>
          <cell r="H105">
            <v>1000</v>
          </cell>
          <cell r="I105">
            <v>1000</v>
          </cell>
        </row>
        <row r="106">
          <cell r="B106" t="str">
            <v>Belanja Pembulatan Gaji PPPK ke-14</v>
          </cell>
          <cell r="C106">
            <v>1</v>
          </cell>
          <cell r="D106" t="str">
            <v>BLN</v>
          </cell>
          <cell r="E106">
            <v>1</v>
          </cell>
          <cell r="F106">
            <v>1</v>
          </cell>
          <cell r="G106">
            <v>1</v>
          </cell>
          <cell r="H106">
            <v>1000</v>
          </cell>
          <cell r="I106">
            <v>1000</v>
          </cell>
        </row>
        <row r="107">
          <cell r="B107" t="str">
            <v>Belanja Tunjangan Suami/Istri PPPK</v>
          </cell>
          <cell r="I107">
            <v>7051000</v>
          </cell>
        </row>
        <row r="108">
          <cell r="B108" t="str">
            <v>Belanja Tunjangan Suami/Istri PPPK</v>
          </cell>
          <cell r="C108">
            <v>9</v>
          </cell>
          <cell r="D108" t="str">
            <v>BLN</v>
          </cell>
          <cell r="E108">
            <v>9</v>
          </cell>
          <cell r="F108">
            <v>1</v>
          </cell>
          <cell r="G108">
            <v>1</v>
          </cell>
          <cell r="H108">
            <v>641000</v>
          </cell>
          <cell r="I108">
            <v>5769000</v>
          </cell>
        </row>
        <row r="109">
          <cell r="B109" t="str">
            <v>Belanja Tunjangan Suami/Istri PPPK ke-13</v>
          </cell>
          <cell r="C109">
            <v>1</v>
          </cell>
          <cell r="D109" t="str">
            <v>BLN</v>
          </cell>
          <cell r="E109">
            <v>1</v>
          </cell>
          <cell r="F109">
            <v>1</v>
          </cell>
          <cell r="G109">
            <v>1</v>
          </cell>
          <cell r="H109">
            <v>641000</v>
          </cell>
          <cell r="I109">
            <v>641000</v>
          </cell>
        </row>
        <row r="110">
          <cell r="B110" t="str">
            <v>Belanja Tunjangan Suami/Istri PPPK ke-14</v>
          </cell>
          <cell r="C110">
            <v>1</v>
          </cell>
          <cell r="D110" t="str">
            <v>BLN</v>
          </cell>
          <cell r="E110">
            <v>1</v>
          </cell>
          <cell r="F110">
            <v>1</v>
          </cell>
          <cell r="G110">
            <v>1</v>
          </cell>
          <cell r="H110">
            <v>641000</v>
          </cell>
          <cell r="I110">
            <v>641000</v>
          </cell>
        </row>
        <row r="111">
          <cell r="B111" t="str">
            <v>Belanja Tunjangan Anak PPPK</v>
          </cell>
          <cell r="I111">
            <v>2123000</v>
          </cell>
        </row>
        <row r="112">
          <cell r="B112" t="str">
            <v>Belanja Tunjangan Anak PPPK</v>
          </cell>
          <cell r="C112">
            <v>9</v>
          </cell>
          <cell r="D112" t="str">
            <v>BLN</v>
          </cell>
          <cell r="E112">
            <v>9</v>
          </cell>
          <cell r="F112">
            <v>1</v>
          </cell>
          <cell r="G112">
            <v>1</v>
          </cell>
          <cell r="H112">
            <v>193000</v>
          </cell>
          <cell r="I112">
            <v>1737000</v>
          </cell>
        </row>
        <row r="113">
          <cell r="B113" t="str">
            <v>Belanja Tunjangan Anak PPPK ke 13</v>
          </cell>
          <cell r="C113">
            <v>1</v>
          </cell>
          <cell r="D113" t="str">
            <v>BLN</v>
          </cell>
          <cell r="E113">
            <v>1</v>
          </cell>
          <cell r="F113">
            <v>1</v>
          </cell>
          <cell r="G113">
            <v>1</v>
          </cell>
          <cell r="H113">
            <v>193000</v>
          </cell>
          <cell r="I113">
            <v>193000</v>
          </cell>
        </row>
        <row r="114">
          <cell r="B114" t="str">
            <v>Belanja Tunjangan Anak PPPK ke-14</v>
          </cell>
          <cell r="C114">
            <v>1</v>
          </cell>
          <cell r="D114" t="str">
            <v>BLN</v>
          </cell>
          <cell r="E114">
            <v>1</v>
          </cell>
          <cell r="F114">
            <v>1</v>
          </cell>
          <cell r="G114">
            <v>1</v>
          </cell>
          <cell r="H114">
            <v>193000</v>
          </cell>
          <cell r="I114">
            <v>193000</v>
          </cell>
        </row>
        <row r="115">
          <cell r="B115" t="str">
            <v>Belanja Tunjangan Fungsional PPPK</v>
          </cell>
          <cell r="I115">
            <v>35200000</v>
          </cell>
        </row>
        <row r="116">
          <cell r="B116" t="str">
            <v>Belanja Tunjangan Fungsional PPPK</v>
          </cell>
          <cell r="C116">
            <v>9</v>
          </cell>
          <cell r="D116" t="str">
            <v>BLN</v>
          </cell>
          <cell r="E116">
            <v>9</v>
          </cell>
          <cell r="F116">
            <v>1</v>
          </cell>
          <cell r="G116">
            <v>1</v>
          </cell>
          <cell r="H116">
            <v>3200000</v>
          </cell>
          <cell r="I116">
            <v>28800000</v>
          </cell>
        </row>
        <row r="117">
          <cell r="B117" t="str">
            <v>Belanja Tunjangan Fungsional PPPK ke-13</v>
          </cell>
          <cell r="C117">
            <v>1</v>
          </cell>
          <cell r="D117" t="str">
            <v>BLN</v>
          </cell>
          <cell r="E117">
            <v>1</v>
          </cell>
          <cell r="F117">
            <v>1</v>
          </cell>
          <cell r="G117">
            <v>1</v>
          </cell>
          <cell r="H117">
            <v>3200000</v>
          </cell>
          <cell r="I117">
            <v>3200000</v>
          </cell>
        </row>
        <row r="118">
          <cell r="B118" t="str">
            <v>Belanja Tunjangan Fungsional PPPK ke-14</v>
          </cell>
          <cell r="C118">
            <v>1</v>
          </cell>
          <cell r="D118" t="str">
            <v>BLN</v>
          </cell>
          <cell r="E118">
            <v>1</v>
          </cell>
          <cell r="F118">
            <v>1</v>
          </cell>
          <cell r="G118">
            <v>1</v>
          </cell>
          <cell r="H118">
            <v>3200000</v>
          </cell>
          <cell r="I118">
            <v>3200000</v>
          </cell>
        </row>
        <row r="119">
          <cell r="B119" t="str">
            <v>Belanja Tunjangan Beras PPPK</v>
          </cell>
          <cell r="I119">
            <v>8767000</v>
          </cell>
        </row>
        <row r="120">
          <cell r="B120" t="str">
            <v>Belanja Tunjangan Beras PPPK</v>
          </cell>
          <cell r="C120">
            <v>9</v>
          </cell>
          <cell r="D120" t="str">
            <v>BLN</v>
          </cell>
          <cell r="E120">
            <v>9</v>
          </cell>
          <cell r="F120">
            <v>1</v>
          </cell>
          <cell r="G120">
            <v>1</v>
          </cell>
          <cell r="H120">
            <v>797000</v>
          </cell>
          <cell r="I120">
            <v>7173000</v>
          </cell>
        </row>
        <row r="121">
          <cell r="B121" t="str">
            <v>Belanja Tunjangan Beras PPPK ke-13</v>
          </cell>
          <cell r="C121">
            <v>1</v>
          </cell>
          <cell r="D121" t="str">
            <v>BLN</v>
          </cell>
          <cell r="E121">
            <v>1</v>
          </cell>
          <cell r="F121">
            <v>1</v>
          </cell>
          <cell r="G121">
            <v>1</v>
          </cell>
          <cell r="H121">
            <v>797000</v>
          </cell>
          <cell r="I121">
            <v>797000</v>
          </cell>
        </row>
        <row r="122">
          <cell r="B122" t="str">
            <v>Belanja Tunjangan Beras PPPK ke-14</v>
          </cell>
          <cell r="C122">
            <v>1</v>
          </cell>
          <cell r="D122" t="str">
            <v>BLN</v>
          </cell>
          <cell r="E122">
            <v>1</v>
          </cell>
          <cell r="F122">
            <v>1</v>
          </cell>
          <cell r="G122">
            <v>1</v>
          </cell>
          <cell r="H122">
            <v>797000</v>
          </cell>
          <cell r="I122">
            <v>797000</v>
          </cell>
        </row>
        <row r="123">
          <cell r="B123" t="str">
            <v>Belanja Uang Makan PPPK</v>
          </cell>
          <cell r="I123">
            <v>39960000</v>
          </cell>
        </row>
        <row r="124">
          <cell r="B124" t="str">
            <v>Belanja Uang Makan PPPK Gol. III [6 ORG x 18 HR x 10 BLN]</v>
          </cell>
          <cell r="C124">
            <v>1080</v>
          </cell>
          <cell r="D124" t="str">
            <v>OH</v>
          </cell>
          <cell r="E124">
            <v>6</v>
          </cell>
          <cell r="F124">
            <v>18</v>
          </cell>
          <cell r="G124">
            <v>10</v>
          </cell>
          <cell r="H124">
            <v>37000</v>
          </cell>
          <cell r="I124">
            <v>39960000</v>
          </cell>
        </row>
        <row r="125">
          <cell r="B125" t="str">
            <v>Belanja Uang Lembur PPPK</v>
          </cell>
          <cell r="I125">
            <v>7200000</v>
          </cell>
        </row>
        <row r="126">
          <cell r="B126" t="str">
            <v>Belanja Uang Lembur PPPK Gol. III [6 ORG x 2 JAM x 2 HR x 10 BLN]</v>
          </cell>
          <cell r="C126">
            <v>240</v>
          </cell>
          <cell r="D126" t="str">
            <v>OJ</v>
          </cell>
          <cell r="E126">
            <v>6</v>
          </cell>
          <cell r="F126">
            <v>4</v>
          </cell>
          <cell r="G126">
            <v>10</v>
          </cell>
          <cell r="H126">
            <v>30000</v>
          </cell>
          <cell r="I126">
            <v>7200000</v>
          </cell>
        </row>
        <row r="127">
          <cell r="B127" t="str">
            <v>Belanja Uang Makan Lembur PPPK Gol. III [6 ORG x 2 HR x 10 BLN]</v>
          </cell>
          <cell r="C127">
            <v>120</v>
          </cell>
          <cell r="D127" t="str">
            <v>OH</v>
          </cell>
          <cell r="E127">
            <v>6</v>
          </cell>
          <cell r="F127">
            <v>2</v>
          </cell>
          <cell r="G127">
            <v>10</v>
          </cell>
          <cell r="H127">
            <v>37000</v>
          </cell>
        </row>
        <row r="128">
          <cell r="B128" t="str">
            <v>Belanja Pegawai Tunjangan Khusus/Kegiatan/Kinerja PPPK</v>
          </cell>
          <cell r="I128">
            <v>199140000</v>
          </cell>
        </row>
        <row r="129">
          <cell r="B129" t="str">
            <v>Tunjangan Kinerja Grade 8 [6 ORG x 10 BLN]</v>
          </cell>
          <cell r="C129">
            <v>60</v>
          </cell>
          <cell r="D129" t="str">
            <v>OB</v>
          </cell>
          <cell r="E129">
            <v>6</v>
          </cell>
          <cell r="F129">
            <v>10</v>
          </cell>
          <cell r="G129">
            <v>1</v>
          </cell>
          <cell r="H129">
            <v>3319000</v>
          </cell>
          <cell r="I129">
            <v>199140000</v>
          </cell>
        </row>
        <row r="130">
          <cell r="B130" t="str">
            <v>Operasional dan Pemeliharaan Kantor</v>
          </cell>
          <cell r="C130">
            <v>1</v>
          </cell>
          <cell r="D130" t="str">
            <v>Layanan</v>
          </cell>
          <cell r="I130">
            <v>9537744000</v>
          </cell>
        </row>
        <row r="131">
          <cell r="B131" t="str">
            <v>Biaya Keperluan Sehari-hari Perkantoran</v>
          </cell>
          <cell r="I131">
            <v>274782000</v>
          </cell>
        </row>
        <row r="132">
          <cell r="B132" t="str">
            <v>Belanja Barang Persediaan Barang Konsumsi</v>
          </cell>
          <cell r="I132">
            <v>60870000</v>
          </cell>
        </row>
        <row r="133">
          <cell r="B133" t="str">
            <v>Keperluan Sehari-hari Perkantoran Pegawai PHU</v>
          </cell>
          <cell r="C133">
            <v>1</v>
          </cell>
          <cell r="D133" t="str">
            <v>THN</v>
          </cell>
          <cell r="E133">
            <v>1</v>
          </cell>
          <cell r="F133">
            <v>1</v>
          </cell>
          <cell r="G133">
            <v>1</v>
          </cell>
          <cell r="H133">
            <v>60870000</v>
          </cell>
          <cell r="I133">
            <v>60870000</v>
          </cell>
        </row>
        <row r="134">
          <cell r="B134" t="str">
            <v>Belanja Barang Operasional Lainnya</v>
          </cell>
          <cell r="I134">
            <v>17280000</v>
          </cell>
        </row>
        <row r="135">
          <cell r="B135" t="str">
            <v>Biaya Langganan Paket Zoom Meeting</v>
          </cell>
          <cell r="C135">
            <v>12</v>
          </cell>
          <cell r="D135" t="str">
            <v>BLN</v>
          </cell>
          <cell r="E135">
            <v>12</v>
          </cell>
          <cell r="F135">
            <v>1</v>
          </cell>
          <cell r="G135">
            <v>1</v>
          </cell>
          <cell r="H135">
            <v>180000</v>
          </cell>
          <cell r="I135">
            <v>2160000</v>
          </cell>
        </row>
        <row r="136">
          <cell r="B136" t="str">
            <v>Honor Instruktur Senam</v>
          </cell>
          <cell r="C136">
            <v>1</v>
          </cell>
          <cell r="D136" t="str">
            <v>THN</v>
          </cell>
          <cell r="E136">
            <v>1</v>
          </cell>
          <cell r="F136">
            <v>1</v>
          </cell>
          <cell r="G136">
            <v>1</v>
          </cell>
          <cell r="H136">
            <v>15120000</v>
          </cell>
          <cell r="I136">
            <v>15120000</v>
          </cell>
        </row>
        <row r="137">
          <cell r="B137" t="str">
            <v>Belanja Keperluan Perkantoran</v>
          </cell>
          <cell r="I137">
            <v>196632000</v>
          </cell>
        </row>
        <row r="138">
          <cell r="B138" t="str">
            <v>Konsumsi Rapat [33 ORG x 1 KL x 12 BLN]</v>
          </cell>
          <cell r="C138">
            <v>396</v>
          </cell>
          <cell r="D138" t="str">
            <v>OB</v>
          </cell>
          <cell r="E138">
            <v>33</v>
          </cell>
          <cell r="F138">
            <v>12</v>
          </cell>
          <cell r="G138">
            <v>1</v>
          </cell>
          <cell r="H138">
            <v>82000</v>
          </cell>
          <cell r="I138">
            <v>32472000</v>
          </cell>
        </row>
        <row r="139">
          <cell r="B139" t="str">
            <v>Jamuan Tamu</v>
          </cell>
          <cell r="C139">
            <v>1</v>
          </cell>
          <cell r="D139" t="str">
            <v>THN</v>
          </cell>
          <cell r="E139">
            <v>1</v>
          </cell>
          <cell r="F139">
            <v>1</v>
          </cell>
          <cell r="G139">
            <v>1</v>
          </cell>
          <cell r="H139">
            <v>164160000</v>
          </cell>
          <cell r="I139">
            <v>164160000</v>
          </cell>
        </row>
        <row r="140">
          <cell r="B140" t="str">
            <v>Honorarium Tenaga PPNPN dan Alih Daya</v>
          </cell>
          <cell r="I140">
            <v>4190400000</v>
          </cell>
        </row>
        <row r="141">
          <cell r="B141" t="str">
            <v>Belanja Keperluan Perkantoran</v>
          </cell>
          <cell r="I141">
            <v>4190400000</v>
          </cell>
        </row>
        <row r="142">
          <cell r="B142" t="str">
            <v>&gt; Tenaga PPNPN</v>
          </cell>
          <cell r="I142">
            <v>3729600000</v>
          </cell>
        </row>
        <row r="143">
          <cell r="B143" t="str">
            <v>Honorarium PPNPN [111 ORG x 10 BLN]</v>
          </cell>
          <cell r="C143">
            <v>1332</v>
          </cell>
          <cell r="D143" t="str">
            <v>OB</v>
          </cell>
          <cell r="E143">
            <v>111</v>
          </cell>
          <cell r="F143">
            <v>12</v>
          </cell>
          <cell r="G143">
            <v>1</v>
          </cell>
          <cell r="H143">
            <v>2800000</v>
          </cell>
          <cell r="I143">
            <v>3729600000</v>
          </cell>
        </row>
        <row r="144">
          <cell r="B144" t="str">
            <v>&gt; Tenaga Alih Daya</v>
          </cell>
          <cell r="I144">
            <v>460800000</v>
          </cell>
        </row>
        <row r="145">
          <cell r="B145" t="str">
            <v>Honorarium Satpam dan Petugas Kebersihan [12 ORG x 10 BLN]</v>
          </cell>
          <cell r="C145">
            <v>144</v>
          </cell>
          <cell r="D145" t="str">
            <v>OB</v>
          </cell>
          <cell r="E145">
            <v>12</v>
          </cell>
          <cell r="F145">
            <v>12</v>
          </cell>
          <cell r="G145">
            <v>1</v>
          </cell>
          <cell r="H145">
            <v>3200000</v>
          </cell>
          <cell r="I145">
            <v>460800000</v>
          </cell>
        </row>
        <row r="146">
          <cell r="B146" t="str">
            <v>Belanja Pemeliharaan</v>
          </cell>
          <cell r="I146">
            <v>3096210000</v>
          </cell>
        </row>
        <row r="147">
          <cell r="B147" t="str">
            <v>Belanja Pemeliharaan Gedung dan Bangunan</v>
          </cell>
          <cell r="I147">
            <v>1900000000</v>
          </cell>
        </row>
        <row r="148">
          <cell r="B148" t="str">
            <v>Pemeliharaan/Perawatan Gedung Asrama Haji</v>
          </cell>
          <cell r="C148">
            <v>9000</v>
          </cell>
          <cell r="D148" t="str">
            <v>M2</v>
          </cell>
          <cell r="E148">
            <v>9000</v>
          </cell>
          <cell r="F148">
            <v>1</v>
          </cell>
          <cell r="G148">
            <v>1</v>
          </cell>
          <cell r="H148">
            <v>200000</v>
          </cell>
          <cell r="I148">
            <v>1800000000</v>
          </cell>
        </row>
        <row r="149">
          <cell r="B149" t="str">
            <v>Pemeliharaan/Perawatan Halaman</v>
          </cell>
          <cell r="C149">
            <v>10000</v>
          </cell>
          <cell r="D149" t="str">
            <v>M2</v>
          </cell>
          <cell r="E149">
            <v>10000</v>
          </cell>
          <cell r="F149">
            <v>1</v>
          </cell>
          <cell r="G149">
            <v>1</v>
          </cell>
          <cell r="H149">
            <v>10000</v>
          </cell>
          <cell r="I149">
            <v>100000000</v>
          </cell>
        </row>
        <row r="150">
          <cell r="B150" t="str">
            <v>Belanja Pemeliharaan Peralatan dan Mesin</v>
          </cell>
          <cell r="I150">
            <v>1196210000</v>
          </cell>
        </row>
        <row r="151">
          <cell r="B151" t="str">
            <v>Pemeliharaan dan Operasional Kendaraan Roda 6</v>
          </cell>
          <cell r="C151">
            <v>1</v>
          </cell>
          <cell r="D151" t="str">
            <v>THN</v>
          </cell>
          <cell r="E151">
            <v>1</v>
          </cell>
          <cell r="F151">
            <v>1</v>
          </cell>
          <cell r="G151">
            <v>1</v>
          </cell>
          <cell r="H151">
            <v>70000000</v>
          </cell>
          <cell r="I151">
            <v>70000000</v>
          </cell>
        </row>
        <row r="152">
          <cell r="B152" t="str">
            <v>Pemeliharaan dan Operasional Kendaraan Roda 4</v>
          </cell>
          <cell r="C152">
            <v>8</v>
          </cell>
          <cell r="D152" t="str">
            <v>UT</v>
          </cell>
          <cell r="E152">
            <v>8</v>
          </cell>
          <cell r="F152">
            <v>1</v>
          </cell>
          <cell r="G152">
            <v>1</v>
          </cell>
          <cell r="H152">
            <v>36770000</v>
          </cell>
          <cell r="I152">
            <v>294160000</v>
          </cell>
        </row>
        <row r="153">
          <cell r="B153" t="str">
            <v>Pemeliharaan dan Operasional Kendaraan Roda 2</v>
          </cell>
          <cell r="C153">
            <v>6</v>
          </cell>
          <cell r="D153" t="str">
            <v>UT</v>
          </cell>
          <cell r="E153">
            <v>6</v>
          </cell>
          <cell r="F153">
            <v>1</v>
          </cell>
          <cell r="G153">
            <v>1</v>
          </cell>
          <cell r="H153">
            <v>4910000</v>
          </cell>
          <cell r="I153">
            <v>29460000</v>
          </cell>
        </row>
        <row r="154">
          <cell r="B154" t="str">
            <v>Inventaris Kantor</v>
          </cell>
          <cell r="C154">
            <v>33</v>
          </cell>
          <cell r="D154" t="str">
            <v>OT</v>
          </cell>
          <cell r="E154">
            <v>33</v>
          </cell>
          <cell r="F154">
            <v>1</v>
          </cell>
          <cell r="G154">
            <v>1</v>
          </cell>
          <cell r="H154">
            <v>80000</v>
          </cell>
          <cell r="I154">
            <v>2640000</v>
          </cell>
        </row>
        <row r="155">
          <cell r="B155" t="str">
            <v>Pemeliharaan Personal Computer/Notebook</v>
          </cell>
          <cell r="C155">
            <v>15</v>
          </cell>
          <cell r="D155" t="str">
            <v>UT</v>
          </cell>
          <cell r="E155">
            <v>15</v>
          </cell>
          <cell r="F155">
            <v>1</v>
          </cell>
          <cell r="G155">
            <v>1</v>
          </cell>
          <cell r="H155">
            <v>730000</v>
          </cell>
          <cell r="I155">
            <v>10950000</v>
          </cell>
        </row>
        <row r="156">
          <cell r="B156" t="str">
            <v>Pemeliharaan Printer</v>
          </cell>
          <cell r="C156">
            <v>12</v>
          </cell>
          <cell r="D156" t="str">
            <v>UT</v>
          </cell>
          <cell r="E156">
            <v>12</v>
          </cell>
          <cell r="F156">
            <v>1</v>
          </cell>
          <cell r="G156">
            <v>1</v>
          </cell>
          <cell r="H156">
            <v>690000</v>
          </cell>
          <cell r="I156">
            <v>8280000</v>
          </cell>
        </row>
        <row r="157">
          <cell r="B157" t="str">
            <v>Pemeliharaan AC</v>
          </cell>
          <cell r="C157">
            <v>500</v>
          </cell>
          <cell r="D157" t="str">
            <v>UT</v>
          </cell>
          <cell r="E157">
            <v>500</v>
          </cell>
          <cell r="F157">
            <v>1</v>
          </cell>
          <cell r="G157">
            <v>1</v>
          </cell>
          <cell r="H157">
            <v>610000</v>
          </cell>
          <cell r="I157">
            <v>305000000</v>
          </cell>
        </row>
        <row r="158">
          <cell r="B158" t="str">
            <v>Pemeliharaan Genset 500 KVA</v>
          </cell>
          <cell r="C158">
            <v>1</v>
          </cell>
          <cell r="D158" t="str">
            <v>THN</v>
          </cell>
          <cell r="E158">
            <v>1</v>
          </cell>
          <cell r="F158">
            <v>1</v>
          </cell>
          <cell r="G158">
            <v>1</v>
          </cell>
          <cell r="H158">
            <v>127080000</v>
          </cell>
          <cell r="I158">
            <v>127080000</v>
          </cell>
        </row>
        <row r="159">
          <cell r="B159" t="str">
            <v>Pemeliharaan Genset 75 KVA</v>
          </cell>
          <cell r="C159">
            <v>1</v>
          </cell>
          <cell r="D159" t="str">
            <v>THN</v>
          </cell>
          <cell r="E159">
            <v>1</v>
          </cell>
          <cell r="F159">
            <v>1</v>
          </cell>
          <cell r="G159">
            <v>1</v>
          </cell>
          <cell r="H159">
            <v>8640000</v>
          </cell>
          <cell r="I159">
            <v>8640000</v>
          </cell>
        </row>
        <row r="160">
          <cell r="B160" t="str">
            <v>Pemeliharaan Lift</v>
          </cell>
          <cell r="C160">
            <v>1</v>
          </cell>
          <cell r="D160" t="str">
            <v>THN</v>
          </cell>
          <cell r="H160">
            <v>240000000</v>
          </cell>
          <cell r="I160">
            <v>240000000</v>
          </cell>
        </row>
        <row r="161">
          <cell r="B161" t="str">
            <v>Pemeliharaan Mobil Golf</v>
          </cell>
          <cell r="C161">
            <v>4</v>
          </cell>
          <cell r="D161" t="str">
            <v>UT</v>
          </cell>
          <cell r="E161">
            <v>4</v>
          </cell>
          <cell r="F161">
            <v>1</v>
          </cell>
          <cell r="G161">
            <v>1</v>
          </cell>
          <cell r="H161">
            <v>25000000</v>
          </cell>
          <cell r="I161">
            <v>100000000</v>
          </cell>
        </row>
        <row r="162">
          <cell r="B162" t="str">
            <v>Belanja Langganan Daya dan Jasa</v>
          </cell>
          <cell r="I162">
            <v>1568568000</v>
          </cell>
        </row>
        <row r="163">
          <cell r="B163" t="str">
            <v>Belanja Langganan Listrik</v>
          </cell>
          <cell r="I163">
            <v>1323516000</v>
          </cell>
        </row>
        <row r="164">
          <cell r="B164" t="str">
            <v>Langganan Listrik</v>
          </cell>
          <cell r="C164">
            <v>12</v>
          </cell>
          <cell r="D164" t="str">
            <v>BLN</v>
          </cell>
          <cell r="E164">
            <v>12</v>
          </cell>
          <cell r="F164">
            <v>1</v>
          </cell>
          <cell r="G164">
            <v>1</v>
          </cell>
          <cell r="H164">
            <v>110293000</v>
          </cell>
          <cell r="I164">
            <v>1323516000</v>
          </cell>
        </row>
        <row r="165">
          <cell r="B165" t="str">
            <v>Belanja Langganan Daya dan Jasa Lainnya</v>
          </cell>
          <cell r="I165">
            <v>213996000</v>
          </cell>
        </row>
        <row r="166">
          <cell r="B166" t="str">
            <v>Langganan Telpon dan Internet</v>
          </cell>
          <cell r="C166">
            <v>12</v>
          </cell>
          <cell r="D166" t="str">
            <v>BLN</v>
          </cell>
          <cell r="E166">
            <v>12</v>
          </cell>
          <cell r="F166">
            <v>1</v>
          </cell>
          <cell r="G166">
            <v>1</v>
          </cell>
          <cell r="H166">
            <v>17833000</v>
          </cell>
          <cell r="I166">
            <v>213996000</v>
          </cell>
        </row>
        <row r="167">
          <cell r="B167" t="str">
            <v>Belanja Langganan Air</v>
          </cell>
          <cell r="I167">
            <v>31056000</v>
          </cell>
        </row>
        <row r="168">
          <cell r="B168" t="str">
            <v>Langganan Air</v>
          </cell>
          <cell r="C168">
            <v>12</v>
          </cell>
          <cell r="D168" t="str">
            <v>BLN</v>
          </cell>
          <cell r="E168">
            <v>12</v>
          </cell>
          <cell r="F168">
            <v>1</v>
          </cell>
          <cell r="G168">
            <v>1</v>
          </cell>
          <cell r="H168">
            <v>2588000</v>
          </cell>
          <cell r="I168">
            <v>31056000</v>
          </cell>
        </row>
        <row r="169">
          <cell r="B169" t="str">
            <v>Honorarium Operasional Satuan Keja</v>
          </cell>
          <cell r="I169">
            <v>127920000</v>
          </cell>
        </row>
        <row r="170">
          <cell r="B170" t="str">
            <v>Belanja Honor Operasional Satuan Kerja</v>
          </cell>
          <cell r="I170">
            <v>127920000</v>
          </cell>
        </row>
        <row r="171">
          <cell r="B171" t="str">
            <v>&gt; HONORARIUM PENGELOLA KEUANGAN</v>
          </cell>
          <cell r="I171">
            <v>108960000</v>
          </cell>
        </row>
        <row r="172">
          <cell r="B172" t="str">
            <v>Honorarium Pejabat Kuasa Pengguna Anggaran [1 ORG x 12 BLN]</v>
          </cell>
          <cell r="C172">
            <v>12</v>
          </cell>
          <cell r="D172" t="str">
            <v>OB</v>
          </cell>
          <cell r="E172">
            <v>1</v>
          </cell>
          <cell r="F172">
            <v>12</v>
          </cell>
          <cell r="G172">
            <v>1</v>
          </cell>
          <cell r="H172">
            <v>3010000</v>
          </cell>
          <cell r="I172">
            <v>36120000</v>
          </cell>
        </row>
        <row r="173">
          <cell r="B173" t="str">
            <v>Honorarium Pejabat Pembuat Komitmen [1 ORG x 12 BLN]</v>
          </cell>
          <cell r="C173">
            <v>12</v>
          </cell>
          <cell r="D173" t="str">
            <v>OB</v>
          </cell>
          <cell r="E173">
            <v>1</v>
          </cell>
          <cell r="F173">
            <v>12</v>
          </cell>
          <cell r="G173">
            <v>1</v>
          </cell>
          <cell r="H173">
            <v>2920000</v>
          </cell>
          <cell r="I173">
            <v>35040000</v>
          </cell>
        </row>
        <row r="174">
          <cell r="B174" t="str">
            <v>Honorarium Pejabat Penguji Tagihan dan Penandatangan SPM [1 ORG x 12 BLN]</v>
          </cell>
          <cell r="C174">
            <v>12</v>
          </cell>
          <cell r="D174" t="str">
            <v>OB</v>
          </cell>
          <cell r="E174">
            <v>1</v>
          </cell>
          <cell r="F174">
            <v>12</v>
          </cell>
          <cell r="G174">
            <v>1</v>
          </cell>
          <cell r="H174">
            <v>1250000</v>
          </cell>
          <cell r="I174">
            <v>15000000</v>
          </cell>
        </row>
        <row r="175">
          <cell r="B175" t="str">
            <v>Honorarium Bendahara Pengeluaran [1 ORG x 12 BLN]</v>
          </cell>
          <cell r="C175">
            <v>12</v>
          </cell>
          <cell r="D175" t="str">
            <v>OB</v>
          </cell>
          <cell r="E175">
            <v>1</v>
          </cell>
          <cell r="F175">
            <v>12</v>
          </cell>
          <cell r="G175">
            <v>1</v>
          </cell>
          <cell r="H175">
            <v>1090000</v>
          </cell>
          <cell r="I175">
            <v>13080000</v>
          </cell>
        </row>
        <row r="176">
          <cell r="B176" t="str">
            <v>Honorarium Staf Pengelola Keuangan [1 ORG x 12 BLN]</v>
          </cell>
          <cell r="C176">
            <v>12</v>
          </cell>
          <cell r="D176" t="str">
            <v>OB</v>
          </cell>
          <cell r="E176">
            <v>1</v>
          </cell>
          <cell r="F176">
            <v>12</v>
          </cell>
          <cell r="G176">
            <v>1</v>
          </cell>
          <cell r="H176">
            <v>810000</v>
          </cell>
          <cell r="I176">
            <v>9720000</v>
          </cell>
        </row>
        <row r="177">
          <cell r="B177" t="str">
            <v>&gt; HONORARIUM PENGADAAN BARANG/JASA</v>
          </cell>
          <cell r="I177">
            <v>8160000</v>
          </cell>
        </row>
        <row r="178">
          <cell r="B178" t="str">
            <v>Honorarium Pejabat Pengadaan Barang/Jasa [1 ORG x 12 BLN]</v>
          </cell>
          <cell r="C178">
            <v>12</v>
          </cell>
          <cell r="D178" t="str">
            <v>OB</v>
          </cell>
          <cell r="E178">
            <v>1</v>
          </cell>
          <cell r="F178">
            <v>12</v>
          </cell>
          <cell r="G178">
            <v>1</v>
          </cell>
          <cell r="H178">
            <v>680000</v>
          </cell>
          <cell r="I178">
            <v>8160000</v>
          </cell>
        </row>
        <row r="179">
          <cell r="B179" t="str">
            <v>&gt; HONORARIUM PENGELOLA SISTEM AKUNTANSI INSTANSI</v>
          </cell>
          <cell r="I179">
            <v>10800000</v>
          </cell>
        </row>
        <row r="180">
          <cell r="B180" t="str">
            <v>Penanggung Jawab [1 ORG x 12 BLN]</v>
          </cell>
          <cell r="C180">
            <v>12</v>
          </cell>
          <cell r="D180" t="str">
            <v>OB</v>
          </cell>
          <cell r="E180">
            <v>1</v>
          </cell>
          <cell r="F180">
            <v>12</v>
          </cell>
          <cell r="G180">
            <v>1</v>
          </cell>
          <cell r="H180">
            <v>300000</v>
          </cell>
          <cell r="I180">
            <v>3600000</v>
          </cell>
        </row>
        <row r="181">
          <cell r="B181" t="str">
            <v>Koordinator [1 ORG x 12 BLN]</v>
          </cell>
          <cell r="C181">
            <v>12</v>
          </cell>
          <cell r="D181" t="str">
            <v>OB</v>
          </cell>
          <cell r="E181">
            <v>1</v>
          </cell>
          <cell r="F181">
            <v>12</v>
          </cell>
          <cell r="G181">
            <v>1</v>
          </cell>
          <cell r="H181">
            <v>250000</v>
          </cell>
          <cell r="I181">
            <v>3000000</v>
          </cell>
        </row>
        <row r="182">
          <cell r="B182" t="str">
            <v>Ketua [1 ORG x 12 BLN]</v>
          </cell>
          <cell r="C182">
            <v>12</v>
          </cell>
          <cell r="D182" t="str">
            <v>OB</v>
          </cell>
          <cell r="E182">
            <v>1</v>
          </cell>
          <cell r="F182">
            <v>12</v>
          </cell>
          <cell r="G182">
            <v>1</v>
          </cell>
          <cell r="H182">
            <v>200000</v>
          </cell>
          <cell r="I182">
            <v>2400000</v>
          </cell>
        </row>
        <row r="183">
          <cell r="B183" t="str">
            <v>Anggota [1 ORG x 12 BLN]</v>
          </cell>
          <cell r="C183">
            <v>12</v>
          </cell>
          <cell r="D183" t="str">
            <v>OB</v>
          </cell>
          <cell r="E183">
            <v>1</v>
          </cell>
          <cell r="F183">
            <v>12</v>
          </cell>
          <cell r="G183">
            <v>1</v>
          </cell>
          <cell r="H183">
            <v>150000</v>
          </cell>
          <cell r="I183">
            <v>1800000</v>
          </cell>
        </row>
        <row r="184">
          <cell r="B184" t="str">
            <v>Belanja Sewa</v>
          </cell>
          <cell r="I184">
            <v>73800000</v>
          </cell>
        </row>
        <row r="185">
          <cell r="B185" t="str">
            <v>Belanja Sewa</v>
          </cell>
          <cell r="I185">
            <v>73800000</v>
          </cell>
        </row>
        <row r="186">
          <cell r="B186" t="str">
            <v>Sewa Kendaraan Operasional [1 UNIT x 12 BLN]</v>
          </cell>
          <cell r="C186">
            <v>12</v>
          </cell>
          <cell r="D186" t="str">
            <v>BLN</v>
          </cell>
          <cell r="E186">
            <v>1</v>
          </cell>
          <cell r="F186">
            <v>12</v>
          </cell>
          <cell r="G186">
            <v>1</v>
          </cell>
          <cell r="H186">
            <v>6150000</v>
          </cell>
          <cell r="I186">
            <v>73800000</v>
          </cell>
        </row>
        <row r="187">
          <cell r="B187" t="str">
            <v>Operasional Pelayanan Pimpinan</v>
          </cell>
          <cell r="I187">
            <v>206064000</v>
          </cell>
        </row>
        <row r="188">
          <cell r="B188" t="str">
            <v>Belanja Perjalanan Dinas Biasa</v>
          </cell>
          <cell r="I188">
            <v>173424000</v>
          </cell>
        </row>
        <row r="189">
          <cell r="B189" t="str">
            <v>Tiket Pesawat PP [2 ORG x 12 KEG]</v>
          </cell>
          <cell r="C189">
            <v>24</v>
          </cell>
          <cell r="D189" t="str">
            <v>OK</v>
          </cell>
          <cell r="E189">
            <v>2</v>
          </cell>
          <cell r="F189">
            <v>1</v>
          </cell>
          <cell r="G189">
            <v>12</v>
          </cell>
          <cell r="H189">
            <v>2674000</v>
          </cell>
          <cell r="I189">
            <v>64176000</v>
          </cell>
        </row>
        <row r="190">
          <cell r="B190" t="str">
            <v>Uang Taksi Bandara [2 ORG x 12 KEG]</v>
          </cell>
          <cell r="C190">
            <v>24</v>
          </cell>
          <cell r="D190" t="str">
            <v>OK</v>
          </cell>
          <cell r="E190">
            <v>2</v>
          </cell>
          <cell r="F190">
            <v>1</v>
          </cell>
          <cell r="G190">
            <v>12</v>
          </cell>
          <cell r="H190">
            <v>978000</v>
          </cell>
          <cell r="I190">
            <v>23472000</v>
          </cell>
        </row>
        <row r="191">
          <cell r="B191" t="str">
            <v>Uang Harian [2 ORG x 3 HR x 12 KEG]</v>
          </cell>
          <cell r="C191">
            <v>72</v>
          </cell>
          <cell r="D191" t="str">
            <v>OH</v>
          </cell>
          <cell r="E191">
            <v>2</v>
          </cell>
          <cell r="F191">
            <v>3</v>
          </cell>
          <cell r="G191">
            <v>12</v>
          </cell>
          <cell r="H191">
            <v>530000</v>
          </cell>
          <cell r="I191">
            <v>38160000</v>
          </cell>
        </row>
        <row r="192">
          <cell r="B192" t="str">
            <v>Uang Penginapan [2 ORG x 2 HR x 12 KEG]</v>
          </cell>
          <cell r="C192">
            <v>48</v>
          </cell>
          <cell r="D192" t="str">
            <v>OH</v>
          </cell>
          <cell r="E192">
            <v>2</v>
          </cell>
          <cell r="F192">
            <v>2</v>
          </cell>
          <cell r="G192">
            <v>12</v>
          </cell>
          <cell r="H192">
            <v>992000</v>
          </cell>
          <cell r="I192">
            <v>47616000</v>
          </cell>
        </row>
        <row r="193">
          <cell r="B193" t="str">
            <v>Belanja Perjalanan Dinas Dalam Kota</v>
          </cell>
          <cell r="I193">
            <v>32640000</v>
          </cell>
        </row>
        <row r="194">
          <cell r="B194" t="str">
            <v>Uang Transport [2 ORG x 48 KL]</v>
          </cell>
          <cell r="C194">
            <v>96</v>
          </cell>
          <cell r="D194" t="str">
            <v>OK</v>
          </cell>
          <cell r="E194">
            <v>2</v>
          </cell>
          <cell r="F194">
            <v>48</v>
          </cell>
          <cell r="G194">
            <v>1</v>
          </cell>
          <cell r="H194">
            <v>170000</v>
          </cell>
          <cell r="I194">
            <v>16320000</v>
          </cell>
        </row>
        <row r="195">
          <cell r="B195" t="str">
            <v>Uang Harian [2 ORG x 1 HR x 48 KL]</v>
          </cell>
          <cell r="C195">
            <v>96</v>
          </cell>
          <cell r="D195" t="str">
            <v>OH</v>
          </cell>
          <cell r="E195">
            <v>2</v>
          </cell>
          <cell r="F195">
            <v>1</v>
          </cell>
          <cell r="G195">
            <v>48</v>
          </cell>
          <cell r="H195">
            <v>170000</v>
          </cell>
          <cell r="I195">
            <v>16320000</v>
          </cell>
        </row>
        <row r="196">
          <cell r="B196" t="str">
            <v>Layanan Sarana dan Prasarana Internal</v>
          </cell>
          <cell r="C196">
            <v>54</v>
          </cell>
          <cell r="D196" t="str">
            <v>UNIT</v>
          </cell>
          <cell r="I196">
            <v>1818202000</v>
          </cell>
        </row>
        <row r="197">
          <cell r="B197" t="str">
            <v>Layanan Sarana Internal</v>
          </cell>
          <cell r="C197">
            <v>54</v>
          </cell>
          <cell r="D197" t="str">
            <v>UNIT</v>
          </cell>
          <cell r="I197">
            <v>618202000</v>
          </cell>
        </row>
        <row r="198">
          <cell r="B198" t="str">
            <v>Pengadaan Peralatan dan Fasilitas Perkantoran</v>
          </cell>
          <cell r="C198">
            <v>54</v>
          </cell>
          <cell r="D198" t="str">
            <v>UNIT</v>
          </cell>
          <cell r="I198">
            <v>265822000</v>
          </cell>
        </row>
        <row r="199">
          <cell r="B199" t="str">
            <v>Belanja Barang Persediaan Peningkatan Layanan PNBP</v>
          </cell>
          <cell r="I199">
            <v>265822000</v>
          </cell>
        </row>
        <row r="200">
          <cell r="B200" t="str">
            <v>Belanja Modal Peralatan dan Mesin</v>
          </cell>
          <cell r="I200">
            <v>265822000</v>
          </cell>
        </row>
        <row r="201">
          <cell r="B201" t="str">
            <v>Kursi Shofa Aula</v>
          </cell>
          <cell r="C201">
            <v>2</v>
          </cell>
          <cell r="D201" t="str">
            <v>UNIT</v>
          </cell>
          <cell r="E201">
            <v>2</v>
          </cell>
          <cell r="F201">
            <v>1</v>
          </cell>
          <cell r="G201">
            <v>1</v>
          </cell>
          <cell r="H201">
            <v>25000000</v>
          </cell>
          <cell r="I201">
            <v>50000000</v>
          </cell>
        </row>
        <row r="202">
          <cell r="B202" t="str">
            <v>Meja Aula</v>
          </cell>
          <cell r="C202">
            <v>1</v>
          </cell>
          <cell r="D202" t="str">
            <v>UNIT</v>
          </cell>
          <cell r="E202">
            <v>1</v>
          </cell>
          <cell r="F202">
            <v>1</v>
          </cell>
          <cell r="G202">
            <v>1</v>
          </cell>
          <cell r="H202">
            <v>50000000</v>
          </cell>
          <cell r="I202">
            <v>50000000</v>
          </cell>
        </row>
        <row r="203">
          <cell r="B203" t="str">
            <v>Kursi Ruang Makan</v>
          </cell>
          <cell r="C203">
            <v>50</v>
          </cell>
          <cell r="D203" t="str">
            <v>UNIT</v>
          </cell>
          <cell r="E203">
            <v>50</v>
          </cell>
          <cell r="F203">
            <v>1</v>
          </cell>
          <cell r="G203">
            <v>1</v>
          </cell>
          <cell r="H203">
            <v>1000000</v>
          </cell>
          <cell r="I203">
            <v>50000000</v>
          </cell>
        </row>
        <row r="204">
          <cell r="B204" t="str">
            <v>Perlengkapan Wisma lainnya</v>
          </cell>
          <cell r="C204">
            <v>1</v>
          </cell>
          <cell r="D204" t="str">
            <v>UNIT</v>
          </cell>
          <cell r="E204">
            <v>1</v>
          </cell>
          <cell r="F204">
            <v>1</v>
          </cell>
          <cell r="G204">
            <v>1</v>
          </cell>
          <cell r="H204">
            <v>115822000</v>
          </cell>
          <cell r="I204">
            <v>115822000</v>
          </cell>
        </row>
        <row r="205">
          <cell r="B205" t="str">
            <v>Pengadaan Kendaraan Bermotor</v>
          </cell>
          <cell r="C205">
            <v>1</v>
          </cell>
          <cell r="D205" t="str">
            <v>UNIT</v>
          </cell>
          <cell r="I205">
            <v>352380000</v>
          </cell>
        </row>
        <row r="206">
          <cell r="B206" t="str">
            <v>Pengadaan Mobil Operasional</v>
          </cell>
          <cell r="I206">
            <v>352380000</v>
          </cell>
        </row>
        <row r="207">
          <cell r="B207" t="str">
            <v>Belanja Modal Peralatan dan Mesin</v>
          </cell>
          <cell r="I207">
            <v>352380000</v>
          </cell>
        </row>
        <row r="208">
          <cell r="B208" t="str">
            <v>Pengadaan Mobil Operasional</v>
          </cell>
          <cell r="C208">
            <v>1</v>
          </cell>
          <cell r="D208" t="str">
            <v>UNIT</v>
          </cell>
          <cell r="E208">
            <v>1</v>
          </cell>
          <cell r="F208">
            <v>1</v>
          </cell>
          <cell r="G208">
            <v>1</v>
          </cell>
          <cell r="H208">
            <v>352380000</v>
          </cell>
          <cell r="I208">
            <v>352380000</v>
          </cell>
        </row>
        <row r="209">
          <cell r="B209" t="str">
            <v>Layanan Prasarana Internal</v>
          </cell>
          <cell r="C209">
            <v>5000</v>
          </cell>
          <cell r="D209" t="str">
            <v>METER</v>
          </cell>
          <cell r="I209">
            <v>1200000000</v>
          </cell>
        </row>
        <row r="210">
          <cell r="B210" t="str">
            <v>Pembangunan/Renovasi Gedung dan Bangunan</v>
          </cell>
          <cell r="C210">
            <v>5000</v>
          </cell>
          <cell r="D210" t="str">
            <v>METER</v>
          </cell>
          <cell r="I210">
            <v>1200000000</v>
          </cell>
        </row>
        <row r="211">
          <cell r="B211" t="str">
            <v>Pekerjaan Pengembangan Sarana Asrama Haji</v>
          </cell>
          <cell r="I211">
            <v>1200000000</v>
          </cell>
        </row>
        <row r="212">
          <cell r="B212" t="str">
            <v>Belanja Modal Peralatan dan Mesin</v>
          </cell>
          <cell r="I212">
            <v>800000000</v>
          </cell>
        </row>
        <row r="213">
          <cell r="B213" t="str">
            <v>- Pekerjaan Pagar Pembatas Wisma</v>
          </cell>
          <cell r="C213">
            <v>1</v>
          </cell>
          <cell r="D213" t="str">
            <v>PKT</v>
          </cell>
          <cell r="E213">
            <v>1</v>
          </cell>
          <cell r="F213">
            <v>1</v>
          </cell>
          <cell r="G213">
            <v>1</v>
          </cell>
          <cell r="H213">
            <v>200000000</v>
          </cell>
          <cell r="I213">
            <v>200000000</v>
          </cell>
        </row>
        <row r="214">
          <cell r="B214" t="str">
            <v>- Pekerjaan Partisi Ruang Kantor</v>
          </cell>
          <cell r="C214">
            <v>1</v>
          </cell>
          <cell r="D214" t="str">
            <v>PKT</v>
          </cell>
          <cell r="E214">
            <v>1</v>
          </cell>
          <cell r="F214">
            <v>1</v>
          </cell>
          <cell r="G214">
            <v>1</v>
          </cell>
          <cell r="H214">
            <v>400000000</v>
          </cell>
          <cell r="I214">
            <v>400000000</v>
          </cell>
        </row>
        <row r="215">
          <cell r="B215" t="str">
            <v>- Brlanja Peralatan Ruang Loundry</v>
          </cell>
          <cell r="C215">
            <v>1</v>
          </cell>
          <cell r="D215" t="str">
            <v>PKT</v>
          </cell>
          <cell r="E215">
            <v>1</v>
          </cell>
          <cell r="F215">
            <v>1</v>
          </cell>
          <cell r="G215">
            <v>1</v>
          </cell>
          <cell r="H215">
            <v>200000000</v>
          </cell>
          <cell r="I215">
            <v>200000000</v>
          </cell>
        </row>
        <row r="216">
          <cell r="B216" t="str">
            <v>Belanja Modal Gedung dan Bangunan</v>
          </cell>
          <cell r="I216">
            <v>400000000</v>
          </cell>
        </row>
        <row r="217">
          <cell r="B217" t="str">
            <v>- Pekerjaan Penataan Halaman Wisma</v>
          </cell>
          <cell r="C217">
            <v>1</v>
          </cell>
          <cell r="D217" t="str">
            <v>PKT</v>
          </cell>
          <cell r="E217">
            <v>1</v>
          </cell>
          <cell r="F217">
            <v>1</v>
          </cell>
          <cell r="G217">
            <v>1</v>
          </cell>
          <cell r="H217">
            <v>200000000</v>
          </cell>
          <cell r="I217">
            <v>200000000</v>
          </cell>
        </row>
        <row r="218">
          <cell r="B218" t="str">
            <v>- Pekerjaan Pusat Ekosistem Haji UMKM Lanjutan</v>
          </cell>
          <cell r="C218">
            <v>1</v>
          </cell>
          <cell r="D218" t="str">
            <v>PKT</v>
          </cell>
          <cell r="E218">
            <v>1</v>
          </cell>
          <cell r="F218">
            <v>1</v>
          </cell>
          <cell r="G218">
            <v>1</v>
          </cell>
          <cell r="H218">
            <v>200000000</v>
          </cell>
          <cell r="I218">
            <v>200000000</v>
          </cell>
        </row>
        <row r="219">
          <cell r="B219" t="str">
            <v>Layanan Manajemen SDM Internal</v>
          </cell>
          <cell r="C219">
            <v>135</v>
          </cell>
          <cell r="D219" t="str">
            <v>Orang</v>
          </cell>
          <cell r="I219">
            <v>187348000</v>
          </cell>
        </row>
        <row r="220">
          <cell r="B220" t="str">
            <v>Layanan Manajemen SDM</v>
          </cell>
          <cell r="C220">
            <v>135</v>
          </cell>
          <cell r="D220" t="str">
            <v>Orang</v>
          </cell>
          <cell r="I220">
            <v>187348000</v>
          </cell>
        </row>
        <row r="221">
          <cell r="B221" t="str">
            <v>Pengelolaan Kepegawaian</v>
          </cell>
          <cell r="C221">
            <v>135</v>
          </cell>
          <cell r="D221" t="str">
            <v>Orang</v>
          </cell>
          <cell r="I221">
            <v>187348000</v>
          </cell>
        </row>
        <row r="222">
          <cell r="B222" t="str">
            <v>Peningkatan Team Work Pengelola Asrama Haji</v>
          </cell>
          <cell r="I222">
            <v>187348000</v>
          </cell>
        </row>
        <row r="223">
          <cell r="B223" t="str">
            <v>Belanja Bahan</v>
          </cell>
          <cell r="I223">
            <v>3620000</v>
          </cell>
        </row>
        <row r="224">
          <cell r="B224" t="str">
            <v>- Spanduk</v>
          </cell>
          <cell r="C224">
            <v>3</v>
          </cell>
          <cell r="D224" t="str">
            <v>KEG</v>
          </cell>
          <cell r="E224">
            <v>3</v>
          </cell>
          <cell r="F224">
            <v>1</v>
          </cell>
          <cell r="G224">
            <v>1</v>
          </cell>
          <cell r="H224">
            <v>500000</v>
          </cell>
          <cell r="I224">
            <v>1500000</v>
          </cell>
        </row>
        <row r="225">
          <cell r="B225" t="str">
            <v>- Baju Peserta</v>
          </cell>
          <cell r="C225">
            <v>14</v>
          </cell>
          <cell r="D225" t="str">
            <v>ORG</v>
          </cell>
          <cell r="E225">
            <v>14</v>
          </cell>
          <cell r="F225">
            <v>1</v>
          </cell>
          <cell r="G225">
            <v>1</v>
          </cell>
          <cell r="H225">
            <v>130000</v>
          </cell>
          <cell r="I225">
            <v>1820000</v>
          </cell>
        </row>
        <row r="226">
          <cell r="B226" t="str">
            <v>- Kertas HVS</v>
          </cell>
          <cell r="C226">
            <v>1</v>
          </cell>
          <cell r="D226" t="str">
            <v>RIM</v>
          </cell>
          <cell r="E226">
            <v>1</v>
          </cell>
          <cell r="F226">
            <v>1</v>
          </cell>
          <cell r="G226">
            <v>1</v>
          </cell>
          <cell r="H226">
            <v>300000</v>
          </cell>
          <cell r="I226">
            <v>300000</v>
          </cell>
        </row>
        <row r="227">
          <cell r="B227" t="str">
            <v>Belanja Jasa Lainnya</v>
          </cell>
          <cell r="I227">
            <v>90000000</v>
          </cell>
        </row>
        <row r="228">
          <cell r="B228" t="str">
            <v>&gt; Jasa Event Organizer</v>
          </cell>
          <cell r="I228">
            <v>90000000</v>
          </cell>
        </row>
        <row r="229">
          <cell r="B229" t="str">
            <v>- Penginapan Peserta [136 ORG x 2 HARI x 1 KEG]</v>
          </cell>
          <cell r="C229">
            <v>272</v>
          </cell>
          <cell r="D229" t="str">
            <v>OH</v>
          </cell>
          <cell r="E229">
            <v>136</v>
          </cell>
          <cell r="F229">
            <v>2</v>
          </cell>
          <cell r="G229">
            <v>1</v>
          </cell>
          <cell r="H229">
            <v>300000</v>
          </cell>
          <cell r="I229">
            <v>81600000</v>
          </cell>
        </row>
        <row r="230">
          <cell r="B230" t="str">
            <v>- Biaya Instruktur Outbond</v>
          </cell>
          <cell r="C230">
            <v>1</v>
          </cell>
          <cell r="D230" t="str">
            <v>KEG</v>
          </cell>
          <cell r="E230">
            <v>1</v>
          </cell>
          <cell r="F230">
            <v>1</v>
          </cell>
          <cell r="G230">
            <v>1</v>
          </cell>
          <cell r="H230">
            <v>8400000</v>
          </cell>
          <cell r="I230">
            <v>8400000</v>
          </cell>
        </row>
        <row r="231">
          <cell r="B231" t="str">
            <v>Belanja Perjalanan Dinas Paket Meeting Dalam Kota</v>
          </cell>
          <cell r="I231">
            <v>93728000</v>
          </cell>
        </row>
        <row r="232">
          <cell r="B232" t="str">
            <v>- Uang Harian Peserta [135 ORG x 3 HARI]</v>
          </cell>
          <cell r="C232">
            <v>405</v>
          </cell>
          <cell r="D232" t="str">
            <v>OH</v>
          </cell>
          <cell r="E232">
            <v>135</v>
          </cell>
          <cell r="F232">
            <v>3</v>
          </cell>
          <cell r="G232">
            <v>1</v>
          </cell>
          <cell r="H232">
            <v>150000</v>
          </cell>
          <cell r="I232">
            <v>60750000</v>
          </cell>
        </row>
        <row r="233">
          <cell r="B233" t="str">
            <v>- Transport Peserta</v>
          </cell>
          <cell r="C233">
            <v>1</v>
          </cell>
          <cell r="D233" t="str">
            <v>OK</v>
          </cell>
          <cell r="E233">
            <v>1</v>
          </cell>
          <cell r="F233">
            <v>1</v>
          </cell>
          <cell r="G233">
            <v>1</v>
          </cell>
          <cell r="H233">
            <v>15000000</v>
          </cell>
          <cell r="I233">
            <v>15000000</v>
          </cell>
        </row>
        <row r="234">
          <cell r="B234" t="str">
            <v>- Tiket Pesawat Narasumber Luar Kota (Eselon 1) Bisnis</v>
          </cell>
          <cell r="C234">
            <v>1</v>
          </cell>
          <cell r="D234" t="str">
            <v>OK</v>
          </cell>
          <cell r="E234">
            <v>1</v>
          </cell>
          <cell r="F234">
            <v>1</v>
          </cell>
          <cell r="G234">
            <v>1</v>
          </cell>
          <cell r="H234">
            <v>7400000</v>
          </cell>
          <cell r="I234">
            <v>7400000</v>
          </cell>
        </row>
        <row r="235">
          <cell r="B235" t="str">
            <v>- Tiket Pesawat Narasumber Luar Kota (Eselon II) Ekonomi PP</v>
          </cell>
          <cell r="C235">
            <v>2</v>
          </cell>
          <cell r="D235" t="str">
            <v>OK</v>
          </cell>
          <cell r="E235">
            <v>2</v>
          </cell>
          <cell r="F235">
            <v>1</v>
          </cell>
          <cell r="G235">
            <v>1</v>
          </cell>
          <cell r="H235">
            <v>3829000</v>
          </cell>
          <cell r="I235">
            <v>7658000</v>
          </cell>
        </row>
        <row r="236">
          <cell r="B236" t="str">
            <v>- Biaya Penginapan Narasumber</v>
          </cell>
          <cell r="C236">
            <v>4</v>
          </cell>
          <cell r="D236" t="str">
            <v>OH</v>
          </cell>
          <cell r="E236">
            <v>4</v>
          </cell>
          <cell r="F236">
            <v>1</v>
          </cell>
          <cell r="G236">
            <v>1</v>
          </cell>
          <cell r="H236">
            <v>730000</v>
          </cell>
          <cell r="I236">
            <v>2920000</v>
          </cell>
        </row>
        <row r="237">
          <cell r="B237" t="str">
            <v>Layanan Manajemen Kinerja Internal</v>
          </cell>
          <cell r="C237">
            <v>1</v>
          </cell>
          <cell r="D237" t="str">
            <v>Dokumen</v>
          </cell>
          <cell r="I237">
            <v>394450000</v>
          </cell>
        </row>
        <row r="238">
          <cell r="B238" t="str">
            <v>Layanan Manajemen Keuangan</v>
          </cell>
          <cell r="C238">
            <v>1</v>
          </cell>
          <cell r="D238" t="str">
            <v>Dokumen</v>
          </cell>
          <cell r="I238">
            <v>394450000</v>
          </cell>
        </row>
        <row r="239">
          <cell r="B239" t="str">
            <v>Pengelolaan PNBP</v>
          </cell>
          <cell r="C239">
            <v>1</v>
          </cell>
          <cell r="D239" t="str">
            <v>Dokumen</v>
          </cell>
          <cell r="I239">
            <v>394450000</v>
          </cell>
        </row>
        <row r="240">
          <cell r="B240" t="str">
            <v>Honor Pengelola PNBP</v>
          </cell>
          <cell r="I240">
            <v>38880000</v>
          </cell>
        </row>
        <row r="241">
          <cell r="B241" t="str">
            <v>Belanja Honor Operasional Satuan Kerja</v>
          </cell>
          <cell r="I241">
            <v>38880000</v>
          </cell>
        </row>
        <row r="242">
          <cell r="B242" t="str">
            <v>- Honorarium Atasan Langsung Bendahara Pengelola Pnbp (pagu dana di atas Rp1 miliar s.d. Rp2,5 miliar)</v>
          </cell>
          <cell r="C242">
            <v>12</v>
          </cell>
          <cell r="D242" t="str">
            <v>OB</v>
          </cell>
          <cell r="E242">
            <v>1</v>
          </cell>
          <cell r="F242">
            <v>12</v>
          </cell>
          <cell r="G242">
            <v>1</v>
          </cell>
          <cell r="H242">
            <v>890000</v>
          </cell>
          <cell r="I242">
            <v>10680000</v>
          </cell>
        </row>
        <row r="243">
          <cell r="B243" t="str">
            <v>- Honorarium Bendahara Pengelola Pnbp (pagu dana di atas Rp1 miliar s.d. Rp2,5 miliar)</v>
          </cell>
          <cell r="C243">
            <v>12</v>
          </cell>
          <cell r="D243" t="str">
            <v>OB</v>
          </cell>
          <cell r="E243">
            <v>1</v>
          </cell>
          <cell r="F243">
            <v>12</v>
          </cell>
          <cell r="G243">
            <v>1</v>
          </cell>
          <cell r="H243">
            <v>730000</v>
          </cell>
          <cell r="I243">
            <v>8760000</v>
          </cell>
        </row>
        <row r="244">
          <cell r="B244" t="str">
            <v>- Honorarium Anggota Pengelola Pnbp (pagu dana di atas Rp1 miliar s.d. Rp2,5 miliar) [3 ORG x 12 BLN]</v>
          </cell>
          <cell r="C244">
            <v>36</v>
          </cell>
          <cell r="D244" t="str">
            <v>OB</v>
          </cell>
          <cell r="E244">
            <v>3</v>
          </cell>
          <cell r="F244">
            <v>12</v>
          </cell>
          <cell r="G244">
            <v>1</v>
          </cell>
          <cell r="H244">
            <v>540000</v>
          </cell>
          <cell r="I244">
            <v>19440000</v>
          </cell>
        </row>
        <row r="245">
          <cell r="B245" t="str">
            <v>Lembur Non ASN (PNBP)</v>
          </cell>
          <cell r="I245">
            <v>128760000</v>
          </cell>
        </row>
        <row r="246">
          <cell r="B246" t="str">
            <v>Belanja Keperluan Perkantoran</v>
          </cell>
          <cell r="I246">
            <v>128760000</v>
          </cell>
        </row>
        <row r="247">
          <cell r="B247" t="str">
            <v>- Lembur PPNPN [111 org x 4 jam x 5 MGU]</v>
          </cell>
          <cell r="C247">
            <v>2220</v>
          </cell>
          <cell r="D247" t="str">
            <v>OJ</v>
          </cell>
          <cell r="E247">
            <v>111</v>
          </cell>
          <cell r="F247">
            <v>4</v>
          </cell>
          <cell r="G247">
            <v>5</v>
          </cell>
          <cell r="H247">
            <v>13000</v>
          </cell>
          <cell r="I247">
            <v>28860000</v>
          </cell>
        </row>
        <row r="248">
          <cell r="B248" t="str">
            <v>- Uang Makan Lembur PPNPN [111 org x 30 Hari]</v>
          </cell>
          <cell r="C248">
            <v>3330</v>
          </cell>
          <cell r="D248" t="str">
            <v>OH</v>
          </cell>
          <cell r="E248">
            <v>111</v>
          </cell>
          <cell r="F248">
            <v>30</v>
          </cell>
          <cell r="G248">
            <v>1</v>
          </cell>
          <cell r="H248">
            <v>30000</v>
          </cell>
          <cell r="I248">
            <v>99900000</v>
          </cell>
        </row>
        <row r="249">
          <cell r="B249" t="str">
            <v>Kordinasi dan Konsultasi Pengelolaan PNBP</v>
          </cell>
          <cell r="I249">
            <v>76810000</v>
          </cell>
        </row>
        <row r="250">
          <cell r="B250" t="str">
            <v>Belanja Perjalanan Dinas Biasa</v>
          </cell>
          <cell r="I250">
            <v>76810000</v>
          </cell>
        </row>
        <row r="251">
          <cell r="B251" t="str">
            <v>- Uang Harian Perjalanan Dinas Luar Kota (D.K.I. Jakarta) [1 ORG x 3 HARI x 10 KALI]</v>
          </cell>
          <cell r="C251">
            <v>30</v>
          </cell>
          <cell r="D251" t="str">
            <v>OH</v>
          </cell>
          <cell r="E251">
            <v>1</v>
          </cell>
          <cell r="F251">
            <v>3</v>
          </cell>
          <cell r="G251">
            <v>10</v>
          </cell>
          <cell r="H251">
            <v>530000</v>
          </cell>
          <cell r="I251">
            <v>15900000</v>
          </cell>
        </row>
        <row r="252">
          <cell r="B252" t="str">
            <v>- Satuan Biaya Tiket Pesawat Perjalanan Dinas Dalam - Negeri (PP) Ekonomi JAKARTA - MAKASSAR [1 ORG x 10 KALI]</v>
          </cell>
          <cell r="C252">
            <v>10</v>
          </cell>
          <cell r="D252" t="str">
            <v>OK</v>
          </cell>
          <cell r="E252">
            <v>1</v>
          </cell>
          <cell r="F252">
            <v>10</v>
          </cell>
          <cell r="G252">
            <v>1</v>
          </cell>
          <cell r="H252">
            <v>3829000</v>
          </cell>
          <cell r="I252">
            <v>38290000</v>
          </cell>
        </row>
        <row r="253">
          <cell r="B253" t="str">
            <v>- Biaya Taksi Perjalanan Dinas (D.K.I. Jakarta) [1 ORG x 20 KALI]</v>
          </cell>
          <cell r="C253">
            <v>20</v>
          </cell>
          <cell r="D253" t="str">
            <v>OK</v>
          </cell>
          <cell r="E253">
            <v>1</v>
          </cell>
          <cell r="F253">
            <v>20</v>
          </cell>
          <cell r="G253">
            <v>1</v>
          </cell>
          <cell r="H253">
            <v>256000</v>
          </cell>
          <cell r="I253">
            <v>5120000</v>
          </cell>
        </row>
        <row r="254">
          <cell r="B254" t="str">
            <v>- Biaya Taksi Perjalanan Dinas (Sulawesi Selatan) [1 ORG x 20 KALI]</v>
          </cell>
          <cell r="C254">
            <v>20</v>
          </cell>
          <cell r="D254" t="str">
            <v>OK</v>
          </cell>
          <cell r="E254">
            <v>1</v>
          </cell>
          <cell r="F254">
            <v>20</v>
          </cell>
          <cell r="G254">
            <v>1</v>
          </cell>
          <cell r="H254">
            <v>145000</v>
          </cell>
          <cell r="I254">
            <v>2900000</v>
          </cell>
        </row>
        <row r="255">
          <cell r="B255" t="str">
            <v>- Biaya Penginapan Perjalanan Dinas Pejabat Eselon IV/Golongan III (D.K.I. JAKARTA) [1 ORG x 2 HARI x 10 KALI]</v>
          </cell>
          <cell r="C255">
            <v>20</v>
          </cell>
          <cell r="D255" t="str">
            <v>OH</v>
          </cell>
          <cell r="E255">
            <v>1</v>
          </cell>
          <cell r="F255">
            <v>2</v>
          </cell>
          <cell r="G255">
            <v>10</v>
          </cell>
          <cell r="H255">
            <v>730000</v>
          </cell>
          <cell r="I255">
            <v>14600000</v>
          </cell>
        </row>
        <row r="256">
          <cell r="B256" t="str">
            <v>Kordinasi dan Konsultasi Pengelolaan Wisma</v>
          </cell>
          <cell r="I256">
            <v>150000000</v>
          </cell>
        </row>
        <row r="257">
          <cell r="B257" t="str">
            <v>Belanja Perjalanan Dinas Biasa</v>
          </cell>
          <cell r="I257">
            <v>150000000</v>
          </cell>
        </row>
        <row r="258">
          <cell r="B258" t="str">
            <v>- Kordinasi dan Konsultasi Tata Cara Pengelolaan Wisma</v>
          </cell>
          <cell r="C258">
            <v>1</v>
          </cell>
          <cell r="D258" t="str">
            <v>THN</v>
          </cell>
          <cell r="E258">
            <v>1</v>
          </cell>
          <cell r="F258">
            <v>1</v>
          </cell>
          <cell r="G258">
            <v>1</v>
          </cell>
          <cell r="H258">
            <v>150000000</v>
          </cell>
          <cell r="I258">
            <v>150000000</v>
          </cell>
        </row>
      </sheetData>
      <sheetData sheetId="46">
        <row r="5">
          <cell r="B5" t="str">
            <v>Dukungan Manajemen</v>
          </cell>
          <cell r="I5">
            <v>8651897000</v>
          </cell>
        </row>
        <row r="6">
          <cell r="B6" t="str">
            <v>Dukungan Manajemen dan Pelaksanaan Tugas Teknis Lainnya Penyelenggaraan Haji dan Umrah</v>
          </cell>
          <cell r="I6">
            <v>8651897000</v>
          </cell>
        </row>
        <row r="7">
          <cell r="B7" t="str">
            <v>Layanan Dukungan Manajemen Internal</v>
          </cell>
          <cell r="C7">
            <v>4</v>
          </cell>
          <cell r="D7" t="str">
            <v>Layanan</v>
          </cell>
          <cell r="I7">
            <v>7354825000</v>
          </cell>
        </row>
        <row r="8">
          <cell r="B8" t="str">
            <v>Layanan BMN</v>
          </cell>
          <cell r="C8">
            <v>0</v>
          </cell>
          <cell r="D8" t="str">
            <v>Layanan</v>
          </cell>
          <cell r="I8">
            <v>0</v>
          </cell>
        </row>
        <row r="9">
          <cell r="B9" t="str">
            <v>Pengelolaan BMN dan Perlengkapan</v>
          </cell>
          <cell r="D9" t="str">
            <v>Layanan</v>
          </cell>
          <cell r="I9">
            <v>0</v>
          </cell>
        </row>
        <row r="10">
          <cell r="B10" t="str">
            <v>Koordinasi Penatausahaan dan Penyusunan Laporan BMN</v>
          </cell>
          <cell r="I10">
            <v>0</v>
          </cell>
        </row>
        <row r="11">
          <cell r="B11" t="str">
            <v>Belanja Perjalanan Dinas Biasa</v>
          </cell>
          <cell r="I11">
            <v>0</v>
          </cell>
        </row>
        <row r="12">
          <cell r="B12" t="str">
            <v>&gt; Ke Pusat - DKI Jakarta</v>
          </cell>
          <cell r="I12">
            <v>0</v>
          </cell>
        </row>
        <row r="13">
          <cell r="B13" t="str">
            <v>Tiket Pesawat PP [1 ORG x 2 KEG]</v>
          </cell>
          <cell r="C13">
            <v>2</v>
          </cell>
          <cell r="D13" t="str">
            <v>OK</v>
          </cell>
          <cell r="E13">
            <v>1</v>
          </cell>
          <cell r="F13">
            <v>2</v>
          </cell>
          <cell r="G13">
            <v>1</v>
          </cell>
          <cell r="H13">
            <v>3797000</v>
          </cell>
        </row>
        <row r="14">
          <cell r="B14" t="str">
            <v>Uang Taksi Bandara [1 ORG x 2 KEG]</v>
          </cell>
          <cell r="C14">
            <v>2</v>
          </cell>
          <cell r="D14" t="str">
            <v>OK</v>
          </cell>
          <cell r="E14">
            <v>1</v>
          </cell>
          <cell r="F14">
            <v>2</v>
          </cell>
          <cell r="G14">
            <v>1</v>
          </cell>
          <cell r="H14">
            <v>1578000</v>
          </cell>
        </row>
        <row r="15">
          <cell r="B15" t="str">
            <v>Uang Harian [1 ORG x 3 HR x 2 KEG]</v>
          </cell>
          <cell r="C15">
            <v>6</v>
          </cell>
          <cell r="D15" t="str">
            <v>OH</v>
          </cell>
          <cell r="E15">
            <v>1</v>
          </cell>
          <cell r="F15">
            <v>3</v>
          </cell>
          <cell r="G15">
            <v>2</v>
          </cell>
          <cell r="H15">
            <v>530000</v>
          </cell>
        </row>
        <row r="16">
          <cell r="B16" t="str">
            <v>Uang Penginapan [1 ORG x 2 HR x 2 KEG]</v>
          </cell>
          <cell r="C16">
            <v>4</v>
          </cell>
          <cell r="D16" t="str">
            <v>OH</v>
          </cell>
          <cell r="E16">
            <v>1</v>
          </cell>
          <cell r="F16">
            <v>2</v>
          </cell>
          <cell r="G16">
            <v>2</v>
          </cell>
          <cell r="H16">
            <v>730000</v>
          </cell>
        </row>
        <row r="17">
          <cell r="B17" t="str">
            <v>Rapat Koordinasi Penatausahaan dan Penyusunan Laporan BMN</v>
          </cell>
          <cell r="I17">
            <v>0</v>
          </cell>
        </row>
        <row r="18">
          <cell r="B18" t="str">
            <v>Belanja Bahan</v>
          </cell>
          <cell r="I18">
            <v>0</v>
          </cell>
        </row>
        <row r="19">
          <cell r="B19" t="str">
            <v>Makan [10 ORG x 1 KL x 2 KEG]</v>
          </cell>
          <cell r="C19">
            <v>20</v>
          </cell>
          <cell r="D19" t="str">
            <v>OK</v>
          </cell>
          <cell r="E19">
            <v>10</v>
          </cell>
          <cell r="F19">
            <v>1</v>
          </cell>
          <cell r="G19">
            <v>2</v>
          </cell>
          <cell r="H19">
            <v>48000</v>
          </cell>
        </row>
        <row r="20">
          <cell r="B20" t="str">
            <v>Snack [10 ORG x 2 KL x 2 KEG]</v>
          </cell>
          <cell r="C20">
            <v>40</v>
          </cell>
          <cell r="D20" t="str">
            <v>OK</v>
          </cell>
          <cell r="E20">
            <v>10</v>
          </cell>
          <cell r="F20">
            <v>2</v>
          </cell>
          <cell r="G20">
            <v>2</v>
          </cell>
          <cell r="H20">
            <v>26000</v>
          </cell>
        </row>
        <row r="21">
          <cell r="B21" t="str">
            <v>Belanja Jasa Profesi</v>
          </cell>
          <cell r="I21">
            <v>0</v>
          </cell>
        </row>
        <row r="22">
          <cell r="B22" t="str">
            <v>Honorarium Narasumber Eselon III Ke Bawah [1 ORG x 2 JPL x 2 KEG]</v>
          </cell>
          <cell r="C22">
            <v>4</v>
          </cell>
          <cell r="D22" t="str">
            <v>OJ</v>
          </cell>
          <cell r="E22">
            <v>1</v>
          </cell>
          <cell r="F22">
            <v>2</v>
          </cell>
          <cell r="G22">
            <v>2</v>
          </cell>
          <cell r="H22">
            <v>900000</v>
          </cell>
        </row>
        <row r="23">
          <cell r="B23" t="str">
            <v>Moderator [1 ORG x 2 KEG]</v>
          </cell>
          <cell r="C23">
            <v>2</v>
          </cell>
          <cell r="D23" t="str">
            <v>OK</v>
          </cell>
          <cell r="E23">
            <v>1</v>
          </cell>
          <cell r="F23">
            <v>2</v>
          </cell>
          <cell r="G23">
            <v>1</v>
          </cell>
          <cell r="H23">
            <v>700000</v>
          </cell>
        </row>
        <row r="24">
          <cell r="B24" t="str">
            <v>Belanja Perjalanan Dinas Paket Meeting Dalam Kota</v>
          </cell>
          <cell r="I24">
            <v>0</v>
          </cell>
        </row>
        <row r="25">
          <cell r="B25" t="str">
            <v>Uang Transport Narasumber dan Moderator [2 ORG x 2 KEG]</v>
          </cell>
          <cell r="C25">
            <v>4</v>
          </cell>
          <cell r="D25" t="str">
            <v>OK</v>
          </cell>
          <cell r="E25">
            <v>2</v>
          </cell>
          <cell r="F25">
            <v>2</v>
          </cell>
          <cell r="G25">
            <v>1</v>
          </cell>
          <cell r="H25">
            <v>170000</v>
          </cell>
        </row>
        <row r="26">
          <cell r="B26" t="str">
            <v>Layanan Hubungan Masyarakat dan Informasi</v>
          </cell>
          <cell r="C26">
            <v>1</v>
          </cell>
          <cell r="D26" t="str">
            <v>Layanan</v>
          </cell>
          <cell r="I26">
            <v>1400000</v>
          </cell>
        </row>
        <row r="27">
          <cell r="B27" t="str">
            <v>Penyebaran Informasi Haji dan Umrah</v>
          </cell>
          <cell r="C27">
            <v>1</v>
          </cell>
          <cell r="D27" t="str">
            <v>Layanan</v>
          </cell>
          <cell r="I27">
            <v>1400000</v>
          </cell>
        </row>
        <row r="28">
          <cell r="B28" t="str">
            <v>Pencetakan Bahan Publikasi Informasi Haji dan Umrah</v>
          </cell>
          <cell r="I28">
            <v>1400000</v>
          </cell>
        </row>
        <row r="29">
          <cell r="B29" t="str">
            <v>Belanja Barang Non Operasional Lainnya</v>
          </cell>
          <cell r="I29">
            <v>1400000</v>
          </cell>
        </row>
        <row r="30">
          <cell r="B30" t="str">
            <v>Cetak Roll Banner [2 BUAH]</v>
          </cell>
          <cell r="C30">
            <v>2</v>
          </cell>
          <cell r="D30" t="str">
            <v>BUAH</v>
          </cell>
          <cell r="E30">
            <v>2</v>
          </cell>
          <cell r="F30">
            <v>1</v>
          </cell>
          <cell r="G30">
            <v>1</v>
          </cell>
          <cell r="H30">
            <v>200000</v>
          </cell>
          <cell r="I30">
            <v>400000</v>
          </cell>
        </row>
        <row r="31">
          <cell r="B31" t="str">
            <v>Cetak Brosur/Pamflet</v>
          </cell>
          <cell r="C31">
            <v>2</v>
          </cell>
          <cell r="D31" t="str">
            <v>RIM</v>
          </cell>
          <cell r="E31">
            <v>2</v>
          </cell>
          <cell r="F31">
            <v>1</v>
          </cell>
          <cell r="G31">
            <v>1</v>
          </cell>
          <cell r="H31">
            <v>500000</v>
          </cell>
          <cell r="I31">
            <v>1000000</v>
          </cell>
        </row>
        <row r="32">
          <cell r="B32" t="str">
            <v>Layanan Umum</v>
          </cell>
          <cell r="C32">
            <v>1</v>
          </cell>
          <cell r="D32" t="str">
            <v>Layanan</v>
          </cell>
          <cell r="I32">
            <v>25275000</v>
          </cell>
        </row>
        <row r="33">
          <cell r="B33" t="str">
            <v>Koordinasi Penyelenggaraan Ibadah Haji</v>
          </cell>
          <cell r="C33">
            <v>1</v>
          </cell>
          <cell r="D33" t="str">
            <v>Layanan</v>
          </cell>
          <cell r="I33">
            <v>25275000</v>
          </cell>
        </row>
        <row r="34">
          <cell r="B34" t="str">
            <v>Koordinasi dan Konsultasi Penyelenggaraan Ibadah Haji</v>
          </cell>
          <cell r="I34">
            <v>25275000</v>
          </cell>
        </row>
        <row r="35">
          <cell r="B35" t="str">
            <v>Belanja Perjalanan Dinas Biasa</v>
          </cell>
          <cell r="I35">
            <v>25275000</v>
          </cell>
        </row>
        <row r="36">
          <cell r="B36" t="str">
            <v>&gt; Ke Pusat - DKI Jakarta</v>
          </cell>
          <cell r="I36">
            <v>25275000</v>
          </cell>
        </row>
        <row r="37">
          <cell r="B37" t="str">
            <v>Tiket Pesawat PP [1 ORG x 3 KEG]</v>
          </cell>
          <cell r="C37">
            <v>3</v>
          </cell>
          <cell r="D37" t="str">
            <v>OK</v>
          </cell>
          <cell r="E37">
            <v>1</v>
          </cell>
          <cell r="F37">
            <v>3</v>
          </cell>
          <cell r="G37">
            <v>1</v>
          </cell>
          <cell r="H37">
            <v>3797000</v>
          </cell>
          <cell r="I37">
            <v>11391000</v>
          </cell>
        </row>
        <row r="38">
          <cell r="B38" t="str">
            <v>Uang Taksi Bandara [1 ORG x 3 KEG]</v>
          </cell>
          <cell r="C38">
            <v>3</v>
          </cell>
          <cell r="D38" t="str">
            <v>OK</v>
          </cell>
          <cell r="E38">
            <v>1</v>
          </cell>
          <cell r="F38">
            <v>3</v>
          </cell>
          <cell r="G38">
            <v>1</v>
          </cell>
          <cell r="H38">
            <v>1578000</v>
          </cell>
          <cell r="I38">
            <v>4734000</v>
          </cell>
        </row>
        <row r="39">
          <cell r="B39" t="str">
            <v>Uang Harian [1 ORG x 3 HR x 3 KEG]</v>
          </cell>
          <cell r="C39">
            <v>9</v>
          </cell>
          <cell r="D39" t="str">
            <v>OH</v>
          </cell>
          <cell r="E39">
            <v>1</v>
          </cell>
          <cell r="F39">
            <v>3</v>
          </cell>
          <cell r="G39">
            <v>3</v>
          </cell>
          <cell r="H39">
            <v>530000</v>
          </cell>
          <cell r="I39">
            <v>4770000</v>
          </cell>
        </row>
        <row r="40">
          <cell r="B40" t="str">
            <v>Uang Penginapan [1 ORG x 2 HR x 3 KEG]</v>
          </cell>
          <cell r="C40">
            <v>6</v>
          </cell>
          <cell r="D40" t="str">
            <v>OH</v>
          </cell>
          <cell r="E40">
            <v>1</v>
          </cell>
          <cell r="F40">
            <v>2</v>
          </cell>
          <cell r="G40">
            <v>3</v>
          </cell>
          <cell r="H40">
            <v>730000</v>
          </cell>
          <cell r="I40">
            <v>4380000</v>
          </cell>
        </row>
        <row r="42">
          <cell r="B42" t="str">
            <v>Layanan Perkantoran</v>
          </cell>
          <cell r="C42">
            <v>2</v>
          </cell>
          <cell r="D42" t="str">
            <v>Layanan</v>
          </cell>
          <cell r="I42">
            <v>7328150000</v>
          </cell>
        </row>
        <row r="43">
          <cell r="B43" t="str">
            <v>Gaji dan Tunjangan</v>
          </cell>
          <cell r="C43">
            <v>1</v>
          </cell>
          <cell r="D43" t="str">
            <v>Layanan</v>
          </cell>
          <cell r="I43">
            <v>2036550000</v>
          </cell>
        </row>
        <row r="44">
          <cell r="B44" t="str">
            <v>Pembayaran Gaji dan Tunjangan PNS</v>
          </cell>
          <cell r="I44">
            <v>1078857000</v>
          </cell>
        </row>
        <row r="45">
          <cell r="B45" t="str">
            <v>Belanja Gaji Pokok PNS</v>
          </cell>
          <cell r="I45">
            <v>457358000</v>
          </cell>
        </row>
        <row r="46">
          <cell r="B46" t="str">
            <v>Belanja Gaji Pokok PNS</v>
          </cell>
          <cell r="C46">
            <v>9</v>
          </cell>
          <cell r="D46" t="str">
            <v>BLN</v>
          </cell>
          <cell r="E46">
            <v>9</v>
          </cell>
          <cell r="F46">
            <v>1</v>
          </cell>
          <cell r="G46">
            <v>1</v>
          </cell>
          <cell r="H46">
            <v>41578000</v>
          </cell>
          <cell r="I46">
            <v>374202000</v>
          </cell>
        </row>
        <row r="47">
          <cell r="B47" t="str">
            <v>Belanja Gaji Pokok PNS ke-13</v>
          </cell>
          <cell r="C47">
            <v>1</v>
          </cell>
          <cell r="D47" t="str">
            <v>BLN</v>
          </cell>
          <cell r="E47">
            <v>1</v>
          </cell>
          <cell r="F47">
            <v>1</v>
          </cell>
          <cell r="G47">
            <v>1</v>
          </cell>
          <cell r="H47">
            <v>41578000</v>
          </cell>
          <cell r="I47">
            <v>41578000</v>
          </cell>
        </row>
        <row r="48">
          <cell r="B48" t="str">
            <v>Belanja Gaji Pokok PNS ke-14</v>
          </cell>
          <cell r="C48">
            <v>1</v>
          </cell>
          <cell r="D48" t="str">
            <v>BLN</v>
          </cell>
          <cell r="E48">
            <v>1</v>
          </cell>
          <cell r="F48">
            <v>1</v>
          </cell>
          <cell r="G48">
            <v>1</v>
          </cell>
          <cell r="H48">
            <v>41578000</v>
          </cell>
          <cell r="I48">
            <v>41578000</v>
          </cell>
        </row>
        <row r="49">
          <cell r="B49" t="str">
            <v>tambahan gaji pokok</v>
          </cell>
          <cell r="C49">
            <v>1</v>
          </cell>
          <cell r="D49" t="str">
            <v>keg</v>
          </cell>
          <cell r="H49">
            <v>660464000</v>
          </cell>
        </row>
        <row r="50">
          <cell r="B50" t="str">
            <v>Belanja Pembulatan Gaji PNS</v>
          </cell>
          <cell r="I50">
            <v>33000</v>
          </cell>
        </row>
        <row r="51">
          <cell r="B51" t="str">
            <v>Belanja Pembulatan Gaji PNS</v>
          </cell>
          <cell r="C51">
            <v>9</v>
          </cell>
          <cell r="D51" t="str">
            <v>BLN</v>
          </cell>
          <cell r="E51">
            <v>9</v>
          </cell>
          <cell r="F51">
            <v>1</v>
          </cell>
          <cell r="G51">
            <v>1</v>
          </cell>
          <cell r="H51">
            <v>3000</v>
          </cell>
          <cell r="I51">
            <v>27000</v>
          </cell>
        </row>
        <row r="52">
          <cell r="B52" t="str">
            <v>Belanja Pembulatan Gaji PNS ke-13</v>
          </cell>
          <cell r="C52">
            <v>1</v>
          </cell>
          <cell r="D52" t="str">
            <v>BLN</v>
          </cell>
          <cell r="E52">
            <v>1</v>
          </cell>
          <cell r="F52">
            <v>1</v>
          </cell>
          <cell r="G52">
            <v>1</v>
          </cell>
          <cell r="H52">
            <v>3000</v>
          </cell>
          <cell r="I52">
            <v>3000</v>
          </cell>
        </row>
        <row r="53">
          <cell r="B53" t="str">
            <v>Belanja Pembulatan Gaji PNS ke-14</v>
          </cell>
          <cell r="C53">
            <v>1</v>
          </cell>
          <cell r="D53" t="str">
            <v>BLN</v>
          </cell>
          <cell r="E53">
            <v>1</v>
          </cell>
          <cell r="F53">
            <v>1</v>
          </cell>
          <cell r="G53">
            <v>1</v>
          </cell>
          <cell r="H53">
            <v>3000</v>
          </cell>
          <cell r="I53">
            <v>3000</v>
          </cell>
        </row>
        <row r="54">
          <cell r="B54" t="str">
            <v>Belanja Tunjangan Suami/Istri PNS</v>
          </cell>
          <cell r="I54">
            <v>30283000</v>
          </cell>
        </row>
        <row r="55">
          <cell r="B55" t="str">
            <v>Belanja Tunjangan Suami/Istri PNS</v>
          </cell>
          <cell r="C55">
            <v>9</v>
          </cell>
          <cell r="D55" t="str">
            <v>BLN</v>
          </cell>
          <cell r="E55">
            <v>9</v>
          </cell>
          <cell r="F55">
            <v>1</v>
          </cell>
          <cell r="G55">
            <v>1</v>
          </cell>
          <cell r="H55">
            <v>2753000</v>
          </cell>
          <cell r="I55">
            <v>24777000</v>
          </cell>
        </row>
        <row r="56">
          <cell r="B56" t="str">
            <v>Belanja Tunjangan Suami/Istri PNS ke-13</v>
          </cell>
          <cell r="C56">
            <v>1</v>
          </cell>
          <cell r="D56" t="str">
            <v>BLN</v>
          </cell>
          <cell r="E56">
            <v>1</v>
          </cell>
          <cell r="F56">
            <v>1</v>
          </cell>
          <cell r="G56">
            <v>1</v>
          </cell>
          <cell r="H56">
            <v>2753000</v>
          </cell>
          <cell r="I56">
            <v>2753000</v>
          </cell>
        </row>
        <row r="57">
          <cell r="B57" t="str">
            <v>Belanja Tunjangan Suami/Istri PNS ke-14</v>
          </cell>
          <cell r="C57">
            <v>1</v>
          </cell>
          <cell r="D57" t="str">
            <v>BLN</v>
          </cell>
          <cell r="E57">
            <v>1</v>
          </cell>
          <cell r="F57">
            <v>1</v>
          </cell>
          <cell r="G57">
            <v>1</v>
          </cell>
          <cell r="H57">
            <v>2753000</v>
          </cell>
          <cell r="I57">
            <v>2753000</v>
          </cell>
        </row>
        <row r="58">
          <cell r="B58" t="str">
            <v>Belanja Tunjangan Anak PNS</v>
          </cell>
          <cell r="I58">
            <v>9592000</v>
          </cell>
        </row>
        <row r="59">
          <cell r="B59" t="str">
            <v>Belanja TunjanganAnak PNS</v>
          </cell>
          <cell r="C59">
            <v>9</v>
          </cell>
          <cell r="D59" t="str">
            <v>BLN</v>
          </cell>
          <cell r="E59">
            <v>9</v>
          </cell>
          <cell r="F59">
            <v>1</v>
          </cell>
          <cell r="G59">
            <v>1</v>
          </cell>
          <cell r="H59">
            <v>872000</v>
          </cell>
          <cell r="I59">
            <v>7848000</v>
          </cell>
        </row>
        <row r="60">
          <cell r="B60" t="str">
            <v>Belanja TunjanganAnak PNS ke-13</v>
          </cell>
          <cell r="C60">
            <v>1</v>
          </cell>
          <cell r="D60" t="str">
            <v>BLN</v>
          </cell>
          <cell r="E60">
            <v>1</v>
          </cell>
          <cell r="F60">
            <v>1</v>
          </cell>
          <cell r="G60">
            <v>1</v>
          </cell>
          <cell r="H60">
            <v>872000</v>
          </cell>
          <cell r="I60">
            <v>872000</v>
          </cell>
        </row>
        <row r="61">
          <cell r="B61" t="str">
            <v>Belanja TunjanganAnak PNS ke-14</v>
          </cell>
          <cell r="C61">
            <v>1</v>
          </cell>
          <cell r="D61" t="str">
            <v>BLN</v>
          </cell>
          <cell r="E61">
            <v>1</v>
          </cell>
          <cell r="F61">
            <v>1</v>
          </cell>
          <cell r="G61">
            <v>1</v>
          </cell>
          <cell r="H61">
            <v>872000</v>
          </cell>
          <cell r="I61">
            <v>872000</v>
          </cell>
        </row>
        <row r="62">
          <cell r="B62" t="str">
            <v>Belanja Tunjangan Struktural PNS</v>
          </cell>
          <cell r="I62">
            <v>10780000</v>
          </cell>
        </row>
        <row r="63">
          <cell r="B63" t="str">
            <v>Belanja Tunjangan Struktural PNS</v>
          </cell>
          <cell r="C63">
            <v>9</v>
          </cell>
          <cell r="D63" t="str">
            <v>BLN</v>
          </cell>
          <cell r="E63">
            <v>9</v>
          </cell>
          <cell r="F63">
            <v>1</v>
          </cell>
          <cell r="G63">
            <v>1</v>
          </cell>
          <cell r="H63">
            <v>980000</v>
          </cell>
          <cell r="I63">
            <v>8820000</v>
          </cell>
        </row>
        <row r="64">
          <cell r="B64" t="str">
            <v>Belanja Tunjangan Struktural PNS ke-13</v>
          </cell>
          <cell r="C64">
            <v>1</v>
          </cell>
          <cell r="D64" t="str">
            <v>BLN</v>
          </cell>
          <cell r="E64">
            <v>1</v>
          </cell>
          <cell r="F64">
            <v>1</v>
          </cell>
          <cell r="G64">
            <v>1</v>
          </cell>
          <cell r="H64">
            <v>980000</v>
          </cell>
          <cell r="I64">
            <v>980000</v>
          </cell>
        </row>
        <row r="65">
          <cell r="B65" t="str">
            <v>Belanja Tunjangan Struktural PNS ke-14</v>
          </cell>
          <cell r="C65">
            <v>1</v>
          </cell>
          <cell r="D65" t="str">
            <v>BLN</v>
          </cell>
          <cell r="E65">
            <v>1</v>
          </cell>
          <cell r="F65">
            <v>1</v>
          </cell>
          <cell r="G65">
            <v>1</v>
          </cell>
          <cell r="H65">
            <v>980000</v>
          </cell>
          <cell r="I65">
            <v>980000</v>
          </cell>
        </row>
        <row r="66">
          <cell r="B66" t="str">
            <v>Belanja Tunjangan Fungsional PNS</v>
          </cell>
          <cell r="I66">
            <v>8800000</v>
          </cell>
        </row>
        <row r="67">
          <cell r="B67" t="str">
            <v>Belanja Tunjangan Fungsional PNS</v>
          </cell>
          <cell r="C67">
            <v>9</v>
          </cell>
          <cell r="D67" t="str">
            <v>BLN</v>
          </cell>
          <cell r="E67">
            <v>9</v>
          </cell>
          <cell r="F67">
            <v>1</v>
          </cell>
          <cell r="G67">
            <v>1</v>
          </cell>
          <cell r="H67">
            <v>800000</v>
          </cell>
          <cell r="I67">
            <v>7200000</v>
          </cell>
        </row>
        <row r="68">
          <cell r="B68" t="str">
            <v>Belanja Tunjangan Fungsional PNS ke-13</v>
          </cell>
          <cell r="C68">
            <v>1</v>
          </cell>
          <cell r="D68" t="str">
            <v>BLN</v>
          </cell>
          <cell r="E68">
            <v>1</v>
          </cell>
          <cell r="F68">
            <v>1</v>
          </cell>
          <cell r="G68">
            <v>1</v>
          </cell>
          <cell r="H68">
            <v>800000</v>
          </cell>
          <cell r="I68">
            <v>800000</v>
          </cell>
        </row>
        <row r="69">
          <cell r="B69" t="str">
            <v>Belanja Tunjangan Fungsional PNS ke-14</v>
          </cell>
          <cell r="C69">
            <v>1</v>
          </cell>
          <cell r="D69" t="str">
            <v>BLN</v>
          </cell>
          <cell r="E69">
            <v>1</v>
          </cell>
          <cell r="F69">
            <v>1</v>
          </cell>
          <cell r="G69">
            <v>1</v>
          </cell>
          <cell r="H69">
            <v>800000</v>
          </cell>
          <cell r="I69">
            <v>800000</v>
          </cell>
        </row>
        <row r="70">
          <cell r="B70" t="str">
            <v>Belanja Tunj. Beras PNS</v>
          </cell>
          <cell r="I70">
            <v>26301000</v>
          </cell>
        </row>
        <row r="71">
          <cell r="B71" t="str">
            <v>Belanja Tunjangan Beras PNS</v>
          </cell>
          <cell r="C71">
            <v>9</v>
          </cell>
          <cell r="D71" t="str">
            <v>BLN</v>
          </cell>
          <cell r="E71">
            <v>9</v>
          </cell>
          <cell r="F71">
            <v>1</v>
          </cell>
          <cell r="G71">
            <v>1</v>
          </cell>
          <cell r="H71">
            <v>2391000</v>
          </cell>
          <cell r="I71">
            <v>21519000</v>
          </cell>
        </row>
        <row r="72">
          <cell r="B72" t="str">
            <v>Belanja Tunjangan Beras PNS ke-13</v>
          </cell>
          <cell r="C72">
            <v>1</v>
          </cell>
          <cell r="D72" t="str">
            <v>BLN</v>
          </cell>
          <cell r="E72">
            <v>1</v>
          </cell>
          <cell r="F72">
            <v>1</v>
          </cell>
          <cell r="G72">
            <v>1</v>
          </cell>
          <cell r="H72">
            <v>2391000</v>
          </cell>
          <cell r="I72">
            <v>2391000</v>
          </cell>
        </row>
        <row r="73">
          <cell r="B73" t="str">
            <v>Belanja Tunjangan Beras PNS ke-14</v>
          </cell>
          <cell r="C73">
            <v>1</v>
          </cell>
          <cell r="D73" t="str">
            <v>BLN</v>
          </cell>
          <cell r="E73">
            <v>1</v>
          </cell>
          <cell r="F73">
            <v>1</v>
          </cell>
          <cell r="G73">
            <v>1</v>
          </cell>
          <cell r="H73">
            <v>2391000</v>
          </cell>
          <cell r="I73">
            <v>2391000</v>
          </cell>
        </row>
        <row r="74">
          <cell r="B74" t="str">
            <v>Belanja Uang Makan PNS</v>
          </cell>
          <cell r="I74">
            <v>86940000</v>
          </cell>
        </row>
        <row r="75">
          <cell r="B75" t="str">
            <v>Belanja Uang Makan PNS Gol. II [1 ORG x 18 HR x 10 BLN]</v>
          </cell>
          <cell r="C75">
            <v>180</v>
          </cell>
          <cell r="D75" t="str">
            <v>OH</v>
          </cell>
          <cell r="E75">
            <v>1</v>
          </cell>
          <cell r="F75">
            <v>18</v>
          </cell>
          <cell r="G75">
            <v>10</v>
          </cell>
          <cell r="H75">
            <v>35000</v>
          </cell>
          <cell r="I75">
            <v>6300000</v>
          </cell>
        </row>
        <row r="76">
          <cell r="B76" t="str">
            <v>Belanja Uang Makan PNS Gol. III [11 ORG x 18 HR x 10 BLN]</v>
          </cell>
          <cell r="C76">
            <v>1980</v>
          </cell>
          <cell r="D76" t="str">
            <v>OH</v>
          </cell>
          <cell r="E76">
            <v>11</v>
          </cell>
          <cell r="F76">
            <v>18</v>
          </cell>
          <cell r="G76">
            <v>10</v>
          </cell>
          <cell r="H76">
            <v>37000</v>
          </cell>
          <cell r="I76">
            <v>73260000</v>
          </cell>
        </row>
        <row r="77">
          <cell r="B77" t="str">
            <v>Belanja Uang Makan PNS Gol. IV [1 ORG x 18 HR x 10 BLN]</v>
          </cell>
          <cell r="C77">
            <v>180</v>
          </cell>
          <cell r="D77" t="str">
            <v>OH</v>
          </cell>
          <cell r="E77">
            <v>1</v>
          </cell>
          <cell r="F77">
            <v>18</v>
          </cell>
          <cell r="G77">
            <v>10</v>
          </cell>
          <cell r="H77">
            <v>41000</v>
          </cell>
          <cell r="I77">
            <v>7380000</v>
          </cell>
        </row>
        <row r="78">
          <cell r="B78" t="str">
            <v>Belanja Tunjangan Umum PNS</v>
          </cell>
          <cell r="I78">
            <v>22330000</v>
          </cell>
        </row>
        <row r="79">
          <cell r="B79" t="str">
            <v>Belanja Tunjangan Umum PNS</v>
          </cell>
          <cell r="C79">
            <v>9</v>
          </cell>
          <cell r="D79" t="str">
            <v>BLN</v>
          </cell>
          <cell r="E79">
            <v>9</v>
          </cell>
          <cell r="F79">
            <v>1</v>
          </cell>
          <cell r="G79">
            <v>1</v>
          </cell>
          <cell r="H79">
            <v>2030000</v>
          </cell>
          <cell r="I79">
            <v>18270000</v>
          </cell>
        </row>
        <row r="80">
          <cell r="B80" t="str">
            <v>Belanja Tunjangan Umum PNS ke-13</v>
          </cell>
          <cell r="C80">
            <v>1</v>
          </cell>
          <cell r="D80" t="str">
            <v>BLN</v>
          </cell>
          <cell r="E80">
            <v>1</v>
          </cell>
          <cell r="F80">
            <v>1</v>
          </cell>
          <cell r="G80">
            <v>1</v>
          </cell>
          <cell r="H80">
            <v>2030000</v>
          </cell>
          <cell r="I80">
            <v>2030000</v>
          </cell>
        </row>
        <row r="81">
          <cell r="B81" t="str">
            <v>Belanja Tunjangan Umum PNS ke-14</v>
          </cell>
          <cell r="C81">
            <v>1</v>
          </cell>
          <cell r="D81" t="str">
            <v>BLN</v>
          </cell>
          <cell r="E81">
            <v>1</v>
          </cell>
          <cell r="F81">
            <v>1</v>
          </cell>
          <cell r="G81">
            <v>1</v>
          </cell>
          <cell r="H81">
            <v>2030000</v>
          </cell>
          <cell r="I81">
            <v>2030000</v>
          </cell>
        </row>
        <row r="82">
          <cell r="B82" t="str">
            <v>Belanja Uang Lembur</v>
          </cell>
          <cell r="I82">
            <v>15600000</v>
          </cell>
        </row>
        <row r="83">
          <cell r="B83" t="str">
            <v>Belanja Uang Lembur PNS Gol. II [1 ORG x 2 JAM x 2 HR x 10 BLN]</v>
          </cell>
          <cell r="C83">
            <v>40</v>
          </cell>
          <cell r="D83" t="str">
            <v>OJ</v>
          </cell>
          <cell r="E83">
            <v>1</v>
          </cell>
          <cell r="F83">
            <v>4</v>
          </cell>
          <cell r="G83">
            <v>10</v>
          </cell>
          <cell r="H83">
            <v>24000</v>
          </cell>
          <cell r="I83">
            <v>960000</v>
          </cell>
        </row>
        <row r="84">
          <cell r="B84" t="str">
            <v>Belanja Uang Lembur PNS Gol. III [11 ORG x 2 JAM x 2 HR x 10 BLN]</v>
          </cell>
          <cell r="C84">
            <v>440</v>
          </cell>
          <cell r="D84" t="str">
            <v>OJ</v>
          </cell>
          <cell r="E84">
            <v>11</v>
          </cell>
          <cell r="F84">
            <v>4</v>
          </cell>
          <cell r="G84">
            <v>10</v>
          </cell>
          <cell r="H84">
            <v>30000</v>
          </cell>
          <cell r="I84">
            <v>13200000</v>
          </cell>
        </row>
        <row r="85">
          <cell r="B85" t="str">
            <v>Belanja Uang Lembur PNS Gol. IV [1 ORG x 2 JAM x 2 HR x 10 BLN]</v>
          </cell>
          <cell r="C85">
            <v>40</v>
          </cell>
          <cell r="D85" t="str">
            <v>OJ</v>
          </cell>
          <cell r="E85">
            <v>1</v>
          </cell>
          <cell r="F85">
            <v>4</v>
          </cell>
          <cell r="G85">
            <v>10</v>
          </cell>
          <cell r="H85">
            <v>36000</v>
          </cell>
          <cell r="I85">
            <v>1440000</v>
          </cell>
        </row>
        <row r="86">
          <cell r="B86" t="str">
            <v>Belanja Uang Makan Lembur PNS Gol. II [1 ORG x 2 HR x 10 BLN]</v>
          </cell>
          <cell r="C86">
            <v>20</v>
          </cell>
          <cell r="D86" t="str">
            <v>OH</v>
          </cell>
          <cell r="E86">
            <v>1</v>
          </cell>
          <cell r="F86">
            <v>2</v>
          </cell>
          <cell r="G86">
            <v>10</v>
          </cell>
          <cell r="H86">
            <v>35000</v>
          </cell>
        </row>
        <row r="87">
          <cell r="B87" t="str">
            <v>Belanja Uang Makan Lembur PNS Gol. III [11 ORG x 2 HR x 10 BLN]</v>
          </cell>
          <cell r="C87">
            <v>220</v>
          </cell>
          <cell r="D87" t="str">
            <v>OH</v>
          </cell>
          <cell r="E87">
            <v>11</v>
          </cell>
          <cell r="F87">
            <v>2</v>
          </cell>
          <cell r="G87">
            <v>10</v>
          </cell>
          <cell r="H87">
            <v>37000</v>
          </cell>
        </row>
        <row r="88">
          <cell r="B88" t="str">
            <v>Belanja Uang Makan Lembur PNS Gol. IV [1 ORG x 2 HR x 10 BLN]</v>
          </cell>
          <cell r="C88">
            <v>20</v>
          </cell>
          <cell r="D88" t="str">
            <v>OH</v>
          </cell>
          <cell r="E88">
            <v>1</v>
          </cell>
          <cell r="F88">
            <v>2</v>
          </cell>
          <cell r="G88">
            <v>10</v>
          </cell>
          <cell r="H88">
            <v>41000</v>
          </cell>
        </row>
        <row r="89">
          <cell r="B89" t="str">
            <v>Belanja Pegawai (Tunjangan Khusus/Kegiatan/Kinerja)</v>
          </cell>
          <cell r="I89">
            <v>410840000</v>
          </cell>
        </row>
        <row r="90">
          <cell r="B90" t="str">
            <v>Tunjangan Kinerja Grade 6 [1 ORG x 10 BLN]</v>
          </cell>
          <cell r="C90">
            <v>10</v>
          </cell>
          <cell r="D90" t="str">
            <v>OB</v>
          </cell>
          <cell r="E90">
            <v>1</v>
          </cell>
          <cell r="F90">
            <v>10</v>
          </cell>
          <cell r="G90">
            <v>1</v>
          </cell>
          <cell r="H90">
            <v>2702000</v>
          </cell>
          <cell r="I90">
            <v>27020000</v>
          </cell>
        </row>
        <row r="91">
          <cell r="B91" t="str">
            <v>Tunjangan Kinerja Grade 7 [10 ORG x 10 BLN]</v>
          </cell>
          <cell r="C91">
            <v>100</v>
          </cell>
          <cell r="D91" t="str">
            <v>OB</v>
          </cell>
          <cell r="E91">
            <v>10</v>
          </cell>
          <cell r="F91">
            <v>10</v>
          </cell>
          <cell r="G91">
            <v>1</v>
          </cell>
          <cell r="H91">
            <v>2928000</v>
          </cell>
          <cell r="I91">
            <v>292800000</v>
          </cell>
        </row>
        <row r="92">
          <cell r="B92" t="str">
            <v>Tunjangan Kinerja Grade 10 [1 ORG x 10 BLN]</v>
          </cell>
          <cell r="C92">
            <v>10</v>
          </cell>
          <cell r="D92" t="str">
            <v>OB</v>
          </cell>
          <cell r="E92">
            <v>1</v>
          </cell>
          <cell r="F92">
            <v>10</v>
          </cell>
          <cell r="G92">
            <v>1</v>
          </cell>
          <cell r="H92">
            <v>4551000</v>
          </cell>
          <cell r="I92">
            <v>45510000</v>
          </cell>
        </row>
        <row r="93">
          <cell r="B93" t="str">
            <v>Tunjangan Kinerja Grade 11 [1 ORG x 10 BLN]</v>
          </cell>
          <cell r="C93">
            <v>10</v>
          </cell>
          <cell r="D93" t="str">
            <v>OB</v>
          </cell>
          <cell r="E93">
            <v>1</v>
          </cell>
          <cell r="F93">
            <v>10</v>
          </cell>
          <cell r="G93">
            <v>1</v>
          </cell>
          <cell r="H93">
            <v>4551000</v>
          </cell>
          <cell r="I93">
            <v>45510000</v>
          </cell>
        </row>
        <row r="94">
          <cell r="B94" t="str">
            <v>Pembayaran Gaji dan Tunjangan PPPK</v>
          </cell>
          <cell r="I94">
            <v>957693000</v>
          </cell>
        </row>
        <row r="95">
          <cell r="B95" t="str">
            <v>Belanja Gaji Pokok PPPK</v>
          </cell>
          <cell r="I95">
            <v>387640000</v>
          </cell>
        </row>
        <row r="96">
          <cell r="B96" t="str">
            <v>Belanja Gaji Pokok PPPK</v>
          </cell>
          <cell r="C96">
            <v>9</v>
          </cell>
          <cell r="D96" t="str">
            <v>BLN</v>
          </cell>
          <cell r="E96">
            <v>9</v>
          </cell>
          <cell r="F96">
            <v>1</v>
          </cell>
          <cell r="G96">
            <v>1</v>
          </cell>
          <cell r="H96">
            <v>35240000</v>
          </cell>
          <cell r="I96">
            <v>317160000</v>
          </cell>
        </row>
        <row r="97">
          <cell r="B97" t="str">
            <v>Belanja Gaji Pokok PPPK ke-13</v>
          </cell>
          <cell r="C97">
            <v>1</v>
          </cell>
          <cell r="D97" t="str">
            <v>BLN</v>
          </cell>
          <cell r="E97">
            <v>1</v>
          </cell>
          <cell r="F97">
            <v>1</v>
          </cell>
          <cell r="G97">
            <v>1</v>
          </cell>
          <cell r="H97">
            <v>35240000</v>
          </cell>
          <cell r="I97">
            <v>35240000</v>
          </cell>
        </row>
        <row r="98">
          <cell r="B98" t="str">
            <v>Belanja Gaji Pokok PPPK ke-14</v>
          </cell>
          <cell r="C98">
            <v>1</v>
          </cell>
          <cell r="D98" t="str">
            <v>BLN</v>
          </cell>
          <cell r="E98">
            <v>1</v>
          </cell>
          <cell r="F98">
            <v>1</v>
          </cell>
          <cell r="G98">
            <v>1</v>
          </cell>
          <cell r="H98">
            <v>35240000</v>
          </cell>
          <cell r="I98">
            <v>35240000</v>
          </cell>
        </row>
        <row r="99">
          <cell r="B99" t="str">
            <v>Belanja Pembulatan Gaji PPPK</v>
          </cell>
          <cell r="I99">
            <v>11000</v>
          </cell>
        </row>
        <row r="100">
          <cell r="B100" t="str">
            <v>Belanja Pembulatan Gaji PPPK</v>
          </cell>
          <cell r="C100">
            <v>9</v>
          </cell>
          <cell r="D100" t="str">
            <v>BLN</v>
          </cell>
          <cell r="E100">
            <v>9</v>
          </cell>
          <cell r="F100">
            <v>1</v>
          </cell>
          <cell r="G100">
            <v>1</v>
          </cell>
          <cell r="H100">
            <v>1000</v>
          </cell>
          <cell r="I100">
            <v>9000</v>
          </cell>
        </row>
        <row r="101">
          <cell r="B101" t="str">
            <v>Belanja Pembulatan Gaji PPPK ke-13</v>
          </cell>
          <cell r="C101">
            <v>1</v>
          </cell>
          <cell r="D101" t="str">
            <v>BLN</v>
          </cell>
          <cell r="E101">
            <v>1</v>
          </cell>
          <cell r="F101">
            <v>1</v>
          </cell>
          <cell r="G101">
            <v>1</v>
          </cell>
          <cell r="H101">
            <v>1000</v>
          </cell>
          <cell r="I101">
            <v>1000</v>
          </cell>
        </row>
        <row r="102">
          <cell r="B102" t="str">
            <v>Belanja Pembulatan Gaji PPPK ke-14</v>
          </cell>
          <cell r="C102">
            <v>1</v>
          </cell>
          <cell r="D102" t="str">
            <v>BLN</v>
          </cell>
          <cell r="E102">
            <v>1</v>
          </cell>
          <cell r="F102">
            <v>1</v>
          </cell>
          <cell r="G102">
            <v>1</v>
          </cell>
          <cell r="H102">
            <v>1000</v>
          </cell>
          <cell r="I102">
            <v>1000</v>
          </cell>
        </row>
        <row r="103">
          <cell r="B103" t="str">
            <v>Belanja Tunjangan Suami/Istri PPPK</v>
          </cell>
          <cell r="I103">
            <v>24673000</v>
          </cell>
        </row>
        <row r="104">
          <cell r="B104" t="str">
            <v>Belanja Tunjangan Suami/Istri PPPK</v>
          </cell>
          <cell r="C104">
            <v>9</v>
          </cell>
          <cell r="D104" t="str">
            <v>BLN</v>
          </cell>
          <cell r="E104">
            <v>9</v>
          </cell>
          <cell r="F104">
            <v>1</v>
          </cell>
          <cell r="G104">
            <v>1</v>
          </cell>
          <cell r="H104">
            <v>2243000</v>
          </cell>
          <cell r="I104">
            <v>20187000</v>
          </cell>
        </row>
        <row r="105">
          <cell r="B105" t="str">
            <v>Belanja Tunjangan Suami/Istri PPPK ke-13</v>
          </cell>
          <cell r="C105">
            <v>1</v>
          </cell>
          <cell r="D105" t="str">
            <v>BLN</v>
          </cell>
          <cell r="E105">
            <v>1</v>
          </cell>
          <cell r="F105">
            <v>1</v>
          </cell>
          <cell r="G105">
            <v>1</v>
          </cell>
          <cell r="H105">
            <v>2243000</v>
          </cell>
          <cell r="I105">
            <v>2243000</v>
          </cell>
        </row>
        <row r="106">
          <cell r="B106" t="str">
            <v>Belanja Tunjangan Suami/Istri PPPK ke-14</v>
          </cell>
          <cell r="C106">
            <v>1</v>
          </cell>
          <cell r="D106" t="str">
            <v>BLN</v>
          </cell>
          <cell r="E106">
            <v>1</v>
          </cell>
          <cell r="F106">
            <v>1</v>
          </cell>
          <cell r="G106">
            <v>1</v>
          </cell>
          <cell r="H106">
            <v>2243000</v>
          </cell>
          <cell r="I106">
            <v>2243000</v>
          </cell>
        </row>
        <row r="107">
          <cell r="B107" t="str">
            <v>Belanja Tunjangan Anak PPPK</v>
          </cell>
          <cell r="I107">
            <v>7051000</v>
          </cell>
        </row>
        <row r="108">
          <cell r="B108" t="str">
            <v>Belanja Tunjangan Anak PPPK</v>
          </cell>
          <cell r="C108">
            <v>9</v>
          </cell>
          <cell r="D108" t="str">
            <v>BLN</v>
          </cell>
          <cell r="E108">
            <v>9</v>
          </cell>
          <cell r="F108">
            <v>1</v>
          </cell>
          <cell r="G108">
            <v>1</v>
          </cell>
          <cell r="H108">
            <v>641000</v>
          </cell>
          <cell r="I108">
            <v>5769000</v>
          </cell>
        </row>
        <row r="109">
          <cell r="B109" t="str">
            <v>Belanja Tunjangan Anak PPPK ke 13</v>
          </cell>
          <cell r="C109">
            <v>1</v>
          </cell>
          <cell r="D109" t="str">
            <v>BLN</v>
          </cell>
          <cell r="E109">
            <v>1</v>
          </cell>
          <cell r="F109">
            <v>1</v>
          </cell>
          <cell r="G109">
            <v>1</v>
          </cell>
          <cell r="H109">
            <v>641000</v>
          </cell>
          <cell r="I109">
            <v>641000</v>
          </cell>
        </row>
        <row r="110">
          <cell r="B110" t="str">
            <v>Belanja Tunjangan Anak PPPK ke-14</v>
          </cell>
          <cell r="C110">
            <v>1</v>
          </cell>
          <cell r="D110" t="str">
            <v>BLN</v>
          </cell>
          <cell r="E110">
            <v>1</v>
          </cell>
          <cell r="F110">
            <v>1</v>
          </cell>
          <cell r="G110">
            <v>1</v>
          </cell>
          <cell r="H110">
            <v>641000</v>
          </cell>
          <cell r="I110">
            <v>641000</v>
          </cell>
        </row>
        <row r="111">
          <cell r="B111" t="str">
            <v>Belanja Tunjangan Fungsional PPPK</v>
          </cell>
          <cell r="I111">
            <v>64460000</v>
          </cell>
        </row>
        <row r="112">
          <cell r="B112" t="str">
            <v>Belanja Tunjangan Fungsional PPPK</v>
          </cell>
          <cell r="C112">
            <v>9</v>
          </cell>
          <cell r="D112" t="str">
            <v>BLN</v>
          </cell>
          <cell r="E112">
            <v>9</v>
          </cell>
          <cell r="F112">
            <v>1</v>
          </cell>
          <cell r="G112">
            <v>1</v>
          </cell>
          <cell r="H112">
            <v>5860000</v>
          </cell>
          <cell r="I112">
            <v>52740000</v>
          </cell>
        </row>
        <row r="113">
          <cell r="B113" t="str">
            <v>Belanja Tunjangan Fungsional PPPK ke-13</v>
          </cell>
          <cell r="C113">
            <v>1</v>
          </cell>
          <cell r="D113" t="str">
            <v>BLN</v>
          </cell>
          <cell r="E113">
            <v>1</v>
          </cell>
          <cell r="F113">
            <v>1</v>
          </cell>
          <cell r="G113">
            <v>1</v>
          </cell>
          <cell r="H113">
            <v>5860000</v>
          </cell>
          <cell r="I113">
            <v>5860000</v>
          </cell>
        </row>
        <row r="114">
          <cell r="B114" t="str">
            <v>Belanja Tunjangan Fungsional PPPK ke-14</v>
          </cell>
          <cell r="C114">
            <v>1</v>
          </cell>
          <cell r="D114" t="str">
            <v>BLN</v>
          </cell>
          <cell r="E114">
            <v>1</v>
          </cell>
          <cell r="F114">
            <v>1</v>
          </cell>
          <cell r="G114">
            <v>1</v>
          </cell>
          <cell r="H114">
            <v>5860000</v>
          </cell>
          <cell r="I114">
            <v>5860000</v>
          </cell>
        </row>
        <row r="115">
          <cell r="B115" t="str">
            <v>Belanja Tunjangan Beras PPPK</v>
          </cell>
          <cell r="I115">
            <v>22308000</v>
          </cell>
        </row>
        <row r="116">
          <cell r="B116" t="str">
            <v>Belanja Tunjangan Beras PPPK</v>
          </cell>
          <cell r="C116">
            <v>9</v>
          </cell>
          <cell r="D116" t="str">
            <v>BLN</v>
          </cell>
          <cell r="E116">
            <v>9</v>
          </cell>
          <cell r="F116">
            <v>1</v>
          </cell>
          <cell r="G116">
            <v>1</v>
          </cell>
          <cell r="H116">
            <v>2028000</v>
          </cell>
          <cell r="I116">
            <v>18252000</v>
          </cell>
        </row>
        <row r="117">
          <cell r="B117" t="str">
            <v>Belanja Tunjangan Beras PPPK ke-13</v>
          </cell>
          <cell r="C117">
            <v>1</v>
          </cell>
          <cell r="D117" t="str">
            <v>BLN</v>
          </cell>
          <cell r="E117">
            <v>1</v>
          </cell>
          <cell r="F117">
            <v>1</v>
          </cell>
          <cell r="G117">
            <v>1</v>
          </cell>
          <cell r="H117">
            <v>2028000</v>
          </cell>
          <cell r="I117">
            <v>2028000</v>
          </cell>
        </row>
        <row r="118">
          <cell r="B118" t="str">
            <v>Belanja Tunjangan Beras PPPK ke-14</v>
          </cell>
          <cell r="C118">
            <v>1</v>
          </cell>
          <cell r="D118" t="str">
            <v>BLN</v>
          </cell>
          <cell r="E118">
            <v>1</v>
          </cell>
          <cell r="F118">
            <v>1</v>
          </cell>
          <cell r="G118">
            <v>1</v>
          </cell>
          <cell r="H118">
            <v>2028000</v>
          </cell>
          <cell r="I118">
            <v>2028000</v>
          </cell>
        </row>
        <row r="119">
          <cell r="B119" t="str">
            <v>Belanja Uang Makan PPPK</v>
          </cell>
          <cell r="I119">
            <v>73260000</v>
          </cell>
        </row>
        <row r="120">
          <cell r="B120" t="str">
            <v>Belanja Uang Makan PPPK Gol. III [11 ORG x 18 HR x 10 BLN]</v>
          </cell>
          <cell r="C120">
            <v>1980</v>
          </cell>
          <cell r="D120" t="str">
            <v>OH</v>
          </cell>
          <cell r="E120">
            <v>11</v>
          </cell>
          <cell r="F120">
            <v>18</v>
          </cell>
          <cell r="G120">
            <v>10</v>
          </cell>
          <cell r="H120">
            <v>37000</v>
          </cell>
          <cell r="I120">
            <v>73260000</v>
          </cell>
        </row>
        <row r="121">
          <cell r="B121" t="str">
            <v>Belanja Uang Lembur PPPK</v>
          </cell>
          <cell r="I121">
            <v>13200000</v>
          </cell>
        </row>
        <row r="122">
          <cell r="B122" t="str">
            <v>Belanja Uang Lembur PPPK Gol. III [11 ORG x 2 JAM x 2 HR x 10 BLN]</v>
          </cell>
          <cell r="C122">
            <v>440</v>
          </cell>
          <cell r="D122" t="str">
            <v>OJ</v>
          </cell>
          <cell r="E122">
            <v>11</v>
          </cell>
          <cell r="F122">
            <v>4</v>
          </cell>
          <cell r="G122">
            <v>10</v>
          </cell>
          <cell r="H122">
            <v>30000</v>
          </cell>
          <cell r="I122">
            <v>13200000</v>
          </cell>
        </row>
        <row r="123">
          <cell r="B123" t="str">
            <v>Belanja Uang Makan Lembur PPPK Gol. III [11 ORG x 2 HR x 10 BLN]</v>
          </cell>
          <cell r="C123">
            <v>220</v>
          </cell>
          <cell r="D123" t="str">
            <v>OH</v>
          </cell>
          <cell r="E123">
            <v>11</v>
          </cell>
          <cell r="F123">
            <v>2</v>
          </cell>
          <cell r="G123">
            <v>10</v>
          </cell>
          <cell r="H123">
            <v>37000</v>
          </cell>
        </row>
        <row r="124">
          <cell r="B124" t="str">
            <v>Belanja Pegawai Tunjangan Khusus/Kegiatan/Kinerja PPPK</v>
          </cell>
          <cell r="I124">
            <v>365090000</v>
          </cell>
        </row>
        <row r="125">
          <cell r="B125" t="str">
            <v>Tunjangan Kinerja Grade 8 [11 ORG x 10 BLN]</v>
          </cell>
          <cell r="C125">
            <v>110</v>
          </cell>
          <cell r="D125" t="str">
            <v>OB</v>
          </cell>
          <cell r="E125">
            <v>11</v>
          </cell>
          <cell r="F125">
            <v>10</v>
          </cell>
          <cell r="G125">
            <v>1</v>
          </cell>
          <cell r="H125">
            <v>3319000</v>
          </cell>
          <cell r="I125">
            <v>365090000</v>
          </cell>
        </row>
        <row r="126">
          <cell r="B126" t="str">
            <v>Operasional dan Pemeliharaan Kantor</v>
          </cell>
          <cell r="C126">
            <v>1</v>
          </cell>
          <cell r="D126" t="str">
            <v>Layanan</v>
          </cell>
          <cell r="I126">
            <v>5291600000</v>
          </cell>
        </row>
        <row r="127">
          <cell r="B127" t="str">
            <v>Biaya Keperluan Sehari-hari Perkantoran</v>
          </cell>
          <cell r="I127">
            <v>83912000</v>
          </cell>
        </row>
        <row r="128">
          <cell r="B128" t="str">
            <v>Belanja Barang Persediaan Barang Konsumsi</v>
          </cell>
          <cell r="I128">
            <v>60440000</v>
          </cell>
        </row>
        <row r="129">
          <cell r="B129" t="str">
            <v>Keperluan Sehari-hari Perkantoran Pegawai PHU</v>
          </cell>
          <cell r="C129">
            <v>1</v>
          </cell>
          <cell r="D129" t="str">
            <v>THN</v>
          </cell>
          <cell r="E129">
            <v>1</v>
          </cell>
          <cell r="F129">
            <v>1</v>
          </cell>
          <cell r="G129">
            <v>1</v>
          </cell>
          <cell r="H129">
            <v>60440000</v>
          </cell>
          <cell r="I129">
            <v>60440000</v>
          </cell>
        </row>
        <row r="130">
          <cell r="B130" t="str">
            <v>Belanja Barang Operasional Lainnya</v>
          </cell>
          <cell r="I130">
            <v>2160000</v>
          </cell>
        </row>
        <row r="131">
          <cell r="B131" t="str">
            <v>Biaya Langganan Paket Zoom Meeting</v>
          </cell>
          <cell r="C131">
            <v>12</v>
          </cell>
          <cell r="D131" t="str">
            <v>BLN</v>
          </cell>
          <cell r="E131">
            <v>12</v>
          </cell>
          <cell r="F131">
            <v>1</v>
          </cell>
          <cell r="G131">
            <v>1</v>
          </cell>
          <cell r="H131">
            <v>180000</v>
          </cell>
          <cell r="I131">
            <v>2160000</v>
          </cell>
        </row>
        <row r="132">
          <cell r="B132" t="str">
            <v>Belanja Keperluan Perkantoran</v>
          </cell>
          <cell r="I132">
            <v>21312000</v>
          </cell>
        </row>
        <row r="133">
          <cell r="B133" t="str">
            <v>Konsumsi Rapat [24 ORG x 1 KL x 12 BLN]</v>
          </cell>
          <cell r="C133">
            <v>288</v>
          </cell>
          <cell r="D133" t="str">
            <v>OB</v>
          </cell>
          <cell r="E133">
            <v>24</v>
          </cell>
          <cell r="F133">
            <v>12</v>
          </cell>
          <cell r="G133">
            <v>1</v>
          </cell>
          <cell r="H133">
            <v>74000</v>
          </cell>
          <cell r="I133">
            <v>21312000</v>
          </cell>
        </row>
        <row r="134">
          <cell r="B134" t="str">
            <v>Honorarium Tenaga PPNPN dan Alih Daya</v>
          </cell>
          <cell r="I134">
            <v>3575000000</v>
          </cell>
        </row>
        <row r="135">
          <cell r="B135" t="str">
            <v>Belanja Keperluan Perkantoran</v>
          </cell>
          <cell r="I135">
            <v>3575000000</v>
          </cell>
        </row>
        <row r="136">
          <cell r="B136" t="str">
            <v>&gt; Tenaga Alih Daya</v>
          </cell>
          <cell r="I136">
            <v>3575000000</v>
          </cell>
        </row>
        <row r="137">
          <cell r="B137" t="str">
            <v>Honorarium Satpam dan Petugas Kebersihan [65 ORG x 10 BLN]</v>
          </cell>
          <cell r="C137">
            <v>650</v>
          </cell>
          <cell r="D137" t="str">
            <v>OB</v>
          </cell>
          <cell r="E137">
            <v>65</v>
          </cell>
          <cell r="F137">
            <v>10</v>
          </cell>
          <cell r="G137">
            <v>1</v>
          </cell>
          <cell r="H137">
            <v>5500000</v>
          </cell>
          <cell r="I137">
            <v>3575000000</v>
          </cell>
        </row>
        <row r="138">
          <cell r="B138" t="str">
            <v>Biaya Pemeliharaan/Perawatan</v>
          </cell>
          <cell r="I138">
            <v>288330000</v>
          </cell>
        </row>
        <row r="139">
          <cell r="B139" t="str">
            <v>Belanja Pemeliharaan Gedung dan Bangunan</v>
          </cell>
          <cell r="I139">
            <v>242000000</v>
          </cell>
        </row>
        <row r="140">
          <cell r="B140" t="str">
            <v>Pemeliharaan/Perawatan Gedung Asrama Haji</v>
          </cell>
          <cell r="C140">
            <v>1000</v>
          </cell>
          <cell r="D140" t="str">
            <v>M2</v>
          </cell>
          <cell r="E140">
            <v>1000</v>
          </cell>
          <cell r="F140">
            <v>1</v>
          </cell>
          <cell r="G140">
            <v>1</v>
          </cell>
          <cell r="H140">
            <v>242000</v>
          </cell>
          <cell r="I140">
            <v>242000000</v>
          </cell>
        </row>
        <row r="141">
          <cell r="B141" t="str">
            <v>Belanja Pemeliharaan Peralatan dan Mesin</v>
          </cell>
          <cell r="I141">
            <v>46330000</v>
          </cell>
        </row>
        <row r="142">
          <cell r="B142" t="str">
            <v>Pemeliharaan dan Operasional Kendaraan Roda 4</v>
          </cell>
          <cell r="C142">
            <v>1</v>
          </cell>
          <cell r="D142" t="str">
            <v>UT</v>
          </cell>
          <cell r="E142">
            <v>1</v>
          </cell>
          <cell r="F142">
            <v>1</v>
          </cell>
          <cell r="G142">
            <v>1</v>
          </cell>
          <cell r="H142">
            <v>37360000</v>
          </cell>
          <cell r="I142">
            <v>37360000</v>
          </cell>
        </row>
        <row r="143">
          <cell r="B143" t="str">
            <v>Pemeliharaan dan Operasional Kendaraan Roda 2</v>
          </cell>
          <cell r="C143">
            <v>1</v>
          </cell>
          <cell r="D143" t="str">
            <v>UT</v>
          </cell>
          <cell r="E143">
            <v>1</v>
          </cell>
          <cell r="F143">
            <v>1</v>
          </cell>
          <cell r="G143">
            <v>1</v>
          </cell>
          <cell r="H143">
            <v>5020000</v>
          </cell>
          <cell r="I143">
            <v>5020000</v>
          </cell>
        </row>
        <row r="144">
          <cell r="B144" t="str">
            <v>Inventaris Kantor</v>
          </cell>
          <cell r="C144">
            <v>24</v>
          </cell>
          <cell r="D144" t="str">
            <v>OT</v>
          </cell>
          <cell r="E144">
            <v>24</v>
          </cell>
          <cell r="F144">
            <v>1</v>
          </cell>
          <cell r="G144">
            <v>1</v>
          </cell>
          <cell r="H144">
            <v>80000</v>
          </cell>
          <cell r="I144">
            <v>1920000</v>
          </cell>
        </row>
        <row r="145">
          <cell r="B145" t="str">
            <v>Pemeliharaan Personal Computer/Notebook</v>
          </cell>
          <cell r="C145">
            <v>1</v>
          </cell>
          <cell r="D145" t="str">
            <v>UT</v>
          </cell>
          <cell r="E145">
            <v>1</v>
          </cell>
          <cell r="F145">
            <v>1</v>
          </cell>
          <cell r="G145">
            <v>1</v>
          </cell>
          <cell r="H145">
            <v>730000</v>
          </cell>
          <cell r="I145">
            <v>730000</v>
          </cell>
        </row>
        <row r="146">
          <cell r="B146" t="str">
            <v>Pemeliharaan Printer</v>
          </cell>
          <cell r="C146">
            <v>1</v>
          </cell>
          <cell r="D146" t="str">
            <v>UT</v>
          </cell>
          <cell r="E146">
            <v>1</v>
          </cell>
          <cell r="F146">
            <v>1</v>
          </cell>
          <cell r="G146">
            <v>1</v>
          </cell>
          <cell r="H146">
            <v>690000</v>
          </cell>
          <cell r="I146">
            <v>690000</v>
          </cell>
        </row>
        <row r="147">
          <cell r="B147" t="str">
            <v>Pemeliharaan AC</v>
          </cell>
          <cell r="C147">
            <v>1</v>
          </cell>
          <cell r="D147" t="str">
            <v>UT</v>
          </cell>
          <cell r="E147">
            <v>1</v>
          </cell>
          <cell r="F147">
            <v>1</v>
          </cell>
          <cell r="G147">
            <v>1</v>
          </cell>
          <cell r="H147">
            <v>610000</v>
          </cell>
          <cell r="I147">
            <v>610000</v>
          </cell>
        </row>
        <row r="148">
          <cell r="B148" t="str">
            <v>Belanja Langganan Daya dan Jasa</v>
          </cell>
          <cell r="I148">
            <v>660948000</v>
          </cell>
        </row>
        <row r="149">
          <cell r="B149" t="str">
            <v>Belanja Langganan Listrik</v>
          </cell>
          <cell r="I149">
            <v>374364000</v>
          </cell>
        </row>
        <row r="150">
          <cell r="B150" t="str">
            <v>Langganan Listrik</v>
          </cell>
          <cell r="C150">
            <v>12</v>
          </cell>
          <cell r="D150" t="str">
            <v>OB</v>
          </cell>
          <cell r="E150">
            <v>12</v>
          </cell>
          <cell r="F150">
            <v>1</v>
          </cell>
          <cell r="G150">
            <v>1</v>
          </cell>
          <cell r="H150">
            <v>31197000</v>
          </cell>
          <cell r="I150">
            <v>374364000</v>
          </cell>
        </row>
        <row r="151">
          <cell r="B151" t="str">
            <v>Belanja Langganan Daya dan Jasa Lainnya</v>
          </cell>
          <cell r="I151">
            <v>1980000</v>
          </cell>
        </row>
        <row r="152">
          <cell r="B152" t="str">
            <v>Langganan Internet dan Telepon</v>
          </cell>
          <cell r="C152">
            <v>12</v>
          </cell>
          <cell r="D152" t="str">
            <v>BLN</v>
          </cell>
          <cell r="E152">
            <v>12</v>
          </cell>
          <cell r="F152">
            <v>1</v>
          </cell>
          <cell r="G152">
            <v>1</v>
          </cell>
          <cell r="H152">
            <v>165000</v>
          </cell>
          <cell r="I152">
            <v>1980000</v>
          </cell>
        </row>
        <row r="153">
          <cell r="B153" t="str">
            <v>Belanja Langganan Air</v>
          </cell>
          <cell r="I153">
            <v>284604000</v>
          </cell>
        </row>
        <row r="154">
          <cell r="B154" t="str">
            <v>Langganan Air</v>
          </cell>
          <cell r="C154">
            <v>12</v>
          </cell>
          <cell r="D154" t="str">
            <v>BLN</v>
          </cell>
          <cell r="E154">
            <v>12</v>
          </cell>
          <cell r="F154">
            <v>1</v>
          </cell>
          <cell r="G154">
            <v>1</v>
          </cell>
          <cell r="H154">
            <v>23717000</v>
          </cell>
          <cell r="I154">
            <v>284604000</v>
          </cell>
        </row>
        <row r="155">
          <cell r="B155" t="str">
            <v>Honorarium Operasional Satuan Keja</v>
          </cell>
          <cell r="I155">
            <v>127920000</v>
          </cell>
        </row>
        <row r="156">
          <cell r="B156" t="str">
            <v>Belanja Honor Operasional Satuan Kerja</v>
          </cell>
          <cell r="I156">
            <v>127920000</v>
          </cell>
        </row>
        <row r="157">
          <cell r="B157" t="str">
            <v>&gt; HONORARIUM PENGELOLA KEUANGAN</v>
          </cell>
          <cell r="I157">
            <v>108960000</v>
          </cell>
        </row>
        <row r="158">
          <cell r="B158" t="str">
            <v>Honorarium Pejabat Kuasa Pengguna Anggaran [1 ORG x 12 BLN]</v>
          </cell>
          <cell r="C158">
            <v>12</v>
          </cell>
          <cell r="D158" t="str">
            <v>OB</v>
          </cell>
          <cell r="E158">
            <v>1</v>
          </cell>
          <cell r="F158">
            <v>12</v>
          </cell>
          <cell r="G158">
            <v>1</v>
          </cell>
          <cell r="H158">
            <v>3010000</v>
          </cell>
          <cell r="I158">
            <v>36120000</v>
          </cell>
        </row>
        <row r="159">
          <cell r="B159" t="str">
            <v>Honorarium Pejabat Pembuat Komitmen [1 ORG x 12 BLN]</v>
          </cell>
          <cell r="C159">
            <v>12</v>
          </cell>
          <cell r="D159" t="str">
            <v>OB</v>
          </cell>
          <cell r="E159">
            <v>1</v>
          </cell>
          <cell r="F159">
            <v>12</v>
          </cell>
          <cell r="G159">
            <v>1</v>
          </cell>
          <cell r="H159">
            <v>2920000</v>
          </cell>
          <cell r="I159">
            <v>35040000</v>
          </cell>
        </row>
        <row r="160">
          <cell r="B160" t="str">
            <v>Honorarium Pejabat Penguji Tagihan dan Penandatangan SPM [1 ORG x 12 BLN]</v>
          </cell>
          <cell r="C160">
            <v>12</v>
          </cell>
          <cell r="D160" t="str">
            <v>OB</v>
          </cell>
          <cell r="E160">
            <v>1</v>
          </cell>
          <cell r="F160">
            <v>12</v>
          </cell>
          <cell r="G160">
            <v>1</v>
          </cell>
          <cell r="H160">
            <v>1250000</v>
          </cell>
          <cell r="I160">
            <v>15000000</v>
          </cell>
        </row>
        <row r="161">
          <cell r="B161" t="str">
            <v>Honorarium Bendahara Pengeluaran [1 ORG x 12 BLN]</v>
          </cell>
          <cell r="C161">
            <v>12</v>
          </cell>
          <cell r="D161" t="str">
            <v>OB</v>
          </cell>
          <cell r="E161">
            <v>1</v>
          </cell>
          <cell r="F161">
            <v>12</v>
          </cell>
          <cell r="G161">
            <v>1</v>
          </cell>
          <cell r="H161">
            <v>1090000</v>
          </cell>
          <cell r="I161">
            <v>13080000</v>
          </cell>
        </row>
        <row r="162">
          <cell r="B162" t="str">
            <v>Honorarium Staf Pengelola Keuangan [1 ORG x 12 BLN]</v>
          </cell>
          <cell r="C162">
            <v>12</v>
          </cell>
          <cell r="D162" t="str">
            <v>OB</v>
          </cell>
          <cell r="E162">
            <v>1</v>
          </cell>
          <cell r="F162">
            <v>12</v>
          </cell>
          <cell r="G162">
            <v>1</v>
          </cell>
          <cell r="H162">
            <v>810000</v>
          </cell>
          <cell r="I162">
            <v>9720000</v>
          </cell>
        </row>
        <row r="163">
          <cell r="B163" t="str">
            <v>&gt; HONORARIUM PENGADAAN BARANG/JASA</v>
          </cell>
          <cell r="I163">
            <v>8160000</v>
          </cell>
        </row>
        <row r="164">
          <cell r="B164" t="str">
            <v>Honorarium Pejabat Pengadaan Barang/Jasa [1 ORG x 12 BLN]</v>
          </cell>
          <cell r="C164">
            <v>12</v>
          </cell>
          <cell r="D164" t="str">
            <v>OB</v>
          </cell>
          <cell r="E164">
            <v>1</v>
          </cell>
          <cell r="F164">
            <v>12</v>
          </cell>
          <cell r="G164">
            <v>1</v>
          </cell>
          <cell r="H164">
            <v>680000</v>
          </cell>
          <cell r="I164">
            <v>8160000</v>
          </cell>
        </row>
        <row r="165">
          <cell r="B165" t="str">
            <v>&gt; HONORARIUM PENGELOLA SISTEM AKUNTANSI INSTANSI</v>
          </cell>
          <cell r="I165">
            <v>10800000</v>
          </cell>
        </row>
        <row r="166">
          <cell r="B166" t="str">
            <v>Penanggung Jawab [1 ORG x 12 BLN]</v>
          </cell>
          <cell r="C166">
            <v>12</v>
          </cell>
          <cell r="D166" t="str">
            <v>OB</v>
          </cell>
          <cell r="E166">
            <v>1</v>
          </cell>
          <cell r="F166">
            <v>12</v>
          </cell>
          <cell r="G166">
            <v>1</v>
          </cell>
          <cell r="H166">
            <v>300000</v>
          </cell>
          <cell r="I166">
            <v>3600000</v>
          </cell>
        </row>
        <row r="167">
          <cell r="B167" t="str">
            <v>Koordinator [1 ORG x 12 BLN]</v>
          </cell>
          <cell r="C167">
            <v>12</v>
          </cell>
          <cell r="D167" t="str">
            <v>OB</v>
          </cell>
          <cell r="E167">
            <v>1</v>
          </cell>
          <cell r="F167">
            <v>12</v>
          </cell>
          <cell r="G167">
            <v>1</v>
          </cell>
          <cell r="H167">
            <v>250000</v>
          </cell>
          <cell r="I167">
            <v>3000000</v>
          </cell>
        </row>
        <row r="168">
          <cell r="B168" t="str">
            <v>Ketua [1 ORG x 12 BLN]</v>
          </cell>
          <cell r="C168">
            <v>12</v>
          </cell>
          <cell r="D168" t="str">
            <v>OB</v>
          </cell>
          <cell r="E168">
            <v>1</v>
          </cell>
          <cell r="F168">
            <v>12</v>
          </cell>
          <cell r="G168">
            <v>1</v>
          </cell>
          <cell r="H168">
            <v>200000</v>
          </cell>
          <cell r="I168">
            <v>2400000</v>
          </cell>
        </row>
        <row r="169">
          <cell r="B169" t="str">
            <v>Anggota [1 ORG x 12 BLN]</v>
          </cell>
          <cell r="C169">
            <v>12</v>
          </cell>
          <cell r="D169" t="str">
            <v>OB</v>
          </cell>
          <cell r="E169">
            <v>1</v>
          </cell>
          <cell r="F169">
            <v>12</v>
          </cell>
          <cell r="G169">
            <v>1</v>
          </cell>
          <cell r="H169">
            <v>150000</v>
          </cell>
          <cell r="I169">
            <v>1800000</v>
          </cell>
        </row>
        <row r="170">
          <cell r="B170" t="str">
            <v>Belanja Sewa</v>
          </cell>
          <cell r="I170">
            <v>153120000</v>
          </cell>
        </row>
        <row r="171">
          <cell r="B171" t="str">
            <v>Belanja Sewa</v>
          </cell>
          <cell r="I171">
            <v>153120000</v>
          </cell>
        </row>
        <row r="172">
          <cell r="B172" t="str">
            <v>Sewa Kendaraan Operasional [2 UNIT x 12 BLN]</v>
          </cell>
          <cell r="C172">
            <v>24</v>
          </cell>
          <cell r="D172" t="str">
            <v>BLN</v>
          </cell>
          <cell r="E172">
            <v>2</v>
          </cell>
          <cell r="F172">
            <v>12</v>
          </cell>
          <cell r="G172">
            <v>1</v>
          </cell>
          <cell r="H172">
            <v>6380000</v>
          </cell>
          <cell r="I172">
            <v>153120000</v>
          </cell>
        </row>
        <row r="173">
          <cell r="B173" t="str">
            <v>Operasional Pelayanan Pimpinan</v>
          </cell>
          <cell r="I173">
            <v>402370000</v>
          </cell>
        </row>
        <row r="174">
          <cell r="B174" t="str">
            <v>Belanja Perjalanan Dinas Biasa</v>
          </cell>
          <cell r="I174">
            <v>400330000</v>
          </cell>
        </row>
        <row r="175">
          <cell r="B175" t="str">
            <v>Tiket Pesawat PP [1 ORG x 1 KL x 6 KEG]</v>
          </cell>
          <cell r="C175">
            <v>6</v>
          </cell>
          <cell r="D175" t="str">
            <v>OK</v>
          </cell>
          <cell r="E175">
            <v>1</v>
          </cell>
          <cell r="F175">
            <v>1</v>
          </cell>
          <cell r="G175">
            <v>6</v>
          </cell>
          <cell r="H175">
            <v>3797000</v>
          </cell>
          <cell r="I175">
            <v>22782000</v>
          </cell>
        </row>
        <row r="176">
          <cell r="B176" t="str">
            <v>Uang Taksi Bandara [1 ORG x 1 KL x 6 KEG]</v>
          </cell>
          <cell r="C176">
            <v>6</v>
          </cell>
          <cell r="D176" t="str">
            <v>OK</v>
          </cell>
          <cell r="E176">
            <v>1</v>
          </cell>
          <cell r="F176">
            <v>1</v>
          </cell>
          <cell r="G176">
            <v>6</v>
          </cell>
          <cell r="H176">
            <v>1578000</v>
          </cell>
          <cell r="I176">
            <v>9468000</v>
          </cell>
        </row>
        <row r="177">
          <cell r="B177" t="str">
            <v>Uang Harian [1 ORG x 3 HR x 6 KEG]</v>
          </cell>
          <cell r="C177">
            <v>18</v>
          </cell>
          <cell r="D177" t="str">
            <v>OH</v>
          </cell>
          <cell r="E177">
            <v>1</v>
          </cell>
          <cell r="F177">
            <v>3</v>
          </cell>
          <cell r="G177">
            <v>6</v>
          </cell>
          <cell r="H177">
            <v>530000</v>
          </cell>
          <cell r="I177">
            <v>9540000</v>
          </cell>
        </row>
        <row r="178">
          <cell r="B178" t="str">
            <v>Uang Penginapan [1 ORG x 2 HR x 6 KEG]</v>
          </cell>
          <cell r="C178">
            <v>12</v>
          </cell>
          <cell r="D178" t="str">
            <v>OH</v>
          </cell>
          <cell r="E178">
            <v>1</v>
          </cell>
          <cell r="F178">
            <v>2</v>
          </cell>
          <cell r="G178">
            <v>6</v>
          </cell>
          <cell r="H178">
            <v>992000</v>
          </cell>
          <cell r="I178">
            <v>11904000</v>
          </cell>
        </row>
        <row r="179">
          <cell r="B179" t="str">
            <v>tambahan listrik 002</v>
          </cell>
          <cell r="C179">
            <v>1</v>
          </cell>
          <cell r="D179" t="str">
            <v>keg</v>
          </cell>
          <cell r="H179">
            <v>346636000</v>
          </cell>
          <cell r="I179">
            <v>346636000</v>
          </cell>
        </row>
        <row r="180">
          <cell r="B180" t="str">
            <v>Belanja Perjalanan Dinas Dalam Kota</v>
          </cell>
          <cell r="I180">
            <v>2040000</v>
          </cell>
        </row>
        <row r="181">
          <cell r="B181" t="str">
            <v>Uang Transport [1 ORG x 6 KL]</v>
          </cell>
          <cell r="C181">
            <v>6</v>
          </cell>
          <cell r="D181" t="str">
            <v>OK</v>
          </cell>
          <cell r="E181">
            <v>1</v>
          </cell>
          <cell r="F181">
            <v>6</v>
          </cell>
          <cell r="G181">
            <v>1</v>
          </cell>
          <cell r="H181">
            <v>170000</v>
          </cell>
          <cell r="I181">
            <v>1020000</v>
          </cell>
        </row>
        <row r="182">
          <cell r="B182" t="str">
            <v>Uang Harian [1 ORG x 1 HR x 6 KL]</v>
          </cell>
          <cell r="C182">
            <v>6</v>
          </cell>
          <cell r="D182" t="str">
            <v>OH</v>
          </cell>
          <cell r="E182">
            <v>1</v>
          </cell>
          <cell r="F182">
            <v>1</v>
          </cell>
          <cell r="G182">
            <v>6</v>
          </cell>
          <cell r="H182">
            <v>170000</v>
          </cell>
          <cell r="I182">
            <v>1020000</v>
          </cell>
        </row>
        <row r="183">
          <cell r="B183" t="str">
            <v>Layanan Sarana dan Prasarana Internal</v>
          </cell>
          <cell r="C183">
            <v>88</v>
          </cell>
          <cell r="D183" t="str">
            <v>UNIT</v>
          </cell>
          <cell r="I183">
            <v>519000000</v>
          </cell>
        </row>
        <row r="184">
          <cell r="B184" t="str">
            <v>Layanan Sarana Internal</v>
          </cell>
          <cell r="C184">
            <v>88</v>
          </cell>
          <cell r="D184" t="str">
            <v>UNIT</v>
          </cell>
          <cell r="I184">
            <v>519000000</v>
          </cell>
        </row>
        <row r="185">
          <cell r="B185" t="str">
            <v>Pengadaan Perangkat Pengolah Data dan Komunikasi</v>
          </cell>
          <cell r="C185">
            <v>13</v>
          </cell>
          <cell r="D185" t="str">
            <v>UNIT</v>
          </cell>
          <cell r="I185">
            <v>124000000</v>
          </cell>
        </row>
        <row r="186">
          <cell r="B186" t="str">
            <v>Pengadaan Alat Pengolah Data</v>
          </cell>
          <cell r="I186">
            <v>124000000</v>
          </cell>
        </row>
        <row r="187">
          <cell r="B187" t="str">
            <v>Belanja Modal Peralatan dan Mesin</v>
          </cell>
          <cell r="I187">
            <v>124000000</v>
          </cell>
        </row>
        <row r="188">
          <cell r="B188" t="str">
            <v>Laptop</v>
          </cell>
          <cell r="C188">
            <v>9</v>
          </cell>
          <cell r="D188" t="str">
            <v>UNIT</v>
          </cell>
          <cell r="E188">
            <v>9</v>
          </cell>
          <cell r="F188">
            <v>1</v>
          </cell>
          <cell r="G188">
            <v>1</v>
          </cell>
          <cell r="H188">
            <v>12000000</v>
          </cell>
          <cell r="I188">
            <v>108000000</v>
          </cell>
        </row>
        <row r="189">
          <cell r="B189" t="str">
            <v>Printer</v>
          </cell>
          <cell r="C189">
            <v>4</v>
          </cell>
          <cell r="D189" t="str">
            <v>UNIT</v>
          </cell>
          <cell r="E189">
            <v>4</v>
          </cell>
          <cell r="F189">
            <v>1</v>
          </cell>
          <cell r="G189">
            <v>1</v>
          </cell>
          <cell r="H189">
            <v>4000000</v>
          </cell>
          <cell r="I189">
            <v>16000000</v>
          </cell>
        </row>
        <row r="190">
          <cell r="B190" t="str">
            <v>Pengadaan Peralatan dan Fasilitas Perkantoran</v>
          </cell>
          <cell r="C190">
            <v>75</v>
          </cell>
          <cell r="D190" t="str">
            <v>UNIT</v>
          </cell>
          <cell r="I190">
            <v>395000000</v>
          </cell>
        </row>
        <row r="191">
          <cell r="B191" t="str">
            <v>Pengadaan Fasilitas Perkantoran</v>
          </cell>
          <cell r="I191">
            <v>395000000</v>
          </cell>
        </row>
        <row r="192">
          <cell r="B192" t="str">
            <v>Belanja Modal Peralatan dan Mesin</v>
          </cell>
          <cell r="I192">
            <v>395000000</v>
          </cell>
        </row>
        <row r="193">
          <cell r="B193" t="str">
            <v>Proyektor</v>
          </cell>
          <cell r="C193">
            <v>4</v>
          </cell>
          <cell r="D193" t="str">
            <v>UNIT</v>
          </cell>
          <cell r="E193">
            <v>4</v>
          </cell>
          <cell r="F193">
            <v>1</v>
          </cell>
          <cell r="G193">
            <v>1</v>
          </cell>
          <cell r="H193">
            <v>6000000</v>
          </cell>
          <cell r="I193">
            <v>24000000</v>
          </cell>
        </row>
        <row r="194">
          <cell r="B194" t="str">
            <v xml:space="preserve">Lensa Kamera </v>
          </cell>
          <cell r="C194">
            <v>1</v>
          </cell>
          <cell r="D194" t="str">
            <v>UNIT</v>
          </cell>
          <cell r="E194">
            <v>1</v>
          </cell>
          <cell r="F194">
            <v>1</v>
          </cell>
          <cell r="G194">
            <v>1</v>
          </cell>
          <cell r="H194">
            <v>10000000</v>
          </cell>
          <cell r="I194">
            <v>10000000</v>
          </cell>
        </row>
        <row r="195">
          <cell r="B195" t="str">
            <v>AC Split 1 pk Layanan Kamar Jemaah</v>
          </cell>
          <cell r="C195">
            <v>15</v>
          </cell>
          <cell r="D195" t="str">
            <v>UNIT</v>
          </cell>
          <cell r="E195">
            <v>15</v>
          </cell>
          <cell r="F195">
            <v>1</v>
          </cell>
          <cell r="G195">
            <v>1</v>
          </cell>
          <cell r="H195">
            <v>6000000</v>
          </cell>
          <cell r="I195">
            <v>90000000</v>
          </cell>
        </row>
        <row r="196">
          <cell r="B196" t="str">
            <v>AC Standing 5 pk Layanan Aula Jemaaah</v>
          </cell>
          <cell r="C196">
            <v>3</v>
          </cell>
          <cell r="D196" t="str">
            <v>UNIT</v>
          </cell>
          <cell r="E196">
            <v>3</v>
          </cell>
          <cell r="F196">
            <v>1</v>
          </cell>
          <cell r="G196">
            <v>1</v>
          </cell>
          <cell r="H196">
            <v>30000000</v>
          </cell>
          <cell r="I196">
            <v>90000000</v>
          </cell>
        </row>
        <row r="197">
          <cell r="B197" t="str">
            <v>Alat Pemotong Rumput</v>
          </cell>
          <cell r="C197">
            <v>2</v>
          </cell>
          <cell r="D197" t="str">
            <v>UNIT</v>
          </cell>
          <cell r="E197">
            <v>2</v>
          </cell>
          <cell r="F197">
            <v>1</v>
          </cell>
          <cell r="G197">
            <v>1</v>
          </cell>
          <cell r="H197">
            <v>2500000</v>
          </cell>
          <cell r="I197">
            <v>5000000</v>
          </cell>
        </row>
        <row r="198">
          <cell r="B198" t="str">
            <v>Mesin Pompa Air</v>
          </cell>
          <cell r="C198">
            <v>8</v>
          </cell>
          <cell r="D198" t="str">
            <v>UNIT</v>
          </cell>
          <cell r="E198">
            <v>8</v>
          </cell>
          <cell r="F198">
            <v>1</v>
          </cell>
          <cell r="G198">
            <v>1</v>
          </cell>
          <cell r="H198">
            <v>2500000</v>
          </cell>
          <cell r="I198">
            <v>20000000</v>
          </cell>
        </row>
        <row r="199">
          <cell r="B199" t="str">
            <v>Meja Kubikel Layanan Kantor</v>
          </cell>
          <cell r="C199">
            <v>12</v>
          </cell>
          <cell r="D199" t="str">
            <v>UNIT</v>
          </cell>
          <cell r="E199">
            <v>12</v>
          </cell>
          <cell r="F199">
            <v>1</v>
          </cell>
          <cell r="G199">
            <v>1</v>
          </cell>
          <cell r="H199">
            <v>8000000</v>
          </cell>
          <cell r="I199">
            <v>96000000</v>
          </cell>
        </row>
        <row r="200">
          <cell r="B200" t="str">
            <v>Pengadaan Kulkas Mini</v>
          </cell>
          <cell r="C200">
            <v>30</v>
          </cell>
          <cell r="D200" t="str">
            <v>UNIT</v>
          </cell>
          <cell r="E200">
            <v>30</v>
          </cell>
          <cell r="F200">
            <v>1</v>
          </cell>
          <cell r="G200">
            <v>1</v>
          </cell>
          <cell r="H200">
            <v>2000000</v>
          </cell>
          <cell r="I200">
            <v>60000000</v>
          </cell>
        </row>
        <row r="201">
          <cell r="B201" t="str">
            <v>Layanan Manajemen Kinerja Internal</v>
          </cell>
          <cell r="C201">
            <v>1</v>
          </cell>
          <cell r="D201" t="str">
            <v>Dokumen</v>
          </cell>
          <cell r="I201">
            <v>778072000</v>
          </cell>
        </row>
        <row r="202">
          <cell r="B202" t="str">
            <v>Layanan Manajemen Keuangan</v>
          </cell>
          <cell r="C202">
            <v>1</v>
          </cell>
          <cell r="D202" t="str">
            <v>Dokumen</v>
          </cell>
          <cell r="I202">
            <v>778072000</v>
          </cell>
        </row>
        <row r="203">
          <cell r="B203" t="str">
            <v>Pengelolaan PNBP</v>
          </cell>
          <cell r="C203">
            <v>1</v>
          </cell>
          <cell r="D203" t="str">
            <v>Dokumen</v>
          </cell>
          <cell r="I203">
            <v>778072000</v>
          </cell>
        </row>
        <row r="204">
          <cell r="B204" t="str">
            <v>Pemanfaatan PNBP</v>
          </cell>
          <cell r="I204">
            <v>778072000</v>
          </cell>
        </row>
        <row r="205">
          <cell r="B205" t="str">
            <v>Belanja Honor Operasional Satuan Kerja</v>
          </cell>
          <cell r="I205">
            <v>40080000</v>
          </cell>
        </row>
        <row r="206">
          <cell r="B206" t="str">
            <v>-Pejabat Melakukan Pemungutan Penerimaan Negara [1 ORG x 12 BLN]</v>
          </cell>
          <cell r="C206">
            <v>12</v>
          </cell>
          <cell r="D206" t="str">
            <v>OB</v>
          </cell>
          <cell r="E206">
            <v>1</v>
          </cell>
          <cell r="F206">
            <v>12</v>
          </cell>
          <cell r="G206">
            <v>1</v>
          </cell>
          <cell r="H206">
            <v>890000</v>
          </cell>
          <cell r="I206">
            <v>10680000</v>
          </cell>
        </row>
        <row r="207">
          <cell r="B207" t="str">
            <v>-Bendahara Penerimaan [1 ORG x 12 BLN]</v>
          </cell>
          <cell r="C207">
            <v>12</v>
          </cell>
          <cell r="D207" t="str">
            <v>OB</v>
          </cell>
          <cell r="E207">
            <v>1</v>
          </cell>
          <cell r="F207">
            <v>12</v>
          </cell>
          <cell r="G207">
            <v>1</v>
          </cell>
          <cell r="H207">
            <v>730000</v>
          </cell>
          <cell r="I207">
            <v>8760000</v>
          </cell>
        </row>
        <row r="208">
          <cell r="B208" t="str">
            <v>-Petugas Penerima PNBP [4 ORG x 12 BLN]</v>
          </cell>
          <cell r="C208">
            <v>48</v>
          </cell>
          <cell r="D208" t="str">
            <v>OB</v>
          </cell>
          <cell r="E208">
            <v>4</v>
          </cell>
          <cell r="F208">
            <v>12</v>
          </cell>
          <cell r="G208">
            <v>1</v>
          </cell>
          <cell r="H208">
            <v>430000</v>
          </cell>
          <cell r="I208">
            <v>20640000</v>
          </cell>
        </row>
        <row r="209">
          <cell r="B209" t="str">
            <v>Belanja Keperluan Perkantoran</v>
          </cell>
          <cell r="I209">
            <v>262200000</v>
          </cell>
        </row>
        <row r="210">
          <cell r="B210" t="str">
            <v>-Teh Gula Kopi Sachet Layanan Hotel Jemaah</v>
          </cell>
          <cell r="C210">
            <v>7600</v>
          </cell>
          <cell r="D210" t="str">
            <v>PCS</v>
          </cell>
          <cell r="E210">
            <v>7600</v>
          </cell>
          <cell r="F210">
            <v>1</v>
          </cell>
          <cell r="G210">
            <v>1</v>
          </cell>
          <cell r="H210">
            <v>10000</v>
          </cell>
          <cell r="I210">
            <v>76000000</v>
          </cell>
        </row>
        <row r="211">
          <cell r="B211" t="str">
            <v>-Air Mineral Layanan Kamar Jemaah</v>
          </cell>
          <cell r="C211">
            <v>7600</v>
          </cell>
          <cell r="D211" t="str">
            <v>BTL</v>
          </cell>
          <cell r="E211">
            <v>7600</v>
          </cell>
          <cell r="F211">
            <v>1</v>
          </cell>
          <cell r="G211">
            <v>1</v>
          </cell>
          <cell r="H211">
            <v>4000</v>
          </cell>
          <cell r="I211">
            <v>30400000</v>
          </cell>
        </row>
        <row r="212">
          <cell r="B212" t="str">
            <v>-Dental Kit</v>
          </cell>
          <cell r="C212">
            <v>7600</v>
          </cell>
          <cell r="D212" t="str">
            <v>PCS</v>
          </cell>
          <cell r="E212">
            <v>7600</v>
          </cell>
          <cell r="F212">
            <v>1</v>
          </cell>
          <cell r="G212">
            <v>1</v>
          </cell>
          <cell r="H212">
            <v>10000</v>
          </cell>
          <cell r="I212">
            <v>76000000</v>
          </cell>
        </row>
        <row r="213">
          <cell r="B213" t="str">
            <v>-Sandal Hotel</v>
          </cell>
          <cell r="C213">
            <v>6600</v>
          </cell>
          <cell r="D213" t="str">
            <v>PCS</v>
          </cell>
          <cell r="E213">
            <v>6600</v>
          </cell>
          <cell r="F213">
            <v>1</v>
          </cell>
          <cell r="G213">
            <v>1</v>
          </cell>
          <cell r="H213">
            <v>8000</v>
          </cell>
          <cell r="I213">
            <v>52800000</v>
          </cell>
        </row>
        <row r="214">
          <cell r="B214" t="str">
            <v>-Handuk Kamar Jemaah</v>
          </cell>
          <cell r="C214">
            <v>225</v>
          </cell>
          <cell r="D214" t="str">
            <v>PCS</v>
          </cell>
          <cell r="E214">
            <v>225</v>
          </cell>
          <cell r="F214">
            <v>1</v>
          </cell>
          <cell r="G214">
            <v>1</v>
          </cell>
          <cell r="H214">
            <v>120000</v>
          </cell>
          <cell r="I214">
            <v>27000000</v>
          </cell>
        </row>
        <row r="215">
          <cell r="B215" t="str">
            <v>Belanja Barang Persediaan Barang Konsumsi</v>
          </cell>
          <cell r="I215">
            <v>132000000</v>
          </cell>
        </row>
        <row r="216">
          <cell r="B216" t="str">
            <v>-Alat Tulis Kantor</v>
          </cell>
          <cell r="C216">
            <v>1</v>
          </cell>
          <cell r="D216" t="str">
            <v>THN</v>
          </cell>
          <cell r="E216">
            <v>1</v>
          </cell>
          <cell r="F216">
            <v>1</v>
          </cell>
          <cell r="G216">
            <v>1</v>
          </cell>
          <cell r="H216">
            <v>35000000</v>
          </cell>
          <cell r="I216">
            <v>35000000</v>
          </cell>
        </row>
        <row r="217">
          <cell r="B217" t="str">
            <v>-Alat/Bahan Kebersihan, Racun Rumput dan Serangga</v>
          </cell>
          <cell r="C217">
            <v>1</v>
          </cell>
          <cell r="D217" t="str">
            <v>THN</v>
          </cell>
          <cell r="E217">
            <v>1</v>
          </cell>
          <cell r="F217">
            <v>1</v>
          </cell>
          <cell r="G217">
            <v>1</v>
          </cell>
          <cell r="H217">
            <v>32000000</v>
          </cell>
          <cell r="I217">
            <v>32000000</v>
          </cell>
        </row>
        <row r="218">
          <cell r="B218" t="str">
            <v>-Perlengkapan Kebersihan Gedung Asrama dan Peralatan Rumah Tangga</v>
          </cell>
          <cell r="C218">
            <v>1</v>
          </cell>
          <cell r="D218" t="str">
            <v>THN</v>
          </cell>
          <cell r="E218">
            <v>1</v>
          </cell>
          <cell r="F218">
            <v>1</v>
          </cell>
          <cell r="G218">
            <v>1</v>
          </cell>
          <cell r="H218">
            <v>30000000</v>
          </cell>
          <cell r="I218">
            <v>30000000</v>
          </cell>
        </row>
        <row r="219">
          <cell r="B219" t="str">
            <v>-Cairan Kebersihan dan Pengharum Ruangan Asrama Jemaah</v>
          </cell>
          <cell r="C219">
            <v>1</v>
          </cell>
          <cell r="D219" t="str">
            <v>THN</v>
          </cell>
          <cell r="E219">
            <v>1</v>
          </cell>
          <cell r="F219">
            <v>1</v>
          </cell>
          <cell r="G219">
            <v>1</v>
          </cell>
          <cell r="H219">
            <v>35000000</v>
          </cell>
          <cell r="I219">
            <v>35000000</v>
          </cell>
        </row>
        <row r="220">
          <cell r="B220" t="str">
            <v>Belanja Jasa Lainnya</v>
          </cell>
          <cell r="I220">
            <v>89000000</v>
          </cell>
        </row>
        <row r="221">
          <cell r="B221" t="str">
            <v>-Biaya Jasa Event Organizer berupa Pembinaan Pegawai Asrama [89 ORG x 1 KALI]</v>
          </cell>
          <cell r="C221">
            <v>89</v>
          </cell>
          <cell r="D221" t="str">
            <v>OK</v>
          </cell>
          <cell r="E221">
            <v>89</v>
          </cell>
          <cell r="F221">
            <v>1</v>
          </cell>
          <cell r="G221">
            <v>1</v>
          </cell>
          <cell r="H221">
            <v>1000000</v>
          </cell>
          <cell r="I221">
            <v>89000000</v>
          </cell>
        </row>
        <row r="222">
          <cell r="B222" t="str">
            <v>Belanja Pemeliharaan Gedung dan Bangunan</v>
          </cell>
          <cell r="I222">
            <v>165000000</v>
          </cell>
        </row>
        <row r="223">
          <cell r="B223" t="str">
            <v>-Pemeliharaan Gedung Aula Pemberangkatan</v>
          </cell>
          <cell r="C223">
            <v>825</v>
          </cell>
          <cell r="D223" t="str">
            <v>M2</v>
          </cell>
          <cell r="E223">
            <v>825</v>
          </cell>
          <cell r="F223">
            <v>1</v>
          </cell>
          <cell r="G223">
            <v>1</v>
          </cell>
          <cell r="H223">
            <v>200000</v>
          </cell>
          <cell r="I223">
            <v>165000000</v>
          </cell>
        </row>
        <row r="224">
          <cell r="B224" t="str">
            <v>Belanja Pemeliharaan Peralatan dan Mesin</v>
          </cell>
          <cell r="I224">
            <v>49652000</v>
          </cell>
        </row>
        <row r="225">
          <cell r="B225" t="str">
            <v>-Pemeliharaan dan Pembayaran Pajak Kendaraan Dinas Roda 4 Operasional UPT</v>
          </cell>
          <cell r="C225">
            <v>1</v>
          </cell>
          <cell r="D225" t="str">
            <v>THN</v>
          </cell>
          <cell r="E225">
            <v>1</v>
          </cell>
          <cell r="F225">
            <v>1</v>
          </cell>
          <cell r="G225">
            <v>1</v>
          </cell>
          <cell r="H225">
            <v>49652000</v>
          </cell>
          <cell r="I225">
            <v>49652000</v>
          </cell>
        </row>
        <row r="226">
          <cell r="B226" t="str">
            <v>Belanja Perjalanan Dinas Biasa</v>
          </cell>
          <cell r="I226">
            <v>40140000</v>
          </cell>
        </row>
        <row r="227">
          <cell r="B227" t="str">
            <v>-Transportasi [2 ORG x 3 KALI]</v>
          </cell>
          <cell r="C227">
            <v>6</v>
          </cell>
          <cell r="D227" t="str">
            <v>OK</v>
          </cell>
          <cell r="E227">
            <v>2</v>
          </cell>
          <cell r="F227">
            <v>3</v>
          </cell>
          <cell r="G227">
            <v>1</v>
          </cell>
          <cell r="H227">
            <v>3600000</v>
          </cell>
          <cell r="I227">
            <v>21600000</v>
          </cell>
        </row>
        <row r="228">
          <cell r="B228" t="str">
            <v>-Akomodasi [2 ORG x 6 HARI]</v>
          </cell>
          <cell r="C228">
            <v>12</v>
          </cell>
          <cell r="D228" t="str">
            <v>OH</v>
          </cell>
          <cell r="E228">
            <v>2</v>
          </cell>
          <cell r="F228">
            <v>6</v>
          </cell>
          <cell r="G228">
            <v>1</v>
          </cell>
          <cell r="H228">
            <v>750000</v>
          </cell>
          <cell r="I228">
            <v>9000000</v>
          </cell>
        </row>
        <row r="229">
          <cell r="B229" t="str">
            <v>-Uang Harian [2 ORG x 9 HARI]</v>
          </cell>
          <cell r="C229">
            <v>18</v>
          </cell>
          <cell r="D229" t="str">
            <v>OH</v>
          </cell>
          <cell r="E229">
            <v>2</v>
          </cell>
          <cell r="F229">
            <v>9</v>
          </cell>
          <cell r="G229">
            <v>1</v>
          </cell>
          <cell r="H229">
            <v>530000</v>
          </cell>
          <cell r="I229">
            <v>9540000</v>
          </cell>
        </row>
      </sheetData>
      <sheetData sheetId="47">
        <row r="5">
          <cell r="B5" t="str">
            <v>Program Kerukunan Umat dan Layanan Kehidupan Beragama</v>
          </cell>
          <cell r="I5">
            <v>49203000000</v>
          </cell>
        </row>
        <row r="6">
          <cell r="B6" t="str">
            <v>Pelayanan Haji Dalam Negeri</v>
          </cell>
          <cell r="I6">
            <v>49203000000</v>
          </cell>
        </row>
        <row r="7">
          <cell r="B7" t="str">
            <v>Pelayanan Publik Lainnya</v>
          </cell>
          <cell r="C7">
            <v>1</v>
          </cell>
          <cell r="D7" t="str">
            <v>Layanan</v>
          </cell>
          <cell r="I7">
            <v>49203000000</v>
          </cell>
        </row>
        <row r="8">
          <cell r="B8" t="str">
            <v>Revitalisasi Asrama Haji (SBSN)</v>
          </cell>
          <cell r="C8">
            <v>1</v>
          </cell>
          <cell r="D8" t="str">
            <v>Lokasi</v>
          </cell>
          <cell r="I8">
            <v>49203000000</v>
          </cell>
        </row>
        <row r="9">
          <cell r="B9" t="str">
            <v>Revitalisasi dan Pengembangan Asrama Haji</v>
          </cell>
          <cell r="C9">
            <v>1</v>
          </cell>
          <cell r="D9" t="str">
            <v>Lokasi</v>
          </cell>
          <cell r="I9">
            <v>49203000000</v>
          </cell>
        </row>
        <row r="10">
          <cell r="B10" t="str">
            <v>Gedung Asrama Haji Banjarmasin</v>
          </cell>
          <cell r="I10">
            <v>49203000000</v>
          </cell>
          <cell r="J10">
            <v>49203000000</v>
          </cell>
        </row>
        <row r="11">
          <cell r="B11" t="str">
            <v>Dukungan Manajemen</v>
          </cell>
          <cell r="I11">
            <v>8198003000</v>
          </cell>
        </row>
        <row r="12">
          <cell r="B12" t="str">
            <v>Dukungan Manajemen dan Pelaksanaan Tugas Teknis Lainnya Penyelenggaraan Haji dan Umrah</v>
          </cell>
          <cell r="I12">
            <v>8198003000</v>
          </cell>
        </row>
        <row r="13">
          <cell r="B13" t="str">
            <v>Layanan Dukungan Manajemen Internal</v>
          </cell>
          <cell r="C13">
            <v>4</v>
          </cell>
          <cell r="D13" t="str">
            <v>Layanan</v>
          </cell>
          <cell r="I13">
            <v>6746003000</v>
          </cell>
        </row>
        <row r="14">
          <cell r="B14" t="str">
            <v>Layanan BMN</v>
          </cell>
          <cell r="C14">
            <v>0</v>
          </cell>
          <cell r="D14" t="str">
            <v>Layanan</v>
          </cell>
          <cell r="I14">
            <v>0</v>
          </cell>
        </row>
        <row r="15">
          <cell r="B15" t="str">
            <v>Pengelolaan BMN dan Perlengkapan</v>
          </cell>
          <cell r="D15" t="str">
            <v>Layanan</v>
          </cell>
          <cell r="I15">
            <v>0</v>
          </cell>
        </row>
        <row r="16">
          <cell r="B16" t="str">
            <v>Koordinasi Penatausahaan dan Penyusunan Laporan BMN</v>
          </cell>
          <cell r="I16">
            <v>0</v>
          </cell>
        </row>
        <row r="17">
          <cell r="B17" t="str">
            <v>Belanja Perjalanan Dinas Biasa</v>
          </cell>
          <cell r="I17">
            <v>0</v>
          </cell>
        </row>
        <row r="18">
          <cell r="B18" t="str">
            <v>&gt; Ke Pusat - DKI Jakarta</v>
          </cell>
          <cell r="I18">
            <v>0</v>
          </cell>
        </row>
        <row r="19">
          <cell r="B19" t="str">
            <v>Tiket Pesawat PP [1 ORG x 2 KEG]</v>
          </cell>
          <cell r="C19">
            <v>2</v>
          </cell>
          <cell r="D19" t="str">
            <v>OK</v>
          </cell>
          <cell r="E19">
            <v>1</v>
          </cell>
          <cell r="F19">
            <v>2</v>
          </cell>
          <cell r="G19">
            <v>1</v>
          </cell>
          <cell r="H19">
            <v>2995000</v>
          </cell>
        </row>
        <row r="20">
          <cell r="B20" t="str">
            <v>Uang Taksi Bandara [1 ORG x 2 KEG]</v>
          </cell>
          <cell r="C20">
            <v>2</v>
          </cell>
          <cell r="D20" t="str">
            <v>OK</v>
          </cell>
          <cell r="E20">
            <v>1</v>
          </cell>
          <cell r="F20">
            <v>2</v>
          </cell>
          <cell r="G20">
            <v>1</v>
          </cell>
          <cell r="H20">
            <v>872000</v>
          </cell>
        </row>
        <row r="21">
          <cell r="B21" t="str">
            <v>Uang Harian [1 ORG x 3 HR x 2 KEG]</v>
          </cell>
          <cell r="C21">
            <v>6</v>
          </cell>
          <cell r="D21" t="str">
            <v>OH</v>
          </cell>
          <cell r="E21">
            <v>1</v>
          </cell>
          <cell r="F21">
            <v>3</v>
          </cell>
          <cell r="G21">
            <v>2</v>
          </cell>
          <cell r="H21">
            <v>530000</v>
          </cell>
        </row>
        <row r="22">
          <cell r="B22" t="str">
            <v>Uang Penginapan [1 ORG x 2 HR x 2 KEG]</v>
          </cell>
          <cell r="C22">
            <v>4</v>
          </cell>
          <cell r="D22" t="str">
            <v>OH</v>
          </cell>
          <cell r="E22">
            <v>1</v>
          </cell>
          <cell r="F22">
            <v>2</v>
          </cell>
          <cell r="G22">
            <v>2</v>
          </cell>
          <cell r="H22">
            <v>730000</v>
          </cell>
        </row>
        <row r="23">
          <cell r="B23" t="str">
            <v>Rapat Koordinasi Penatausahaan dan Penyusunan Laporan BMN</v>
          </cell>
          <cell r="I23">
            <v>0</v>
          </cell>
        </row>
        <row r="24">
          <cell r="B24" t="str">
            <v>Belanja Bahan</v>
          </cell>
          <cell r="I24">
            <v>0</v>
          </cell>
        </row>
        <row r="25">
          <cell r="B25" t="str">
            <v>Makan [10 ORG x 1 KL x 2 KEG]</v>
          </cell>
          <cell r="C25">
            <v>20</v>
          </cell>
          <cell r="D25" t="str">
            <v>OK</v>
          </cell>
          <cell r="E25">
            <v>10</v>
          </cell>
          <cell r="F25">
            <v>1</v>
          </cell>
          <cell r="G25">
            <v>2</v>
          </cell>
          <cell r="H25">
            <v>51000</v>
          </cell>
        </row>
        <row r="26">
          <cell r="B26" t="str">
            <v>Snack [10 ORG x 2 KL x 2 KEG]</v>
          </cell>
          <cell r="C26">
            <v>40</v>
          </cell>
          <cell r="D26" t="str">
            <v>OK</v>
          </cell>
          <cell r="E26">
            <v>10</v>
          </cell>
          <cell r="F26">
            <v>2</v>
          </cell>
          <cell r="G26">
            <v>2</v>
          </cell>
          <cell r="H26">
            <v>17000</v>
          </cell>
        </row>
        <row r="27">
          <cell r="B27" t="str">
            <v>Belanja Jasa Profesi</v>
          </cell>
          <cell r="I27">
            <v>0</v>
          </cell>
        </row>
        <row r="28">
          <cell r="B28" t="str">
            <v>Honorarium Narasumber Eselon III Ke Bawah [1 ORG x 2 JPL x 2 KEG]</v>
          </cell>
          <cell r="C28">
            <v>4</v>
          </cell>
          <cell r="D28" t="str">
            <v>OJ</v>
          </cell>
          <cell r="E28">
            <v>1</v>
          </cell>
          <cell r="F28">
            <v>2</v>
          </cell>
          <cell r="G28">
            <v>2</v>
          </cell>
          <cell r="H28">
            <v>900000</v>
          </cell>
        </row>
        <row r="29">
          <cell r="B29" t="str">
            <v>Moderator [1 ORG x 2 KEG]</v>
          </cell>
          <cell r="C29">
            <v>2</v>
          </cell>
          <cell r="D29" t="str">
            <v>OK</v>
          </cell>
          <cell r="E29">
            <v>1</v>
          </cell>
          <cell r="F29">
            <v>2</v>
          </cell>
          <cell r="G29">
            <v>1</v>
          </cell>
          <cell r="H29">
            <v>700000</v>
          </cell>
        </row>
        <row r="30">
          <cell r="B30" t="str">
            <v>Belanja Perjalanan Dinas Paket Meeting Dalam Kota</v>
          </cell>
          <cell r="I30">
            <v>0</v>
          </cell>
        </row>
        <row r="31">
          <cell r="B31" t="str">
            <v>Uang Transport Narasumber dan Moderator [2 ORG x 2 KEG]</v>
          </cell>
          <cell r="C31">
            <v>4</v>
          </cell>
          <cell r="D31" t="str">
            <v>OK</v>
          </cell>
          <cell r="E31">
            <v>2</v>
          </cell>
          <cell r="F31">
            <v>2</v>
          </cell>
          <cell r="G31">
            <v>1</v>
          </cell>
          <cell r="H31">
            <v>170000</v>
          </cell>
        </row>
        <row r="32">
          <cell r="B32" t="str">
            <v>Layanan Hubungan Masyarakat dan Informasi</v>
          </cell>
          <cell r="C32">
            <v>1</v>
          </cell>
          <cell r="D32" t="str">
            <v>Layanan</v>
          </cell>
          <cell r="I32">
            <v>1400000</v>
          </cell>
        </row>
        <row r="33">
          <cell r="B33" t="str">
            <v>Penyebaran Informasi Haji dan Umrah</v>
          </cell>
          <cell r="C33">
            <v>1</v>
          </cell>
          <cell r="D33" t="str">
            <v>Layanan</v>
          </cell>
          <cell r="I33">
            <v>1400000</v>
          </cell>
        </row>
        <row r="34">
          <cell r="B34" t="str">
            <v>Pencetakan Bahan Publikasi Informasi Haji dan Umrah</v>
          </cell>
          <cell r="I34">
            <v>1400000</v>
          </cell>
        </row>
        <row r="35">
          <cell r="B35" t="str">
            <v>Belanja Barang Non Operasional Lainnya</v>
          </cell>
          <cell r="I35">
            <v>1400000</v>
          </cell>
        </row>
        <row r="36">
          <cell r="B36" t="str">
            <v>Cetak Roll Banner [2 BUAH]</v>
          </cell>
          <cell r="C36">
            <v>2</v>
          </cell>
          <cell r="D36" t="str">
            <v>BUAH</v>
          </cell>
          <cell r="E36">
            <v>2</v>
          </cell>
          <cell r="F36">
            <v>1</v>
          </cell>
          <cell r="G36">
            <v>1</v>
          </cell>
          <cell r="H36">
            <v>200000</v>
          </cell>
          <cell r="I36">
            <v>400000</v>
          </cell>
        </row>
        <row r="37">
          <cell r="B37" t="str">
            <v>Cetak Brosur/Pamflet</v>
          </cell>
          <cell r="C37">
            <v>2</v>
          </cell>
          <cell r="D37" t="str">
            <v>RIM</v>
          </cell>
          <cell r="E37">
            <v>2</v>
          </cell>
          <cell r="F37">
            <v>1</v>
          </cell>
          <cell r="G37">
            <v>1</v>
          </cell>
          <cell r="H37">
            <v>500000</v>
          </cell>
          <cell r="I37">
            <v>1000000</v>
          </cell>
        </row>
        <row r="38">
          <cell r="B38" t="str">
            <v>Layanan Umum</v>
          </cell>
          <cell r="C38">
            <v>1</v>
          </cell>
          <cell r="D38" t="str">
            <v>Layanan</v>
          </cell>
          <cell r="I38">
            <v>20751000</v>
          </cell>
        </row>
        <row r="39">
          <cell r="B39" t="str">
            <v>Koordinasi Penyelenggaraan Ibadah Haji</v>
          </cell>
          <cell r="C39">
            <v>1</v>
          </cell>
          <cell r="D39" t="str">
            <v>Layanan</v>
          </cell>
          <cell r="I39">
            <v>20751000</v>
          </cell>
        </row>
        <row r="40">
          <cell r="B40" t="str">
            <v>Koordinasi dan Konsultasi Penyelenggaraan Ibadah Haji</v>
          </cell>
          <cell r="I40">
            <v>20751000</v>
          </cell>
        </row>
        <row r="41">
          <cell r="B41" t="str">
            <v>Belanja Perjalanan Dinas Biasa</v>
          </cell>
          <cell r="I41">
            <v>20751000</v>
          </cell>
        </row>
        <row r="42">
          <cell r="B42" t="str">
            <v>&gt; Ke Pusat - DKI Jakarta</v>
          </cell>
          <cell r="I42">
            <v>20751000</v>
          </cell>
        </row>
        <row r="43">
          <cell r="B43" t="str">
            <v>Tiket Pesawat PP [1 ORG x 3 KEG]</v>
          </cell>
          <cell r="C43">
            <v>3</v>
          </cell>
          <cell r="D43" t="str">
            <v>OK</v>
          </cell>
          <cell r="E43">
            <v>1</v>
          </cell>
          <cell r="F43">
            <v>3</v>
          </cell>
          <cell r="G43">
            <v>1</v>
          </cell>
          <cell r="H43">
            <v>2995000</v>
          </cell>
          <cell r="I43">
            <v>8985000</v>
          </cell>
        </row>
        <row r="44">
          <cell r="B44" t="str">
            <v>Uang Taksi Bandara [1 ORG x 3 KEG]</v>
          </cell>
          <cell r="C44">
            <v>3</v>
          </cell>
          <cell r="D44" t="str">
            <v>OK</v>
          </cell>
          <cell r="E44">
            <v>1</v>
          </cell>
          <cell r="F44">
            <v>3</v>
          </cell>
          <cell r="G44">
            <v>1</v>
          </cell>
          <cell r="H44">
            <v>872000</v>
          </cell>
          <cell r="I44">
            <v>2616000</v>
          </cell>
        </row>
        <row r="45">
          <cell r="B45" t="str">
            <v>Uang Harian [1 ORG x 3 HR x 3 KEG]</v>
          </cell>
          <cell r="C45">
            <v>9</v>
          </cell>
          <cell r="D45" t="str">
            <v>OH</v>
          </cell>
          <cell r="E45">
            <v>1</v>
          </cell>
          <cell r="F45">
            <v>3</v>
          </cell>
          <cell r="G45">
            <v>3</v>
          </cell>
          <cell r="H45">
            <v>530000</v>
          </cell>
          <cell r="I45">
            <v>4770000</v>
          </cell>
        </row>
        <row r="46">
          <cell r="B46" t="str">
            <v>Uang Penginapan [1 ORG x 2 HR x 3 KEG]</v>
          </cell>
          <cell r="C46">
            <v>6</v>
          </cell>
          <cell r="D46" t="str">
            <v>OH</v>
          </cell>
          <cell r="E46">
            <v>1</v>
          </cell>
          <cell r="F46">
            <v>2</v>
          </cell>
          <cell r="G46">
            <v>3</v>
          </cell>
          <cell r="H46">
            <v>730000</v>
          </cell>
          <cell r="I46">
            <v>4380000</v>
          </cell>
        </row>
        <row r="47">
          <cell r="B47" t="str">
            <v>Layanan Perkantoran</v>
          </cell>
          <cell r="C47">
            <v>2</v>
          </cell>
          <cell r="D47" t="str">
            <v>Layanan</v>
          </cell>
          <cell r="I47">
            <v>6723852000</v>
          </cell>
        </row>
        <row r="48">
          <cell r="B48" t="str">
            <v>Gaji dan Tunjangan</v>
          </cell>
          <cell r="C48">
            <v>1</v>
          </cell>
          <cell r="D48" t="str">
            <v>Layanan</v>
          </cell>
          <cell r="I48">
            <v>2625080000</v>
          </cell>
        </row>
        <row r="49">
          <cell r="B49" t="str">
            <v>Pembayaran Gaji dan Tunjangan PNS</v>
          </cell>
          <cell r="I49">
            <v>1663647000</v>
          </cell>
        </row>
        <row r="50">
          <cell r="B50" t="str">
            <v>Belanja Gaji Pokok PNS</v>
          </cell>
          <cell r="I50">
            <v>673046000</v>
          </cell>
        </row>
        <row r="51">
          <cell r="B51" t="str">
            <v>Belanja Gaji Pokok PNS</v>
          </cell>
          <cell r="C51">
            <v>9</v>
          </cell>
          <cell r="D51" t="str">
            <v>BLN</v>
          </cell>
          <cell r="E51">
            <v>9</v>
          </cell>
          <cell r="F51">
            <v>1</v>
          </cell>
          <cell r="G51">
            <v>1</v>
          </cell>
          <cell r="H51">
            <v>61186000</v>
          </cell>
          <cell r="I51">
            <v>550674000</v>
          </cell>
        </row>
        <row r="52">
          <cell r="B52" t="str">
            <v>Belanja Gaji Pokok PNS ke-13</v>
          </cell>
          <cell r="C52">
            <v>1</v>
          </cell>
          <cell r="D52" t="str">
            <v>BLN</v>
          </cell>
          <cell r="E52">
            <v>1</v>
          </cell>
          <cell r="F52">
            <v>1</v>
          </cell>
          <cell r="G52">
            <v>1</v>
          </cell>
          <cell r="H52">
            <v>61186000</v>
          </cell>
          <cell r="I52">
            <v>61186000</v>
          </cell>
        </row>
        <row r="53">
          <cell r="B53" t="str">
            <v>Belanja Gaji Pokok PNS ke-14</v>
          </cell>
          <cell r="C53">
            <v>1</v>
          </cell>
          <cell r="D53" t="str">
            <v>BLN</v>
          </cell>
          <cell r="E53">
            <v>1</v>
          </cell>
          <cell r="F53">
            <v>1</v>
          </cell>
          <cell r="G53">
            <v>1</v>
          </cell>
          <cell r="H53">
            <v>61186000</v>
          </cell>
          <cell r="I53">
            <v>61186000</v>
          </cell>
        </row>
        <row r="54">
          <cell r="B54" t="str">
            <v>Belanja Pembulatan Gaji PNS</v>
          </cell>
          <cell r="I54">
            <v>33000</v>
          </cell>
        </row>
        <row r="55">
          <cell r="B55" t="str">
            <v>Belanja Pembulatan Gaji PNS</v>
          </cell>
          <cell r="C55">
            <v>9</v>
          </cell>
          <cell r="D55" t="str">
            <v>BLN</v>
          </cell>
          <cell r="E55">
            <v>9</v>
          </cell>
          <cell r="F55">
            <v>1</v>
          </cell>
          <cell r="G55">
            <v>1</v>
          </cell>
          <cell r="H55">
            <v>3000</v>
          </cell>
          <cell r="I55">
            <v>27000</v>
          </cell>
        </row>
        <row r="56">
          <cell r="B56" t="str">
            <v>Belanja Pembulatan Gaji PNS ke-13</v>
          </cell>
          <cell r="C56">
            <v>1</v>
          </cell>
          <cell r="D56" t="str">
            <v>BLN</v>
          </cell>
          <cell r="E56">
            <v>1</v>
          </cell>
          <cell r="F56">
            <v>1</v>
          </cell>
          <cell r="G56">
            <v>1</v>
          </cell>
          <cell r="H56">
            <v>3000</v>
          </cell>
          <cell r="I56">
            <v>3000</v>
          </cell>
        </row>
        <row r="57">
          <cell r="B57" t="str">
            <v>Belanja Pembulatan Gaji PNS ke-14</v>
          </cell>
          <cell r="C57">
            <v>1</v>
          </cell>
          <cell r="D57" t="str">
            <v>BLN</v>
          </cell>
          <cell r="E57">
            <v>1</v>
          </cell>
          <cell r="F57">
            <v>1</v>
          </cell>
          <cell r="G57">
            <v>1</v>
          </cell>
          <cell r="H57">
            <v>3000</v>
          </cell>
          <cell r="I57">
            <v>3000</v>
          </cell>
        </row>
        <row r="58">
          <cell r="B58" t="str">
            <v>Belanja Tunjangan Suami/Istri PNS</v>
          </cell>
          <cell r="I58">
            <v>54681000</v>
          </cell>
        </row>
        <row r="59">
          <cell r="B59" t="str">
            <v>Belanja Tunjangan Suami/Istri PNS</v>
          </cell>
          <cell r="C59">
            <v>9</v>
          </cell>
          <cell r="D59" t="str">
            <v>BLN</v>
          </cell>
          <cell r="E59">
            <v>9</v>
          </cell>
          <cell r="F59">
            <v>1</v>
          </cell>
          <cell r="G59">
            <v>1</v>
          </cell>
          <cell r="H59">
            <v>4971000</v>
          </cell>
          <cell r="I59">
            <v>44739000</v>
          </cell>
        </row>
        <row r="60">
          <cell r="B60" t="str">
            <v>Belanja Tunjangan Suami/Istri PNS ke-13</v>
          </cell>
          <cell r="C60">
            <v>1</v>
          </cell>
          <cell r="D60" t="str">
            <v>BLN</v>
          </cell>
          <cell r="E60">
            <v>1</v>
          </cell>
          <cell r="F60">
            <v>1</v>
          </cell>
          <cell r="G60">
            <v>1</v>
          </cell>
          <cell r="H60">
            <v>4971000</v>
          </cell>
          <cell r="I60">
            <v>4971000</v>
          </cell>
        </row>
        <row r="61">
          <cell r="B61" t="str">
            <v>Belanja Tunjangan Suami/Istri PNS ke-14</v>
          </cell>
          <cell r="C61">
            <v>1</v>
          </cell>
          <cell r="D61" t="str">
            <v>BLN</v>
          </cell>
          <cell r="E61">
            <v>1</v>
          </cell>
          <cell r="F61">
            <v>1</v>
          </cell>
          <cell r="G61">
            <v>1</v>
          </cell>
          <cell r="H61">
            <v>4971000</v>
          </cell>
          <cell r="I61">
            <v>4971000</v>
          </cell>
        </row>
        <row r="62">
          <cell r="B62" t="str">
            <v>Belanja Tunjangan Anak PNS</v>
          </cell>
          <cell r="I62">
            <v>13035000</v>
          </cell>
        </row>
        <row r="63">
          <cell r="B63" t="str">
            <v>Belanja TunjanganAnak PNS</v>
          </cell>
          <cell r="C63">
            <v>9</v>
          </cell>
          <cell r="D63" t="str">
            <v>BLN</v>
          </cell>
          <cell r="E63">
            <v>9</v>
          </cell>
          <cell r="F63">
            <v>1</v>
          </cell>
          <cell r="G63">
            <v>1</v>
          </cell>
          <cell r="H63">
            <v>1185000</v>
          </cell>
          <cell r="I63">
            <v>10665000</v>
          </cell>
        </row>
        <row r="64">
          <cell r="B64" t="str">
            <v>Belanja TunjanganAnak PNS ke-13</v>
          </cell>
          <cell r="C64">
            <v>1</v>
          </cell>
          <cell r="D64" t="str">
            <v>BLN</v>
          </cell>
          <cell r="E64">
            <v>1</v>
          </cell>
          <cell r="F64">
            <v>1</v>
          </cell>
          <cell r="G64">
            <v>1</v>
          </cell>
          <cell r="H64">
            <v>1185000</v>
          </cell>
          <cell r="I64">
            <v>1185000</v>
          </cell>
        </row>
        <row r="65">
          <cell r="B65" t="str">
            <v>Belanja TunjanganAnak PNS ke-14</v>
          </cell>
          <cell r="C65">
            <v>1</v>
          </cell>
          <cell r="D65" t="str">
            <v>BLN</v>
          </cell>
          <cell r="E65">
            <v>1</v>
          </cell>
          <cell r="F65">
            <v>1</v>
          </cell>
          <cell r="G65">
            <v>1</v>
          </cell>
          <cell r="H65">
            <v>1185000</v>
          </cell>
          <cell r="I65">
            <v>1185000</v>
          </cell>
        </row>
        <row r="66">
          <cell r="B66" t="str">
            <v>Belanja Tunjangan Struktural PNS</v>
          </cell>
          <cell r="I66">
            <v>16170000</v>
          </cell>
        </row>
        <row r="67">
          <cell r="B67" t="str">
            <v>Belanja Tunjangan Struktural PNS</v>
          </cell>
          <cell r="C67">
            <v>9</v>
          </cell>
          <cell r="D67" t="str">
            <v>BLN</v>
          </cell>
          <cell r="E67">
            <v>9</v>
          </cell>
          <cell r="F67">
            <v>1</v>
          </cell>
          <cell r="G67">
            <v>1</v>
          </cell>
          <cell r="H67">
            <v>1470000</v>
          </cell>
          <cell r="I67">
            <v>13230000</v>
          </cell>
        </row>
        <row r="68">
          <cell r="B68" t="str">
            <v>Belanja Tunjangan Struktural PNS ke-13</v>
          </cell>
          <cell r="C68">
            <v>1</v>
          </cell>
          <cell r="D68" t="str">
            <v>BLN</v>
          </cell>
          <cell r="E68">
            <v>1</v>
          </cell>
          <cell r="F68">
            <v>1</v>
          </cell>
          <cell r="G68">
            <v>1</v>
          </cell>
          <cell r="H68">
            <v>1470000</v>
          </cell>
          <cell r="I68">
            <v>1470000</v>
          </cell>
        </row>
        <row r="69">
          <cell r="B69" t="str">
            <v>Belanja Tunjangan Struktural PNS ke-14</v>
          </cell>
          <cell r="C69">
            <v>1</v>
          </cell>
          <cell r="D69" t="str">
            <v>BLN</v>
          </cell>
          <cell r="E69">
            <v>1</v>
          </cell>
          <cell r="F69">
            <v>1</v>
          </cell>
          <cell r="G69">
            <v>1</v>
          </cell>
          <cell r="H69">
            <v>1470000</v>
          </cell>
          <cell r="I69">
            <v>1470000</v>
          </cell>
        </row>
        <row r="70">
          <cell r="B70" t="str">
            <v>Belanja Tunjangan Fungsional PNS</v>
          </cell>
          <cell r="I70">
            <v>51315000</v>
          </cell>
        </row>
        <row r="71">
          <cell r="B71" t="str">
            <v>Belanja Tunjangan Fungsional PNS</v>
          </cell>
          <cell r="C71">
            <v>9</v>
          </cell>
          <cell r="D71" t="str">
            <v>BLN</v>
          </cell>
          <cell r="E71">
            <v>9</v>
          </cell>
          <cell r="F71">
            <v>1</v>
          </cell>
          <cell r="G71">
            <v>1</v>
          </cell>
          <cell r="H71">
            <v>4665000</v>
          </cell>
          <cell r="I71">
            <v>41985000</v>
          </cell>
        </row>
        <row r="72">
          <cell r="B72" t="str">
            <v>Belanja Tunjangan Fungsional PNS ke-13</v>
          </cell>
          <cell r="C72">
            <v>1</v>
          </cell>
          <cell r="D72" t="str">
            <v>BLN</v>
          </cell>
          <cell r="E72">
            <v>1</v>
          </cell>
          <cell r="F72">
            <v>1</v>
          </cell>
          <cell r="G72">
            <v>1</v>
          </cell>
          <cell r="H72">
            <v>4665000</v>
          </cell>
          <cell r="I72">
            <v>4665000</v>
          </cell>
        </row>
        <row r="73">
          <cell r="B73" t="str">
            <v>Belanja Tunjangan Fungsional PNS ke-14</v>
          </cell>
          <cell r="C73">
            <v>1</v>
          </cell>
          <cell r="D73" t="str">
            <v>BLN</v>
          </cell>
          <cell r="E73">
            <v>1</v>
          </cell>
          <cell r="F73">
            <v>1</v>
          </cell>
          <cell r="G73">
            <v>1</v>
          </cell>
          <cell r="H73">
            <v>4665000</v>
          </cell>
          <cell r="I73">
            <v>4665000</v>
          </cell>
        </row>
        <row r="74">
          <cell r="B74" t="str">
            <v>Belanja Tunj. Beras PNS</v>
          </cell>
          <cell r="I74">
            <v>39842000</v>
          </cell>
        </row>
        <row r="75">
          <cell r="B75" t="str">
            <v>Belanja Tunjangan Beras PNS</v>
          </cell>
          <cell r="C75">
            <v>9</v>
          </cell>
          <cell r="D75" t="str">
            <v>BLN</v>
          </cell>
          <cell r="E75">
            <v>9</v>
          </cell>
          <cell r="F75">
            <v>1</v>
          </cell>
          <cell r="G75">
            <v>1</v>
          </cell>
          <cell r="H75">
            <v>3622000</v>
          </cell>
          <cell r="I75">
            <v>32598000</v>
          </cell>
        </row>
        <row r="76">
          <cell r="B76" t="str">
            <v>Belanja Tunjangan Beras PNS ke-13</v>
          </cell>
          <cell r="C76">
            <v>1</v>
          </cell>
          <cell r="D76" t="str">
            <v>BLN</v>
          </cell>
          <cell r="E76">
            <v>1</v>
          </cell>
          <cell r="F76">
            <v>1</v>
          </cell>
          <cell r="G76">
            <v>1</v>
          </cell>
          <cell r="H76">
            <v>3622000</v>
          </cell>
          <cell r="I76">
            <v>3622000</v>
          </cell>
        </row>
        <row r="77">
          <cell r="B77" t="str">
            <v>Belanja Tunjangan Beras PNS ke-14</v>
          </cell>
          <cell r="C77">
            <v>1</v>
          </cell>
          <cell r="D77" t="str">
            <v>BLN</v>
          </cell>
          <cell r="E77">
            <v>1</v>
          </cell>
          <cell r="F77">
            <v>1</v>
          </cell>
          <cell r="G77">
            <v>1</v>
          </cell>
          <cell r="H77">
            <v>3622000</v>
          </cell>
          <cell r="I77">
            <v>3622000</v>
          </cell>
        </row>
        <row r="78">
          <cell r="B78" t="str">
            <v>Belanja Uang Makan PNS</v>
          </cell>
          <cell r="I78">
            <v>127620000</v>
          </cell>
        </row>
        <row r="79">
          <cell r="B79" t="str">
            <v>Belanja Uang Makan PNS Gol. II [1 ORG x 18 HR x 10 BLN]</v>
          </cell>
          <cell r="C79">
            <v>180</v>
          </cell>
          <cell r="D79" t="str">
            <v>OH</v>
          </cell>
          <cell r="E79">
            <v>1</v>
          </cell>
          <cell r="F79">
            <v>18</v>
          </cell>
          <cell r="G79">
            <v>10</v>
          </cell>
          <cell r="H79">
            <v>35000</v>
          </cell>
          <cell r="I79">
            <v>6300000</v>
          </cell>
        </row>
        <row r="80">
          <cell r="B80" t="str">
            <v>Belanja Uang Makan PNS Gol. III [16 ORG x 18 HR x 10 BLN]</v>
          </cell>
          <cell r="C80">
            <v>2880</v>
          </cell>
          <cell r="D80" t="str">
            <v>OH</v>
          </cell>
          <cell r="E80">
            <v>16</v>
          </cell>
          <cell r="F80">
            <v>18</v>
          </cell>
          <cell r="G80">
            <v>10</v>
          </cell>
          <cell r="H80">
            <v>37000</v>
          </cell>
          <cell r="I80">
            <v>106560000</v>
          </cell>
        </row>
        <row r="81">
          <cell r="B81" t="str">
            <v>Belanja Uang Makan PNS Gol. IV [2 ORG x 18 HR x 10 BLN]</v>
          </cell>
          <cell r="C81">
            <v>360</v>
          </cell>
          <cell r="D81" t="str">
            <v>OH</v>
          </cell>
          <cell r="E81">
            <v>2</v>
          </cell>
          <cell r="F81">
            <v>18</v>
          </cell>
          <cell r="G81">
            <v>10</v>
          </cell>
          <cell r="H81">
            <v>41000</v>
          </cell>
          <cell r="I81">
            <v>14760000</v>
          </cell>
        </row>
        <row r="82">
          <cell r="B82" t="str">
            <v>Belanja Tunjangan Umum PNS</v>
          </cell>
          <cell r="I82">
            <v>20295000</v>
          </cell>
        </row>
        <row r="83">
          <cell r="B83" t="str">
            <v>Belanja Tunjangan Umum PNS</v>
          </cell>
          <cell r="C83">
            <v>9</v>
          </cell>
          <cell r="D83" t="str">
            <v>BLN</v>
          </cell>
          <cell r="E83">
            <v>9</v>
          </cell>
          <cell r="F83">
            <v>1</v>
          </cell>
          <cell r="G83">
            <v>1</v>
          </cell>
          <cell r="H83">
            <v>1845000</v>
          </cell>
          <cell r="I83">
            <v>16605000</v>
          </cell>
        </row>
        <row r="84">
          <cell r="B84" t="str">
            <v>Belanja Tunjangan Umum PNS ke-13</v>
          </cell>
          <cell r="C84">
            <v>1</v>
          </cell>
          <cell r="D84" t="str">
            <v>BLN</v>
          </cell>
          <cell r="E84">
            <v>1</v>
          </cell>
          <cell r="F84">
            <v>1</v>
          </cell>
          <cell r="G84">
            <v>1</v>
          </cell>
          <cell r="H84">
            <v>1845000</v>
          </cell>
          <cell r="I84">
            <v>1845000</v>
          </cell>
        </row>
        <row r="85">
          <cell r="B85" t="str">
            <v>Belanja Tunjangan Umum PNS ke-14</v>
          </cell>
          <cell r="C85">
            <v>1</v>
          </cell>
          <cell r="D85" t="str">
            <v>BLN</v>
          </cell>
          <cell r="E85">
            <v>1</v>
          </cell>
          <cell r="F85">
            <v>1</v>
          </cell>
          <cell r="G85">
            <v>1</v>
          </cell>
          <cell r="H85">
            <v>1845000</v>
          </cell>
          <cell r="I85">
            <v>1845000</v>
          </cell>
        </row>
        <row r="86">
          <cell r="B86" t="str">
            <v>Belanja Uang Lembur</v>
          </cell>
          <cell r="I86">
            <v>23040000</v>
          </cell>
        </row>
        <row r="87">
          <cell r="B87" t="str">
            <v>Belanja Uang Lembur PNS Gol. II [1 ORG x 2 JAM x 2 HR x 10 BLN]</v>
          </cell>
          <cell r="C87">
            <v>40</v>
          </cell>
          <cell r="D87" t="str">
            <v>OJ</v>
          </cell>
          <cell r="E87">
            <v>1</v>
          </cell>
          <cell r="F87">
            <v>4</v>
          </cell>
          <cell r="G87">
            <v>10</v>
          </cell>
          <cell r="H87">
            <v>24000</v>
          </cell>
          <cell r="I87">
            <v>960000</v>
          </cell>
        </row>
        <row r="88">
          <cell r="B88" t="str">
            <v>Belanja Uang Lembur PNS Gol. III [16 ORG x 2 JAM x 2 HR x 10 BLN]</v>
          </cell>
          <cell r="C88">
            <v>640</v>
          </cell>
          <cell r="D88" t="str">
            <v>OJ</v>
          </cell>
          <cell r="E88">
            <v>16</v>
          </cell>
          <cell r="F88">
            <v>4</v>
          </cell>
          <cell r="G88">
            <v>10</v>
          </cell>
          <cell r="H88">
            <v>30000</v>
          </cell>
          <cell r="I88">
            <v>19200000</v>
          </cell>
        </row>
        <row r="89">
          <cell r="B89" t="str">
            <v>Belanja Uang Lembur PNS Gol. IV [2 ORG x 2 JAM x 2 HR x 10 BLN]</v>
          </cell>
          <cell r="C89">
            <v>80</v>
          </cell>
          <cell r="D89" t="str">
            <v>OJ</v>
          </cell>
          <cell r="E89">
            <v>2</v>
          </cell>
          <cell r="F89">
            <v>4</v>
          </cell>
          <cell r="G89">
            <v>10</v>
          </cell>
          <cell r="H89">
            <v>36000</v>
          </cell>
          <cell r="I89">
            <v>2880000</v>
          </cell>
        </row>
        <row r="90">
          <cell r="B90" t="str">
            <v>Belanja Uang Makan Lembur PNS Gol. II [1 ORG x 2 HR x 10 BLN]</v>
          </cell>
          <cell r="C90">
            <v>20</v>
          </cell>
          <cell r="D90" t="str">
            <v>OH</v>
          </cell>
          <cell r="E90">
            <v>1</v>
          </cell>
          <cell r="F90">
            <v>2</v>
          </cell>
          <cell r="G90">
            <v>10</v>
          </cell>
          <cell r="H90">
            <v>35000</v>
          </cell>
        </row>
        <row r="91">
          <cell r="B91" t="str">
            <v>Belanja Uang Makan Lembur PNS Gol. III [16 ORG x 2 HR x 10 BLN]</v>
          </cell>
          <cell r="C91">
            <v>320</v>
          </cell>
          <cell r="D91" t="str">
            <v>OH</v>
          </cell>
          <cell r="E91">
            <v>16</v>
          </cell>
          <cell r="F91">
            <v>2</v>
          </cell>
          <cell r="G91">
            <v>10</v>
          </cell>
          <cell r="H91">
            <v>37000</v>
          </cell>
        </row>
        <row r="92">
          <cell r="B92" t="str">
            <v>Belanja Uang Makan Lembur PNS Gol. IV [2 ORG x 2 HR x 10 BLN]</v>
          </cell>
          <cell r="C92">
            <v>40</v>
          </cell>
          <cell r="D92" t="str">
            <v>OH</v>
          </cell>
          <cell r="E92">
            <v>2</v>
          </cell>
          <cell r="F92">
            <v>2</v>
          </cell>
          <cell r="G92">
            <v>10</v>
          </cell>
          <cell r="H92">
            <v>41000</v>
          </cell>
        </row>
        <row r="93">
          <cell r="B93" t="str">
            <v>Belanja Pegawai (Tunjangan Khusus/Kegiatan/Kinerja)</v>
          </cell>
          <cell r="I93">
            <v>644570000</v>
          </cell>
        </row>
        <row r="94">
          <cell r="B94" t="str">
            <v>Tunjangan Kinerja Grade 6 [1 ORG x 10 BLN]</v>
          </cell>
          <cell r="C94">
            <v>10</v>
          </cell>
          <cell r="D94" t="str">
            <v>OB</v>
          </cell>
          <cell r="E94">
            <v>1</v>
          </cell>
          <cell r="F94">
            <v>10</v>
          </cell>
          <cell r="G94">
            <v>1</v>
          </cell>
          <cell r="H94">
            <v>2702000</v>
          </cell>
          <cell r="I94">
            <v>27020000</v>
          </cell>
        </row>
        <row r="95">
          <cell r="B95" t="str">
            <v>Tunjangan Kinerja Grade 7 [11 ORG x 10 BLN]</v>
          </cell>
          <cell r="C95">
            <v>110</v>
          </cell>
          <cell r="D95" t="str">
            <v>OB</v>
          </cell>
          <cell r="E95">
            <v>11</v>
          </cell>
          <cell r="F95">
            <v>10</v>
          </cell>
          <cell r="G95">
            <v>1</v>
          </cell>
          <cell r="H95">
            <v>2928000</v>
          </cell>
          <cell r="I95">
            <v>322080000</v>
          </cell>
        </row>
        <row r="96">
          <cell r="B96" t="str">
            <v>Tunjangan Kinerja Grade 9 [3 ORG x 10 BLN]</v>
          </cell>
          <cell r="C96">
            <v>30</v>
          </cell>
          <cell r="D96" t="str">
            <v>OB</v>
          </cell>
          <cell r="E96">
            <v>3</v>
          </cell>
          <cell r="F96">
            <v>10</v>
          </cell>
          <cell r="G96">
            <v>1</v>
          </cell>
          <cell r="H96">
            <v>3781000</v>
          </cell>
          <cell r="I96">
            <v>113430000</v>
          </cell>
        </row>
        <row r="97">
          <cell r="B97" t="str">
            <v>Tunjangan Kinerja Grade 10 [2 ORG x 10 BLN]</v>
          </cell>
          <cell r="C97">
            <v>20</v>
          </cell>
          <cell r="D97" t="str">
            <v>OB</v>
          </cell>
          <cell r="E97">
            <v>2</v>
          </cell>
          <cell r="F97">
            <v>10</v>
          </cell>
          <cell r="G97">
            <v>1</v>
          </cell>
          <cell r="H97">
            <v>4551000</v>
          </cell>
          <cell r="I97">
            <v>91020000</v>
          </cell>
        </row>
        <row r="98">
          <cell r="B98" t="str">
            <v>Tunjangan Kinerja Grade 11 [2 ORG x 10 BLN]</v>
          </cell>
          <cell r="C98">
            <v>20</v>
          </cell>
          <cell r="D98" t="str">
            <v>OB</v>
          </cell>
          <cell r="E98">
            <v>2</v>
          </cell>
          <cell r="F98">
            <v>10</v>
          </cell>
          <cell r="G98">
            <v>1</v>
          </cell>
          <cell r="H98">
            <v>4551000</v>
          </cell>
          <cell r="I98">
            <v>91020000</v>
          </cell>
        </row>
        <row r="99">
          <cell r="B99" t="str">
            <v>Pembayaran Gaji dan Tunjangan PPPK</v>
          </cell>
          <cell r="I99">
            <v>961433000</v>
          </cell>
        </row>
        <row r="100">
          <cell r="B100" t="str">
            <v>Belanja Gaji Pokok PPPK</v>
          </cell>
          <cell r="I100">
            <v>387640000</v>
          </cell>
        </row>
        <row r="101">
          <cell r="B101" t="str">
            <v>Belanja Gaji Pokok PPPK</v>
          </cell>
          <cell r="C101">
            <v>9</v>
          </cell>
          <cell r="D101" t="str">
            <v>BLN</v>
          </cell>
          <cell r="E101">
            <v>9</v>
          </cell>
          <cell r="F101">
            <v>1</v>
          </cell>
          <cell r="G101">
            <v>1</v>
          </cell>
          <cell r="H101">
            <v>35240000</v>
          </cell>
          <cell r="I101">
            <v>317160000</v>
          </cell>
        </row>
        <row r="102">
          <cell r="B102" t="str">
            <v>Belanja Gaji Pokok PPPK ke-13</v>
          </cell>
          <cell r="C102">
            <v>1</v>
          </cell>
          <cell r="D102" t="str">
            <v>BLN</v>
          </cell>
          <cell r="E102">
            <v>1</v>
          </cell>
          <cell r="F102">
            <v>1</v>
          </cell>
          <cell r="G102">
            <v>1</v>
          </cell>
          <cell r="H102">
            <v>35240000</v>
          </cell>
          <cell r="I102">
            <v>35240000</v>
          </cell>
        </row>
        <row r="103">
          <cell r="B103" t="str">
            <v>Belanja Gaji Pokok PPPK ke-14</v>
          </cell>
          <cell r="C103">
            <v>1</v>
          </cell>
          <cell r="D103" t="str">
            <v>BLN</v>
          </cell>
          <cell r="E103">
            <v>1</v>
          </cell>
          <cell r="F103">
            <v>1</v>
          </cell>
          <cell r="G103">
            <v>1</v>
          </cell>
          <cell r="H103">
            <v>35240000</v>
          </cell>
          <cell r="I103">
            <v>35240000</v>
          </cell>
        </row>
        <row r="104">
          <cell r="B104" t="str">
            <v>Belanja Pembulatan Gaji PPPK</v>
          </cell>
          <cell r="I104">
            <v>11000</v>
          </cell>
        </row>
        <row r="105">
          <cell r="B105" t="str">
            <v>Belanja Pembulatan Gaji PPPK</v>
          </cell>
          <cell r="C105">
            <v>9</v>
          </cell>
          <cell r="D105" t="str">
            <v>BLN</v>
          </cell>
          <cell r="E105">
            <v>9</v>
          </cell>
          <cell r="F105">
            <v>1</v>
          </cell>
          <cell r="G105">
            <v>1</v>
          </cell>
          <cell r="H105">
            <v>1000</v>
          </cell>
          <cell r="I105">
            <v>9000</v>
          </cell>
        </row>
        <row r="106">
          <cell r="B106" t="str">
            <v>Belanja Pembulatan Gaji PPPK ke-13</v>
          </cell>
          <cell r="C106">
            <v>1</v>
          </cell>
          <cell r="D106" t="str">
            <v>BLN</v>
          </cell>
          <cell r="E106">
            <v>1</v>
          </cell>
          <cell r="F106">
            <v>1</v>
          </cell>
          <cell r="G106">
            <v>1</v>
          </cell>
          <cell r="H106">
            <v>1000</v>
          </cell>
          <cell r="I106">
            <v>1000</v>
          </cell>
        </row>
        <row r="107">
          <cell r="B107" t="str">
            <v>Belanja Pembulatan Gaji PPPK ke-14</v>
          </cell>
          <cell r="C107">
            <v>1</v>
          </cell>
          <cell r="D107" t="str">
            <v>BLN</v>
          </cell>
          <cell r="E107">
            <v>1</v>
          </cell>
          <cell r="F107">
            <v>1</v>
          </cell>
          <cell r="G107">
            <v>1</v>
          </cell>
          <cell r="H107">
            <v>1000</v>
          </cell>
          <cell r="I107">
            <v>1000</v>
          </cell>
        </row>
        <row r="108">
          <cell r="B108" t="str">
            <v>Belanja Tunjangan Suami/Istri PPPK</v>
          </cell>
          <cell r="I108">
            <v>28193000</v>
          </cell>
        </row>
        <row r="109">
          <cell r="B109" t="str">
            <v>Belanja Tunjangan Suami/Istri PPPK</v>
          </cell>
          <cell r="C109">
            <v>9</v>
          </cell>
          <cell r="D109" t="str">
            <v>BLN</v>
          </cell>
          <cell r="E109">
            <v>9</v>
          </cell>
          <cell r="F109">
            <v>1</v>
          </cell>
          <cell r="G109">
            <v>1</v>
          </cell>
          <cell r="H109">
            <v>2563000</v>
          </cell>
          <cell r="I109">
            <v>23067000</v>
          </cell>
        </row>
        <row r="110">
          <cell r="B110" t="str">
            <v>Belanja Tunjangan Suami/Istri PPPK ke-13</v>
          </cell>
          <cell r="C110">
            <v>1</v>
          </cell>
          <cell r="D110" t="str">
            <v>BLN</v>
          </cell>
          <cell r="E110">
            <v>1</v>
          </cell>
          <cell r="F110">
            <v>1</v>
          </cell>
          <cell r="G110">
            <v>1</v>
          </cell>
          <cell r="H110">
            <v>2563000</v>
          </cell>
          <cell r="I110">
            <v>2563000</v>
          </cell>
        </row>
        <row r="111">
          <cell r="B111" t="str">
            <v>Belanja Tunjangan Suami/Istri PPPK ke-14</v>
          </cell>
          <cell r="C111">
            <v>1</v>
          </cell>
          <cell r="D111" t="str">
            <v>BLN</v>
          </cell>
          <cell r="E111">
            <v>1</v>
          </cell>
          <cell r="F111">
            <v>1</v>
          </cell>
          <cell r="G111">
            <v>1</v>
          </cell>
          <cell r="H111">
            <v>2563000</v>
          </cell>
          <cell r="I111">
            <v>2563000</v>
          </cell>
        </row>
        <row r="112">
          <cell r="B112" t="str">
            <v>Belanja Tunjangan Anak PPPK</v>
          </cell>
          <cell r="I112">
            <v>7051000</v>
          </cell>
        </row>
        <row r="113">
          <cell r="B113" t="str">
            <v>Belanja Tunjangan Anak PPPK</v>
          </cell>
          <cell r="C113">
            <v>9</v>
          </cell>
          <cell r="D113" t="str">
            <v>BLN</v>
          </cell>
          <cell r="E113">
            <v>9</v>
          </cell>
          <cell r="F113">
            <v>1</v>
          </cell>
          <cell r="G113">
            <v>1</v>
          </cell>
          <cell r="H113">
            <v>641000</v>
          </cell>
          <cell r="I113">
            <v>5769000</v>
          </cell>
        </row>
        <row r="114">
          <cell r="B114" t="str">
            <v>Belanja Tunjangan Anak PPPK ke 13</v>
          </cell>
          <cell r="C114">
            <v>1</v>
          </cell>
          <cell r="D114" t="str">
            <v>BLN</v>
          </cell>
          <cell r="E114">
            <v>1</v>
          </cell>
          <cell r="F114">
            <v>1</v>
          </cell>
          <cell r="G114">
            <v>1</v>
          </cell>
          <cell r="H114">
            <v>641000</v>
          </cell>
          <cell r="I114">
            <v>641000</v>
          </cell>
        </row>
        <row r="115">
          <cell r="B115" t="str">
            <v>Belanja Tunjangan Anak PPPK ke-14</v>
          </cell>
          <cell r="C115">
            <v>1</v>
          </cell>
          <cell r="D115" t="str">
            <v>BLN</v>
          </cell>
          <cell r="E115">
            <v>1</v>
          </cell>
          <cell r="F115">
            <v>1</v>
          </cell>
          <cell r="G115">
            <v>1</v>
          </cell>
          <cell r="H115">
            <v>641000</v>
          </cell>
          <cell r="I115">
            <v>641000</v>
          </cell>
        </row>
        <row r="116">
          <cell r="B116" t="str">
            <v>Belanja Tunjangan Fungsional PPPK</v>
          </cell>
          <cell r="I116">
            <v>64680000</v>
          </cell>
        </row>
        <row r="117">
          <cell r="B117" t="str">
            <v>Belanja Tunjangan Fungsional PPPK</v>
          </cell>
          <cell r="C117">
            <v>9</v>
          </cell>
          <cell r="D117" t="str">
            <v>BLN</v>
          </cell>
          <cell r="E117">
            <v>9</v>
          </cell>
          <cell r="F117">
            <v>1</v>
          </cell>
          <cell r="G117">
            <v>1</v>
          </cell>
          <cell r="H117">
            <v>5880000</v>
          </cell>
          <cell r="I117">
            <v>52920000</v>
          </cell>
        </row>
        <row r="118">
          <cell r="B118" t="str">
            <v>Belanja Tunjangan Fungsional PPPK ke-13</v>
          </cell>
          <cell r="C118">
            <v>1</v>
          </cell>
          <cell r="D118" t="str">
            <v>BLN</v>
          </cell>
          <cell r="E118">
            <v>1</v>
          </cell>
          <cell r="F118">
            <v>1</v>
          </cell>
          <cell r="G118">
            <v>1</v>
          </cell>
          <cell r="H118">
            <v>5880000</v>
          </cell>
          <cell r="I118">
            <v>5880000</v>
          </cell>
        </row>
        <row r="119">
          <cell r="B119" t="str">
            <v>Belanja Tunjangan Fungsional PPPK ke-14</v>
          </cell>
          <cell r="C119">
            <v>1</v>
          </cell>
          <cell r="D119" t="str">
            <v>BLN</v>
          </cell>
          <cell r="E119">
            <v>1</v>
          </cell>
          <cell r="F119">
            <v>1</v>
          </cell>
          <cell r="G119">
            <v>1</v>
          </cell>
          <cell r="H119">
            <v>5880000</v>
          </cell>
          <cell r="I119">
            <v>5880000</v>
          </cell>
        </row>
        <row r="120">
          <cell r="B120" t="str">
            <v>Belanja Tunjangan Beras PPPK</v>
          </cell>
          <cell r="I120">
            <v>22308000</v>
          </cell>
        </row>
        <row r="121">
          <cell r="B121" t="str">
            <v>Belanja Tunjangan Beras PPPK</v>
          </cell>
          <cell r="C121">
            <v>9</v>
          </cell>
          <cell r="D121" t="str">
            <v>BLN</v>
          </cell>
          <cell r="E121">
            <v>9</v>
          </cell>
          <cell r="F121">
            <v>1</v>
          </cell>
          <cell r="G121">
            <v>1</v>
          </cell>
          <cell r="H121">
            <v>2028000</v>
          </cell>
          <cell r="I121">
            <v>18252000</v>
          </cell>
        </row>
        <row r="122">
          <cell r="B122" t="str">
            <v>Belanja Tunjangan Beras PPPK ke-13</v>
          </cell>
          <cell r="C122">
            <v>1</v>
          </cell>
          <cell r="D122" t="str">
            <v>BLN</v>
          </cell>
          <cell r="E122">
            <v>1</v>
          </cell>
          <cell r="F122">
            <v>1</v>
          </cell>
          <cell r="G122">
            <v>1</v>
          </cell>
          <cell r="H122">
            <v>2028000</v>
          </cell>
          <cell r="I122">
            <v>2028000</v>
          </cell>
        </row>
        <row r="123">
          <cell r="B123" t="str">
            <v>Belanja Tunjangan Beras PPPK ke-14</v>
          </cell>
          <cell r="C123">
            <v>1</v>
          </cell>
          <cell r="D123" t="str">
            <v>BLN</v>
          </cell>
          <cell r="E123">
            <v>1</v>
          </cell>
          <cell r="F123">
            <v>1</v>
          </cell>
          <cell r="G123">
            <v>1</v>
          </cell>
          <cell r="H123">
            <v>2028000</v>
          </cell>
          <cell r="I123">
            <v>2028000</v>
          </cell>
        </row>
        <row r="124">
          <cell r="B124" t="str">
            <v>Belanja Uang Makan PPPK</v>
          </cell>
          <cell r="I124">
            <v>73260000</v>
          </cell>
        </row>
        <row r="125">
          <cell r="B125" t="str">
            <v>Belanja Uang Makan PPPK Gol. III [11 ORG x 18 HR x 10 BLN]</v>
          </cell>
          <cell r="C125">
            <v>1980</v>
          </cell>
          <cell r="D125" t="str">
            <v>OH</v>
          </cell>
          <cell r="E125">
            <v>11</v>
          </cell>
          <cell r="F125">
            <v>18</v>
          </cell>
          <cell r="G125">
            <v>10</v>
          </cell>
          <cell r="H125">
            <v>37000</v>
          </cell>
          <cell r="I125">
            <v>73260000</v>
          </cell>
        </row>
        <row r="126">
          <cell r="B126" t="str">
            <v>Belanja Uang Lembur PPPK</v>
          </cell>
          <cell r="I126">
            <v>13200000</v>
          </cell>
        </row>
        <row r="127">
          <cell r="B127" t="str">
            <v>Belanja Uang Lembur PPPK Gol. III [11 ORG x 2 JAM x 2 HR x 10 BLN]</v>
          </cell>
          <cell r="C127">
            <v>440</v>
          </cell>
          <cell r="D127" t="str">
            <v>OJ</v>
          </cell>
          <cell r="E127">
            <v>11</v>
          </cell>
          <cell r="F127">
            <v>4</v>
          </cell>
          <cell r="G127">
            <v>10</v>
          </cell>
          <cell r="H127">
            <v>30000</v>
          </cell>
          <cell r="I127">
            <v>13200000</v>
          </cell>
        </row>
        <row r="128">
          <cell r="B128" t="str">
            <v>Belanja Uang Makan Lembur PPPK Gol. III [11 ORG x 2 HR x 10 BLN]</v>
          </cell>
          <cell r="C128">
            <v>220</v>
          </cell>
          <cell r="D128" t="str">
            <v>OH</v>
          </cell>
          <cell r="E128">
            <v>11</v>
          </cell>
          <cell r="F128">
            <v>2</v>
          </cell>
          <cell r="G128">
            <v>10</v>
          </cell>
          <cell r="H128">
            <v>37000</v>
          </cell>
        </row>
        <row r="129">
          <cell r="B129" t="str">
            <v>Belanja Pegawai Tunjangan Khusus/Kegiatan/Kinerja PPPK</v>
          </cell>
          <cell r="I129">
            <v>365090000</v>
          </cell>
        </row>
        <row r="130">
          <cell r="B130" t="str">
            <v>Tunjangan Kinerja Grade 8 [11 ORG x 10 BLN]</v>
          </cell>
          <cell r="C130">
            <v>110</v>
          </cell>
          <cell r="D130" t="str">
            <v>OB</v>
          </cell>
          <cell r="E130">
            <v>11</v>
          </cell>
          <cell r="F130">
            <v>10</v>
          </cell>
          <cell r="G130">
            <v>1</v>
          </cell>
          <cell r="H130">
            <v>3319000</v>
          </cell>
          <cell r="I130">
            <v>365090000</v>
          </cell>
        </row>
        <row r="131">
          <cell r="B131" t="str">
            <v>Operasional dan Pemeliharaan Kantor</v>
          </cell>
          <cell r="C131">
            <v>1</v>
          </cell>
          <cell r="D131" t="str">
            <v>Layanan</v>
          </cell>
          <cell r="I131">
            <v>4098772000</v>
          </cell>
        </row>
        <row r="132">
          <cell r="B132" t="str">
            <v>Biaya Keperluan Sehari-hari Perkantoran</v>
          </cell>
          <cell r="I132">
            <v>86660000</v>
          </cell>
        </row>
        <row r="133">
          <cell r="B133" t="str">
            <v>Belanja Barang Persediaan Barang Konsumsi</v>
          </cell>
          <cell r="I133">
            <v>60020000</v>
          </cell>
        </row>
        <row r="134">
          <cell r="B134" t="str">
            <v>Keperluan Sehari-hari Perkantoran Pegawai PHU</v>
          </cell>
          <cell r="C134">
            <v>1</v>
          </cell>
          <cell r="D134" t="str">
            <v>THN</v>
          </cell>
          <cell r="E134">
            <v>1</v>
          </cell>
          <cell r="F134">
            <v>1</v>
          </cell>
          <cell r="G134">
            <v>1</v>
          </cell>
          <cell r="H134">
            <v>60020000</v>
          </cell>
          <cell r="I134">
            <v>60020000</v>
          </cell>
        </row>
        <row r="135">
          <cell r="B135" t="str">
            <v>Belanja Barang Operasional Lainnya</v>
          </cell>
          <cell r="I135">
            <v>2160000</v>
          </cell>
        </row>
        <row r="136">
          <cell r="B136" t="str">
            <v>Biaya Langganan Paket Zoom Meeting</v>
          </cell>
          <cell r="C136">
            <v>12</v>
          </cell>
          <cell r="D136" t="str">
            <v>BLN</v>
          </cell>
          <cell r="E136">
            <v>12</v>
          </cell>
          <cell r="F136">
            <v>1</v>
          </cell>
          <cell r="G136">
            <v>1</v>
          </cell>
          <cell r="H136">
            <v>180000</v>
          </cell>
          <cell r="I136">
            <v>2160000</v>
          </cell>
        </row>
        <row r="137">
          <cell r="B137" t="str">
            <v>Belanja Keperluan Perkantoran</v>
          </cell>
          <cell r="I137">
            <v>24480000</v>
          </cell>
        </row>
        <row r="138">
          <cell r="B138" t="str">
            <v>Konsumsi Rapat [30 ORG x 1 KL x 12 BLN]</v>
          </cell>
          <cell r="C138">
            <v>360</v>
          </cell>
          <cell r="D138" t="str">
            <v>OB</v>
          </cell>
          <cell r="E138">
            <v>30</v>
          </cell>
          <cell r="F138">
            <v>12</v>
          </cell>
          <cell r="G138">
            <v>1</v>
          </cell>
          <cell r="H138">
            <v>68000</v>
          </cell>
          <cell r="I138">
            <v>24480000</v>
          </cell>
        </row>
        <row r="139">
          <cell r="B139" t="str">
            <v>Honorarium Tenaga PPNPN dan Alih Daya</v>
          </cell>
          <cell r="I139">
            <v>1452500000</v>
          </cell>
        </row>
        <row r="140">
          <cell r="B140" t="str">
            <v>Belanja Keperluan Perkantoran</v>
          </cell>
          <cell r="I140">
            <v>1452500000</v>
          </cell>
        </row>
        <row r="141">
          <cell r="B141" t="str">
            <v>&gt; Tenaga Alih Daya</v>
          </cell>
          <cell r="I141">
            <v>1452500000</v>
          </cell>
        </row>
        <row r="142">
          <cell r="B142" t="str">
            <v>Honorarium Satpam dan Petugas Kebersihan [35 ORG x 10 BLN]</v>
          </cell>
          <cell r="C142">
            <v>350</v>
          </cell>
          <cell r="D142" t="str">
            <v>OB</v>
          </cell>
          <cell r="E142">
            <v>35</v>
          </cell>
          <cell r="F142">
            <v>10</v>
          </cell>
          <cell r="G142">
            <v>1</v>
          </cell>
          <cell r="H142">
            <v>4150000</v>
          </cell>
          <cell r="I142">
            <v>1452500000</v>
          </cell>
        </row>
        <row r="143">
          <cell r="B143" t="str">
            <v>Biaya Pemeliharaan/Perawatan</v>
          </cell>
          <cell r="I143">
            <v>1820388000</v>
          </cell>
        </row>
        <row r="144">
          <cell r="B144" t="str">
            <v>Belanja Pemeliharaan Gedung dan Bangunan</v>
          </cell>
          <cell r="I144">
            <v>1158948000</v>
          </cell>
        </row>
        <row r="145">
          <cell r="B145" t="str">
            <v>Bangunan Gedung Pertemuan Permanen</v>
          </cell>
          <cell r="C145">
            <v>1081</v>
          </cell>
          <cell r="D145" t="str">
            <v>M2</v>
          </cell>
          <cell r="E145">
            <v>1081</v>
          </cell>
          <cell r="F145">
            <v>1</v>
          </cell>
          <cell r="G145">
            <v>1</v>
          </cell>
          <cell r="H145">
            <v>196000</v>
          </cell>
          <cell r="I145">
            <v>211876000</v>
          </cell>
        </row>
        <row r="146">
          <cell r="B146" t="str">
            <v>Asrama Permanen</v>
          </cell>
          <cell r="C146">
            <v>4832</v>
          </cell>
          <cell r="D146" t="str">
            <v>M2</v>
          </cell>
          <cell r="E146">
            <v>4832</v>
          </cell>
          <cell r="F146">
            <v>1</v>
          </cell>
          <cell r="G146">
            <v>1</v>
          </cell>
          <cell r="H146">
            <v>196000</v>
          </cell>
          <cell r="I146">
            <v>947072000</v>
          </cell>
        </row>
        <row r="147">
          <cell r="B147" t="str">
            <v>Belanja Pemeliharaan Peralatan dan Mesin</v>
          </cell>
          <cell r="I147">
            <v>661440000</v>
          </cell>
        </row>
        <row r="148">
          <cell r="B148" t="str">
            <v>Pemeliharaan dan Operasional Kendaraan Roda 4</v>
          </cell>
          <cell r="C148">
            <v>7</v>
          </cell>
          <cell r="D148" t="str">
            <v>UT</v>
          </cell>
          <cell r="E148">
            <v>7</v>
          </cell>
          <cell r="F148">
            <v>1</v>
          </cell>
          <cell r="G148">
            <v>1</v>
          </cell>
          <cell r="H148">
            <v>37720000</v>
          </cell>
          <cell r="I148">
            <v>264040000</v>
          </cell>
        </row>
        <row r="149">
          <cell r="B149" t="str">
            <v>Pemeliharaan dan Operasional Kendaraan Roda 2</v>
          </cell>
          <cell r="C149">
            <v>1</v>
          </cell>
          <cell r="D149" t="str">
            <v>UT</v>
          </cell>
          <cell r="E149">
            <v>1</v>
          </cell>
          <cell r="F149">
            <v>1</v>
          </cell>
          <cell r="G149">
            <v>1</v>
          </cell>
          <cell r="H149">
            <v>5120000</v>
          </cell>
          <cell r="I149">
            <v>5120000</v>
          </cell>
        </row>
        <row r="150">
          <cell r="B150" t="str">
            <v>Inventaris Kantor</v>
          </cell>
          <cell r="C150">
            <v>30</v>
          </cell>
          <cell r="D150" t="str">
            <v>OT</v>
          </cell>
          <cell r="E150">
            <v>30</v>
          </cell>
          <cell r="F150">
            <v>1</v>
          </cell>
          <cell r="G150">
            <v>1</v>
          </cell>
          <cell r="H150">
            <v>80000</v>
          </cell>
          <cell r="I150">
            <v>2400000</v>
          </cell>
        </row>
        <row r="151">
          <cell r="B151" t="str">
            <v>Pemeliharaan Personal Computer/Notebook</v>
          </cell>
          <cell r="C151">
            <v>21</v>
          </cell>
          <cell r="D151" t="str">
            <v>UT</v>
          </cell>
          <cell r="E151">
            <v>21</v>
          </cell>
          <cell r="F151">
            <v>1</v>
          </cell>
          <cell r="G151">
            <v>1</v>
          </cell>
          <cell r="H151">
            <v>730000</v>
          </cell>
          <cell r="I151">
            <v>15330000</v>
          </cell>
        </row>
        <row r="152">
          <cell r="B152" t="str">
            <v>Pemeliharaan Printer</v>
          </cell>
          <cell r="C152">
            <v>10</v>
          </cell>
          <cell r="D152" t="str">
            <v>UT</v>
          </cell>
          <cell r="E152">
            <v>10</v>
          </cell>
          <cell r="F152">
            <v>1</v>
          </cell>
          <cell r="G152">
            <v>1</v>
          </cell>
          <cell r="H152">
            <v>690000</v>
          </cell>
          <cell r="I152">
            <v>6900000</v>
          </cell>
        </row>
        <row r="153">
          <cell r="B153" t="str">
            <v>Pemeliharaan AC</v>
          </cell>
          <cell r="C153">
            <v>287</v>
          </cell>
          <cell r="D153" t="str">
            <v>UT</v>
          </cell>
          <cell r="E153">
            <v>287</v>
          </cell>
          <cell r="F153">
            <v>1</v>
          </cell>
          <cell r="G153">
            <v>1</v>
          </cell>
          <cell r="H153">
            <v>610000</v>
          </cell>
          <cell r="I153">
            <v>175070000</v>
          </cell>
        </row>
        <row r="154">
          <cell r="B154" t="str">
            <v>Pemeliharaan Sling LIFT</v>
          </cell>
          <cell r="C154">
            <v>2</v>
          </cell>
          <cell r="D154" t="str">
            <v>UT</v>
          </cell>
          <cell r="E154">
            <v>2</v>
          </cell>
          <cell r="F154">
            <v>1</v>
          </cell>
          <cell r="G154">
            <v>1</v>
          </cell>
          <cell r="H154">
            <v>32000000</v>
          </cell>
          <cell r="I154">
            <v>64000000</v>
          </cell>
        </row>
        <row r="155">
          <cell r="B155" t="str">
            <v>Pemeliharaan Jenset 350 KVA</v>
          </cell>
          <cell r="C155">
            <v>1</v>
          </cell>
          <cell r="D155" t="str">
            <v>UT</v>
          </cell>
          <cell r="E155">
            <v>1</v>
          </cell>
          <cell r="F155">
            <v>1</v>
          </cell>
          <cell r="G155">
            <v>1</v>
          </cell>
          <cell r="H155">
            <v>22960000</v>
          </cell>
          <cell r="I155">
            <v>22960000</v>
          </cell>
        </row>
        <row r="156">
          <cell r="B156" t="str">
            <v>Pemeliharaan Jenset 385 KVA</v>
          </cell>
          <cell r="C156">
            <v>1</v>
          </cell>
          <cell r="D156" t="str">
            <v>UT</v>
          </cell>
          <cell r="E156">
            <v>1</v>
          </cell>
          <cell r="F156">
            <v>1</v>
          </cell>
          <cell r="G156">
            <v>1</v>
          </cell>
          <cell r="H156">
            <v>25620000</v>
          </cell>
          <cell r="I156">
            <v>25620000</v>
          </cell>
        </row>
        <row r="157">
          <cell r="B157" t="str">
            <v>Pemeliharaan service lift</v>
          </cell>
          <cell r="C157">
            <v>2</v>
          </cell>
          <cell r="D157" t="str">
            <v>UT</v>
          </cell>
          <cell r="E157">
            <v>2</v>
          </cell>
          <cell r="F157">
            <v>1</v>
          </cell>
          <cell r="G157">
            <v>1</v>
          </cell>
          <cell r="H157">
            <v>40000000</v>
          </cell>
          <cell r="I157">
            <v>80000000</v>
          </cell>
        </row>
        <row r="158">
          <cell r="B158" t="str">
            <v>Belanja Langganan Daya dan Jasa</v>
          </cell>
          <cell r="I158">
            <v>402000000</v>
          </cell>
        </row>
        <row r="159">
          <cell r="B159" t="str">
            <v>Belanja Langganan Listrik</v>
          </cell>
          <cell r="I159">
            <v>360000000</v>
          </cell>
        </row>
        <row r="160">
          <cell r="B160" t="str">
            <v>Langganan Listrik</v>
          </cell>
          <cell r="C160">
            <v>9</v>
          </cell>
          <cell r="D160" t="str">
            <v>OB</v>
          </cell>
          <cell r="E160">
            <v>9</v>
          </cell>
          <cell r="F160">
            <v>1</v>
          </cell>
          <cell r="G160">
            <v>1</v>
          </cell>
          <cell r="H160">
            <v>40000000</v>
          </cell>
          <cell r="I160">
            <v>360000000</v>
          </cell>
        </row>
        <row r="161">
          <cell r="B161" t="str">
            <v>Belanja Langganan Daya dan Jasa Lainnya</v>
          </cell>
          <cell r="I161">
            <v>42000000</v>
          </cell>
        </row>
        <row r="162">
          <cell r="B162" t="str">
            <v>Langganan Internet dan Telepon</v>
          </cell>
          <cell r="C162">
            <v>12</v>
          </cell>
          <cell r="D162" t="str">
            <v>BLN</v>
          </cell>
          <cell r="E162">
            <v>12</v>
          </cell>
          <cell r="F162">
            <v>1</v>
          </cell>
          <cell r="G162">
            <v>1</v>
          </cell>
          <cell r="H162">
            <v>3500000</v>
          </cell>
          <cell r="I162">
            <v>42000000</v>
          </cell>
        </row>
        <row r="163">
          <cell r="B163" t="str">
            <v>Honorarium Operasional Satuan Keja</v>
          </cell>
          <cell r="I163">
            <v>127920000</v>
          </cell>
        </row>
        <row r="164">
          <cell r="B164" t="str">
            <v>Belanja Honor Operasional Satuan Kerja</v>
          </cell>
          <cell r="I164">
            <v>127920000</v>
          </cell>
        </row>
        <row r="165">
          <cell r="B165" t="str">
            <v>&gt; HONORARIUM PENGELOLA KEUANGAN</v>
          </cell>
          <cell r="I165">
            <v>108960000</v>
          </cell>
        </row>
        <row r="166">
          <cell r="B166" t="str">
            <v>Honorarium Pejabat Kuasa Pengguna Anggaran [1 ORG x 12 BLN]</v>
          </cell>
          <cell r="C166">
            <v>12</v>
          </cell>
          <cell r="D166" t="str">
            <v>OB</v>
          </cell>
          <cell r="E166">
            <v>1</v>
          </cell>
          <cell r="F166">
            <v>12</v>
          </cell>
          <cell r="G166">
            <v>1</v>
          </cell>
          <cell r="H166">
            <v>3010000</v>
          </cell>
          <cell r="I166">
            <v>36120000</v>
          </cell>
        </row>
        <row r="167">
          <cell r="B167" t="str">
            <v>Honorarium Pejabat Pembuat Komitmen [1 ORG x 12 BLN]</v>
          </cell>
          <cell r="C167">
            <v>12</v>
          </cell>
          <cell r="D167" t="str">
            <v>OB</v>
          </cell>
          <cell r="E167">
            <v>1</v>
          </cell>
          <cell r="F167">
            <v>12</v>
          </cell>
          <cell r="G167">
            <v>1</v>
          </cell>
          <cell r="H167">
            <v>2920000</v>
          </cell>
          <cell r="I167">
            <v>35040000</v>
          </cell>
        </row>
        <row r="168">
          <cell r="B168" t="str">
            <v>Honorarium Pejabat Penguji Tagihan dan Penandatangan SPM [1 ORG x 12 BLN]</v>
          </cell>
          <cell r="C168">
            <v>12</v>
          </cell>
          <cell r="D168" t="str">
            <v>OB</v>
          </cell>
          <cell r="E168">
            <v>1</v>
          </cell>
          <cell r="F168">
            <v>12</v>
          </cell>
          <cell r="G168">
            <v>1</v>
          </cell>
          <cell r="H168">
            <v>1250000</v>
          </cell>
          <cell r="I168">
            <v>15000000</v>
          </cell>
        </row>
        <row r="169">
          <cell r="B169" t="str">
            <v>Honorarium Bendahara Pengeluaran [1 ORG x 12 BLN]</v>
          </cell>
          <cell r="C169">
            <v>12</v>
          </cell>
          <cell r="D169" t="str">
            <v>OB</v>
          </cell>
          <cell r="E169">
            <v>1</v>
          </cell>
          <cell r="F169">
            <v>12</v>
          </cell>
          <cell r="G169">
            <v>1</v>
          </cell>
          <cell r="H169">
            <v>1090000</v>
          </cell>
          <cell r="I169">
            <v>13080000</v>
          </cell>
        </row>
        <row r="170">
          <cell r="B170" t="str">
            <v>Honorarium Staf Pengelola Keuangan [1 ORG x 12 BLN]</v>
          </cell>
          <cell r="C170">
            <v>12</v>
          </cell>
          <cell r="D170" t="str">
            <v>OB</v>
          </cell>
          <cell r="E170">
            <v>1</v>
          </cell>
          <cell r="F170">
            <v>12</v>
          </cell>
          <cell r="G170">
            <v>1</v>
          </cell>
          <cell r="H170">
            <v>810000</v>
          </cell>
          <cell r="I170">
            <v>9720000</v>
          </cell>
        </row>
        <row r="171">
          <cell r="B171" t="str">
            <v>&gt; HONORARIUM PENGADAAN BARANG/JASA</v>
          </cell>
          <cell r="I171">
            <v>8160000</v>
          </cell>
        </row>
        <row r="172">
          <cell r="B172" t="str">
            <v>Honorarium Pejabat Pengadaan Barang/Jasa [1 ORG x 12 BLN]</v>
          </cell>
          <cell r="C172">
            <v>12</v>
          </cell>
          <cell r="D172" t="str">
            <v>OB</v>
          </cell>
          <cell r="E172">
            <v>1</v>
          </cell>
          <cell r="F172">
            <v>12</v>
          </cell>
          <cell r="G172">
            <v>1</v>
          </cell>
          <cell r="H172">
            <v>680000</v>
          </cell>
          <cell r="I172">
            <v>8160000</v>
          </cell>
        </row>
        <row r="173">
          <cell r="B173" t="str">
            <v>&gt; HONORARIUM PENGELOLA SISTEM AKUNTANSI INSTANSI</v>
          </cell>
          <cell r="I173">
            <v>10800000</v>
          </cell>
        </row>
        <row r="174">
          <cell r="B174" t="str">
            <v>Penanggung Jawab [1 ORG x 12 BLN]</v>
          </cell>
          <cell r="C174">
            <v>12</v>
          </cell>
          <cell r="D174" t="str">
            <v>OB</v>
          </cell>
          <cell r="E174">
            <v>1</v>
          </cell>
          <cell r="F174">
            <v>12</v>
          </cell>
          <cell r="G174">
            <v>1</v>
          </cell>
          <cell r="H174">
            <v>300000</v>
          </cell>
          <cell r="I174">
            <v>3600000</v>
          </cell>
        </row>
        <row r="175">
          <cell r="B175" t="str">
            <v>Koordinator [1 ORG x 12 BLN]</v>
          </cell>
          <cell r="C175">
            <v>12</v>
          </cell>
          <cell r="D175" t="str">
            <v>OB</v>
          </cell>
          <cell r="E175">
            <v>1</v>
          </cell>
          <cell r="F175">
            <v>12</v>
          </cell>
          <cell r="G175">
            <v>1</v>
          </cell>
          <cell r="H175">
            <v>250000</v>
          </cell>
          <cell r="I175">
            <v>3000000</v>
          </cell>
        </row>
        <row r="176">
          <cell r="B176" t="str">
            <v>Ketua [1 ORG x 12 BLN]</v>
          </cell>
          <cell r="C176">
            <v>12</v>
          </cell>
          <cell r="D176" t="str">
            <v>OB</v>
          </cell>
          <cell r="E176">
            <v>1</v>
          </cell>
          <cell r="F176">
            <v>12</v>
          </cell>
          <cell r="G176">
            <v>1</v>
          </cell>
          <cell r="H176">
            <v>200000</v>
          </cell>
          <cell r="I176">
            <v>2400000</v>
          </cell>
        </row>
        <row r="177">
          <cell r="B177" t="str">
            <v>Anggota [1 ORG x 12 BLN]</v>
          </cell>
          <cell r="C177">
            <v>12</v>
          </cell>
          <cell r="D177" t="str">
            <v>OB</v>
          </cell>
          <cell r="E177">
            <v>1</v>
          </cell>
          <cell r="F177">
            <v>12</v>
          </cell>
          <cell r="G177">
            <v>1</v>
          </cell>
          <cell r="H177">
            <v>150000</v>
          </cell>
          <cell r="I177">
            <v>1800000</v>
          </cell>
        </row>
        <row r="178">
          <cell r="B178" t="str">
            <v>Operasional Pelayanan Pimpinan</v>
          </cell>
          <cell r="I178">
            <v>209304000</v>
          </cell>
        </row>
        <row r="179">
          <cell r="B179" t="str">
            <v>Belanja Perjalanan Dinas Biasa</v>
          </cell>
          <cell r="I179">
            <v>178584000</v>
          </cell>
        </row>
        <row r="180">
          <cell r="B180" t="str">
            <v>Tiket Pesawat PP [2 ORG x 12 KEG]</v>
          </cell>
          <cell r="C180">
            <v>24</v>
          </cell>
          <cell r="D180" t="str">
            <v>OK</v>
          </cell>
          <cell r="E180">
            <v>2</v>
          </cell>
          <cell r="F180">
            <v>1</v>
          </cell>
          <cell r="G180">
            <v>12</v>
          </cell>
          <cell r="H180">
            <v>2995000</v>
          </cell>
          <cell r="I180">
            <v>71880000</v>
          </cell>
        </row>
        <row r="181">
          <cell r="B181" t="str">
            <v>Uang Taksi Bandara [2 ORG x 12 KEG]</v>
          </cell>
          <cell r="C181">
            <v>24</v>
          </cell>
          <cell r="D181" t="str">
            <v>OK</v>
          </cell>
          <cell r="E181">
            <v>2</v>
          </cell>
          <cell r="F181">
            <v>1</v>
          </cell>
          <cell r="G181">
            <v>12</v>
          </cell>
          <cell r="H181">
            <v>872000</v>
          </cell>
          <cell r="I181">
            <v>20928000</v>
          </cell>
        </row>
        <row r="182">
          <cell r="B182" t="str">
            <v>Uang Harian [2 ORG x 3 HR x 12 KEG]</v>
          </cell>
          <cell r="C182">
            <v>72</v>
          </cell>
          <cell r="D182" t="str">
            <v>OH</v>
          </cell>
          <cell r="E182">
            <v>2</v>
          </cell>
          <cell r="F182">
            <v>3</v>
          </cell>
          <cell r="G182">
            <v>12</v>
          </cell>
          <cell r="H182">
            <v>530000</v>
          </cell>
          <cell r="I182">
            <v>38160000</v>
          </cell>
        </row>
        <row r="183">
          <cell r="B183" t="str">
            <v>Uang Penginapan [2 ORG x 2 HR x 12 KEG]</v>
          </cell>
          <cell r="C183">
            <v>48</v>
          </cell>
          <cell r="D183" t="str">
            <v>OH</v>
          </cell>
          <cell r="E183">
            <v>2</v>
          </cell>
          <cell r="F183">
            <v>2</v>
          </cell>
          <cell r="G183">
            <v>12</v>
          </cell>
          <cell r="H183">
            <v>992000</v>
          </cell>
          <cell r="I183">
            <v>47616000</v>
          </cell>
        </row>
        <row r="184">
          <cell r="B184" t="str">
            <v>Belanja Perjalanan Dinas Dalam Kota</v>
          </cell>
          <cell r="I184">
            <v>30720000</v>
          </cell>
        </row>
        <row r="185">
          <cell r="B185" t="str">
            <v>Uang Transport [2 ORG x 48 KL]</v>
          </cell>
          <cell r="C185">
            <v>96</v>
          </cell>
          <cell r="D185" t="str">
            <v>OK</v>
          </cell>
          <cell r="E185">
            <v>2</v>
          </cell>
          <cell r="F185">
            <v>48</v>
          </cell>
          <cell r="G185">
            <v>1</v>
          </cell>
          <cell r="H185">
            <v>170000</v>
          </cell>
          <cell r="I185">
            <v>16320000</v>
          </cell>
        </row>
        <row r="186">
          <cell r="B186" t="str">
            <v>Uang Harian [2 ORG x 1 HR x 48 KL]</v>
          </cell>
          <cell r="C186">
            <v>96</v>
          </cell>
          <cell r="D186" t="str">
            <v>OH</v>
          </cell>
          <cell r="E186">
            <v>2</v>
          </cell>
          <cell r="F186">
            <v>1</v>
          </cell>
          <cell r="G186">
            <v>48</v>
          </cell>
          <cell r="H186">
            <v>150000</v>
          </cell>
          <cell r="I186">
            <v>14400000</v>
          </cell>
        </row>
        <row r="187">
          <cell r="B187" t="str">
            <v>Layanan Sarana dan Prasarana Internal</v>
          </cell>
          <cell r="C187">
            <v>91</v>
          </cell>
          <cell r="D187" t="str">
            <v>UNIT</v>
          </cell>
          <cell r="I187">
            <v>715000000</v>
          </cell>
        </row>
        <row r="188">
          <cell r="B188" t="str">
            <v>Layanan Sarana Internal</v>
          </cell>
          <cell r="C188">
            <v>91</v>
          </cell>
          <cell r="D188" t="str">
            <v>UNIT</v>
          </cell>
          <cell r="I188">
            <v>715000000</v>
          </cell>
        </row>
        <row r="189">
          <cell r="B189" t="str">
            <v>Pengadaan Perangkat Pengolah Data dan Komunikasi</v>
          </cell>
          <cell r="C189">
            <v>17</v>
          </cell>
          <cell r="D189" t="str">
            <v>UNIT</v>
          </cell>
          <cell r="I189">
            <v>277000000</v>
          </cell>
        </row>
        <row r="190">
          <cell r="B190" t="str">
            <v>Pengadaan Alat Pengolah Data</v>
          </cell>
          <cell r="I190">
            <v>157000000</v>
          </cell>
          <cell r="K190">
            <v>157000000</v>
          </cell>
        </row>
        <row r="191">
          <cell r="B191" t="str">
            <v>Belanja Modal Peralatan dan Mesin</v>
          </cell>
          <cell r="I191">
            <v>157000000</v>
          </cell>
        </row>
        <row r="192">
          <cell r="B192" t="str">
            <v>Tablet Resepsionis</v>
          </cell>
          <cell r="C192">
            <v>1</v>
          </cell>
          <cell r="D192" t="str">
            <v>UNIT</v>
          </cell>
          <cell r="E192">
            <v>1</v>
          </cell>
          <cell r="F192">
            <v>1</v>
          </cell>
          <cell r="G192">
            <v>1</v>
          </cell>
          <cell r="H192">
            <v>19000000</v>
          </cell>
          <cell r="I192">
            <v>19000000</v>
          </cell>
        </row>
        <row r="193">
          <cell r="B193" t="str">
            <v>HP Admin Pemesanan</v>
          </cell>
          <cell r="C193">
            <v>2</v>
          </cell>
          <cell r="D193" t="str">
            <v>UNIT</v>
          </cell>
          <cell r="E193">
            <v>2</v>
          </cell>
          <cell r="F193">
            <v>1</v>
          </cell>
          <cell r="G193">
            <v>1</v>
          </cell>
          <cell r="H193">
            <v>4000000</v>
          </cell>
          <cell r="I193">
            <v>8000000</v>
          </cell>
        </row>
        <row r="194">
          <cell r="B194" t="str">
            <v>Laptop</v>
          </cell>
          <cell r="C194">
            <v>13</v>
          </cell>
          <cell r="D194" t="str">
            <v>UNIT</v>
          </cell>
          <cell r="E194">
            <v>13</v>
          </cell>
          <cell r="F194">
            <v>1</v>
          </cell>
          <cell r="G194">
            <v>1</v>
          </cell>
          <cell r="H194">
            <v>10000000</v>
          </cell>
          <cell r="I194">
            <v>130000000</v>
          </cell>
        </row>
        <row r="195">
          <cell r="B195" t="str">
            <v>Brodcasting Set</v>
          </cell>
          <cell r="I195">
            <v>120000000</v>
          </cell>
          <cell r="K195">
            <v>120000000</v>
          </cell>
        </row>
        <row r="196">
          <cell r="B196" t="str">
            <v>Belanja Modal Peralatan dan Mesin</v>
          </cell>
          <cell r="I196">
            <v>120000000</v>
          </cell>
        </row>
        <row r="197">
          <cell r="B197" t="str">
            <v>Brodcasting Set</v>
          </cell>
          <cell r="C197">
            <v>1</v>
          </cell>
          <cell r="D197" t="str">
            <v>UNIT</v>
          </cell>
          <cell r="E197">
            <v>1</v>
          </cell>
          <cell r="F197">
            <v>1</v>
          </cell>
          <cell r="G197">
            <v>1</v>
          </cell>
          <cell r="H197">
            <v>120000000</v>
          </cell>
          <cell r="I197">
            <v>120000000</v>
          </cell>
        </row>
        <row r="198">
          <cell r="B198" t="str">
            <v>Pengadaan Peralatan dan Fasilitas Perkantoran</v>
          </cell>
          <cell r="C198">
            <v>74</v>
          </cell>
          <cell r="D198" t="str">
            <v>UNIT</v>
          </cell>
          <cell r="I198">
            <v>438000000</v>
          </cell>
        </row>
        <row r="199">
          <cell r="B199" t="str">
            <v>Peralatan Ruang Rapat dan Ruang Belajar</v>
          </cell>
          <cell r="I199">
            <v>158000000</v>
          </cell>
          <cell r="K199">
            <v>158000000</v>
          </cell>
        </row>
        <row r="200">
          <cell r="B200" t="str">
            <v>Belanja Modal Peralatan dan Mesin</v>
          </cell>
          <cell r="I200">
            <v>158000000</v>
          </cell>
        </row>
        <row r="201">
          <cell r="B201" t="str">
            <v>Meja Rapat</v>
          </cell>
          <cell r="C201">
            <v>1</v>
          </cell>
          <cell r="D201" t="str">
            <v>UNIT</v>
          </cell>
          <cell r="E201">
            <v>1</v>
          </cell>
          <cell r="F201">
            <v>1</v>
          </cell>
          <cell r="G201">
            <v>1</v>
          </cell>
          <cell r="H201">
            <v>50000000</v>
          </cell>
          <cell r="I201">
            <v>50000000</v>
          </cell>
        </row>
        <row r="202">
          <cell r="B202" t="str">
            <v>Kursi Rapat</v>
          </cell>
          <cell r="C202">
            <v>20</v>
          </cell>
          <cell r="D202" t="str">
            <v>UNIT</v>
          </cell>
          <cell r="E202">
            <v>20</v>
          </cell>
          <cell r="F202">
            <v>1</v>
          </cell>
          <cell r="G202">
            <v>1</v>
          </cell>
          <cell r="H202">
            <v>3000000</v>
          </cell>
          <cell r="I202">
            <v>60000000</v>
          </cell>
        </row>
        <row r="203">
          <cell r="B203" t="str">
            <v>TV Ruang Rapat</v>
          </cell>
          <cell r="C203">
            <v>12</v>
          </cell>
          <cell r="D203" t="str">
            <v>UNIT</v>
          </cell>
          <cell r="E203">
            <v>12</v>
          </cell>
          <cell r="F203">
            <v>1</v>
          </cell>
          <cell r="G203">
            <v>1</v>
          </cell>
          <cell r="H203">
            <v>4000000</v>
          </cell>
          <cell r="I203">
            <v>48000000</v>
          </cell>
        </row>
        <row r="204">
          <cell r="B204" t="str">
            <v>Meja Lipat Aula</v>
          </cell>
          <cell r="I204">
            <v>180000000</v>
          </cell>
        </row>
        <row r="205">
          <cell r="B205" t="str">
            <v>Belanja Modal Peralatan dan Mesin</v>
          </cell>
          <cell r="I205">
            <v>180000000</v>
          </cell>
          <cell r="K205">
            <v>180000000</v>
          </cell>
        </row>
        <row r="206">
          <cell r="B206" t="str">
            <v>Meja Lipat Aula</v>
          </cell>
          <cell r="C206">
            <v>40</v>
          </cell>
          <cell r="D206" t="str">
            <v>UNIT</v>
          </cell>
          <cell r="E206">
            <v>40</v>
          </cell>
          <cell r="F206">
            <v>1</v>
          </cell>
          <cell r="G206">
            <v>1</v>
          </cell>
          <cell r="H206">
            <v>4500000</v>
          </cell>
          <cell r="I206">
            <v>180000000</v>
          </cell>
        </row>
        <row r="207">
          <cell r="B207" t="str">
            <v>Sound System Aula</v>
          </cell>
          <cell r="I207">
            <v>100000000</v>
          </cell>
          <cell r="K207">
            <v>100000000</v>
          </cell>
        </row>
        <row r="208">
          <cell r="B208" t="str">
            <v>Belanja Modal Peralatan dan Mesin</v>
          </cell>
          <cell r="I208">
            <v>100000000</v>
          </cell>
        </row>
        <row r="209">
          <cell r="B209" t="str">
            <v>Sound System Aula</v>
          </cell>
          <cell r="C209">
            <v>1</v>
          </cell>
          <cell r="D209" t="str">
            <v>UNIT</v>
          </cell>
          <cell r="E209">
            <v>1</v>
          </cell>
          <cell r="F209">
            <v>1</v>
          </cell>
          <cell r="G209">
            <v>1</v>
          </cell>
          <cell r="H209">
            <v>100000000</v>
          </cell>
          <cell r="I209">
            <v>100000000</v>
          </cell>
        </row>
        <row r="210">
          <cell r="B210" t="str">
            <v>Layanan Manajemen Kinerja Internal</v>
          </cell>
          <cell r="C210">
            <v>1</v>
          </cell>
          <cell r="D210" t="str">
            <v>Dokumen</v>
          </cell>
          <cell r="I210">
            <v>737000000</v>
          </cell>
        </row>
        <row r="211">
          <cell r="B211" t="str">
            <v>Layanan Manajemen Keuangan</v>
          </cell>
          <cell r="C211">
            <v>1</v>
          </cell>
          <cell r="D211" t="str">
            <v>Dokumen</v>
          </cell>
          <cell r="I211">
            <v>737000000</v>
          </cell>
        </row>
        <row r="212">
          <cell r="B212" t="str">
            <v>Pengelolaan PNBP</v>
          </cell>
          <cell r="C212">
            <v>1</v>
          </cell>
          <cell r="D212" t="str">
            <v>Dokumen</v>
          </cell>
          <cell r="I212">
            <v>737000000</v>
          </cell>
        </row>
        <row r="213">
          <cell r="B213" t="str">
            <v>Pengelolaan PNBP Asrama Haji Banjarmasin</v>
          </cell>
          <cell r="I213">
            <v>51840000</v>
          </cell>
          <cell r="K213">
            <v>51840000</v>
          </cell>
        </row>
        <row r="214">
          <cell r="B214" t="str">
            <v>Belanja Honor Operasional Satuan Kerja</v>
          </cell>
          <cell r="I214">
            <v>51840000</v>
          </cell>
        </row>
        <row r="215">
          <cell r="B215" t="str">
            <v>- Honor Petugas Penerimaan PNBP [5 Org x 12 Bln]</v>
          </cell>
          <cell r="C215">
            <v>60</v>
          </cell>
          <cell r="D215" t="str">
            <v>OB</v>
          </cell>
          <cell r="E215">
            <v>5</v>
          </cell>
          <cell r="F215">
            <v>12</v>
          </cell>
          <cell r="G215">
            <v>1</v>
          </cell>
          <cell r="H215">
            <v>540000</v>
          </cell>
          <cell r="I215">
            <v>32400000</v>
          </cell>
        </row>
        <row r="216">
          <cell r="B216" t="str">
            <v>- Honor Pejabat Pemungut PNBP [1 Org x 12 Bln]</v>
          </cell>
          <cell r="C216">
            <v>12</v>
          </cell>
          <cell r="D216" t="str">
            <v>OB</v>
          </cell>
          <cell r="E216">
            <v>1</v>
          </cell>
          <cell r="F216">
            <v>12</v>
          </cell>
          <cell r="G216">
            <v>1</v>
          </cell>
          <cell r="H216">
            <v>890000</v>
          </cell>
          <cell r="I216">
            <v>10680000</v>
          </cell>
        </row>
        <row r="217">
          <cell r="B217" t="str">
            <v>- Honor Bendahara Penerimaan [1 Org x 12 Bln]</v>
          </cell>
          <cell r="C217">
            <v>12</v>
          </cell>
          <cell r="D217" t="str">
            <v>OB</v>
          </cell>
          <cell r="E217">
            <v>1</v>
          </cell>
          <cell r="F217">
            <v>12</v>
          </cell>
          <cell r="G217">
            <v>1</v>
          </cell>
          <cell r="H217">
            <v>730000</v>
          </cell>
          <cell r="I217">
            <v>8760000</v>
          </cell>
        </row>
        <row r="218">
          <cell r="B218" t="str">
            <v>Perlengkapan Kamar Penginapan</v>
          </cell>
          <cell r="I218">
            <v>100000000</v>
          </cell>
          <cell r="K218">
            <v>100000000</v>
          </cell>
        </row>
        <row r="219">
          <cell r="B219" t="str">
            <v>Belanja Barang Persediaan Barang Konsumsi</v>
          </cell>
          <cell r="I219">
            <v>100000000</v>
          </cell>
        </row>
        <row r="220">
          <cell r="B220" t="str">
            <v>- Sabun dan Dental Set</v>
          </cell>
          <cell r="C220">
            <v>5000</v>
          </cell>
          <cell r="D220" t="str">
            <v>PCS</v>
          </cell>
          <cell r="E220">
            <v>5000</v>
          </cell>
          <cell r="F220">
            <v>1</v>
          </cell>
          <cell r="G220">
            <v>1</v>
          </cell>
          <cell r="H220">
            <v>5000</v>
          </cell>
          <cell r="I220">
            <v>25000000</v>
          </cell>
        </row>
        <row r="221">
          <cell r="B221" t="str">
            <v>- Air Mineral Kamar</v>
          </cell>
          <cell r="C221">
            <v>5000</v>
          </cell>
          <cell r="D221" t="str">
            <v>BTL</v>
          </cell>
          <cell r="E221">
            <v>5000</v>
          </cell>
          <cell r="F221">
            <v>1</v>
          </cell>
          <cell r="G221">
            <v>1</v>
          </cell>
          <cell r="H221">
            <v>4000</v>
          </cell>
          <cell r="I221">
            <v>20000000</v>
          </cell>
        </row>
        <row r="222">
          <cell r="B222" t="str">
            <v>- Kopi, Gula dan Teh</v>
          </cell>
          <cell r="C222">
            <v>5000</v>
          </cell>
          <cell r="D222" t="str">
            <v>PCS</v>
          </cell>
          <cell r="E222">
            <v>5000</v>
          </cell>
          <cell r="F222">
            <v>1</v>
          </cell>
          <cell r="G222">
            <v>1</v>
          </cell>
          <cell r="H222">
            <v>5000</v>
          </cell>
          <cell r="I222">
            <v>25000000</v>
          </cell>
        </row>
        <row r="223">
          <cell r="B223" t="str">
            <v>- Sandal Hotel</v>
          </cell>
          <cell r="C223">
            <v>5000</v>
          </cell>
          <cell r="D223" t="str">
            <v>PCS</v>
          </cell>
          <cell r="E223">
            <v>5000</v>
          </cell>
          <cell r="F223">
            <v>1</v>
          </cell>
          <cell r="G223">
            <v>1</v>
          </cell>
          <cell r="H223">
            <v>6000</v>
          </cell>
          <cell r="I223">
            <v>30000000</v>
          </cell>
        </row>
        <row r="224">
          <cell r="B224" t="str">
            <v>Jasa Laundry</v>
          </cell>
          <cell r="I224">
            <v>50000000</v>
          </cell>
          <cell r="K224">
            <v>50000000</v>
          </cell>
        </row>
        <row r="225">
          <cell r="B225" t="str">
            <v>Belanja Jasa Lainnya</v>
          </cell>
          <cell r="I225">
            <v>50000000</v>
          </cell>
        </row>
        <row r="226">
          <cell r="B226" t="str">
            <v>- Laundry</v>
          </cell>
          <cell r="C226">
            <v>2500</v>
          </cell>
          <cell r="D226" t="str">
            <v>PCS</v>
          </cell>
          <cell r="E226">
            <v>2500</v>
          </cell>
          <cell r="F226">
            <v>1</v>
          </cell>
          <cell r="G226">
            <v>1</v>
          </cell>
          <cell r="H226">
            <v>20000</v>
          </cell>
          <cell r="I226">
            <v>50000000</v>
          </cell>
        </row>
        <row r="227">
          <cell r="B227" t="str">
            <v>Pemeliharaan Public Address System</v>
          </cell>
          <cell r="I227">
            <v>100000000</v>
          </cell>
          <cell r="K227">
            <v>100000000</v>
          </cell>
        </row>
        <row r="228">
          <cell r="B228" t="str">
            <v>Belanja Pemeliharaan Gedung dan Bangunan</v>
          </cell>
          <cell r="I228">
            <v>100000000</v>
          </cell>
        </row>
        <row r="229">
          <cell r="B229" t="str">
            <v>- Pemeliharaan Public Address System</v>
          </cell>
          <cell r="C229">
            <v>1</v>
          </cell>
          <cell r="D229" t="str">
            <v>SET</v>
          </cell>
          <cell r="E229">
            <v>1</v>
          </cell>
          <cell r="F229">
            <v>1</v>
          </cell>
          <cell r="G229">
            <v>1</v>
          </cell>
          <cell r="H229">
            <v>100000000</v>
          </cell>
          <cell r="I229">
            <v>100000000</v>
          </cell>
        </row>
        <row r="230">
          <cell r="B230" t="str">
            <v>Pemeliharaan dan Perluasan Jaringan Komputer</v>
          </cell>
          <cell r="I230">
            <v>85160000</v>
          </cell>
          <cell r="K230">
            <v>85160000</v>
          </cell>
        </row>
        <row r="231">
          <cell r="B231" t="str">
            <v>Belanja Pemeliharaan Gedung dan Bangunan</v>
          </cell>
          <cell r="I231">
            <v>85160000</v>
          </cell>
        </row>
        <row r="232">
          <cell r="B232" t="str">
            <v>- Pemeliharaan dan Perluasan Jaringan Komputer</v>
          </cell>
          <cell r="C232">
            <v>1</v>
          </cell>
          <cell r="D232" t="str">
            <v>UNIT</v>
          </cell>
          <cell r="E232">
            <v>1</v>
          </cell>
          <cell r="F232">
            <v>1</v>
          </cell>
          <cell r="G232">
            <v>1</v>
          </cell>
          <cell r="H232">
            <v>85160000</v>
          </cell>
          <cell r="I232">
            <v>85160000</v>
          </cell>
        </row>
        <row r="233">
          <cell r="B233" t="str">
            <v>Pemeliharaan Ruang Belajar</v>
          </cell>
          <cell r="I233">
            <v>150000000</v>
          </cell>
          <cell r="K233">
            <v>150000000</v>
          </cell>
        </row>
        <row r="234">
          <cell r="B234" t="str">
            <v>Belanja Pemeliharaan Gedung dan Bangunan</v>
          </cell>
          <cell r="I234">
            <v>150000000</v>
          </cell>
        </row>
        <row r="235">
          <cell r="B235" t="str">
            <v>- Pemeliharaan Ruang Belajar</v>
          </cell>
          <cell r="C235">
            <v>3</v>
          </cell>
          <cell r="D235" t="str">
            <v>UNIT</v>
          </cell>
          <cell r="E235">
            <v>3</v>
          </cell>
          <cell r="F235">
            <v>1</v>
          </cell>
          <cell r="G235">
            <v>1</v>
          </cell>
          <cell r="H235">
            <v>50000000</v>
          </cell>
          <cell r="I235">
            <v>150000000</v>
          </cell>
        </row>
        <row r="236">
          <cell r="B236" t="str">
            <v>Door Access Kamar</v>
          </cell>
          <cell r="I236">
            <v>200000000</v>
          </cell>
          <cell r="K236">
            <v>200000000</v>
          </cell>
        </row>
        <row r="237">
          <cell r="B237" t="str">
            <v>Belanja Pemeliharaan Gedung dan Bangunan</v>
          </cell>
          <cell r="I237">
            <v>200000000</v>
          </cell>
        </row>
        <row r="238">
          <cell r="B238" t="str">
            <v>- Door Access Kamar</v>
          </cell>
          <cell r="C238">
            <v>1</v>
          </cell>
          <cell r="D238" t="str">
            <v>SET</v>
          </cell>
          <cell r="E238">
            <v>1</v>
          </cell>
          <cell r="F238">
            <v>1</v>
          </cell>
          <cell r="G238">
            <v>1</v>
          </cell>
          <cell r="H238">
            <v>200000000</v>
          </cell>
          <cell r="I238">
            <v>200000000</v>
          </cell>
        </row>
      </sheetData>
      <sheetData sheetId="48">
        <row r="5">
          <cell r="B5" t="str">
            <v>Dukungan Manajemen</v>
          </cell>
          <cell r="I5">
            <v>6586017000</v>
          </cell>
        </row>
        <row r="6">
          <cell r="B6" t="str">
            <v>Dukungan Manajemen dan Pelaksanaan Tugas Teknis Lainnya Penyelenggaraan Haji dan Umrah</v>
          </cell>
          <cell r="I6">
            <v>6586017000</v>
          </cell>
        </row>
        <row r="7">
          <cell r="B7" t="str">
            <v>Layanan Dukungan Manajemen Internal</v>
          </cell>
          <cell r="C7">
            <v>4</v>
          </cell>
          <cell r="D7" t="str">
            <v>Layanan</v>
          </cell>
          <cell r="I7">
            <v>4986017000</v>
          </cell>
        </row>
        <row r="8">
          <cell r="B8" t="str">
            <v>Layanan BMN</v>
          </cell>
          <cell r="C8">
            <v>0</v>
          </cell>
          <cell r="D8" t="str">
            <v>Layanan</v>
          </cell>
          <cell r="I8">
            <v>0</v>
          </cell>
        </row>
        <row r="9">
          <cell r="B9" t="str">
            <v>Pengelolaan BMN dan Perlengkapan</v>
          </cell>
          <cell r="D9" t="str">
            <v>Layanan</v>
          </cell>
          <cell r="I9">
            <v>0</v>
          </cell>
        </row>
        <row r="10">
          <cell r="B10" t="str">
            <v>Koordinasi Penatausahaan dan Penyusunan Laporan BMN</v>
          </cell>
          <cell r="I10">
            <v>0</v>
          </cell>
        </row>
        <row r="11">
          <cell r="B11" t="str">
            <v>Belanja Perjalanan Dinas Biasa</v>
          </cell>
          <cell r="I11">
            <v>0</v>
          </cell>
        </row>
        <row r="12">
          <cell r="B12" t="str">
            <v>&gt; Ke Pusat - DKI Jakarta</v>
          </cell>
          <cell r="I12">
            <v>0</v>
          </cell>
        </row>
        <row r="13">
          <cell r="B13" t="str">
            <v>Tiket Pesawat PP [1 ORG x 2 KEG]</v>
          </cell>
          <cell r="C13">
            <v>2</v>
          </cell>
          <cell r="D13" t="str">
            <v>OK</v>
          </cell>
          <cell r="E13">
            <v>1</v>
          </cell>
          <cell r="F13">
            <v>2</v>
          </cell>
          <cell r="G13">
            <v>1</v>
          </cell>
          <cell r="H13">
            <v>2952000</v>
          </cell>
        </row>
        <row r="14">
          <cell r="B14" t="str">
            <v>Uang Taksi Bandara [1 ORG x 2 KEG]</v>
          </cell>
          <cell r="C14">
            <v>2</v>
          </cell>
          <cell r="D14" t="str">
            <v>OK</v>
          </cell>
          <cell r="E14">
            <v>1</v>
          </cell>
          <cell r="F14">
            <v>2</v>
          </cell>
          <cell r="G14">
            <v>1</v>
          </cell>
          <cell r="H14">
            <v>892000</v>
          </cell>
        </row>
        <row r="15">
          <cell r="B15" t="str">
            <v>Uang Harian [1 ORG x 3 HR x 2 KEG]</v>
          </cell>
          <cell r="C15">
            <v>6</v>
          </cell>
          <cell r="D15" t="str">
            <v>OH</v>
          </cell>
          <cell r="E15">
            <v>1</v>
          </cell>
          <cell r="F15">
            <v>3</v>
          </cell>
          <cell r="G15">
            <v>2</v>
          </cell>
          <cell r="H15">
            <v>530000</v>
          </cell>
        </row>
        <row r="16">
          <cell r="B16" t="str">
            <v>Uang Penginapan [1 ORG x 2 HR x 2 KEG]</v>
          </cell>
          <cell r="C16">
            <v>4</v>
          </cell>
          <cell r="D16" t="str">
            <v>OH</v>
          </cell>
          <cell r="E16">
            <v>1</v>
          </cell>
          <cell r="F16">
            <v>2</v>
          </cell>
          <cell r="G16">
            <v>2</v>
          </cell>
          <cell r="H16">
            <v>730000</v>
          </cell>
        </row>
        <row r="17">
          <cell r="B17" t="str">
            <v>Rapat Koordinasi Penatausahaan dan Penyusunan Laporan BMN</v>
          </cell>
          <cell r="I17">
            <v>0</v>
          </cell>
        </row>
        <row r="18">
          <cell r="B18" t="str">
            <v>Belanja Bahan</v>
          </cell>
          <cell r="I18">
            <v>0</v>
          </cell>
        </row>
        <row r="19">
          <cell r="B19" t="str">
            <v>Makan [10 ORG x 1 KL x 2 KEG]</v>
          </cell>
          <cell r="C19">
            <v>20</v>
          </cell>
          <cell r="D19" t="str">
            <v>OK</v>
          </cell>
          <cell r="E19">
            <v>10</v>
          </cell>
          <cell r="F19">
            <v>1</v>
          </cell>
          <cell r="G19">
            <v>2</v>
          </cell>
          <cell r="H19">
            <v>45000</v>
          </cell>
        </row>
        <row r="20">
          <cell r="B20" t="str">
            <v>Snack [10 ORG x 2 KL x 2 KEG]</v>
          </cell>
          <cell r="C20">
            <v>40</v>
          </cell>
          <cell r="D20" t="str">
            <v>OK</v>
          </cell>
          <cell r="E20">
            <v>10</v>
          </cell>
          <cell r="F20">
            <v>2</v>
          </cell>
          <cell r="G20">
            <v>2</v>
          </cell>
          <cell r="H20">
            <v>18000</v>
          </cell>
        </row>
        <row r="21">
          <cell r="B21" t="str">
            <v>Belanja Jasa Profesi</v>
          </cell>
          <cell r="I21">
            <v>0</v>
          </cell>
        </row>
        <row r="22">
          <cell r="B22" t="str">
            <v>Honorarium Narasumber Eselon III Ke Bawah [1 ORG x 2 JPL x 2 KEG]</v>
          </cell>
          <cell r="C22">
            <v>4</v>
          </cell>
          <cell r="D22" t="str">
            <v>OJ</v>
          </cell>
          <cell r="E22">
            <v>1</v>
          </cell>
          <cell r="F22">
            <v>2</v>
          </cell>
          <cell r="G22">
            <v>2</v>
          </cell>
          <cell r="H22">
            <v>900000</v>
          </cell>
        </row>
        <row r="23">
          <cell r="B23" t="str">
            <v>Moderator [1 ORG x 2 KEG]</v>
          </cell>
          <cell r="C23">
            <v>2</v>
          </cell>
          <cell r="D23" t="str">
            <v>OK</v>
          </cell>
          <cell r="E23">
            <v>1</v>
          </cell>
          <cell r="F23">
            <v>2</v>
          </cell>
          <cell r="G23">
            <v>1</v>
          </cell>
          <cell r="H23">
            <v>700000</v>
          </cell>
        </row>
        <row r="24">
          <cell r="B24" t="str">
            <v>Belanja Perjalanan Dinas Paket Meeting Dalam Kota</v>
          </cell>
          <cell r="I24">
            <v>0</v>
          </cell>
        </row>
        <row r="25">
          <cell r="B25" t="str">
            <v>Uang Transport Narasumber dan Moderator [2 ORG x 2 KEG]</v>
          </cell>
          <cell r="C25">
            <v>4</v>
          </cell>
          <cell r="D25" t="str">
            <v>OK</v>
          </cell>
          <cell r="E25">
            <v>2</v>
          </cell>
          <cell r="F25">
            <v>2</v>
          </cell>
          <cell r="G25">
            <v>1</v>
          </cell>
          <cell r="H25">
            <v>170000</v>
          </cell>
        </row>
        <row r="26">
          <cell r="B26" t="str">
            <v>Layanan Hubungan Masyarakat dan Informasi</v>
          </cell>
          <cell r="C26">
            <v>1</v>
          </cell>
          <cell r="D26" t="str">
            <v>Layanan</v>
          </cell>
          <cell r="I26">
            <v>1400000</v>
          </cell>
        </row>
        <row r="27">
          <cell r="B27" t="str">
            <v>Penyebaran Informasi Haji dan Umrah</v>
          </cell>
          <cell r="C27">
            <v>1</v>
          </cell>
          <cell r="D27" t="str">
            <v>Layanan</v>
          </cell>
          <cell r="I27">
            <v>1400000</v>
          </cell>
        </row>
        <row r="28">
          <cell r="B28" t="str">
            <v>Pencetakan Bahan Publikasi Informasi Haji dan Umrah</v>
          </cell>
          <cell r="I28">
            <v>1400000</v>
          </cell>
        </row>
        <row r="29">
          <cell r="B29" t="str">
            <v>Belanja Barang Non Operasional Lainnya</v>
          </cell>
          <cell r="I29">
            <v>1400000</v>
          </cell>
        </row>
        <row r="30">
          <cell r="B30" t="str">
            <v>Cetak Roll Banner [2 BUAH]</v>
          </cell>
          <cell r="C30">
            <v>2</v>
          </cell>
          <cell r="D30" t="str">
            <v>BUAH</v>
          </cell>
          <cell r="E30">
            <v>2</v>
          </cell>
          <cell r="F30">
            <v>1</v>
          </cell>
          <cell r="G30">
            <v>1</v>
          </cell>
          <cell r="H30">
            <v>200000</v>
          </cell>
          <cell r="I30">
            <v>400000</v>
          </cell>
        </row>
        <row r="31">
          <cell r="B31" t="str">
            <v>Cetak Brosur/Pamflet</v>
          </cell>
          <cell r="C31">
            <v>2</v>
          </cell>
          <cell r="D31" t="str">
            <v>RIM</v>
          </cell>
          <cell r="E31">
            <v>2</v>
          </cell>
          <cell r="F31">
            <v>1</v>
          </cell>
          <cell r="G31">
            <v>1</v>
          </cell>
          <cell r="H31">
            <v>500000</v>
          </cell>
          <cell r="I31">
            <v>1000000</v>
          </cell>
        </row>
        <row r="32">
          <cell r="B32" t="str">
            <v>Layanan Umum</v>
          </cell>
          <cell r="C32">
            <v>1</v>
          </cell>
          <cell r="D32" t="str">
            <v>Layanan</v>
          </cell>
          <cell r="I32">
            <v>20682000</v>
          </cell>
        </row>
        <row r="33">
          <cell r="B33" t="str">
            <v>Koordinasi Penyelenggaraan Ibadah Haji</v>
          </cell>
          <cell r="C33">
            <v>1</v>
          </cell>
          <cell r="D33" t="str">
            <v>Layanan</v>
          </cell>
          <cell r="I33">
            <v>20682000</v>
          </cell>
        </row>
        <row r="34">
          <cell r="B34" t="str">
            <v>Koordinasi dan Konsultasi Penyelenggaraan Ibadah Haji</v>
          </cell>
          <cell r="I34">
            <v>20682000</v>
          </cell>
        </row>
        <row r="35">
          <cell r="B35" t="str">
            <v>Belanja Perjalanan Dinas Biasa</v>
          </cell>
          <cell r="I35">
            <v>20682000</v>
          </cell>
        </row>
        <row r="36">
          <cell r="B36" t="str">
            <v>&gt; Ke Pusat - DKI Jakarta</v>
          </cell>
          <cell r="I36">
            <v>20682000</v>
          </cell>
        </row>
        <row r="37">
          <cell r="B37" t="str">
            <v>Tiket Pesawat PP [1 ORG x 3 KEG]</v>
          </cell>
          <cell r="C37">
            <v>3</v>
          </cell>
          <cell r="D37" t="str">
            <v>OK</v>
          </cell>
          <cell r="E37">
            <v>1</v>
          </cell>
          <cell r="F37">
            <v>3</v>
          </cell>
          <cell r="G37">
            <v>1</v>
          </cell>
          <cell r="H37">
            <v>2952000</v>
          </cell>
          <cell r="I37">
            <v>8856000</v>
          </cell>
        </row>
        <row r="38">
          <cell r="B38" t="str">
            <v>Uang Taksi Bandara [1 ORG x 3 KEG]</v>
          </cell>
          <cell r="C38">
            <v>3</v>
          </cell>
          <cell r="D38" t="str">
            <v>OK</v>
          </cell>
          <cell r="E38">
            <v>1</v>
          </cell>
          <cell r="F38">
            <v>3</v>
          </cell>
          <cell r="G38">
            <v>1</v>
          </cell>
          <cell r="H38">
            <v>892000</v>
          </cell>
          <cell r="I38">
            <v>2676000</v>
          </cell>
        </row>
        <row r="39">
          <cell r="B39" t="str">
            <v>Uang Harian [1 ORG x 3 HR x 3 KEG]</v>
          </cell>
          <cell r="C39">
            <v>9</v>
          </cell>
          <cell r="D39" t="str">
            <v>OH</v>
          </cell>
          <cell r="E39">
            <v>1</v>
          </cell>
          <cell r="F39">
            <v>3</v>
          </cell>
          <cell r="G39">
            <v>3</v>
          </cell>
          <cell r="H39">
            <v>530000</v>
          </cell>
          <cell r="I39">
            <v>4770000</v>
          </cell>
        </row>
        <row r="40">
          <cell r="B40" t="str">
            <v>Uang Penginapan [1 ORG x 2 HR x 3 KEG]</v>
          </cell>
          <cell r="C40">
            <v>6</v>
          </cell>
          <cell r="D40" t="str">
            <v>OH</v>
          </cell>
          <cell r="E40">
            <v>1</v>
          </cell>
          <cell r="F40">
            <v>2</v>
          </cell>
          <cell r="G40">
            <v>3</v>
          </cell>
          <cell r="H40">
            <v>730000</v>
          </cell>
          <cell r="I40">
            <v>4380000</v>
          </cell>
        </row>
        <row r="41">
          <cell r="B41" t="str">
            <v>Layanan Perkantoran</v>
          </cell>
          <cell r="C41">
            <v>2</v>
          </cell>
          <cell r="D41" t="str">
            <v>Layanan</v>
          </cell>
          <cell r="I41">
            <v>4963935000</v>
          </cell>
        </row>
        <row r="42">
          <cell r="B42" t="str">
            <v>Gaji dan Tunjangan</v>
          </cell>
          <cell r="C42">
            <v>1</v>
          </cell>
          <cell r="D42" t="str">
            <v>Layanan</v>
          </cell>
          <cell r="I42">
            <v>1710515000</v>
          </cell>
        </row>
        <row r="43">
          <cell r="B43" t="str">
            <v>Pembayaran Gaji dan Tunjangan PNS</v>
          </cell>
          <cell r="I43">
            <v>1467767000</v>
          </cell>
        </row>
        <row r="44">
          <cell r="B44" t="str">
            <v>Belanja Gaji Pokok PNS</v>
          </cell>
          <cell r="I44">
            <v>626450000</v>
          </cell>
        </row>
        <row r="45">
          <cell r="B45" t="str">
            <v>Belanja Gaji Pokok PNS</v>
          </cell>
          <cell r="C45">
            <v>9</v>
          </cell>
          <cell r="D45" t="str">
            <v>BLN</v>
          </cell>
          <cell r="E45">
            <v>9</v>
          </cell>
          <cell r="F45">
            <v>1</v>
          </cell>
          <cell r="G45">
            <v>1</v>
          </cell>
          <cell r="H45">
            <v>56950000</v>
          </cell>
          <cell r="I45">
            <v>512550000</v>
          </cell>
        </row>
        <row r="46">
          <cell r="B46" t="str">
            <v>Belanja Gaji Pokok PNS ke-13</v>
          </cell>
          <cell r="C46">
            <v>1</v>
          </cell>
          <cell r="D46" t="str">
            <v>BLN</v>
          </cell>
          <cell r="E46">
            <v>1</v>
          </cell>
          <cell r="F46">
            <v>1</v>
          </cell>
          <cell r="G46">
            <v>1</v>
          </cell>
          <cell r="H46">
            <v>56950000</v>
          </cell>
          <cell r="I46">
            <v>56950000</v>
          </cell>
        </row>
        <row r="47">
          <cell r="B47" t="str">
            <v>Belanja Gaji Pokok PNS ke-14</v>
          </cell>
          <cell r="C47">
            <v>1</v>
          </cell>
          <cell r="D47" t="str">
            <v>BLN</v>
          </cell>
          <cell r="E47">
            <v>1</v>
          </cell>
          <cell r="F47">
            <v>1</v>
          </cell>
          <cell r="G47">
            <v>1</v>
          </cell>
          <cell r="H47">
            <v>56950000</v>
          </cell>
          <cell r="I47">
            <v>56950000</v>
          </cell>
        </row>
        <row r="48">
          <cell r="B48" t="str">
            <v>Belanja Pembulatan Gaji PNS</v>
          </cell>
          <cell r="I48">
            <v>33000</v>
          </cell>
        </row>
        <row r="49">
          <cell r="B49" t="str">
            <v>Belanja Pembulatan Gaji PNS</v>
          </cell>
          <cell r="C49">
            <v>9</v>
          </cell>
          <cell r="D49" t="str">
            <v>BLN</v>
          </cell>
          <cell r="E49">
            <v>9</v>
          </cell>
          <cell r="F49">
            <v>1</v>
          </cell>
          <cell r="G49">
            <v>1</v>
          </cell>
          <cell r="H49">
            <v>3000</v>
          </cell>
          <cell r="I49">
            <v>27000</v>
          </cell>
        </row>
        <row r="50">
          <cell r="B50" t="str">
            <v>Belanja Pembulatan Gaji PNS ke-13</v>
          </cell>
          <cell r="C50">
            <v>1</v>
          </cell>
          <cell r="D50" t="str">
            <v>BLN</v>
          </cell>
          <cell r="E50">
            <v>1</v>
          </cell>
          <cell r="F50">
            <v>1</v>
          </cell>
          <cell r="G50">
            <v>1</v>
          </cell>
          <cell r="H50">
            <v>3000</v>
          </cell>
          <cell r="I50">
            <v>3000</v>
          </cell>
        </row>
        <row r="51">
          <cell r="B51" t="str">
            <v>Belanja Pembulatan Gaji PNS ke-14</v>
          </cell>
          <cell r="C51">
            <v>1</v>
          </cell>
          <cell r="D51" t="str">
            <v>BLN</v>
          </cell>
          <cell r="E51">
            <v>1</v>
          </cell>
          <cell r="F51">
            <v>1</v>
          </cell>
          <cell r="G51">
            <v>1</v>
          </cell>
          <cell r="H51">
            <v>3000</v>
          </cell>
          <cell r="I51">
            <v>3000</v>
          </cell>
        </row>
        <row r="52">
          <cell r="B52" t="str">
            <v>Belanja Tunjangan Suami/Istri PNS</v>
          </cell>
          <cell r="I52">
            <v>44374000</v>
          </cell>
        </row>
        <row r="53">
          <cell r="B53" t="str">
            <v>Belanja Tunjangan Suami/Istri PNS</v>
          </cell>
          <cell r="C53">
            <v>9</v>
          </cell>
          <cell r="D53" t="str">
            <v>BLN</v>
          </cell>
          <cell r="E53">
            <v>9</v>
          </cell>
          <cell r="F53">
            <v>1</v>
          </cell>
          <cell r="G53">
            <v>1</v>
          </cell>
          <cell r="H53">
            <v>4034000</v>
          </cell>
          <cell r="I53">
            <v>36306000</v>
          </cell>
        </row>
        <row r="54">
          <cell r="B54" t="str">
            <v>Belanja Tunjangan Suami/Istri PNS ke-13</v>
          </cell>
          <cell r="C54">
            <v>1</v>
          </cell>
          <cell r="D54" t="str">
            <v>BLN</v>
          </cell>
          <cell r="E54">
            <v>1</v>
          </cell>
          <cell r="F54">
            <v>1</v>
          </cell>
          <cell r="G54">
            <v>1</v>
          </cell>
          <cell r="H54">
            <v>4034000</v>
          </cell>
          <cell r="I54">
            <v>4034000</v>
          </cell>
        </row>
        <row r="55">
          <cell r="B55" t="str">
            <v>Belanja Tunjangan Suami/Istri PNS ke-14</v>
          </cell>
          <cell r="C55">
            <v>1</v>
          </cell>
          <cell r="D55" t="str">
            <v>BLN</v>
          </cell>
          <cell r="E55">
            <v>1</v>
          </cell>
          <cell r="F55">
            <v>1</v>
          </cell>
          <cell r="G55">
            <v>1</v>
          </cell>
          <cell r="H55">
            <v>4034000</v>
          </cell>
          <cell r="I55">
            <v>4034000</v>
          </cell>
        </row>
        <row r="56">
          <cell r="B56" t="str">
            <v>Belanja Tunjangan Anak PNS</v>
          </cell>
          <cell r="I56">
            <v>15862000</v>
          </cell>
        </row>
        <row r="57">
          <cell r="B57" t="str">
            <v>Belanja TunjanganAnak PNS</v>
          </cell>
          <cell r="C57">
            <v>9</v>
          </cell>
          <cell r="D57" t="str">
            <v>BLN</v>
          </cell>
          <cell r="E57">
            <v>9</v>
          </cell>
          <cell r="F57">
            <v>1</v>
          </cell>
          <cell r="G57">
            <v>1</v>
          </cell>
          <cell r="H57">
            <v>1442000</v>
          </cell>
          <cell r="I57">
            <v>12978000</v>
          </cell>
        </row>
        <row r="58">
          <cell r="B58" t="str">
            <v>Belanja TunjanganAnak PNS ke-13</v>
          </cell>
          <cell r="C58">
            <v>1</v>
          </cell>
          <cell r="D58" t="str">
            <v>BLN</v>
          </cell>
          <cell r="E58">
            <v>1</v>
          </cell>
          <cell r="F58">
            <v>1</v>
          </cell>
          <cell r="G58">
            <v>1</v>
          </cell>
          <cell r="H58">
            <v>1442000</v>
          </cell>
          <cell r="I58">
            <v>1442000</v>
          </cell>
        </row>
        <row r="59">
          <cell r="B59" t="str">
            <v>Belanja TunjanganAnak PNS ke-14</v>
          </cell>
          <cell r="C59">
            <v>1</v>
          </cell>
          <cell r="D59" t="str">
            <v>BLN</v>
          </cell>
          <cell r="E59">
            <v>1</v>
          </cell>
          <cell r="F59">
            <v>1</v>
          </cell>
          <cell r="G59">
            <v>1</v>
          </cell>
          <cell r="H59">
            <v>1442000</v>
          </cell>
          <cell r="I59">
            <v>1442000</v>
          </cell>
        </row>
        <row r="60">
          <cell r="B60" t="str">
            <v>Belanja Tunjangan Struktural PNS</v>
          </cell>
          <cell r="I60">
            <v>16170000</v>
          </cell>
        </row>
        <row r="61">
          <cell r="B61" t="str">
            <v>Belanja Tunjangan Struktural PNS</v>
          </cell>
          <cell r="C61">
            <v>9</v>
          </cell>
          <cell r="D61" t="str">
            <v>BLN</v>
          </cell>
          <cell r="E61">
            <v>9</v>
          </cell>
          <cell r="F61">
            <v>1</v>
          </cell>
          <cell r="G61">
            <v>1</v>
          </cell>
          <cell r="H61">
            <v>1470000</v>
          </cell>
          <cell r="I61">
            <v>13230000</v>
          </cell>
        </row>
        <row r="62">
          <cell r="B62" t="str">
            <v>Belanja Tunjangan Struktural PNS ke-13</v>
          </cell>
          <cell r="C62">
            <v>1</v>
          </cell>
          <cell r="D62" t="str">
            <v>BLN</v>
          </cell>
          <cell r="E62">
            <v>1</v>
          </cell>
          <cell r="F62">
            <v>1</v>
          </cell>
          <cell r="G62">
            <v>1</v>
          </cell>
          <cell r="H62">
            <v>1470000</v>
          </cell>
          <cell r="I62">
            <v>1470000</v>
          </cell>
        </row>
        <row r="63">
          <cell r="B63" t="str">
            <v>Belanja Tunjangan Struktural PNS ke-14</v>
          </cell>
          <cell r="C63">
            <v>1</v>
          </cell>
          <cell r="D63" t="str">
            <v>BLN</v>
          </cell>
          <cell r="E63">
            <v>1</v>
          </cell>
          <cell r="F63">
            <v>1</v>
          </cell>
          <cell r="G63">
            <v>1</v>
          </cell>
          <cell r="H63">
            <v>1470000</v>
          </cell>
          <cell r="I63">
            <v>1470000</v>
          </cell>
        </row>
        <row r="64">
          <cell r="B64" t="str">
            <v>Belanja Tunjangan Fungsional PNS</v>
          </cell>
          <cell r="I64">
            <v>19316000</v>
          </cell>
        </row>
        <row r="65">
          <cell r="B65" t="str">
            <v>Belanja Tunjangan Fungsional PNS</v>
          </cell>
          <cell r="C65">
            <v>9</v>
          </cell>
          <cell r="D65" t="str">
            <v>BLN</v>
          </cell>
          <cell r="E65">
            <v>9</v>
          </cell>
          <cell r="F65">
            <v>1</v>
          </cell>
          <cell r="G65">
            <v>1</v>
          </cell>
          <cell r="H65">
            <v>1756000</v>
          </cell>
          <cell r="I65">
            <v>15804000</v>
          </cell>
        </row>
        <row r="66">
          <cell r="B66" t="str">
            <v>Belanja Tunjangan Fungsional PNS ke-13</v>
          </cell>
          <cell r="C66">
            <v>1</v>
          </cell>
          <cell r="D66" t="str">
            <v>BLN</v>
          </cell>
          <cell r="E66">
            <v>1</v>
          </cell>
          <cell r="F66">
            <v>1</v>
          </cell>
          <cell r="G66">
            <v>1</v>
          </cell>
          <cell r="H66">
            <v>1756000</v>
          </cell>
          <cell r="I66">
            <v>1756000</v>
          </cell>
        </row>
        <row r="67">
          <cell r="B67" t="str">
            <v>Belanja Tunjangan Fungsional PNS ke-14</v>
          </cell>
          <cell r="C67">
            <v>1</v>
          </cell>
          <cell r="D67" t="str">
            <v>BLN</v>
          </cell>
          <cell r="E67">
            <v>1</v>
          </cell>
          <cell r="F67">
            <v>1</v>
          </cell>
          <cell r="G67">
            <v>1</v>
          </cell>
          <cell r="H67">
            <v>1756000</v>
          </cell>
          <cell r="I67">
            <v>1756000</v>
          </cell>
        </row>
        <row r="68">
          <cell r="B68" t="str">
            <v>Belanja Tunj. PPh PNS</v>
          </cell>
          <cell r="I68">
            <v>572000</v>
          </cell>
        </row>
        <row r="69">
          <cell r="B69" t="str">
            <v>Belanja Tunjangan PPh PNS</v>
          </cell>
          <cell r="C69">
            <v>9</v>
          </cell>
          <cell r="D69" t="str">
            <v>BLN</v>
          </cell>
          <cell r="E69">
            <v>9</v>
          </cell>
          <cell r="F69">
            <v>1</v>
          </cell>
          <cell r="G69">
            <v>1</v>
          </cell>
          <cell r="H69">
            <v>52000</v>
          </cell>
          <cell r="I69">
            <v>468000</v>
          </cell>
        </row>
        <row r="70">
          <cell r="B70" t="str">
            <v>Belanja Tunjangan PPh PNS ke-13</v>
          </cell>
          <cell r="C70">
            <v>1</v>
          </cell>
          <cell r="D70" t="str">
            <v>BLN</v>
          </cell>
          <cell r="E70">
            <v>1</v>
          </cell>
          <cell r="F70">
            <v>1</v>
          </cell>
          <cell r="G70">
            <v>1</v>
          </cell>
          <cell r="H70">
            <v>52000</v>
          </cell>
          <cell r="I70">
            <v>52000</v>
          </cell>
        </row>
        <row r="71">
          <cell r="B71" t="str">
            <v>Belanja Tunjangan PPh PNS ke-14</v>
          </cell>
          <cell r="C71">
            <v>1</v>
          </cell>
          <cell r="D71" t="str">
            <v>BLN</v>
          </cell>
          <cell r="E71">
            <v>1</v>
          </cell>
          <cell r="F71">
            <v>1</v>
          </cell>
          <cell r="G71">
            <v>1</v>
          </cell>
          <cell r="H71">
            <v>52000</v>
          </cell>
          <cell r="I71">
            <v>52000</v>
          </cell>
        </row>
        <row r="72">
          <cell r="B72" t="str">
            <v>Belanja Tunj. Beras PNS</v>
          </cell>
          <cell r="I72">
            <v>37455000</v>
          </cell>
        </row>
        <row r="73">
          <cell r="B73" t="str">
            <v>Belanja Tunjangan Beras PNS</v>
          </cell>
          <cell r="C73">
            <v>9</v>
          </cell>
          <cell r="D73" t="str">
            <v>BLN</v>
          </cell>
          <cell r="E73">
            <v>9</v>
          </cell>
          <cell r="F73">
            <v>1</v>
          </cell>
          <cell r="G73">
            <v>1</v>
          </cell>
          <cell r="H73">
            <v>3405000</v>
          </cell>
          <cell r="I73">
            <v>30645000</v>
          </cell>
        </row>
        <row r="74">
          <cell r="B74" t="str">
            <v>Belanja Tunjangan Beras PNS ke-13</v>
          </cell>
          <cell r="C74">
            <v>1</v>
          </cell>
          <cell r="D74" t="str">
            <v>BLN</v>
          </cell>
          <cell r="E74">
            <v>1</v>
          </cell>
          <cell r="F74">
            <v>1</v>
          </cell>
          <cell r="G74">
            <v>1</v>
          </cell>
          <cell r="H74">
            <v>3405000</v>
          </cell>
          <cell r="I74">
            <v>3405000</v>
          </cell>
        </row>
        <row r="75">
          <cell r="B75" t="str">
            <v>Belanja Tunjangan Beras PNS ke-14</v>
          </cell>
          <cell r="C75">
            <v>1</v>
          </cell>
          <cell r="D75" t="str">
            <v>BLN</v>
          </cell>
          <cell r="E75">
            <v>1</v>
          </cell>
          <cell r="F75">
            <v>1</v>
          </cell>
          <cell r="G75">
            <v>1</v>
          </cell>
          <cell r="H75">
            <v>3405000</v>
          </cell>
          <cell r="I75">
            <v>3405000</v>
          </cell>
        </row>
        <row r="76">
          <cell r="B76" t="str">
            <v>Belanja Uang Makan PNS</v>
          </cell>
          <cell r="I76">
            <v>112500000</v>
          </cell>
        </row>
        <row r="77">
          <cell r="B77" t="str">
            <v>Belanja Uang Makan PNS Gol. II [4 ORG x 18 HR x 10 BLN]</v>
          </cell>
          <cell r="C77">
            <v>720</v>
          </cell>
          <cell r="D77" t="str">
            <v>OH</v>
          </cell>
          <cell r="E77">
            <v>4</v>
          </cell>
          <cell r="F77">
            <v>18</v>
          </cell>
          <cell r="G77">
            <v>10</v>
          </cell>
          <cell r="H77">
            <v>35000</v>
          </cell>
          <cell r="I77">
            <v>25200000</v>
          </cell>
        </row>
        <row r="78">
          <cell r="B78" t="str">
            <v>Belanja Uang Makan PNS Gol. III [12 ORG x 18 HR x 10 BLN]</v>
          </cell>
          <cell r="C78">
            <v>2160</v>
          </cell>
          <cell r="D78" t="str">
            <v>OH</v>
          </cell>
          <cell r="E78">
            <v>12</v>
          </cell>
          <cell r="F78">
            <v>18</v>
          </cell>
          <cell r="G78">
            <v>10</v>
          </cell>
          <cell r="H78">
            <v>37000</v>
          </cell>
          <cell r="I78">
            <v>79920000</v>
          </cell>
        </row>
        <row r="79">
          <cell r="B79" t="str">
            <v>Belanja Uang Makan PNS Gol. IV [1 ORG x 18 HR x 10 BLN]</v>
          </cell>
          <cell r="C79">
            <v>180</v>
          </cell>
          <cell r="D79" t="str">
            <v>OH</v>
          </cell>
          <cell r="E79">
            <v>1</v>
          </cell>
          <cell r="F79">
            <v>18</v>
          </cell>
          <cell r="G79">
            <v>10</v>
          </cell>
          <cell r="H79">
            <v>41000</v>
          </cell>
          <cell r="I79">
            <v>7380000</v>
          </cell>
        </row>
        <row r="80">
          <cell r="B80" t="str">
            <v>Belanja Tunjangan Umum PNS</v>
          </cell>
          <cell r="I80">
            <v>26235000</v>
          </cell>
        </row>
        <row r="81">
          <cell r="B81" t="str">
            <v>Belanja Tunjangan Umum PNS</v>
          </cell>
          <cell r="C81">
            <v>9</v>
          </cell>
          <cell r="D81" t="str">
            <v>BLN</v>
          </cell>
          <cell r="E81">
            <v>9</v>
          </cell>
          <cell r="F81">
            <v>1</v>
          </cell>
          <cell r="G81">
            <v>1</v>
          </cell>
          <cell r="H81">
            <v>2385000</v>
          </cell>
          <cell r="I81">
            <v>21465000</v>
          </cell>
        </row>
        <row r="82">
          <cell r="B82" t="str">
            <v>Belanja Tunjangan Umum PNS ke-13</v>
          </cell>
          <cell r="C82">
            <v>1</v>
          </cell>
          <cell r="D82" t="str">
            <v>BLN</v>
          </cell>
          <cell r="E82">
            <v>1</v>
          </cell>
          <cell r="F82">
            <v>1</v>
          </cell>
          <cell r="G82">
            <v>1</v>
          </cell>
          <cell r="H82">
            <v>2385000</v>
          </cell>
          <cell r="I82">
            <v>2385000</v>
          </cell>
        </row>
        <row r="83">
          <cell r="B83" t="str">
            <v>Belanja Tunjangan Umum PNS ke-14</v>
          </cell>
          <cell r="C83">
            <v>1</v>
          </cell>
          <cell r="D83" t="str">
            <v>BLN</v>
          </cell>
          <cell r="E83">
            <v>1</v>
          </cell>
          <cell r="F83">
            <v>1</v>
          </cell>
          <cell r="G83">
            <v>1</v>
          </cell>
          <cell r="H83">
            <v>2385000</v>
          </cell>
          <cell r="I83">
            <v>2385000</v>
          </cell>
        </row>
        <row r="84">
          <cell r="B84" t="str">
            <v>Belanja Uang Lembur</v>
          </cell>
          <cell r="I84">
            <v>19680000</v>
          </cell>
        </row>
        <row r="85">
          <cell r="B85" t="str">
            <v>Belanja Uang Lembur PNS Gol. II [4 ORG x 2 JAM x 2 HR x 10 BLN]</v>
          </cell>
          <cell r="C85">
            <v>160</v>
          </cell>
          <cell r="D85" t="str">
            <v>OJ</v>
          </cell>
          <cell r="E85">
            <v>4</v>
          </cell>
          <cell r="F85">
            <v>4</v>
          </cell>
          <cell r="G85">
            <v>10</v>
          </cell>
          <cell r="H85">
            <v>24000</v>
          </cell>
          <cell r="I85">
            <v>3840000</v>
          </cell>
        </row>
        <row r="86">
          <cell r="B86" t="str">
            <v>Belanja Uang Lembur PNS Gol. III [12 ORG x 2 JAM x 2 HR x 10 BLN]</v>
          </cell>
          <cell r="C86">
            <v>480</v>
          </cell>
          <cell r="D86" t="str">
            <v>OJ</v>
          </cell>
          <cell r="E86">
            <v>12</v>
          </cell>
          <cell r="F86">
            <v>4</v>
          </cell>
          <cell r="G86">
            <v>10</v>
          </cell>
          <cell r="H86">
            <v>30000</v>
          </cell>
          <cell r="I86">
            <v>14400000</v>
          </cell>
        </row>
        <row r="87">
          <cell r="B87" t="str">
            <v>Belanja Uang Lembur PNS Gol. IV [1 ORG x 2 JAM x 2 HR x 10 BLN]</v>
          </cell>
          <cell r="C87">
            <v>40</v>
          </cell>
          <cell r="D87" t="str">
            <v>OJ</v>
          </cell>
          <cell r="E87">
            <v>1</v>
          </cell>
          <cell r="F87">
            <v>4</v>
          </cell>
          <cell r="G87">
            <v>10</v>
          </cell>
          <cell r="H87">
            <v>36000</v>
          </cell>
          <cell r="I87">
            <v>1440000</v>
          </cell>
        </row>
        <row r="88">
          <cell r="B88" t="str">
            <v>Belanja Uang Makan Lembur PNS Gol. II [4 ORG x 2 HR x 10 BLN]</v>
          </cell>
          <cell r="C88">
            <v>80</v>
          </cell>
          <cell r="D88" t="str">
            <v>OH</v>
          </cell>
          <cell r="E88">
            <v>4</v>
          </cell>
          <cell r="F88">
            <v>2</v>
          </cell>
          <cell r="G88">
            <v>10</v>
          </cell>
          <cell r="H88">
            <v>35000</v>
          </cell>
        </row>
        <row r="89">
          <cell r="B89" t="str">
            <v>Belanja Uang Makan Lembur PNS Gol. III [12 ORG x 2 HR x 10 BLN]</v>
          </cell>
          <cell r="C89">
            <v>240</v>
          </cell>
          <cell r="D89" t="str">
            <v>OH</v>
          </cell>
          <cell r="E89">
            <v>12</v>
          </cell>
          <cell r="F89">
            <v>2</v>
          </cell>
          <cell r="G89">
            <v>10</v>
          </cell>
          <cell r="H89">
            <v>37000</v>
          </cell>
        </row>
        <row r="90">
          <cell r="B90" t="str">
            <v>Belanja Uang Makan Lembur PNS Gol. IV [1 ORG x 2 HR x 10 BLN]</v>
          </cell>
          <cell r="C90">
            <v>20</v>
          </cell>
          <cell r="D90" t="str">
            <v>OH</v>
          </cell>
          <cell r="E90">
            <v>1</v>
          </cell>
          <cell r="F90">
            <v>2</v>
          </cell>
          <cell r="G90">
            <v>10</v>
          </cell>
          <cell r="H90">
            <v>41000</v>
          </cell>
        </row>
        <row r="91">
          <cell r="B91" t="str">
            <v>Belanja Pegawai (Tunjangan Khusus/Kegiatan/Kinerja)</v>
          </cell>
          <cell r="I91">
            <v>549120000</v>
          </cell>
        </row>
        <row r="92">
          <cell r="B92" t="str">
            <v>Tunjangan Kinerja Grade 5 [1 ORG x 10 BLN]</v>
          </cell>
          <cell r="C92">
            <v>10</v>
          </cell>
          <cell r="D92" t="str">
            <v>OB</v>
          </cell>
          <cell r="E92">
            <v>1</v>
          </cell>
          <cell r="F92">
            <v>10</v>
          </cell>
          <cell r="G92">
            <v>1</v>
          </cell>
          <cell r="H92">
            <v>2702000</v>
          </cell>
          <cell r="I92">
            <v>27020000</v>
          </cell>
        </row>
        <row r="93">
          <cell r="B93" t="str">
            <v>Tunjangan Kinerja Grade 6 [5 ORG x 10 BLN]</v>
          </cell>
          <cell r="C93">
            <v>50</v>
          </cell>
          <cell r="D93" t="str">
            <v>OB</v>
          </cell>
          <cell r="E93">
            <v>5</v>
          </cell>
          <cell r="F93">
            <v>10</v>
          </cell>
          <cell r="G93">
            <v>1</v>
          </cell>
          <cell r="H93">
            <v>2702000</v>
          </cell>
          <cell r="I93">
            <v>135100000</v>
          </cell>
        </row>
        <row r="94">
          <cell r="B94" t="str">
            <v>Tunjangan Kinerja Grade 7 [7 ORG x 10 BLN]</v>
          </cell>
          <cell r="C94">
            <v>70</v>
          </cell>
          <cell r="D94" t="str">
            <v>OB</v>
          </cell>
          <cell r="E94">
            <v>7</v>
          </cell>
          <cell r="F94">
            <v>10</v>
          </cell>
          <cell r="G94">
            <v>1</v>
          </cell>
          <cell r="H94">
            <v>2928000</v>
          </cell>
          <cell r="I94">
            <v>204960000</v>
          </cell>
        </row>
        <row r="95">
          <cell r="B95" t="str">
            <v>Tunjangan Kinerja Grade 8 [1 ORG x 10 BLN]</v>
          </cell>
          <cell r="C95">
            <v>10</v>
          </cell>
          <cell r="D95" t="str">
            <v>OB</v>
          </cell>
          <cell r="E95">
            <v>1</v>
          </cell>
          <cell r="F95">
            <v>10</v>
          </cell>
          <cell r="G95">
            <v>1</v>
          </cell>
          <cell r="H95">
            <v>4551000</v>
          </cell>
          <cell r="I95">
            <v>45510000</v>
          </cell>
        </row>
        <row r="96">
          <cell r="B96" t="str">
            <v>Tunjangan Kinerja Grade 9 [2 ORG x 10 BLN]</v>
          </cell>
          <cell r="C96">
            <v>20</v>
          </cell>
          <cell r="D96" t="str">
            <v>OB</v>
          </cell>
          <cell r="E96">
            <v>2</v>
          </cell>
          <cell r="F96">
            <v>10</v>
          </cell>
          <cell r="G96">
            <v>1</v>
          </cell>
          <cell r="H96">
            <v>4551000</v>
          </cell>
          <cell r="I96">
            <v>91020000</v>
          </cell>
        </row>
        <row r="97">
          <cell r="B97" t="str">
            <v>Tunjangan Kinerja Grade 10 [1 ORG x 10 BLN]</v>
          </cell>
          <cell r="C97">
            <v>10</v>
          </cell>
          <cell r="D97" t="str">
            <v>OB</v>
          </cell>
          <cell r="E97">
            <v>1</v>
          </cell>
          <cell r="F97">
            <v>10</v>
          </cell>
          <cell r="G97">
            <v>1</v>
          </cell>
          <cell r="H97">
            <v>4551000</v>
          </cell>
          <cell r="I97">
            <v>45510000</v>
          </cell>
        </row>
        <row r="98">
          <cell r="B98" t="str">
            <v>Pembayaran Gaji dan Tunjangan PPPK</v>
          </cell>
          <cell r="I98">
            <v>242748000</v>
          </cell>
        </row>
        <row r="99">
          <cell r="B99" t="str">
            <v>Belanja Gaji Pokok PPPK</v>
          </cell>
          <cell r="I99">
            <v>101937000</v>
          </cell>
        </row>
        <row r="100">
          <cell r="B100" t="str">
            <v>Belanja Gaji Pokok PPPK</v>
          </cell>
          <cell r="C100">
            <v>9</v>
          </cell>
          <cell r="D100" t="str">
            <v>BLN</v>
          </cell>
          <cell r="E100">
            <v>9</v>
          </cell>
          <cell r="F100">
            <v>1</v>
          </cell>
          <cell r="G100">
            <v>1</v>
          </cell>
          <cell r="H100">
            <v>9267000</v>
          </cell>
          <cell r="I100">
            <v>83403000</v>
          </cell>
        </row>
        <row r="101">
          <cell r="B101" t="str">
            <v>Belanja Gaji Pokok PPPK ke-13</v>
          </cell>
          <cell r="C101">
            <v>1</v>
          </cell>
          <cell r="D101" t="str">
            <v>BLN</v>
          </cell>
          <cell r="E101">
            <v>1</v>
          </cell>
          <cell r="F101">
            <v>1</v>
          </cell>
          <cell r="G101">
            <v>1</v>
          </cell>
          <cell r="H101">
            <v>9267000</v>
          </cell>
          <cell r="I101">
            <v>9267000</v>
          </cell>
        </row>
        <row r="102">
          <cell r="B102" t="str">
            <v>Belanja Gaji Pokok PPPK ke-14</v>
          </cell>
          <cell r="C102">
            <v>1</v>
          </cell>
          <cell r="D102" t="str">
            <v>BLN</v>
          </cell>
          <cell r="E102">
            <v>1</v>
          </cell>
          <cell r="F102">
            <v>1</v>
          </cell>
          <cell r="G102">
            <v>1</v>
          </cell>
          <cell r="H102">
            <v>9267000</v>
          </cell>
          <cell r="I102">
            <v>9267000</v>
          </cell>
        </row>
        <row r="103">
          <cell r="B103" t="str">
            <v>Belanja Pembulatan Gaji PPPK</v>
          </cell>
          <cell r="I103">
            <v>22000</v>
          </cell>
        </row>
        <row r="104">
          <cell r="B104" t="str">
            <v>Belanja Pembulatan Gaji PPPK</v>
          </cell>
          <cell r="C104">
            <v>9</v>
          </cell>
          <cell r="D104" t="str">
            <v>BLN</v>
          </cell>
          <cell r="E104">
            <v>9</v>
          </cell>
          <cell r="F104">
            <v>1</v>
          </cell>
          <cell r="G104">
            <v>1</v>
          </cell>
          <cell r="H104">
            <v>2000</v>
          </cell>
          <cell r="I104">
            <v>18000</v>
          </cell>
        </row>
        <row r="105">
          <cell r="B105" t="str">
            <v>Belanja Pembulatan Gaji PPPK ke-13</v>
          </cell>
          <cell r="C105">
            <v>1</v>
          </cell>
          <cell r="D105" t="str">
            <v>BLN</v>
          </cell>
          <cell r="E105">
            <v>1</v>
          </cell>
          <cell r="F105">
            <v>1</v>
          </cell>
          <cell r="G105">
            <v>1</v>
          </cell>
          <cell r="H105">
            <v>2000</v>
          </cell>
          <cell r="I105">
            <v>2000</v>
          </cell>
        </row>
        <row r="106">
          <cell r="B106" t="str">
            <v>Belanja Pembulatan Gaji PPPK ke-14</v>
          </cell>
          <cell r="C106">
            <v>1</v>
          </cell>
          <cell r="D106" t="str">
            <v>BLN</v>
          </cell>
          <cell r="E106">
            <v>1</v>
          </cell>
          <cell r="F106">
            <v>1</v>
          </cell>
          <cell r="G106">
            <v>1</v>
          </cell>
          <cell r="H106">
            <v>2000</v>
          </cell>
          <cell r="I106">
            <v>2000</v>
          </cell>
        </row>
        <row r="107">
          <cell r="B107" t="str">
            <v>Belanja Tunjangan Suami/Istri PPPK</v>
          </cell>
          <cell r="I107">
            <v>3531000</v>
          </cell>
        </row>
        <row r="108">
          <cell r="B108" t="str">
            <v>Belanja Tunjangan Suami/Istri PPPK</v>
          </cell>
          <cell r="C108">
            <v>9</v>
          </cell>
          <cell r="D108" t="str">
            <v>BLN</v>
          </cell>
          <cell r="E108">
            <v>9</v>
          </cell>
          <cell r="F108">
            <v>1</v>
          </cell>
          <cell r="G108">
            <v>1</v>
          </cell>
          <cell r="H108">
            <v>321000</v>
          </cell>
          <cell r="I108">
            <v>2889000</v>
          </cell>
        </row>
        <row r="109">
          <cell r="B109" t="str">
            <v>Belanja Tunjangan Suami/Istri PPPK ke-13</v>
          </cell>
          <cell r="C109">
            <v>1</v>
          </cell>
          <cell r="D109" t="str">
            <v>BLN</v>
          </cell>
          <cell r="E109">
            <v>1</v>
          </cell>
          <cell r="F109">
            <v>1</v>
          </cell>
          <cell r="G109">
            <v>1</v>
          </cell>
          <cell r="H109">
            <v>321000</v>
          </cell>
          <cell r="I109">
            <v>321000</v>
          </cell>
        </row>
        <row r="110">
          <cell r="B110" t="str">
            <v>Belanja Tunjangan Suami/Istri PPPK ke-14</v>
          </cell>
          <cell r="C110">
            <v>1</v>
          </cell>
          <cell r="D110" t="str">
            <v>BLN</v>
          </cell>
          <cell r="E110">
            <v>1</v>
          </cell>
          <cell r="F110">
            <v>1</v>
          </cell>
          <cell r="G110">
            <v>1</v>
          </cell>
          <cell r="H110">
            <v>321000</v>
          </cell>
          <cell r="I110">
            <v>321000</v>
          </cell>
        </row>
        <row r="111">
          <cell r="B111" t="str">
            <v>Belanja Tunjangan Anak PPPK</v>
          </cell>
          <cell r="I111">
            <v>1419000</v>
          </cell>
        </row>
        <row r="112">
          <cell r="B112" t="str">
            <v>Belanja Tunjangan Anak PPPK</v>
          </cell>
          <cell r="C112">
            <v>9</v>
          </cell>
          <cell r="D112" t="str">
            <v>BLN</v>
          </cell>
          <cell r="E112">
            <v>9</v>
          </cell>
          <cell r="F112">
            <v>1</v>
          </cell>
          <cell r="G112">
            <v>1</v>
          </cell>
          <cell r="H112">
            <v>129000</v>
          </cell>
          <cell r="I112">
            <v>1161000</v>
          </cell>
        </row>
        <row r="113">
          <cell r="B113" t="str">
            <v>Belanja Tunjangan Anak PPPK ke 13</v>
          </cell>
          <cell r="C113">
            <v>1</v>
          </cell>
          <cell r="D113" t="str">
            <v>BLN</v>
          </cell>
          <cell r="E113">
            <v>1</v>
          </cell>
          <cell r="F113">
            <v>1</v>
          </cell>
          <cell r="G113">
            <v>1</v>
          </cell>
          <cell r="H113">
            <v>129000</v>
          </cell>
          <cell r="I113">
            <v>129000</v>
          </cell>
        </row>
        <row r="114">
          <cell r="B114" t="str">
            <v>Belanja Tunjangan Anak PPPK ke-14</v>
          </cell>
          <cell r="C114">
            <v>1</v>
          </cell>
          <cell r="D114" t="str">
            <v>BLN</v>
          </cell>
          <cell r="E114">
            <v>1</v>
          </cell>
          <cell r="F114">
            <v>1</v>
          </cell>
          <cell r="G114">
            <v>1</v>
          </cell>
          <cell r="H114">
            <v>129000</v>
          </cell>
          <cell r="I114">
            <v>129000</v>
          </cell>
        </row>
        <row r="115">
          <cell r="B115" t="str">
            <v>Belanja Tunjangan Fungsional PPPK</v>
          </cell>
          <cell r="I115">
            <v>14663000</v>
          </cell>
        </row>
        <row r="116">
          <cell r="B116" t="str">
            <v>Belanja Tunjangan Fungsional PPPK</v>
          </cell>
          <cell r="C116">
            <v>9</v>
          </cell>
          <cell r="D116" t="str">
            <v>BLN</v>
          </cell>
          <cell r="E116">
            <v>9</v>
          </cell>
          <cell r="F116">
            <v>1</v>
          </cell>
          <cell r="G116">
            <v>1</v>
          </cell>
          <cell r="H116">
            <v>1333000</v>
          </cell>
          <cell r="I116">
            <v>11997000</v>
          </cell>
        </row>
        <row r="117">
          <cell r="B117" t="str">
            <v>Belanja Tunjangan Fungsional PPPK ke-13</v>
          </cell>
          <cell r="C117">
            <v>1</v>
          </cell>
          <cell r="D117" t="str">
            <v>BLN</v>
          </cell>
          <cell r="E117">
            <v>1</v>
          </cell>
          <cell r="F117">
            <v>1</v>
          </cell>
          <cell r="G117">
            <v>1</v>
          </cell>
          <cell r="H117">
            <v>1333000</v>
          </cell>
          <cell r="I117">
            <v>1333000</v>
          </cell>
        </row>
        <row r="118">
          <cell r="B118" t="str">
            <v>Belanja Tunjangan Fungsional PPPK ke-14</v>
          </cell>
          <cell r="C118">
            <v>1</v>
          </cell>
          <cell r="D118" t="str">
            <v>BLN</v>
          </cell>
          <cell r="E118">
            <v>1</v>
          </cell>
          <cell r="F118">
            <v>1</v>
          </cell>
          <cell r="G118">
            <v>1</v>
          </cell>
          <cell r="H118">
            <v>1333000</v>
          </cell>
          <cell r="I118">
            <v>1333000</v>
          </cell>
        </row>
        <row r="119">
          <cell r="B119" t="str">
            <v>Belanja Tunjangan Beras PPPK</v>
          </cell>
          <cell r="I119">
            <v>4796000</v>
          </cell>
        </row>
        <row r="120">
          <cell r="B120" t="str">
            <v>Belanja Tunjangan Beras PPPK</v>
          </cell>
          <cell r="C120">
            <v>9</v>
          </cell>
          <cell r="D120" t="str">
            <v>BLN</v>
          </cell>
          <cell r="E120">
            <v>9</v>
          </cell>
          <cell r="F120">
            <v>1</v>
          </cell>
          <cell r="G120">
            <v>1</v>
          </cell>
          <cell r="H120">
            <v>436000</v>
          </cell>
          <cell r="I120">
            <v>3924000</v>
          </cell>
        </row>
        <row r="121">
          <cell r="B121" t="str">
            <v>Belanja Tunjangan Beras PPPK ke-13</v>
          </cell>
          <cell r="C121">
            <v>1</v>
          </cell>
          <cell r="D121" t="str">
            <v>BLN</v>
          </cell>
          <cell r="E121">
            <v>1</v>
          </cell>
          <cell r="F121">
            <v>1</v>
          </cell>
          <cell r="G121">
            <v>1</v>
          </cell>
          <cell r="H121">
            <v>436000</v>
          </cell>
          <cell r="I121">
            <v>436000</v>
          </cell>
        </row>
        <row r="122">
          <cell r="B122" t="str">
            <v>Belanja Tunjangan Beras PPPK ke-14</v>
          </cell>
          <cell r="C122">
            <v>1</v>
          </cell>
          <cell r="D122" t="str">
            <v>BLN</v>
          </cell>
          <cell r="E122">
            <v>1</v>
          </cell>
          <cell r="F122">
            <v>1</v>
          </cell>
          <cell r="G122">
            <v>1</v>
          </cell>
          <cell r="H122">
            <v>436000</v>
          </cell>
          <cell r="I122">
            <v>436000</v>
          </cell>
        </row>
        <row r="123">
          <cell r="B123" t="str">
            <v>Belanja Uang Makan PPPK</v>
          </cell>
          <cell r="I123">
            <v>19620000</v>
          </cell>
        </row>
        <row r="124">
          <cell r="B124" t="str">
            <v>Belanja Uang Makan PPPK Gol. II [1 ORG x 18 HR x 10 BLN]</v>
          </cell>
          <cell r="C124">
            <v>180</v>
          </cell>
          <cell r="D124" t="str">
            <v>OH</v>
          </cell>
          <cell r="E124">
            <v>1</v>
          </cell>
          <cell r="F124">
            <v>18</v>
          </cell>
          <cell r="G124">
            <v>10</v>
          </cell>
          <cell r="H124">
            <v>35000</v>
          </cell>
          <cell r="I124">
            <v>6300000</v>
          </cell>
        </row>
        <row r="125">
          <cell r="B125" t="str">
            <v>Belanja Uang Makan PPPK Gol. III [2 ORG x 18 HR x 10 BLN]</v>
          </cell>
          <cell r="C125">
            <v>360</v>
          </cell>
          <cell r="D125" t="str">
            <v>OH</v>
          </cell>
          <cell r="E125">
            <v>2</v>
          </cell>
          <cell r="F125">
            <v>18</v>
          </cell>
          <cell r="G125">
            <v>10</v>
          </cell>
          <cell r="H125">
            <v>37000</v>
          </cell>
          <cell r="I125">
            <v>13320000</v>
          </cell>
        </row>
        <row r="126">
          <cell r="B126" t="str">
            <v>Belanja Uang Lembur PPPK</v>
          </cell>
          <cell r="I126">
            <v>3360000</v>
          </cell>
        </row>
        <row r="127">
          <cell r="B127" t="str">
            <v>Belanja Uang Lembur PPPK Gol. II [1 ORG x 2 JAM x 2 HR x 10 BLN]</v>
          </cell>
          <cell r="C127">
            <v>40</v>
          </cell>
          <cell r="D127" t="str">
            <v>OJ</v>
          </cell>
          <cell r="E127">
            <v>1</v>
          </cell>
          <cell r="F127">
            <v>4</v>
          </cell>
          <cell r="G127">
            <v>10</v>
          </cell>
          <cell r="H127">
            <v>24000</v>
          </cell>
          <cell r="I127">
            <v>960000</v>
          </cell>
        </row>
        <row r="128">
          <cell r="B128" t="str">
            <v>Belanja Uang Lembur PPPK Gol. III [2 ORG x 2 JAM x 2 HR x 10 BLN]</v>
          </cell>
          <cell r="C128">
            <v>80</v>
          </cell>
          <cell r="D128" t="str">
            <v>OJ</v>
          </cell>
          <cell r="E128">
            <v>2</v>
          </cell>
          <cell r="F128">
            <v>4</v>
          </cell>
          <cell r="G128">
            <v>10</v>
          </cell>
          <cell r="H128">
            <v>30000</v>
          </cell>
          <cell r="I128">
            <v>2400000</v>
          </cell>
        </row>
        <row r="129">
          <cell r="B129" t="str">
            <v>Belanja Uang Makan Lembur PPPK Gol. II [1 ORG x 2 HR x 10 BLN]</v>
          </cell>
          <cell r="C129">
            <v>20</v>
          </cell>
          <cell r="D129" t="str">
            <v>OH</v>
          </cell>
          <cell r="E129">
            <v>1</v>
          </cell>
          <cell r="F129">
            <v>2</v>
          </cell>
          <cell r="G129">
            <v>10</v>
          </cell>
          <cell r="H129">
            <v>35000</v>
          </cell>
        </row>
        <row r="130">
          <cell r="B130" t="str">
            <v>Belanja Uang Makan Lembur PPPK Gol. III [2 ORG x 2 HR x 10 BLN]</v>
          </cell>
          <cell r="C130">
            <v>40</v>
          </cell>
          <cell r="D130" t="str">
            <v>OH</v>
          </cell>
          <cell r="E130">
            <v>2</v>
          </cell>
          <cell r="F130">
            <v>2</v>
          </cell>
          <cell r="G130">
            <v>10</v>
          </cell>
          <cell r="H130">
            <v>37000</v>
          </cell>
        </row>
        <row r="131">
          <cell r="B131" t="str">
            <v>Belanja Pegawai Tunjangan Khusus/Kegiatan/Kinerja PPPK</v>
          </cell>
          <cell r="I131">
            <v>93400000</v>
          </cell>
        </row>
        <row r="132">
          <cell r="B132" t="str">
            <v>Tunjangan Kinerja Grade 6 [1 ORG x 10 BLN]</v>
          </cell>
          <cell r="C132">
            <v>10</v>
          </cell>
          <cell r="D132" t="str">
            <v>OB</v>
          </cell>
          <cell r="E132">
            <v>1</v>
          </cell>
          <cell r="F132">
            <v>10</v>
          </cell>
          <cell r="G132">
            <v>1</v>
          </cell>
          <cell r="H132">
            <v>2702000</v>
          </cell>
          <cell r="I132">
            <v>27020000</v>
          </cell>
        </row>
        <row r="133">
          <cell r="B133" t="str">
            <v>Tunjangan Kinerja Grade 8 [2 ORG x 10 BLN]</v>
          </cell>
          <cell r="C133">
            <v>20</v>
          </cell>
          <cell r="D133" t="str">
            <v>OB</v>
          </cell>
          <cell r="E133">
            <v>2</v>
          </cell>
          <cell r="F133">
            <v>10</v>
          </cell>
          <cell r="G133">
            <v>1</v>
          </cell>
          <cell r="H133">
            <v>3319000</v>
          </cell>
          <cell r="I133">
            <v>66380000</v>
          </cell>
        </row>
        <row r="134">
          <cell r="B134" t="str">
            <v>Operasional dan Pemeliharaan Kantor</v>
          </cell>
          <cell r="C134">
            <v>1</v>
          </cell>
          <cell r="D134" t="str">
            <v>Layanan</v>
          </cell>
          <cell r="I134">
            <v>3253420000</v>
          </cell>
        </row>
        <row r="135">
          <cell r="B135" t="str">
            <v>Biaya Keperluan Sehari-hari Perkantoran</v>
          </cell>
          <cell r="I135">
            <v>77300000</v>
          </cell>
        </row>
        <row r="136">
          <cell r="B136" t="str">
            <v>Belanja Barang Persediaan Barang Konsumsi</v>
          </cell>
          <cell r="I136">
            <v>60020000</v>
          </cell>
        </row>
        <row r="137">
          <cell r="B137" t="str">
            <v>Keperluan Sehari-hari Perkantoran Pegawai PHU</v>
          </cell>
          <cell r="C137">
            <v>1</v>
          </cell>
          <cell r="D137" t="str">
            <v>THN</v>
          </cell>
          <cell r="E137">
            <v>1</v>
          </cell>
          <cell r="F137">
            <v>1</v>
          </cell>
          <cell r="G137">
            <v>1</v>
          </cell>
          <cell r="H137">
            <v>60020000</v>
          </cell>
          <cell r="I137">
            <v>60020000</v>
          </cell>
        </row>
        <row r="138">
          <cell r="B138" t="str">
            <v>Belanja Barang Operasional Lainnya</v>
          </cell>
          <cell r="I138">
            <v>2160000</v>
          </cell>
        </row>
        <row r="139">
          <cell r="B139" t="str">
            <v>Biaya Langganan Paket Zoom Meeting</v>
          </cell>
          <cell r="C139">
            <v>12</v>
          </cell>
          <cell r="D139" t="str">
            <v>BLN</v>
          </cell>
          <cell r="E139">
            <v>12</v>
          </cell>
          <cell r="F139">
            <v>1</v>
          </cell>
          <cell r="G139">
            <v>1</v>
          </cell>
          <cell r="H139">
            <v>180000</v>
          </cell>
          <cell r="I139">
            <v>2160000</v>
          </cell>
        </row>
        <row r="140">
          <cell r="B140" t="str">
            <v>Belanja Keperluan Perkantoran</v>
          </cell>
          <cell r="I140">
            <v>15120000</v>
          </cell>
        </row>
        <row r="141">
          <cell r="B141" t="str">
            <v>Konsumsi Rapat [20 ORG x 1 KL x 12 BLN]</v>
          </cell>
          <cell r="C141">
            <v>240</v>
          </cell>
          <cell r="D141" t="str">
            <v>OB</v>
          </cell>
          <cell r="E141">
            <v>20</v>
          </cell>
          <cell r="F141">
            <v>12</v>
          </cell>
          <cell r="G141">
            <v>1</v>
          </cell>
          <cell r="H141">
            <v>63000</v>
          </cell>
          <cell r="I141">
            <v>15120000</v>
          </cell>
        </row>
        <row r="142">
          <cell r="B142" t="str">
            <v>Honorarium Tenaga PPNPN dan Alih Daya</v>
          </cell>
          <cell r="I142">
            <v>2082200000</v>
          </cell>
        </row>
        <row r="143">
          <cell r="B143" t="str">
            <v>Belanja Keperluan Perkantoran</v>
          </cell>
          <cell r="I143">
            <v>2082200000</v>
          </cell>
        </row>
        <row r="144">
          <cell r="B144" t="str">
            <v>&gt; Tenaga Alih Daya</v>
          </cell>
          <cell r="I144">
            <v>2082200000</v>
          </cell>
        </row>
        <row r="145">
          <cell r="B145" t="str">
            <v>Honorarium Kepala Keamanan [6 ORG x 10 BLN]</v>
          </cell>
          <cell r="C145">
            <v>60</v>
          </cell>
          <cell r="D145" t="str">
            <v>OB</v>
          </cell>
          <cell r="E145">
            <v>6</v>
          </cell>
          <cell r="F145">
            <v>10</v>
          </cell>
          <cell r="G145">
            <v>1</v>
          </cell>
          <cell r="H145">
            <v>4598000</v>
          </cell>
          <cell r="I145">
            <v>275880000</v>
          </cell>
        </row>
        <row r="146">
          <cell r="B146" t="str">
            <v>Honorarium Komandan Regu [2 ORG x 10 BLN]</v>
          </cell>
          <cell r="C146">
            <v>20</v>
          </cell>
          <cell r="D146" t="str">
            <v>OB</v>
          </cell>
          <cell r="E146">
            <v>2</v>
          </cell>
          <cell r="F146">
            <v>10</v>
          </cell>
          <cell r="G146">
            <v>1</v>
          </cell>
          <cell r="H146">
            <v>4448000</v>
          </cell>
          <cell r="I146">
            <v>88960000</v>
          </cell>
        </row>
        <row r="147">
          <cell r="B147" t="str">
            <v>Honorarium Petugas Kebersihan [40 ORG x 10 BLN]</v>
          </cell>
          <cell r="C147">
            <v>400</v>
          </cell>
          <cell r="D147" t="str">
            <v>OB</v>
          </cell>
          <cell r="E147">
            <v>40</v>
          </cell>
          <cell r="F147">
            <v>10</v>
          </cell>
          <cell r="G147">
            <v>1</v>
          </cell>
          <cell r="H147">
            <v>4061000</v>
          </cell>
          <cell r="I147">
            <v>1624400000</v>
          </cell>
        </row>
        <row r="148">
          <cell r="B148" t="str">
            <v>Honorarium Teknisi [2 ORG x 10 BLN]</v>
          </cell>
          <cell r="C148">
            <v>20</v>
          </cell>
          <cell r="D148" t="str">
            <v>OB</v>
          </cell>
          <cell r="E148">
            <v>2</v>
          </cell>
          <cell r="F148">
            <v>10</v>
          </cell>
          <cell r="G148">
            <v>1</v>
          </cell>
          <cell r="H148">
            <v>4648000</v>
          </cell>
          <cell r="I148">
            <v>92960000</v>
          </cell>
        </row>
        <row r="149">
          <cell r="B149" t="str">
            <v>Biaya Pemeliharaan/Perawatan</v>
          </cell>
          <cell r="I149">
            <v>228240000</v>
          </cell>
        </row>
        <row r="150">
          <cell r="B150" t="str">
            <v>Belanja Pemeliharaan Gedung dan Bangunan</v>
          </cell>
          <cell r="I150">
            <v>182000000</v>
          </cell>
        </row>
        <row r="151">
          <cell r="B151" t="str">
            <v>Pemeliharaan/Perawatan Gedung Asrama Haji</v>
          </cell>
          <cell r="C151">
            <v>1000</v>
          </cell>
          <cell r="D151" t="str">
            <v>M2</v>
          </cell>
          <cell r="E151">
            <v>1000</v>
          </cell>
          <cell r="F151">
            <v>1</v>
          </cell>
          <cell r="G151">
            <v>1</v>
          </cell>
          <cell r="H151">
            <v>182000</v>
          </cell>
          <cell r="I151">
            <v>182000000</v>
          </cell>
        </row>
        <row r="152">
          <cell r="B152" t="str">
            <v>Belanja Pemeliharaan Peralatan dan Mesin</v>
          </cell>
          <cell r="I152">
            <v>46240000</v>
          </cell>
        </row>
        <row r="153">
          <cell r="B153" t="str">
            <v>Pemeliharaan dan Operasional Kendaraan Roda 4</v>
          </cell>
          <cell r="C153">
            <v>1</v>
          </cell>
          <cell r="D153" t="str">
            <v>UT</v>
          </cell>
          <cell r="E153">
            <v>1</v>
          </cell>
          <cell r="F153">
            <v>1</v>
          </cell>
          <cell r="G153">
            <v>1</v>
          </cell>
          <cell r="H153">
            <v>37440000</v>
          </cell>
          <cell r="I153">
            <v>37440000</v>
          </cell>
        </row>
        <row r="154">
          <cell r="B154" t="str">
            <v>Pemeliharaan dan Operasional Kendaraan Roda 2</v>
          </cell>
          <cell r="C154">
            <v>1</v>
          </cell>
          <cell r="D154" t="str">
            <v>UT</v>
          </cell>
          <cell r="E154">
            <v>1</v>
          </cell>
          <cell r="F154">
            <v>1</v>
          </cell>
          <cell r="G154">
            <v>1</v>
          </cell>
          <cell r="H154">
            <v>5170000</v>
          </cell>
          <cell r="I154">
            <v>5170000</v>
          </cell>
        </row>
        <row r="155">
          <cell r="B155" t="str">
            <v>Inventaris Kantor</v>
          </cell>
          <cell r="C155">
            <v>20</v>
          </cell>
          <cell r="D155" t="str">
            <v>OT</v>
          </cell>
          <cell r="E155">
            <v>20</v>
          </cell>
          <cell r="F155">
            <v>1</v>
          </cell>
          <cell r="G155">
            <v>1</v>
          </cell>
          <cell r="H155">
            <v>80000</v>
          </cell>
          <cell r="I155">
            <v>1600000</v>
          </cell>
        </row>
        <row r="156">
          <cell r="B156" t="str">
            <v>Pemeliharaan Personal Computer/Notebook</v>
          </cell>
          <cell r="C156">
            <v>1</v>
          </cell>
          <cell r="D156" t="str">
            <v>UT</v>
          </cell>
          <cell r="E156">
            <v>1</v>
          </cell>
          <cell r="F156">
            <v>1</v>
          </cell>
          <cell r="G156">
            <v>1</v>
          </cell>
          <cell r="H156">
            <v>730000</v>
          </cell>
          <cell r="I156">
            <v>730000</v>
          </cell>
        </row>
        <row r="157">
          <cell r="B157" t="str">
            <v>Pemeliharaan Printer</v>
          </cell>
          <cell r="C157">
            <v>1</v>
          </cell>
          <cell r="D157" t="str">
            <v>UT</v>
          </cell>
          <cell r="E157">
            <v>1</v>
          </cell>
          <cell r="F157">
            <v>1</v>
          </cell>
          <cell r="G157">
            <v>1</v>
          </cell>
          <cell r="H157">
            <v>690000</v>
          </cell>
          <cell r="I157">
            <v>690000</v>
          </cell>
        </row>
        <row r="158">
          <cell r="B158" t="str">
            <v>Pemeliharaan AC</v>
          </cell>
          <cell r="C158">
            <v>1</v>
          </cell>
          <cell r="D158" t="str">
            <v>UT</v>
          </cell>
          <cell r="E158">
            <v>1</v>
          </cell>
          <cell r="F158">
            <v>1</v>
          </cell>
          <cell r="G158">
            <v>1</v>
          </cell>
          <cell r="H158">
            <v>610000</v>
          </cell>
          <cell r="I158">
            <v>610000</v>
          </cell>
        </row>
        <row r="159">
          <cell r="B159" t="str">
            <v>Belanja Langganan Daya dan Jasa</v>
          </cell>
          <cell r="I159">
            <v>620172000</v>
          </cell>
        </row>
        <row r="160">
          <cell r="B160" t="str">
            <v>Belanja Langganan Listrik</v>
          </cell>
          <cell r="I160">
            <v>512076000</v>
          </cell>
        </row>
        <row r="161">
          <cell r="B161" t="str">
            <v>Langganan Listrik</v>
          </cell>
          <cell r="C161">
            <v>12</v>
          </cell>
          <cell r="D161" t="str">
            <v>OB</v>
          </cell>
          <cell r="E161">
            <v>12</v>
          </cell>
          <cell r="F161">
            <v>1</v>
          </cell>
          <cell r="G161">
            <v>1</v>
          </cell>
          <cell r="H161">
            <v>42673000</v>
          </cell>
          <cell r="I161">
            <v>512076000</v>
          </cell>
        </row>
        <row r="162">
          <cell r="B162" t="str">
            <v>Belanja Langganan Air</v>
          </cell>
          <cell r="I162">
            <v>108096000</v>
          </cell>
        </row>
        <row r="163">
          <cell r="B163" t="str">
            <v>Langganan Air</v>
          </cell>
          <cell r="C163">
            <v>12</v>
          </cell>
          <cell r="D163" t="str">
            <v>BLN</v>
          </cell>
          <cell r="E163">
            <v>12</v>
          </cell>
          <cell r="F163">
            <v>1</v>
          </cell>
          <cell r="G163">
            <v>1</v>
          </cell>
          <cell r="H163">
            <v>9008000</v>
          </cell>
          <cell r="I163">
            <v>108096000</v>
          </cell>
        </row>
        <row r="164">
          <cell r="B164" t="str">
            <v>Honorarium Operasional Satuan Keja</v>
          </cell>
          <cell r="I164">
            <v>127920000</v>
          </cell>
        </row>
        <row r="165">
          <cell r="B165" t="str">
            <v>Belanja Honor Operasional Satuan Kerja</v>
          </cell>
          <cell r="I165">
            <v>127920000</v>
          </cell>
        </row>
        <row r="166">
          <cell r="B166" t="str">
            <v>&gt; HONORARIUM PENGELOLA KEUANGAN</v>
          </cell>
          <cell r="I166">
            <v>108960000</v>
          </cell>
        </row>
        <row r="167">
          <cell r="B167" t="str">
            <v>Honorarium Pejabat Kuasa Pengguna Anggaran [1 ORG x 12 BLN]</v>
          </cell>
          <cell r="C167">
            <v>12</v>
          </cell>
          <cell r="D167" t="str">
            <v>OB</v>
          </cell>
          <cell r="E167">
            <v>1</v>
          </cell>
          <cell r="F167">
            <v>12</v>
          </cell>
          <cell r="G167">
            <v>1</v>
          </cell>
          <cell r="H167">
            <v>3010000</v>
          </cell>
          <cell r="I167">
            <v>36120000</v>
          </cell>
        </row>
        <row r="168">
          <cell r="B168" t="str">
            <v>Honorarium Pejabat Pembuat Komitmen [1 ORG x 12 BLN]</v>
          </cell>
          <cell r="C168">
            <v>12</v>
          </cell>
          <cell r="D168" t="str">
            <v>OB</v>
          </cell>
          <cell r="E168">
            <v>1</v>
          </cell>
          <cell r="F168">
            <v>12</v>
          </cell>
          <cell r="G168">
            <v>1</v>
          </cell>
          <cell r="H168">
            <v>2920000</v>
          </cell>
          <cell r="I168">
            <v>35040000</v>
          </cell>
        </row>
        <row r="169">
          <cell r="B169" t="str">
            <v>Honorarium Pejabat Penguji Tagihan dan Penandatangan SPM [1 ORG x 12 BLN]</v>
          </cell>
          <cell r="C169">
            <v>12</v>
          </cell>
          <cell r="D169" t="str">
            <v>OB</v>
          </cell>
          <cell r="E169">
            <v>1</v>
          </cell>
          <cell r="F169">
            <v>12</v>
          </cell>
          <cell r="G169">
            <v>1</v>
          </cell>
          <cell r="H169">
            <v>1250000</v>
          </cell>
          <cell r="I169">
            <v>15000000</v>
          </cell>
        </row>
        <row r="170">
          <cell r="B170" t="str">
            <v>Honorarium Bendahara Pengeluaran [1 ORG x 12 BLN]</v>
          </cell>
          <cell r="C170">
            <v>12</v>
          </cell>
          <cell r="D170" t="str">
            <v>OB</v>
          </cell>
          <cell r="E170">
            <v>1</v>
          </cell>
          <cell r="F170">
            <v>12</v>
          </cell>
          <cell r="G170">
            <v>1</v>
          </cell>
          <cell r="H170">
            <v>1090000</v>
          </cell>
          <cell r="I170">
            <v>13080000</v>
          </cell>
        </row>
        <row r="171">
          <cell r="B171" t="str">
            <v>Honorarium Staf Pengelola Keuangan [1 ORG x 12 BLN]</v>
          </cell>
          <cell r="C171">
            <v>12</v>
          </cell>
          <cell r="D171" t="str">
            <v>OB</v>
          </cell>
          <cell r="E171">
            <v>1</v>
          </cell>
          <cell r="F171">
            <v>12</v>
          </cell>
          <cell r="G171">
            <v>1</v>
          </cell>
          <cell r="H171">
            <v>810000</v>
          </cell>
          <cell r="I171">
            <v>9720000</v>
          </cell>
        </row>
        <row r="172">
          <cell r="B172" t="str">
            <v>&gt; HONORARIUM PENGADAAN BARANG/JASA</v>
          </cell>
          <cell r="I172">
            <v>8160000</v>
          </cell>
        </row>
        <row r="173">
          <cell r="B173" t="str">
            <v>Honorarium Pejabat Pengadaan Barang/Jasa [1 ORG x 12 BLN]</v>
          </cell>
          <cell r="C173">
            <v>12</v>
          </cell>
          <cell r="D173" t="str">
            <v>OB</v>
          </cell>
          <cell r="E173">
            <v>1</v>
          </cell>
          <cell r="F173">
            <v>12</v>
          </cell>
          <cell r="G173">
            <v>1</v>
          </cell>
          <cell r="H173">
            <v>680000</v>
          </cell>
          <cell r="I173">
            <v>8160000</v>
          </cell>
        </row>
        <row r="174">
          <cell r="B174" t="str">
            <v>&gt; HONORARIUM PENGELOLA SISTEM AKUNTANSI INSTANSI</v>
          </cell>
          <cell r="I174">
            <v>10800000</v>
          </cell>
        </row>
        <row r="175">
          <cell r="B175" t="str">
            <v>Penanggung Jawab [1 ORG x 12 BLN]</v>
          </cell>
          <cell r="C175">
            <v>12</v>
          </cell>
          <cell r="D175" t="str">
            <v>OB</v>
          </cell>
          <cell r="E175">
            <v>1</v>
          </cell>
          <cell r="F175">
            <v>12</v>
          </cell>
          <cell r="G175">
            <v>1</v>
          </cell>
          <cell r="H175">
            <v>300000</v>
          </cell>
          <cell r="I175">
            <v>3600000</v>
          </cell>
        </row>
        <row r="176">
          <cell r="B176" t="str">
            <v>Koordinator [1 ORG x 12 BLN]</v>
          </cell>
          <cell r="C176">
            <v>12</v>
          </cell>
          <cell r="D176" t="str">
            <v>OB</v>
          </cell>
          <cell r="E176">
            <v>1</v>
          </cell>
          <cell r="F176">
            <v>12</v>
          </cell>
          <cell r="G176">
            <v>1</v>
          </cell>
          <cell r="H176">
            <v>250000</v>
          </cell>
          <cell r="I176">
            <v>3000000</v>
          </cell>
        </row>
        <row r="177">
          <cell r="B177" t="str">
            <v>Ketua [1 ORG x 12 BLN]</v>
          </cell>
          <cell r="C177">
            <v>12</v>
          </cell>
          <cell r="D177" t="str">
            <v>OB</v>
          </cell>
          <cell r="E177">
            <v>1</v>
          </cell>
          <cell r="F177">
            <v>12</v>
          </cell>
          <cell r="G177">
            <v>1</v>
          </cell>
          <cell r="H177">
            <v>200000</v>
          </cell>
          <cell r="I177">
            <v>2400000</v>
          </cell>
        </row>
        <row r="178">
          <cell r="B178" t="str">
            <v>Anggota [1 ORG x 12 BLN]</v>
          </cell>
          <cell r="C178">
            <v>12</v>
          </cell>
          <cell r="D178" t="str">
            <v>OB</v>
          </cell>
          <cell r="E178">
            <v>1</v>
          </cell>
          <cell r="F178">
            <v>12</v>
          </cell>
          <cell r="G178">
            <v>1</v>
          </cell>
          <cell r="H178">
            <v>150000</v>
          </cell>
          <cell r="I178">
            <v>1800000</v>
          </cell>
        </row>
        <row r="179">
          <cell r="B179" t="str">
            <v>Belanja Sewa</v>
          </cell>
          <cell r="I179">
            <v>71160000</v>
          </cell>
        </row>
        <row r="180">
          <cell r="B180" t="str">
            <v>Belanja Sewa</v>
          </cell>
          <cell r="I180">
            <v>71160000</v>
          </cell>
        </row>
        <row r="181">
          <cell r="B181" t="str">
            <v>Sewa Kendaraan Operasional [1 UNIT x 12 BLN]</v>
          </cell>
          <cell r="C181">
            <v>12</v>
          </cell>
          <cell r="D181" t="str">
            <v>BLN</v>
          </cell>
          <cell r="E181">
            <v>1</v>
          </cell>
          <cell r="F181">
            <v>12</v>
          </cell>
          <cell r="G181">
            <v>1</v>
          </cell>
          <cell r="H181">
            <v>5930000</v>
          </cell>
          <cell r="I181">
            <v>71160000</v>
          </cell>
        </row>
        <row r="182">
          <cell r="B182" t="str">
            <v>Operasional Pelayanan Pimpinan</v>
          </cell>
          <cell r="I182">
            <v>46428000</v>
          </cell>
        </row>
        <row r="183">
          <cell r="B183" t="str">
            <v>Belanja Perjalanan Dinas Biasa</v>
          </cell>
          <cell r="I183">
            <v>44508000</v>
          </cell>
        </row>
        <row r="184">
          <cell r="B184" t="str">
            <v>Tiket Pesawat PP [1 ORG x 1 KL x 6 KEG]</v>
          </cell>
          <cell r="C184">
            <v>6</v>
          </cell>
          <cell r="D184" t="str">
            <v>OK</v>
          </cell>
          <cell r="E184">
            <v>1</v>
          </cell>
          <cell r="F184">
            <v>1</v>
          </cell>
          <cell r="G184">
            <v>6</v>
          </cell>
          <cell r="H184">
            <v>2952000</v>
          </cell>
          <cell r="I184">
            <v>17712000</v>
          </cell>
        </row>
        <row r="185">
          <cell r="B185" t="str">
            <v>Uang Taksi Bandara [1 ORG x 1 KL x 6 KEG]</v>
          </cell>
          <cell r="C185">
            <v>6</v>
          </cell>
          <cell r="D185" t="str">
            <v>OK</v>
          </cell>
          <cell r="E185">
            <v>1</v>
          </cell>
          <cell r="F185">
            <v>1</v>
          </cell>
          <cell r="G185">
            <v>6</v>
          </cell>
          <cell r="H185">
            <v>892000</v>
          </cell>
          <cell r="I185">
            <v>5352000</v>
          </cell>
        </row>
        <row r="186">
          <cell r="B186" t="str">
            <v>Uang Harian [1 ORG x 3 HR x 6 KEG]</v>
          </cell>
          <cell r="C186">
            <v>18</v>
          </cell>
          <cell r="D186" t="str">
            <v>OH</v>
          </cell>
          <cell r="E186">
            <v>1</v>
          </cell>
          <cell r="F186">
            <v>3</v>
          </cell>
          <cell r="G186">
            <v>6</v>
          </cell>
          <cell r="H186">
            <v>530000</v>
          </cell>
          <cell r="I186">
            <v>9540000</v>
          </cell>
        </row>
        <row r="187">
          <cell r="B187" t="str">
            <v>Uang Penginapan [1 ORG x 2 HR x 6 KEG]</v>
          </cell>
          <cell r="C187">
            <v>12</v>
          </cell>
          <cell r="D187" t="str">
            <v>OH</v>
          </cell>
          <cell r="E187">
            <v>1</v>
          </cell>
          <cell r="F187">
            <v>2</v>
          </cell>
          <cell r="G187">
            <v>6</v>
          </cell>
          <cell r="H187">
            <v>992000</v>
          </cell>
          <cell r="I187">
            <v>11904000</v>
          </cell>
        </row>
        <row r="188">
          <cell r="B188" t="str">
            <v>Belanja Perjalanan Dinas Dalam Kota</v>
          </cell>
          <cell r="I188">
            <v>1920000</v>
          </cell>
        </row>
        <row r="189">
          <cell r="B189" t="str">
            <v>Uang Transport [1 ORG x 6 KL]</v>
          </cell>
          <cell r="C189">
            <v>6</v>
          </cell>
          <cell r="D189" t="str">
            <v>OK</v>
          </cell>
          <cell r="E189">
            <v>1</v>
          </cell>
          <cell r="F189">
            <v>6</v>
          </cell>
          <cell r="G189">
            <v>1</v>
          </cell>
          <cell r="H189">
            <v>170000</v>
          </cell>
          <cell r="I189">
            <v>1020000</v>
          </cell>
        </row>
        <row r="190">
          <cell r="B190" t="str">
            <v>Uang Harian [1 ORG x 1 HR x 6 KL]</v>
          </cell>
          <cell r="C190">
            <v>6</v>
          </cell>
          <cell r="D190" t="str">
            <v>OH</v>
          </cell>
          <cell r="E190">
            <v>1</v>
          </cell>
          <cell r="F190">
            <v>1</v>
          </cell>
          <cell r="G190">
            <v>6</v>
          </cell>
          <cell r="H190">
            <v>150000</v>
          </cell>
          <cell r="I190">
            <v>900000</v>
          </cell>
        </row>
        <row r="191">
          <cell r="B191" t="str">
            <v>Layanan Sarana dan Prasarana Internal</v>
          </cell>
          <cell r="C191">
            <v>51</v>
          </cell>
          <cell r="D191" t="str">
            <v>UNIT</v>
          </cell>
          <cell r="I191">
            <v>1365164000</v>
          </cell>
        </row>
        <row r="192">
          <cell r="B192" t="str">
            <v>Layanan Sarana Internal</v>
          </cell>
          <cell r="C192">
            <v>41</v>
          </cell>
          <cell r="D192" t="str">
            <v>UNIT</v>
          </cell>
          <cell r="I192">
            <v>865164000</v>
          </cell>
        </row>
        <row r="193">
          <cell r="B193" t="str">
            <v>Pengadaan Perangkat Pengolah Data dan Komunikasi</v>
          </cell>
          <cell r="C193">
            <v>6</v>
          </cell>
          <cell r="D193" t="str">
            <v>UNIT</v>
          </cell>
          <cell r="I193">
            <v>78500000</v>
          </cell>
        </row>
        <row r="194">
          <cell r="B194" t="str">
            <v>Pengadaan Perangkat Pengolah Data</v>
          </cell>
          <cell r="I194">
            <v>78500000</v>
          </cell>
          <cell r="J194">
            <v>78500000</v>
          </cell>
        </row>
        <row r="195">
          <cell r="B195" t="str">
            <v>Belanja Modal Peralatan dan Mesin</v>
          </cell>
          <cell r="I195">
            <v>78500000</v>
          </cell>
        </row>
        <row r="196">
          <cell r="B196" t="str">
            <v>Laptop / Komputer</v>
          </cell>
          <cell r="C196">
            <v>3</v>
          </cell>
          <cell r="D196" t="str">
            <v>UNIT</v>
          </cell>
          <cell r="E196">
            <v>3</v>
          </cell>
          <cell r="F196">
            <v>1</v>
          </cell>
          <cell r="G196">
            <v>1</v>
          </cell>
          <cell r="H196">
            <v>17500000</v>
          </cell>
          <cell r="I196">
            <v>52500000</v>
          </cell>
        </row>
        <row r="197">
          <cell r="B197" t="str">
            <v>Printer Epson</v>
          </cell>
          <cell r="C197">
            <v>2</v>
          </cell>
          <cell r="D197" t="str">
            <v>UNIT</v>
          </cell>
          <cell r="E197">
            <v>2</v>
          </cell>
          <cell r="F197">
            <v>1</v>
          </cell>
          <cell r="G197">
            <v>1</v>
          </cell>
          <cell r="H197">
            <v>5500000</v>
          </cell>
          <cell r="I197">
            <v>11000000</v>
          </cell>
        </row>
        <row r="198">
          <cell r="B198" t="str">
            <v>Scanner</v>
          </cell>
          <cell r="C198">
            <v>1</v>
          </cell>
          <cell r="D198" t="str">
            <v>UNIT</v>
          </cell>
          <cell r="E198">
            <v>1</v>
          </cell>
          <cell r="F198">
            <v>1</v>
          </cell>
          <cell r="G198">
            <v>1</v>
          </cell>
          <cell r="H198">
            <v>15000000</v>
          </cell>
          <cell r="I198">
            <v>15000000</v>
          </cell>
        </row>
        <row r="199">
          <cell r="B199" t="str">
            <v>Pengadaan Peralatan dan Fasilitas Perkantoran</v>
          </cell>
          <cell r="C199">
            <v>34</v>
          </cell>
          <cell r="D199" t="str">
            <v>UNIT</v>
          </cell>
          <cell r="I199">
            <v>301664000</v>
          </cell>
        </row>
        <row r="200">
          <cell r="B200" t="str">
            <v>Pengadaan Peralatan dan Mesin</v>
          </cell>
          <cell r="I200">
            <v>301664000</v>
          </cell>
          <cell r="J200">
            <v>301664000</v>
          </cell>
        </row>
        <row r="201">
          <cell r="B201" t="str">
            <v>Belanja Modal Peralatan dan Mesin</v>
          </cell>
          <cell r="I201">
            <v>301664000</v>
          </cell>
        </row>
        <row r="202">
          <cell r="B202" t="str">
            <v>AC 3 PK</v>
          </cell>
          <cell r="C202">
            <v>8</v>
          </cell>
          <cell r="D202" t="str">
            <v>UNIT</v>
          </cell>
          <cell r="E202">
            <v>8</v>
          </cell>
          <cell r="F202">
            <v>1</v>
          </cell>
          <cell r="G202">
            <v>1</v>
          </cell>
          <cell r="H202">
            <v>15875000</v>
          </cell>
          <cell r="I202">
            <v>127000000</v>
          </cell>
        </row>
        <row r="203">
          <cell r="B203" t="str">
            <v>AC 1/2 PK</v>
          </cell>
          <cell r="C203">
            <v>25</v>
          </cell>
          <cell r="D203" t="str">
            <v>UNIT</v>
          </cell>
          <cell r="E203">
            <v>25</v>
          </cell>
          <cell r="F203">
            <v>1</v>
          </cell>
          <cell r="G203">
            <v>1</v>
          </cell>
          <cell r="H203">
            <v>4600000</v>
          </cell>
          <cell r="I203">
            <v>115000000</v>
          </cell>
        </row>
        <row r="204">
          <cell r="B204" t="str">
            <v>Meubeler</v>
          </cell>
          <cell r="C204">
            <v>1</v>
          </cell>
          <cell r="D204" t="str">
            <v>UNIT</v>
          </cell>
          <cell r="E204">
            <v>1</v>
          </cell>
          <cell r="F204">
            <v>1</v>
          </cell>
          <cell r="G204">
            <v>1</v>
          </cell>
          <cell r="H204">
            <v>59664000</v>
          </cell>
          <cell r="I204">
            <v>59664000</v>
          </cell>
        </row>
        <row r="205">
          <cell r="B205" t="str">
            <v>Pengadaan Kendaraan Bermotor</v>
          </cell>
          <cell r="C205">
            <v>1</v>
          </cell>
          <cell r="D205" t="str">
            <v>UNIT</v>
          </cell>
          <cell r="I205">
            <v>485000000</v>
          </cell>
        </row>
        <row r="206">
          <cell r="B206" t="str">
            <v>Penggadaan Kendaraan Bermotor</v>
          </cell>
          <cell r="I206">
            <v>485000000</v>
          </cell>
          <cell r="J206">
            <v>485000000</v>
          </cell>
        </row>
        <row r="207">
          <cell r="B207" t="str">
            <v>Belanja Modal Peralatan dan Mesin</v>
          </cell>
          <cell r="I207">
            <v>485000000</v>
          </cell>
        </row>
        <row r="208">
          <cell r="B208" t="str">
            <v>Golf Car 6 Set</v>
          </cell>
          <cell r="C208">
            <v>1</v>
          </cell>
          <cell r="D208" t="str">
            <v>UNIT</v>
          </cell>
          <cell r="E208">
            <v>1</v>
          </cell>
          <cell r="F208">
            <v>1</v>
          </cell>
          <cell r="G208">
            <v>1</v>
          </cell>
          <cell r="H208">
            <v>485000000</v>
          </cell>
          <cell r="I208">
            <v>485000000</v>
          </cell>
        </row>
        <row r="209">
          <cell r="B209" t="str">
            <v>Layanan Prasarana Internal</v>
          </cell>
          <cell r="C209">
            <v>10</v>
          </cell>
          <cell r="D209" t="str">
            <v>METER</v>
          </cell>
          <cell r="I209">
            <v>500000000</v>
          </cell>
        </row>
        <row r="210">
          <cell r="B210" t="str">
            <v>Pembangunan/Renovasi Gedung dan Bangunan</v>
          </cell>
          <cell r="C210">
            <v>10</v>
          </cell>
          <cell r="D210" t="str">
            <v>METER</v>
          </cell>
          <cell r="I210">
            <v>500000000</v>
          </cell>
        </row>
        <row r="211">
          <cell r="B211" t="str">
            <v>Pengadaan Sumur Bor</v>
          </cell>
          <cell r="I211">
            <v>500000000</v>
          </cell>
          <cell r="J211">
            <v>500000000</v>
          </cell>
        </row>
        <row r="212">
          <cell r="B212" t="str">
            <v>Belanja Modal Gedung dan Bangunan</v>
          </cell>
          <cell r="I212">
            <v>500000000</v>
          </cell>
        </row>
        <row r="213">
          <cell r="B213" t="str">
            <v>Pengadaan Sumur Bor</v>
          </cell>
          <cell r="C213">
            <v>1</v>
          </cell>
          <cell r="D213" t="str">
            <v>PKT</v>
          </cell>
          <cell r="E213">
            <v>1</v>
          </cell>
          <cell r="F213">
            <v>1</v>
          </cell>
          <cell r="G213">
            <v>1</v>
          </cell>
          <cell r="H213">
            <v>500000000</v>
          </cell>
          <cell r="I213">
            <v>500000000</v>
          </cell>
        </row>
        <row r="214">
          <cell r="B214" t="str">
            <v>Layanan Manajemen SDM Internal</v>
          </cell>
          <cell r="C214">
            <v>80</v>
          </cell>
          <cell r="D214" t="str">
            <v>Orang</v>
          </cell>
          <cell r="I214">
            <v>234836000</v>
          </cell>
        </row>
        <row r="215">
          <cell r="B215" t="str">
            <v>Layanan Manajemen SDM</v>
          </cell>
          <cell r="C215">
            <v>80</v>
          </cell>
          <cell r="D215" t="str">
            <v>Orang</v>
          </cell>
          <cell r="I215">
            <v>234836000</v>
          </cell>
        </row>
        <row r="216">
          <cell r="B216" t="str">
            <v>Pengelolaan Kepegawaian</v>
          </cell>
          <cell r="C216">
            <v>80</v>
          </cell>
          <cell r="D216" t="str">
            <v>Orang</v>
          </cell>
          <cell r="I216">
            <v>234836000</v>
          </cell>
        </row>
        <row r="217">
          <cell r="B217" t="str">
            <v>CAPACITY BUILDING</v>
          </cell>
          <cell r="I217">
            <v>234836000</v>
          </cell>
          <cell r="J217">
            <v>234836000</v>
          </cell>
        </row>
        <row r="218">
          <cell r="B218" t="str">
            <v>Belanja Bahan</v>
          </cell>
          <cell r="I218">
            <v>33000000</v>
          </cell>
        </row>
        <row r="219">
          <cell r="B219" t="str">
            <v>- Spanduk, Pelaporan dan Penggandaan `</v>
          </cell>
          <cell r="C219">
            <v>1</v>
          </cell>
          <cell r="D219" t="str">
            <v>KEG</v>
          </cell>
          <cell r="E219">
            <v>1</v>
          </cell>
          <cell r="F219">
            <v>1</v>
          </cell>
          <cell r="G219">
            <v>1</v>
          </cell>
          <cell r="H219">
            <v>5000000</v>
          </cell>
          <cell r="I219">
            <v>5000000</v>
          </cell>
        </row>
        <row r="220">
          <cell r="B220" t="str">
            <v>- Seminar Kit ( 80 ORG x 1 KEG )</v>
          </cell>
          <cell r="C220">
            <v>80</v>
          </cell>
          <cell r="D220" t="str">
            <v>OK</v>
          </cell>
          <cell r="E220">
            <v>80</v>
          </cell>
          <cell r="F220">
            <v>1</v>
          </cell>
          <cell r="G220">
            <v>1</v>
          </cell>
          <cell r="H220">
            <v>350000</v>
          </cell>
          <cell r="I220">
            <v>28000000</v>
          </cell>
        </row>
        <row r="221">
          <cell r="B221" t="str">
            <v>Belanja Jasa Profesi</v>
          </cell>
          <cell r="I221">
            <v>16300000</v>
          </cell>
        </row>
        <row r="222">
          <cell r="B222" t="str">
            <v>- Narasumber ( 1 KEG x 4 ORG x 3 JPL )</v>
          </cell>
          <cell r="C222">
            <v>12</v>
          </cell>
          <cell r="D222" t="str">
            <v>OJ</v>
          </cell>
          <cell r="E222">
            <v>1</v>
          </cell>
          <cell r="F222">
            <v>4</v>
          </cell>
          <cell r="G222">
            <v>3</v>
          </cell>
          <cell r="H222">
            <v>900000</v>
          </cell>
          <cell r="I222">
            <v>10800000</v>
          </cell>
        </row>
        <row r="223">
          <cell r="B223" t="str">
            <v>- Moderator ( 1 KEG x 4 ORG )</v>
          </cell>
          <cell r="C223">
            <v>4</v>
          </cell>
          <cell r="D223" t="str">
            <v>OK</v>
          </cell>
          <cell r="E223">
            <v>1</v>
          </cell>
          <cell r="F223">
            <v>4</v>
          </cell>
          <cell r="G223">
            <v>1</v>
          </cell>
          <cell r="H223">
            <v>700000</v>
          </cell>
          <cell r="I223">
            <v>2800000</v>
          </cell>
        </row>
        <row r="224">
          <cell r="B224" t="str">
            <v>- Ketua Panitia</v>
          </cell>
          <cell r="C224">
            <v>1</v>
          </cell>
          <cell r="D224" t="str">
            <v>OK</v>
          </cell>
          <cell r="E224">
            <v>1</v>
          </cell>
          <cell r="F224">
            <v>1</v>
          </cell>
          <cell r="G224">
            <v>1</v>
          </cell>
          <cell r="H224">
            <v>450000</v>
          </cell>
          <cell r="I224">
            <v>450000</v>
          </cell>
        </row>
        <row r="225">
          <cell r="B225" t="str">
            <v>- Wakil Ketua Panitia</v>
          </cell>
          <cell r="C225">
            <v>1</v>
          </cell>
          <cell r="D225" t="str">
            <v>OK</v>
          </cell>
          <cell r="E225">
            <v>1</v>
          </cell>
          <cell r="F225">
            <v>1</v>
          </cell>
          <cell r="G225">
            <v>1</v>
          </cell>
          <cell r="H225">
            <v>400000</v>
          </cell>
          <cell r="I225">
            <v>400000</v>
          </cell>
        </row>
        <row r="226">
          <cell r="B226" t="str">
            <v>- Sekretaris Panitia</v>
          </cell>
          <cell r="C226">
            <v>1</v>
          </cell>
          <cell r="D226" t="str">
            <v>OK</v>
          </cell>
          <cell r="E226">
            <v>1</v>
          </cell>
          <cell r="F226">
            <v>1</v>
          </cell>
          <cell r="G226">
            <v>1</v>
          </cell>
          <cell r="H226">
            <v>350000</v>
          </cell>
          <cell r="I226">
            <v>350000</v>
          </cell>
        </row>
        <row r="227">
          <cell r="B227" t="str">
            <v>- Anggota</v>
          </cell>
          <cell r="C227">
            <v>5</v>
          </cell>
          <cell r="D227" t="str">
            <v>OK</v>
          </cell>
          <cell r="E227">
            <v>5</v>
          </cell>
          <cell r="F227">
            <v>1</v>
          </cell>
          <cell r="G227">
            <v>1</v>
          </cell>
          <cell r="H227">
            <v>300000</v>
          </cell>
          <cell r="I227">
            <v>1500000</v>
          </cell>
        </row>
        <row r="228">
          <cell r="B228" t="str">
            <v>Belanja Perjalanan Dinas Biasa</v>
          </cell>
          <cell r="I228">
            <v>185536000</v>
          </cell>
        </row>
        <row r="229">
          <cell r="B229" t="str">
            <v>- Uang Harian Peserta ( 1 KALI x 3 HARI x 80 ORG )</v>
          </cell>
          <cell r="C229">
            <v>240</v>
          </cell>
          <cell r="D229" t="str">
            <v>OH</v>
          </cell>
          <cell r="E229">
            <v>1</v>
          </cell>
          <cell r="F229">
            <v>3</v>
          </cell>
          <cell r="G229">
            <v>80</v>
          </cell>
          <cell r="H229">
            <v>150000</v>
          </cell>
          <cell r="I229">
            <v>36000000</v>
          </cell>
        </row>
        <row r="230">
          <cell r="B230" t="str">
            <v>- Penginapan ( 2 HARI x 1 KEG x 74 ORG )</v>
          </cell>
          <cell r="C230">
            <v>148</v>
          </cell>
          <cell r="D230" t="str">
            <v>OH</v>
          </cell>
          <cell r="E230">
            <v>2</v>
          </cell>
          <cell r="F230">
            <v>1</v>
          </cell>
          <cell r="G230">
            <v>74</v>
          </cell>
          <cell r="H230">
            <v>630000</v>
          </cell>
          <cell r="I230">
            <v>93240000</v>
          </cell>
        </row>
        <row r="231">
          <cell r="B231" t="str">
            <v>- Transportasi Narasumber PP ( 1 KALI x 4 ORG )</v>
          </cell>
          <cell r="C231">
            <v>4</v>
          </cell>
          <cell r="D231" t="str">
            <v>OK</v>
          </cell>
          <cell r="E231">
            <v>1</v>
          </cell>
          <cell r="F231">
            <v>4</v>
          </cell>
          <cell r="G231">
            <v>1</v>
          </cell>
          <cell r="H231">
            <v>2952000</v>
          </cell>
          <cell r="I231">
            <v>11808000</v>
          </cell>
        </row>
        <row r="232">
          <cell r="B232" t="str">
            <v>- Transportasi Moderator PP ( 1 KALI x 4 ORG )</v>
          </cell>
          <cell r="C232">
            <v>4</v>
          </cell>
          <cell r="D232" t="str">
            <v>OK</v>
          </cell>
          <cell r="E232">
            <v>1</v>
          </cell>
          <cell r="F232">
            <v>4</v>
          </cell>
          <cell r="G232">
            <v>1</v>
          </cell>
          <cell r="H232">
            <v>2952000</v>
          </cell>
          <cell r="I232">
            <v>11808000</v>
          </cell>
        </row>
        <row r="233">
          <cell r="B233" t="str">
            <v>- Transportasi Panitia PP ( 1 KEG x 6 ORG )</v>
          </cell>
          <cell r="C233">
            <v>6</v>
          </cell>
          <cell r="D233" t="str">
            <v>OK</v>
          </cell>
          <cell r="E233">
            <v>1</v>
          </cell>
          <cell r="F233">
            <v>6</v>
          </cell>
          <cell r="G233">
            <v>1</v>
          </cell>
          <cell r="H233">
            <v>380000</v>
          </cell>
          <cell r="I233">
            <v>2280000</v>
          </cell>
        </row>
        <row r="234">
          <cell r="B234" t="str">
            <v>- Transportasi Peserta PP ( 1 Kali x 80 ORG )</v>
          </cell>
          <cell r="C234">
            <v>80</v>
          </cell>
          <cell r="D234" t="str">
            <v>OK</v>
          </cell>
          <cell r="E234">
            <v>1</v>
          </cell>
          <cell r="F234">
            <v>80</v>
          </cell>
          <cell r="G234">
            <v>1</v>
          </cell>
          <cell r="H234">
            <v>380000</v>
          </cell>
          <cell r="I234">
            <v>30400000</v>
          </cell>
        </row>
      </sheetData>
      <sheetData sheetId="49">
        <row r="5">
          <cell r="B5" t="str">
            <v>Dukungan Manajemen</v>
          </cell>
          <cell r="I5">
            <v>9607196000</v>
          </cell>
        </row>
        <row r="6">
          <cell r="B6" t="str">
            <v>Dukungan Manajemen dan Pelaksanaan Tugas Teknis Lainnya Penyelenggaraan Haji dan Umrah</v>
          </cell>
          <cell r="I6">
            <v>9607196000</v>
          </cell>
        </row>
        <row r="7">
          <cell r="B7" t="str">
            <v>Layanan Dukungan Manajemen Internal</v>
          </cell>
          <cell r="C7">
            <v>4</v>
          </cell>
          <cell r="D7" t="str">
            <v>Layanan</v>
          </cell>
          <cell r="I7">
            <v>7286808000</v>
          </cell>
        </row>
        <row r="8">
          <cell r="B8" t="str">
            <v>Layanan BMN</v>
          </cell>
          <cell r="C8">
            <v>0</v>
          </cell>
          <cell r="D8" t="str">
            <v>Layanan</v>
          </cell>
          <cell r="I8">
            <v>0</v>
          </cell>
        </row>
        <row r="9">
          <cell r="B9" t="str">
            <v>Pengelolaan BMN dan Perlengkapan</v>
          </cell>
          <cell r="D9" t="str">
            <v>Layanan</v>
          </cell>
          <cell r="I9">
            <v>0</v>
          </cell>
        </row>
        <row r="10">
          <cell r="B10" t="str">
            <v>Koordinasi Penatausahaan dan Penyusunan Laporan BMN</v>
          </cell>
          <cell r="I10">
            <v>0</v>
          </cell>
        </row>
        <row r="11">
          <cell r="B11" t="str">
            <v>Belanja Perjalanan Dinas Biasa</v>
          </cell>
          <cell r="I11">
            <v>0</v>
          </cell>
        </row>
        <row r="12">
          <cell r="B12" t="str">
            <v>&gt; Ke Pusat - DKI Jakarta</v>
          </cell>
          <cell r="I12">
            <v>0</v>
          </cell>
        </row>
        <row r="13">
          <cell r="B13" t="str">
            <v>Tiket Pesawat PP [1 ORG x 2 KEG]</v>
          </cell>
          <cell r="C13">
            <v>2</v>
          </cell>
          <cell r="D13" t="str">
            <v>OK</v>
          </cell>
          <cell r="E13">
            <v>1</v>
          </cell>
          <cell r="F13">
            <v>2</v>
          </cell>
          <cell r="G13">
            <v>1</v>
          </cell>
          <cell r="H13">
            <v>3808000</v>
          </cell>
        </row>
        <row r="14">
          <cell r="B14" t="str">
            <v>Uang Taksi Bandara [1 ORG x 2 KEG]</v>
          </cell>
          <cell r="C14">
            <v>2</v>
          </cell>
          <cell r="D14" t="str">
            <v>OK</v>
          </cell>
          <cell r="E14">
            <v>1</v>
          </cell>
          <cell r="F14">
            <v>2</v>
          </cell>
          <cell r="G14">
            <v>1</v>
          </cell>
          <cell r="H14">
            <v>1128000</v>
          </cell>
        </row>
        <row r="15">
          <cell r="B15" t="str">
            <v>Uang Harian [1 ORG x 3 HR x 2 KEG]</v>
          </cell>
          <cell r="C15">
            <v>6</v>
          </cell>
          <cell r="D15" t="str">
            <v>OH</v>
          </cell>
          <cell r="E15">
            <v>1</v>
          </cell>
          <cell r="F15">
            <v>3</v>
          </cell>
          <cell r="G15">
            <v>2</v>
          </cell>
          <cell r="H15">
            <v>530000</v>
          </cell>
        </row>
        <row r="16">
          <cell r="B16" t="str">
            <v>Uang Penginapan [1 ORG x 2 HR x 2 KEG]</v>
          </cell>
          <cell r="C16">
            <v>4</v>
          </cell>
          <cell r="D16" t="str">
            <v>OH</v>
          </cell>
          <cell r="E16">
            <v>1</v>
          </cell>
          <cell r="F16">
            <v>2</v>
          </cell>
          <cell r="G16">
            <v>2</v>
          </cell>
          <cell r="H16">
            <v>730000</v>
          </cell>
        </row>
        <row r="17">
          <cell r="B17" t="str">
            <v>Rapat Koordinasi Penatausahaan dan Penyusunan Laporan BMN</v>
          </cell>
          <cell r="I17">
            <v>0</v>
          </cell>
        </row>
        <row r="18">
          <cell r="B18" t="str">
            <v>Belanja Bahan</v>
          </cell>
          <cell r="I18">
            <v>0</v>
          </cell>
        </row>
        <row r="19">
          <cell r="B19" t="str">
            <v>Makan [10 ORG x 1 KL x 2 KEG]</v>
          </cell>
          <cell r="C19">
            <v>20</v>
          </cell>
          <cell r="D19" t="str">
            <v>OK</v>
          </cell>
          <cell r="E19">
            <v>10</v>
          </cell>
          <cell r="F19">
            <v>1</v>
          </cell>
          <cell r="G19">
            <v>2</v>
          </cell>
          <cell r="H19">
            <v>47000</v>
          </cell>
        </row>
        <row r="20">
          <cell r="B20" t="str">
            <v>Snack [10 ORG x 2 KL x 2 KEG]</v>
          </cell>
          <cell r="C20">
            <v>40</v>
          </cell>
          <cell r="D20" t="str">
            <v>OK</v>
          </cell>
          <cell r="E20">
            <v>10</v>
          </cell>
          <cell r="F20">
            <v>2</v>
          </cell>
          <cell r="G20">
            <v>2</v>
          </cell>
          <cell r="H20">
            <v>17000</v>
          </cell>
        </row>
        <row r="21">
          <cell r="B21" t="str">
            <v>Belanja Jasa Profesi</v>
          </cell>
          <cell r="I21">
            <v>0</v>
          </cell>
        </row>
        <row r="22">
          <cell r="B22" t="str">
            <v>Honorarium Narasumber Eselon III Ke Bawah [1 ORG x 2 JPL x 2 KEG]</v>
          </cell>
          <cell r="C22">
            <v>4</v>
          </cell>
          <cell r="D22" t="str">
            <v>OJ</v>
          </cell>
          <cell r="E22">
            <v>1</v>
          </cell>
          <cell r="F22">
            <v>2</v>
          </cell>
          <cell r="G22">
            <v>2</v>
          </cell>
          <cell r="H22">
            <v>900000</v>
          </cell>
        </row>
        <row r="23">
          <cell r="B23" t="str">
            <v>Moderator [1 ORG x 2 KEG]</v>
          </cell>
          <cell r="C23">
            <v>2</v>
          </cell>
          <cell r="D23" t="str">
            <v>OK</v>
          </cell>
          <cell r="E23">
            <v>1</v>
          </cell>
          <cell r="F23">
            <v>2</v>
          </cell>
          <cell r="G23">
            <v>1</v>
          </cell>
          <cell r="H23">
            <v>700000</v>
          </cell>
        </row>
        <row r="24">
          <cell r="B24" t="str">
            <v>Belanja Perjalanan Dinas Paket Meeting Dalam Kota</v>
          </cell>
          <cell r="I24">
            <v>0</v>
          </cell>
        </row>
        <row r="25">
          <cell r="B25" t="str">
            <v>Uang Transport Narasumber dan Moderator [2 ORG x 2 KEG]</v>
          </cell>
          <cell r="C25">
            <v>4</v>
          </cell>
          <cell r="D25" t="str">
            <v>OK</v>
          </cell>
          <cell r="E25">
            <v>2</v>
          </cell>
          <cell r="F25">
            <v>2</v>
          </cell>
          <cell r="G25">
            <v>1</v>
          </cell>
          <cell r="H25">
            <v>170000</v>
          </cell>
        </row>
        <row r="26">
          <cell r="B26" t="str">
            <v>Layanan Hubungan Masyarakat dan Informasi</v>
          </cell>
          <cell r="C26">
            <v>1</v>
          </cell>
          <cell r="D26" t="str">
            <v>Layanan</v>
          </cell>
          <cell r="I26">
            <v>1400000</v>
          </cell>
        </row>
        <row r="27">
          <cell r="B27" t="str">
            <v>Penyebaran Informasi Haji dan Umrah</v>
          </cell>
          <cell r="C27">
            <v>1</v>
          </cell>
          <cell r="D27" t="str">
            <v>Layanan</v>
          </cell>
          <cell r="I27">
            <v>1400000</v>
          </cell>
        </row>
        <row r="28">
          <cell r="B28" t="str">
            <v>Pencetakan Bahan Publikasi Informasi Haji dan Umrah</v>
          </cell>
          <cell r="I28">
            <v>1400000</v>
          </cell>
        </row>
        <row r="29">
          <cell r="B29" t="str">
            <v>Belanja Barang Non Operasional Lainnya</v>
          </cell>
          <cell r="I29">
            <v>1400000</v>
          </cell>
        </row>
        <row r="30">
          <cell r="B30" t="str">
            <v>Cetak Roll Banner [2 BUAH]</v>
          </cell>
          <cell r="C30">
            <v>2</v>
          </cell>
          <cell r="D30" t="str">
            <v>BUAH</v>
          </cell>
          <cell r="E30">
            <v>2</v>
          </cell>
          <cell r="F30">
            <v>1</v>
          </cell>
          <cell r="G30">
            <v>1</v>
          </cell>
          <cell r="H30">
            <v>200000</v>
          </cell>
          <cell r="I30">
            <v>400000</v>
          </cell>
        </row>
        <row r="31">
          <cell r="B31" t="str">
            <v>Cetak Brosur/Pamflet</v>
          </cell>
          <cell r="C31">
            <v>2</v>
          </cell>
          <cell r="D31" t="str">
            <v>RIM</v>
          </cell>
          <cell r="E31">
            <v>2</v>
          </cell>
          <cell r="F31">
            <v>1</v>
          </cell>
          <cell r="G31">
            <v>1</v>
          </cell>
          <cell r="H31">
            <v>500000</v>
          </cell>
          <cell r="I31">
            <v>1000000</v>
          </cell>
        </row>
        <row r="32">
          <cell r="B32" t="str">
            <v>Layanan Umum</v>
          </cell>
          <cell r="C32">
            <v>1</v>
          </cell>
          <cell r="D32" t="str">
            <v>Layanan</v>
          </cell>
          <cell r="I32">
            <v>23958000</v>
          </cell>
        </row>
        <row r="33">
          <cell r="B33" t="str">
            <v>Koordinasi Penyelenggaraan Ibadah Haji</v>
          </cell>
          <cell r="C33">
            <v>1</v>
          </cell>
          <cell r="D33" t="str">
            <v>Layanan</v>
          </cell>
          <cell r="I33">
            <v>23958000</v>
          </cell>
        </row>
        <row r="34">
          <cell r="B34" t="str">
            <v>Koordinasi dan Konsultasi Penyelenggaraan Ibadah Haji</v>
          </cell>
          <cell r="I34">
            <v>23958000</v>
          </cell>
        </row>
        <row r="35">
          <cell r="B35" t="str">
            <v>Belanja Perjalanan Dinas Biasa</v>
          </cell>
          <cell r="I35">
            <v>23958000</v>
          </cell>
        </row>
        <row r="36">
          <cell r="B36" t="str">
            <v>&gt; Ke Pusat - DKI Jakarta</v>
          </cell>
          <cell r="I36">
            <v>23958000</v>
          </cell>
        </row>
        <row r="37">
          <cell r="B37" t="str">
            <v>Tiket Pesawat PP [1 ORG x 3 KEG]</v>
          </cell>
          <cell r="C37">
            <v>3</v>
          </cell>
          <cell r="D37" t="str">
            <v>OK</v>
          </cell>
          <cell r="E37">
            <v>1</v>
          </cell>
          <cell r="F37">
            <v>3</v>
          </cell>
          <cell r="G37">
            <v>1</v>
          </cell>
          <cell r="H37">
            <v>3808000</v>
          </cell>
          <cell r="I37">
            <v>11424000</v>
          </cell>
        </row>
        <row r="38">
          <cell r="B38" t="str">
            <v>Uang Taksi Bandara [1 ORG x 3 KEG]</v>
          </cell>
          <cell r="C38">
            <v>3</v>
          </cell>
          <cell r="D38" t="str">
            <v>OK</v>
          </cell>
          <cell r="E38">
            <v>1</v>
          </cell>
          <cell r="F38">
            <v>3</v>
          </cell>
          <cell r="G38">
            <v>1</v>
          </cell>
          <cell r="H38">
            <v>1128000</v>
          </cell>
          <cell r="I38">
            <v>3384000</v>
          </cell>
        </row>
        <row r="39">
          <cell r="B39" t="str">
            <v>Uang Harian [1 ORG x 3 HR x 3 KEG]</v>
          </cell>
          <cell r="C39">
            <v>9</v>
          </cell>
          <cell r="D39" t="str">
            <v>OH</v>
          </cell>
          <cell r="E39">
            <v>1</v>
          </cell>
          <cell r="F39">
            <v>3</v>
          </cell>
          <cell r="G39">
            <v>3</v>
          </cell>
          <cell r="H39">
            <v>530000</v>
          </cell>
          <cell r="I39">
            <v>4770000</v>
          </cell>
        </row>
        <row r="40">
          <cell r="B40" t="str">
            <v>Uang Penginapan [1 ORG x 2 HR x 3 KEG]</v>
          </cell>
          <cell r="C40">
            <v>6</v>
          </cell>
          <cell r="D40" t="str">
            <v>OH</v>
          </cell>
          <cell r="E40">
            <v>1</v>
          </cell>
          <cell r="F40">
            <v>2</v>
          </cell>
          <cell r="G40">
            <v>3</v>
          </cell>
          <cell r="H40">
            <v>730000</v>
          </cell>
          <cell r="I40">
            <v>4380000</v>
          </cell>
        </row>
        <row r="41">
          <cell r="B41" t="str">
            <v>Layanan Perkantoran</v>
          </cell>
          <cell r="C41">
            <v>2</v>
          </cell>
          <cell r="D41" t="str">
            <v>Layanan</v>
          </cell>
          <cell r="I41">
            <v>7261450000</v>
          </cell>
        </row>
        <row r="42">
          <cell r="B42" t="str">
            <v>Gaji dan Tunjangan</v>
          </cell>
          <cell r="C42">
            <v>1</v>
          </cell>
          <cell r="D42" t="str">
            <v>Layanan</v>
          </cell>
          <cell r="I42">
            <v>1515884000</v>
          </cell>
        </row>
        <row r="43">
          <cell r="B43" t="str">
            <v>Pembayaran Gaji dan Tunjangan PNS</v>
          </cell>
          <cell r="I43">
            <v>1162209000</v>
          </cell>
        </row>
        <row r="44">
          <cell r="B44" t="str">
            <v>Belanja Gaji Pokok PNS</v>
          </cell>
          <cell r="I44">
            <v>468743000</v>
          </cell>
        </row>
        <row r="45">
          <cell r="B45" t="str">
            <v>Belanja Gaji Pokok PNS</v>
          </cell>
          <cell r="C45">
            <v>9</v>
          </cell>
          <cell r="D45" t="str">
            <v>BLN</v>
          </cell>
          <cell r="E45">
            <v>9</v>
          </cell>
          <cell r="F45">
            <v>1</v>
          </cell>
          <cell r="G45">
            <v>1</v>
          </cell>
          <cell r="H45">
            <v>42613000</v>
          </cell>
          <cell r="I45">
            <v>383517000</v>
          </cell>
        </row>
        <row r="46">
          <cell r="B46" t="str">
            <v>Belanja Gaji Pokok PNS ke-13</v>
          </cell>
          <cell r="C46">
            <v>1</v>
          </cell>
          <cell r="D46" t="str">
            <v>BLN</v>
          </cell>
          <cell r="E46">
            <v>1</v>
          </cell>
          <cell r="F46">
            <v>1</v>
          </cell>
          <cell r="G46">
            <v>1</v>
          </cell>
          <cell r="H46">
            <v>42613000</v>
          </cell>
          <cell r="I46">
            <v>42613000</v>
          </cell>
        </row>
        <row r="47">
          <cell r="B47" t="str">
            <v>Belanja Gaji Pokok PNS ke-14</v>
          </cell>
          <cell r="C47">
            <v>1</v>
          </cell>
          <cell r="D47" t="str">
            <v>BLN</v>
          </cell>
          <cell r="E47">
            <v>1</v>
          </cell>
          <cell r="F47">
            <v>1</v>
          </cell>
          <cell r="G47">
            <v>1</v>
          </cell>
          <cell r="H47">
            <v>42613000</v>
          </cell>
          <cell r="I47">
            <v>42613000</v>
          </cell>
        </row>
        <row r="48">
          <cell r="B48" t="str">
            <v>Belanja Pembulatan Gaji PNS</v>
          </cell>
          <cell r="I48">
            <v>33000</v>
          </cell>
        </row>
        <row r="49">
          <cell r="B49" t="str">
            <v>Belanja Pembulatan Gaji PNS</v>
          </cell>
          <cell r="C49">
            <v>9</v>
          </cell>
          <cell r="D49" t="str">
            <v>BLN</v>
          </cell>
          <cell r="E49">
            <v>9</v>
          </cell>
          <cell r="F49">
            <v>1</v>
          </cell>
          <cell r="G49">
            <v>1</v>
          </cell>
          <cell r="H49">
            <v>3000</v>
          </cell>
          <cell r="I49">
            <v>27000</v>
          </cell>
        </row>
        <row r="50">
          <cell r="B50" t="str">
            <v>Belanja Pembulatan Gaji PNS ke-13</v>
          </cell>
          <cell r="C50">
            <v>1</v>
          </cell>
          <cell r="D50" t="str">
            <v>BLN</v>
          </cell>
          <cell r="E50">
            <v>1</v>
          </cell>
          <cell r="F50">
            <v>1</v>
          </cell>
          <cell r="G50">
            <v>1</v>
          </cell>
          <cell r="H50">
            <v>3000</v>
          </cell>
          <cell r="I50">
            <v>3000</v>
          </cell>
        </row>
        <row r="51">
          <cell r="B51" t="str">
            <v>Belanja Pembulatan Gaji PNS ke-14</v>
          </cell>
          <cell r="C51">
            <v>1</v>
          </cell>
          <cell r="D51" t="str">
            <v>BLN</v>
          </cell>
          <cell r="E51">
            <v>1</v>
          </cell>
          <cell r="F51">
            <v>1</v>
          </cell>
          <cell r="G51">
            <v>1</v>
          </cell>
          <cell r="H51">
            <v>3000</v>
          </cell>
          <cell r="I51">
            <v>3000</v>
          </cell>
        </row>
        <row r="52">
          <cell r="B52" t="str">
            <v>Belanja Tunjangan Suami/Istri PNS</v>
          </cell>
          <cell r="I52">
            <v>44066000</v>
          </cell>
        </row>
        <row r="53">
          <cell r="B53" t="str">
            <v>Belanja Tunjangan Suami/Istri PNS</v>
          </cell>
          <cell r="C53">
            <v>9</v>
          </cell>
          <cell r="D53" t="str">
            <v>BLN</v>
          </cell>
          <cell r="E53">
            <v>9</v>
          </cell>
          <cell r="F53">
            <v>1</v>
          </cell>
          <cell r="G53">
            <v>1</v>
          </cell>
          <cell r="H53">
            <v>4006000</v>
          </cell>
          <cell r="I53">
            <v>36054000</v>
          </cell>
        </row>
        <row r="54">
          <cell r="B54" t="str">
            <v>Belanja Tunjangan Suami/Istri PNS ke-13</v>
          </cell>
          <cell r="C54">
            <v>1</v>
          </cell>
          <cell r="D54" t="str">
            <v>BLN</v>
          </cell>
          <cell r="E54">
            <v>1</v>
          </cell>
          <cell r="F54">
            <v>1</v>
          </cell>
          <cell r="G54">
            <v>1</v>
          </cell>
          <cell r="H54">
            <v>4006000</v>
          </cell>
          <cell r="I54">
            <v>4006000</v>
          </cell>
        </row>
        <row r="55">
          <cell r="B55" t="str">
            <v>Belanja Tunjangan Suami/Istri PNS ke-14</v>
          </cell>
          <cell r="C55">
            <v>1</v>
          </cell>
          <cell r="D55" t="str">
            <v>BLN</v>
          </cell>
          <cell r="E55">
            <v>1</v>
          </cell>
          <cell r="F55">
            <v>1</v>
          </cell>
          <cell r="G55">
            <v>1</v>
          </cell>
          <cell r="H55">
            <v>4006000</v>
          </cell>
          <cell r="I55">
            <v>4006000</v>
          </cell>
        </row>
        <row r="56">
          <cell r="B56" t="str">
            <v>Belanja Tunjangan Anak PNS</v>
          </cell>
          <cell r="I56">
            <v>16368000</v>
          </cell>
        </row>
        <row r="57">
          <cell r="B57" t="str">
            <v>Belanja TunjanganAnak PNS</v>
          </cell>
          <cell r="C57">
            <v>9</v>
          </cell>
          <cell r="D57" t="str">
            <v>BLN</v>
          </cell>
          <cell r="E57">
            <v>9</v>
          </cell>
          <cell r="F57">
            <v>1</v>
          </cell>
          <cell r="G57">
            <v>1</v>
          </cell>
          <cell r="H57">
            <v>1488000</v>
          </cell>
          <cell r="I57">
            <v>13392000</v>
          </cell>
        </row>
        <row r="58">
          <cell r="B58" t="str">
            <v>Belanja TunjanganAnak PNS ke-13</v>
          </cell>
          <cell r="C58">
            <v>1</v>
          </cell>
          <cell r="D58" t="str">
            <v>BLN</v>
          </cell>
          <cell r="E58">
            <v>1</v>
          </cell>
          <cell r="F58">
            <v>1</v>
          </cell>
          <cell r="G58">
            <v>1</v>
          </cell>
          <cell r="H58">
            <v>1488000</v>
          </cell>
          <cell r="I58">
            <v>1488000</v>
          </cell>
        </row>
        <row r="59">
          <cell r="B59" t="str">
            <v>Belanja TunjanganAnak PNS ke-14</v>
          </cell>
          <cell r="C59">
            <v>1</v>
          </cell>
          <cell r="D59" t="str">
            <v>BLN</v>
          </cell>
          <cell r="E59">
            <v>1</v>
          </cell>
          <cell r="F59">
            <v>1</v>
          </cell>
          <cell r="G59">
            <v>1</v>
          </cell>
          <cell r="H59">
            <v>1488000</v>
          </cell>
          <cell r="I59">
            <v>1488000</v>
          </cell>
        </row>
        <row r="60">
          <cell r="B60" t="str">
            <v>Belanja Tunjangan Struktural PNS</v>
          </cell>
          <cell r="I60">
            <v>10780000</v>
          </cell>
        </row>
        <row r="61">
          <cell r="B61" t="str">
            <v>Belanja Tunjangan Struktural PNS</v>
          </cell>
          <cell r="C61">
            <v>9</v>
          </cell>
          <cell r="D61" t="str">
            <v>BLN</v>
          </cell>
          <cell r="E61">
            <v>9</v>
          </cell>
          <cell r="F61">
            <v>1</v>
          </cell>
          <cell r="G61">
            <v>1</v>
          </cell>
          <cell r="H61">
            <v>980000</v>
          </cell>
          <cell r="I61">
            <v>8820000</v>
          </cell>
        </row>
        <row r="62">
          <cell r="B62" t="str">
            <v>Belanja Tunjangan Struktural PNS ke-13</v>
          </cell>
          <cell r="C62">
            <v>1</v>
          </cell>
          <cell r="D62" t="str">
            <v>BLN</v>
          </cell>
          <cell r="E62">
            <v>1</v>
          </cell>
          <cell r="F62">
            <v>1</v>
          </cell>
          <cell r="G62">
            <v>1</v>
          </cell>
          <cell r="H62">
            <v>980000</v>
          </cell>
          <cell r="I62">
            <v>980000</v>
          </cell>
        </row>
        <row r="63">
          <cell r="B63" t="str">
            <v>Belanja Tunjangan Struktural PNS ke-14</v>
          </cell>
          <cell r="C63">
            <v>1</v>
          </cell>
          <cell r="D63" t="str">
            <v>BLN</v>
          </cell>
          <cell r="E63">
            <v>1</v>
          </cell>
          <cell r="F63">
            <v>1</v>
          </cell>
          <cell r="G63">
            <v>1</v>
          </cell>
          <cell r="H63">
            <v>980000</v>
          </cell>
          <cell r="I63">
            <v>980000</v>
          </cell>
        </row>
        <row r="64">
          <cell r="B64" t="str">
            <v>Belanja Tunjangan Fungsional PNS</v>
          </cell>
          <cell r="I64">
            <v>19316000</v>
          </cell>
        </row>
        <row r="65">
          <cell r="B65" t="str">
            <v>Belanja Tunjangan Fungsional PNS</v>
          </cell>
          <cell r="C65">
            <v>9</v>
          </cell>
          <cell r="D65" t="str">
            <v>BLN</v>
          </cell>
          <cell r="E65">
            <v>9</v>
          </cell>
          <cell r="F65">
            <v>1</v>
          </cell>
          <cell r="G65">
            <v>1</v>
          </cell>
          <cell r="H65">
            <v>1756000</v>
          </cell>
          <cell r="I65">
            <v>15804000</v>
          </cell>
        </row>
        <row r="66">
          <cell r="B66" t="str">
            <v>Belanja Tunjangan Fungsional PNS ke-13</v>
          </cell>
          <cell r="C66">
            <v>1</v>
          </cell>
          <cell r="D66" t="str">
            <v>BLN</v>
          </cell>
          <cell r="E66">
            <v>1</v>
          </cell>
          <cell r="F66">
            <v>1</v>
          </cell>
          <cell r="G66">
            <v>1</v>
          </cell>
          <cell r="H66">
            <v>1756000</v>
          </cell>
          <cell r="I66">
            <v>1756000</v>
          </cell>
        </row>
        <row r="67">
          <cell r="B67" t="str">
            <v>Belanja Tunjangan Fungsional PNS ke-14</v>
          </cell>
          <cell r="C67">
            <v>1</v>
          </cell>
          <cell r="D67" t="str">
            <v>BLN</v>
          </cell>
          <cell r="E67">
            <v>1</v>
          </cell>
          <cell r="F67">
            <v>1</v>
          </cell>
          <cell r="G67">
            <v>1</v>
          </cell>
          <cell r="H67">
            <v>1756000</v>
          </cell>
          <cell r="I67">
            <v>1756000</v>
          </cell>
        </row>
        <row r="68">
          <cell r="B68" t="str">
            <v>Belanja Tunj. PPh PNS</v>
          </cell>
          <cell r="I68">
            <v>21373000</v>
          </cell>
        </row>
        <row r="69">
          <cell r="B69" t="str">
            <v>Belanja Tunjangan PPh PNS</v>
          </cell>
          <cell r="C69">
            <v>9</v>
          </cell>
          <cell r="D69" t="str">
            <v>BLN</v>
          </cell>
          <cell r="E69">
            <v>9</v>
          </cell>
          <cell r="F69">
            <v>1</v>
          </cell>
          <cell r="G69">
            <v>1</v>
          </cell>
          <cell r="H69">
            <v>1943000</v>
          </cell>
          <cell r="I69">
            <v>17487000</v>
          </cell>
        </row>
        <row r="70">
          <cell r="B70" t="str">
            <v>Belanja Tunjangan PPh PNS ke-13</v>
          </cell>
          <cell r="C70">
            <v>1</v>
          </cell>
          <cell r="D70" t="str">
            <v>BLN</v>
          </cell>
          <cell r="E70">
            <v>1</v>
          </cell>
          <cell r="F70">
            <v>1</v>
          </cell>
          <cell r="G70">
            <v>1</v>
          </cell>
          <cell r="H70">
            <v>1943000</v>
          </cell>
          <cell r="I70">
            <v>1943000</v>
          </cell>
        </row>
        <row r="71">
          <cell r="B71" t="str">
            <v>Belanja Tunjangan PPh PNS ke-14</v>
          </cell>
          <cell r="C71">
            <v>1</v>
          </cell>
          <cell r="D71" t="str">
            <v>BLN</v>
          </cell>
          <cell r="E71">
            <v>1</v>
          </cell>
          <cell r="F71">
            <v>1</v>
          </cell>
          <cell r="G71">
            <v>1</v>
          </cell>
          <cell r="H71">
            <v>1943000</v>
          </cell>
          <cell r="I71">
            <v>1943000</v>
          </cell>
        </row>
        <row r="72">
          <cell r="B72" t="str">
            <v>Belanja Tunj. Beras PNS</v>
          </cell>
          <cell r="I72">
            <v>37455000</v>
          </cell>
        </row>
        <row r="73">
          <cell r="B73" t="str">
            <v>Belanja Tunjangan Beras PNS</v>
          </cell>
          <cell r="C73">
            <v>9</v>
          </cell>
          <cell r="D73" t="str">
            <v>BLN</v>
          </cell>
          <cell r="E73">
            <v>9</v>
          </cell>
          <cell r="F73">
            <v>1</v>
          </cell>
          <cell r="G73">
            <v>1</v>
          </cell>
          <cell r="H73">
            <v>3405000</v>
          </cell>
          <cell r="I73">
            <v>30645000</v>
          </cell>
        </row>
        <row r="74">
          <cell r="B74" t="str">
            <v>Belanja Tunjangan Beras PNS ke-13</v>
          </cell>
          <cell r="C74">
            <v>1</v>
          </cell>
          <cell r="D74" t="str">
            <v>BLN</v>
          </cell>
          <cell r="E74">
            <v>1</v>
          </cell>
          <cell r="F74">
            <v>1</v>
          </cell>
          <cell r="G74">
            <v>1</v>
          </cell>
          <cell r="H74">
            <v>3405000</v>
          </cell>
          <cell r="I74">
            <v>3405000</v>
          </cell>
        </row>
        <row r="75">
          <cell r="B75" t="str">
            <v>Belanja Tunjangan Beras PNS ke-14</v>
          </cell>
          <cell r="C75">
            <v>1</v>
          </cell>
          <cell r="D75" t="str">
            <v>BLN</v>
          </cell>
          <cell r="E75">
            <v>1</v>
          </cell>
          <cell r="F75">
            <v>1</v>
          </cell>
          <cell r="G75">
            <v>1</v>
          </cell>
          <cell r="H75">
            <v>3405000</v>
          </cell>
          <cell r="I75">
            <v>3405000</v>
          </cell>
        </row>
        <row r="76">
          <cell r="B76" t="str">
            <v>Belanja Uang Makan PNS</v>
          </cell>
          <cell r="I76">
            <v>86220000</v>
          </cell>
        </row>
        <row r="77">
          <cell r="B77" t="str">
            <v>Belanja Uang Makan PNS Gol. II [3 ORG x 18 HR x 10 BLN]</v>
          </cell>
          <cell r="C77">
            <v>540</v>
          </cell>
          <cell r="D77" t="str">
            <v>OH</v>
          </cell>
          <cell r="E77">
            <v>3</v>
          </cell>
          <cell r="F77">
            <v>18</v>
          </cell>
          <cell r="G77">
            <v>10</v>
          </cell>
          <cell r="H77">
            <v>35000</v>
          </cell>
          <cell r="I77">
            <v>18900000</v>
          </cell>
        </row>
        <row r="78">
          <cell r="B78" t="str">
            <v>Belanja Uang Makan PNS Gol. III [9 ORG x 18 HR x 10 BLN]</v>
          </cell>
          <cell r="C78">
            <v>1620</v>
          </cell>
          <cell r="D78" t="str">
            <v>OH</v>
          </cell>
          <cell r="E78">
            <v>9</v>
          </cell>
          <cell r="F78">
            <v>18</v>
          </cell>
          <cell r="G78">
            <v>10</v>
          </cell>
          <cell r="H78">
            <v>37000</v>
          </cell>
          <cell r="I78">
            <v>59940000</v>
          </cell>
        </row>
        <row r="79">
          <cell r="B79" t="str">
            <v>Belanja Uang Makan PNS Gol. IV [1 ORG x 18 HR x 10 BLN]</v>
          </cell>
          <cell r="C79">
            <v>180</v>
          </cell>
          <cell r="D79" t="str">
            <v>OH</v>
          </cell>
          <cell r="E79">
            <v>1</v>
          </cell>
          <cell r="F79">
            <v>18</v>
          </cell>
          <cell r="G79">
            <v>10</v>
          </cell>
          <cell r="H79">
            <v>41000</v>
          </cell>
          <cell r="I79">
            <v>7380000</v>
          </cell>
        </row>
        <row r="80">
          <cell r="B80" t="str">
            <v>Belanja Tunjangan Umum PNS</v>
          </cell>
          <cell r="I80">
            <v>20185000</v>
          </cell>
        </row>
        <row r="81">
          <cell r="B81" t="str">
            <v>Belanja Tunjangan Umum PNS</v>
          </cell>
          <cell r="C81">
            <v>9</v>
          </cell>
          <cell r="D81" t="str">
            <v>BLN</v>
          </cell>
          <cell r="E81">
            <v>9</v>
          </cell>
          <cell r="F81">
            <v>1</v>
          </cell>
          <cell r="G81">
            <v>1</v>
          </cell>
          <cell r="H81">
            <v>1835000</v>
          </cell>
          <cell r="I81">
            <v>16515000</v>
          </cell>
        </row>
        <row r="82">
          <cell r="B82" t="str">
            <v>Belanja Tunjangan Umum PNS ke-13</v>
          </cell>
          <cell r="C82">
            <v>1</v>
          </cell>
          <cell r="D82" t="str">
            <v>BLN</v>
          </cell>
          <cell r="E82">
            <v>1</v>
          </cell>
          <cell r="F82">
            <v>1</v>
          </cell>
          <cell r="G82">
            <v>1</v>
          </cell>
          <cell r="H82">
            <v>1835000</v>
          </cell>
          <cell r="I82">
            <v>1835000</v>
          </cell>
        </row>
        <row r="83">
          <cell r="B83" t="str">
            <v>Belanja Tunjangan Umum PNS ke-14</v>
          </cell>
          <cell r="C83">
            <v>1</v>
          </cell>
          <cell r="D83" t="str">
            <v>BLN</v>
          </cell>
          <cell r="E83">
            <v>1</v>
          </cell>
          <cell r="F83">
            <v>1</v>
          </cell>
          <cell r="G83">
            <v>1</v>
          </cell>
          <cell r="H83">
            <v>1835000</v>
          </cell>
          <cell r="I83">
            <v>1835000</v>
          </cell>
        </row>
        <row r="84">
          <cell r="B84" t="str">
            <v>Belanja Uang Lembur</v>
          </cell>
          <cell r="I84">
            <v>15120000</v>
          </cell>
        </row>
        <row r="85">
          <cell r="B85" t="str">
            <v>Belanja Uang Lembur PNS Gol. II [3 ORG x 2 JAM x 2 HR x 10 BLN]</v>
          </cell>
          <cell r="C85">
            <v>120</v>
          </cell>
          <cell r="D85" t="str">
            <v>OJ</v>
          </cell>
          <cell r="E85">
            <v>3</v>
          </cell>
          <cell r="F85">
            <v>4</v>
          </cell>
          <cell r="G85">
            <v>10</v>
          </cell>
          <cell r="H85">
            <v>24000</v>
          </cell>
          <cell r="I85">
            <v>2880000</v>
          </cell>
        </row>
        <row r="86">
          <cell r="B86" t="str">
            <v>Belanja Uang Lembur PNS Gol. III [9 ORG x 2 JAM x 2 HR x 10 BLN]</v>
          </cell>
          <cell r="C86">
            <v>360</v>
          </cell>
          <cell r="D86" t="str">
            <v>OJ</v>
          </cell>
          <cell r="E86">
            <v>9</v>
          </cell>
          <cell r="F86">
            <v>4</v>
          </cell>
          <cell r="G86">
            <v>10</v>
          </cell>
          <cell r="H86">
            <v>30000</v>
          </cell>
          <cell r="I86">
            <v>10800000</v>
          </cell>
        </row>
        <row r="87">
          <cell r="B87" t="str">
            <v>Belanja Uang Lembur PNS Gol. IV [1 ORG x 2 JAM x 2 HR x 10 BLN]</v>
          </cell>
          <cell r="C87">
            <v>40</v>
          </cell>
          <cell r="D87" t="str">
            <v>OJ</v>
          </cell>
          <cell r="E87">
            <v>1</v>
          </cell>
          <cell r="F87">
            <v>4</v>
          </cell>
          <cell r="G87">
            <v>10</v>
          </cell>
          <cell r="H87">
            <v>36000</v>
          </cell>
          <cell r="I87">
            <v>1440000</v>
          </cell>
        </row>
        <row r="88">
          <cell r="B88" t="str">
            <v>Belanja Uang Makan Lembur PNS Gol. II [3 ORG x 2 HR x 10 BLN]</v>
          </cell>
          <cell r="C88">
            <v>60</v>
          </cell>
          <cell r="D88" t="str">
            <v>OH</v>
          </cell>
          <cell r="E88">
            <v>3</v>
          </cell>
          <cell r="F88">
            <v>2</v>
          </cell>
          <cell r="G88">
            <v>10</v>
          </cell>
          <cell r="H88">
            <v>35000</v>
          </cell>
        </row>
        <row r="89">
          <cell r="B89" t="str">
            <v>Belanja Uang Makan Lembur PNS Gol. III [9 ORG x 2 HR x 10 BLN]</v>
          </cell>
          <cell r="C89">
            <v>180</v>
          </cell>
          <cell r="D89" t="str">
            <v>OH</v>
          </cell>
          <cell r="E89">
            <v>9</v>
          </cell>
          <cell r="F89">
            <v>2</v>
          </cell>
          <cell r="G89">
            <v>10</v>
          </cell>
          <cell r="H89">
            <v>37000</v>
          </cell>
        </row>
        <row r="90">
          <cell r="B90" t="str">
            <v>Belanja Uang Makan Lembur PNS Gol. IV [1 ORG x 2 HR x 10 BLN]</v>
          </cell>
          <cell r="C90">
            <v>20</v>
          </cell>
          <cell r="D90" t="str">
            <v>OH</v>
          </cell>
          <cell r="E90">
            <v>1</v>
          </cell>
          <cell r="F90">
            <v>2</v>
          </cell>
          <cell r="G90">
            <v>10</v>
          </cell>
          <cell r="H90">
            <v>41000</v>
          </cell>
        </row>
        <row r="91">
          <cell r="B91" t="str">
            <v>Belanja Pegawai (Tunjangan Khusus/Kegiatan/Kinerja)</v>
          </cell>
          <cell r="I91">
            <v>422550000</v>
          </cell>
        </row>
        <row r="92">
          <cell r="B92" t="str">
            <v>Tunjangan Kinerja Grade 6 [3 ORG x 10 BLN]</v>
          </cell>
          <cell r="C92">
            <v>30</v>
          </cell>
          <cell r="D92" t="str">
            <v>OB</v>
          </cell>
          <cell r="E92">
            <v>3</v>
          </cell>
          <cell r="F92">
            <v>10</v>
          </cell>
          <cell r="G92">
            <v>1</v>
          </cell>
          <cell r="H92">
            <v>2702000</v>
          </cell>
          <cell r="I92">
            <v>81060000</v>
          </cell>
        </row>
        <row r="93">
          <cell r="B93" t="str">
            <v>Tunjangan Kinerja Grade 7 [7 ORG x 10 BLN]</v>
          </cell>
          <cell r="C93">
            <v>70</v>
          </cell>
          <cell r="D93" t="str">
            <v>OB</v>
          </cell>
          <cell r="E93">
            <v>7</v>
          </cell>
          <cell r="F93">
            <v>10</v>
          </cell>
          <cell r="G93">
            <v>1</v>
          </cell>
          <cell r="H93">
            <v>2928000</v>
          </cell>
          <cell r="I93">
            <v>204960000</v>
          </cell>
        </row>
        <row r="94">
          <cell r="B94" t="str">
            <v>Tunjangan Kinerja Grade 10 [2 ORG x 10 BLN]</v>
          </cell>
          <cell r="C94">
            <v>20</v>
          </cell>
          <cell r="D94" t="str">
            <v>OB</v>
          </cell>
          <cell r="E94">
            <v>2</v>
          </cell>
          <cell r="F94">
            <v>10</v>
          </cell>
          <cell r="G94">
            <v>1</v>
          </cell>
          <cell r="H94">
            <v>4551000</v>
          </cell>
          <cell r="I94">
            <v>91020000</v>
          </cell>
        </row>
        <row r="95">
          <cell r="B95" t="str">
            <v>Tunjangan Kinerja Grade 11 [1 ORG x 10 BLN]</v>
          </cell>
          <cell r="C95">
            <v>10</v>
          </cell>
          <cell r="D95" t="str">
            <v>OB</v>
          </cell>
          <cell r="E95">
            <v>1</v>
          </cell>
          <cell r="F95">
            <v>10</v>
          </cell>
          <cell r="G95">
            <v>1</v>
          </cell>
          <cell r="H95">
            <v>4551000</v>
          </cell>
          <cell r="I95">
            <v>45510000</v>
          </cell>
        </row>
        <row r="96">
          <cell r="B96" t="str">
            <v>Pembayaran Gaji dan Tunjangan PPPK</v>
          </cell>
          <cell r="I96">
            <v>353675000</v>
          </cell>
        </row>
        <row r="97">
          <cell r="B97" t="str">
            <v>Belanja Gaji Pokok PPPK</v>
          </cell>
          <cell r="I97">
            <v>140965000</v>
          </cell>
        </row>
        <row r="98">
          <cell r="B98" t="str">
            <v>Belanja Gaji Pokok PPPK</v>
          </cell>
          <cell r="C98">
            <v>9</v>
          </cell>
          <cell r="D98" t="str">
            <v>BLN</v>
          </cell>
          <cell r="E98">
            <v>9</v>
          </cell>
          <cell r="F98">
            <v>1</v>
          </cell>
          <cell r="G98">
            <v>1</v>
          </cell>
          <cell r="H98">
            <v>12815000</v>
          </cell>
          <cell r="I98">
            <v>115335000</v>
          </cell>
        </row>
        <row r="99">
          <cell r="B99" t="str">
            <v>Belanja Gaji Pokok PPPK ke-13</v>
          </cell>
          <cell r="C99">
            <v>1</v>
          </cell>
          <cell r="D99" t="str">
            <v>BLN</v>
          </cell>
          <cell r="E99">
            <v>1</v>
          </cell>
          <cell r="F99">
            <v>1</v>
          </cell>
          <cell r="G99">
            <v>1</v>
          </cell>
          <cell r="H99">
            <v>12815000</v>
          </cell>
          <cell r="I99">
            <v>12815000</v>
          </cell>
        </row>
        <row r="100">
          <cell r="B100" t="str">
            <v>Belanja Gaji Pokok PPPK ke-14</v>
          </cell>
          <cell r="C100">
            <v>1</v>
          </cell>
          <cell r="D100" t="str">
            <v>BLN</v>
          </cell>
          <cell r="E100">
            <v>1</v>
          </cell>
          <cell r="F100">
            <v>1</v>
          </cell>
          <cell r="G100">
            <v>1</v>
          </cell>
          <cell r="H100">
            <v>12815000</v>
          </cell>
          <cell r="I100">
            <v>12815000</v>
          </cell>
        </row>
        <row r="101">
          <cell r="B101" t="str">
            <v>Belanja Pembulatan Gaji PPPK</v>
          </cell>
          <cell r="I101">
            <v>11000</v>
          </cell>
        </row>
        <row r="102">
          <cell r="B102" t="str">
            <v>Belanja Pembulatan Gaji PPPK</v>
          </cell>
          <cell r="C102">
            <v>9</v>
          </cell>
          <cell r="D102" t="str">
            <v>BLN</v>
          </cell>
          <cell r="E102">
            <v>9</v>
          </cell>
          <cell r="F102">
            <v>1</v>
          </cell>
          <cell r="G102">
            <v>1</v>
          </cell>
          <cell r="H102">
            <v>1000</v>
          </cell>
          <cell r="I102">
            <v>9000</v>
          </cell>
        </row>
        <row r="103">
          <cell r="B103" t="str">
            <v>Belanja Pembulatan Gaji PPPK ke-13</v>
          </cell>
          <cell r="C103">
            <v>1</v>
          </cell>
          <cell r="D103" t="str">
            <v>BLN</v>
          </cell>
          <cell r="E103">
            <v>1</v>
          </cell>
          <cell r="F103">
            <v>1</v>
          </cell>
          <cell r="G103">
            <v>1</v>
          </cell>
          <cell r="H103">
            <v>1000</v>
          </cell>
          <cell r="I103">
            <v>1000</v>
          </cell>
        </row>
        <row r="104">
          <cell r="B104" t="str">
            <v>Belanja Pembulatan Gaji PPPK ke-14</v>
          </cell>
          <cell r="C104">
            <v>1</v>
          </cell>
          <cell r="D104" t="str">
            <v>BLN</v>
          </cell>
          <cell r="E104">
            <v>1</v>
          </cell>
          <cell r="F104">
            <v>1</v>
          </cell>
          <cell r="G104">
            <v>1</v>
          </cell>
          <cell r="H104">
            <v>1000</v>
          </cell>
          <cell r="I104">
            <v>1000</v>
          </cell>
        </row>
        <row r="105">
          <cell r="B105" t="str">
            <v>Belanja Tunjangan Suami/Istri PPPK</v>
          </cell>
          <cell r="I105">
            <v>10582000</v>
          </cell>
        </row>
        <row r="106">
          <cell r="B106" t="str">
            <v>Belanja Tunjangan Suami/Istri PPPK</v>
          </cell>
          <cell r="C106">
            <v>9</v>
          </cell>
          <cell r="D106" t="str">
            <v>BLN</v>
          </cell>
          <cell r="E106">
            <v>9</v>
          </cell>
          <cell r="F106">
            <v>1</v>
          </cell>
          <cell r="G106">
            <v>1</v>
          </cell>
          <cell r="H106">
            <v>962000</v>
          </cell>
          <cell r="I106">
            <v>8658000</v>
          </cell>
        </row>
        <row r="107">
          <cell r="B107" t="str">
            <v>Belanja Tunjangan Suami/Istri PPPK ke-13</v>
          </cell>
          <cell r="C107">
            <v>1</v>
          </cell>
          <cell r="D107" t="str">
            <v>BLN</v>
          </cell>
          <cell r="E107">
            <v>1</v>
          </cell>
          <cell r="F107">
            <v>1</v>
          </cell>
          <cell r="G107">
            <v>1</v>
          </cell>
          <cell r="H107">
            <v>962000</v>
          </cell>
          <cell r="I107">
            <v>962000</v>
          </cell>
        </row>
        <row r="108">
          <cell r="B108" t="str">
            <v>Belanja Tunjangan Suami/Istri PPPK ke-14</v>
          </cell>
          <cell r="C108">
            <v>1</v>
          </cell>
          <cell r="D108" t="str">
            <v>BLN</v>
          </cell>
          <cell r="E108">
            <v>1</v>
          </cell>
          <cell r="F108">
            <v>1</v>
          </cell>
          <cell r="G108">
            <v>1</v>
          </cell>
          <cell r="H108">
            <v>962000</v>
          </cell>
          <cell r="I108">
            <v>962000</v>
          </cell>
        </row>
        <row r="109">
          <cell r="B109" t="str">
            <v>Belanja Tunjangan Anak PPPK</v>
          </cell>
          <cell r="I109">
            <v>4235000</v>
          </cell>
        </row>
        <row r="110">
          <cell r="B110" t="str">
            <v>Belanja Tunjangan Anak PPPK</v>
          </cell>
          <cell r="C110">
            <v>9</v>
          </cell>
          <cell r="D110" t="str">
            <v>BLN</v>
          </cell>
          <cell r="E110">
            <v>9</v>
          </cell>
          <cell r="F110">
            <v>1</v>
          </cell>
          <cell r="G110">
            <v>1</v>
          </cell>
          <cell r="H110">
            <v>385000</v>
          </cell>
          <cell r="I110">
            <v>3465000</v>
          </cell>
        </row>
        <row r="111">
          <cell r="B111" t="str">
            <v>Belanja Tunjangan Anak PPPK ke 13</v>
          </cell>
          <cell r="C111">
            <v>1</v>
          </cell>
          <cell r="D111" t="str">
            <v>BLN</v>
          </cell>
          <cell r="E111">
            <v>1</v>
          </cell>
          <cell r="F111">
            <v>1</v>
          </cell>
          <cell r="G111">
            <v>1</v>
          </cell>
          <cell r="H111">
            <v>385000</v>
          </cell>
          <cell r="I111">
            <v>385000</v>
          </cell>
        </row>
        <row r="112">
          <cell r="B112" t="str">
            <v>Belanja Tunjangan Anak PPPK ke-14</v>
          </cell>
          <cell r="C112">
            <v>1</v>
          </cell>
          <cell r="D112" t="str">
            <v>BLN</v>
          </cell>
          <cell r="E112">
            <v>1</v>
          </cell>
          <cell r="F112">
            <v>1</v>
          </cell>
          <cell r="G112">
            <v>1</v>
          </cell>
          <cell r="H112">
            <v>385000</v>
          </cell>
          <cell r="I112">
            <v>385000</v>
          </cell>
        </row>
        <row r="113">
          <cell r="B113" t="str">
            <v>Belanja Tunjangan Fungsional PPPK</v>
          </cell>
          <cell r="I113">
            <v>23320000</v>
          </cell>
        </row>
        <row r="114">
          <cell r="B114" t="str">
            <v>Belanja Tunjangan Fungsional PPPK</v>
          </cell>
          <cell r="C114">
            <v>9</v>
          </cell>
          <cell r="D114" t="str">
            <v>BLN</v>
          </cell>
          <cell r="E114">
            <v>9</v>
          </cell>
          <cell r="F114">
            <v>1</v>
          </cell>
          <cell r="G114">
            <v>1</v>
          </cell>
          <cell r="H114">
            <v>2120000</v>
          </cell>
          <cell r="I114">
            <v>19080000</v>
          </cell>
        </row>
        <row r="115">
          <cell r="B115" t="str">
            <v>Belanja Tunjangan Fungsional PPPK ke-13</v>
          </cell>
          <cell r="C115">
            <v>1</v>
          </cell>
          <cell r="D115" t="str">
            <v>BLN</v>
          </cell>
          <cell r="E115">
            <v>1</v>
          </cell>
          <cell r="F115">
            <v>1</v>
          </cell>
          <cell r="G115">
            <v>1</v>
          </cell>
          <cell r="H115">
            <v>2120000</v>
          </cell>
          <cell r="I115">
            <v>2120000</v>
          </cell>
        </row>
        <row r="116">
          <cell r="B116" t="str">
            <v>Belanja Tunjangan Fungsional PPPK ke-14</v>
          </cell>
          <cell r="C116">
            <v>1</v>
          </cell>
          <cell r="D116" t="str">
            <v>BLN</v>
          </cell>
          <cell r="E116">
            <v>1</v>
          </cell>
          <cell r="F116">
            <v>1</v>
          </cell>
          <cell r="G116">
            <v>1</v>
          </cell>
          <cell r="H116">
            <v>2120000</v>
          </cell>
          <cell r="I116">
            <v>2120000</v>
          </cell>
        </row>
        <row r="117">
          <cell r="B117" t="str">
            <v>Belanja Tunjangan Beras PPPK</v>
          </cell>
          <cell r="I117">
            <v>10362000</v>
          </cell>
        </row>
        <row r="118">
          <cell r="B118" t="str">
            <v>Belanja Tunjangan Beras PPPK</v>
          </cell>
          <cell r="C118">
            <v>9</v>
          </cell>
          <cell r="D118" t="str">
            <v>BLN</v>
          </cell>
          <cell r="E118">
            <v>9</v>
          </cell>
          <cell r="F118">
            <v>1</v>
          </cell>
          <cell r="G118">
            <v>1</v>
          </cell>
          <cell r="H118">
            <v>942000</v>
          </cell>
          <cell r="I118">
            <v>8478000</v>
          </cell>
        </row>
        <row r="119">
          <cell r="B119" t="str">
            <v>Belanja Tunjangan Beras PPPK ke-13</v>
          </cell>
          <cell r="C119">
            <v>1</v>
          </cell>
          <cell r="D119" t="str">
            <v>BLN</v>
          </cell>
          <cell r="E119">
            <v>1</v>
          </cell>
          <cell r="F119">
            <v>1</v>
          </cell>
          <cell r="G119">
            <v>1</v>
          </cell>
          <cell r="H119">
            <v>942000</v>
          </cell>
          <cell r="I119">
            <v>942000</v>
          </cell>
        </row>
        <row r="120">
          <cell r="B120" t="str">
            <v>Belanja Tunjangan Beras PPPK ke-14</v>
          </cell>
          <cell r="C120">
            <v>1</v>
          </cell>
          <cell r="D120" t="str">
            <v>BLN</v>
          </cell>
          <cell r="E120">
            <v>1</v>
          </cell>
          <cell r="F120">
            <v>1</v>
          </cell>
          <cell r="G120">
            <v>1</v>
          </cell>
          <cell r="H120">
            <v>942000</v>
          </cell>
          <cell r="I120">
            <v>942000</v>
          </cell>
        </row>
        <row r="121">
          <cell r="B121" t="str">
            <v>Belanja Uang Makan PPPK</v>
          </cell>
          <cell r="I121">
            <v>26640000</v>
          </cell>
        </row>
        <row r="122">
          <cell r="B122" t="str">
            <v>Belanja Uang Makan PPPK Gol. III [4 ORG x 18 HR x 10 BLN]</v>
          </cell>
          <cell r="C122">
            <v>720</v>
          </cell>
          <cell r="D122" t="str">
            <v>OH</v>
          </cell>
          <cell r="E122">
            <v>4</v>
          </cell>
          <cell r="F122">
            <v>18</v>
          </cell>
          <cell r="G122">
            <v>10</v>
          </cell>
          <cell r="H122">
            <v>37000</v>
          </cell>
          <cell r="I122">
            <v>26640000</v>
          </cell>
        </row>
        <row r="123">
          <cell r="B123" t="str">
            <v>Belanja Uang Lembur PPPK</v>
          </cell>
          <cell r="I123">
            <v>4800000</v>
          </cell>
        </row>
        <row r="124">
          <cell r="B124" t="str">
            <v>Belanja Uang Lembur PPPK Gol. III [4 ORG x 2 JAM x 2 HR x 10 BLN]</v>
          </cell>
          <cell r="C124">
            <v>160</v>
          </cell>
          <cell r="D124" t="str">
            <v>OJ</v>
          </cell>
          <cell r="E124">
            <v>4</v>
          </cell>
          <cell r="F124">
            <v>4</v>
          </cell>
          <cell r="G124">
            <v>10</v>
          </cell>
          <cell r="H124">
            <v>30000</v>
          </cell>
          <cell r="I124">
            <v>4800000</v>
          </cell>
        </row>
        <row r="125">
          <cell r="B125" t="str">
            <v>Belanja Uang Makan Lembur PPPK Gol. III [4 ORG x 2 HR x 10 BLN]</v>
          </cell>
          <cell r="C125">
            <v>80</v>
          </cell>
          <cell r="D125" t="str">
            <v>OH</v>
          </cell>
          <cell r="E125">
            <v>4</v>
          </cell>
          <cell r="F125">
            <v>2</v>
          </cell>
          <cell r="G125">
            <v>10</v>
          </cell>
          <cell r="H125">
            <v>37000</v>
          </cell>
        </row>
        <row r="126">
          <cell r="B126" t="str">
            <v>Belanja Pegawai Tunjangan Khusus/Kegiatan/Kinerja PPPK</v>
          </cell>
          <cell r="I126">
            <v>132760000</v>
          </cell>
        </row>
        <row r="127">
          <cell r="B127" t="str">
            <v>Tunjangan Kinerja Grade 8 [4 ORG x 10 BLN]</v>
          </cell>
          <cell r="C127">
            <v>40</v>
          </cell>
          <cell r="D127" t="str">
            <v>OB</v>
          </cell>
          <cell r="E127">
            <v>4</v>
          </cell>
          <cell r="F127">
            <v>10</v>
          </cell>
          <cell r="G127">
            <v>1</v>
          </cell>
          <cell r="H127">
            <v>3319000</v>
          </cell>
          <cell r="I127">
            <v>132760000</v>
          </cell>
        </row>
        <row r="128">
          <cell r="B128" t="str">
            <v>Operasional dan Pemeliharaan Kantor</v>
          </cell>
          <cell r="C128">
            <v>1</v>
          </cell>
          <cell r="D128" t="str">
            <v>Layanan</v>
          </cell>
          <cell r="I128">
            <v>5745566000</v>
          </cell>
        </row>
        <row r="129">
          <cell r="B129" t="str">
            <v>Biaya Keperluan Sehari-hari Perkantoran</v>
          </cell>
          <cell r="I129">
            <v>75236000</v>
          </cell>
        </row>
        <row r="130">
          <cell r="B130" t="str">
            <v>Belanja Barang Persediaan Barang Konsumsi</v>
          </cell>
          <cell r="I130">
            <v>60020000</v>
          </cell>
        </row>
        <row r="131">
          <cell r="B131" t="str">
            <v>Keperluan Sehari-hari Perkantoran Pegawai PHU</v>
          </cell>
          <cell r="C131">
            <v>1</v>
          </cell>
          <cell r="D131" t="str">
            <v>THN</v>
          </cell>
          <cell r="E131">
            <v>1</v>
          </cell>
          <cell r="F131">
            <v>1</v>
          </cell>
          <cell r="G131">
            <v>1</v>
          </cell>
          <cell r="H131">
            <v>60020000</v>
          </cell>
          <cell r="I131">
            <v>60020000</v>
          </cell>
        </row>
        <row r="132">
          <cell r="B132" t="str">
            <v>Belanja Barang Operasional Lainnya</v>
          </cell>
          <cell r="I132">
            <v>2160000</v>
          </cell>
        </row>
        <row r="133">
          <cell r="B133" t="str">
            <v>Biaya Langganan Paket Zoom Meeting</v>
          </cell>
          <cell r="C133">
            <v>12</v>
          </cell>
          <cell r="D133" t="str">
            <v>BLN</v>
          </cell>
          <cell r="E133">
            <v>12</v>
          </cell>
          <cell r="F133">
            <v>1</v>
          </cell>
          <cell r="G133">
            <v>1</v>
          </cell>
          <cell r="H133">
            <v>180000</v>
          </cell>
          <cell r="I133">
            <v>2160000</v>
          </cell>
        </row>
        <row r="134">
          <cell r="B134" t="str">
            <v>Belanja Keperluan Perkantoran</v>
          </cell>
          <cell r="I134">
            <v>13056000</v>
          </cell>
        </row>
        <row r="135">
          <cell r="B135" t="str">
            <v>Konsumsi Rapat [17 ORG x 1 KL x 12 BLN]</v>
          </cell>
          <cell r="C135">
            <v>204</v>
          </cell>
          <cell r="D135" t="str">
            <v>OB</v>
          </cell>
          <cell r="E135">
            <v>17</v>
          </cell>
          <cell r="F135">
            <v>12</v>
          </cell>
          <cell r="G135">
            <v>1</v>
          </cell>
          <cell r="H135">
            <v>64000</v>
          </cell>
          <cell r="I135">
            <v>13056000</v>
          </cell>
        </row>
        <row r="136">
          <cell r="B136" t="str">
            <v>Honorarium Tenaga PPNPN dan Alih Daya</v>
          </cell>
          <cell r="I136">
            <v>2995200000</v>
          </cell>
        </row>
        <row r="137">
          <cell r="B137" t="str">
            <v>Belanja Keperluan Perkantoran</v>
          </cell>
          <cell r="I137">
            <v>2995200000</v>
          </cell>
        </row>
        <row r="138">
          <cell r="B138" t="str">
            <v>&gt; Tenaga PPNPN</v>
          </cell>
          <cell r="I138">
            <v>672000000</v>
          </cell>
        </row>
        <row r="139">
          <cell r="B139" t="str">
            <v>Honorarium PPNPN [21 ORG x 10 BLN]</v>
          </cell>
          <cell r="C139">
            <v>210</v>
          </cell>
          <cell r="D139" t="str">
            <v>OB</v>
          </cell>
          <cell r="E139">
            <v>21</v>
          </cell>
          <cell r="F139">
            <v>10</v>
          </cell>
          <cell r="G139">
            <v>1</v>
          </cell>
          <cell r="H139">
            <v>3200000</v>
          </cell>
          <cell r="I139">
            <v>672000000</v>
          </cell>
        </row>
        <row r="140">
          <cell r="B140" t="str">
            <v>&gt; Tenaga Alih Daya</v>
          </cell>
          <cell r="I140">
            <v>2323200000</v>
          </cell>
        </row>
        <row r="141">
          <cell r="B141" t="str">
            <v>Honorarium Satpam dan Petugas Kebersihan [44 ORG x 10 BLN]</v>
          </cell>
          <cell r="C141">
            <v>440</v>
          </cell>
          <cell r="D141" t="str">
            <v>OB</v>
          </cell>
          <cell r="E141">
            <v>44</v>
          </cell>
          <cell r="F141">
            <v>10</v>
          </cell>
          <cell r="G141">
            <v>1</v>
          </cell>
          <cell r="H141">
            <v>5280000</v>
          </cell>
          <cell r="I141">
            <v>2323200000</v>
          </cell>
        </row>
        <row r="142">
          <cell r="B142" t="str">
            <v>Biaya Pemeliharaan/Perawatan</v>
          </cell>
          <cell r="I142">
            <v>274230000</v>
          </cell>
        </row>
        <row r="143">
          <cell r="B143" t="str">
            <v>Belanja Pemeliharaan Gedung dan Bangunan</v>
          </cell>
          <cell r="I143">
            <v>229000000</v>
          </cell>
        </row>
        <row r="144">
          <cell r="B144" t="str">
            <v>Pemeliharaan/Perawatan Gedung Asrama Haji</v>
          </cell>
          <cell r="C144">
            <v>1000</v>
          </cell>
          <cell r="D144" t="str">
            <v>M2</v>
          </cell>
          <cell r="E144">
            <v>1000</v>
          </cell>
          <cell r="F144">
            <v>1</v>
          </cell>
          <cell r="G144">
            <v>1</v>
          </cell>
          <cell r="H144">
            <v>229000</v>
          </cell>
          <cell r="I144">
            <v>229000000</v>
          </cell>
        </row>
        <row r="145">
          <cell r="B145" t="str">
            <v>Belanja Pemeliharaan Peralatan dan Mesin</v>
          </cell>
          <cell r="I145">
            <v>45230000</v>
          </cell>
        </row>
        <row r="146">
          <cell r="B146" t="str">
            <v>Pemeliharaan dan Operasional Kendaraan Roda 4</v>
          </cell>
          <cell r="C146">
            <v>1</v>
          </cell>
          <cell r="D146" t="str">
            <v>UT</v>
          </cell>
          <cell r="E146">
            <v>1</v>
          </cell>
          <cell r="F146">
            <v>1</v>
          </cell>
          <cell r="G146">
            <v>1</v>
          </cell>
          <cell r="H146">
            <v>36820000</v>
          </cell>
          <cell r="I146">
            <v>36820000</v>
          </cell>
        </row>
        <row r="147">
          <cell r="B147" t="str">
            <v>Pemeliharaan dan Operasional Kendaraan Roda 2</v>
          </cell>
          <cell r="C147">
            <v>1</v>
          </cell>
          <cell r="D147" t="str">
            <v>UT</v>
          </cell>
          <cell r="E147">
            <v>1</v>
          </cell>
          <cell r="F147">
            <v>1</v>
          </cell>
          <cell r="G147">
            <v>1</v>
          </cell>
          <cell r="H147">
            <v>5020000</v>
          </cell>
          <cell r="I147">
            <v>5020000</v>
          </cell>
        </row>
        <row r="148">
          <cell r="B148" t="str">
            <v>Inventaris Kantor</v>
          </cell>
          <cell r="C148">
            <v>17</v>
          </cell>
          <cell r="D148" t="str">
            <v>OT</v>
          </cell>
          <cell r="E148">
            <v>17</v>
          </cell>
          <cell r="F148">
            <v>1</v>
          </cell>
          <cell r="G148">
            <v>1</v>
          </cell>
          <cell r="H148">
            <v>80000</v>
          </cell>
          <cell r="I148">
            <v>1360000</v>
          </cell>
        </row>
        <row r="149">
          <cell r="B149" t="str">
            <v>Pemeliharaan Personal Computer/Notebook</v>
          </cell>
          <cell r="C149">
            <v>1</v>
          </cell>
          <cell r="D149" t="str">
            <v>UT</v>
          </cell>
          <cell r="E149">
            <v>1</v>
          </cell>
          <cell r="F149">
            <v>1</v>
          </cell>
          <cell r="G149">
            <v>1</v>
          </cell>
          <cell r="H149">
            <v>730000</v>
          </cell>
          <cell r="I149">
            <v>730000</v>
          </cell>
        </row>
        <row r="150">
          <cell r="B150" t="str">
            <v>Pemeliharaan Printer</v>
          </cell>
          <cell r="C150">
            <v>1</v>
          </cell>
          <cell r="D150" t="str">
            <v>UT</v>
          </cell>
          <cell r="E150">
            <v>1</v>
          </cell>
          <cell r="F150">
            <v>1</v>
          </cell>
          <cell r="G150">
            <v>1</v>
          </cell>
          <cell r="H150">
            <v>690000</v>
          </cell>
          <cell r="I150">
            <v>690000</v>
          </cell>
        </row>
        <row r="151">
          <cell r="B151" t="str">
            <v>Pemeliharaan AC</v>
          </cell>
          <cell r="C151">
            <v>1</v>
          </cell>
          <cell r="D151" t="str">
            <v>UT</v>
          </cell>
          <cell r="E151">
            <v>1</v>
          </cell>
          <cell r="F151">
            <v>1</v>
          </cell>
          <cell r="G151">
            <v>1</v>
          </cell>
          <cell r="H151">
            <v>610000</v>
          </cell>
          <cell r="I151">
            <v>610000</v>
          </cell>
        </row>
        <row r="152">
          <cell r="B152" t="str">
            <v>Belanja Langganan Daya dan Jasa</v>
          </cell>
          <cell r="I152">
            <v>2220000000</v>
          </cell>
        </row>
        <row r="153">
          <cell r="B153" t="str">
            <v>Belanja Langganan Listrik</v>
          </cell>
          <cell r="I153">
            <v>1800000000</v>
          </cell>
        </row>
        <row r="154">
          <cell r="B154" t="str">
            <v>Langganan Listrik</v>
          </cell>
          <cell r="C154">
            <v>12</v>
          </cell>
          <cell r="D154" t="str">
            <v>OB</v>
          </cell>
          <cell r="E154">
            <v>12</v>
          </cell>
          <cell r="F154">
            <v>1</v>
          </cell>
          <cell r="G154">
            <v>1</v>
          </cell>
          <cell r="H154">
            <v>150000000</v>
          </cell>
          <cell r="I154">
            <v>1800000000</v>
          </cell>
        </row>
        <row r="155">
          <cell r="B155" t="str">
            <v>Belanja Langganan Daya dan Jasa Lainnya</v>
          </cell>
          <cell r="I155">
            <v>96000000</v>
          </cell>
        </row>
        <row r="156">
          <cell r="B156" t="str">
            <v>Langganan Internet</v>
          </cell>
          <cell r="C156">
            <v>12</v>
          </cell>
          <cell r="D156" t="str">
            <v>BLN</v>
          </cell>
          <cell r="E156">
            <v>12</v>
          </cell>
          <cell r="F156">
            <v>1</v>
          </cell>
          <cell r="G156">
            <v>1</v>
          </cell>
          <cell r="H156">
            <v>8000000</v>
          </cell>
          <cell r="I156">
            <v>96000000</v>
          </cell>
        </row>
        <row r="157">
          <cell r="B157" t="str">
            <v>Belanja Langganan Air</v>
          </cell>
          <cell r="I157">
            <v>324000000</v>
          </cell>
        </row>
        <row r="158">
          <cell r="B158" t="str">
            <v>Langganan Air</v>
          </cell>
          <cell r="C158">
            <v>12</v>
          </cell>
          <cell r="D158" t="str">
            <v>BLN</v>
          </cell>
          <cell r="E158">
            <v>12</v>
          </cell>
          <cell r="F158">
            <v>1</v>
          </cell>
          <cell r="G158">
            <v>1</v>
          </cell>
          <cell r="H158">
            <v>27000000</v>
          </cell>
          <cell r="I158">
            <v>324000000</v>
          </cell>
        </row>
        <row r="159">
          <cell r="B159" t="str">
            <v>Honorarium Operasional Satuan Keja</v>
          </cell>
          <cell r="I159">
            <v>127920000</v>
          </cell>
        </row>
        <row r="160">
          <cell r="B160" t="str">
            <v>Belanja Honor Operasional Satuan Kerja</v>
          </cell>
          <cell r="I160">
            <v>127920000</v>
          </cell>
        </row>
        <row r="161">
          <cell r="B161" t="str">
            <v>&gt; HONORARIUM PENGELOLA KEUANGAN</v>
          </cell>
          <cell r="I161">
            <v>108960000</v>
          </cell>
        </row>
        <row r="162">
          <cell r="B162" t="str">
            <v>Honorarium Pejabat Kuasa Pengguna Anggaran [1 ORG x 12 BLN]</v>
          </cell>
          <cell r="C162">
            <v>12</v>
          </cell>
          <cell r="D162" t="str">
            <v>OB</v>
          </cell>
          <cell r="E162">
            <v>1</v>
          </cell>
          <cell r="F162">
            <v>12</v>
          </cell>
          <cell r="G162">
            <v>1</v>
          </cell>
          <cell r="H162">
            <v>3010000</v>
          </cell>
          <cell r="I162">
            <v>36120000</v>
          </cell>
        </row>
        <row r="163">
          <cell r="B163" t="str">
            <v>Honorarium Pejabat Pembuat Komitmen [1 ORG x 12 BLN]</v>
          </cell>
          <cell r="C163">
            <v>12</v>
          </cell>
          <cell r="D163" t="str">
            <v>OB</v>
          </cell>
          <cell r="E163">
            <v>1</v>
          </cell>
          <cell r="F163">
            <v>12</v>
          </cell>
          <cell r="G163">
            <v>1</v>
          </cell>
          <cell r="H163">
            <v>2920000</v>
          </cell>
          <cell r="I163">
            <v>35040000</v>
          </cell>
        </row>
        <row r="164">
          <cell r="B164" t="str">
            <v>Honorarium Pejabat Penguji Tagihan dan Penandatangan SPM [1 ORG x 12 BLN]</v>
          </cell>
          <cell r="C164">
            <v>12</v>
          </cell>
          <cell r="D164" t="str">
            <v>OB</v>
          </cell>
          <cell r="E164">
            <v>1</v>
          </cell>
          <cell r="F164">
            <v>12</v>
          </cell>
          <cell r="G164">
            <v>1</v>
          </cell>
          <cell r="H164">
            <v>1250000</v>
          </cell>
          <cell r="I164">
            <v>15000000</v>
          </cell>
        </row>
        <row r="165">
          <cell r="B165" t="str">
            <v>Honorarium Bendahara Pengeluaran [1 ORG x 12 BLN]</v>
          </cell>
          <cell r="C165">
            <v>12</v>
          </cell>
          <cell r="D165" t="str">
            <v>OB</v>
          </cell>
          <cell r="E165">
            <v>1</v>
          </cell>
          <cell r="F165">
            <v>12</v>
          </cell>
          <cell r="G165">
            <v>1</v>
          </cell>
          <cell r="H165">
            <v>1090000</v>
          </cell>
          <cell r="I165">
            <v>13080000</v>
          </cell>
        </row>
        <row r="166">
          <cell r="B166" t="str">
            <v>Honorarium Staf Pengelola Keuangan [1 ORG x 12 BLN]</v>
          </cell>
          <cell r="C166">
            <v>12</v>
          </cell>
          <cell r="D166" t="str">
            <v>OB</v>
          </cell>
          <cell r="E166">
            <v>1</v>
          </cell>
          <cell r="F166">
            <v>12</v>
          </cell>
          <cell r="G166">
            <v>1</v>
          </cell>
          <cell r="H166">
            <v>810000</v>
          </cell>
          <cell r="I166">
            <v>9720000</v>
          </cell>
        </row>
        <row r="167">
          <cell r="B167" t="str">
            <v>&gt; HONORARIUM PENGADAAN BARANG/JASA</v>
          </cell>
          <cell r="I167">
            <v>8160000</v>
          </cell>
        </row>
        <row r="168">
          <cell r="B168" t="str">
            <v>Honorarium Pejabat Pengadaan Barang/Jasa [1 ORG x 12 BLN]</v>
          </cell>
          <cell r="C168">
            <v>12</v>
          </cell>
          <cell r="D168" t="str">
            <v>OB</v>
          </cell>
          <cell r="E168">
            <v>1</v>
          </cell>
          <cell r="F168">
            <v>12</v>
          </cell>
          <cell r="G168">
            <v>1</v>
          </cell>
          <cell r="H168">
            <v>680000</v>
          </cell>
          <cell r="I168">
            <v>8160000</v>
          </cell>
        </row>
        <row r="169">
          <cell r="B169" t="str">
            <v>&gt; HONORARIUM PENGELOLA SISTEM AKUNTANSI INSTANSI</v>
          </cell>
          <cell r="I169">
            <v>10800000</v>
          </cell>
        </row>
        <row r="170">
          <cell r="B170" t="str">
            <v>Penanggung Jawab [1 ORG x 12 BLN]</v>
          </cell>
          <cell r="C170">
            <v>12</v>
          </cell>
          <cell r="D170" t="str">
            <v>OB</v>
          </cell>
          <cell r="E170">
            <v>1</v>
          </cell>
          <cell r="F170">
            <v>12</v>
          </cell>
          <cell r="G170">
            <v>1</v>
          </cell>
          <cell r="H170">
            <v>300000</v>
          </cell>
          <cell r="I170">
            <v>3600000</v>
          </cell>
        </row>
        <row r="171">
          <cell r="B171" t="str">
            <v>Koordinator [1 ORG x 12 BLN]</v>
          </cell>
          <cell r="C171">
            <v>12</v>
          </cell>
          <cell r="D171" t="str">
            <v>OB</v>
          </cell>
          <cell r="E171">
            <v>1</v>
          </cell>
          <cell r="F171">
            <v>12</v>
          </cell>
          <cell r="G171">
            <v>1</v>
          </cell>
          <cell r="H171">
            <v>250000</v>
          </cell>
          <cell r="I171">
            <v>3000000</v>
          </cell>
        </row>
        <row r="172">
          <cell r="B172" t="str">
            <v>Ketua [1 ORG x 12 BLN]</v>
          </cell>
          <cell r="C172">
            <v>12</v>
          </cell>
          <cell r="D172" t="str">
            <v>OB</v>
          </cell>
          <cell r="E172">
            <v>1</v>
          </cell>
          <cell r="F172">
            <v>12</v>
          </cell>
          <cell r="G172">
            <v>1</v>
          </cell>
          <cell r="H172">
            <v>200000</v>
          </cell>
          <cell r="I172">
            <v>2400000</v>
          </cell>
        </row>
        <row r="173">
          <cell r="B173" t="str">
            <v>Anggota [1 ORG x 12 BLN]</v>
          </cell>
          <cell r="C173">
            <v>12</v>
          </cell>
          <cell r="D173" t="str">
            <v>OB</v>
          </cell>
          <cell r="E173">
            <v>1</v>
          </cell>
          <cell r="F173">
            <v>12</v>
          </cell>
          <cell r="G173">
            <v>1</v>
          </cell>
          <cell r="H173">
            <v>150000</v>
          </cell>
          <cell r="I173">
            <v>1800000</v>
          </cell>
        </row>
        <row r="174">
          <cell r="B174" t="str">
            <v>Operasional Pelayanan Pimpinan</v>
          </cell>
          <cell r="I174">
            <v>52980000</v>
          </cell>
        </row>
        <row r="175">
          <cell r="B175" t="str">
            <v>Belanja Perjalanan Dinas Biasa</v>
          </cell>
          <cell r="I175">
            <v>51060000</v>
          </cell>
        </row>
        <row r="176">
          <cell r="B176" t="str">
            <v>Tiket Pesawat PP [1 ORG x 1 KL x 6 KEG]</v>
          </cell>
          <cell r="C176">
            <v>6</v>
          </cell>
          <cell r="D176" t="str">
            <v>OK</v>
          </cell>
          <cell r="E176">
            <v>1</v>
          </cell>
          <cell r="F176">
            <v>1</v>
          </cell>
          <cell r="G176">
            <v>6</v>
          </cell>
          <cell r="H176">
            <v>3808000</v>
          </cell>
          <cell r="I176">
            <v>22848000</v>
          </cell>
        </row>
        <row r="177">
          <cell r="B177" t="str">
            <v>Uang Taksi Bandara [1 ORG x 1 KL x 6 KEG]</v>
          </cell>
          <cell r="C177">
            <v>6</v>
          </cell>
          <cell r="D177" t="str">
            <v>OK</v>
          </cell>
          <cell r="E177">
            <v>1</v>
          </cell>
          <cell r="F177">
            <v>1</v>
          </cell>
          <cell r="G177">
            <v>6</v>
          </cell>
          <cell r="H177">
            <v>1128000</v>
          </cell>
          <cell r="I177">
            <v>6768000</v>
          </cell>
        </row>
        <row r="178">
          <cell r="B178" t="str">
            <v>Uang Harian [1 ORG x 3 HR x 6 KEG]</v>
          </cell>
          <cell r="C178">
            <v>18</v>
          </cell>
          <cell r="D178" t="str">
            <v>OH</v>
          </cell>
          <cell r="E178">
            <v>1</v>
          </cell>
          <cell r="F178">
            <v>3</v>
          </cell>
          <cell r="G178">
            <v>6</v>
          </cell>
          <cell r="H178">
            <v>530000</v>
          </cell>
          <cell r="I178">
            <v>9540000</v>
          </cell>
        </row>
        <row r="179">
          <cell r="B179" t="str">
            <v>Uang Penginapan [1 ORG x 2 HR x 6 KEG]</v>
          </cell>
          <cell r="C179">
            <v>12</v>
          </cell>
          <cell r="D179" t="str">
            <v>OH</v>
          </cell>
          <cell r="E179">
            <v>1</v>
          </cell>
          <cell r="F179">
            <v>2</v>
          </cell>
          <cell r="G179">
            <v>6</v>
          </cell>
          <cell r="H179">
            <v>992000</v>
          </cell>
          <cell r="I179">
            <v>11904000</v>
          </cell>
        </row>
        <row r="180">
          <cell r="B180" t="str">
            <v>Belanja Perjalanan Dinas Dalam Kota</v>
          </cell>
          <cell r="I180">
            <v>1920000</v>
          </cell>
        </row>
        <row r="181">
          <cell r="B181" t="str">
            <v>Uang Transport [1 ORG x 6 KL]</v>
          </cell>
          <cell r="C181">
            <v>6</v>
          </cell>
          <cell r="D181" t="str">
            <v>OK</v>
          </cell>
          <cell r="E181">
            <v>1</v>
          </cell>
          <cell r="F181">
            <v>6</v>
          </cell>
          <cell r="G181">
            <v>1</v>
          </cell>
          <cell r="H181">
            <v>170000</v>
          </cell>
          <cell r="I181">
            <v>1020000</v>
          </cell>
        </row>
        <row r="182">
          <cell r="B182" t="str">
            <v>Uang Harian [1 ORG x 1 HR x 6 KL]</v>
          </cell>
          <cell r="C182">
            <v>6</v>
          </cell>
          <cell r="D182" t="str">
            <v>OH</v>
          </cell>
          <cell r="E182">
            <v>1</v>
          </cell>
          <cell r="F182">
            <v>1</v>
          </cell>
          <cell r="G182">
            <v>6</v>
          </cell>
          <cell r="H182">
            <v>150000</v>
          </cell>
          <cell r="I182">
            <v>900000</v>
          </cell>
        </row>
        <row r="183">
          <cell r="B183" t="str">
            <v>Layanan Sarana dan Prasarana Internal</v>
          </cell>
          <cell r="C183">
            <v>228</v>
          </cell>
          <cell r="D183" t="str">
            <v>UNIT</v>
          </cell>
          <cell r="I183">
            <v>806750000</v>
          </cell>
        </row>
        <row r="184">
          <cell r="B184" t="str">
            <v>Layanan Sarana Internal</v>
          </cell>
          <cell r="C184">
            <v>228</v>
          </cell>
          <cell r="D184" t="str">
            <v>UNIT</v>
          </cell>
          <cell r="I184">
            <v>806750000</v>
          </cell>
        </row>
        <row r="185">
          <cell r="B185" t="str">
            <v>Pengadaan Perangkat Pengolah Data dan Komunikasi</v>
          </cell>
          <cell r="C185">
            <v>6</v>
          </cell>
          <cell r="D185" t="str">
            <v>UNIT</v>
          </cell>
          <cell r="I185">
            <v>70250000</v>
          </cell>
        </row>
        <row r="186">
          <cell r="B186" t="str">
            <v>Pengadaan Perangkat Pengolah Data</v>
          </cell>
          <cell r="I186">
            <v>70250000</v>
          </cell>
          <cell r="J186">
            <v>70250000</v>
          </cell>
        </row>
        <row r="187">
          <cell r="B187" t="str">
            <v>Belanja Modal Peralatan dan Mesin</v>
          </cell>
          <cell r="I187">
            <v>70250000</v>
          </cell>
        </row>
        <row r="188">
          <cell r="B188" t="str">
            <v>Laptop</v>
          </cell>
          <cell r="C188">
            <v>4</v>
          </cell>
          <cell r="D188" t="str">
            <v>UNIT</v>
          </cell>
          <cell r="E188">
            <v>4</v>
          </cell>
          <cell r="F188">
            <v>1</v>
          </cell>
          <cell r="G188">
            <v>1</v>
          </cell>
          <cell r="H188">
            <v>16000000</v>
          </cell>
          <cell r="I188">
            <v>64000000</v>
          </cell>
        </row>
        <row r="189">
          <cell r="B189" t="str">
            <v>Printer</v>
          </cell>
          <cell r="C189">
            <v>2</v>
          </cell>
          <cell r="D189" t="str">
            <v>UNIT</v>
          </cell>
          <cell r="E189">
            <v>2</v>
          </cell>
          <cell r="F189">
            <v>1</v>
          </cell>
          <cell r="G189">
            <v>1</v>
          </cell>
          <cell r="H189">
            <v>3125000</v>
          </cell>
          <cell r="I189">
            <v>6250000</v>
          </cell>
        </row>
        <row r="190">
          <cell r="B190" t="str">
            <v>Pengadaan Peralatan dan Fasilitas Perkantoran</v>
          </cell>
          <cell r="C190">
            <v>222</v>
          </cell>
          <cell r="D190" t="str">
            <v>UNIT</v>
          </cell>
          <cell r="I190">
            <v>736500000</v>
          </cell>
        </row>
        <row r="191">
          <cell r="B191" t="str">
            <v>Pengadaan Peralatan dan Mesin</v>
          </cell>
          <cell r="I191">
            <v>736500000</v>
          </cell>
          <cell r="J191">
            <v>736500000</v>
          </cell>
        </row>
        <row r="192">
          <cell r="B192" t="str">
            <v>Belanja Modal Peralatan dan Mesin</v>
          </cell>
          <cell r="I192">
            <v>736500000</v>
          </cell>
        </row>
        <row r="193">
          <cell r="B193" t="str">
            <v>AC Standing Aula</v>
          </cell>
          <cell r="C193">
            <v>2</v>
          </cell>
          <cell r="D193" t="str">
            <v>UNIT</v>
          </cell>
          <cell r="E193">
            <v>2</v>
          </cell>
          <cell r="F193">
            <v>1</v>
          </cell>
          <cell r="G193">
            <v>1</v>
          </cell>
          <cell r="H193">
            <v>45000000</v>
          </cell>
          <cell r="I193">
            <v>90000000</v>
          </cell>
        </row>
        <row r="194">
          <cell r="B194" t="str">
            <v>Infokus</v>
          </cell>
          <cell r="C194">
            <v>2</v>
          </cell>
          <cell r="D194" t="str">
            <v>UNIT</v>
          </cell>
          <cell r="E194">
            <v>2</v>
          </cell>
          <cell r="F194">
            <v>1</v>
          </cell>
          <cell r="G194">
            <v>1</v>
          </cell>
          <cell r="H194">
            <v>6000000</v>
          </cell>
          <cell r="I194">
            <v>12000000</v>
          </cell>
        </row>
        <row r="195">
          <cell r="B195" t="str">
            <v>Tempat Tidur Jamaah ( Spring Bad)</v>
          </cell>
          <cell r="C195">
            <v>124</v>
          </cell>
          <cell r="D195" t="str">
            <v>UNIT</v>
          </cell>
          <cell r="E195">
            <v>124</v>
          </cell>
          <cell r="F195">
            <v>1</v>
          </cell>
          <cell r="G195">
            <v>1</v>
          </cell>
          <cell r="H195">
            <v>3000000</v>
          </cell>
          <cell r="I195">
            <v>372000000</v>
          </cell>
        </row>
        <row r="196">
          <cell r="B196" t="str">
            <v>Kunci Kamar  (Elektrik) Gedung Jabal Nur</v>
          </cell>
          <cell r="C196">
            <v>80</v>
          </cell>
          <cell r="D196" t="str">
            <v>UNIT</v>
          </cell>
          <cell r="E196">
            <v>80</v>
          </cell>
          <cell r="F196">
            <v>1</v>
          </cell>
          <cell r="G196">
            <v>1</v>
          </cell>
          <cell r="H196">
            <v>2500000</v>
          </cell>
          <cell r="I196">
            <v>200000000</v>
          </cell>
        </row>
        <row r="197">
          <cell r="B197" t="str">
            <v>Water Heater VIP Madinah Munawwarah</v>
          </cell>
          <cell r="C197">
            <v>7</v>
          </cell>
          <cell r="D197" t="str">
            <v>UNIT</v>
          </cell>
          <cell r="E197">
            <v>7</v>
          </cell>
          <cell r="F197">
            <v>1</v>
          </cell>
          <cell r="G197">
            <v>1</v>
          </cell>
          <cell r="H197">
            <v>5000000</v>
          </cell>
          <cell r="I197">
            <v>35000000</v>
          </cell>
        </row>
        <row r="198">
          <cell r="B198" t="str">
            <v>Mix Wireless</v>
          </cell>
          <cell r="C198">
            <v>2</v>
          </cell>
          <cell r="D198" t="str">
            <v>UNIT</v>
          </cell>
          <cell r="E198">
            <v>2</v>
          </cell>
          <cell r="F198">
            <v>1</v>
          </cell>
          <cell r="G198">
            <v>1</v>
          </cell>
          <cell r="H198">
            <v>2000000</v>
          </cell>
          <cell r="I198">
            <v>4000000</v>
          </cell>
        </row>
        <row r="199">
          <cell r="B199" t="str">
            <v>Mixer</v>
          </cell>
          <cell r="C199">
            <v>1</v>
          </cell>
          <cell r="D199" t="str">
            <v>UNIT</v>
          </cell>
          <cell r="E199">
            <v>1</v>
          </cell>
          <cell r="F199">
            <v>1</v>
          </cell>
          <cell r="G199">
            <v>1</v>
          </cell>
          <cell r="H199">
            <v>3500000</v>
          </cell>
          <cell r="I199">
            <v>3500000</v>
          </cell>
        </row>
        <row r="200">
          <cell r="B200" t="str">
            <v>Speaker</v>
          </cell>
          <cell r="C200">
            <v>4</v>
          </cell>
          <cell r="D200" t="str">
            <v>UNIT</v>
          </cell>
          <cell r="E200">
            <v>4</v>
          </cell>
          <cell r="F200">
            <v>1</v>
          </cell>
          <cell r="G200">
            <v>1</v>
          </cell>
          <cell r="H200">
            <v>5000000</v>
          </cell>
          <cell r="I200">
            <v>20000000</v>
          </cell>
        </row>
        <row r="201">
          <cell r="B201" t="str">
            <v>Layanan Manajemen Kinerja Internal</v>
          </cell>
          <cell r="C201">
            <v>1</v>
          </cell>
          <cell r="D201" t="str">
            <v>Dokumen</v>
          </cell>
          <cell r="I201">
            <v>1513638000</v>
          </cell>
        </row>
        <row r="202">
          <cell r="B202" t="str">
            <v>Layanan Manajemen Keuangan</v>
          </cell>
          <cell r="C202">
            <v>1</v>
          </cell>
          <cell r="D202" t="str">
            <v>Dokumen</v>
          </cell>
          <cell r="I202">
            <v>1513638000</v>
          </cell>
        </row>
        <row r="203">
          <cell r="B203" t="str">
            <v>Pengelolaan PNBP</v>
          </cell>
          <cell r="C203">
            <v>1</v>
          </cell>
          <cell r="D203" t="str">
            <v>Dokumen</v>
          </cell>
          <cell r="I203">
            <v>1513638000</v>
          </cell>
        </row>
        <row r="204">
          <cell r="B204" t="str">
            <v>Honorarium Pengelola PNBP</v>
          </cell>
          <cell r="I204">
            <v>63000000</v>
          </cell>
          <cell r="J204">
            <v>63000000</v>
          </cell>
        </row>
        <row r="205">
          <cell r="B205" t="str">
            <v>Belanja Honor Operasional Satuan Kerja</v>
          </cell>
          <cell r="I205">
            <v>63000000</v>
          </cell>
        </row>
        <row r="206">
          <cell r="B206" t="str">
            <v>Pejabat PNBP [1 org x 12 bln]</v>
          </cell>
          <cell r="C206">
            <v>12</v>
          </cell>
          <cell r="D206" t="str">
            <v>OB</v>
          </cell>
          <cell r="E206">
            <v>1</v>
          </cell>
          <cell r="F206">
            <v>12</v>
          </cell>
          <cell r="G206">
            <v>1</v>
          </cell>
          <cell r="H206">
            <v>1070000</v>
          </cell>
          <cell r="I206">
            <v>12840000</v>
          </cell>
        </row>
        <row r="207">
          <cell r="B207" t="str">
            <v>Bendahara PNBP [1 org x 12 bln]</v>
          </cell>
          <cell r="C207">
            <v>12</v>
          </cell>
          <cell r="D207" t="str">
            <v>OB</v>
          </cell>
          <cell r="E207">
            <v>1</v>
          </cell>
          <cell r="F207">
            <v>12</v>
          </cell>
          <cell r="G207">
            <v>1</v>
          </cell>
          <cell r="H207">
            <v>880000</v>
          </cell>
          <cell r="I207">
            <v>10560000</v>
          </cell>
        </row>
        <row r="208">
          <cell r="B208" t="str">
            <v>Petugas/Anggota PNBP [5 org x 12 bln]</v>
          </cell>
          <cell r="C208">
            <v>60</v>
          </cell>
          <cell r="D208" t="str">
            <v>OB</v>
          </cell>
          <cell r="E208">
            <v>5</v>
          </cell>
          <cell r="F208">
            <v>12</v>
          </cell>
          <cell r="G208">
            <v>1</v>
          </cell>
          <cell r="H208">
            <v>660000</v>
          </cell>
          <cell r="I208">
            <v>39600000</v>
          </cell>
        </row>
        <row r="209">
          <cell r="B209" t="str">
            <v>Keperluan Kantor dalam Peningkatan dan Pengelolaan
Layanan PNBP</v>
          </cell>
          <cell r="I209">
            <v>1406838000</v>
          </cell>
          <cell r="J209">
            <v>1406838000</v>
          </cell>
        </row>
        <row r="210">
          <cell r="B210" t="str">
            <v>Belanja Jasa Lainnya</v>
          </cell>
          <cell r="I210">
            <v>4878000</v>
          </cell>
        </row>
        <row r="211">
          <cell r="B211" t="str">
            <v>-Belanja jasa asuransi Kenderaan R4 [1 Unit x 1 THN]</v>
          </cell>
          <cell r="C211">
            <v>1</v>
          </cell>
          <cell r="D211" t="str">
            <v>UT</v>
          </cell>
          <cell r="E211">
            <v>1</v>
          </cell>
          <cell r="F211">
            <v>1</v>
          </cell>
          <cell r="G211">
            <v>1</v>
          </cell>
          <cell r="H211">
            <v>4878000</v>
          </cell>
          <cell r="I211">
            <v>4878000</v>
          </cell>
        </row>
        <row r="212">
          <cell r="B212" t="str">
            <v>Belanja Pemeliharaan Gedung dan Bangunan</v>
          </cell>
          <cell r="I212">
            <v>1063600000</v>
          </cell>
        </row>
        <row r="213">
          <cell r="B213" t="str">
            <v>-Pemeliharaan Lingkungan/Halaman Kompleks Asrama</v>
          </cell>
          <cell r="C213">
            <v>18580</v>
          </cell>
          <cell r="D213" t="str">
            <v>M2</v>
          </cell>
          <cell r="E213">
            <v>18580</v>
          </cell>
          <cell r="F213">
            <v>1</v>
          </cell>
          <cell r="G213">
            <v>1</v>
          </cell>
          <cell r="H213">
            <v>10000</v>
          </cell>
          <cell r="I213">
            <v>185800000</v>
          </cell>
        </row>
        <row r="214">
          <cell r="B214" t="str">
            <v>-Pemeliharaan Gd.Raudhoh</v>
          </cell>
          <cell r="C214">
            <v>800</v>
          </cell>
          <cell r="D214" t="str">
            <v>M2</v>
          </cell>
          <cell r="E214">
            <v>800</v>
          </cell>
          <cell r="F214">
            <v>1</v>
          </cell>
          <cell r="G214">
            <v>1</v>
          </cell>
          <cell r="H214">
            <v>220000</v>
          </cell>
          <cell r="I214">
            <v>176000000</v>
          </cell>
        </row>
        <row r="215">
          <cell r="B215" t="str">
            <v>-Pemeliharaan Gedung dan Bangunan Hijir Ismail</v>
          </cell>
          <cell r="C215">
            <v>890</v>
          </cell>
          <cell r="D215" t="str">
            <v>M2</v>
          </cell>
          <cell r="E215">
            <v>890</v>
          </cell>
          <cell r="F215">
            <v>1</v>
          </cell>
          <cell r="G215">
            <v>1</v>
          </cell>
          <cell r="H215">
            <v>220000</v>
          </cell>
          <cell r="I215">
            <v>195800000</v>
          </cell>
        </row>
        <row r="216">
          <cell r="B216" t="str">
            <v>-Pemeliharaan Kamar Mandi Lt. 12 dan Lobi Gedung Madinah Al Munawwarah</v>
          </cell>
          <cell r="C216">
            <v>800</v>
          </cell>
          <cell r="D216" t="str">
            <v>M2</v>
          </cell>
          <cell r="E216">
            <v>800</v>
          </cell>
          <cell r="F216">
            <v>1</v>
          </cell>
          <cell r="G216">
            <v>1</v>
          </cell>
          <cell r="H216">
            <v>220000</v>
          </cell>
          <cell r="I216">
            <v>176000000</v>
          </cell>
        </row>
        <row r="217">
          <cell r="B217" t="str">
            <v>-Pemeliharaan Aula Gedung Jabal Nur</v>
          </cell>
          <cell r="C217">
            <v>750</v>
          </cell>
          <cell r="D217" t="str">
            <v>M2</v>
          </cell>
          <cell r="E217">
            <v>750</v>
          </cell>
          <cell r="F217">
            <v>1</v>
          </cell>
          <cell r="G217">
            <v>1</v>
          </cell>
          <cell r="H217">
            <v>220000</v>
          </cell>
          <cell r="I217">
            <v>165000000</v>
          </cell>
        </row>
        <row r="218">
          <cell r="B218" t="str">
            <v>-Pemeliharaan Gedung Dapur Jamaah</v>
          </cell>
          <cell r="C218">
            <v>750</v>
          </cell>
          <cell r="D218" t="str">
            <v>M2</v>
          </cell>
          <cell r="E218">
            <v>750</v>
          </cell>
          <cell r="F218">
            <v>1</v>
          </cell>
          <cell r="G218">
            <v>1</v>
          </cell>
          <cell r="H218">
            <v>220000</v>
          </cell>
          <cell r="I218">
            <v>165000000</v>
          </cell>
        </row>
        <row r="219">
          <cell r="B219" t="str">
            <v>Belanja Pemeliharaan Peralatan dan Mesin</v>
          </cell>
          <cell r="I219">
            <v>338360000</v>
          </cell>
        </row>
        <row r="220">
          <cell r="B220" t="str">
            <v>-BBM dan Pelumas Genset 550 KVA</v>
          </cell>
          <cell r="C220">
            <v>1</v>
          </cell>
          <cell r="D220" t="str">
            <v>THN</v>
          </cell>
          <cell r="E220">
            <v>1</v>
          </cell>
          <cell r="F220">
            <v>1</v>
          </cell>
          <cell r="G220">
            <v>1</v>
          </cell>
          <cell r="H220">
            <v>90000000</v>
          </cell>
          <cell r="I220">
            <v>90000000</v>
          </cell>
        </row>
        <row r="221">
          <cell r="B221" t="str">
            <v>-Pemeliharaan AC Kamar dan Aula (Gd. Madinah Almunawwarah Hanif dan Jabal Nur)</v>
          </cell>
          <cell r="C221">
            <v>1</v>
          </cell>
          <cell r="D221" t="str">
            <v>THN</v>
          </cell>
          <cell r="E221">
            <v>1</v>
          </cell>
          <cell r="F221">
            <v>1</v>
          </cell>
          <cell r="G221">
            <v>1</v>
          </cell>
          <cell r="H221">
            <v>128360000</v>
          </cell>
          <cell r="I221">
            <v>128360000</v>
          </cell>
        </row>
        <row r="222">
          <cell r="B222" t="str">
            <v>-Pemeliharaan Lift Munawwarah dan H. Anif (Sling Lift )</v>
          </cell>
          <cell r="C222">
            <v>2</v>
          </cell>
          <cell r="D222" t="str">
            <v>UNIT</v>
          </cell>
          <cell r="E222">
            <v>2</v>
          </cell>
          <cell r="F222">
            <v>1</v>
          </cell>
          <cell r="G222">
            <v>1</v>
          </cell>
          <cell r="H222">
            <v>60000000</v>
          </cell>
          <cell r="I222">
            <v>120000000</v>
          </cell>
        </row>
        <row r="223">
          <cell r="B223" t="str">
            <v>Tim Website Ahmed dan Update Install Website Aplikasi Android Ahmed</v>
          </cell>
          <cell r="I223">
            <v>43800000</v>
          </cell>
          <cell r="J223">
            <v>43800000</v>
          </cell>
        </row>
        <row r="224">
          <cell r="B224" t="str">
            <v>Belanja Honor Output Kegiatan</v>
          </cell>
          <cell r="I224">
            <v>31800000</v>
          </cell>
        </row>
        <row r="225">
          <cell r="B225" t="str">
            <v>-Penanggung Jawab [1 org x 12 bln]</v>
          </cell>
          <cell r="C225">
            <v>12</v>
          </cell>
          <cell r="D225" t="str">
            <v>OB</v>
          </cell>
          <cell r="E225">
            <v>1</v>
          </cell>
          <cell r="F225">
            <v>12</v>
          </cell>
          <cell r="G225">
            <v>1</v>
          </cell>
          <cell r="H225">
            <v>450000</v>
          </cell>
          <cell r="I225">
            <v>5400000</v>
          </cell>
        </row>
        <row r="226">
          <cell r="B226" t="str">
            <v>-Redaktur [1 org x 12 bln]</v>
          </cell>
          <cell r="C226">
            <v>12</v>
          </cell>
          <cell r="D226" t="str">
            <v>OB</v>
          </cell>
          <cell r="E226">
            <v>1</v>
          </cell>
          <cell r="F226">
            <v>12</v>
          </cell>
          <cell r="G226">
            <v>1</v>
          </cell>
          <cell r="H226">
            <v>400000</v>
          </cell>
          <cell r="I226">
            <v>4800000</v>
          </cell>
        </row>
        <row r="227">
          <cell r="B227" t="str">
            <v>-Editor [2 org x 12 bln]</v>
          </cell>
          <cell r="C227">
            <v>24</v>
          </cell>
          <cell r="D227" t="str">
            <v>OB</v>
          </cell>
          <cell r="E227">
            <v>2</v>
          </cell>
          <cell r="F227">
            <v>12</v>
          </cell>
          <cell r="G227">
            <v>1</v>
          </cell>
          <cell r="H227">
            <v>350000</v>
          </cell>
          <cell r="I227">
            <v>8400000</v>
          </cell>
        </row>
        <row r="228">
          <cell r="B228" t="str">
            <v>-Web Admin [2 org x 12 bln]</v>
          </cell>
          <cell r="C228">
            <v>24</v>
          </cell>
          <cell r="D228" t="str">
            <v>OB</v>
          </cell>
          <cell r="E228">
            <v>2</v>
          </cell>
          <cell r="F228">
            <v>12</v>
          </cell>
          <cell r="G228">
            <v>1</v>
          </cell>
          <cell r="H228">
            <v>300000</v>
          </cell>
          <cell r="I228">
            <v>7200000</v>
          </cell>
        </row>
        <row r="229">
          <cell r="B229" t="str">
            <v>-Web Develover [2 org x 12 bln]</v>
          </cell>
          <cell r="C229">
            <v>24</v>
          </cell>
          <cell r="D229" t="str">
            <v>OB</v>
          </cell>
          <cell r="E229">
            <v>2</v>
          </cell>
          <cell r="F229">
            <v>12</v>
          </cell>
          <cell r="G229">
            <v>1</v>
          </cell>
          <cell r="H229">
            <v>250000</v>
          </cell>
          <cell r="I229">
            <v>6000000</v>
          </cell>
        </row>
        <row r="230">
          <cell r="B230" t="str">
            <v>Belanja Jasa Lainnya</v>
          </cell>
          <cell r="I230">
            <v>12000000</v>
          </cell>
        </row>
        <row r="231">
          <cell r="B231" t="str">
            <v>-Pemeliharaan Website dan Server Laman Komersil</v>
          </cell>
          <cell r="C231">
            <v>1</v>
          </cell>
          <cell r="D231" t="str">
            <v>THN</v>
          </cell>
          <cell r="E231">
            <v>1</v>
          </cell>
          <cell r="F231">
            <v>1</v>
          </cell>
          <cell r="G231">
            <v>1</v>
          </cell>
          <cell r="H231">
            <v>12000000</v>
          </cell>
          <cell r="I231">
            <v>12000000</v>
          </cell>
        </row>
      </sheetData>
      <sheetData sheetId="50">
        <row r="5">
          <cell r="B5" t="str">
            <v>Program Kerukunan Umat dan Layanan Kehidupan Beragama</v>
          </cell>
          <cell r="I5">
            <v>56220000000</v>
          </cell>
        </row>
        <row r="6">
          <cell r="B6" t="str">
            <v>Pelayanan Haji Dalam Negeri</v>
          </cell>
          <cell r="I6">
            <v>56220000000</v>
          </cell>
        </row>
        <row r="7">
          <cell r="B7" t="str">
            <v>Pelayanan Publik Lainnya</v>
          </cell>
          <cell r="C7">
            <v>1</v>
          </cell>
          <cell r="D7" t="str">
            <v>Layanan</v>
          </cell>
          <cell r="I7">
            <v>56220000000</v>
          </cell>
        </row>
        <row r="8">
          <cell r="B8" t="str">
            <v>Revitalisasi Asrama Haji (SBSN)</v>
          </cell>
          <cell r="C8">
            <v>1</v>
          </cell>
          <cell r="D8" t="str">
            <v>Lokasi</v>
          </cell>
          <cell r="I8">
            <v>56220000000</v>
          </cell>
        </row>
        <row r="9">
          <cell r="B9" t="str">
            <v>Revitalisasi dan Pengembangan Asrama Haji</v>
          </cell>
          <cell r="C9">
            <v>1</v>
          </cell>
          <cell r="D9" t="str">
            <v>Lokasi</v>
          </cell>
          <cell r="I9">
            <v>56220000000</v>
          </cell>
        </row>
        <row r="10">
          <cell r="B10" t="str">
            <v>Gedung Asrama Haji Aceh</v>
          </cell>
          <cell r="I10">
            <v>56220000000</v>
          </cell>
          <cell r="J10">
            <v>56220000000</v>
          </cell>
        </row>
        <row r="11">
          <cell r="B11" t="str">
            <v>Dukungan Manajemen</v>
          </cell>
          <cell r="I11">
            <v>6668768000</v>
          </cell>
        </row>
        <row r="12">
          <cell r="B12" t="str">
            <v>Dukungan Manajemen dan Pelaksanaan Tugas Teknis Lainnya Penyelenggaraan Haji dan Umrah</v>
          </cell>
          <cell r="I12">
            <v>6668768000</v>
          </cell>
        </row>
        <row r="13">
          <cell r="B13" t="str">
            <v>Layanan Dukungan Manajemen Internal</v>
          </cell>
          <cell r="C13">
            <v>4</v>
          </cell>
          <cell r="D13" t="str">
            <v>Layanan</v>
          </cell>
          <cell r="I13">
            <v>5706660000</v>
          </cell>
        </row>
        <row r="14">
          <cell r="B14" t="str">
            <v>Layanan BMN</v>
          </cell>
          <cell r="C14">
            <v>0</v>
          </cell>
          <cell r="D14" t="str">
            <v>Layanan</v>
          </cell>
          <cell r="I14">
            <v>0</v>
          </cell>
        </row>
        <row r="15">
          <cell r="B15" t="str">
            <v>Pengelolaan BMN dan Perlengkapan</v>
          </cell>
          <cell r="D15" t="str">
            <v>Layanan</v>
          </cell>
          <cell r="I15">
            <v>0</v>
          </cell>
        </row>
        <row r="16">
          <cell r="B16" t="str">
            <v>Koordinasi Penatausahaan dan Penyusunan Laporan BMN</v>
          </cell>
          <cell r="I16">
            <v>0</v>
          </cell>
        </row>
        <row r="17">
          <cell r="B17" t="str">
            <v>Belanja Perjalanan Dinas Biasa</v>
          </cell>
          <cell r="I17">
            <v>0</v>
          </cell>
        </row>
        <row r="18">
          <cell r="B18" t="str">
            <v>&gt; Ke Pusat - DKI Jakarta</v>
          </cell>
          <cell r="I18">
            <v>0</v>
          </cell>
        </row>
        <row r="19">
          <cell r="B19" t="str">
            <v>Tiket Pesawat PP [1 ORG x 2 KEG]</v>
          </cell>
          <cell r="C19">
            <v>2</v>
          </cell>
          <cell r="D19" t="str">
            <v>OK</v>
          </cell>
          <cell r="E19">
            <v>1</v>
          </cell>
          <cell r="F19">
            <v>2</v>
          </cell>
          <cell r="G19">
            <v>1</v>
          </cell>
          <cell r="H19">
            <v>4492000</v>
          </cell>
        </row>
        <row r="20">
          <cell r="B20" t="str">
            <v>Uang Taksi Bandara [1 ORG x 2 KEG]</v>
          </cell>
          <cell r="C20">
            <v>2</v>
          </cell>
          <cell r="D20" t="str">
            <v>OK</v>
          </cell>
          <cell r="E20">
            <v>1</v>
          </cell>
          <cell r="F20">
            <v>2</v>
          </cell>
          <cell r="G20">
            <v>1</v>
          </cell>
          <cell r="H20">
            <v>766000</v>
          </cell>
        </row>
        <row r="21">
          <cell r="B21" t="str">
            <v>Uang Harian [1 ORG x 3 HR x 2 KEG]</v>
          </cell>
          <cell r="C21">
            <v>6</v>
          </cell>
          <cell r="D21" t="str">
            <v>OH</v>
          </cell>
          <cell r="E21">
            <v>1</v>
          </cell>
          <cell r="F21">
            <v>3</v>
          </cell>
          <cell r="G21">
            <v>2</v>
          </cell>
          <cell r="H21">
            <v>530000</v>
          </cell>
        </row>
        <row r="22">
          <cell r="B22" t="str">
            <v>Uang Penginapan [1 ORG x 2 HR x 2 KEG]</v>
          </cell>
          <cell r="C22">
            <v>4</v>
          </cell>
          <cell r="D22" t="str">
            <v>OH</v>
          </cell>
          <cell r="E22">
            <v>1</v>
          </cell>
          <cell r="F22">
            <v>2</v>
          </cell>
          <cell r="G22">
            <v>2</v>
          </cell>
          <cell r="H22">
            <v>730000</v>
          </cell>
        </row>
        <row r="23">
          <cell r="B23" t="str">
            <v>Rapat Koordinasi Penatausahaan dan Penyusunan Laporan BMN</v>
          </cell>
          <cell r="I23">
            <v>0</v>
          </cell>
        </row>
        <row r="24">
          <cell r="B24" t="str">
            <v>Belanja Bahan</v>
          </cell>
          <cell r="I24">
            <v>0</v>
          </cell>
        </row>
        <row r="25">
          <cell r="B25" t="str">
            <v>Makan [10 ORG x 1 KL x 2 KEG]</v>
          </cell>
          <cell r="C25">
            <v>20</v>
          </cell>
          <cell r="D25" t="str">
            <v>OK</v>
          </cell>
          <cell r="E25">
            <v>10</v>
          </cell>
          <cell r="F25">
            <v>1</v>
          </cell>
          <cell r="G25">
            <v>2</v>
          </cell>
          <cell r="H25">
            <v>51000</v>
          </cell>
        </row>
        <row r="26">
          <cell r="B26" t="str">
            <v>Snack [10 ORG x 2 KL x 2 KEG]</v>
          </cell>
          <cell r="C26">
            <v>40</v>
          </cell>
          <cell r="D26" t="str">
            <v>OK</v>
          </cell>
          <cell r="E26">
            <v>10</v>
          </cell>
          <cell r="F26">
            <v>2</v>
          </cell>
          <cell r="G26">
            <v>2</v>
          </cell>
          <cell r="H26">
            <v>20000</v>
          </cell>
        </row>
        <row r="27">
          <cell r="B27" t="str">
            <v>Belanja Jasa Profesi</v>
          </cell>
          <cell r="I27">
            <v>0</v>
          </cell>
        </row>
        <row r="28">
          <cell r="B28" t="str">
            <v>Honorarium Narasumber Eselon III Ke Bawah [1 ORG x 2 JPL x 2 KEG]</v>
          </cell>
          <cell r="C28">
            <v>4</v>
          </cell>
          <cell r="D28" t="str">
            <v>OJ</v>
          </cell>
          <cell r="E28">
            <v>1</v>
          </cell>
          <cell r="F28">
            <v>2</v>
          </cell>
          <cell r="G28">
            <v>2</v>
          </cell>
          <cell r="H28">
            <v>900000</v>
          </cell>
        </row>
        <row r="29">
          <cell r="B29" t="str">
            <v>Moderator [1 ORG x 2 KEG]</v>
          </cell>
          <cell r="C29">
            <v>2</v>
          </cell>
          <cell r="D29" t="str">
            <v>OK</v>
          </cell>
          <cell r="E29">
            <v>1</v>
          </cell>
          <cell r="F29">
            <v>2</v>
          </cell>
          <cell r="G29">
            <v>1</v>
          </cell>
          <cell r="H29">
            <v>700000</v>
          </cell>
        </row>
        <row r="30">
          <cell r="B30" t="str">
            <v>Belanja Perjalanan Dinas Paket Meeting Dalam Kota</v>
          </cell>
          <cell r="I30">
            <v>0</v>
          </cell>
        </row>
        <row r="31">
          <cell r="B31" t="str">
            <v>Uang Transport Narasumber dan Moderator [2 ORG x 2 KEG]</v>
          </cell>
          <cell r="C31">
            <v>4</v>
          </cell>
          <cell r="D31" t="str">
            <v>OK</v>
          </cell>
          <cell r="E31">
            <v>2</v>
          </cell>
          <cell r="F31">
            <v>2</v>
          </cell>
          <cell r="G31">
            <v>1</v>
          </cell>
          <cell r="H31">
            <v>170000</v>
          </cell>
        </row>
        <row r="32">
          <cell r="B32" t="str">
            <v>Layanan Hubungan Masyarakat dan Informasi</v>
          </cell>
          <cell r="C32">
            <v>1</v>
          </cell>
          <cell r="D32" t="str">
            <v>Layanan</v>
          </cell>
          <cell r="I32">
            <v>1400000</v>
          </cell>
        </row>
        <row r="33">
          <cell r="B33" t="str">
            <v>Penyebaran Informasi Haji dan Umrah</v>
          </cell>
          <cell r="C33">
            <v>1</v>
          </cell>
          <cell r="D33" t="str">
            <v>Layanan</v>
          </cell>
          <cell r="I33">
            <v>1400000</v>
          </cell>
        </row>
        <row r="34">
          <cell r="B34" t="str">
            <v>Pencetakan Bahan Publikasi Informasi Haji dan Umrah</v>
          </cell>
          <cell r="I34">
            <v>1400000</v>
          </cell>
        </row>
        <row r="35">
          <cell r="B35" t="str">
            <v>Belanja Barang Non Operasional Lainnya</v>
          </cell>
          <cell r="I35">
            <v>1400000</v>
          </cell>
        </row>
        <row r="36">
          <cell r="B36" t="str">
            <v>Cetak Roll Banner [2 BUAH]</v>
          </cell>
          <cell r="C36">
            <v>2</v>
          </cell>
          <cell r="D36" t="str">
            <v>BUAH</v>
          </cell>
          <cell r="E36">
            <v>2</v>
          </cell>
          <cell r="F36">
            <v>1</v>
          </cell>
          <cell r="G36">
            <v>1</v>
          </cell>
          <cell r="H36">
            <v>200000</v>
          </cell>
          <cell r="I36">
            <v>400000</v>
          </cell>
        </row>
        <row r="37">
          <cell r="B37" t="str">
            <v>Cetak Brosur/Pamflet</v>
          </cell>
          <cell r="C37">
            <v>2</v>
          </cell>
          <cell r="D37" t="str">
            <v>RIM</v>
          </cell>
          <cell r="E37">
            <v>2</v>
          </cell>
          <cell r="F37">
            <v>1</v>
          </cell>
          <cell r="G37">
            <v>1</v>
          </cell>
          <cell r="H37">
            <v>500000</v>
          </cell>
          <cell r="I37">
            <v>1000000</v>
          </cell>
        </row>
        <row r="38">
          <cell r="B38" t="str">
            <v>Layanan Umum</v>
          </cell>
          <cell r="C38">
            <v>1</v>
          </cell>
          <cell r="D38" t="str">
            <v>Layanan</v>
          </cell>
          <cell r="I38">
            <v>24924000</v>
          </cell>
        </row>
        <row r="39">
          <cell r="B39" t="str">
            <v>Koordinasi Penyelenggaraan Ibadah Haji</v>
          </cell>
          <cell r="C39">
            <v>1</v>
          </cell>
          <cell r="D39" t="str">
            <v>Layanan</v>
          </cell>
          <cell r="I39">
            <v>24924000</v>
          </cell>
        </row>
        <row r="40">
          <cell r="B40" t="str">
            <v>Koordinasi dan Konsultasi Penyelenggaraan Ibadah Haji</v>
          </cell>
          <cell r="I40">
            <v>24924000</v>
          </cell>
        </row>
        <row r="41">
          <cell r="B41" t="str">
            <v>Belanja Perjalanan Dinas Biasa</v>
          </cell>
          <cell r="I41">
            <v>24924000</v>
          </cell>
        </row>
        <row r="42">
          <cell r="B42" t="str">
            <v>&gt; Ke Pusat - DKI Jakarta</v>
          </cell>
          <cell r="I42">
            <v>24924000</v>
          </cell>
        </row>
        <row r="43">
          <cell r="B43" t="str">
            <v>Tiket Pesawat PP [1 ORG x 3 KEG]</v>
          </cell>
          <cell r="C43">
            <v>3</v>
          </cell>
          <cell r="D43" t="str">
            <v>OK</v>
          </cell>
          <cell r="E43">
            <v>1</v>
          </cell>
          <cell r="F43">
            <v>3</v>
          </cell>
          <cell r="G43">
            <v>1</v>
          </cell>
          <cell r="H43">
            <v>4492000</v>
          </cell>
          <cell r="I43">
            <v>13476000</v>
          </cell>
        </row>
        <row r="44">
          <cell r="B44" t="str">
            <v>Uang Taksi Bandara [1 ORG x 3 KEG]</v>
          </cell>
          <cell r="C44">
            <v>3</v>
          </cell>
          <cell r="D44" t="str">
            <v>OK</v>
          </cell>
          <cell r="E44">
            <v>1</v>
          </cell>
          <cell r="F44">
            <v>3</v>
          </cell>
          <cell r="G44">
            <v>1</v>
          </cell>
          <cell r="H44">
            <v>766000</v>
          </cell>
          <cell r="I44">
            <v>2298000</v>
          </cell>
        </row>
        <row r="45">
          <cell r="B45" t="str">
            <v>Uang Harian [1 ORG x 3 HR x 3 KEG]</v>
          </cell>
          <cell r="C45">
            <v>9</v>
          </cell>
          <cell r="D45" t="str">
            <v>OH</v>
          </cell>
          <cell r="E45">
            <v>1</v>
          </cell>
          <cell r="F45">
            <v>3</v>
          </cell>
          <cell r="G45">
            <v>3</v>
          </cell>
          <cell r="H45">
            <v>530000</v>
          </cell>
          <cell r="I45">
            <v>4770000</v>
          </cell>
        </row>
        <row r="46">
          <cell r="B46" t="str">
            <v>Uang Penginapan [1 ORG x 2 HR x 3 KEG]</v>
          </cell>
          <cell r="C46">
            <v>6</v>
          </cell>
          <cell r="D46" t="str">
            <v>OH</v>
          </cell>
          <cell r="E46">
            <v>1</v>
          </cell>
          <cell r="F46">
            <v>2</v>
          </cell>
          <cell r="G46">
            <v>3</v>
          </cell>
          <cell r="H46">
            <v>730000</v>
          </cell>
          <cell r="I46">
            <v>4380000</v>
          </cell>
        </row>
        <row r="47">
          <cell r="B47" t="str">
            <v>Layanan Perkantoran</v>
          </cell>
          <cell r="C47">
            <v>2</v>
          </cell>
          <cell r="D47" t="str">
            <v>Layanan</v>
          </cell>
          <cell r="I47">
            <v>5680336000</v>
          </cell>
        </row>
        <row r="48">
          <cell r="B48" t="str">
            <v>Gaji dan Tunjangan</v>
          </cell>
          <cell r="C48">
            <v>1</v>
          </cell>
          <cell r="D48" t="str">
            <v>Layanan</v>
          </cell>
          <cell r="I48">
            <v>2033220000</v>
          </cell>
        </row>
        <row r="49">
          <cell r="B49" t="str">
            <v>Pembayaran Gaji dan Tunjangan PNS</v>
          </cell>
          <cell r="I49">
            <v>1868834000</v>
          </cell>
        </row>
        <row r="50">
          <cell r="B50" t="str">
            <v>Belanja Gaji Pokok PNS</v>
          </cell>
          <cell r="I50">
            <v>784575000</v>
          </cell>
        </row>
        <row r="51">
          <cell r="B51" t="str">
            <v>Belanja Gaji Pokok PNS</v>
          </cell>
          <cell r="C51">
            <v>9</v>
          </cell>
          <cell r="D51" t="str">
            <v>BLN</v>
          </cell>
          <cell r="E51">
            <v>9</v>
          </cell>
          <cell r="F51">
            <v>1</v>
          </cell>
          <cell r="G51">
            <v>1</v>
          </cell>
          <cell r="H51">
            <v>71325000</v>
          </cell>
          <cell r="I51">
            <v>641925000</v>
          </cell>
        </row>
        <row r="52">
          <cell r="B52" t="str">
            <v>Belanja Gaji Pokok PNS ke-13</v>
          </cell>
          <cell r="C52">
            <v>1</v>
          </cell>
          <cell r="D52" t="str">
            <v>BLN</v>
          </cell>
          <cell r="E52">
            <v>1</v>
          </cell>
          <cell r="F52">
            <v>1</v>
          </cell>
          <cell r="G52">
            <v>1</v>
          </cell>
          <cell r="H52">
            <v>71325000</v>
          </cell>
          <cell r="I52">
            <v>71325000</v>
          </cell>
        </row>
        <row r="53">
          <cell r="B53" t="str">
            <v>Belanja Gaji Pokok PNS ke-14</v>
          </cell>
          <cell r="C53">
            <v>1</v>
          </cell>
          <cell r="D53" t="str">
            <v>BLN</v>
          </cell>
          <cell r="E53">
            <v>1</v>
          </cell>
          <cell r="F53">
            <v>1</v>
          </cell>
          <cell r="G53">
            <v>1</v>
          </cell>
          <cell r="H53">
            <v>71325000</v>
          </cell>
          <cell r="I53">
            <v>71325000</v>
          </cell>
        </row>
        <row r="54">
          <cell r="B54" t="str">
            <v>Belanja Pembulatan Gaji PNS</v>
          </cell>
          <cell r="I54">
            <v>33000</v>
          </cell>
        </row>
        <row r="55">
          <cell r="B55" t="str">
            <v>Belanja Pembulatan Gaji PNS</v>
          </cell>
          <cell r="C55">
            <v>9</v>
          </cell>
          <cell r="D55" t="str">
            <v>BLN</v>
          </cell>
          <cell r="E55">
            <v>9</v>
          </cell>
          <cell r="F55">
            <v>1</v>
          </cell>
          <cell r="G55">
            <v>1</v>
          </cell>
          <cell r="H55">
            <v>3000</v>
          </cell>
          <cell r="I55">
            <v>27000</v>
          </cell>
        </row>
        <row r="56">
          <cell r="B56" t="str">
            <v>Belanja Pembulatan Gaji PNS ke-13</v>
          </cell>
          <cell r="C56">
            <v>1</v>
          </cell>
          <cell r="D56" t="str">
            <v>BLN</v>
          </cell>
          <cell r="E56">
            <v>1</v>
          </cell>
          <cell r="F56">
            <v>1</v>
          </cell>
          <cell r="G56">
            <v>1</v>
          </cell>
          <cell r="H56">
            <v>3000</v>
          </cell>
          <cell r="I56">
            <v>3000</v>
          </cell>
        </row>
        <row r="57">
          <cell r="B57" t="str">
            <v>Belanja Pembulatan Gaji PNS ke-14</v>
          </cell>
          <cell r="C57">
            <v>1</v>
          </cell>
          <cell r="D57" t="str">
            <v>BLN</v>
          </cell>
          <cell r="E57">
            <v>1</v>
          </cell>
          <cell r="F57">
            <v>1</v>
          </cell>
          <cell r="G57">
            <v>1</v>
          </cell>
          <cell r="H57">
            <v>3000</v>
          </cell>
          <cell r="I57">
            <v>3000</v>
          </cell>
        </row>
        <row r="58">
          <cell r="B58" t="str">
            <v>Belanja Tunjangan Suami/Istri PNS</v>
          </cell>
          <cell r="I58">
            <v>64933000</v>
          </cell>
        </row>
        <row r="59">
          <cell r="B59" t="str">
            <v>Belanja Tunjangan Suami/Istri PNS</v>
          </cell>
          <cell r="C59">
            <v>9</v>
          </cell>
          <cell r="D59" t="str">
            <v>BLN</v>
          </cell>
          <cell r="E59">
            <v>9</v>
          </cell>
          <cell r="F59">
            <v>1</v>
          </cell>
          <cell r="G59">
            <v>1</v>
          </cell>
          <cell r="H59">
            <v>5903000</v>
          </cell>
          <cell r="I59">
            <v>53127000</v>
          </cell>
        </row>
        <row r="60">
          <cell r="B60" t="str">
            <v>Belanja Tunjangan Suami/Istri PNS ke-13</v>
          </cell>
          <cell r="C60">
            <v>1</v>
          </cell>
          <cell r="D60" t="str">
            <v>BLN</v>
          </cell>
          <cell r="E60">
            <v>1</v>
          </cell>
          <cell r="F60">
            <v>1</v>
          </cell>
          <cell r="G60">
            <v>1</v>
          </cell>
          <cell r="H60">
            <v>5903000</v>
          </cell>
          <cell r="I60">
            <v>5903000</v>
          </cell>
        </row>
        <row r="61">
          <cell r="B61" t="str">
            <v>Belanja Tunjangan Suami/Istri PNS ke-14</v>
          </cell>
          <cell r="C61">
            <v>1</v>
          </cell>
          <cell r="D61" t="str">
            <v>BLN</v>
          </cell>
          <cell r="E61">
            <v>1</v>
          </cell>
          <cell r="F61">
            <v>1</v>
          </cell>
          <cell r="G61">
            <v>1</v>
          </cell>
          <cell r="H61">
            <v>5903000</v>
          </cell>
          <cell r="I61">
            <v>5903000</v>
          </cell>
        </row>
        <row r="62">
          <cell r="B62" t="str">
            <v>Belanja Tunjangan Anak PNS</v>
          </cell>
          <cell r="I62">
            <v>20449000</v>
          </cell>
        </row>
        <row r="63">
          <cell r="B63" t="str">
            <v>Belanja TunjanganAnak PNS</v>
          </cell>
          <cell r="C63">
            <v>9</v>
          </cell>
          <cell r="D63" t="str">
            <v>BLN</v>
          </cell>
          <cell r="E63">
            <v>9</v>
          </cell>
          <cell r="F63">
            <v>1</v>
          </cell>
          <cell r="G63">
            <v>1</v>
          </cell>
          <cell r="H63">
            <v>1859000</v>
          </cell>
          <cell r="I63">
            <v>16731000</v>
          </cell>
        </row>
        <row r="64">
          <cell r="B64" t="str">
            <v>Belanja TunjanganAnak PNS ke-13</v>
          </cell>
          <cell r="C64">
            <v>1</v>
          </cell>
          <cell r="D64" t="str">
            <v>BLN</v>
          </cell>
          <cell r="E64">
            <v>1</v>
          </cell>
          <cell r="F64">
            <v>1</v>
          </cell>
          <cell r="G64">
            <v>1</v>
          </cell>
          <cell r="H64">
            <v>1859000</v>
          </cell>
          <cell r="I64">
            <v>1859000</v>
          </cell>
        </row>
        <row r="65">
          <cell r="B65" t="str">
            <v>Belanja TunjanganAnak PNS ke-14</v>
          </cell>
          <cell r="C65">
            <v>1</v>
          </cell>
          <cell r="D65" t="str">
            <v>BLN</v>
          </cell>
          <cell r="E65">
            <v>1</v>
          </cell>
          <cell r="F65">
            <v>1</v>
          </cell>
          <cell r="G65">
            <v>1</v>
          </cell>
          <cell r="H65">
            <v>1859000</v>
          </cell>
          <cell r="I65">
            <v>1859000</v>
          </cell>
        </row>
        <row r="66">
          <cell r="B66" t="str">
            <v>Belanja Tunjangan Struktural PNS</v>
          </cell>
          <cell r="I66">
            <v>16170000</v>
          </cell>
        </row>
        <row r="67">
          <cell r="B67" t="str">
            <v>Belanja Tunjangan Struktural PNS</v>
          </cell>
          <cell r="C67">
            <v>9</v>
          </cell>
          <cell r="D67" t="str">
            <v>BLN</v>
          </cell>
          <cell r="E67">
            <v>9</v>
          </cell>
          <cell r="F67">
            <v>1</v>
          </cell>
          <cell r="G67">
            <v>1</v>
          </cell>
          <cell r="H67">
            <v>1470000</v>
          </cell>
          <cell r="I67">
            <v>13230000</v>
          </cell>
        </row>
        <row r="68">
          <cell r="B68" t="str">
            <v>Belanja Tunjangan Struktural PNS ke-13</v>
          </cell>
          <cell r="C68">
            <v>1</v>
          </cell>
          <cell r="D68" t="str">
            <v>BLN</v>
          </cell>
          <cell r="E68">
            <v>1</v>
          </cell>
          <cell r="F68">
            <v>1</v>
          </cell>
          <cell r="G68">
            <v>1</v>
          </cell>
          <cell r="H68">
            <v>1470000</v>
          </cell>
          <cell r="I68">
            <v>1470000</v>
          </cell>
        </row>
        <row r="69">
          <cell r="B69" t="str">
            <v>Belanja Tunjangan Struktural PNS ke-14</v>
          </cell>
          <cell r="C69">
            <v>1</v>
          </cell>
          <cell r="D69" t="str">
            <v>BLN</v>
          </cell>
          <cell r="E69">
            <v>1</v>
          </cell>
          <cell r="F69">
            <v>1</v>
          </cell>
          <cell r="G69">
            <v>1</v>
          </cell>
          <cell r="H69">
            <v>1470000</v>
          </cell>
          <cell r="I69">
            <v>1470000</v>
          </cell>
        </row>
        <row r="70">
          <cell r="B70" t="str">
            <v>Belanja Tunjangan Fungsional PNS</v>
          </cell>
          <cell r="I70">
            <v>55616000</v>
          </cell>
        </row>
        <row r="71">
          <cell r="B71" t="str">
            <v>Belanja Tunjangan Fungsional PNS</v>
          </cell>
          <cell r="C71">
            <v>9</v>
          </cell>
          <cell r="D71" t="str">
            <v>BLN</v>
          </cell>
          <cell r="E71">
            <v>9</v>
          </cell>
          <cell r="F71">
            <v>1</v>
          </cell>
          <cell r="G71">
            <v>1</v>
          </cell>
          <cell r="H71">
            <v>5056000</v>
          </cell>
          <cell r="I71">
            <v>45504000</v>
          </cell>
        </row>
        <row r="72">
          <cell r="B72" t="str">
            <v>Belanja Tunjangan Fungsional PNS ke-13</v>
          </cell>
          <cell r="C72">
            <v>1</v>
          </cell>
          <cell r="D72" t="str">
            <v>BLN</v>
          </cell>
          <cell r="E72">
            <v>1</v>
          </cell>
          <cell r="F72">
            <v>1</v>
          </cell>
          <cell r="G72">
            <v>1</v>
          </cell>
          <cell r="H72">
            <v>5056000</v>
          </cell>
          <cell r="I72">
            <v>5056000</v>
          </cell>
        </row>
        <row r="73">
          <cell r="B73" t="str">
            <v>Belanja Tunjangan Fungsional PNS ke-14</v>
          </cell>
          <cell r="C73">
            <v>1</v>
          </cell>
          <cell r="D73" t="str">
            <v>BLN</v>
          </cell>
          <cell r="E73">
            <v>1</v>
          </cell>
          <cell r="F73">
            <v>1</v>
          </cell>
          <cell r="G73">
            <v>1</v>
          </cell>
          <cell r="H73">
            <v>5056000</v>
          </cell>
          <cell r="I73">
            <v>5056000</v>
          </cell>
        </row>
        <row r="74">
          <cell r="B74" t="str">
            <v>Belanja Tunj. PPh PNS</v>
          </cell>
          <cell r="I74">
            <v>1507000</v>
          </cell>
        </row>
        <row r="75">
          <cell r="B75" t="str">
            <v>Belanja Tunjangan PPh PNS</v>
          </cell>
          <cell r="C75">
            <v>9</v>
          </cell>
          <cell r="D75" t="str">
            <v>BLN</v>
          </cell>
          <cell r="E75">
            <v>9</v>
          </cell>
          <cell r="F75">
            <v>1</v>
          </cell>
          <cell r="G75">
            <v>1</v>
          </cell>
          <cell r="H75">
            <v>137000</v>
          </cell>
          <cell r="I75">
            <v>1233000</v>
          </cell>
        </row>
        <row r="76">
          <cell r="B76" t="str">
            <v>Belanja Tunjangan PPh PNS ke-13</v>
          </cell>
          <cell r="C76">
            <v>1</v>
          </cell>
          <cell r="D76" t="str">
            <v>BLN</v>
          </cell>
          <cell r="E76">
            <v>1</v>
          </cell>
          <cell r="F76">
            <v>1</v>
          </cell>
          <cell r="G76">
            <v>1</v>
          </cell>
          <cell r="H76">
            <v>137000</v>
          </cell>
          <cell r="I76">
            <v>137000</v>
          </cell>
        </row>
        <row r="77">
          <cell r="B77" t="str">
            <v>Belanja Tunjangan PPh PNS ke-14</v>
          </cell>
          <cell r="C77">
            <v>1</v>
          </cell>
          <cell r="D77" t="str">
            <v>BLN</v>
          </cell>
          <cell r="E77">
            <v>1</v>
          </cell>
          <cell r="F77">
            <v>1</v>
          </cell>
          <cell r="G77">
            <v>1</v>
          </cell>
          <cell r="H77">
            <v>137000</v>
          </cell>
          <cell r="I77">
            <v>137000</v>
          </cell>
        </row>
        <row r="78">
          <cell r="B78" t="str">
            <v>Belanja Tunj. Beras PNS</v>
          </cell>
          <cell r="I78">
            <v>50996000</v>
          </cell>
        </row>
        <row r="79">
          <cell r="B79" t="str">
            <v>Belanja Tunjangan Beras PNS</v>
          </cell>
          <cell r="C79">
            <v>9</v>
          </cell>
          <cell r="D79" t="str">
            <v>BLN</v>
          </cell>
          <cell r="E79">
            <v>9</v>
          </cell>
          <cell r="F79">
            <v>1</v>
          </cell>
          <cell r="G79">
            <v>1</v>
          </cell>
          <cell r="H79">
            <v>4636000</v>
          </cell>
          <cell r="I79">
            <v>41724000</v>
          </cell>
        </row>
        <row r="80">
          <cell r="B80" t="str">
            <v>Belanja Tunjangan Beras PNS ke-13</v>
          </cell>
          <cell r="C80">
            <v>1</v>
          </cell>
          <cell r="D80" t="str">
            <v>BLN</v>
          </cell>
          <cell r="E80">
            <v>1</v>
          </cell>
          <cell r="F80">
            <v>1</v>
          </cell>
          <cell r="G80">
            <v>1</v>
          </cell>
          <cell r="H80">
            <v>4636000</v>
          </cell>
          <cell r="I80">
            <v>4636000</v>
          </cell>
        </row>
        <row r="81">
          <cell r="B81" t="str">
            <v>Belanja Tunjangan Beras PNS ke-14</v>
          </cell>
          <cell r="C81">
            <v>1</v>
          </cell>
          <cell r="D81" t="str">
            <v>BLN</v>
          </cell>
          <cell r="E81">
            <v>1</v>
          </cell>
          <cell r="F81">
            <v>1</v>
          </cell>
          <cell r="G81">
            <v>1</v>
          </cell>
          <cell r="H81">
            <v>4636000</v>
          </cell>
          <cell r="I81">
            <v>4636000</v>
          </cell>
        </row>
        <row r="82">
          <cell r="B82" t="str">
            <v>Belanja Uang Makan PNS</v>
          </cell>
          <cell r="I82">
            <v>140580000</v>
          </cell>
        </row>
        <row r="83">
          <cell r="B83" t="str">
            <v>Belanja Uang Makan PNS Gol. II [6 ORG x 18 HR x 10 BLN]</v>
          </cell>
          <cell r="C83">
            <v>1080</v>
          </cell>
          <cell r="D83" t="str">
            <v>OH</v>
          </cell>
          <cell r="E83">
            <v>6</v>
          </cell>
          <cell r="F83">
            <v>18</v>
          </cell>
          <cell r="G83">
            <v>10</v>
          </cell>
          <cell r="H83">
            <v>35000</v>
          </cell>
          <cell r="I83">
            <v>37800000</v>
          </cell>
        </row>
        <row r="84">
          <cell r="B84" t="str">
            <v>Belanja Uang Makan PNS Gol. III [11 ORG x 18 HR x 10 BLN]</v>
          </cell>
          <cell r="C84">
            <v>1980</v>
          </cell>
          <cell r="D84" t="str">
            <v>OH</v>
          </cell>
          <cell r="E84">
            <v>11</v>
          </cell>
          <cell r="F84">
            <v>18</v>
          </cell>
          <cell r="G84">
            <v>10</v>
          </cell>
          <cell r="H84">
            <v>37000</v>
          </cell>
          <cell r="I84">
            <v>73260000</v>
          </cell>
        </row>
        <row r="85">
          <cell r="B85" t="str">
            <v>Belanja Uang Makan PNS Gol. IV [4 ORG x 18 HR x 10 BLN]</v>
          </cell>
          <cell r="C85">
            <v>720</v>
          </cell>
          <cell r="D85" t="str">
            <v>OH</v>
          </cell>
          <cell r="E85">
            <v>4</v>
          </cell>
          <cell r="F85">
            <v>18</v>
          </cell>
          <cell r="G85">
            <v>10</v>
          </cell>
          <cell r="H85">
            <v>41000</v>
          </cell>
          <cell r="I85">
            <v>29520000</v>
          </cell>
        </row>
        <row r="86">
          <cell r="B86" t="str">
            <v>Belanja Tunjangan Umum PNS</v>
          </cell>
          <cell r="I86">
            <v>28215000</v>
          </cell>
        </row>
        <row r="87">
          <cell r="B87" t="str">
            <v>Belanja Tunjangan Umum PNS</v>
          </cell>
          <cell r="C87">
            <v>9</v>
          </cell>
          <cell r="D87" t="str">
            <v>BLN</v>
          </cell>
          <cell r="E87">
            <v>9</v>
          </cell>
          <cell r="F87">
            <v>1</v>
          </cell>
          <cell r="G87">
            <v>1</v>
          </cell>
          <cell r="H87">
            <v>2565000</v>
          </cell>
          <cell r="I87">
            <v>23085000</v>
          </cell>
        </row>
        <row r="88">
          <cell r="B88" t="str">
            <v>Belanja Tunjangan Umum PNS ke-13</v>
          </cell>
          <cell r="C88">
            <v>1</v>
          </cell>
          <cell r="D88" t="str">
            <v>BLN</v>
          </cell>
          <cell r="E88">
            <v>1</v>
          </cell>
          <cell r="F88">
            <v>1</v>
          </cell>
          <cell r="G88">
            <v>1</v>
          </cell>
          <cell r="H88">
            <v>2565000</v>
          </cell>
          <cell r="I88">
            <v>2565000</v>
          </cell>
        </row>
        <row r="89">
          <cell r="B89" t="str">
            <v>Belanja Tunjangan Umum PNS ke-14</v>
          </cell>
          <cell r="C89">
            <v>1</v>
          </cell>
          <cell r="D89" t="str">
            <v>BLN</v>
          </cell>
          <cell r="E89">
            <v>1</v>
          </cell>
          <cell r="F89">
            <v>1</v>
          </cell>
          <cell r="G89">
            <v>1</v>
          </cell>
          <cell r="H89">
            <v>2565000</v>
          </cell>
          <cell r="I89">
            <v>2565000</v>
          </cell>
        </row>
        <row r="90">
          <cell r="B90" t="str">
            <v>Belanja Uang Lembur</v>
          </cell>
          <cell r="I90">
            <v>24720000</v>
          </cell>
        </row>
        <row r="91">
          <cell r="B91" t="str">
            <v>Belanja Uang Lembur PNS Gol. II [6 ORG x 2 JAM x 2 HR x 10 BLN]</v>
          </cell>
          <cell r="C91">
            <v>240</v>
          </cell>
          <cell r="D91" t="str">
            <v>OJ</v>
          </cell>
          <cell r="E91">
            <v>6</v>
          </cell>
          <cell r="F91">
            <v>4</v>
          </cell>
          <cell r="G91">
            <v>10</v>
          </cell>
          <cell r="H91">
            <v>24000</v>
          </cell>
          <cell r="I91">
            <v>5760000</v>
          </cell>
        </row>
        <row r="92">
          <cell r="B92" t="str">
            <v>Belanja Uang Lembur PNS Gol. III [11 ORG x 2 JAM x 2 HR x 10 BLN]</v>
          </cell>
          <cell r="C92">
            <v>440</v>
          </cell>
          <cell r="D92" t="str">
            <v>OJ</v>
          </cell>
          <cell r="E92">
            <v>11</v>
          </cell>
          <cell r="F92">
            <v>4</v>
          </cell>
          <cell r="G92">
            <v>10</v>
          </cell>
          <cell r="H92">
            <v>30000</v>
          </cell>
          <cell r="I92">
            <v>13200000</v>
          </cell>
        </row>
        <row r="93">
          <cell r="B93" t="str">
            <v>Belanja Uang Lembur PNS Gol. IV [4 ORG x 2 JAM x 2 HR x 10 BLN]</v>
          </cell>
          <cell r="C93">
            <v>160</v>
          </cell>
          <cell r="D93" t="str">
            <v>OJ</v>
          </cell>
          <cell r="E93">
            <v>4</v>
          </cell>
          <cell r="F93">
            <v>4</v>
          </cell>
          <cell r="G93">
            <v>10</v>
          </cell>
          <cell r="H93">
            <v>36000</v>
          </cell>
          <cell r="I93">
            <v>5760000</v>
          </cell>
        </row>
        <row r="94">
          <cell r="B94" t="str">
            <v>Belanja Uang Makan Lembur PNS Gol. II [6 ORG x 2 HR x 10 BLN]</v>
          </cell>
          <cell r="C94">
            <v>120</v>
          </cell>
          <cell r="D94" t="str">
            <v>OH</v>
          </cell>
          <cell r="E94">
            <v>6</v>
          </cell>
          <cell r="F94">
            <v>2</v>
          </cell>
          <cell r="G94">
            <v>10</v>
          </cell>
          <cell r="H94">
            <v>35000</v>
          </cell>
        </row>
        <row r="95">
          <cell r="B95" t="str">
            <v>Belanja Uang Makan Lembur PNS Gol. III [11 ORG x 2 HR x 10 BLN]</v>
          </cell>
          <cell r="C95">
            <v>220</v>
          </cell>
          <cell r="D95" t="str">
            <v>OH</v>
          </cell>
          <cell r="E95">
            <v>11</v>
          </cell>
          <cell r="F95">
            <v>2</v>
          </cell>
          <cell r="G95">
            <v>10</v>
          </cell>
          <cell r="H95">
            <v>37000</v>
          </cell>
        </row>
        <row r="96">
          <cell r="B96" t="str">
            <v>Belanja Uang Makan Lembur PNS Gol. IV [4 ORG x 2 HR x 10 BLN]</v>
          </cell>
          <cell r="C96">
            <v>80</v>
          </cell>
          <cell r="D96" t="str">
            <v>OH</v>
          </cell>
          <cell r="E96">
            <v>4</v>
          </cell>
          <cell r="F96">
            <v>2</v>
          </cell>
          <cell r="G96">
            <v>10</v>
          </cell>
          <cell r="H96">
            <v>41000</v>
          </cell>
        </row>
        <row r="97">
          <cell r="B97" t="str">
            <v>Belanja Pegawai (Tunjangan Khusus/Kegiatan/Kinerja)</v>
          </cell>
          <cell r="I97">
            <v>681040000</v>
          </cell>
        </row>
        <row r="98">
          <cell r="B98" t="str">
            <v>Tunjangan Kinerja Grade 6 [7 ORG x 10 BLN]</v>
          </cell>
          <cell r="C98">
            <v>70</v>
          </cell>
          <cell r="D98" t="str">
            <v>OB</v>
          </cell>
          <cell r="E98">
            <v>7</v>
          </cell>
          <cell r="F98">
            <v>10</v>
          </cell>
          <cell r="G98">
            <v>1</v>
          </cell>
          <cell r="H98">
            <v>2702000</v>
          </cell>
          <cell r="I98">
            <v>189140000</v>
          </cell>
        </row>
        <row r="99">
          <cell r="B99" t="str">
            <v>Tunjangan Kinerja Grade 7 [8 ORG x 10 BLN]</v>
          </cell>
          <cell r="C99">
            <v>80</v>
          </cell>
          <cell r="D99" t="str">
            <v>OB</v>
          </cell>
          <cell r="E99">
            <v>8</v>
          </cell>
          <cell r="F99">
            <v>10</v>
          </cell>
          <cell r="G99">
            <v>1</v>
          </cell>
          <cell r="H99">
            <v>2928000</v>
          </cell>
          <cell r="I99">
            <v>234240000</v>
          </cell>
        </row>
        <row r="100">
          <cell r="B100" t="str">
            <v>Tunjangan Kinerja Grade 9 [2 ORG x 10 BLN]</v>
          </cell>
          <cell r="C100">
            <v>20</v>
          </cell>
          <cell r="D100" t="str">
            <v>OB</v>
          </cell>
          <cell r="E100">
            <v>2</v>
          </cell>
          <cell r="F100">
            <v>10</v>
          </cell>
          <cell r="G100">
            <v>1</v>
          </cell>
          <cell r="H100">
            <v>3781000</v>
          </cell>
          <cell r="I100">
            <v>75620000</v>
          </cell>
        </row>
        <row r="101">
          <cell r="B101" t="str">
            <v>Tunjangan Kinerja Grade 10 [2 ORG x 10 BLN]</v>
          </cell>
          <cell r="C101">
            <v>20</v>
          </cell>
          <cell r="D101" t="str">
            <v>OB</v>
          </cell>
          <cell r="E101">
            <v>2</v>
          </cell>
          <cell r="F101">
            <v>10</v>
          </cell>
          <cell r="G101">
            <v>1</v>
          </cell>
          <cell r="H101">
            <v>4551000</v>
          </cell>
          <cell r="I101">
            <v>91020000</v>
          </cell>
        </row>
        <row r="102">
          <cell r="B102" t="str">
            <v>Tunjangan Kinerja Grade 11 [2 ORG x 10 BLN]</v>
          </cell>
          <cell r="C102">
            <v>20</v>
          </cell>
          <cell r="D102" t="str">
            <v>OB</v>
          </cell>
          <cell r="E102">
            <v>2</v>
          </cell>
          <cell r="F102">
            <v>10</v>
          </cell>
          <cell r="G102">
            <v>1</v>
          </cell>
          <cell r="H102">
            <v>4551000</v>
          </cell>
          <cell r="I102">
            <v>91020000</v>
          </cell>
        </row>
        <row r="103">
          <cell r="B103" t="str">
            <v>Pembayaran Gaji dan Tunjangan PPPK</v>
          </cell>
          <cell r="I103">
            <v>164386000</v>
          </cell>
        </row>
        <row r="104">
          <cell r="B104" t="str">
            <v>Belanja Gaji Pokok PPPK</v>
          </cell>
          <cell r="I104">
            <v>66693000</v>
          </cell>
        </row>
        <row r="105">
          <cell r="B105" t="str">
            <v>Belanja Gaji Pokok PPPK</v>
          </cell>
          <cell r="C105">
            <v>9</v>
          </cell>
          <cell r="D105" t="str">
            <v>BLN</v>
          </cell>
          <cell r="E105">
            <v>9</v>
          </cell>
          <cell r="F105">
            <v>1</v>
          </cell>
          <cell r="G105">
            <v>1</v>
          </cell>
          <cell r="H105">
            <v>6063000</v>
          </cell>
          <cell r="I105">
            <v>54567000</v>
          </cell>
        </row>
        <row r="106">
          <cell r="B106" t="str">
            <v>Belanja Gaji Pokok PPPK ke-13</v>
          </cell>
          <cell r="C106">
            <v>1</v>
          </cell>
          <cell r="D106" t="str">
            <v>BLN</v>
          </cell>
          <cell r="E106">
            <v>1</v>
          </cell>
          <cell r="F106">
            <v>1</v>
          </cell>
          <cell r="G106">
            <v>1</v>
          </cell>
          <cell r="H106">
            <v>6063000</v>
          </cell>
          <cell r="I106">
            <v>6063000</v>
          </cell>
        </row>
        <row r="107">
          <cell r="B107" t="str">
            <v>Belanja Gaji Pokok PPPK ke-14</v>
          </cell>
          <cell r="C107">
            <v>1</v>
          </cell>
          <cell r="D107" t="str">
            <v>BLN</v>
          </cell>
          <cell r="E107">
            <v>1</v>
          </cell>
          <cell r="F107">
            <v>1</v>
          </cell>
          <cell r="G107">
            <v>1</v>
          </cell>
          <cell r="H107">
            <v>6063000</v>
          </cell>
          <cell r="I107">
            <v>6063000</v>
          </cell>
        </row>
        <row r="108">
          <cell r="B108" t="str">
            <v>Belanja Pembulatan Gaji PPPK</v>
          </cell>
          <cell r="I108">
            <v>22000</v>
          </cell>
        </row>
        <row r="109">
          <cell r="B109" t="str">
            <v>Belanja Pembulatan Gaji PPPK</v>
          </cell>
          <cell r="C109">
            <v>9</v>
          </cell>
          <cell r="D109" t="str">
            <v>BLN</v>
          </cell>
          <cell r="E109">
            <v>9</v>
          </cell>
          <cell r="F109">
            <v>1</v>
          </cell>
          <cell r="G109">
            <v>1</v>
          </cell>
          <cell r="H109">
            <v>2000</v>
          </cell>
          <cell r="I109">
            <v>18000</v>
          </cell>
        </row>
        <row r="110">
          <cell r="B110" t="str">
            <v>Belanja Pembulatan Gaji PPPK ke-13</v>
          </cell>
          <cell r="C110">
            <v>1</v>
          </cell>
          <cell r="D110" t="str">
            <v>BLN</v>
          </cell>
          <cell r="E110">
            <v>1</v>
          </cell>
          <cell r="F110">
            <v>1</v>
          </cell>
          <cell r="G110">
            <v>1</v>
          </cell>
          <cell r="H110">
            <v>2000</v>
          </cell>
          <cell r="I110">
            <v>2000</v>
          </cell>
        </row>
        <row r="111">
          <cell r="B111" t="str">
            <v>Belanja Pembulatan Gaji PPPK ke-14</v>
          </cell>
          <cell r="C111">
            <v>1</v>
          </cell>
          <cell r="D111" t="str">
            <v>BLN</v>
          </cell>
          <cell r="E111">
            <v>1</v>
          </cell>
          <cell r="F111">
            <v>1</v>
          </cell>
          <cell r="G111">
            <v>1</v>
          </cell>
          <cell r="H111">
            <v>2000</v>
          </cell>
          <cell r="I111">
            <v>2000</v>
          </cell>
        </row>
        <row r="112">
          <cell r="B112" t="str">
            <v>Belanja Tunjangan Suami/Istri PPPK</v>
          </cell>
          <cell r="I112">
            <v>6677000</v>
          </cell>
        </row>
        <row r="113">
          <cell r="B113" t="str">
            <v>Belanja Tunjangan Suami/Istri PPPK</v>
          </cell>
          <cell r="C113">
            <v>9</v>
          </cell>
          <cell r="D113" t="str">
            <v>BLN</v>
          </cell>
          <cell r="E113">
            <v>9</v>
          </cell>
          <cell r="F113">
            <v>1</v>
          </cell>
          <cell r="G113">
            <v>1</v>
          </cell>
          <cell r="H113">
            <v>607000</v>
          </cell>
          <cell r="I113">
            <v>5463000</v>
          </cell>
        </row>
        <row r="114">
          <cell r="B114" t="str">
            <v>Belanja Tunjangan Suami/Istri PPPK ke-13</v>
          </cell>
          <cell r="C114">
            <v>1</v>
          </cell>
          <cell r="D114" t="str">
            <v>BLN</v>
          </cell>
          <cell r="E114">
            <v>1</v>
          </cell>
          <cell r="F114">
            <v>1</v>
          </cell>
          <cell r="G114">
            <v>1</v>
          </cell>
          <cell r="H114">
            <v>607000</v>
          </cell>
          <cell r="I114">
            <v>607000</v>
          </cell>
        </row>
        <row r="115">
          <cell r="B115" t="str">
            <v>Belanja Tunjangan Suami/Istri PPPK ke-14</v>
          </cell>
          <cell r="C115">
            <v>1</v>
          </cell>
          <cell r="D115" t="str">
            <v>BLN</v>
          </cell>
          <cell r="E115">
            <v>1</v>
          </cell>
          <cell r="F115">
            <v>1</v>
          </cell>
          <cell r="G115">
            <v>1</v>
          </cell>
          <cell r="H115">
            <v>607000</v>
          </cell>
          <cell r="I115">
            <v>607000</v>
          </cell>
        </row>
        <row r="116">
          <cell r="B116" t="str">
            <v>Belanja Tunjangan Anak PPPK</v>
          </cell>
          <cell r="I116">
            <v>2684000</v>
          </cell>
        </row>
        <row r="117">
          <cell r="B117" t="str">
            <v>Belanja Tunjangan Anak PPPK</v>
          </cell>
          <cell r="C117">
            <v>9</v>
          </cell>
          <cell r="D117" t="str">
            <v>BLN</v>
          </cell>
          <cell r="E117">
            <v>9</v>
          </cell>
          <cell r="F117">
            <v>1</v>
          </cell>
          <cell r="G117">
            <v>1</v>
          </cell>
          <cell r="H117">
            <v>244000</v>
          </cell>
          <cell r="I117">
            <v>2196000</v>
          </cell>
        </row>
        <row r="118">
          <cell r="B118" t="str">
            <v>Belanja Tunjangan Anak PPPK ke 13</v>
          </cell>
          <cell r="C118">
            <v>1</v>
          </cell>
          <cell r="D118" t="str">
            <v>BLN</v>
          </cell>
          <cell r="E118">
            <v>1</v>
          </cell>
          <cell r="F118">
            <v>1</v>
          </cell>
          <cell r="G118">
            <v>1</v>
          </cell>
          <cell r="H118">
            <v>244000</v>
          </cell>
          <cell r="I118">
            <v>244000</v>
          </cell>
        </row>
        <row r="119">
          <cell r="B119" t="str">
            <v>Belanja Tunjangan Anak PPPK ke-14</v>
          </cell>
          <cell r="C119">
            <v>1</v>
          </cell>
          <cell r="D119" t="str">
            <v>BLN</v>
          </cell>
          <cell r="E119">
            <v>1</v>
          </cell>
          <cell r="F119">
            <v>1</v>
          </cell>
          <cell r="G119">
            <v>1</v>
          </cell>
          <cell r="H119">
            <v>244000</v>
          </cell>
          <cell r="I119">
            <v>244000</v>
          </cell>
        </row>
        <row r="120">
          <cell r="B120" t="str">
            <v>Belanja Tunjangan Fungsional PPPK</v>
          </cell>
          <cell r="I120">
            <v>9790000</v>
          </cell>
        </row>
        <row r="121">
          <cell r="B121" t="str">
            <v>Belanja Tunjangan Fungsional PPPK</v>
          </cell>
          <cell r="C121">
            <v>9</v>
          </cell>
          <cell r="D121" t="str">
            <v>BLN</v>
          </cell>
          <cell r="E121">
            <v>9</v>
          </cell>
          <cell r="F121">
            <v>1</v>
          </cell>
          <cell r="G121">
            <v>1</v>
          </cell>
          <cell r="H121">
            <v>890000</v>
          </cell>
          <cell r="I121">
            <v>8010000</v>
          </cell>
        </row>
        <row r="122">
          <cell r="B122" t="str">
            <v>Belanja Tunjangan Fungsional PPPK ke-13</v>
          </cell>
          <cell r="C122">
            <v>1</v>
          </cell>
          <cell r="D122" t="str">
            <v>BLN</v>
          </cell>
          <cell r="E122">
            <v>1</v>
          </cell>
          <cell r="F122">
            <v>1</v>
          </cell>
          <cell r="G122">
            <v>1</v>
          </cell>
          <cell r="H122">
            <v>890000</v>
          </cell>
          <cell r="I122">
            <v>890000</v>
          </cell>
        </row>
        <row r="123">
          <cell r="B123" t="str">
            <v>Belanja Tunjangan Fungsional PPPK ke-14</v>
          </cell>
          <cell r="C123">
            <v>1</v>
          </cell>
          <cell r="D123" t="str">
            <v>BLN</v>
          </cell>
          <cell r="E123">
            <v>1</v>
          </cell>
          <cell r="F123">
            <v>1</v>
          </cell>
          <cell r="G123">
            <v>1</v>
          </cell>
          <cell r="H123">
            <v>890000</v>
          </cell>
          <cell r="I123">
            <v>890000</v>
          </cell>
        </row>
        <row r="124">
          <cell r="B124" t="str">
            <v>Belanja Tunjangan Beras PPPK</v>
          </cell>
          <cell r="I124">
            <v>3190000</v>
          </cell>
        </row>
        <row r="125">
          <cell r="B125" t="str">
            <v>Belanja Tunjangan Beras PPPK</v>
          </cell>
          <cell r="C125">
            <v>9</v>
          </cell>
          <cell r="D125" t="str">
            <v>BLN</v>
          </cell>
          <cell r="E125">
            <v>9</v>
          </cell>
          <cell r="F125">
            <v>1</v>
          </cell>
          <cell r="G125">
            <v>1</v>
          </cell>
          <cell r="H125">
            <v>290000</v>
          </cell>
          <cell r="I125">
            <v>2610000</v>
          </cell>
        </row>
        <row r="126">
          <cell r="B126" t="str">
            <v>Belanja Tunjangan Beras PPPK ke-13</v>
          </cell>
          <cell r="C126">
            <v>1</v>
          </cell>
          <cell r="D126" t="str">
            <v>BLN</v>
          </cell>
          <cell r="E126">
            <v>1</v>
          </cell>
          <cell r="F126">
            <v>1</v>
          </cell>
          <cell r="G126">
            <v>1</v>
          </cell>
          <cell r="H126">
            <v>290000</v>
          </cell>
          <cell r="I126">
            <v>290000</v>
          </cell>
        </row>
        <row r="127">
          <cell r="B127" t="str">
            <v>Belanja Tunjangan Beras PPPK ke-14</v>
          </cell>
          <cell r="C127">
            <v>1</v>
          </cell>
          <cell r="D127" t="str">
            <v>BLN</v>
          </cell>
          <cell r="E127">
            <v>1</v>
          </cell>
          <cell r="F127">
            <v>1</v>
          </cell>
          <cell r="G127">
            <v>1</v>
          </cell>
          <cell r="H127">
            <v>290000</v>
          </cell>
          <cell r="I127">
            <v>290000</v>
          </cell>
        </row>
        <row r="128">
          <cell r="B128" t="str">
            <v>Belanja Uang Makan PPPK</v>
          </cell>
          <cell r="I128">
            <v>12960000</v>
          </cell>
        </row>
        <row r="129">
          <cell r="B129" t="str">
            <v>Belanja Uang Makan PPPK Gol. II [1 ORG x 18 HR x 10 BLN]</v>
          </cell>
          <cell r="C129">
            <v>180</v>
          </cell>
          <cell r="D129" t="str">
            <v>OH</v>
          </cell>
          <cell r="E129">
            <v>1</v>
          </cell>
          <cell r="F129">
            <v>18</v>
          </cell>
          <cell r="G129">
            <v>10</v>
          </cell>
          <cell r="H129">
            <v>35000</v>
          </cell>
          <cell r="I129">
            <v>6300000</v>
          </cell>
        </row>
        <row r="130">
          <cell r="B130" t="str">
            <v>Belanja Uang Makan PPPK Gol. III [1 ORG x 18 HR x 10 BLN]</v>
          </cell>
          <cell r="C130">
            <v>180</v>
          </cell>
          <cell r="D130" t="str">
            <v>OH</v>
          </cell>
          <cell r="E130">
            <v>1</v>
          </cell>
          <cell r="F130">
            <v>18</v>
          </cell>
          <cell r="G130">
            <v>10</v>
          </cell>
          <cell r="H130">
            <v>37000</v>
          </cell>
          <cell r="I130">
            <v>6660000</v>
          </cell>
        </row>
        <row r="131">
          <cell r="B131" t="str">
            <v>Belanja Uang Lembur PPPK</v>
          </cell>
          <cell r="I131">
            <v>2160000</v>
          </cell>
        </row>
        <row r="132">
          <cell r="B132" t="str">
            <v>Belanja Uang Lembur PPPK Gol. II [1 ORG x 2 JAM x 2 HR x 10 BLN]</v>
          </cell>
          <cell r="C132">
            <v>40</v>
          </cell>
          <cell r="D132" t="str">
            <v>OJ</v>
          </cell>
          <cell r="E132">
            <v>1</v>
          </cell>
          <cell r="F132">
            <v>4</v>
          </cell>
          <cell r="G132">
            <v>10</v>
          </cell>
          <cell r="H132">
            <v>24000</v>
          </cell>
          <cell r="I132">
            <v>960000</v>
          </cell>
        </row>
        <row r="133">
          <cell r="B133" t="str">
            <v>Belanja Uang Lembur PPPK Gol. III [1 ORG x 2 JAM x 2 HR x 10 BLN]</v>
          </cell>
          <cell r="C133">
            <v>40</v>
          </cell>
          <cell r="D133" t="str">
            <v>OJ</v>
          </cell>
          <cell r="E133">
            <v>1</v>
          </cell>
          <cell r="F133">
            <v>4</v>
          </cell>
          <cell r="G133">
            <v>10</v>
          </cell>
          <cell r="H133">
            <v>30000</v>
          </cell>
          <cell r="I133">
            <v>1200000</v>
          </cell>
        </row>
        <row r="134">
          <cell r="B134" t="str">
            <v>Belanja Uang Makan Lembur PPPK Gol. II [1 ORG x 2 HR x 10 BLN]</v>
          </cell>
          <cell r="C134">
            <v>20</v>
          </cell>
          <cell r="D134" t="str">
            <v>OH</v>
          </cell>
          <cell r="E134">
            <v>1</v>
          </cell>
          <cell r="F134">
            <v>2</v>
          </cell>
          <cell r="G134">
            <v>10</v>
          </cell>
          <cell r="H134">
            <v>35000</v>
          </cell>
        </row>
        <row r="135">
          <cell r="B135" t="str">
            <v>Belanja Uang Makan Lembur PPPK Gol. III [1 ORG x 2 HR x 10 BLN]</v>
          </cell>
          <cell r="C135">
            <v>20</v>
          </cell>
          <cell r="D135" t="str">
            <v>OH</v>
          </cell>
          <cell r="E135">
            <v>1</v>
          </cell>
          <cell r="F135">
            <v>2</v>
          </cell>
          <cell r="G135">
            <v>10</v>
          </cell>
          <cell r="H135">
            <v>37000</v>
          </cell>
        </row>
        <row r="136">
          <cell r="B136" t="str">
            <v>Belanja Pegawai Tunjangan Khusus/Kegiatan/Kinerja PPPK</v>
          </cell>
          <cell r="I136">
            <v>60210000</v>
          </cell>
        </row>
        <row r="137">
          <cell r="B137" t="str">
            <v>Tunjangan Kinerja Grade 6 [1 ORG x 10 BLN]</v>
          </cell>
          <cell r="C137">
            <v>10</v>
          </cell>
          <cell r="D137" t="str">
            <v>OB</v>
          </cell>
          <cell r="E137">
            <v>1</v>
          </cell>
          <cell r="F137">
            <v>10</v>
          </cell>
          <cell r="G137">
            <v>1</v>
          </cell>
          <cell r="H137">
            <v>2702000</v>
          </cell>
          <cell r="I137">
            <v>27020000</v>
          </cell>
        </row>
        <row r="138">
          <cell r="B138" t="str">
            <v>Tunjangan Kinerja Grade 8 [1 ORG x 10 BLN]</v>
          </cell>
          <cell r="C138">
            <v>10</v>
          </cell>
          <cell r="D138" t="str">
            <v>OB</v>
          </cell>
          <cell r="E138">
            <v>1</v>
          </cell>
          <cell r="F138">
            <v>10</v>
          </cell>
          <cell r="G138">
            <v>1</v>
          </cell>
          <cell r="H138">
            <v>3319000</v>
          </cell>
          <cell r="I138">
            <v>33190000</v>
          </cell>
        </row>
        <row r="139">
          <cell r="B139" t="str">
            <v>Operasional dan Pemeliharaan Kantor</v>
          </cell>
          <cell r="C139">
            <v>1</v>
          </cell>
          <cell r="D139" t="str">
            <v>Layanan</v>
          </cell>
          <cell r="I139">
            <v>3647116000</v>
          </cell>
        </row>
        <row r="140">
          <cell r="B140" t="str">
            <v>Biaya Keperluan Sehari-hari Perkantoran</v>
          </cell>
          <cell r="I140">
            <v>82626000</v>
          </cell>
        </row>
        <row r="141">
          <cell r="B141" t="str">
            <v>Belanja Barang Persediaan Barang Konsumsi</v>
          </cell>
          <cell r="I141">
            <v>60870000</v>
          </cell>
        </row>
        <row r="142">
          <cell r="B142" t="str">
            <v>Keperluan Sehari-hari Perkantoran Pegawai PHU</v>
          </cell>
          <cell r="C142">
            <v>1</v>
          </cell>
          <cell r="D142" t="str">
            <v>THN</v>
          </cell>
          <cell r="E142">
            <v>1</v>
          </cell>
          <cell r="F142">
            <v>1</v>
          </cell>
          <cell r="G142">
            <v>1</v>
          </cell>
          <cell r="H142">
            <v>60870000</v>
          </cell>
          <cell r="I142">
            <v>60870000</v>
          </cell>
        </row>
        <row r="143">
          <cell r="B143" t="str">
            <v>Belanja Barang Operasional Lainnya</v>
          </cell>
          <cell r="I143">
            <v>2160000</v>
          </cell>
        </row>
        <row r="144">
          <cell r="B144" t="str">
            <v>Biaya Langganan Paket Zoom Meeting</v>
          </cell>
          <cell r="C144">
            <v>12</v>
          </cell>
          <cell r="D144" t="str">
            <v>BLN</v>
          </cell>
          <cell r="E144">
            <v>12</v>
          </cell>
          <cell r="F144">
            <v>1</v>
          </cell>
          <cell r="G144">
            <v>1</v>
          </cell>
          <cell r="H144">
            <v>180000</v>
          </cell>
          <cell r="I144">
            <v>2160000</v>
          </cell>
        </row>
        <row r="145">
          <cell r="B145" t="str">
            <v>Belanja Keperluan Perkantoran</v>
          </cell>
          <cell r="I145">
            <v>19596000</v>
          </cell>
        </row>
        <row r="146">
          <cell r="B146" t="str">
            <v>Konsumsi Rapat [23 ORG x 1 KL x 12 BLN]</v>
          </cell>
          <cell r="C146">
            <v>276</v>
          </cell>
          <cell r="D146" t="str">
            <v>OB</v>
          </cell>
          <cell r="E146">
            <v>23</v>
          </cell>
          <cell r="F146">
            <v>12</v>
          </cell>
          <cell r="G146">
            <v>1</v>
          </cell>
          <cell r="H146">
            <v>71000</v>
          </cell>
          <cell r="I146">
            <v>19596000</v>
          </cell>
        </row>
        <row r="147">
          <cell r="B147" t="str">
            <v>Honorarium Tenaga PPNPN dan Alih Daya</v>
          </cell>
          <cell r="I147">
            <v>1935000000</v>
          </cell>
        </row>
        <row r="148">
          <cell r="B148" t="str">
            <v>Belanja Keperluan Perkantoran</v>
          </cell>
          <cell r="I148">
            <v>1935000000</v>
          </cell>
        </row>
        <row r="149">
          <cell r="B149" t="str">
            <v>&gt; Tenaga PPNPN</v>
          </cell>
          <cell r="I149">
            <v>340000000</v>
          </cell>
        </row>
        <row r="150">
          <cell r="B150" t="str">
            <v>Honorarium PPNPN [10 ORG x 10 BLN]</v>
          </cell>
          <cell r="C150">
            <v>100</v>
          </cell>
          <cell r="D150" t="str">
            <v>OB</v>
          </cell>
          <cell r="E150">
            <v>10</v>
          </cell>
          <cell r="F150">
            <v>10</v>
          </cell>
          <cell r="G150">
            <v>1</v>
          </cell>
          <cell r="H150">
            <v>3400000</v>
          </cell>
          <cell r="I150">
            <v>340000000</v>
          </cell>
        </row>
        <row r="151">
          <cell r="B151" t="str">
            <v>&gt; Tenaga Alih Daya</v>
          </cell>
          <cell r="I151">
            <v>1595000000</v>
          </cell>
        </row>
        <row r="152">
          <cell r="B152" t="str">
            <v>Honorarium Satpam dan Petugas Kebersihan [29 ORG x 10 BLN]</v>
          </cell>
          <cell r="C152">
            <v>290</v>
          </cell>
          <cell r="D152" t="str">
            <v>OB</v>
          </cell>
          <cell r="E152">
            <v>29</v>
          </cell>
          <cell r="F152">
            <v>10</v>
          </cell>
          <cell r="G152">
            <v>1</v>
          </cell>
          <cell r="H152">
            <v>5500000</v>
          </cell>
          <cell r="I152">
            <v>1595000000</v>
          </cell>
        </row>
        <row r="153">
          <cell r="B153" t="str">
            <v>Biaya Pemeliharaan/Perawatan</v>
          </cell>
          <cell r="I153">
            <v>343090000</v>
          </cell>
        </row>
        <row r="154">
          <cell r="B154" t="str">
            <v>Belanja Pemeliharaan Gedung dan Bangunan</v>
          </cell>
          <cell r="I154">
            <v>192000000</v>
          </cell>
        </row>
        <row r="155">
          <cell r="B155" t="str">
            <v>Pemeliharaan/Perawatan Gedung Asrama Haji</v>
          </cell>
          <cell r="C155">
            <v>1000</v>
          </cell>
          <cell r="D155" t="str">
            <v>M2</v>
          </cell>
          <cell r="E155">
            <v>1000</v>
          </cell>
          <cell r="F155">
            <v>1</v>
          </cell>
          <cell r="G155">
            <v>1</v>
          </cell>
          <cell r="H155">
            <v>192000</v>
          </cell>
          <cell r="I155">
            <v>192000000</v>
          </cell>
        </row>
        <row r="156">
          <cell r="B156" t="str">
            <v>Belanja Pemeliharaan Peralatan dan Mesin</v>
          </cell>
          <cell r="I156">
            <v>151090000</v>
          </cell>
        </row>
        <row r="157">
          <cell r="B157" t="str">
            <v>Pemeliharaan dan Operasional Kendaraan Roda 4</v>
          </cell>
          <cell r="C157">
            <v>3</v>
          </cell>
          <cell r="D157" t="str">
            <v>UT</v>
          </cell>
          <cell r="E157">
            <v>1</v>
          </cell>
          <cell r="F157">
            <v>1</v>
          </cell>
          <cell r="G157">
            <v>1</v>
          </cell>
          <cell r="H157">
            <v>37970000</v>
          </cell>
          <cell r="I157">
            <v>113910000</v>
          </cell>
        </row>
        <row r="158">
          <cell r="B158" t="str">
            <v>Pemeliharaan dan Operasional Kendaraan Roda 2</v>
          </cell>
          <cell r="C158">
            <v>1</v>
          </cell>
          <cell r="D158" t="str">
            <v>UT</v>
          </cell>
          <cell r="E158">
            <v>1</v>
          </cell>
          <cell r="F158">
            <v>1</v>
          </cell>
          <cell r="G158">
            <v>1</v>
          </cell>
          <cell r="H158">
            <v>5250000</v>
          </cell>
          <cell r="I158">
            <v>5250000</v>
          </cell>
        </row>
        <row r="159">
          <cell r="B159" t="str">
            <v>Inventaris Kantor</v>
          </cell>
          <cell r="C159">
            <v>23</v>
          </cell>
          <cell r="D159" t="str">
            <v>OT</v>
          </cell>
          <cell r="E159">
            <v>23</v>
          </cell>
          <cell r="F159">
            <v>1</v>
          </cell>
          <cell r="G159">
            <v>1</v>
          </cell>
          <cell r="H159">
            <v>80000</v>
          </cell>
          <cell r="I159">
            <v>1840000</v>
          </cell>
        </row>
        <row r="160">
          <cell r="B160" t="str">
            <v>Pemeliharaan Personal Computer/Notebook</v>
          </cell>
          <cell r="C160">
            <v>1</v>
          </cell>
          <cell r="D160" t="str">
            <v>UT</v>
          </cell>
          <cell r="E160">
            <v>1</v>
          </cell>
          <cell r="F160">
            <v>1</v>
          </cell>
          <cell r="G160">
            <v>1</v>
          </cell>
          <cell r="H160">
            <v>730000</v>
          </cell>
          <cell r="I160">
            <v>730000</v>
          </cell>
        </row>
        <row r="161">
          <cell r="B161" t="str">
            <v>Pemeliharaan Printer</v>
          </cell>
          <cell r="C161">
            <v>1</v>
          </cell>
          <cell r="D161" t="str">
            <v>UT</v>
          </cell>
          <cell r="E161">
            <v>1</v>
          </cell>
          <cell r="F161">
            <v>1</v>
          </cell>
          <cell r="G161">
            <v>1</v>
          </cell>
          <cell r="H161">
            <v>690000</v>
          </cell>
          <cell r="I161">
            <v>690000</v>
          </cell>
        </row>
        <row r="162">
          <cell r="B162" t="str">
            <v>Pemeliharaan AC</v>
          </cell>
          <cell r="C162">
            <v>47</v>
          </cell>
          <cell r="D162" t="str">
            <v>UT</v>
          </cell>
          <cell r="E162">
            <v>1</v>
          </cell>
          <cell r="F162">
            <v>1</v>
          </cell>
          <cell r="G162">
            <v>1</v>
          </cell>
          <cell r="H162">
            <v>610000</v>
          </cell>
          <cell r="I162">
            <v>28670000</v>
          </cell>
        </row>
        <row r="163">
          <cell r="B163" t="str">
            <v>Belanja Langganan Daya dan Jasa</v>
          </cell>
          <cell r="I163">
            <v>974400000</v>
          </cell>
        </row>
        <row r="164">
          <cell r="B164" t="str">
            <v>Belanja Langganan Listrik</v>
          </cell>
          <cell r="I164">
            <v>900000000</v>
          </cell>
        </row>
        <row r="165">
          <cell r="B165" t="str">
            <v>Langganan Listrik</v>
          </cell>
          <cell r="C165">
            <v>12</v>
          </cell>
          <cell r="D165" t="str">
            <v>OB</v>
          </cell>
          <cell r="E165">
            <v>12</v>
          </cell>
          <cell r="F165">
            <v>1</v>
          </cell>
          <cell r="G165">
            <v>1</v>
          </cell>
          <cell r="H165">
            <v>75000000</v>
          </cell>
          <cell r="I165">
            <v>900000000</v>
          </cell>
        </row>
        <row r="166">
          <cell r="B166" t="str">
            <v>Belanja Langganan Daya dan Jasa Lainnya</v>
          </cell>
          <cell r="I166">
            <v>60000000</v>
          </cell>
        </row>
        <row r="167">
          <cell r="B167" t="str">
            <v>Langganan Telepon dan Internet</v>
          </cell>
          <cell r="C167">
            <v>12</v>
          </cell>
          <cell r="D167" t="str">
            <v>BLN</v>
          </cell>
          <cell r="E167">
            <v>12</v>
          </cell>
          <cell r="F167">
            <v>1</v>
          </cell>
          <cell r="G167">
            <v>1</v>
          </cell>
          <cell r="H167">
            <v>5000000</v>
          </cell>
          <cell r="I167">
            <v>60000000</v>
          </cell>
        </row>
        <row r="168">
          <cell r="B168" t="str">
            <v>Belanja Langganan Air</v>
          </cell>
          <cell r="I168">
            <v>14400000</v>
          </cell>
        </row>
        <row r="169">
          <cell r="B169" t="str">
            <v>Langganan Air</v>
          </cell>
          <cell r="C169">
            <v>12</v>
          </cell>
          <cell r="D169" t="str">
            <v>BLN</v>
          </cell>
          <cell r="E169">
            <v>12</v>
          </cell>
          <cell r="F169">
            <v>1</v>
          </cell>
          <cell r="G169">
            <v>1</v>
          </cell>
          <cell r="H169">
            <v>1200000</v>
          </cell>
          <cell r="I169">
            <v>14400000</v>
          </cell>
        </row>
        <row r="170">
          <cell r="B170" t="str">
            <v>Honorarium Operasional Satuan Keja</v>
          </cell>
          <cell r="I170">
            <v>127920000</v>
          </cell>
        </row>
        <row r="171">
          <cell r="B171" t="str">
            <v>Belanja Honor Operasional Satuan Kerja</v>
          </cell>
          <cell r="I171">
            <v>127920000</v>
          </cell>
        </row>
        <row r="172">
          <cell r="B172" t="str">
            <v>&gt; HONORARIUM PENGELOLA KEUANGAN</v>
          </cell>
          <cell r="I172">
            <v>108960000</v>
          </cell>
        </row>
        <row r="173">
          <cell r="B173" t="str">
            <v>Honorarium Pejabat Kuasa Pengguna Anggaran [1 ORG x 12 BLN]</v>
          </cell>
          <cell r="C173">
            <v>12</v>
          </cell>
          <cell r="D173" t="str">
            <v>OB</v>
          </cell>
          <cell r="E173">
            <v>1</v>
          </cell>
          <cell r="F173">
            <v>12</v>
          </cell>
          <cell r="G173">
            <v>1</v>
          </cell>
          <cell r="H173">
            <v>3010000</v>
          </cell>
          <cell r="I173">
            <v>36120000</v>
          </cell>
        </row>
        <row r="174">
          <cell r="B174" t="str">
            <v>Honorarium Pejabat Pembuat Komitmen [1 ORG x 12 BLN]</v>
          </cell>
          <cell r="C174">
            <v>12</v>
          </cell>
          <cell r="D174" t="str">
            <v>OB</v>
          </cell>
          <cell r="E174">
            <v>1</v>
          </cell>
          <cell r="F174">
            <v>12</v>
          </cell>
          <cell r="G174">
            <v>1</v>
          </cell>
          <cell r="H174">
            <v>2920000</v>
          </cell>
          <cell r="I174">
            <v>35040000</v>
          </cell>
        </row>
        <row r="175">
          <cell r="B175" t="str">
            <v>Honorarium Pejabat Penguji Tagihan dan Penandatangan SPM [1 ORG x 12 BLN]</v>
          </cell>
          <cell r="C175">
            <v>12</v>
          </cell>
          <cell r="D175" t="str">
            <v>OB</v>
          </cell>
          <cell r="E175">
            <v>1</v>
          </cell>
          <cell r="F175">
            <v>12</v>
          </cell>
          <cell r="G175">
            <v>1</v>
          </cell>
          <cell r="H175">
            <v>1250000</v>
          </cell>
          <cell r="I175">
            <v>15000000</v>
          </cell>
        </row>
        <row r="176">
          <cell r="B176" t="str">
            <v>Honorarium Bendahara Pengeluaran [1 ORG x 12 BLN]</v>
          </cell>
          <cell r="C176">
            <v>12</v>
          </cell>
          <cell r="D176" t="str">
            <v>OB</v>
          </cell>
          <cell r="E176">
            <v>1</v>
          </cell>
          <cell r="F176">
            <v>12</v>
          </cell>
          <cell r="G176">
            <v>1</v>
          </cell>
          <cell r="H176">
            <v>1090000</v>
          </cell>
          <cell r="I176">
            <v>13080000</v>
          </cell>
        </row>
        <row r="177">
          <cell r="B177" t="str">
            <v>Honorarium Staf Pengelola Keuangan [1 ORG x 12 BLN]</v>
          </cell>
          <cell r="C177">
            <v>12</v>
          </cell>
          <cell r="D177" t="str">
            <v>OB</v>
          </cell>
          <cell r="E177">
            <v>1</v>
          </cell>
          <cell r="F177">
            <v>12</v>
          </cell>
          <cell r="G177">
            <v>1</v>
          </cell>
          <cell r="H177">
            <v>810000</v>
          </cell>
          <cell r="I177">
            <v>9720000</v>
          </cell>
        </row>
        <row r="178">
          <cell r="B178" t="str">
            <v>&gt; HONORARIUM PENGADAAN BARANG/JASA</v>
          </cell>
          <cell r="I178">
            <v>8160000</v>
          </cell>
        </row>
        <row r="179">
          <cell r="B179" t="str">
            <v>Honorarium Pejabat Pengadaan Barang/Jasa [1 ORG x 12 BLN]</v>
          </cell>
          <cell r="C179">
            <v>12</v>
          </cell>
          <cell r="D179" t="str">
            <v>OB</v>
          </cell>
          <cell r="E179">
            <v>1</v>
          </cell>
          <cell r="F179">
            <v>12</v>
          </cell>
          <cell r="G179">
            <v>1</v>
          </cell>
          <cell r="H179">
            <v>680000</v>
          </cell>
          <cell r="I179">
            <v>8160000</v>
          </cell>
        </row>
        <row r="180">
          <cell r="B180" t="str">
            <v>&gt; HONORARIUM PENGELOLA SISTEM AKUNTANSI INSTANSI</v>
          </cell>
          <cell r="I180">
            <v>10800000</v>
          </cell>
        </row>
        <row r="181">
          <cell r="B181" t="str">
            <v>Penanggung Jawab [1 ORG x 12 BLN]</v>
          </cell>
          <cell r="C181">
            <v>12</v>
          </cell>
          <cell r="D181" t="str">
            <v>OB</v>
          </cell>
          <cell r="E181">
            <v>1</v>
          </cell>
          <cell r="F181">
            <v>12</v>
          </cell>
          <cell r="G181">
            <v>1</v>
          </cell>
          <cell r="H181">
            <v>300000</v>
          </cell>
          <cell r="I181">
            <v>3600000</v>
          </cell>
        </row>
        <row r="182">
          <cell r="B182" t="str">
            <v>Koordinator [1 ORG x 12 BLN]</v>
          </cell>
          <cell r="C182">
            <v>12</v>
          </cell>
          <cell r="D182" t="str">
            <v>OB</v>
          </cell>
          <cell r="E182">
            <v>1</v>
          </cell>
          <cell r="F182">
            <v>12</v>
          </cell>
          <cell r="G182">
            <v>1</v>
          </cell>
          <cell r="H182">
            <v>250000</v>
          </cell>
          <cell r="I182">
            <v>3000000</v>
          </cell>
        </row>
        <row r="183">
          <cell r="B183" t="str">
            <v>Ketua [1 ORG x 12 BLN]</v>
          </cell>
          <cell r="C183">
            <v>12</v>
          </cell>
          <cell r="D183" t="str">
            <v>OB</v>
          </cell>
          <cell r="E183">
            <v>1</v>
          </cell>
          <cell r="F183">
            <v>12</v>
          </cell>
          <cell r="G183">
            <v>1</v>
          </cell>
          <cell r="H183">
            <v>200000</v>
          </cell>
          <cell r="I183">
            <v>2400000</v>
          </cell>
        </row>
        <row r="184">
          <cell r="B184" t="str">
            <v>Anggota [1 ORG x 12 BLN]</v>
          </cell>
          <cell r="C184">
            <v>12</v>
          </cell>
          <cell r="D184" t="str">
            <v>OB</v>
          </cell>
          <cell r="E184">
            <v>1</v>
          </cell>
          <cell r="F184">
            <v>12</v>
          </cell>
          <cell r="G184">
            <v>1</v>
          </cell>
          <cell r="H184">
            <v>150000</v>
          </cell>
          <cell r="I184">
            <v>1800000</v>
          </cell>
        </row>
        <row r="185">
          <cell r="B185" t="str">
            <v>Operasional Pelayanan Pimpinan</v>
          </cell>
          <cell r="I185">
            <v>184080000</v>
          </cell>
        </row>
        <row r="186">
          <cell r="B186" t="str">
            <v>Belanja Perjalanan Dinas Biasa</v>
          </cell>
          <cell r="I186">
            <v>176640000</v>
          </cell>
        </row>
        <row r="187">
          <cell r="B187" t="str">
            <v>Tiket Pesawat PP [2 ORG x 10 KEG]</v>
          </cell>
          <cell r="C187">
            <v>20</v>
          </cell>
          <cell r="D187" t="str">
            <v>OK</v>
          </cell>
          <cell r="E187">
            <v>2</v>
          </cell>
          <cell r="F187">
            <v>1</v>
          </cell>
          <cell r="G187">
            <v>10</v>
          </cell>
          <cell r="H187">
            <v>4492000</v>
          </cell>
          <cell r="I187">
            <v>89840000</v>
          </cell>
        </row>
        <row r="188">
          <cell r="B188" t="str">
            <v>Uang Taksi Bandara [2 ORG x 10 KEG]</v>
          </cell>
          <cell r="C188">
            <v>20</v>
          </cell>
          <cell r="D188" t="str">
            <v>OK</v>
          </cell>
          <cell r="E188">
            <v>2</v>
          </cell>
          <cell r="F188">
            <v>1</v>
          </cell>
          <cell r="G188">
            <v>10</v>
          </cell>
          <cell r="H188">
            <v>766000</v>
          </cell>
          <cell r="I188">
            <v>15320000</v>
          </cell>
        </row>
        <row r="189">
          <cell r="B189" t="str">
            <v>Uang Harian [2 ORG x 3 HR x 10 KEG]</v>
          </cell>
          <cell r="C189">
            <v>60</v>
          </cell>
          <cell r="D189" t="str">
            <v>OH</v>
          </cell>
          <cell r="E189">
            <v>2</v>
          </cell>
          <cell r="F189">
            <v>3</v>
          </cell>
          <cell r="G189">
            <v>10</v>
          </cell>
          <cell r="H189">
            <v>530000</v>
          </cell>
          <cell r="I189">
            <v>31800000</v>
          </cell>
        </row>
        <row r="190">
          <cell r="B190" t="str">
            <v>Uang Penginapan [2 ORG x 2 HR x 10 KEG]</v>
          </cell>
          <cell r="C190">
            <v>40</v>
          </cell>
          <cell r="D190" t="str">
            <v>OH</v>
          </cell>
          <cell r="E190">
            <v>2</v>
          </cell>
          <cell r="F190">
            <v>2</v>
          </cell>
          <cell r="G190">
            <v>10</v>
          </cell>
          <cell r="H190">
            <v>992000</v>
          </cell>
          <cell r="I190">
            <v>39680000</v>
          </cell>
        </row>
        <row r="191">
          <cell r="B191" t="str">
            <v>Belanja Perjalanan Dinas Dalam Kota</v>
          </cell>
          <cell r="I191">
            <v>7440000</v>
          </cell>
        </row>
        <row r="192">
          <cell r="B192" t="str">
            <v>Uang Transport [2 ORG x 12 KL]</v>
          </cell>
          <cell r="C192">
            <v>24</v>
          </cell>
          <cell r="D192" t="str">
            <v>OK</v>
          </cell>
          <cell r="E192">
            <v>2</v>
          </cell>
          <cell r="F192">
            <v>12</v>
          </cell>
          <cell r="G192">
            <v>1</v>
          </cell>
          <cell r="H192">
            <v>170000</v>
          </cell>
          <cell r="I192">
            <v>4080000</v>
          </cell>
        </row>
        <row r="193">
          <cell r="B193" t="str">
            <v>Uang Harian [2 ORG x 1 HR x 12 KL]</v>
          </cell>
          <cell r="C193">
            <v>24</v>
          </cell>
          <cell r="D193" t="str">
            <v>OH</v>
          </cell>
          <cell r="E193">
            <v>2</v>
          </cell>
          <cell r="F193">
            <v>1</v>
          </cell>
          <cell r="G193">
            <v>12</v>
          </cell>
          <cell r="H193">
            <v>140000</v>
          </cell>
          <cell r="I193">
            <v>3360000</v>
          </cell>
        </row>
        <row r="194">
          <cell r="B194" t="str">
            <v>Layanan Sarana dan Prasarana Internal</v>
          </cell>
          <cell r="C194">
            <v>16</v>
          </cell>
          <cell r="D194" t="str">
            <v>UNIT</v>
          </cell>
          <cell r="I194">
            <v>435300000</v>
          </cell>
        </row>
        <row r="195">
          <cell r="B195" t="str">
            <v>Layanan Sarana Internal</v>
          </cell>
          <cell r="C195">
            <v>16</v>
          </cell>
          <cell r="D195" t="str">
            <v>UNIT</v>
          </cell>
          <cell r="I195">
            <v>435300000</v>
          </cell>
        </row>
        <row r="196">
          <cell r="B196" t="str">
            <v>Pengadaan Perangkat Pengolah Data dan Komunikasi</v>
          </cell>
          <cell r="C196">
            <v>8</v>
          </cell>
          <cell r="D196" t="str">
            <v>UNIT</v>
          </cell>
          <cell r="I196">
            <v>115200000</v>
          </cell>
        </row>
        <row r="197">
          <cell r="B197" t="str">
            <v>Pengadaan Perangkat Pengolah Data</v>
          </cell>
          <cell r="I197">
            <v>115200000</v>
          </cell>
          <cell r="K197">
            <v>115200000</v>
          </cell>
        </row>
        <row r="198">
          <cell r="B198" t="str">
            <v>Belanja Modal Peralatan dan Mesin</v>
          </cell>
          <cell r="I198">
            <v>115200000</v>
          </cell>
        </row>
        <row r="199">
          <cell r="B199" t="str">
            <v>Laptop</v>
          </cell>
          <cell r="C199">
            <v>4</v>
          </cell>
          <cell r="D199" t="str">
            <v>UNIT</v>
          </cell>
          <cell r="E199">
            <v>4</v>
          </cell>
          <cell r="F199">
            <v>1</v>
          </cell>
          <cell r="G199">
            <v>1</v>
          </cell>
          <cell r="H199">
            <v>25000000</v>
          </cell>
          <cell r="I199">
            <v>100000000</v>
          </cell>
        </row>
        <row r="200">
          <cell r="B200" t="str">
            <v>Printer</v>
          </cell>
          <cell r="C200">
            <v>4</v>
          </cell>
          <cell r="D200" t="str">
            <v>UNIT</v>
          </cell>
          <cell r="E200">
            <v>4</v>
          </cell>
          <cell r="F200">
            <v>1</v>
          </cell>
          <cell r="G200">
            <v>1</v>
          </cell>
          <cell r="H200">
            <v>3800000</v>
          </cell>
          <cell r="I200">
            <v>15200000</v>
          </cell>
        </row>
        <row r="201">
          <cell r="B201" t="str">
            <v>Pengadaan Peralatan dan Fasilitas Perkantoran</v>
          </cell>
          <cell r="C201">
            <v>8</v>
          </cell>
          <cell r="D201" t="str">
            <v>UNIT</v>
          </cell>
          <cell r="I201">
            <v>320100000</v>
          </cell>
        </row>
        <row r="202">
          <cell r="B202" t="str">
            <v>Pengadaan Peralatan dan Mesin</v>
          </cell>
          <cell r="I202">
            <v>320100000</v>
          </cell>
          <cell r="K202">
            <v>320100000</v>
          </cell>
        </row>
        <row r="203">
          <cell r="B203" t="str">
            <v>Belanja Modal Peralatan dan Mesin</v>
          </cell>
          <cell r="I203">
            <v>320100000</v>
          </cell>
        </row>
        <row r="204">
          <cell r="B204" t="str">
            <v>UPS</v>
          </cell>
          <cell r="C204">
            <v>4</v>
          </cell>
          <cell r="D204" t="str">
            <v>UNIT</v>
          </cell>
          <cell r="E204">
            <v>4</v>
          </cell>
          <cell r="F204">
            <v>1</v>
          </cell>
          <cell r="G204">
            <v>1</v>
          </cell>
          <cell r="H204">
            <v>2000000</v>
          </cell>
          <cell r="I204">
            <v>8000000</v>
          </cell>
        </row>
        <row r="205">
          <cell r="B205" t="str">
            <v xml:space="preserve">AC Standing Aula </v>
          </cell>
          <cell r="C205">
            <v>1</v>
          </cell>
          <cell r="D205" t="str">
            <v>UNIT</v>
          </cell>
          <cell r="E205">
            <v>1</v>
          </cell>
          <cell r="F205">
            <v>1</v>
          </cell>
          <cell r="G205">
            <v>1</v>
          </cell>
          <cell r="H205">
            <v>49500000</v>
          </cell>
          <cell r="I205">
            <v>49500000</v>
          </cell>
        </row>
        <row r="206">
          <cell r="B206" t="str">
            <v>Mic Wireless Aula Meeting</v>
          </cell>
          <cell r="C206">
            <v>2</v>
          </cell>
          <cell r="D206" t="str">
            <v>UNIT</v>
          </cell>
          <cell r="E206">
            <v>2</v>
          </cell>
          <cell r="F206">
            <v>1</v>
          </cell>
          <cell r="G206">
            <v>1</v>
          </cell>
          <cell r="H206">
            <v>3800000</v>
          </cell>
          <cell r="I206">
            <v>7600000</v>
          </cell>
        </row>
        <row r="207">
          <cell r="B207" t="str">
            <v>Videotron Outdoor</v>
          </cell>
          <cell r="C207">
            <v>1</v>
          </cell>
          <cell r="D207" t="str">
            <v>UNIT</v>
          </cell>
          <cell r="E207">
            <v>1</v>
          </cell>
          <cell r="F207">
            <v>1</v>
          </cell>
          <cell r="G207">
            <v>1</v>
          </cell>
          <cell r="H207">
            <v>255000000</v>
          </cell>
          <cell r="I207">
            <v>255000000</v>
          </cell>
        </row>
        <row r="208">
          <cell r="B208" t="str">
            <v>Layanan Manajemen Kinerja Internal</v>
          </cell>
          <cell r="C208">
            <v>1</v>
          </cell>
          <cell r="D208" t="str">
            <v>Dokumen</v>
          </cell>
          <cell r="I208">
            <v>526808000</v>
          </cell>
        </row>
        <row r="209">
          <cell r="B209" t="str">
            <v>Layanan Manajemen Keuangan</v>
          </cell>
          <cell r="C209">
            <v>1</v>
          </cell>
          <cell r="D209" t="str">
            <v>Dokumen</v>
          </cell>
          <cell r="I209">
            <v>526808000</v>
          </cell>
        </row>
        <row r="210">
          <cell r="B210" t="str">
            <v>Pengelolaan PNBP</v>
          </cell>
          <cell r="C210">
            <v>1</v>
          </cell>
          <cell r="D210" t="str">
            <v>Dokumen</v>
          </cell>
          <cell r="I210">
            <v>526808000</v>
          </cell>
        </row>
        <row r="211">
          <cell r="B211" t="str">
            <v>Honorarium Pengelola PNBP</v>
          </cell>
          <cell r="I211">
            <v>51840000</v>
          </cell>
          <cell r="K211">
            <v>51840000</v>
          </cell>
        </row>
        <row r="212">
          <cell r="B212" t="str">
            <v>Belanja Honor Operasional Satuan Kerja</v>
          </cell>
          <cell r="I212">
            <v>51840000</v>
          </cell>
        </row>
        <row r="213">
          <cell r="B213" t="str">
            <v>-Pejabat yang Bertugas Melakukan Pemungutan Penerimaan Negara / Atasan Langsung [1 org x 12 bln]</v>
          </cell>
          <cell r="C213">
            <v>12</v>
          </cell>
          <cell r="D213" t="str">
            <v>OB</v>
          </cell>
          <cell r="E213">
            <v>1</v>
          </cell>
          <cell r="F213">
            <v>12</v>
          </cell>
          <cell r="G213">
            <v>1</v>
          </cell>
          <cell r="H213">
            <v>890000</v>
          </cell>
          <cell r="I213">
            <v>10680000</v>
          </cell>
        </row>
        <row r="214">
          <cell r="B214" t="str">
            <v>-Bendahara Penerimaan [1 org x 12 bln]</v>
          </cell>
          <cell r="C214">
            <v>12</v>
          </cell>
          <cell r="D214" t="str">
            <v>OB</v>
          </cell>
          <cell r="E214">
            <v>1</v>
          </cell>
          <cell r="F214">
            <v>12</v>
          </cell>
          <cell r="G214">
            <v>1</v>
          </cell>
          <cell r="H214">
            <v>730000</v>
          </cell>
          <cell r="I214">
            <v>8760000</v>
          </cell>
        </row>
        <row r="215">
          <cell r="B215" t="str">
            <v>-Petugas Penerimaan PNBP / Anggota [5 org x 12 bln]</v>
          </cell>
          <cell r="C215">
            <v>60</v>
          </cell>
          <cell r="D215" t="str">
            <v>OB</v>
          </cell>
          <cell r="E215">
            <v>5</v>
          </cell>
          <cell r="F215">
            <v>12</v>
          </cell>
          <cell r="G215">
            <v>1</v>
          </cell>
          <cell r="H215">
            <v>540000</v>
          </cell>
          <cell r="I215">
            <v>32400000</v>
          </cell>
        </row>
        <row r="216">
          <cell r="B216" t="str">
            <v>Peningkatan Layanan Asrama</v>
          </cell>
          <cell r="I216">
            <v>474968000</v>
          </cell>
          <cell r="K216">
            <v>474968000</v>
          </cell>
        </row>
        <row r="217">
          <cell r="B217" t="str">
            <v>Belanja Perjalanan Dinas Biasa</v>
          </cell>
          <cell r="I217">
            <v>151840000</v>
          </cell>
        </row>
        <row r="218">
          <cell r="B218" t="str">
            <v>&gt;Perjalanan Dinas Peningkatan Kualitas Pelayanan Asrama Haji</v>
          </cell>
          <cell r="I218">
            <v>151840000</v>
          </cell>
        </row>
        <row r="219">
          <cell r="B219" t="str">
            <v>-Uang Harian [4 org x 4 kali x 4 hari]</v>
          </cell>
          <cell r="C219">
            <v>64</v>
          </cell>
          <cell r="D219" t="str">
            <v>OB</v>
          </cell>
          <cell r="E219">
            <v>4</v>
          </cell>
          <cell r="F219">
            <v>4</v>
          </cell>
          <cell r="G219">
            <v>4</v>
          </cell>
          <cell r="H219">
            <v>530000</v>
          </cell>
          <cell r="I219">
            <v>33920000</v>
          </cell>
        </row>
        <row r="220">
          <cell r="B220" t="str">
            <v>-Penginapan [4 org x 4 kali x 3 malam]</v>
          </cell>
          <cell r="C220">
            <v>48</v>
          </cell>
          <cell r="D220" t="str">
            <v>OB</v>
          </cell>
          <cell r="E220">
            <v>4</v>
          </cell>
          <cell r="F220">
            <v>4</v>
          </cell>
          <cell r="G220">
            <v>3</v>
          </cell>
          <cell r="H220">
            <v>990000</v>
          </cell>
          <cell r="I220">
            <v>47520000</v>
          </cell>
        </row>
        <row r="221">
          <cell r="B221" t="str">
            <v>-Tiket PP [4 org x 4 kali]</v>
          </cell>
          <cell r="C221">
            <v>16</v>
          </cell>
          <cell r="D221" t="str">
            <v>OB</v>
          </cell>
          <cell r="E221">
            <v>4</v>
          </cell>
          <cell r="F221">
            <v>4</v>
          </cell>
          <cell r="G221">
            <v>1</v>
          </cell>
          <cell r="H221">
            <v>4400000</v>
          </cell>
          <cell r="I221">
            <v>70400000</v>
          </cell>
        </row>
        <row r="222">
          <cell r="B222" t="str">
            <v>Belanja Barang Operasional Lainnya</v>
          </cell>
          <cell r="I222">
            <v>323128000</v>
          </cell>
        </row>
        <row r="223">
          <cell r="B223" t="str">
            <v>-Coffee Tea Maker Kamar Penginapan</v>
          </cell>
          <cell r="C223">
            <v>8000</v>
          </cell>
          <cell r="D223" t="str">
            <v>OB</v>
          </cell>
          <cell r="E223">
            <v>8000</v>
          </cell>
          <cell r="F223">
            <v>1</v>
          </cell>
          <cell r="G223">
            <v>1</v>
          </cell>
          <cell r="H223">
            <v>10000</v>
          </cell>
          <cell r="I223">
            <v>80000000</v>
          </cell>
        </row>
        <row r="224">
          <cell r="B224" t="str">
            <v>-Toiletries Kamar Penginapan</v>
          </cell>
          <cell r="C224">
            <v>8000</v>
          </cell>
          <cell r="D224" t="str">
            <v>OB</v>
          </cell>
          <cell r="E224">
            <v>8000</v>
          </cell>
          <cell r="F224">
            <v>1</v>
          </cell>
          <cell r="G224">
            <v>1</v>
          </cell>
          <cell r="H224">
            <v>7000</v>
          </cell>
          <cell r="I224">
            <v>56000000</v>
          </cell>
        </row>
        <row r="225">
          <cell r="B225" t="str">
            <v>-Sandal Kamar Penginapan</v>
          </cell>
          <cell r="C225">
            <v>8000</v>
          </cell>
          <cell r="D225" t="str">
            <v>OB</v>
          </cell>
          <cell r="E225">
            <v>8000</v>
          </cell>
          <cell r="F225">
            <v>1</v>
          </cell>
          <cell r="G225">
            <v>1</v>
          </cell>
          <cell r="H225">
            <v>10000</v>
          </cell>
          <cell r="I225">
            <v>80000000</v>
          </cell>
        </row>
        <row r="226">
          <cell r="B226" t="str">
            <v>-Air Mineral Botol Kamar Penginapan</v>
          </cell>
          <cell r="C226">
            <v>8000</v>
          </cell>
          <cell r="D226" t="str">
            <v>OB</v>
          </cell>
          <cell r="E226">
            <v>8000</v>
          </cell>
          <cell r="F226">
            <v>1</v>
          </cell>
          <cell r="G226">
            <v>1</v>
          </cell>
          <cell r="H226">
            <v>5000</v>
          </cell>
          <cell r="I226">
            <v>40000000</v>
          </cell>
        </row>
        <row r="227">
          <cell r="B227" t="str">
            <v>-Air Mineral Galon Kamar Penginapan</v>
          </cell>
          <cell r="C227">
            <v>300</v>
          </cell>
          <cell r="D227" t="str">
            <v>OB</v>
          </cell>
          <cell r="E227">
            <v>300</v>
          </cell>
          <cell r="F227">
            <v>1</v>
          </cell>
          <cell r="G227">
            <v>1</v>
          </cell>
          <cell r="H227">
            <v>85000</v>
          </cell>
          <cell r="I227">
            <v>25500000</v>
          </cell>
        </row>
        <row r="228">
          <cell r="B228" t="str">
            <v>-Bahan Kebersihan Kamar Penginapan</v>
          </cell>
          <cell r="C228">
            <v>1</v>
          </cell>
          <cell r="D228" t="str">
            <v>OB</v>
          </cell>
          <cell r="E228">
            <v>1</v>
          </cell>
          <cell r="F228">
            <v>1</v>
          </cell>
          <cell r="G228">
            <v>1</v>
          </cell>
          <cell r="H228">
            <v>41628000</v>
          </cell>
          <cell r="I228">
            <v>41628000</v>
          </cell>
        </row>
      </sheetData>
      <sheetData sheetId="51">
        <row r="5">
          <cell r="B5" t="str">
            <v>Dukungan Manajemen</v>
          </cell>
          <cell r="I5">
            <v>13669189000</v>
          </cell>
        </row>
        <row r="6">
          <cell r="B6" t="str">
            <v>Dukungan Manajemen dan Pelaksanaan Tugas Teknis Lainnya Penyelenggaraan Haji dan Umrah</v>
          </cell>
          <cell r="I6">
            <v>13669189000</v>
          </cell>
        </row>
        <row r="7">
          <cell r="B7" t="str">
            <v>Layanan Dukungan Manajemen Internal</v>
          </cell>
          <cell r="C7">
            <v>4</v>
          </cell>
          <cell r="D7" t="str">
            <v>Layanan</v>
          </cell>
          <cell r="I7">
            <v>10869189000</v>
          </cell>
        </row>
        <row r="8">
          <cell r="B8" t="str">
            <v>Layanan BMN</v>
          </cell>
          <cell r="C8">
            <v>0</v>
          </cell>
          <cell r="D8" t="str">
            <v>Layanan</v>
          </cell>
          <cell r="I8">
            <v>0</v>
          </cell>
        </row>
        <row r="9">
          <cell r="B9" t="str">
            <v>Pengelolaan BMN dan Perlengkapan</v>
          </cell>
          <cell r="D9" t="str">
            <v>Layanan</v>
          </cell>
          <cell r="I9">
            <v>0</v>
          </cell>
        </row>
        <row r="10">
          <cell r="B10" t="str">
            <v>Koordinasi Penatausahaan dan Penyusunan Laporan BMN</v>
          </cell>
          <cell r="I10">
            <v>0</v>
          </cell>
        </row>
        <row r="11">
          <cell r="B11" t="str">
            <v>Belanja Perjalanan Dinas Biasa</v>
          </cell>
          <cell r="I11">
            <v>0</v>
          </cell>
        </row>
        <row r="12">
          <cell r="B12" t="str">
            <v>&gt; Ke Pusat - DKI Jakarta</v>
          </cell>
          <cell r="I12">
            <v>0</v>
          </cell>
        </row>
        <row r="13">
          <cell r="B13" t="str">
            <v>Tiket Pesawat PP [1 ORG x 2 KEG]</v>
          </cell>
          <cell r="C13">
            <v>2</v>
          </cell>
          <cell r="D13" t="str">
            <v>OK</v>
          </cell>
          <cell r="E13">
            <v>1</v>
          </cell>
          <cell r="F13">
            <v>2</v>
          </cell>
          <cell r="G13">
            <v>1</v>
          </cell>
          <cell r="H13">
            <v>2674000</v>
          </cell>
        </row>
        <row r="14">
          <cell r="B14" t="str">
            <v>Uang Taksi Bandara [1 ORG x 2 KEG]</v>
          </cell>
          <cell r="C14">
            <v>2</v>
          </cell>
          <cell r="D14" t="str">
            <v>OK</v>
          </cell>
          <cell r="E14">
            <v>1</v>
          </cell>
          <cell r="F14">
            <v>2</v>
          </cell>
          <cell r="G14">
            <v>1</v>
          </cell>
          <cell r="H14">
            <v>978000</v>
          </cell>
        </row>
        <row r="15">
          <cell r="B15" t="str">
            <v>Uang Harian [1 ORG x 3 HR x 2 KEG]</v>
          </cell>
          <cell r="C15">
            <v>6</v>
          </cell>
          <cell r="D15" t="str">
            <v>OH</v>
          </cell>
          <cell r="E15">
            <v>1</v>
          </cell>
          <cell r="F15">
            <v>3</v>
          </cell>
          <cell r="G15">
            <v>2</v>
          </cell>
          <cell r="H15">
            <v>530000</v>
          </cell>
        </row>
        <row r="16">
          <cell r="B16" t="str">
            <v>Uang Penginapan [1 ORG x 2 HR x 2 KEG]</v>
          </cell>
          <cell r="C16">
            <v>4</v>
          </cell>
          <cell r="D16" t="str">
            <v>OH</v>
          </cell>
          <cell r="E16">
            <v>1</v>
          </cell>
          <cell r="F16">
            <v>2</v>
          </cell>
          <cell r="G16">
            <v>2</v>
          </cell>
          <cell r="H16">
            <v>730000</v>
          </cell>
        </row>
        <row r="17">
          <cell r="B17" t="str">
            <v>Rapat Koordinasi Penatausahaan dan Penyusunan Laporan BMN</v>
          </cell>
          <cell r="I17">
            <v>0</v>
          </cell>
        </row>
        <row r="18">
          <cell r="B18" t="str">
            <v>Belanja Bahan</v>
          </cell>
          <cell r="I18">
            <v>0</v>
          </cell>
        </row>
        <row r="19">
          <cell r="B19" t="str">
            <v>Makan [10 ORG x 1 KL x 2 KEG]</v>
          </cell>
          <cell r="C19">
            <v>20</v>
          </cell>
          <cell r="D19" t="str">
            <v>OK</v>
          </cell>
          <cell r="E19">
            <v>10</v>
          </cell>
          <cell r="F19">
            <v>1</v>
          </cell>
          <cell r="G19">
            <v>2</v>
          </cell>
          <cell r="H19">
            <v>49000</v>
          </cell>
        </row>
        <row r="20">
          <cell r="B20" t="str">
            <v>Snack [10 ORG x 2 KL x 2 KEG]</v>
          </cell>
          <cell r="C20">
            <v>40</v>
          </cell>
          <cell r="D20" t="str">
            <v>OK</v>
          </cell>
          <cell r="E20">
            <v>10</v>
          </cell>
          <cell r="F20">
            <v>2</v>
          </cell>
          <cell r="G20">
            <v>2</v>
          </cell>
          <cell r="H20">
            <v>23000</v>
          </cell>
        </row>
        <row r="21">
          <cell r="B21" t="str">
            <v>Belanja Jasa Profesi</v>
          </cell>
          <cell r="I21">
            <v>0</v>
          </cell>
        </row>
        <row r="22">
          <cell r="B22" t="str">
            <v>Honorarium Narasumber Eselon III Ke Bawah [1 ORG x 2 JPL x 2 KEG]</v>
          </cell>
          <cell r="C22">
            <v>4</v>
          </cell>
          <cell r="D22" t="str">
            <v>OJ</v>
          </cell>
          <cell r="E22">
            <v>1</v>
          </cell>
          <cell r="F22">
            <v>2</v>
          </cell>
          <cell r="G22">
            <v>2</v>
          </cell>
          <cell r="H22">
            <v>900000</v>
          </cell>
        </row>
        <row r="23">
          <cell r="B23" t="str">
            <v>Moderator [1 ORG x 2 KEG]</v>
          </cell>
          <cell r="C23">
            <v>2</v>
          </cell>
          <cell r="D23" t="str">
            <v>OK</v>
          </cell>
          <cell r="E23">
            <v>1</v>
          </cell>
          <cell r="F23">
            <v>2</v>
          </cell>
          <cell r="G23">
            <v>1</v>
          </cell>
          <cell r="H23">
            <v>700000</v>
          </cell>
        </row>
        <row r="24">
          <cell r="B24" t="str">
            <v>Belanja Perjalanan Dinas Paket Meeting Dalam Kota</v>
          </cell>
          <cell r="I24">
            <v>0</v>
          </cell>
        </row>
        <row r="25">
          <cell r="B25" t="str">
            <v>Uang Transport Narasumber dan Moderator [2 ORG x 2 KEG]</v>
          </cell>
          <cell r="C25">
            <v>4</v>
          </cell>
          <cell r="D25" t="str">
            <v>OK</v>
          </cell>
          <cell r="E25">
            <v>2</v>
          </cell>
          <cell r="F25">
            <v>2</v>
          </cell>
          <cell r="G25">
            <v>1</v>
          </cell>
          <cell r="H25">
            <v>170000</v>
          </cell>
        </row>
        <row r="26">
          <cell r="B26" t="str">
            <v>Layanan Hubungan Masyarakat dan Informasi</v>
          </cell>
          <cell r="C26">
            <v>1</v>
          </cell>
          <cell r="D26" t="str">
            <v>Layanan</v>
          </cell>
          <cell r="I26">
            <v>1400000</v>
          </cell>
        </row>
        <row r="27">
          <cell r="B27" t="str">
            <v>Penyebaran Informasi Haji dan Umrah</v>
          </cell>
          <cell r="C27">
            <v>1</v>
          </cell>
          <cell r="D27" t="str">
            <v>Layanan</v>
          </cell>
          <cell r="I27">
            <v>1400000</v>
          </cell>
        </row>
        <row r="28">
          <cell r="B28" t="str">
            <v>Pencetakan Bahan Publikasi Informasi Haji dan Umrah</v>
          </cell>
          <cell r="I28">
            <v>1400000</v>
          </cell>
        </row>
        <row r="29">
          <cell r="B29" t="str">
            <v>Belanja Barang Non Operasional Lainnya</v>
          </cell>
          <cell r="I29">
            <v>1400000</v>
          </cell>
        </row>
        <row r="30">
          <cell r="B30" t="str">
            <v>Cetak Roll Banner [2 BUAH]</v>
          </cell>
          <cell r="C30">
            <v>2</v>
          </cell>
          <cell r="D30" t="str">
            <v>BUAH</v>
          </cell>
          <cell r="E30">
            <v>2</v>
          </cell>
          <cell r="F30">
            <v>1</v>
          </cell>
          <cell r="G30">
            <v>1</v>
          </cell>
          <cell r="H30">
            <v>200000</v>
          </cell>
          <cell r="I30">
            <v>400000</v>
          </cell>
        </row>
        <row r="31">
          <cell r="B31" t="str">
            <v>Cetak Brosur/Pamflet</v>
          </cell>
          <cell r="C31">
            <v>2</v>
          </cell>
          <cell r="D31" t="str">
            <v>RIM</v>
          </cell>
          <cell r="E31">
            <v>2</v>
          </cell>
          <cell r="F31">
            <v>1</v>
          </cell>
          <cell r="G31">
            <v>1</v>
          </cell>
          <cell r="H31">
            <v>500000</v>
          </cell>
          <cell r="I31">
            <v>1000000</v>
          </cell>
        </row>
        <row r="32">
          <cell r="B32" t="str">
            <v>Layanan Umum</v>
          </cell>
          <cell r="C32">
            <v>1</v>
          </cell>
          <cell r="D32" t="str">
            <v>Layanan</v>
          </cell>
          <cell r="I32">
            <v>41090000</v>
          </cell>
        </row>
        <row r="33">
          <cell r="B33" t="str">
            <v>Koordinasi Penyelenggaraan Ibadah Haji</v>
          </cell>
          <cell r="C33">
            <v>1</v>
          </cell>
          <cell r="D33" t="str">
            <v>Layanan</v>
          </cell>
          <cell r="I33">
            <v>41090000</v>
          </cell>
        </row>
        <row r="34">
          <cell r="B34" t="str">
            <v>Koordinasi dan Konsultasi Penyelenggaraan Ibadah Haji</v>
          </cell>
          <cell r="I34">
            <v>41090000</v>
          </cell>
        </row>
        <row r="35">
          <cell r="B35" t="str">
            <v>Belanja Perjalanan Dinas Biasa</v>
          </cell>
          <cell r="I35">
            <v>41090000</v>
          </cell>
        </row>
        <row r="36">
          <cell r="B36" t="str">
            <v>&gt; Ke Pusat - DKI Jakarta</v>
          </cell>
          <cell r="I36">
            <v>41090000</v>
          </cell>
        </row>
        <row r="37">
          <cell r="B37" t="str">
            <v>Tiket Pesawat PP [1 ORG x 3 KEG]</v>
          </cell>
          <cell r="C37">
            <v>3</v>
          </cell>
          <cell r="D37" t="str">
            <v>OK</v>
          </cell>
          <cell r="E37">
            <v>1</v>
          </cell>
          <cell r="F37">
            <v>3</v>
          </cell>
          <cell r="G37">
            <v>1</v>
          </cell>
          <cell r="H37">
            <v>2674000</v>
          </cell>
          <cell r="I37">
            <v>8022000</v>
          </cell>
        </row>
        <row r="38">
          <cell r="B38" t="str">
            <v>Uang Taksi Bandara [1 ORG x 3 KEG]</v>
          </cell>
          <cell r="C38">
            <v>3</v>
          </cell>
          <cell r="D38" t="str">
            <v>OK</v>
          </cell>
          <cell r="E38">
            <v>1</v>
          </cell>
          <cell r="F38">
            <v>3</v>
          </cell>
          <cell r="G38">
            <v>1</v>
          </cell>
          <cell r="H38">
            <v>978000</v>
          </cell>
          <cell r="I38">
            <v>2934000</v>
          </cell>
        </row>
        <row r="39">
          <cell r="B39" t="str">
            <v>Uang Harian [1 ORG x 3 HR x 3 KEG]</v>
          </cell>
          <cell r="C39">
            <v>9</v>
          </cell>
          <cell r="D39" t="str">
            <v>OH</v>
          </cell>
          <cell r="E39">
            <v>1</v>
          </cell>
          <cell r="F39">
            <v>3</v>
          </cell>
          <cell r="G39">
            <v>3</v>
          </cell>
          <cell r="H39">
            <v>530000</v>
          </cell>
          <cell r="I39">
            <v>4770000</v>
          </cell>
        </row>
        <row r="40">
          <cell r="B40" t="str">
            <v>Uang Penginapan [1 ORG x 2 HR x 3 KEG]</v>
          </cell>
          <cell r="C40">
            <v>6</v>
          </cell>
          <cell r="D40" t="str">
            <v>OH</v>
          </cell>
          <cell r="E40">
            <v>1</v>
          </cell>
          <cell r="F40">
            <v>2</v>
          </cell>
          <cell r="G40">
            <v>3</v>
          </cell>
          <cell r="H40">
            <v>730000</v>
          </cell>
          <cell r="I40">
            <v>4380000</v>
          </cell>
        </row>
        <row r="41">
          <cell r="B41" t="str">
            <v>tambahan</v>
          </cell>
          <cell r="I41">
            <v>20984000</v>
          </cell>
        </row>
        <row r="42">
          <cell r="B42" t="str">
            <v>Layanan Perkantoran</v>
          </cell>
          <cell r="C42">
            <v>2</v>
          </cell>
          <cell r="D42" t="str">
            <v>Layanan</v>
          </cell>
          <cell r="I42">
            <v>10826699000</v>
          </cell>
        </row>
        <row r="43">
          <cell r="B43" t="str">
            <v>Gaji dan Tunjangan</v>
          </cell>
          <cell r="C43">
            <v>1</v>
          </cell>
          <cell r="D43" t="str">
            <v>Layanan</v>
          </cell>
          <cell r="I43">
            <v>1571783000</v>
          </cell>
        </row>
        <row r="44">
          <cell r="B44" t="str">
            <v>Pembayaran Gaji dan Tunjangan PNS</v>
          </cell>
          <cell r="I44">
            <v>1279096000</v>
          </cell>
        </row>
        <row r="45">
          <cell r="B45" t="str">
            <v>Belanja Gaji Pokok PNS</v>
          </cell>
          <cell r="I45">
            <v>569173000</v>
          </cell>
        </row>
        <row r="46">
          <cell r="B46" t="str">
            <v>Belanja Gaji Pokok PNS</v>
          </cell>
          <cell r="C46">
            <v>9</v>
          </cell>
          <cell r="D46" t="str">
            <v>BLN</v>
          </cell>
          <cell r="E46">
            <v>9</v>
          </cell>
          <cell r="F46">
            <v>1</v>
          </cell>
          <cell r="G46">
            <v>1</v>
          </cell>
          <cell r="H46">
            <v>51743000</v>
          </cell>
          <cell r="I46">
            <v>465687000</v>
          </cell>
        </row>
        <row r="47">
          <cell r="B47" t="str">
            <v>Belanja Gaji Pokok PNS ke-13</v>
          </cell>
          <cell r="C47">
            <v>1</v>
          </cell>
          <cell r="D47" t="str">
            <v>BLN</v>
          </cell>
          <cell r="E47">
            <v>1</v>
          </cell>
          <cell r="F47">
            <v>1</v>
          </cell>
          <cell r="G47">
            <v>1</v>
          </cell>
          <cell r="H47">
            <v>51743000</v>
          </cell>
          <cell r="I47">
            <v>51743000</v>
          </cell>
        </row>
        <row r="48">
          <cell r="B48" t="str">
            <v>Belanja Gaji Pokok PNS ke-14</v>
          </cell>
          <cell r="C48">
            <v>1</v>
          </cell>
          <cell r="D48" t="str">
            <v>BLN</v>
          </cell>
          <cell r="E48">
            <v>1</v>
          </cell>
          <cell r="F48">
            <v>1</v>
          </cell>
          <cell r="G48">
            <v>1</v>
          </cell>
          <cell r="H48">
            <v>51743000</v>
          </cell>
          <cell r="I48">
            <v>51743000</v>
          </cell>
        </row>
        <row r="50">
          <cell r="B50" t="str">
            <v>Belanja Pembulatan Gaji PNS</v>
          </cell>
          <cell r="I50">
            <v>22000</v>
          </cell>
        </row>
        <row r="51">
          <cell r="B51" t="str">
            <v>Belanja Pembulatan Gaji PNS</v>
          </cell>
          <cell r="C51">
            <v>9</v>
          </cell>
          <cell r="D51" t="str">
            <v>BLN</v>
          </cell>
          <cell r="E51">
            <v>9</v>
          </cell>
          <cell r="F51">
            <v>1</v>
          </cell>
          <cell r="G51">
            <v>1</v>
          </cell>
          <cell r="H51">
            <v>2000</v>
          </cell>
          <cell r="I51">
            <v>18000</v>
          </cell>
        </row>
        <row r="52">
          <cell r="B52" t="str">
            <v>Belanja Pembulatan Gaji PNS ke-13</v>
          </cell>
          <cell r="C52">
            <v>1</v>
          </cell>
          <cell r="D52" t="str">
            <v>BLN</v>
          </cell>
          <cell r="E52">
            <v>1</v>
          </cell>
          <cell r="F52">
            <v>1</v>
          </cell>
          <cell r="G52">
            <v>1</v>
          </cell>
          <cell r="H52">
            <v>2000</v>
          </cell>
          <cell r="I52">
            <v>2000</v>
          </cell>
        </row>
        <row r="53">
          <cell r="B53" t="str">
            <v>Belanja Pembulatan Gaji PNS ke-14</v>
          </cell>
          <cell r="C53">
            <v>1</v>
          </cell>
          <cell r="D53" t="str">
            <v>BLN</v>
          </cell>
          <cell r="E53">
            <v>1</v>
          </cell>
          <cell r="F53">
            <v>1</v>
          </cell>
          <cell r="G53">
            <v>1</v>
          </cell>
          <cell r="H53">
            <v>2000</v>
          </cell>
          <cell r="I53">
            <v>2000</v>
          </cell>
        </row>
        <row r="54">
          <cell r="B54" t="str">
            <v>Belanja Tunjangan Suami/Istri PNS</v>
          </cell>
          <cell r="I54">
            <v>30217000</v>
          </cell>
        </row>
        <row r="55">
          <cell r="B55" t="str">
            <v>Belanja Tunjangan Suami/Istri PNS</v>
          </cell>
          <cell r="C55">
            <v>9</v>
          </cell>
          <cell r="D55" t="str">
            <v>BLN</v>
          </cell>
          <cell r="E55">
            <v>9</v>
          </cell>
          <cell r="F55">
            <v>1</v>
          </cell>
          <cell r="G55">
            <v>1</v>
          </cell>
          <cell r="H55">
            <v>2747000</v>
          </cell>
          <cell r="I55">
            <v>24723000</v>
          </cell>
        </row>
        <row r="56">
          <cell r="B56" t="str">
            <v>Belanja Tunjangan Suami/Istri PNS ke-13</v>
          </cell>
          <cell r="C56">
            <v>1</v>
          </cell>
          <cell r="D56" t="str">
            <v>BLN</v>
          </cell>
          <cell r="E56">
            <v>1</v>
          </cell>
          <cell r="F56">
            <v>1</v>
          </cell>
          <cell r="G56">
            <v>1</v>
          </cell>
          <cell r="H56">
            <v>2747000</v>
          </cell>
          <cell r="I56">
            <v>2747000</v>
          </cell>
        </row>
        <row r="57">
          <cell r="B57" t="str">
            <v>Belanja Tunjangan Suami/Istri PNS ke-14</v>
          </cell>
          <cell r="C57">
            <v>1</v>
          </cell>
          <cell r="D57" t="str">
            <v>BLN</v>
          </cell>
          <cell r="E57">
            <v>1</v>
          </cell>
          <cell r="F57">
            <v>1</v>
          </cell>
          <cell r="G57">
            <v>1</v>
          </cell>
          <cell r="H57">
            <v>2747000</v>
          </cell>
          <cell r="I57">
            <v>2747000</v>
          </cell>
        </row>
        <row r="58">
          <cell r="B58" t="str">
            <v>Belanja Tunjangan Anak PNS</v>
          </cell>
          <cell r="I58">
            <v>13574000</v>
          </cell>
        </row>
        <row r="59">
          <cell r="B59" t="str">
            <v>Belanja TunjanganAnak PNS</v>
          </cell>
          <cell r="C59">
            <v>9</v>
          </cell>
          <cell r="D59" t="str">
            <v>BLN</v>
          </cell>
          <cell r="E59">
            <v>9</v>
          </cell>
          <cell r="F59">
            <v>1</v>
          </cell>
          <cell r="G59">
            <v>1</v>
          </cell>
          <cell r="H59">
            <v>1234000</v>
          </cell>
          <cell r="I59">
            <v>11106000</v>
          </cell>
        </row>
        <row r="60">
          <cell r="B60" t="str">
            <v>Belanja TunjanganAnak PNS ke-13</v>
          </cell>
          <cell r="C60">
            <v>1</v>
          </cell>
          <cell r="D60" t="str">
            <v>BLN</v>
          </cell>
          <cell r="E60">
            <v>1</v>
          </cell>
          <cell r="F60">
            <v>1</v>
          </cell>
          <cell r="G60">
            <v>1</v>
          </cell>
          <cell r="H60">
            <v>1234000</v>
          </cell>
          <cell r="I60">
            <v>1234000</v>
          </cell>
        </row>
        <row r="61">
          <cell r="B61" t="str">
            <v>Belanja TunjanganAnak PNS ke-14</v>
          </cell>
          <cell r="C61">
            <v>1</v>
          </cell>
          <cell r="D61" t="str">
            <v>BLN</v>
          </cell>
          <cell r="E61">
            <v>1</v>
          </cell>
          <cell r="F61">
            <v>1</v>
          </cell>
          <cell r="G61">
            <v>1</v>
          </cell>
          <cell r="H61">
            <v>1234000</v>
          </cell>
          <cell r="I61">
            <v>1234000</v>
          </cell>
        </row>
        <row r="62">
          <cell r="B62" t="str">
            <v>Belanja Tunjangan Struktural PNS</v>
          </cell>
          <cell r="I62">
            <v>16170000</v>
          </cell>
        </row>
        <row r="63">
          <cell r="B63" t="str">
            <v>Belanja Tunjangan Struktural PNS</v>
          </cell>
          <cell r="C63">
            <v>9</v>
          </cell>
          <cell r="D63" t="str">
            <v>BLN</v>
          </cell>
          <cell r="E63">
            <v>9</v>
          </cell>
          <cell r="F63">
            <v>1</v>
          </cell>
          <cell r="G63">
            <v>1</v>
          </cell>
          <cell r="H63">
            <v>1470000</v>
          </cell>
          <cell r="I63">
            <v>13230000</v>
          </cell>
        </row>
        <row r="64">
          <cell r="B64" t="str">
            <v>Belanja Tunjangan Struktural PNS ke-13</v>
          </cell>
          <cell r="C64">
            <v>1</v>
          </cell>
          <cell r="D64" t="str">
            <v>BLN</v>
          </cell>
          <cell r="E64">
            <v>1</v>
          </cell>
          <cell r="F64">
            <v>1</v>
          </cell>
          <cell r="G64">
            <v>1</v>
          </cell>
          <cell r="H64">
            <v>1470000</v>
          </cell>
          <cell r="I64">
            <v>1470000</v>
          </cell>
        </row>
        <row r="65">
          <cell r="B65" t="str">
            <v>Belanja Tunjangan Struktural PNS ke-14</v>
          </cell>
          <cell r="C65">
            <v>1</v>
          </cell>
          <cell r="D65" t="str">
            <v>BLN</v>
          </cell>
          <cell r="E65">
            <v>1</v>
          </cell>
          <cell r="F65">
            <v>1</v>
          </cell>
          <cell r="G65">
            <v>1</v>
          </cell>
          <cell r="H65">
            <v>1470000</v>
          </cell>
          <cell r="I65">
            <v>1470000</v>
          </cell>
        </row>
        <row r="66">
          <cell r="B66" t="str">
            <v>Belanja Tunjangan Fungsional PNS</v>
          </cell>
          <cell r="I66">
            <v>30536000</v>
          </cell>
        </row>
        <row r="67">
          <cell r="B67" t="str">
            <v>Belanja Tunjangan Fungsional PNS</v>
          </cell>
          <cell r="C67">
            <v>9</v>
          </cell>
          <cell r="D67" t="str">
            <v>BLN</v>
          </cell>
          <cell r="E67">
            <v>9</v>
          </cell>
          <cell r="F67">
            <v>1</v>
          </cell>
          <cell r="G67">
            <v>1</v>
          </cell>
          <cell r="H67">
            <v>2776000</v>
          </cell>
          <cell r="I67">
            <v>24984000</v>
          </cell>
        </row>
        <row r="68">
          <cell r="B68" t="str">
            <v>Belanja Tunjangan Fungsional PNS ke-13</v>
          </cell>
          <cell r="C68">
            <v>1</v>
          </cell>
          <cell r="D68" t="str">
            <v>BLN</v>
          </cell>
          <cell r="E68">
            <v>1</v>
          </cell>
          <cell r="F68">
            <v>1</v>
          </cell>
          <cell r="G68">
            <v>1</v>
          </cell>
          <cell r="H68">
            <v>2776000</v>
          </cell>
          <cell r="I68">
            <v>2776000</v>
          </cell>
        </row>
        <row r="69">
          <cell r="B69" t="str">
            <v>Belanja Tunjangan Fungsional PNS ke-14</v>
          </cell>
          <cell r="C69">
            <v>1</v>
          </cell>
          <cell r="D69" t="str">
            <v>BLN</v>
          </cell>
          <cell r="E69">
            <v>1</v>
          </cell>
          <cell r="F69">
            <v>1</v>
          </cell>
          <cell r="G69">
            <v>1</v>
          </cell>
          <cell r="H69">
            <v>2776000</v>
          </cell>
          <cell r="I69">
            <v>2776000</v>
          </cell>
        </row>
        <row r="70">
          <cell r="B70" t="str">
            <v>Belanja Tunj. PPh PNS</v>
          </cell>
          <cell r="I70">
            <v>385000</v>
          </cell>
        </row>
        <row r="71">
          <cell r="B71" t="str">
            <v>Belanja Tunjangan PPh PNS</v>
          </cell>
          <cell r="C71">
            <v>9</v>
          </cell>
          <cell r="D71" t="str">
            <v>BLN</v>
          </cell>
          <cell r="E71">
            <v>9</v>
          </cell>
          <cell r="F71">
            <v>1</v>
          </cell>
          <cell r="G71">
            <v>1</v>
          </cell>
          <cell r="H71">
            <v>35000</v>
          </cell>
          <cell r="I71">
            <v>315000</v>
          </cell>
        </row>
        <row r="72">
          <cell r="B72" t="str">
            <v>Belanja Tunjangan PPh PNS ke-13</v>
          </cell>
          <cell r="C72">
            <v>1</v>
          </cell>
          <cell r="D72" t="str">
            <v>BLN</v>
          </cell>
          <cell r="E72">
            <v>1</v>
          </cell>
          <cell r="F72">
            <v>1</v>
          </cell>
          <cell r="G72">
            <v>1</v>
          </cell>
          <cell r="H72">
            <v>35000</v>
          </cell>
          <cell r="I72">
            <v>35000</v>
          </cell>
        </row>
        <row r="73">
          <cell r="B73" t="str">
            <v>Belanja Tunjangan PPh PNS ke-14</v>
          </cell>
          <cell r="C73">
            <v>1</v>
          </cell>
          <cell r="D73" t="str">
            <v>BLN</v>
          </cell>
          <cell r="E73">
            <v>1</v>
          </cell>
          <cell r="F73">
            <v>1</v>
          </cell>
          <cell r="G73">
            <v>1</v>
          </cell>
          <cell r="H73">
            <v>35000</v>
          </cell>
          <cell r="I73">
            <v>35000</v>
          </cell>
        </row>
        <row r="74">
          <cell r="B74" t="str">
            <v>Belanja Tunj. Beras PNS</v>
          </cell>
          <cell r="I74">
            <v>28699000</v>
          </cell>
        </row>
        <row r="75">
          <cell r="B75" t="str">
            <v>Belanja Tunjangan Beras PNS</v>
          </cell>
          <cell r="C75">
            <v>9</v>
          </cell>
          <cell r="D75" t="str">
            <v>BLN</v>
          </cell>
          <cell r="E75">
            <v>9</v>
          </cell>
          <cell r="F75">
            <v>1</v>
          </cell>
          <cell r="G75">
            <v>1</v>
          </cell>
          <cell r="H75">
            <v>2609000</v>
          </cell>
          <cell r="I75">
            <v>23481000</v>
          </cell>
        </row>
        <row r="76">
          <cell r="B76" t="str">
            <v>Belanja Tunjangan Beras PNS ke-13</v>
          </cell>
          <cell r="C76">
            <v>1</v>
          </cell>
          <cell r="D76" t="str">
            <v>BLN</v>
          </cell>
          <cell r="E76">
            <v>1</v>
          </cell>
          <cell r="F76">
            <v>1</v>
          </cell>
          <cell r="G76">
            <v>1</v>
          </cell>
          <cell r="H76">
            <v>2609000</v>
          </cell>
          <cell r="I76">
            <v>2609000</v>
          </cell>
        </row>
        <row r="77">
          <cell r="B77" t="str">
            <v>Belanja Tunjangan Beras PNS ke-14</v>
          </cell>
          <cell r="C77">
            <v>1</v>
          </cell>
          <cell r="D77" t="str">
            <v>BLN</v>
          </cell>
          <cell r="E77">
            <v>1</v>
          </cell>
          <cell r="F77">
            <v>1</v>
          </cell>
          <cell r="G77">
            <v>1</v>
          </cell>
          <cell r="H77">
            <v>2609000</v>
          </cell>
          <cell r="I77">
            <v>2609000</v>
          </cell>
        </row>
        <row r="78">
          <cell r="B78" t="str">
            <v>Belanja Uang Makan PNS</v>
          </cell>
          <cell r="I78">
            <v>93600000</v>
          </cell>
        </row>
        <row r="79">
          <cell r="B79" t="str">
            <v>Belanja Uang Makan PNS Gol. II [3 ORG x 18 HR x 10 BLN]</v>
          </cell>
          <cell r="C79">
            <v>540</v>
          </cell>
          <cell r="D79" t="str">
            <v>OH</v>
          </cell>
          <cell r="E79">
            <v>3</v>
          </cell>
          <cell r="F79">
            <v>18</v>
          </cell>
          <cell r="G79">
            <v>10</v>
          </cell>
          <cell r="H79">
            <v>35000</v>
          </cell>
          <cell r="I79">
            <v>18900000</v>
          </cell>
        </row>
        <row r="80">
          <cell r="B80" t="str">
            <v>Belanja Uang Makan PNS Gol. III [9 ORG x 18 HR x 10 BLN]</v>
          </cell>
          <cell r="C80">
            <v>1620</v>
          </cell>
          <cell r="D80" t="str">
            <v>OH</v>
          </cell>
          <cell r="E80">
            <v>9</v>
          </cell>
          <cell r="F80">
            <v>18</v>
          </cell>
          <cell r="G80">
            <v>10</v>
          </cell>
          <cell r="H80">
            <v>37000</v>
          </cell>
          <cell r="I80">
            <v>59940000</v>
          </cell>
        </row>
        <row r="81">
          <cell r="B81" t="str">
            <v>Belanja Uang Makan PNS Gol. IV [2 ORG x 18 HR x 10 BLN]</v>
          </cell>
          <cell r="C81">
            <v>360</v>
          </cell>
          <cell r="D81" t="str">
            <v>OH</v>
          </cell>
          <cell r="E81">
            <v>2</v>
          </cell>
          <cell r="F81">
            <v>18</v>
          </cell>
          <cell r="G81">
            <v>10</v>
          </cell>
          <cell r="H81">
            <v>41000</v>
          </cell>
          <cell r="I81">
            <v>14760000</v>
          </cell>
        </row>
        <row r="82">
          <cell r="B82" t="str">
            <v>Belanja Tunjangan Umum PNS</v>
          </cell>
          <cell r="I82">
            <v>18150000</v>
          </cell>
        </row>
        <row r="83">
          <cell r="B83" t="str">
            <v>Belanja Tunjangan Umum PNS</v>
          </cell>
          <cell r="C83">
            <v>9</v>
          </cell>
          <cell r="D83" t="str">
            <v>BLN</v>
          </cell>
          <cell r="E83">
            <v>9</v>
          </cell>
          <cell r="F83">
            <v>1</v>
          </cell>
          <cell r="G83">
            <v>1</v>
          </cell>
          <cell r="H83">
            <v>1650000</v>
          </cell>
          <cell r="I83">
            <v>14850000</v>
          </cell>
        </row>
        <row r="84">
          <cell r="B84" t="str">
            <v>Belanja Tunjangan Umum PNS ke-13</v>
          </cell>
          <cell r="C84">
            <v>1</v>
          </cell>
          <cell r="D84" t="str">
            <v>BLN</v>
          </cell>
          <cell r="E84">
            <v>1</v>
          </cell>
          <cell r="F84">
            <v>1</v>
          </cell>
          <cell r="G84">
            <v>1</v>
          </cell>
          <cell r="H84">
            <v>1650000</v>
          </cell>
          <cell r="I84">
            <v>1650000</v>
          </cell>
        </row>
        <row r="85">
          <cell r="B85" t="str">
            <v>Belanja Tunjangan Umum PNS ke-14</v>
          </cell>
          <cell r="C85">
            <v>1</v>
          </cell>
          <cell r="D85" t="str">
            <v>BLN</v>
          </cell>
          <cell r="E85">
            <v>1</v>
          </cell>
          <cell r="F85">
            <v>1</v>
          </cell>
          <cell r="G85">
            <v>1</v>
          </cell>
          <cell r="H85">
            <v>1650000</v>
          </cell>
          <cell r="I85">
            <v>1650000</v>
          </cell>
        </row>
        <row r="86">
          <cell r="B86" t="str">
            <v>Belanja Uang Lembur</v>
          </cell>
          <cell r="I86">
            <v>16560000</v>
          </cell>
        </row>
        <row r="87">
          <cell r="B87" t="str">
            <v>Belanja Uang Lembur PNS Gol. II [3 ORG x 2 JAM x 2 HR x 10 BLN]</v>
          </cell>
          <cell r="C87">
            <v>120</v>
          </cell>
          <cell r="D87" t="str">
            <v>OJ</v>
          </cell>
          <cell r="E87">
            <v>3</v>
          </cell>
          <cell r="F87">
            <v>4</v>
          </cell>
          <cell r="G87">
            <v>10</v>
          </cell>
          <cell r="H87">
            <v>24000</v>
          </cell>
          <cell r="I87">
            <v>2880000</v>
          </cell>
        </row>
        <row r="88">
          <cell r="B88" t="str">
            <v>Belanja Uang Lembur PNS Gol. III [9 ORG x 2 JAM x 2 HR x 10 BLN]</v>
          </cell>
          <cell r="C88">
            <v>360</v>
          </cell>
          <cell r="D88" t="str">
            <v>OJ</v>
          </cell>
          <cell r="E88">
            <v>9</v>
          </cell>
          <cell r="F88">
            <v>4</v>
          </cell>
          <cell r="G88">
            <v>10</v>
          </cell>
          <cell r="H88">
            <v>30000</v>
          </cell>
          <cell r="I88">
            <v>10800000</v>
          </cell>
        </row>
        <row r="89">
          <cell r="B89" t="str">
            <v>Belanja Uang Lembur PNS Gol. IV [2 ORG x 2 JAM x 2 HR x 10 BLN]</v>
          </cell>
          <cell r="C89">
            <v>80</v>
          </cell>
          <cell r="D89" t="str">
            <v>OJ</v>
          </cell>
          <cell r="E89">
            <v>2</v>
          </cell>
          <cell r="F89">
            <v>4</v>
          </cell>
          <cell r="G89">
            <v>10</v>
          </cell>
          <cell r="H89">
            <v>36000</v>
          </cell>
          <cell r="I89">
            <v>2880000</v>
          </cell>
        </row>
        <row r="90">
          <cell r="B90" t="str">
            <v>Belanja Uang Makan Lembur PNS Gol. II [3 ORG x 2 HR x 10 BLN]</v>
          </cell>
          <cell r="C90">
            <v>60</v>
          </cell>
          <cell r="D90" t="str">
            <v>OH</v>
          </cell>
          <cell r="E90">
            <v>3</v>
          </cell>
          <cell r="F90">
            <v>2</v>
          </cell>
          <cell r="G90">
            <v>10</v>
          </cell>
          <cell r="H90">
            <v>35000</v>
          </cell>
        </row>
        <row r="91">
          <cell r="B91" t="str">
            <v>Belanja Uang Makan Lembur PNS Gol. III [9 ORG x 2 HR x 10 BLN]</v>
          </cell>
          <cell r="C91">
            <v>180</v>
          </cell>
          <cell r="D91" t="str">
            <v>OH</v>
          </cell>
          <cell r="E91">
            <v>9</v>
          </cell>
          <cell r="F91">
            <v>2</v>
          </cell>
          <cell r="G91">
            <v>10</v>
          </cell>
          <cell r="H91">
            <v>37000</v>
          </cell>
        </row>
        <row r="92">
          <cell r="B92" t="str">
            <v>Belanja Uang Makan Lembur PNS Gol. IV [2 ORG x 2 HR x 10 BLN]</v>
          </cell>
          <cell r="C92">
            <v>40</v>
          </cell>
          <cell r="D92" t="str">
            <v>OH</v>
          </cell>
          <cell r="E92">
            <v>2</v>
          </cell>
          <cell r="F92">
            <v>2</v>
          </cell>
          <cell r="G92">
            <v>10</v>
          </cell>
          <cell r="H92">
            <v>41000</v>
          </cell>
        </row>
        <row r="93">
          <cell r="B93" t="str">
            <v>Belanja Pegawai (Tunjangan Khusus/Kegiatan/Kinerja)</v>
          </cell>
          <cell r="I93">
            <v>462010000</v>
          </cell>
        </row>
        <row r="94">
          <cell r="B94" t="str">
            <v>Tunjangan Kinerja Grade 6 [4 ORG x 10 BLN]</v>
          </cell>
          <cell r="C94">
            <v>40</v>
          </cell>
          <cell r="D94" t="str">
            <v>OB</v>
          </cell>
          <cell r="E94">
            <v>4</v>
          </cell>
          <cell r="F94">
            <v>10</v>
          </cell>
          <cell r="G94">
            <v>1</v>
          </cell>
          <cell r="H94">
            <v>2702000</v>
          </cell>
          <cell r="I94">
            <v>108080000</v>
          </cell>
        </row>
        <row r="95">
          <cell r="B95" t="str">
            <v>Tunjangan Kinerja Grade 7 [5 ORG x 10 BLN]</v>
          </cell>
          <cell r="C95">
            <v>50</v>
          </cell>
          <cell r="D95" t="str">
            <v>OB</v>
          </cell>
          <cell r="E95">
            <v>5</v>
          </cell>
          <cell r="F95">
            <v>10</v>
          </cell>
          <cell r="G95">
            <v>1</v>
          </cell>
          <cell r="H95">
            <v>2928000</v>
          </cell>
          <cell r="I95">
            <v>146400000</v>
          </cell>
        </row>
        <row r="96">
          <cell r="B96" t="str">
            <v>Tunjangan Kinerja Grade 8 [1 ORG x 10 BLN]</v>
          </cell>
          <cell r="C96">
            <v>10</v>
          </cell>
          <cell r="D96" t="str">
            <v>OB</v>
          </cell>
          <cell r="E96">
            <v>1</v>
          </cell>
          <cell r="F96">
            <v>10</v>
          </cell>
          <cell r="G96">
            <v>1</v>
          </cell>
          <cell r="H96">
            <v>3319000</v>
          </cell>
          <cell r="I96">
            <v>33190000</v>
          </cell>
        </row>
        <row r="97">
          <cell r="B97" t="str">
            <v>Tunjangan Kinerja Grade 9 [1 ORG x 10 BLN]</v>
          </cell>
          <cell r="C97">
            <v>10</v>
          </cell>
          <cell r="D97" t="str">
            <v>OB</v>
          </cell>
          <cell r="E97">
            <v>1</v>
          </cell>
          <cell r="F97">
            <v>10</v>
          </cell>
          <cell r="G97">
            <v>1</v>
          </cell>
          <cell r="H97">
            <v>3781000</v>
          </cell>
          <cell r="I97">
            <v>37810000</v>
          </cell>
        </row>
        <row r="98">
          <cell r="B98" t="str">
            <v>Tunjangan Kinerja Grade 10 [3 ORG x 10 BLN]</v>
          </cell>
          <cell r="C98">
            <v>30</v>
          </cell>
          <cell r="D98" t="str">
            <v>OB</v>
          </cell>
          <cell r="E98">
            <v>3</v>
          </cell>
          <cell r="F98">
            <v>10</v>
          </cell>
          <cell r="G98">
            <v>1</v>
          </cell>
          <cell r="H98">
            <v>4551000</v>
          </cell>
          <cell r="I98">
            <v>136530000</v>
          </cell>
        </row>
        <row r="99">
          <cell r="B99" t="str">
            <v>Pembayaran Gaji dan Tunjangan PPPK</v>
          </cell>
          <cell r="I99">
            <v>292687000</v>
          </cell>
        </row>
        <row r="100">
          <cell r="B100" t="str">
            <v>Belanja Gaji Pokok PPPK</v>
          </cell>
          <cell r="I100">
            <v>35244000</v>
          </cell>
        </row>
        <row r="101">
          <cell r="B101" t="str">
            <v>Belanja Gaji Pokok PPPK</v>
          </cell>
          <cell r="C101">
            <v>9</v>
          </cell>
          <cell r="D101" t="str">
            <v>BLN</v>
          </cell>
          <cell r="E101">
            <v>9</v>
          </cell>
          <cell r="F101">
            <v>1</v>
          </cell>
          <cell r="G101">
            <v>1</v>
          </cell>
          <cell r="H101">
            <v>3204000</v>
          </cell>
          <cell r="I101">
            <v>28836000</v>
          </cell>
        </row>
        <row r="102">
          <cell r="B102" t="str">
            <v>Belanja Gaji Pokok PPPK ke-13</v>
          </cell>
          <cell r="C102">
            <v>1</v>
          </cell>
          <cell r="D102" t="str">
            <v>BLN</v>
          </cell>
          <cell r="E102">
            <v>1</v>
          </cell>
          <cell r="F102">
            <v>1</v>
          </cell>
          <cell r="G102">
            <v>1</v>
          </cell>
          <cell r="H102">
            <v>3204000</v>
          </cell>
          <cell r="I102">
            <v>3204000</v>
          </cell>
        </row>
        <row r="103">
          <cell r="B103" t="str">
            <v>Belanja Gaji Pokok PPPK ke-14</v>
          </cell>
          <cell r="C103">
            <v>1</v>
          </cell>
          <cell r="D103" t="str">
            <v>BLN</v>
          </cell>
          <cell r="E103">
            <v>1</v>
          </cell>
          <cell r="F103">
            <v>1</v>
          </cell>
          <cell r="G103">
            <v>1</v>
          </cell>
          <cell r="H103">
            <v>3204000</v>
          </cell>
          <cell r="I103">
            <v>3204000</v>
          </cell>
        </row>
        <row r="104">
          <cell r="B104" t="str">
            <v>Belanja Pembulatan Gaji PPPK</v>
          </cell>
          <cell r="I104">
            <v>11000</v>
          </cell>
        </row>
        <row r="105">
          <cell r="B105" t="str">
            <v>Belanja Pembulatan Gaji PPPK</v>
          </cell>
          <cell r="C105">
            <v>9</v>
          </cell>
          <cell r="D105" t="str">
            <v>BLN</v>
          </cell>
          <cell r="E105">
            <v>9</v>
          </cell>
          <cell r="F105">
            <v>1</v>
          </cell>
          <cell r="G105">
            <v>1</v>
          </cell>
          <cell r="H105">
            <v>1000</v>
          </cell>
          <cell r="I105">
            <v>9000</v>
          </cell>
        </row>
        <row r="106">
          <cell r="B106" t="str">
            <v>Belanja Pembulatan Gaji PPPK ke-13</v>
          </cell>
          <cell r="C106">
            <v>1</v>
          </cell>
          <cell r="D106" t="str">
            <v>BLN</v>
          </cell>
          <cell r="E106">
            <v>1</v>
          </cell>
          <cell r="F106">
            <v>1</v>
          </cell>
          <cell r="G106">
            <v>1</v>
          </cell>
          <cell r="H106">
            <v>1000</v>
          </cell>
          <cell r="I106">
            <v>1000</v>
          </cell>
        </row>
        <row r="107">
          <cell r="B107" t="str">
            <v>Belanja Pembulatan Gaji PPPK ke-14</v>
          </cell>
          <cell r="C107">
            <v>1</v>
          </cell>
          <cell r="D107" t="str">
            <v>BLN</v>
          </cell>
          <cell r="E107">
            <v>1</v>
          </cell>
          <cell r="F107">
            <v>1</v>
          </cell>
          <cell r="G107">
            <v>1</v>
          </cell>
          <cell r="H107">
            <v>1000</v>
          </cell>
          <cell r="I107">
            <v>1000</v>
          </cell>
        </row>
        <row r="108">
          <cell r="B108" t="str">
            <v>Belanja Tunjangan Suami/Istri PPPK</v>
          </cell>
          <cell r="I108">
            <v>3520000</v>
          </cell>
        </row>
        <row r="109">
          <cell r="B109" t="str">
            <v>Belanja Tunjangan Suami/Istri PPPK</v>
          </cell>
          <cell r="C109">
            <v>9</v>
          </cell>
          <cell r="D109" t="str">
            <v>BLN</v>
          </cell>
          <cell r="E109">
            <v>9</v>
          </cell>
          <cell r="F109">
            <v>1</v>
          </cell>
          <cell r="G109">
            <v>1</v>
          </cell>
          <cell r="H109">
            <v>320000</v>
          </cell>
          <cell r="I109">
            <v>2880000</v>
          </cell>
        </row>
        <row r="110">
          <cell r="B110" t="str">
            <v>Belanja Tunjangan Suami/Istri PPPK ke-13</v>
          </cell>
          <cell r="C110">
            <v>1</v>
          </cell>
          <cell r="D110" t="str">
            <v>BLN</v>
          </cell>
          <cell r="E110">
            <v>1</v>
          </cell>
          <cell r="F110">
            <v>1</v>
          </cell>
          <cell r="G110">
            <v>1</v>
          </cell>
          <cell r="H110">
            <v>320000</v>
          </cell>
          <cell r="I110">
            <v>320000</v>
          </cell>
        </row>
        <row r="111">
          <cell r="B111" t="str">
            <v>Belanja Tunjangan Suami/Istri PPPK ke-14</v>
          </cell>
          <cell r="C111">
            <v>1</v>
          </cell>
          <cell r="D111" t="str">
            <v>BLN</v>
          </cell>
          <cell r="E111">
            <v>1</v>
          </cell>
          <cell r="F111">
            <v>1</v>
          </cell>
          <cell r="G111">
            <v>1</v>
          </cell>
          <cell r="H111">
            <v>320000</v>
          </cell>
          <cell r="I111">
            <v>320000</v>
          </cell>
        </row>
        <row r="112">
          <cell r="B112" t="str">
            <v>Belanja Tunjangan Anak PPPK</v>
          </cell>
          <cell r="I112">
            <v>715000</v>
          </cell>
        </row>
        <row r="113">
          <cell r="B113" t="str">
            <v>Belanja Tunjangan Anak PPPK</v>
          </cell>
          <cell r="C113">
            <v>9</v>
          </cell>
          <cell r="D113" t="str">
            <v>BLN</v>
          </cell>
          <cell r="E113">
            <v>9</v>
          </cell>
          <cell r="F113">
            <v>1</v>
          </cell>
          <cell r="G113">
            <v>1</v>
          </cell>
          <cell r="H113">
            <v>65000</v>
          </cell>
          <cell r="I113">
            <v>585000</v>
          </cell>
        </row>
        <row r="114">
          <cell r="B114" t="str">
            <v>Belanja Tunjangan Anak PPPK ke 13</v>
          </cell>
          <cell r="C114">
            <v>1</v>
          </cell>
          <cell r="D114" t="str">
            <v>BLN</v>
          </cell>
          <cell r="E114">
            <v>1</v>
          </cell>
          <cell r="F114">
            <v>1</v>
          </cell>
          <cell r="G114">
            <v>1</v>
          </cell>
          <cell r="H114">
            <v>65000</v>
          </cell>
          <cell r="I114">
            <v>65000</v>
          </cell>
        </row>
        <row r="115">
          <cell r="B115" t="str">
            <v>Belanja Tunjangan Anak PPPK ke-14</v>
          </cell>
          <cell r="C115">
            <v>1</v>
          </cell>
          <cell r="D115" t="str">
            <v>BLN</v>
          </cell>
          <cell r="E115">
            <v>1</v>
          </cell>
          <cell r="F115">
            <v>1</v>
          </cell>
          <cell r="G115">
            <v>1</v>
          </cell>
          <cell r="H115">
            <v>65000</v>
          </cell>
          <cell r="I115">
            <v>65000</v>
          </cell>
        </row>
        <row r="116">
          <cell r="B116" t="str">
            <v>Belanja Tunjangan Fungsional PPPK</v>
          </cell>
          <cell r="I116">
            <v>5698000</v>
          </cell>
        </row>
        <row r="117">
          <cell r="B117" t="str">
            <v>Belanja Tunjangan Fungsional PPPK</v>
          </cell>
          <cell r="C117">
            <v>9</v>
          </cell>
          <cell r="D117" t="str">
            <v>BLN</v>
          </cell>
          <cell r="E117">
            <v>9</v>
          </cell>
          <cell r="F117">
            <v>1</v>
          </cell>
          <cell r="G117">
            <v>1</v>
          </cell>
          <cell r="H117">
            <v>518000</v>
          </cell>
          <cell r="I117">
            <v>4662000</v>
          </cell>
        </row>
        <row r="118">
          <cell r="B118" t="str">
            <v>Belanja Tunjangan Fungsional PPPK ke-13</v>
          </cell>
          <cell r="C118">
            <v>1</v>
          </cell>
          <cell r="D118" t="str">
            <v>BLN</v>
          </cell>
          <cell r="E118">
            <v>1</v>
          </cell>
          <cell r="F118">
            <v>1</v>
          </cell>
          <cell r="G118">
            <v>1</v>
          </cell>
          <cell r="H118">
            <v>518000</v>
          </cell>
          <cell r="I118">
            <v>518000</v>
          </cell>
        </row>
        <row r="119">
          <cell r="B119" t="str">
            <v>Belanja Tunjangan Fungsional PPPK ke-14</v>
          </cell>
          <cell r="C119">
            <v>1</v>
          </cell>
          <cell r="D119" t="str">
            <v>BLN</v>
          </cell>
          <cell r="E119">
            <v>1</v>
          </cell>
          <cell r="F119">
            <v>1</v>
          </cell>
          <cell r="G119">
            <v>1</v>
          </cell>
          <cell r="H119">
            <v>518000</v>
          </cell>
          <cell r="I119">
            <v>518000</v>
          </cell>
        </row>
        <row r="120">
          <cell r="B120" t="str">
            <v>Belanja Tunjangan Beras PPPK</v>
          </cell>
          <cell r="I120">
            <v>1199000</v>
          </cell>
        </row>
        <row r="121">
          <cell r="B121" t="str">
            <v>Belanja Tunjangan Beras PPPK</v>
          </cell>
          <cell r="C121">
            <v>9</v>
          </cell>
          <cell r="D121" t="str">
            <v>BLN</v>
          </cell>
          <cell r="E121">
            <v>9</v>
          </cell>
          <cell r="F121">
            <v>1</v>
          </cell>
          <cell r="G121">
            <v>1</v>
          </cell>
          <cell r="H121">
            <v>109000</v>
          </cell>
          <cell r="I121">
            <v>981000</v>
          </cell>
        </row>
        <row r="122">
          <cell r="B122" t="str">
            <v>Belanja Tunjangan Beras PPPK ke-13</v>
          </cell>
          <cell r="C122">
            <v>1</v>
          </cell>
          <cell r="D122" t="str">
            <v>BLN</v>
          </cell>
          <cell r="E122">
            <v>1</v>
          </cell>
          <cell r="F122">
            <v>1</v>
          </cell>
          <cell r="G122">
            <v>1</v>
          </cell>
          <cell r="H122">
            <v>109000</v>
          </cell>
          <cell r="I122">
            <v>109000</v>
          </cell>
        </row>
        <row r="123">
          <cell r="B123" t="str">
            <v>Belanja Tunjangan Beras PPPK ke-14</v>
          </cell>
          <cell r="C123">
            <v>1</v>
          </cell>
          <cell r="D123" t="str">
            <v>BLN</v>
          </cell>
          <cell r="E123">
            <v>1</v>
          </cell>
          <cell r="F123">
            <v>1</v>
          </cell>
          <cell r="G123">
            <v>1</v>
          </cell>
          <cell r="H123">
            <v>109000</v>
          </cell>
          <cell r="I123">
            <v>109000</v>
          </cell>
        </row>
        <row r="124">
          <cell r="B124" t="str">
            <v>Belanja Uang Makan PPPK</v>
          </cell>
          <cell r="I124">
            <v>39960000</v>
          </cell>
        </row>
        <row r="125">
          <cell r="B125" t="str">
            <v>Belanja Uang Makan PPPK Gol. III [6 ORG x 18 HR x 10 BLN]</v>
          </cell>
          <cell r="C125">
            <v>1080</v>
          </cell>
          <cell r="D125" t="str">
            <v>OH</v>
          </cell>
          <cell r="E125">
            <v>6</v>
          </cell>
          <cell r="F125">
            <v>18</v>
          </cell>
          <cell r="G125">
            <v>10</v>
          </cell>
          <cell r="H125">
            <v>37000</v>
          </cell>
          <cell r="I125">
            <v>39960000</v>
          </cell>
        </row>
        <row r="126">
          <cell r="B126" t="str">
            <v>Belanja Uang Lembur PPPK</v>
          </cell>
          <cell r="I126">
            <v>7200000</v>
          </cell>
        </row>
        <row r="127">
          <cell r="B127" t="str">
            <v>Belanja Uang Lembur PPPK Gol. III [6 ORG x 2 JAM x 2 HR x 10 BLN]</v>
          </cell>
          <cell r="C127">
            <v>240</v>
          </cell>
          <cell r="D127" t="str">
            <v>OJ</v>
          </cell>
          <cell r="E127">
            <v>6</v>
          </cell>
          <cell r="F127">
            <v>4</v>
          </cell>
          <cell r="G127">
            <v>10</v>
          </cell>
          <cell r="H127">
            <v>30000</v>
          </cell>
          <cell r="I127">
            <v>7200000</v>
          </cell>
        </row>
        <row r="128">
          <cell r="B128" t="str">
            <v>Belanja Uang Makan Lembur PPPK Gol. III [6 ORG x 2 HR x 10 BLN]</v>
          </cell>
          <cell r="C128">
            <v>120</v>
          </cell>
          <cell r="D128" t="str">
            <v>OH</v>
          </cell>
          <cell r="E128">
            <v>6</v>
          </cell>
          <cell r="F128">
            <v>2</v>
          </cell>
          <cell r="G128">
            <v>10</v>
          </cell>
          <cell r="H128">
            <v>37000</v>
          </cell>
        </row>
        <row r="129">
          <cell r="B129" t="str">
            <v>Belanja Pegawai Tunjangan Khusus/Kegiatan/Kinerja PPPK</v>
          </cell>
          <cell r="I129">
            <v>199140000</v>
          </cell>
        </row>
        <row r="130">
          <cell r="B130" t="str">
            <v>Tunjangan Kinerja Grade 8 [6 ORG x 10 BLN]</v>
          </cell>
          <cell r="C130">
            <v>60</v>
          </cell>
          <cell r="D130" t="str">
            <v>OB</v>
          </cell>
          <cell r="E130">
            <v>6</v>
          </cell>
          <cell r="F130">
            <v>10</v>
          </cell>
          <cell r="G130">
            <v>1</v>
          </cell>
          <cell r="H130">
            <v>3319000</v>
          </cell>
          <cell r="I130">
            <v>199140000</v>
          </cell>
        </row>
        <row r="131">
          <cell r="B131" t="str">
            <v>Operasional dan Pemeliharaan Kantor</v>
          </cell>
          <cell r="C131">
            <v>1</v>
          </cell>
          <cell r="D131" t="str">
            <v>Layanan</v>
          </cell>
          <cell r="I131">
            <v>9254916000</v>
          </cell>
        </row>
        <row r="132">
          <cell r="B132" t="str">
            <v>Biaya Keperluan Sehari-hari Perkantoran</v>
          </cell>
          <cell r="I132">
            <v>79880000</v>
          </cell>
        </row>
        <row r="133">
          <cell r="B133" t="str">
            <v>Belanja Barang Persediaan Barang Konsumsi</v>
          </cell>
          <cell r="I133">
            <v>60440000</v>
          </cell>
        </row>
        <row r="134">
          <cell r="B134" t="str">
            <v>Keperluan Sehari-hari Perkantoran Pegawai PHU</v>
          </cell>
          <cell r="C134">
            <v>1</v>
          </cell>
          <cell r="D134" t="str">
            <v>THN</v>
          </cell>
          <cell r="E134">
            <v>1</v>
          </cell>
          <cell r="F134">
            <v>1</v>
          </cell>
          <cell r="G134">
            <v>1</v>
          </cell>
          <cell r="H134">
            <v>60440000</v>
          </cell>
          <cell r="I134">
            <v>60440000</v>
          </cell>
        </row>
        <row r="135">
          <cell r="B135" t="str">
            <v>Belanja Barang Operasional Lainnya</v>
          </cell>
          <cell r="I135">
            <v>2160000</v>
          </cell>
        </row>
        <row r="136">
          <cell r="B136" t="str">
            <v>Biaya Langganan Paket Zoom Meeting</v>
          </cell>
          <cell r="C136">
            <v>12</v>
          </cell>
          <cell r="D136" t="str">
            <v>BLN</v>
          </cell>
          <cell r="E136">
            <v>12</v>
          </cell>
          <cell r="F136">
            <v>1</v>
          </cell>
          <cell r="G136">
            <v>1</v>
          </cell>
          <cell r="H136">
            <v>180000</v>
          </cell>
          <cell r="I136">
            <v>2160000</v>
          </cell>
        </row>
        <row r="137">
          <cell r="B137" t="str">
            <v>Belanja Keperluan Perkantoran</v>
          </cell>
          <cell r="I137">
            <v>17280000</v>
          </cell>
        </row>
        <row r="138">
          <cell r="B138" t="str">
            <v>Konsumsi Rapat [20 ORG x 1 KL x 12 BLN]</v>
          </cell>
          <cell r="C138">
            <v>240</v>
          </cell>
          <cell r="D138" t="str">
            <v>OB</v>
          </cell>
          <cell r="E138">
            <v>20</v>
          </cell>
          <cell r="F138">
            <v>12</v>
          </cell>
          <cell r="G138">
            <v>1</v>
          </cell>
          <cell r="H138">
            <v>72000</v>
          </cell>
          <cell r="I138">
            <v>17280000</v>
          </cell>
        </row>
        <row r="139">
          <cell r="B139" t="str">
            <v>Honorarium Tenaga PPNPN dan Alih Daya</v>
          </cell>
          <cell r="I139">
            <v>4612850000</v>
          </cell>
        </row>
        <row r="140">
          <cell r="B140" t="str">
            <v>Belanja Keperluan Perkantoran</v>
          </cell>
          <cell r="I140">
            <v>4612850000</v>
          </cell>
        </row>
        <row r="141">
          <cell r="B141" t="str">
            <v>&gt; Tenaga PPNPN</v>
          </cell>
          <cell r="I141">
            <v>599100000</v>
          </cell>
        </row>
        <row r="142">
          <cell r="B142" t="str">
            <v>Honorarium PPNPN [15 ORG x 10 BLN]</v>
          </cell>
          <cell r="C142">
            <v>150</v>
          </cell>
          <cell r="D142" t="str">
            <v>OB</v>
          </cell>
          <cell r="E142">
            <v>15</v>
          </cell>
          <cell r="F142">
            <v>10</v>
          </cell>
          <cell r="G142">
            <v>1</v>
          </cell>
          <cell r="H142">
            <v>3994000</v>
          </cell>
          <cell r="I142">
            <v>599100000</v>
          </cell>
        </row>
        <row r="143">
          <cell r="B143" t="str">
            <v>&gt; Tenaga Alih Daya</v>
          </cell>
          <cell r="I143">
            <v>4013750000</v>
          </cell>
        </row>
        <row r="144">
          <cell r="B144" t="str">
            <v>Honorarium Satpam dan Petugas Kebersihan [65 ORG x 10 BLN]</v>
          </cell>
          <cell r="C144">
            <v>650</v>
          </cell>
          <cell r="D144" t="str">
            <v>OB</v>
          </cell>
          <cell r="E144">
            <v>65</v>
          </cell>
          <cell r="F144">
            <v>10</v>
          </cell>
          <cell r="G144">
            <v>1</v>
          </cell>
          <cell r="H144">
            <v>6175000</v>
          </cell>
          <cell r="I144">
            <v>4013750000</v>
          </cell>
        </row>
        <row r="145">
          <cell r="B145" t="str">
            <v>Belanja Pemeliharaan</v>
          </cell>
          <cell r="I145">
            <v>866800000</v>
          </cell>
        </row>
        <row r="146">
          <cell r="B146" t="str">
            <v>Belanja Pemeliharaan Gedung dan Bangunan</v>
          </cell>
          <cell r="I146">
            <v>196000000</v>
          </cell>
        </row>
        <row r="147">
          <cell r="B147" t="str">
            <v>Pemeliharaan/Perawatan Gedung Asrama Haji</v>
          </cell>
          <cell r="C147">
            <v>1000</v>
          </cell>
          <cell r="D147" t="str">
            <v>M2</v>
          </cell>
          <cell r="E147">
            <v>1000</v>
          </cell>
          <cell r="F147">
            <v>1</v>
          </cell>
          <cell r="G147">
            <v>1</v>
          </cell>
          <cell r="H147">
            <v>196000</v>
          </cell>
          <cell r="I147">
            <v>196000000</v>
          </cell>
        </row>
        <row r="148">
          <cell r="B148" t="str">
            <v>Belanja Pemeliharaan Peralatan dan Mesin</v>
          </cell>
          <cell r="I148">
            <v>670800000</v>
          </cell>
        </row>
        <row r="149">
          <cell r="B149" t="str">
            <v>Pemeliharaan dan Operasional Kendaraan Roda 4</v>
          </cell>
          <cell r="C149">
            <v>9</v>
          </cell>
          <cell r="D149" t="str">
            <v>UT</v>
          </cell>
          <cell r="E149">
            <v>9</v>
          </cell>
          <cell r="F149">
            <v>1</v>
          </cell>
          <cell r="G149">
            <v>1</v>
          </cell>
          <cell r="H149">
            <v>36940000</v>
          </cell>
          <cell r="I149">
            <v>332460000</v>
          </cell>
        </row>
        <row r="150">
          <cell r="B150" t="str">
            <v>Pemeliharaan dan Operasional Kendaraan Roda 2</v>
          </cell>
          <cell r="C150">
            <v>11</v>
          </cell>
          <cell r="D150" t="str">
            <v>UT</v>
          </cell>
          <cell r="E150">
            <v>11</v>
          </cell>
          <cell r="F150">
            <v>1</v>
          </cell>
          <cell r="G150">
            <v>1</v>
          </cell>
          <cell r="H150">
            <v>4970000</v>
          </cell>
          <cell r="I150">
            <v>54670000</v>
          </cell>
        </row>
        <row r="151">
          <cell r="B151" t="str">
            <v>Inventaris Kantor</v>
          </cell>
          <cell r="C151">
            <v>20</v>
          </cell>
          <cell r="D151" t="str">
            <v>OT</v>
          </cell>
          <cell r="E151">
            <v>20</v>
          </cell>
          <cell r="F151">
            <v>1</v>
          </cell>
          <cell r="G151">
            <v>1</v>
          </cell>
          <cell r="H151">
            <v>80000</v>
          </cell>
          <cell r="I151">
            <v>1600000</v>
          </cell>
        </row>
        <row r="152">
          <cell r="B152" t="str">
            <v>Pemeliharaan Personal Computer/Notebook</v>
          </cell>
          <cell r="C152">
            <v>21</v>
          </cell>
          <cell r="D152" t="str">
            <v>UT</v>
          </cell>
          <cell r="E152">
            <v>21</v>
          </cell>
          <cell r="F152">
            <v>1</v>
          </cell>
          <cell r="G152">
            <v>1</v>
          </cell>
          <cell r="H152">
            <v>730000</v>
          </cell>
          <cell r="I152">
            <v>15330000</v>
          </cell>
        </row>
        <row r="153">
          <cell r="B153" t="str">
            <v>Pemeliharaan Printer</v>
          </cell>
          <cell r="C153">
            <v>25</v>
          </cell>
          <cell r="D153" t="str">
            <v>UT</v>
          </cell>
          <cell r="E153">
            <v>25</v>
          </cell>
          <cell r="F153">
            <v>1</v>
          </cell>
          <cell r="G153">
            <v>1</v>
          </cell>
          <cell r="H153">
            <v>690000</v>
          </cell>
          <cell r="I153">
            <v>17250000</v>
          </cell>
        </row>
        <row r="154">
          <cell r="B154" t="str">
            <v>Pemeliharaan AC</v>
          </cell>
          <cell r="C154">
            <v>409</v>
          </cell>
          <cell r="D154" t="str">
            <v>UT</v>
          </cell>
          <cell r="E154">
            <v>409</v>
          </cell>
          <cell r="F154">
            <v>1</v>
          </cell>
          <cell r="G154">
            <v>1</v>
          </cell>
          <cell r="H154">
            <v>610000</v>
          </cell>
          <cell r="I154">
            <v>249490000</v>
          </cell>
        </row>
        <row r="155">
          <cell r="B155" t="str">
            <v>Belanja Langganan Daya dan Jasa</v>
          </cell>
          <cell r="I155">
            <v>2973720000</v>
          </cell>
        </row>
        <row r="156">
          <cell r="B156" t="str">
            <v>Belanja Langganan Listrik</v>
          </cell>
          <cell r="I156">
            <v>2149740000</v>
          </cell>
        </row>
        <row r="157">
          <cell r="B157" t="str">
            <v>Langganan Listrik</v>
          </cell>
          <cell r="C157">
            <v>12</v>
          </cell>
          <cell r="D157" t="str">
            <v>BLN</v>
          </cell>
          <cell r="E157">
            <v>12</v>
          </cell>
          <cell r="F157">
            <v>1</v>
          </cell>
          <cell r="G157">
            <v>1</v>
          </cell>
          <cell r="H157">
            <v>179145000</v>
          </cell>
          <cell r="I157">
            <v>2149740000</v>
          </cell>
        </row>
        <row r="158">
          <cell r="B158" t="str">
            <v>Belanja Langganan Daya dan Jasa Lainnya</v>
          </cell>
          <cell r="I158">
            <v>186000000</v>
          </cell>
        </row>
        <row r="159">
          <cell r="B159" t="str">
            <v>Langganan Telpon dan Internet</v>
          </cell>
          <cell r="C159">
            <v>12</v>
          </cell>
          <cell r="D159" t="str">
            <v>BLN</v>
          </cell>
          <cell r="E159">
            <v>12</v>
          </cell>
          <cell r="F159">
            <v>1</v>
          </cell>
          <cell r="G159">
            <v>1</v>
          </cell>
          <cell r="H159">
            <v>15500000</v>
          </cell>
          <cell r="I159">
            <v>186000000</v>
          </cell>
        </row>
        <row r="160">
          <cell r="B160" t="str">
            <v>Belanja Langganan Air</v>
          </cell>
          <cell r="I160">
            <v>637980000</v>
          </cell>
        </row>
        <row r="161">
          <cell r="B161" t="str">
            <v>Langganan Air</v>
          </cell>
          <cell r="C161">
            <v>12</v>
          </cell>
          <cell r="D161" t="str">
            <v>BLN</v>
          </cell>
          <cell r="E161">
            <v>12</v>
          </cell>
          <cell r="F161">
            <v>1</v>
          </cell>
          <cell r="G161">
            <v>1</v>
          </cell>
          <cell r="H161">
            <v>53165000</v>
          </cell>
          <cell r="I161">
            <v>637980000</v>
          </cell>
        </row>
        <row r="162">
          <cell r="B162" t="str">
            <v>Honorarium Operasional Satuan Keja</v>
          </cell>
          <cell r="I162">
            <v>127920000</v>
          </cell>
        </row>
        <row r="163">
          <cell r="B163" t="str">
            <v>Belanja Honor Operasional Satuan Kerja</v>
          </cell>
          <cell r="I163">
            <v>127920000</v>
          </cell>
        </row>
        <row r="164">
          <cell r="B164" t="str">
            <v>&gt; HONORARIUM PENGELOLA KEUANGAN</v>
          </cell>
          <cell r="I164">
            <v>108960000</v>
          </cell>
        </row>
        <row r="165">
          <cell r="B165" t="str">
            <v>Honorarium Pejabat Kuasa Pengguna Anggaran [1 ORG x 12 BLN]</v>
          </cell>
          <cell r="C165">
            <v>12</v>
          </cell>
          <cell r="D165" t="str">
            <v>OB</v>
          </cell>
          <cell r="E165">
            <v>1</v>
          </cell>
          <cell r="F165">
            <v>12</v>
          </cell>
          <cell r="G165">
            <v>1</v>
          </cell>
          <cell r="H165">
            <v>3010000</v>
          </cell>
          <cell r="I165">
            <v>36120000</v>
          </cell>
        </row>
        <row r="166">
          <cell r="B166" t="str">
            <v>Honorarium Pejabat Pembuat Komitmen [1 ORG x 12 BLN]</v>
          </cell>
          <cell r="C166">
            <v>12</v>
          </cell>
          <cell r="D166" t="str">
            <v>OB</v>
          </cell>
          <cell r="E166">
            <v>1</v>
          </cell>
          <cell r="F166">
            <v>12</v>
          </cell>
          <cell r="G166">
            <v>1</v>
          </cell>
          <cell r="H166">
            <v>2920000</v>
          </cell>
          <cell r="I166">
            <v>35040000</v>
          </cell>
        </row>
        <row r="167">
          <cell r="B167" t="str">
            <v>Honorarium Pejabat Penguji Tagihan dan Penandatangan SPM [1 ORG x 12 BLN]</v>
          </cell>
          <cell r="C167">
            <v>12</v>
          </cell>
          <cell r="D167" t="str">
            <v>OB</v>
          </cell>
          <cell r="E167">
            <v>1</v>
          </cell>
          <cell r="F167">
            <v>12</v>
          </cell>
          <cell r="G167">
            <v>1</v>
          </cell>
          <cell r="H167">
            <v>1250000</v>
          </cell>
          <cell r="I167">
            <v>15000000</v>
          </cell>
        </row>
        <row r="168">
          <cell r="B168" t="str">
            <v>Honorarium Bendahara Pengeluaran [1 ORG x 12 BLN]</v>
          </cell>
          <cell r="C168">
            <v>12</v>
          </cell>
          <cell r="D168" t="str">
            <v>OB</v>
          </cell>
          <cell r="E168">
            <v>1</v>
          </cell>
          <cell r="F168">
            <v>12</v>
          </cell>
          <cell r="G168">
            <v>1</v>
          </cell>
          <cell r="H168">
            <v>1090000</v>
          </cell>
          <cell r="I168">
            <v>13080000</v>
          </cell>
        </row>
        <row r="169">
          <cell r="B169" t="str">
            <v>Honorarium Staf Pengelola Keuangan [1 ORG x 12 BLN]</v>
          </cell>
          <cell r="C169">
            <v>12</v>
          </cell>
          <cell r="D169" t="str">
            <v>OB</v>
          </cell>
          <cell r="E169">
            <v>1</v>
          </cell>
          <cell r="F169">
            <v>12</v>
          </cell>
          <cell r="G169">
            <v>1</v>
          </cell>
          <cell r="H169">
            <v>810000</v>
          </cell>
          <cell r="I169">
            <v>9720000</v>
          </cell>
        </row>
        <row r="170">
          <cell r="B170" t="str">
            <v>&gt; HONORARIUM PENGADAAN BARANG/JASA</v>
          </cell>
          <cell r="I170">
            <v>8160000</v>
          </cell>
        </row>
        <row r="171">
          <cell r="B171" t="str">
            <v>Honorarium Pejabat Pengadaan Barang/Jasa [1 ORG x 12 BLN]</v>
          </cell>
          <cell r="C171">
            <v>12</v>
          </cell>
          <cell r="D171" t="str">
            <v>OB</v>
          </cell>
          <cell r="E171">
            <v>1</v>
          </cell>
          <cell r="F171">
            <v>12</v>
          </cell>
          <cell r="G171">
            <v>1</v>
          </cell>
          <cell r="H171">
            <v>680000</v>
          </cell>
          <cell r="I171">
            <v>8160000</v>
          </cell>
        </row>
        <row r="172">
          <cell r="B172" t="str">
            <v>&gt; HONORARIUM PENGELOLA SISTEM AKUNTANSI INSTANSI</v>
          </cell>
          <cell r="I172">
            <v>10800000</v>
          </cell>
        </row>
        <row r="173">
          <cell r="B173" t="str">
            <v>Penanggung Jawab [1 ORG x 12 BLN]</v>
          </cell>
          <cell r="C173">
            <v>12</v>
          </cell>
          <cell r="D173" t="str">
            <v>OB</v>
          </cell>
          <cell r="E173">
            <v>1</v>
          </cell>
          <cell r="F173">
            <v>12</v>
          </cell>
          <cell r="G173">
            <v>1</v>
          </cell>
          <cell r="H173">
            <v>300000</v>
          </cell>
          <cell r="I173">
            <v>3600000</v>
          </cell>
        </row>
        <row r="174">
          <cell r="B174" t="str">
            <v>Koordinator [1 ORG x 12 BLN]</v>
          </cell>
          <cell r="C174">
            <v>12</v>
          </cell>
          <cell r="D174" t="str">
            <v>OB</v>
          </cell>
          <cell r="E174">
            <v>1</v>
          </cell>
          <cell r="F174">
            <v>12</v>
          </cell>
          <cell r="G174">
            <v>1</v>
          </cell>
          <cell r="H174">
            <v>250000</v>
          </cell>
          <cell r="I174">
            <v>3000000</v>
          </cell>
        </row>
        <row r="175">
          <cell r="B175" t="str">
            <v>Ketua [1 ORG x 12 BLN]</v>
          </cell>
          <cell r="C175">
            <v>12</v>
          </cell>
          <cell r="D175" t="str">
            <v>OB</v>
          </cell>
          <cell r="E175">
            <v>1</v>
          </cell>
          <cell r="F175">
            <v>12</v>
          </cell>
          <cell r="G175">
            <v>1</v>
          </cell>
          <cell r="H175">
            <v>200000</v>
          </cell>
          <cell r="I175">
            <v>2400000</v>
          </cell>
        </row>
        <row r="176">
          <cell r="B176" t="str">
            <v>Anggota [1 ORG x 12 BLN]</v>
          </cell>
          <cell r="C176">
            <v>12</v>
          </cell>
          <cell r="D176" t="str">
            <v>OB</v>
          </cell>
          <cell r="E176">
            <v>1</v>
          </cell>
          <cell r="F176">
            <v>12</v>
          </cell>
          <cell r="G176">
            <v>1</v>
          </cell>
          <cell r="H176">
            <v>150000</v>
          </cell>
          <cell r="I176">
            <v>1800000</v>
          </cell>
        </row>
        <row r="177">
          <cell r="B177" t="str">
            <v>Operasional Pelayanan Pimpinan</v>
          </cell>
          <cell r="I177">
            <v>593746000</v>
          </cell>
        </row>
        <row r="178">
          <cell r="B178" t="str">
            <v>Belanja Perjalanan Dinas Biasa</v>
          </cell>
          <cell r="I178">
            <v>591766000</v>
          </cell>
        </row>
        <row r="179">
          <cell r="B179" t="str">
            <v>Tiket Pesawat PP [1 ORG x 1 KL x 6 KEG]</v>
          </cell>
          <cell r="C179">
            <v>6</v>
          </cell>
          <cell r="D179" t="str">
            <v>OK</v>
          </cell>
          <cell r="E179">
            <v>1</v>
          </cell>
          <cell r="F179">
            <v>1</v>
          </cell>
          <cell r="G179">
            <v>6</v>
          </cell>
          <cell r="H179">
            <v>2674000</v>
          </cell>
          <cell r="I179">
            <v>16044000</v>
          </cell>
        </row>
        <row r="180">
          <cell r="B180" t="str">
            <v>Uang Taksi Bandara [1 ORG x 1 KL x 6 KEG]</v>
          </cell>
          <cell r="C180">
            <v>6</v>
          </cell>
          <cell r="D180" t="str">
            <v>OK</v>
          </cell>
          <cell r="E180">
            <v>1</v>
          </cell>
          <cell r="F180">
            <v>1</v>
          </cell>
          <cell r="G180">
            <v>6</v>
          </cell>
          <cell r="H180">
            <v>978000</v>
          </cell>
          <cell r="I180">
            <v>5868000</v>
          </cell>
        </row>
        <row r="181">
          <cell r="B181" t="str">
            <v>Uang Harian [1 ORG x 3 HR x 6 KEG]</v>
          </cell>
          <cell r="C181">
            <v>18</v>
          </cell>
          <cell r="D181" t="str">
            <v>OH</v>
          </cell>
          <cell r="E181">
            <v>1</v>
          </cell>
          <cell r="F181">
            <v>3</v>
          </cell>
          <cell r="G181">
            <v>6</v>
          </cell>
          <cell r="H181">
            <v>530000</v>
          </cell>
          <cell r="I181">
            <v>9540000</v>
          </cell>
        </row>
        <row r="182">
          <cell r="B182" t="str">
            <v>Uang Penginapan [1 ORG x 2 HR x 6 KEG]</v>
          </cell>
          <cell r="C182">
            <v>12</v>
          </cell>
          <cell r="D182" t="str">
            <v>OH</v>
          </cell>
          <cell r="E182">
            <v>1</v>
          </cell>
          <cell r="F182">
            <v>2</v>
          </cell>
          <cell r="G182">
            <v>6</v>
          </cell>
          <cell r="H182">
            <v>992000</v>
          </cell>
          <cell r="I182">
            <v>11904000</v>
          </cell>
        </row>
        <row r="183">
          <cell r="B183" t="str">
            <v>tambahan perjalanan dinas</v>
          </cell>
          <cell r="C183">
            <v>1</v>
          </cell>
          <cell r="D183" t="str">
            <v>keg</v>
          </cell>
          <cell r="H183">
            <v>548410000</v>
          </cell>
          <cell r="I183">
            <v>548410000</v>
          </cell>
        </row>
        <row r="184">
          <cell r="B184" t="str">
            <v>Belanja Perjalanan Dinas Dalam Kota</v>
          </cell>
          <cell r="I184">
            <v>1980000</v>
          </cell>
        </row>
        <row r="185">
          <cell r="B185" t="str">
            <v>Uang Transport [1 ORG x 6 KL]</v>
          </cell>
          <cell r="C185">
            <v>6</v>
          </cell>
          <cell r="D185" t="str">
            <v>OK</v>
          </cell>
          <cell r="E185">
            <v>1</v>
          </cell>
          <cell r="F185">
            <v>6</v>
          </cell>
          <cell r="G185">
            <v>1</v>
          </cell>
          <cell r="H185">
            <v>170000</v>
          </cell>
          <cell r="I185">
            <v>1020000</v>
          </cell>
        </row>
        <row r="186">
          <cell r="B186" t="str">
            <v>Uang Harian [1 ORG x 1 HR x 6 KL]</v>
          </cell>
          <cell r="C186">
            <v>6</v>
          </cell>
          <cell r="D186" t="str">
            <v>OH</v>
          </cell>
          <cell r="E186">
            <v>1</v>
          </cell>
          <cell r="F186">
            <v>1</v>
          </cell>
          <cell r="G186">
            <v>6</v>
          </cell>
          <cell r="H186">
            <v>160000</v>
          </cell>
          <cell r="I186">
            <v>960000</v>
          </cell>
        </row>
        <row r="187">
          <cell r="B187" t="str">
            <v>Layanan Sarana dan Prasarana Internal</v>
          </cell>
          <cell r="C187">
            <v>155</v>
          </cell>
          <cell r="D187" t="str">
            <v>UNIT</v>
          </cell>
          <cell r="I187">
            <v>1116970000</v>
          </cell>
        </row>
        <row r="188">
          <cell r="B188" t="str">
            <v>Layanan Sarana Internal</v>
          </cell>
          <cell r="C188">
            <v>155</v>
          </cell>
          <cell r="D188" t="str">
            <v>UNIT</v>
          </cell>
          <cell r="I188">
            <v>1116970000</v>
          </cell>
        </row>
        <row r="189">
          <cell r="B189" t="str">
            <v>Pengadaan Peralatan dan Fasilitas Perkantoran</v>
          </cell>
          <cell r="C189">
            <v>155</v>
          </cell>
          <cell r="D189" t="str">
            <v>UNIT</v>
          </cell>
          <cell r="I189">
            <v>1116970000</v>
          </cell>
        </row>
        <row r="190">
          <cell r="B190" t="str">
            <v>Pengadaan Peralatan Mesin Penunjang</v>
          </cell>
          <cell r="I190">
            <v>1116970000</v>
          </cell>
        </row>
        <row r="191">
          <cell r="B191" t="str">
            <v>Belanja Modal Peralatan dan Mesin</v>
          </cell>
          <cell r="I191">
            <v>1116970000</v>
          </cell>
        </row>
        <row r="192">
          <cell r="B192" t="str">
            <v>Pengadaan CCTV Indoor [5 UNIT]</v>
          </cell>
          <cell r="C192">
            <v>5</v>
          </cell>
          <cell r="D192" t="str">
            <v>UNIT</v>
          </cell>
          <cell r="E192">
            <v>5</v>
          </cell>
          <cell r="F192">
            <v>1</v>
          </cell>
          <cell r="G192">
            <v>1</v>
          </cell>
          <cell r="H192">
            <v>10394000</v>
          </cell>
          <cell r="I192">
            <v>51970000</v>
          </cell>
        </row>
        <row r="193">
          <cell r="B193" t="str">
            <v>Pengadaan AC 1 PK [150 UNIT]</v>
          </cell>
          <cell r="C193">
            <v>150</v>
          </cell>
          <cell r="D193" t="str">
            <v>UNIT</v>
          </cell>
          <cell r="E193">
            <v>150</v>
          </cell>
          <cell r="F193">
            <v>1</v>
          </cell>
          <cell r="G193">
            <v>1</v>
          </cell>
          <cell r="H193">
            <v>7100000</v>
          </cell>
          <cell r="I193">
            <v>1065000000</v>
          </cell>
        </row>
        <row r="194">
          <cell r="B194" t="str">
            <v>Layanan Manajemen Kinerja Internal</v>
          </cell>
          <cell r="C194">
            <v>1</v>
          </cell>
          <cell r="D194" t="str">
            <v>Dokumen</v>
          </cell>
          <cell r="I194">
            <v>1683030000</v>
          </cell>
        </row>
        <row r="195">
          <cell r="B195" t="str">
            <v>Layanan Manajemen Keuangan</v>
          </cell>
          <cell r="C195">
            <v>1</v>
          </cell>
          <cell r="D195" t="str">
            <v>Dokumen</v>
          </cell>
          <cell r="I195">
            <v>1683030000</v>
          </cell>
        </row>
        <row r="196">
          <cell r="B196" t="str">
            <v>Pengelolaan PNBP</v>
          </cell>
          <cell r="C196">
            <v>1</v>
          </cell>
          <cell r="D196" t="str">
            <v>Dokumen</v>
          </cell>
          <cell r="I196">
            <v>1683030000</v>
          </cell>
        </row>
        <row r="197">
          <cell r="B197" t="str">
            <v>Pemeliharaan Gedung dan Bangunan Penunjang Layanan PNBP</v>
          </cell>
          <cell r="I197">
            <v>1134590000</v>
          </cell>
        </row>
        <row r="198">
          <cell r="B198" t="str">
            <v>Belanja Pemeliharaan Gedung dan Bangunan</v>
          </cell>
          <cell r="I198">
            <v>1134590000</v>
          </cell>
        </row>
        <row r="199">
          <cell r="B199" t="str">
            <v>Belanja Pemeliharaan Gedung Bir Ali Asrama Haji Embarkasi Surabaya [1020 M2]</v>
          </cell>
          <cell r="C199">
            <v>1020</v>
          </cell>
          <cell r="D199" t="str">
            <v>M2</v>
          </cell>
          <cell r="E199">
            <v>1020</v>
          </cell>
          <cell r="F199">
            <v>1</v>
          </cell>
          <cell r="G199">
            <v>1</v>
          </cell>
          <cell r="H199">
            <v>196000</v>
          </cell>
          <cell r="I199">
            <v>199920000</v>
          </cell>
        </row>
        <row r="200">
          <cell r="B200" t="str">
            <v>Belanja Pemeliharaan Gedung E1 Asrama Haji Embarkasi Surabaya [1020 M2]</v>
          </cell>
          <cell r="C200">
            <v>1020</v>
          </cell>
          <cell r="D200" t="str">
            <v>M2</v>
          </cell>
          <cell r="E200">
            <v>1020</v>
          </cell>
          <cell r="F200">
            <v>1</v>
          </cell>
          <cell r="G200">
            <v>1</v>
          </cell>
          <cell r="H200">
            <v>196000</v>
          </cell>
          <cell r="I200">
            <v>199920000</v>
          </cell>
        </row>
        <row r="201">
          <cell r="B201" t="str">
            <v>Belanja Pemeliharaan Gedung E2 Asrama Haji Embarkasi Surabaya [1020 M2]</v>
          </cell>
          <cell r="C201">
            <v>1020</v>
          </cell>
          <cell r="D201" t="str">
            <v>M2</v>
          </cell>
          <cell r="E201">
            <v>1020</v>
          </cell>
          <cell r="F201">
            <v>1</v>
          </cell>
          <cell r="G201">
            <v>1</v>
          </cell>
          <cell r="H201">
            <v>196000</v>
          </cell>
          <cell r="I201">
            <v>199920000</v>
          </cell>
        </row>
        <row r="202">
          <cell r="B202" t="str">
            <v>Belanja Pemeliharaan Gedung F2 Asrama Haji Embarkasi Surabaya [1020 M2]</v>
          </cell>
          <cell r="C202">
            <v>1020</v>
          </cell>
          <cell r="D202" t="str">
            <v>M2</v>
          </cell>
          <cell r="E202">
            <v>1020</v>
          </cell>
          <cell r="F202">
            <v>1</v>
          </cell>
          <cell r="G202">
            <v>1</v>
          </cell>
          <cell r="H202">
            <v>196000</v>
          </cell>
          <cell r="I202">
            <v>199920000</v>
          </cell>
        </row>
        <row r="203">
          <cell r="B203" t="str">
            <v>Belanja Pemeliharaan Gedung dan Bangunan [1560 M2]</v>
          </cell>
          <cell r="C203">
            <v>1560</v>
          </cell>
          <cell r="D203" t="str">
            <v>M2</v>
          </cell>
          <cell r="E203">
            <v>1560</v>
          </cell>
          <cell r="F203">
            <v>1</v>
          </cell>
          <cell r="G203">
            <v>1</v>
          </cell>
          <cell r="H203">
            <v>196000</v>
          </cell>
          <cell r="I203">
            <v>305760000</v>
          </cell>
        </row>
        <row r="204">
          <cell r="B204" t="str">
            <v>Belanja Pemeliharaan Halaman Gedung [2915 M2]</v>
          </cell>
          <cell r="C204">
            <v>2915</v>
          </cell>
          <cell r="D204" t="str">
            <v>M2</v>
          </cell>
          <cell r="E204">
            <v>2915</v>
          </cell>
          <cell r="F204">
            <v>1</v>
          </cell>
          <cell r="G204">
            <v>1</v>
          </cell>
          <cell r="H204">
            <v>10000</v>
          </cell>
          <cell r="I204">
            <v>29150000</v>
          </cell>
        </row>
        <row r="205">
          <cell r="B205" t="str">
            <v>Belanja Barang Persediaan Fasilitas Layanan</v>
          </cell>
          <cell r="I205">
            <v>548440000</v>
          </cell>
        </row>
        <row r="206">
          <cell r="B206" t="str">
            <v>Belanja Barang Persediaan Lainnya</v>
          </cell>
          <cell r="I206">
            <v>548440000</v>
          </cell>
        </row>
        <row r="207">
          <cell r="B207" t="str">
            <v>Belanja Persediaan Kelengkapan Gedung (Penunjuk Jalan, Penunjuk Kiblat) [4422 SET]</v>
          </cell>
          <cell r="C207">
            <v>4422</v>
          </cell>
          <cell r="D207" t="str">
            <v>PCS</v>
          </cell>
          <cell r="E207">
            <v>4422</v>
          </cell>
          <cell r="F207">
            <v>1</v>
          </cell>
          <cell r="G207">
            <v>1</v>
          </cell>
          <cell r="H207">
            <v>20000</v>
          </cell>
          <cell r="I207">
            <v>88440000</v>
          </cell>
        </row>
        <row r="208">
          <cell r="B208" t="str">
            <v>Belanja Persediaan Gantungan Baju [1000 Buah]</v>
          </cell>
          <cell r="C208">
            <v>1000</v>
          </cell>
          <cell r="D208" t="str">
            <v>PCS</v>
          </cell>
          <cell r="E208">
            <v>1000</v>
          </cell>
          <cell r="F208">
            <v>1</v>
          </cell>
          <cell r="G208">
            <v>1</v>
          </cell>
          <cell r="H208">
            <v>60000</v>
          </cell>
          <cell r="I208">
            <v>60000000</v>
          </cell>
        </row>
        <row r="209">
          <cell r="B209" t="str">
            <v>Belanja Persediaan Amenities [40000 PAK]</v>
          </cell>
          <cell r="C209">
            <v>40000</v>
          </cell>
          <cell r="D209" t="str">
            <v>PAK</v>
          </cell>
          <cell r="E209">
            <v>40000</v>
          </cell>
          <cell r="F209">
            <v>1</v>
          </cell>
          <cell r="G209">
            <v>1</v>
          </cell>
          <cell r="H209">
            <v>5000</v>
          </cell>
          <cell r="I209">
            <v>200000000</v>
          </cell>
        </row>
        <row r="210">
          <cell r="B210" t="str">
            <v>Belanja Pesediaan Air Mineral 600ml [40000 Buah]</v>
          </cell>
          <cell r="C210">
            <v>40000</v>
          </cell>
          <cell r="D210" t="str">
            <v>BUAH</v>
          </cell>
          <cell r="E210">
            <v>40000</v>
          </cell>
          <cell r="F210">
            <v>1</v>
          </cell>
          <cell r="G210">
            <v>1</v>
          </cell>
          <cell r="H210">
            <v>5000</v>
          </cell>
          <cell r="I210">
            <v>200000000</v>
          </cell>
        </row>
      </sheetData>
      <sheetData sheetId="52">
        <row r="5">
          <cell r="B5" t="str">
            <v>Dukungan Manajemen</v>
          </cell>
          <cell r="I5">
            <v>13369104000</v>
          </cell>
        </row>
        <row r="6">
          <cell r="B6" t="str">
            <v>Dukungan Manajemen dan Pelaksanaan Tugas Teknis Lainnya Penyelenggaraan Haji dan Umrah</v>
          </cell>
          <cell r="I6">
            <v>13369104000</v>
          </cell>
        </row>
        <row r="7">
          <cell r="B7" t="str">
            <v>Layanan Dukungan Manajemen Internal</v>
          </cell>
          <cell r="C7">
            <v>5</v>
          </cell>
          <cell r="D7" t="str">
            <v>Layanan</v>
          </cell>
          <cell r="I7">
            <v>11481047000</v>
          </cell>
        </row>
        <row r="8">
          <cell r="B8" t="str">
            <v>Layanan BMN</v>
          </cell>
          <cell r="C8">
            <v>0</v>
          </cell>
          <cell r="D8" t="str">
            <v>Layanan</v>
          </cell>
          <cell r="I8">
            <v>0</v>
          </cell>
        </row>
        <row r="9">
          <cell r="B9" t="str">
            <v>Pengelolaan BMN dan Perlengkapan</v>
          </cell>
          <cell r="D9" t="str">
            <v>Layanan</v>
          </cell>
          <cell r="I9">
            <v>0</v>
          </cell>
        </row>
        <row r="10">
          <cell r="B10" t="str">
            <v>Koordinasi Penatausahaan dan Penyusunan Laporan BMN</v>
          </cell>
          <cell r="I10">
            <v>0</v>
          </cell>
        </row>
        <row r="11">
          <cell r="B11" t="str">
            <v>Belanja Perjalanan Dinas Biasa</v>
          </cell>
          <cell r="I11">
            <v>0</v>
          </cell>
        </row>
        <row r="12">
          <cell r="B12" t="str">
            <v>&gt; Ke Pusat - DKI Jakarta</v>
          </cell>
          <cell r="I12">
            <v>0</v>
          </cell>
        </row>
        <row r="13">
          <cell r="B13" t="str">
            <v>Uang Transport [1 ORG x 2 KEG]</v>
          </cell>
          <cell r="C13">
            <v>2</v>
          </cell>
          <cell r="D13" t="str">
            <v>OK</v>
          </cell>
          <cell r="E13">
            <v>1</v>
          </cell>
          <cell r="F13">
            <v>2</v>
          </cell>
          <cell r="G13">
            <v>1</v>
          </cell>
          <cell r="H13">
            <v>568000</v>
          </cell>
        </row>
        <row r="14">
          <cell r="B14" t="str">
            <v>Uang Harian [1 ORG x 2 HR x 2 KEG]</v>
          </cell>
          <cell r="C14">
            <v>4</v>
          </cell>
          <cell r="D14" t="str">
            <v>OH</v>
          </cell>
          <cell r="E14">
            <v>1</v>
          </cell>
          <cell r="F14">
            <v>2</v>
          </cell>
          <cell r="G14">
            <v>2</v>
          </cell>
          <cell r="H14">
            <v>530000</v>
          </cell>
        </row>
        <row r="15">
          <cell r="B15" t="str">
            <v>Uang Penginapan [1 ORG x 1 HR x 2 KEG]</v>
          </cell>
          <cell r="C15">
            <v>2</v>
          </cell>
          <cell r="D15" t="str">
            <v>OH</v>
          </cell>
          <cell r="E15">
            <v>1</v>
          </cell>
          <cell r="F15">
            <v>1</v>
          </cell>
          <cell r="G15">
            <v>2</v>
          </cell>
          <cell r="H15">
            <v>730000</v>
          </cell>
        </row>
        <row r="16">
          <cell r="B16" t="str">
            <v>Rapat Koordinasi Penatausahaan dan Penyusunan Laporan BMN</v>
          </cell>
          <cell r="I16">
            <v>0</v>
          </cell>
        </row>
        <row r="17">
          <cell r="B17" t="str">
            <v>Belanja Bahan</v>
          </cell>
          <cell r="I17">
            <v>0</v>
          </cell>
        </row>
        <row r="18">
          <cell r="B18" t="str">
            <v>Makan [10 ORG x 1 KL x 2 KEG]</v>
          </cell>
          <cell r="C18">
            <v>20</v>
          </cell>
          <cell r="D18" t="str">
            <v>OK</v>
          </cell>
          <cell r="E18">
            <v>10</v>
          </cell>
          <cell r="F18">
            <v>1</v>
          </cell>
          <cell r="G18">
            <v>2</v>
          </cell>
          <cell r="H18">
            <v>50000</v>
          </cell>
        </row>
        <row r="19">
          <cell r="B19" t="str">
            <v>Snack [10 ORG x 2 KL x 2 KEG]</v>
          </cell>
          <cell r="C19">
            <v>40</v>
          </cell>
          <cell r="D19" t="str">
            <v>OK</v>
          </cell>
          <cell r="E19">
            <v>10</v>
          </cell>
          <cell r="F19">
            <v>2</v>
          </cell>
          <cell r="G19">
            <v>2</v>
          </cell>
          <cell r="H19">
            <v>21000</v>
          </cell>
        </row>
        <row r="20">
          <cell r="B20" t="str">
            <v>Belanja Jasa Profesi</v>
          </cell>
          <cell r="I20">
            <v>0</v>
          </cell>
        </row>
        <row r="21">
          <cell r="B21" t="str">
            <v>Honorarium Narasumber Eselon III Ke Bawah [1 ORG x 2 JPL x 2 KEG]</v>
          </cell>
          <cell r="C21">
            <v>4</v>
          </cell>
          <cell r="D21" t="str">
            <v>OJ</v>
          </cell>
          <cell r="E21">
            <v>1</v>
          </cell>
          <cell r="F21">
            <v>2</v>
          </cell>
          <cell r="G21">
            <v>2</v>
          </cell>
          <cell r="H21">
            <v>900000</v>
          </cell>
        </row>
        <row r="22">
          <cell r="B22" t="str">
            <v>Moderator [1 ORG x 2 KEG]</v>
          </cell>
          <cell r="C22">
            <v>2</v>
          </cell>
          <cell r="D22" t="str">
            <v>OK</v>
          </cell>
          <cell r="E22">
            <v>1</v>
          </cell>
          <cell r="F22">
            <v>2</v>
          </cell>
          <cell r="G22">
            <v>1</v>
          </cell>
          <cell r="H22">
            <v>700000</v>
          </cell>
        </row>
        <row r="23">
          <cell r="B23" t="str">
            <v>Belanja Perjalanan Dinas Paket Meeting Dalam Kota</v>
          </cell>
          <cell r="I23">
            <v>0</v>
          </cell>
        </row>
        <row r="24">
          <cell r="B24" t="str">
            <v>Uang Transport Narasumber dan Moderator [2 ORG x 2 KEG]</v>
          </cell>
          <cell r="C24">
            <v>4</v>
          </cell>
          <cell r="D24" t="str">
            <v>OK</v>
          </cell>
          <cell r="E24">
            <v>2</v>
          </cell>
          <cell r="F24">
            <v>2</v>
          </cell>
          <cell r="G24">
            <v>1</v>
          </cell>
          <cell r="H24">
            <v>170000</v>
          </cell>
        </row>
        <row r="25">
          <cell r="B25" t="str">
            <v>Layanan Hubungan Masyarakat dan Informasi</v>
          </cell>
          <cell r="C25">
            <v>1</v>
          </cell>
          <cell r="D25" t="str">
            <v>Layanan</v>
          </cell>
          <cell r="I25">
            <v>1400000</v>
          </cell>
        </row>
        <row r="26">
          <cell r="B26" t="str">
            <v>Penyebaran Informasi Haji dan Umrah</v>
          </cell>
          <cell r="C26">
            <v>1</v>
          </cell>
          <cell r="D26" t="str">
            <v>Layanan</v>
          </cell>
          <cell r="I26">
            <v>1400000</v>
          </cell>
        </row>
        <row r="27">
          <cell r="B27" t="str">
            <v>Pencetakan Bahan Publikasi Informasi Haji dan Umrah</v>
          </cell>
          <cell r="I27">
            <v>1400000</v>
          </cell>
        </row>
        <row r="28">
          <cell r="B28" t="str">
            <v>Belanja Barang Non Operasional Lainnya</v>
          </cell>
          <cell r="I28">
            <v>1400000</v>
          </cell>
        </row>
        <row r="29">
          <cell r="B29" t="str">
            <v>Cetak Roll Banner [2 BUAH]</v>
          </cell>
          <cell r="C29">
            <v>2</v>
          </cell>
          <cell r="D29" t="str">
            <v>BUAH</v>
          </cell>
          <cell r="E29">
            <v>2</v>
          </cell>
          <cell r="F29">
            <v>1</v>
          </cell>
          <cell r="G29">
            <v>1</v>
          </cell>
          <cell r="H29">
            <v>200000</v>
          </cell>
          <cell r="I29">
            <v>400000</v>
          </cell>
        </row>
        <row r="30">
          <cell r="B30" t="str">
            <v>Cetak Brosur/Pamflet</v>
          </cell>
          <cell r="C30">
            <v>2</v>
          </cell>
          <cell r="D30" t="str">
            <v>RIM</v>
          </cell>
          <cell r="E30">
            <v>2</v>
          </cell>
          <cell r="F30">
            <v>1</v>
          </cell>
          <cell r="G30">
            <v>1</v>
          </cell>
          <cell r="H30">
            <v>500000</v>
          </cell>
          <cell r="I30">
            <v>1000000</v>
          </cell>
        </row>
        <row r="31">
          <cell r="B31" t="str">
            <v>Layanan Umum</v>
          </cell>
          <cell r="C31">
            <v>2</v>
          </cell>
          <cell r="D31" t="str">
            <v>Layanan</v>
          </cell>
          <cell r="I31">
            <v>203074000</v>
          </cell>
        </row>
        <row r="32">
          <cell r="B32" t="str">
            <v>Koordinasi Penyelenggaraan Ibadah Haji</v>
          </cell>
          <cell r="C32">
            <v>1</v>
          </cell>
          <cell r="D32" t="str">
            <v>Layanan</v>
          </cell>
          <cell r="I32">
            <v>7074000</v>
          </cell>
        </row>
        <row r="33">
          <cell r="B33" t="str">
            <v>Koordinasi dan Konsultasi Penyelenggaraan Ibadah Haji</v>
          </cell>
          <cell r="I33">
            <v>7074000</v>
          </cell>
        </row>
        <row r="34">
          <cell r="B34" t="str">
            <v>Belanja Perjalanan Dinas Biasa</v>
          </cell>
          <cell r="I34">
            <v>7074000</v>
          </cell>
        </row>
        <row r="35">
          <cell r="B35" t="str">
            <v>&gt; Ke Pusat - DKI Jakarta</v>
          </cell>
          <cell r="I35">
            <v>7074000</v>
          </cell>
        </row>
        <row r="36">
          <cell r="B36" t="str">
            <v>Uang Transport [1 ORG x 3 KEG]</v>
          </cell>
          <cell r="C36">
            <v>3</v>
          </cell>
          <cell r="D36" t="str">
            <v>OK</v>
          </cell>
          <cell r="E36">
            <v>1</v>
          </cell>
          <cell r="F36">
            <v>3</v>
          </cell>
          <cell r="G36">
            <v>1</v>
          </cell>
          <cell r="H36">
            <v>568000</v>
          </cell>
          <cell r="I36">
            <v>1704000</v>
          </cell>
        </row>
        <row r="37">
          <cell r="B37" t="str">
            <v>Uang Harian [1 ORG x 2 HR x 3 KEG]</v>
          </cell>
          <cell r="C37">
            <v>6</v>
          </cell>
          <cell r="D37" t="str">
            <v>OH</v>
          </cell>
          <cell r="E37">
            <v>1</v>
          </cell>
          <cell r="F37">
            <v>2</v>
          </cell>
          <cell r="G37">
            <v>3</v>
          </cell>
          <cell r="H37">
            <v>530000</v>
          </cell>
          <cell r="I37">
            <v>3180000</v>
          </cell>
        </row>
        <row r="38">
          <cell r="B38" t="str">
            <v>Uang Penginapan [1 ORG x 1 HR x 3 KEG]</v>
          </cell>
          <cell r="C38">
            <v>3</v>
          </cell>
          <cell r="D38" t="str">
            <v>OH</v>
          </cell>
          <cell r="E38">
            <v>1</v>
          </cell>
          <cell r="F38">
            <v>1</v>
          </cell>
          <cell r="G38">
            <v>3</v>
          </cell>
          <cell r="H38">
            <v>730000</v>
          </cell>
          <cell r="I38">
            <v>2190000</v>
          </cell>
        </row>
        <row r="39">
          <cell r="B39" t="str">
            <v>Pelayanan Umum dan Rumah Tangga</v>
          </cell>
          <cell r="C39">
            <v>1</v>
          </cell>
          <cell r="D39" t="str">
            <v>Layanan</v>
          </cell>
          <cell r="I39">
            <v>196000000</v>
          </cell>
        </row>
        <row r="40">
          <cell r="B40" t="str">
            <v>Persediaan Fasilitas Kamar</v>
          </cell>
          <cell r="I40">
            <v>196000000</v>
          </cell>
          <cell r="J40">
            <v>196000000</v>
          </cell>
        </row>
        <row r="41">
          <cell r="B41" t="str">
            <v>Belanja Barang Persediaan Barang Konsumsi</v>
          </cell>
          <cell r="I41">
            <v>196000000</v>
          </cell>
        </row>
        <row r="42">
          <cell r="B42" t="str">
            <v>Sandal Hotel</v>
          </cell>
          <cell r="C42">
            <v>10000</v>
          </cell>
          <cell r="D42" t="str">
            <v>PCS</v>
          </cell>
          <cell r="E42">
            <v>10000</v>
          </cell>
          <cell r="F42">
            <v>1</v>
          </cell>
          <cell r="G42">
            <v>1</v>
          </cell>
          <cell r="H42">
            <v>6000</v>
          </cell>
          <cell r="I42">
            <v>60000000</v>
          </cell>
        </row>
        <row r="43">
          <cell r="B43" t="str">
            <v>Soap  Dental Set / Amenities</v>
          </cell>
          <cell r="C43">
            <v>10000</v>
          </cell>
          <cell r="D43" t="str">
            <v>PCS</v>
          </cell>
          <cell r="E43">
            <v>10000</v>
          </cell>
          <cell r="F43">
            <v>1</v>
          </cell>
          <cell r="G43">
            <v>1</v>
          </cell>
          <cell r="H43">
            <v>6000</v>
          </cell>
          <cell r="I43">
            <v>60000000</v>
          </cell>
        </row>
        <row r="44">
          <cell r="B44" t="str">
            <v>Air Mineral Kamar</v>
          </cell>
          <cell r="C44">
            <v>10000</v>
          </cell>
          <cell r="D44" t="str">
            <v>PCS</v>
          </cell>
          <cell r="E44">
            <v>10000</v>
          </cell>
          <cell r="F44">
            <v>1</v>
          </cell>
          <cell r="G44">
            <v>1</v>
          </cell>
          <cell r="H44">
            <v>3000</v>
          </cell>
          <cell r="I44">
            <v>30000000</v>
          </cell>
        </row>
        <row r="45">
          <cell r="B45" t="str">
            <v>Kopi, Gula, Teh, Creamer sachet</v>
          </cell>
          <cell r="C45">
            <v>10000</v>
          </cell>
          <cell r="D45" t="str">
            <v>PCS</v>
          </cell>
          <cell r="E45">
            <v>10000</v>
          </cell>
          <cell r="F45">
            <v>1</v>
          </cell>
          <cell r="G45">
            <v>1</v>
          </cell>
          <cell r="H45">
            <v>4600</v>
          </cell>
          <cell r="I45">
            <v>46000000</v>
          </cell>
        </row>
        <row r="46">
          <cell r="B46" t="str">
            <v>Layanan Perkantoran</v>
          </cell>
          <cell r="C46">
            <v>2</v>
          </cell>
          <cell r="D46" t="str">
            <v>Layanan</v>
          </cell>
          <cell r="I46">
            <v>11276573000</v>
          </cell>
        </row>
        <row r="47">
          <cell r="B47" t="str">
            <v>Gaji dan Tunjangan</v>
          </cell>
          <cell r="C47">
            <v>1</v>
          </cell>
          <cell r="D47" t="str">
            <v>Layanan</v>
          </cell>
          <cell r="I47">
            <v>1638907000</v>
          </cell>
        </row>
        <row r="48">
          <cell r="B48" t="str">
            <v>Pembayaran Gaji dan Tunjangan PNS</v>
          </cell>
          <cell r="I48">
            <v>1468339000</v>
          </cell>
        </row>
        <row r="49">
          <cell r="B49" t="str">
            <v>Belanja Gaji Pokok PNS</v>
          </cell>
          <cell r="I49">
            <v>631554000</v>
          </cell>
        </row>
        <row r="50">
          <cell r="B50" t="str">
            <v>Belanja Gaji Pokok PNS</v>
          </cell>
          <cell r="C50">
            <v>9</v>
          </cell>
          <cell r="D50" t="str">
            <v>BLN</v>
          </cell>
          <cell r="E50">
            <v>9</v>
          </cell>
          <cell r="F50">
            <v>1</v>
          </cell>
          <cell r="G50">
            <v>1</v>
          </cell>
          <cell r="H50">
            <v>57414000</v>
          </cell>
          <cell r="I50">
            <v>516726000</v>
          </cell>
        </row>
        <row r="51">
          <cell r="B51" t="str">
            <v>Belanja Gaji Pokok PNS ke-13</v>
          </cell>
          <cell r="C51">
            <v>1</v>
          </cell>
          <cell r="D51" t="str">
            <v>BLN</v>
          </cell>
          <cell r="E51">
            <v>1</v>
          </cell>
          <cell r="F51">
            <v>1</v>
          </cell>
          <cell r="G51">
            <v>1</v>
          </cell>
          <cell r="H51">
            <v>57414000</v>
          </cell>
          <cell r="I51">
            <v>57414000</v>
          </cell>
        </row>
        <row r="52">
          <cell r="B52" t="str">
            <v>Belanja Gaji Pokok PNS ke-14</v>
          </cell>
          <cell r="C52">
            <v>1</v>
          </cell>
          <cell r="D52" t="str">
            <v>BLN</v>
          </cell>
          <cell r="E52">
            <v>1</v>
          </cell>
          <cell r="F52">
            <v>1</v>
          </cell>
          <cell r="G52">
            <v>1</v>
          </cell>
          <cell r="H52">
            <v>57414000</v>
          </cell>
          <cell r="I52">
            <v>57414000</v>
          </cell>
        </row>
        <row r="53">
          <cell r="B53" t="str">
            <v>Belanja Pembulatan Gaji PNS</v>
          </cell>
          <cell r="I53">
            <v>33000</v>
          </cell>
        </row>
        <row r="54">
          <cell r="B54" t="str">
            <v>Belanja Pembulatan Gaji PNS</v>
          </cell>
          <cell r="C54">
            <v>9</v>
          </cell>
          <cell r="D54" t="str">
            <v>BLN</v>
          </cell>
          <cell r="E54">
            <v>9</v>
          </cell>
          <cell r="F54">
            <v>1</v>
          </cell>
          <cell r="G54">
            <v>1</v>
          </cell>
          <cell r="H54">
            <v>3000</v>
          </cell>
          <cell r="I54">
            <v>27000</v>
          </cell>
        </row>
        <row r="55">
          <cell r="B55" t="str">
            <v>Belanja Pembulatan Gaji PNS ke-13</v>
          </cell>
          <cell r="C55">
            <v>1</v>
          </cell>
          <cell r="D55" t="str">
            <v>BLN</v>
          </cell>
          <cell r="E55">
            <v>1</v>
          </cell>
          <cell r="F55">
            <v>1</v>
          </cell>
          <cell r="G55">
            <v>1</v>
          </cell>
          <cell r="H55">
            <v>3000</v>
          </cell>
          <cell r="I55">
            <v>3000</v>
          </cell>
        </row>
        <row r="56">
          <cell r="B56" t="str">
            <v>Belanja Pembulatan Gaji PNS ke-14</v>
          </cell>
          <cell r="C56">
            <v>1</v>
          </cell>
          <cell r="D56" t="str">
            <v>BLN</v>
          </cell>
          <cell r="E56">
            <v>1</v>
          </cell>
          <cell r="F56">
            <v>1</v>
          </cell>
          <cell r="G56">
            <v>1</v>
          </cell>
          <cell r="H56">
            <v>3000</v>
          </cell>
          <cell r="I56">
            <v>3000</v>
          </cell>
        </row>
        <row r="57">
          <cell r="B57" t="str">
            <v>Belanja Tunjangan Suami/Istri PNS</v>
          </cell>
          <cell r="I57">
            <v>44275000</v>
          </cell>
        </row>
        <row r="58">
          <cell r="B58" t="str">
            <v>Belanja Tunjangan Suami/Istri PNS</v>
          </cell>
          <cell r="C58">
            <v>9</v>
          </cell>
          <cell r="D58" t="str">
            <v>BLN</v>
          </cell>
          <cell r="E58">
            <v>9</v>
          </cell>
          <cell r="F58">
            <v>1</v>
          </cell>
          <cell r="G58">
            <v>1</v>
          </cell>
          <cell r="H58">
            <v>4025000</v>
          </cell>
          <cell r="I58">
            <v>36225000</v>
          </cell>
        </row>
        <row r="59">
          <cell r="B59" t="str">
            <v>Belanja Tunjangan Suami/Istri PNS ke-13</v>
          </cell>
          <cell r="C59">
            <v>1</v>
          </cell>
          <cell r="D59" t="str">
            <v>BLN</v>
          </cell>
          <cell r="E59">
            <v>1</v>
          </cell>
          <cell r="F59">
            <v>1</v>
          </cell>
          <cell r="G59">
            <v>1</v>
          </cell>
          <cell r="H59">
            <v>4025000</v>
          </cell>
          <cell r="I59">
            <v>4025000</v>
          </cell>
        </row>
        <row r="60">
          <cell r="B60" t="str">
            <v>Belanja Tunjangan Suami/Istri PNS ke-14</v>
          </cell>
          <cell r="C60">
            <v>1</v>
          </cell>
          <cell r="D60" t="str">
            <v>BLN</v>
          </cell>
          <cell r="E60">
            <v>1</v>
          </cell>
          <cell r="F60">
            <v>1</v>
          </cell>
          <cell r="G60">
            <v>1</v>
          </cell>
          <cell r="H60">
            <v>4025000</v>
          </cell>
          <cell r="I60">
            <v>4025000</v>
          </cell>
        </row>
        <row r="61">
          <cell r="B61" t="str">
            <v>Belanja Tunjangan Anak PNS</v>
          </cell>
          <cell r="I61">
            <v>13761000</v>
          </cell>
        </row>
        <row r="62">
          <cell r="B62" t="str">
            <v>Belanja TunjanganAnak PNS</v>
          </cell>
          <cell r="C62">
            <v>9</v>
          </cell>
          <cell r="D62" t="str">
            <v>BLN</v>
          </cell>
          <cell r="E62">
            <v>9</v>
          </cell>
          <cell r="F62">
            <v>1</v>
          </cell>
          <cell r="G62">
            <v>1</v>
          </cell>
          <cell r="H62">
            <v>1251000</v>
          </cell>
          <cell r="I62">
            <v>11259000</v>
          </cell>
        </row>
        <row r="63">
          <cell r="B63" t="str">
            <v>Belanja TunjanganAnak PNS ke-13</v>
          </cell>
          <cell r="C63">
            <v>1</v>
          </cell>
          <cell r="D63" t="str">
            <v>BLN</v>
          </cell>
          <cell r="E63">
            <v>1</v>
          </cell>
          <cell r="F63">
            <v>1</v>
          </cell>
          <cell r="G63">
            <v>1</v>
          </cell>
          <cell r="H63">
            <v>1251000</v>
          </cell>
          <cell r="I63">
            <v>1251000</v>
          </cell>
        </row>
        <row r="64">
          <cell r="B64" t="str">
            <v>Belanja TunjanganAnak PNS ke-14</v>
          </cell>
          <cell r="C64">
            <v>1</v>
          </cell>
          <cell r="D64" t="str">
            <v>BLN</v>
          </cell>
          <cell r="E64">
            <v>1</v>
          </cell>
          <cell r="F64">
            <v>1</v>
          </cell>
          <cell r="G64">
            <v>1</v>
          </cell>
          <cell r="H64">
            <v>1251000</v>
          </cell>
          <cell r="I64">
            <v>1251000</v>
          </cell>
        </row>
        <row r="65">
          <cell r="B65" t="str">
            <v>Belanja Tunjangan Struktural PNS</v>
          </cell>
          <cell r="I65">
            <v>16170000</v>
          </cell>
        </row>
        <row r="66">
          <cell r="B66" t="str">
            <v>Belanja Tunjangan Struktural PNS</v>
          </cell>
          <cell r="C66">
            <v>9</v>
          </cell>
          <cell r="D66" t="str">
            <v>BLN</v>
          </cell>
          <cell r="E66">
            <v>9</v>
          </cell>
          <cell r="F66">
            <v>1</v>
          </cell>
          <cell r="G66">
            <v>1</v>
          </cell>
          <cell r="H66">
            <v>1470000</v>
          </cell>
          <cell r="I66">
            <v>13230000</v>
          </cell>
        </row>
        <row r="67">
          <cell r="B67" t="str">
            <v>Belanja Tunjangan Struktural PNS ke-13</v>
          </cell>
          <cell r="C67">
            <v>1</v>
          </cell>
          <cell r="D67" t="str">
            <v>BLN</v>
          </cell>
          <cell r="E67">
            <v>1</v>
          </cell>
          <cell r="F67">
            <v>1</v>
          </cell>
          <cell r="G67">
            <v>1</v>
          </cell>
          <cell r="H67">
            <v>1470000</v>
          </cell>
          <cell r="I67">
            <v>1470000</v>
          </cell>
        </row>
        <row r="68">
          <cell r="B68" t="str">
            <v>Belanja Tunjangan Struktural PNS ke-14</v>
          </cell>
          <cell r="C68">
            <v>1</v>
          </cell>
          <cell r="D68" t="str">
            <v>BLN</v>
          </cell>
          <cell r="E68">
            <v>1</v>
          </cell>
          <cell r="F68">
            <v>1</v>
          </cell>
          <cell r="G68">
            <v>1</v>
          </cell>
          <cell r="H68">
            <v>1470000</v>
          </cell>
          <cell r="I68">
            <v>1470000</v>
          </cell>
        </row>
        <row r="69">
          <cell r="B69" t="str">
            <v>Belanja Tunjangan Fungsional PNS</v>
          </cell>
          <cell r="I69">
            <v>21076000</v>
          </cell>
        </row>
        <row r="70">
          <cell r="B70" t="str">
            <v>Belanja Tunjangan Fungsional PNS</v>
          </cell>
          <cell r="C70">
            <v>9</v>
          </cell>
          <cell r="D70" t="str">
            <v>BLN</v>
          </cell>
          <cell r="E70">
            <v>9</v>
          </cell>
          <cell r="F70">
            <v>1</v>
          </cell>
          <cell r="G70">
            <v>1</v>
          </cell>
          <cell r="H70">
            <v>1916000</v>
          </cell>
          <cell r="I70">
            <v>17244000</v>
          </cell>
        </row>
        <row r="71">
          <cell r="B71" t="str">
            <v>Belanja Tunjangan Fungsional PNS ke-13</v>
          </cell>
          <cell r="C71">
            <v>1</v>
          </cell>
          <cell r="D71" t="str">
            <v>BLN</v>
          </cell>
          <cell r="E71">
            <v>1</v>
          </cell>
          <cell r="F71">
            <v>1</v>
          </cell>
          <cell r="G71">
            <v>1</v>
          </cell>
          <cell r="H71">
            <v>1916000</v>
          </cell>
          <cell r="I71">
            <v>1916000</v>
          </cell>
        </row>
        <row r="72">
          <cell r="B72" t="str">
            <v>Belanja Tunjangan Fungsional PNS ke-14</v>
          </cell>
          <cell r="C72">
            <v>1</v>
          </cell>
          <cell r="D72" t="str">
            <v>BLN</v>
          </cell>
          <cell r="E72">
            <v>1</v>
          </cell>
          <cell r="F72">
            <v>1</v>
          </cell>
          <cell r="G72">
            <v>1</v>
          </cell>
          <cell r="H72">
            <v>1916000</v>
          </cell>
          <cell r="I72">
            <v>1916000</v>
          </cell>
        </row>
        <row r="73">
          <cell r="B73" t="str">
            <v>Belanja Tunj. PPh PNS</v>
          </cell>
          <cell r="I73">
            <v>1100000</v>
          </cell>
        </row>
        <row r="74">
          <cell r="B74" t="str">
            <v>Belanja Tunjangan PPh PNS</v>
          </cell>
          <cell r="C74">
            <v>9</v>
          </cell>
          <cell r="D74" t="str">
            <v>BLN</v>
          </cell>
          <cell r="E74">
            <v>9</v>
          </cell>
          <cell r="F74">
            <v>1</v>
          </cell>
          <cell r="G74">
            <v>1</v>
          </cell>
          <cell r="H74">
            <v>100000</v>
          </cell>
          <cell r="I74">
            <v>900000</v>
          </cell>
        </row>
        <row r="75">
          <cell r="B75" t="str">
            <v>Belanja Tunjangan PPh PNS ke-13</v>
          </cell>
          <cell r="C75">
            <v>1</v>
          </cell>
          <cell r="D75" t="str">
            <v>BLN</v>
          </cell>
          <cell r="E75">
            <v>1</v>
          </cell>
          <cell r="F75">
            <v>1</v>
          </cell>
          <cell r="G75">
            <v>1</v>
          </cell>
          <cell r="H75">
            <v>100000</v>
          </cell>
          <cell r="I75">
            <v>100000</v>
          </cell>
        </row>
        <row r="76">
          <cell r="B76" t="str">
            <v>Belanja Tunjangan PPh PNS ke-14</v>
          </cell>
          <cell r="C76">
            <v>1</v>
          </cell>
          <cell r="D76" t="str">
            <v>BLN</v>
          </cell>
          <cell r="E76">
            <v>1</v>
          </cell>
          <cell r="F76">
            <v>1</v>
          </cell>
          <cell r="G76">
            <v>1</v>
          </cell>
          <cell r="H76">
            <v>100000</v>
          </cell>
          <cell r="I76">
            <v>100000</v>
          </cell>
        </row>
        <row r="77">
          <cell r="B77" t="str">
            <v>Belanja Tunj. Beras PNS</v>
          </cell>
          <cell r="I77">
            <v>37455000</v>
          </cell>
        </row>
        <row r="78">
          <cell r="B78" t="str">
            <v>Belanja Tunjangan Beras PNS</v>
          </cell>
          <cell r="C78">
            <v>9</v>
          </cell>
          <cell r="D78" t="str">
            <v>BLN</v>
          </cell>
          <cell r="E78">
            <v>9</v>
          </cell>
          <cell r="F78">
            <v>1</v>
          </cell>
          <cell r="G78">
            <v>1</v>
          </cell>
          <cell r="H78">
            <v>3405000</v>
          </cell>
          <cell r="I78">
            <v>30645000</v>
          </cell>
        </row>
        <row r="79">
          <cell r="B79" t="str">
            <v>Belanja Tunjangan Beras PNS ke-13</v>
          </cell>
          <cell r="C79">
            <v>1</v>
          </cell>
          <cell r="D79" t="str">
            <v>BLN</v>
          </cell>
          <cell r="E79">
            <v>1</v>
          </cell>
          <cell r="F79">
            <v>1</v>
          </cell>
          <cell r="G79">
            <v>1</v>
          </cell>
          <cell r="H79">
            <v>3405000</v>
          </cell>
          <cell r="I79">
            <v>3405000</v>
          </cell>
        </row>
        <row r="80">
          <cell r="B80" t="str">
            <v>Belanja Tunjangan Beras PNS ke-14</v>
          </cell>
          <cell r="C80">
            <v>1</v>
          </cell>
          <cell r="D80" t="str">
            <v>BLN</v>
          </cell>
          <cell r="E80">
            <v>1</v>
          </cell>
          <cell r="F80">
            <v>1</v>
          </cell>
          <cell r="G80">
            <v>1</v>
          </cell>
          <cell r="H80">
            <v>3405000</v>
          </cell>
          <cell r="I80">
            <v>3405000</v>
          </cell>
        </row>
        <row r="81">
          <cell r="B81" t="str">
            <v>Belanja Uang Makan PNS</v>
          </cell>
          <cell r="I81">
            <v>114660000</v>
          </cell>
        </row>
        <row r="82">
          <cell r="B82" t="str">
            <v>Belanja Uang Makan PNS Gol. III [15 ORG x 18 HR x 10 BLN]</v>
          </cell>
          <cell r="C82">
            <v>2700</v>
          </cell>
          <cell r="D82" t="str">
            <v>OH</v>
          </cell>
          <cell r="E82">
            <v>15</v>
          </cell>
          <cell r="F82">
            <v>18</v>
          </cell>
          <cell r="G82">
            <v>10</v>
          </cell>
          <cell r="H82">
            <v>37000</v>
          </cell>
          <cell r="I82">
            <v>99900000</v>
          </cell>
        </row>
        <row r="83">
          <cell r="B83" t="str">
            <v>Belanja Uang Makan PNS Gol. IV [2 ORG x 18 HR x 10 BLN]</v>
          </cell>
          <cell r="C83">
            <v>360</v>
          </cell>
          <cell r="D83" t="str">
            <v>OH</v>
          </cell>
          <cell r="E83">
            <v>2</v>
          </cell>
          <cell r="F83">
            <v>18</v>
          </cell>
          <cell r="G83">
            <v>10</v>
          </cell>
          <cell r="H83">
            <v>41000</v>
          </cell>
          <cell r="I83">
            <v>14760000</v>
          </cell>
        </row>
        <row r="84">
          <cell r="B84" t="str">
            <v>Belanja Tunjangan Umum PNS</v>
          </cell>
          <cell r="I84">
            <v>26455000</v>
          </cell>
        </row>
        <row r="85">
          <cell r="B85" t="str">
            <v>Belanja Tunjangan Umum PNS</v>
          </cell>
          <cell r="C85">
            <v>9</v>
          </cell>
          <cell r="D85" t="str">
            <v>BLN</v>
          </cell>
          <cell r="E85">
            <v>9</v>
          </cell>
          <cell r="F85">
            <v>1</v>
          </cell>
          <cell r="G85">
            <v>1</v>
          </cell>
          <cell r="H85">
            <v>2405000</v>
          </cell>
          <cell r="I85">
            <v>21645000</v>
          </cell>
        </row>
        <row r="86">
          <cell r="B86" t="str">
            <v>Belanja Tunjangan Umum PNS ke-13</v>
          </cell>
          <cell r="C86">
            <v>1</v>
          </cell>
          <cell r="D86" t="str">
            <v>BLN</v>
          </cell>
          <cell r="E86">
            <v>1</v>
          </cell>
          <cell r="F86">
            <v>1</v>
          </cell>
          <cell r="G86">
            <v>1</v>
          </cell>
          <cell r="H86">
            <v>2405000</v>
          </cell>
          <cell r="I86">
            <v>2405000</v>
          </cell>
        </row>
        <row r="87">
          <cell r="B87" t="str">
            <v>Belanja Tunjangan Umum PNS ke-14</v>
          </cell>
          <cell r="C87">
            <v>1</v>
          </cell>
          <cell r="D87" t="str">
            <v>BLN</v>
          </cell>
          <cell r="E87">
            <v>1</v>
          </cell>
          <cell r="F87">
            <v>1</v>
          </cell>
          <cell r="G87">
            <v>1</v>
          </cell>
          <cell r="H87">
            <v>2405000</v>
          </cell>
          <cell r="I87">
            <v>2405000</v>
          </cell>
        </row>
        <row r="88">
          <cell r="B88" t="str">
            <v>Belanja Uang Lembur</v>
          </cell>
          <cell r="I88">
            <v>33620000</v>
          </cell>
        </row>
        <row r="89">
          <cell r="B89" t="str">
            <v>Belanja Uang Lembur PNS Gol. III [15 ORG x 2 JAM x 2 HR x 10 BLN]</v>
          </cell>
          <cell r="C89">
            <v>600</v>
          </cell>
          <cell r="D89" t="str">
            <v>OJ</v>
          </cell>
          <cell r="E89">
            <v>15</v>
          </cell>
          <cell r="F89">
            <v>4</v>
          </cell>
          <cell r="G89">
            <v>10</v>
          </cell>
          <cell r="H89">
            <v>30000</v>
          </cell>
          <cell r="I89">
            <v>18000000</v>
          </cell>
        </row>
        <row r="90">
          <cell r="B90" t="str">
            <v>Belanja Uang Lembur PNS Gol. IV [2 ORG x 2 JAM x 2 HR x 10 BLN]</v>
          </cell>
          <cell r="C90">
            <v>80</v>
          </cell>
          <cell r="D90" t="str">
            <v>OJ</v>
          </cell>
          <cell r="E90">
            <v>2</v>
          </cell>
          <cell r="F90">
            <v>4</v>
          </cell>
          <cell r="G90">
            <v>10</v>
          </cell>
          <cell r="H90">
            <v>36000</v>
          </cell>
          <cell r="I90">
            <v>2880000</v>
          </cell>
        </row>
        <row r="91">
          <cell r="B91" t="str">
            <v>Belanja Uang Makan Lembur PNS Gol. III [15 ORG x 2 HR x 10 BLN]</v>
          </cell>
          <cell r="C91">
            <v>300</v>
          </cell>
          <cell r="D91" t="str">
            <v>OH</v>
          </cell>
          <cell r="E91">
            <v>15</v>
          </cell>
          <cell r="F91">
            <v>2</v>
          </cell>
          <cell r="G91">
            <v>10</v>
          </cell>
          <cell r="H91">
            <v>37000</v>
          </cell>
          <cell r="I91">
            <v>11100000</v>
          </cell>
        </row>
        <row r="92">
          <cell r="B92" t="str">
            <v>Belanja Uang Makan Lembur PNS Gol. IV [2 ORG x 2 HR x 10 BLN]</v>
          </cell>
          <cell r="C92">
            <v>40</v>
          </cell>
          <cell r="D92" t="str">
            <v>OH</v>
          </cell>
          <cell r="E92">
            <v>2</v>
          </cell>
          <cell r="F92">
            <v>2</v>
          </cell>
          <cell r="G92">
            <v>10</v>
          </cell>
          <cell r="H92">
            <v>41000</v>
          </cell>
          <cell r="I92">
            <v>1640000</v>
          </cell>
        </row>
        <row r="93">
          <cell r="B93" t="str">
            <v>Belanja Pegawai (Tunjangan Khusus/Kegiatan/Kinerja)</v>
          </cell>
          <cell r="I93">
            <v>528180000</v>
          </cell>
        </row>
        <row r="94">
          <cell r="B94" t="str">
            <v>Tunjangan Kinerja Grade 6 [6 ORG x 10 BLN]</v>
          </cell>
          <cell r="C94">
            <v>30</v>
          </cell>
          <cell r="D94" t="str">
            <v>OB</v>
          </cell>
          <cell r="E94">
            <v>3</v>
          </cell>
          <cell r="F94">
            <v>10</v>
          </cell>
          <cell r="G94">
            <v>1</v>
          </cell>
          <cell r="H94">
            <v>2702000</v>
          </cell>
          <cell r="I94">
            <v>81060000</v>
          </cell>
        </row>
        <row r="95">
          <cell r="B95" t="str">
            <v>Tunjangan Kinerja Grade 7 [3 ORG x 10 BLN]</v>
          </cell>
          <cell r="C95">
            <v>100</v>
          </cell>
          <cell r="D95" t="str">
            <v>OB</v>
          </cell>
          <cell r="E95">
            <v>10</v>
          </cell>
          <cell r="F95">
            <v>10</v>
          </cell>
          <cell r="G95">
            <v>1</v>
          </cell>
          <cell r="H95">
            <v>2928000</v>
          </cell>
          <cell r="I95">
            <v>292800000</v>
          </cell>
        </row>
        <row r="96">
          <cell r="B96" t="str">
            <v>Tunjangan Kinerja Grade 8 [2 ORG x 10 BLN]</v>
          </cell>
          <cell r="C96">
            <v>10</v>
          </cell>
          <cell r="D96" t="str">
            <v>OB</v>
          </cell>
          <cell r="E96">
            <v>1</v>
          </cell>
          <cell r="F96">
            <v>10</v>
          </cell>
          <cell r="G96">
            <v>1</v>
          </cell>
          <cell r="H96">
            <v>3319000</v>
          </cell>
          <cell r="I96">
            <v>33190000</v>
          </cell>
        </row>
        <row r="97">
          <cell r="B97" t="str">
            <v>Tunjangan Kinerja Grade 9 [3 ORG x 10 BLN]</v>
          </cell>
          <cell r="C97">
            <v>20</v>
          </cell>
          <cell r="D97" t="str">
            <v>OB</v>
          </cell>
          <cell r="E97">
            <v>2</v>
          </cell>
          <cell r="F97">
            <v>10</v>
          </cell>
          <cell r="G97">
            <v>1</v>
          </cell>
          <cell r="H97">
            <v>3781000</v>
          </cell>
          <cell r="I97">
            <v>75620000</v>
          </cell>
        </row>
        <row r="98">
          <cell r="B98" t="str">
            <v>Tunjangan Kinerja Grade 10 [1 ORG x 10 BLN]</v>
          </cell>
          <cell r="C98">
            <v>10</v>
          </cell>
          <cell r="D98" t="str">
            <v>OB</v>
          </cell>
          <cell r="E98">
            <v>1</v>
          </cell>
          <cell r="F98">
            <v>10</v>
          </cell>
          <cell r="G98">
            <v>1</v>
          </cell>
          <cell r="H98">
            <v>4551000</v>
          </cell>
          <cell r="I98">
            <v>45510000</v>
          </cell>
        </row>
        <row r="99">
          <cell r="B99" t="str">
            <v>Pembayaran Gaji dan Tunjangan PPPK</v>
          </cell>
          <cell r="I99">
            <v>170568000</v>
          </cell>
        </row>
        <row r="100">
          <cell r="B100" t="str">
            <v>Belanja Gaji Pokok PPPK</v>
          </cell>
          <cell r="I100">
            <v>70488000</v>
          </cell>
        </row>
        <row r="101">
          <cell r="B101" t="str">
            <v>Belanja Gaji Pokok PPPK</v>
          </cell>
          <cell r="C101">
            <v>9</v>
          </cell>
          <cell r="D101" t="str">
            <v>BLN</v>
          </cell>
          <cell r="E101">
            <v>9</v>
          </cell>
          <cell r="F101">
            <v>1</v>
          </cell>
          <cell r="G101">
            <v>1</v>
          </cell>
          <cell r="H101">
            <v>6408000</v>
          </cell>
          <cell r="I101">
            <v>57672000</v>
          </cell>
        </row>
        <row r="102">
          <cell r="B102" t="str">
            <v>Belanja Gaji Pokok PPPK ke-13</v>
          </cell>
          <cell r="C102">
            <v>1</v>
          </cell>
          <cell r="D102" t="str">
            <v>BLN</v>
          </cell>
          <cell r="E102">
            <v>1</v>
          </cell>
          <cell r="F102">
            <v>1</v>
          </cell>
          <cell r="G102">
            <v>1</v>
          </cell>
          <cell r="H102">
            <v>6408000</v>
          </cell>
          <cell r="I102">
            <v>6408000</v>
          </cell>
        </row>
        <row r="103">
          <cell r="B103" t="str">
            <v>Belanja Gaji Pokok PPPK ke-14</v>
          </cell>
          <cell r="C103">
            <v>1</v>
          </cell>
          <cell r="D103" t="str">
            <v>BLN</v>
          </cell>
          <cell r="E103">
            <v>1</v>
          </cell>
          <cell r="F103">
            <v>1</v>
          </cell>
          <cell r="G103">
            <v>1</v>
          </cell>
          <cell r="H103">
            <v>6408000</v>
          </cell>
          <cell r="I103">
            <v>6408000</v>
          </cell>
        </row>
        <row r="104">
          <cell r="B104" t="str">
            <v>Belanja Pembulatan Gaji PPPK</v>
          </cell>
          <cell r="I104">
            <v>11000</v>
          </cell>
        </row>
        <row r="105">
          <cell r="B105" t="str">
            <v>Belanja Pembulatan Gaji PPPK</v>
          </cell>
          <cell r="C105">
            <v>9</v>
          </cell>
          <cell r="D105" t="str">
            <v>BLN</v>
          </cell>
          <cell r="E105">
            <v>9</v>
          </cell>
          <cell r="F105">
            <v>1</v>
          </cell>
          <cell r="G105">
            <v>1</v>
          </cell>
          <cell r="H105">
            <v>1000</v>
          </cell>
          <cell r="I105">
            <v>9000</v>
          </cell>
        </row>
        <row r="106">
          <cell r="B106" t="str">
            <v>Belanja Pembulatan Gaji PPPK ke-13</v>
          </cell>
          <cell r="C106">
            <v>1</v>
          </cell>
          <cell r="D106" t="str">
            <v>BLN</v>
          </cell>
          <cell r="E106">
            <v>1</v>
          </cell>
          <cell r="F106">
            <v>1</v>
          </cell>
          <cell r="G106">
            <v>1</v>
          </cell>
          <cell r="H106">
            <v>1000</v>
          </cell>
          <cell r="I106">
            <v>1000</v>
          </cell>
        </row>
        <row r="107">
          <cell r="B107" t="str">
            <v>Belanja Pembulatan Gaji PPPK ke-14</v>
          </cell>
          <cell r="C107">
            <v>1</v>
          </cell>
          <cell r="D107" t="str">
            <v>BLN</v>
          </cell>
          <cell r="E107">
            <v>1</v>
          </cell>
          <cell r="F107">
            <v>1</v>
          </cell>
          <cell r="G107">
            <v>1</v>
          </cell>
          <cell r="H107">
            <v>1000</v>
          </cell>
          <cell r="I107">
            <v>1000</v>
          </cell>
        </row>
        <row r="108">
          <cell r="B108" t="str">
            <v>Belanja Tunjangan Anak PPPK</v>
          </cell>
          <cell r="I108">
            <v>1419000</v>
          </cell>
        </row>
        <row r="109">
          <cell r="B109" t="str">
            <v>Belanja Tunjangan Anak PPPK</v>
          </cell>
          <cell r="C109">
            <v>9</v>
          </cell>
          <cell r="D109" t="str">
            <v>BLN</v>
          </cell>
          <cell r="E109">
            <v>9</v>
          </cell>
          <cell r="F109">
            <v>1</v>
          </cell>
          <cell r="G109">
            <v>1</v>
          </cell>
          <cell r="H109">
            <v>129000</v>
          </cell>
          <cell r="I109">
            <v>1161000</v>
          </cell>
        </row>
        <row r="110">
          <cell r="B110" t="str">
            <v>Belanja Tunjangan Anak PPPK ke 13</v>
          </cell>
          <cell r="C110">
            <v>1</v>
          </cell>
          <cell r="D110" t="str">
            <v>BLN</v>
          </cell>
          <cell r="E110">
            <v>1</v>
          </cell>
          <cell r="F110">
            <v>1</v>
          </cell>
          <cell r="G110">
            <v>1</v>
          </cell>
          <cell r="H110">
            <v>129000</v>
          </cell>
          <cell r="I110">
            <v>129000</v>
          </cell>
        </row>
        <row r="111">
          <cell r="B111" t="str">
            <v>Belanja Tunjangan Anak PPPK ke-14</v>
          </cell>
          <cell r="C111">
            <v>1</v>
          </cell>
          <cell r="D111" t="str">
            <v>BLN</v>
          </cell>
          <cell r="E111">
            <v>1</v>
          </cell>
          <cell r="F111">
            <v>1</v>
          </cell>
          <cell r="G111">
            <v>1</v>
          </cell>
          <cell r="H111">
            <v>129000</v>
          </cell>
          <cell r="I111">
            <v>129000</v>
          </cell>
        </row>
        <row r="112">
          <cell r="B112" t="str">
            <v>Belanja Tunjangan Fungsional PPPK</v>
          </cell>
          <cell r="I112">
            <v>11880000</v>
          </cell>
        </row>
        <row r="113">
          <cell r="B113" t="str">
            <v>Belanja Tunjangan Fungsional PPPK</v>
          </cell>
          <cell r="C113">
            <v>9</v>
          </cell>
          <cell r="D113" t="str">
            <v>BLN</v>
          </cell>
          <cell r="E113">
            <v>9</v>
          </cell>
          <cell r="F113">
            <v>1</v>
          </cell>
          <cell r="G113">
            <v>1</v>
          </cell>
          <cell r="H113">
            <v>1080000</v>
          </cell>
          <cell r="I113">
            <v>9720000</v>
          </cell>
        </row>
        <row r="114">
          <cell r="B114" t="str">
            <v>Belanja Tunjangan Fungsional PPPK ke-13</v>
          </cell>
          <cell r="C114">
            <v>1</v>
          </cell>
          <cell r="D114" t="str">
            <v>BLN</v>
          </cell>
          <cell r="E114">
            <v>1</v>
          </cell>
          <cell r="F114">
            <v>1</v>
          </cell>
          <cell r="G114">
            <v>1</v>
          </cell>
          <cell r="H114">
            <v>1080000</v>
          </cell>
          <cell r="I114">
            <v>1080000</v>
          </cell>
        </row>
        <row r="115">
          <cell r="B115" t="str">
            <v>Belanja Tunjangan Fungsional PPPK ke-14</v>
          </cell>
          <cell r="C115">
            <v>1</v>
          </cell>
          <cell r="D115" t="str">
            <v>BLN</v>
          </cell>
          <cell r="E115">
            <v>1</v>
          </cell>
          <cell r="F115">
            <v>1</v>
          </cell>
          <cell r="G115">
            <v>1</v>
          </cell>
          <cell r="H115">
            <v>1080000</v>
          </cell>
          <cell r="I115">
            <v>1080000</v>
          </cell>
        </row>
        <row r="116">
          <cell r="B116" t="str">
            <v>Belanja Tunjangan Beras PPPK</v>
          </cell>
          <cell r="I116">
            <v>3190000</v>
          </cell>
        </row>
        <row r="117">
          <cell r="B117" t="str">
            <v>Belanja Tunjangan Beras PPPK</v>
          </cell>
          <cell r="C117">
            <v>9</v>
          </cell>
          <cell r="D117" t="str">
            <v>BLN</v>
          </cell>
          <cell r="E117">
            <v>9</v>
          </cell>
          <cell r="F117">
            <v>1</v>
          </cell>
          <cell r="G117">
            <v>1</v>
          </cell>
          <cell r="H117">
            <v>290000</v>
          </cell>
          <cell r="I117">
            <v>2610000</v>
          </cell>
        </row>
        <row r="118">
          <cell r="B118" t="str">
            <v>Belanja Tunjangan Beras PPPK ke-13</v>
          </cell>
          <cell r="C118">
            <v>1</v>
          </cell>
          <cell r="D118" t="str">
            <v>BLN</v>
          </cell>
          <cell r="E118">
            <v>1</v>
          </cell>
          <cell r="F118">
            <v>1</v>
          </cell>
          <cell r="G118">
            <v>1</v>
          </cell>
          <cell r="H118">
            <v>290000</v>
          </cell>
          <cell r="I118">
            <v>290000</v>
          </cell>
        </row>
        <row r="119">
          <cell r="B119" t="str">
            <v>Belanja Tunjangan Beras PPPK ke-14</v>
          </cell>
          <cell r="C119">
            <v>1</v>
          </cell>
          <cell r="D119" t="str">
            <v>BLN</v>
          </cell>
          <cell r="E119">
            <v>1</v>
          </cell>
          <cell r="F119">
            <v>1</v>
          </cell>
          <cell r="G119">
            <v>1</v>
          </cell>
          <cell r="H119">
            <v>290000</v>
          </cell>
          <cell r="I119">
            <v>290000</v>
          </cell>
        </row>
        <row r="120">
          <cell r="B120" t="str">
            <v>Belanja Uang Makan PPPK</v>
          </cell>
          <cell r="I120">
            <v>13320000</v>
          </cell>
        </row>
        <row r="121">
          <cell r="B121" t="str">
            <v>Belanja Uang Makan PPPK Gol. III [2 ORG x 18 HR x 10 BLN]</v>
          </cell>
          <cell r="C121">
            <v>360</v>
          </cell>
          <cell r="D121" t="str">
            <v>OH</v>
          </cell>
          <cell r="E121">
            <v>2</v>
          </cell>
          <cell r="F121">
            <v>18</v>
          </cell>
          <cell r="G121">
            <v>10</v>
          </cell>
          <cell r="H121">
            <v>37000</v>
          </cell>
          <cell r="I121">
            <v>13320000</v>
          </cell>
        </row>
        <row r="122">
          <cell r="B122" t="str">
            <v>Belanja Uang Lembur PPPK</v>
          </cell>
          <cell r="I122">
            <v>3880000</v>
          </cell>
        </row>
        <row r="123">
          <cell r="B123" t="str">
            <v>Belanja Uang Lembur PPPK Gol. III [2 ORG x 2 JAM x 2 HR x 10 BLN]</v>
          </cell>
          <cell r="C123">
            <v>80</v>
          </cell>
          <cell r="D123" t="str">
            <v>OJ</v>
          </cell>
          <cell r="E123">
            <v>2</v>
          </cell>
          <cell r="F123">
            <v>4</v>
          </cell>
          <cell r="G123">
            <v>10</v>
          </cell>
          <cell r="H123">
            <v>30000</v>
          </cell>
          <cell r="I123">
            <v>2400000</v>
          </cell>
        </row>
        <row r="124">
          <cell r="B124" t="str">
            <v>Belanja Uang Makan Lembur PPPK Gol. III [2 ORG x 2 HR x 10 BLN]</v>
          </cell>
          <cell r="C124">
            <v>40</v>
          </cell>
          <cell r="D124" t="str">
            <v>OH</v>
          </cell>
          <cell r="E124">
            <v>2</v>
          </cell>
          <cell r="F124">
            <v>2</v>
          </cell>
          <cell r="G124">
            <v>10</v>
          </cell>
          <cell r="H124">
            <v>37000</v>
          </cell>
          <cell r="I124">
            <v>1480000</v>
          </cell>
        </row>
        <row r="125">
          <cell r="B125" t="str">
            <v>Belanja Pegawai Tunjangan Khusus/Kegiatan/Kinerja PPPK</v>
          </cell>
          <cell r="I125">
            <v>66380000</v>
          </cell>
        </row>
        <row r="126">
          <cell r="B126" t="str">
            <v>Tunjangan Kinerja Grade 8 [2 ORG x 10 BLN]</v>
          </cell>
          <cell r="C126">
            <v>20</v>
          </cell>
          <cell r="D126" t="str">
            <v>OB</v>
          </cell>
          <cell r="E126">
            <v>2</v>
          </cell>
          <cell r="F126">
            <v>10</v>
          </cell>
          <cell r="G126">
            <v>1</v>
          </cell>
          <cell r="H126">
            <v>3319000</v>
          </cell>
          <cell r="I126">
            <v>66380000</v>
          </cell>
        </row>
        <row r="127">
          <cell r="B127" t="str">
            <v>Operasional dan Pemeliharaan Kantor</v>
          </cell>
          <cell r="C127">
            <v>1</v>
          </cell>
          <cell r="D127" t="str">
            <v>Layanan</v>
          </cell>
          <cell r="I127">
            <v>9637666000</v>
          </cell>
        </row>
        <row r="128">
          <cell r="B128" t="str">
            <v>Biaya Keperluan Sehari-hari Perkantoran</v>
          </cell>
          <cell r="I128">
            <v>431908000</v>
          </cell>
        </row>
        <row r="129">
          <cell r="B129" t="str">
            <v>Belanja Barang Persediaan Barang Konsumsi</v>
          </cell>
          <cell r="I129">
            <v>60440000</v>
          </cell>
        </row>
        <row r="130">
          <cell r="B130" t="str">
            <v>Keperluan Sehari-hari Perkantoran Pegawai PHU</v>
          </cell>
          <cell r="C130">
            <v>1</v>
          </cell>
          <cell r="D130" t="str">
            <v>THN</v>
          </cell>
          <cell r="E130">
            <v>1</v>
          </cell>
          <cell r="F130">
            <v>1</v>
          </cell>
          <cell r="G130">
            <v>1</v>
          </cell>
          <cell r="H130">
            <v>60440000</v>
          </cell>
          <cell r="I130">
            <v>60440000</v>
          </cell>
        </row>
        <row r="131">
          <cell r="B131" t="str">
            <v>Belanja Barang Operasional Lainnya</v>
          </cell>
          <cell r="I131">
            <v>2160000</v>
          </cell>
        </row>
        <row r="132">
          <cell r="B132" t="str">
            <v>Biaya Langganan Paket Zoom Meeting</v>
          </cell>
          <cell r="C132">
            <v>12</v>
          </cell>
          <cell r="D132" t="str">
            <v>BLN</v>
          </cell>
          <cell r="E132">
            <v>12</v>
          </cell>
          <cell r="F132">
            <v>1</v>
          </cell>
          <cell r="G132">
            <v>1</v>
          </cell>
          <cell r="H132">
            <v>180000</v>
          </cell>
          <cell r="I132">
            <v>2160000</v>
          </cell>
        </row>
        <row r="133">
          <cell r="B133" t="str">
            <v>Belanja Keperluan Perkantoran</v>
          </cell>
          <cell r="I133">
            <v>139308000</v>
          </cell>
        </row>
        <row r="134">
          <cell r="B134" t="str">
            <v>Konsumsi Rapat [19 ORG x 1 KL x 12 BLN]</v>
          </cell>
          <cell r="C134">
            <v>228</v>
          </cell>
          <cell r="D134" t="str">
            <v>OB</v>
          </cell>
          <cell r="E134">
            <v>19</v>
          </cell>
          <cell r="F134">
            <v>12</v>
          </cell>
          <cell r="G134">
            <v>1</v>
          </cell>
          <cell r="H134">
            <v>71000</v>
          </cell>
          <cell r="I134">
            <v>16188000</v>
          </cell>
        </row>
        <row r="135">
          <cell r="B135" t="str">
            <v>Jamuan Tamu</v>
          </cell>
          <cell r="C135">
            <v>1</v>
          </cell>
          <cell r="D135" t="str">
            <v>THN</v>
          </cell>
          <cell r="E135">
            <v>1</v>
          </cell>
          <cell r="F135">
            <v>1</v>
          </cell>
          <cell r="G135">
            <v>1</v>
          </cell>
          <cell r="H135">
            <v>123120000</v>
          </cell>
          <cell r="I135">
            <v>123120000</v>
          </cell>
        </row>
        <row r="136">
          <cell r="B136" t="str">
            <v>Belanja Barang Persediaan Pemeliharaan Gedung dan Bangunan</v>
          </cell>
          <cell r="I136">
            <v>230000000</v>
          </cell>
        </row>
        <row r="137">
          <cell r="B137" t="str">
            <v>Persediaan Peralatan Kebersihan</v>
          </cell>
          <cell r="C137">
            <v>2</v>
          </cell>
          <cell r="D137" t="str">
            <v>SMT</v>
          </cell>
          <cell r="E137">
            <v>2</v>
          </cell>
          <cell r="F137">
            <v>1</v>
          </cell>
          <cell r="G137">
            <v>1</v>
          </cell>
          <cell r="H137">
            <v>30000000</v>
          </cell>
          <cell r="I137">
            <v>60000000</v>
          </cell>
        </row>
        <row r="138">
          <cell r="B138" t="str">
            <v>Persediaan Elektrikal Gedung</v>
          </cell>
          <cell r="C138">
            <v>2</v>
          </cell>
          <cell r="D138" t="str">
            <v>SMT</v>
          </cell>
          <cell r="E138">
            <v>2</v>
          </cell>
          <cell r="F138">
            <v>1</v>
          </cell>
          <cell r="G138">
            <v>1</v>
          </cell>
          <cell r="H138">
            <v>50000000</v>
          </cell>
          <cell r="I138">
            <v>100000000</v>
          </cell>
        </row>
        <row r="139">
          <cell r="B139" t="str">
            <v>Persediaan Mekanikal Gedung</v>
          </cell>
          <cell r="C139">
            <v>2</v>
          </cell>
          <cell r="D139" t="str">
            <v>SMT</v>
          </cell>
          <cell r="E139">
            <v>2</v>
          </cell>
          <cell r="F139">
            <v>1</v>
          </cell>
          <cell r="G139">
            <v>1</v>
          </cell>
          <cell r="H139">
            <v>35000000</v>
          </cell>
          <cell r="I139">
            <v>70000000</v>
          </cell>
        </row>
        <row r="140">
          <cell r="B140" t="str">
            <v>Honorarium Tenaga PPNPN dan Alih Daya</v>
          </cell>
          <cell r="I140">
            <v>5798100000</v>
          </cell>
        </row>
        <row r="141">
          <cell r="B141" t="str">
            <v>Belanja Keperluan Perkantoran</v>
          </cell>
          <cell r="I141">
            <v>5798100000</v>
          </cell>
        </row>
        <row r="142">
          <cell r="B142" t="str">
            <v>&gt; Tenaga Alih Daya</v>
          </cell>
          <cell r="I142">
            <v>5006100000</v>
          </cell>
        </row>
        <row r="143">
          <cell r="B143" t="str">
            <v>Pengawas/Koordinator [3 ORG x 12 BLN]</v>
          </cell>
          <cell r="C143">
            <v>30</v>
          </cell>
          <cell r="D143" t="str">
            <v>OB</v>
          </cell>
          <cell r="E143">
            <v>3</v>
          </cell>
          <cell r="F143">
            <v>10</v>
          </cell>
          <cell r="G143">
            <v>1</v>
          </cell>
          <cell r="H143">
            <v>7030000</v>
          </cell>
          <cell r="I143">
            <v>210900000</v>
          </cell>
        </row>
        <row r="144">
          <cell r="B144" t="str">
            <v>Satpam dan Petugas Kebersihan [74 ORG x 12 BLN]</v>
          </cell>
          <cell r="C144">
            <v>740</v>
          </cell>
          <cell r="D144" t="str">
            <v>OB</v>
          </cell>
          <cell r="E144">
            <v>74</v>
          </cell>
          <cell r="F144">
            <v>10</v>
          </cell>
          <cell r="G144">
            <v>1</v>
          </cell>
          <cell r="H144">
            <v>6480000</v>
          </cell>
          <cell r="I144">
            <v>4795200000</v>
          </cell>
        </row>
        <row r="145">
          <cell r="B145" t="str">
            <v>&gt; PPNPN</v>
          </cell>
          <cell r="I145">
            <v>792000000</v>
          </cell>
        </row>
        <row r="146">
          <cell r="B146" t="str">
            <v>Honorarium Satpam dan Pramubakti [18 ORG x 12 BLN]</v>
          </cell>
          <cell r="C146">
            <v>180</v>
          </cell>
          <cell r="D146" t="str">
            <v>OB</v>
          </cell>
          <cell r="E146">
            <v>18</v>
          </cell>
          <cell r="F146">
            <v>10</v>
          </cell>
          <cell r="G146">
            <v>1</v>
          </cell>
          <cell r="H146">
            <v>4400000</v>
          </cell>
          <cell r="I146">
            <v>792000000</v>
          </cell>
        </row>
        <row r="147">
          <cell r="B147" t="str">
            <v>Belanja Pemeliharaan</v>
          </cell>
          <cell r="I147">
            <v>1711090000</v>
          </cell>
        </row>
        <row r="148">
          <cell r="B148" t="str">
            <v>Belanja Pemeliharaan Gedung dan Bangunan</v>
          </cell>
          <cell r="I148">
            <v>990000000</v>
          </cell>
        </row>
        <row r="149">
          <cell r="B149" t="str">
            <v>Pemeliharaan/Perawatan Gedung Asrama Haji</v>
          </cell>
          <cell r="C149">
            <v>5000</v>
          </cell>
          <cell r="D149" t="str">
            <v>M2</v>
          </cell>
          <cell r="E149">
            <v>5000</v>
          </cell>
          <cell r="F149">
            <v>1</v>
          </cell>
          <cell r="G149">
            <v>1</v>
          </cell>
          <cell r="H149">
            <v>178000</v>
          </cell>
          <cell r="I149">
            <v>890000000</v>
          </cell>
        </row>
        <row r="150">
          <cell r="B150" t="str">
            <v>Pemeliharaan/Perawatan Halaman Gedung</v>
          </cell>
          <cell r="C150">
            <v>10000</v>
          </cell>
          <cell r="D150" t="str">
            <v>M2</v>
          </cell>
          <cell r="E150">
            <v>10000</v>
          </cell>
          <cell r="F150">
            <v>1</v>
          </cell>
          <cell r="G150">
            <v>1</v>
          </cell>
          <cell r="H150">
            <v>10000</v>
          </cell>
          <cell r="I150">
            <v>100000000</v>
          </cell>
        </row>
        <row r="151">
          <cell r="B151" t="str">
            <v>Belanja Pemeliharaan Peralatan dan Mesin</v>
          </cell>
          <cell r="I151">
            <v>721090000</v>
          </cell>
        </row>
        <row r="152">
          <cell r="B152" t="str">
            <v>Pemeliharaan dan Operasional Kendaraan Dinas Roda 4</v>
          </cell>
          <cell r="C152">
            <v>2</v>
          </cell>
          <cell r="D152" t="str">
            <v>UT</v>
          </cell>
          <cell r="E152">
            <v>2</v>
          </cell>
          <cell r="F152">
            <v>1</v>
          </cell>
          <cell r="G152">
            <v>1</v>
          </cell>
          <cell r="H152">
            <v>36690000</v>
          </cell>
          <cell r="I152">
            <v>73380000</v>
          </cell>
        </row>
        <row r="153">
          <cell r="B153" t="str">
            <v>Pemeliharaan dan Operasional Kendaraan Roda 6</v>
          </cell>
          <cell r="C153">
            <v>1</v>
          </cell>
          <cell r="D153" t="str">
            <v>UT</v>
          </cell>
          <cell r="E153">
            <v>1</v>
          </cell>
          <cell r="F153">
            <v>1</v>
          </cell>
          <cell r="G153">
            <v>1</v>
          </cell>
          <cell r="H153">
            <v>12000000</v>
          </cell>
          <cell r="I153">
            <v>12000000</v>
          </cell>
        </row>
        <row r="154">
          <cell r="B154" t="str">
            <v>Pemeliharaan dan Operasional Kendaraan Roda 4</v>
          </cell>
          <cell r="C154">
            <v>3</v>
          </cell>
          <cell r="D154" t="str">
            <v>UT</v>
          </cell>
          <cell r="E154">
            <v>3</v>
          </cell>
          <cell r="F154">
            <v>1</v>
          </cell>
          <cell r="G154">
            <v>1</v>
          </cell>
          <cell r="H154">
            <v>12000000</v>
          </cell>
          <cell r="I154">
            <v>36000000</v>
          </cell>
        </row>
        <row r="155">
          <cell r="B155" t="str">
            <v>Pemeliharaan dan Operasional Kendaraan Roda 2</v>
          </cell>
          <cell r="C155">
            <v>1</v>
          </cell>
          <cell r="D155" t="str">
            <v>UT</v>
          </cell>
          <cell r="E155">
            <v>1</v>
          </cell>
          <cell r="F155">
            <v>1</v>
          </cell>
          <cell r="G155">
            <v>1</v>
          </cell>
          <cell r="H155">
            <v>4880000</v>
          </cell>
          <cell r="I155">
            <v>4880000</v>
          </cell>
        </row>
        <row r="156">
          <cell r="B156" t="str">
            <v>Inventaris Kantor</v>
          </cell>
          <cell r="C156">
            <v>19</v>
          </cell>
          <cell r="D156" t="str">
            <v>OT</v>
          </cell>
          <cell r="E156">
            <v>19</v>
          </cell>
          <cell r="F156">
            <v>1</v>
          </cell>
          <cell r="G156">
            <v>1</v>
          </cell>
          <cell r="H156">
            <v>80000</v>
          </cell>
          <cell r="I156">
            <v>1520000</v>
          </cell>
        </row>
        <row r="157">
          <cell r="B157" t="str">
            <v>Pemeliharaan Personal Computer/Notebook</v>
          </cell>
          <cell r="C157">
            <v>27</v>
          </cell>
          <cell r="D157" t="str">
            <v>UT</v>
          </cell>
          <cell r="E157">
            <v>27</v>
          </cell>
          <cell r="F157">
            <v>1</v>
          </cell>
          <cell r="G157">
            <v>1</v>
          </cell>
          <cell r="H157">
            <v>730000</v>
          </cell>
          <cell r="I157">
            <v>19710000</v>
          </cell>
        </row>
        <row r="158">
          <cell r="B158" t="str">
            <v>Pemeliharaan Printer</v>
          </cell>
          <cell r="C158">
            <v>24</v>
          </cell>
          <cell r="D158" t="str">
            <v>UT</v>
          </cell>
          <cell r="E158">
            <v>24</v>
          </cell>
          <cell r="F158">
            <v>1</v>
          </cell>
          <cell r="G158">
            <v>1</v>
          </cell>
          <cell r="H158">
            <v>690000</v>
          </cell>
          <cell r="I158">
            <v>16560000</v>
          </cell>
        </row>
        <row r="159">
          <cell r="B159" t="str">
            <v>Pemeliharaan AC</v>
          </cell>
          <cell r="C159">
            <v>300</v>
          </cell>
          <cell r="D159" t="str">
            <v>UT</v>
          </cell>
          <cell r="E159">
            <v>300</v>
          </cell>
          <cell r="F159">
            <v>1</v>
          </cell>
          <cell r="G159">
            <v>1</v>
          </cell>
          <cell r="H159">
            <v>610000</v>
          </cell>
          <cell r="I159">
            <v>183000000</v>
          </cell>
        </row>
        <row r="160">
          <cell r="B160" t="str">
            <v>Pemeliharaan Lift</v>
          </cell>
          <cell r="C160">
            <v>5</v>
          </cell>
          <cell r="D160" t="str">
            <v>UT</v>
          </cell>
          <cell r="E160">
            <v>5</v>
          </cell>
          <cell r="F160">
            <v>1</v>
          </cell>
          <cell r="G160">
            <v>1</v>
          </cell>
          <cell r="H160">
            <v>18000000</v>
          </cell>
          <cell r="I160">
            <v>90000000</v>
          </cell>
        </row>
        <row r="161">
          <cell r="B161" t="str">
            <v>Genset 650 Kva</v>
          </cell>
          <cell r="C161">
            <v>2</v>
          </cell>
          <cell r="D161" t="str">
            <v>UT</v>
          </cell>
          <cell r="E161">
            <v>2</v>
          </cell>
          <cell r="F161">
            <v>1</v>
          </cell>
          <cell r="G161">
            <v>1</v>
          </cell>
          <cell r="H161">
            <v>31770000</v>
          </cell>
          <cell r="I161">
            <v>63540000</v>
          </cell>
        </row>
        <row r="162">
          <cell r="B162" t="str">
            <v>Pemeliharaan Trafo</v>
          </cell>
          <cell r="C162">
            <v>3</v>
          </cell>
          <cell r="D162" t="str">
            <v>UT</v>
          </cell>
          <cell r="E162">
            <v>3</v>
          </cell>
          <cell r="F162">
            <v>1</v>
          </cell>
          <cell r="G162">
            <v>1</v>
          </cell>
          <cell r="H162">
            <v>17500000</v>
          </cell>
          <cell r="I162">
            <v>52500000</v>
          </cell>
        </row>
        <row r="163">
          <cell r="B163" t="str">
            <v>AC Sentral</v>
          </cell>
          <cell r="C163">
            <v>20</v>
          </cell>
          <cell r="D163" t="str">
            <v>UT</v>
          </cell>
          <cell r="E163">
            <v>20</v>
          </cell>
          <cell r="F163">
            <v>1</v>
          </cell>
          <cell r="G163">
            <v>1</v>
          </cell>
          <cell r="H163">
            <v>7500000</v>
          </cell>
          <cell r="I163">
            <v>150000000</v>
          </cell>
        </row>
        <row r="164">
          <cell r="B164" t="str">
            <v>AC Standing Floor 5pk</v>
          </cell>
          <cell r="C164">
            <v>10</v>
          </cell>
          <cell r="D164" t="str">
            <v>UT</v>
          </cell>
          <cell r="E164">
            <v>10</v>
          </cell>
          <cell r="F164">
            <v>1</v>
          </cell>
          <cell r="G164">
            <v>1</v>
          </cell>
          <cell r="H164">
            <v>1000000</v>
          </cell>
          <cell r="I164">
            <v>10000000</v>
          </cell>
        </row>
        <row r="165">
          <cell r="B165" t="str">
            <v>AC Standing Floor 10pk</v>
          </cell>
          <cell r="C165">
            <v>4</v>
          </cell>
          <cell r="D165" t="str">
            <v>UT</v>
          </cell>
          <cell r="E165">
            <v>4</v>
          </cell>
          <cell r="F165">
            <v>1</v>
          </cell>
          <cell r="G165">
            <v>1</v>
          </cell>
          <cell r="H165">
            <v>2000000</v>
          </cell>
          <cell r="I165">
            <v>8000000</v>
          </cell>
        </row>
        <row r="166">
          <cell r="B166" t="str">
            <v>Belanja Langganan Daya dan Jasa</v>
          </cell>
          <cell r="I166">
            <v>1233576000</v>
          </cell>
        </row>
        <row r="167">
          <cell r="B167" t="str">
            <v>Belanja Langganan Listrik</v>
          </cell>
          <cell r="I167">
            <v>1041576000</v>
          </cell>
        </row>
        <row r="168">
          <cell r="B168" t="str">
            <v>Langganan Listrik</v>
          </cell>
          <cell r="C168">
            <v>12</v>
          </cell>
          <cell r="D168" t="str">
            <v>BLN</v>
          </cell>
          <cell r="E168">
            <v>12</v>
          </cell>
          <cell r="F168">
            <v>1</v>
          </cell>
          <cell r="G168">
            <v>1</v>
          </cell>
          <cell r="H168">
            <v>86798000</v>
          </cell>
          <cell r="I168">
            <v>1041576000</v>
          </cell>
        </row>
        <row r="169">
          <cell r="B169" t="str">
            <v>Belanja Langganan Daya dan Jasa Lainnya</v>
          </cell>
          <cell r="I169">
            <v>155400000</v>
          </cell>
        </row>
        <row r="170">
          <cell r="B170" t="str">
            <v>Langganan Telpon dan Internet</v>
          </cell>
          <cell r="C170">
            <v>12</v>
          </cell>
          <cell r="D170" t="str">
            <v>BLN</v>
          </cell>
          <cell r="E170">
            <v>12</v>
          </cell>
          <cell r="F170">
            <v>1</v>
          </cell>
          <cell r="G170">
            <v>1</v>
          </cell>
          <cell r="H170">
            <v>11150000</v>
          </cell>
          <cell r="I170">
            <v>133800000</v>
          </cell>
        </row>
        <row r="171">
          <cell r="B171" t="str">
            <v>Iuran Ronda</v>
          </cell>
          <cell r="C171">
            <v>12</v>
          </cell>
          <cell r="D171" t="str">
            <v>BLN</v>
          </cell>
          <cell r="E171">
            <v>12</v>
          </cell>
          <cell r="F171">
            <v>1</v>
          </cell>
          <cell r="G171">
            <v>1</v>
          </cell>
          <cell r="H171">
            <v>100000</v>
          </cell>
          <cell r="I171">
            <v>1200000</v>
          </cell>
        </row>
        <row r="172">
          <cell r="B172" t="str">
            <v>Angkutan Sampah</v>
          </cell>
          <cell r="C172">
            <v>12</v>
          </cell>
          <cell r="D172" t="str">
            <v>BLN</v>
          </cell>
          <cell r="E172">
            <v>12</v>
          </cell>
          <cell r="F172">
            <v>1</v>
          </cell>
          <cell r="G172">
            <v>1</v>
          </cell>
          <cell r="H172">
            <v>1700000</v>
          </cell>
          <cell r="I172">
            <v>20400000</v>
          </cell>
        </row>
        <row r="173">
          <cell r="B173" t="str">
            <v>Belanja Langganan Air</v>
          </cell>
          <cell r="I173">
            <v>36600000</v>
          </cell>
        </row>
        <row r="174">
          <cell r="B174" t="str">
            <v>Langganan Air</v>
          </cell>
          <cell r="C174">
            <v>12</v>
          </cell>
          <cell r="D174" t="str">
            <v>BLN</v>
          </cell>
          <cell r="E174">
            <v>12</v>
          </cell>
          <cell r="F174">
            <v>1</v>
          </cell>
          <cell r="G174">
            <v>1</v>
          </cell>
          <cell r="H174">
            <v>3050000</v>
          </cell>
          <cell r="I174">
            <v>36600000</v>
          </cell>
        </row>
        <row r="175">
          <cell r="B175" t="str">
            <v>Honorarium Operasional Satuan Keja</v>
          </cell>
          <cell r="I175">
            <v>98040000</v>
          </cell>
        </row>
        <row r="176">
          <cell r="B176" t="str">
            <v>Belanja Honor Operasional Satuan Kerja</v>
          </cell>
          <cell r="I176">
            <v>98040000</v>
          </cell>
        </row>
        <row r="177">
          <cell r="B177" t="str">
            <v>&gt; HONORARIUM PENGELOLA KEUANGAN</v>
          </cell>
          <cell r="I177">
            <v>77160000</v>
          </cell>
        </row>
        <row r="178">
          <cell r="B178" t="str">
            <v>Honorarium Pejabat Kuasa Pengguna Anggaran [1 ORG x 12 BLN]</v>
          </cell>
          <cell r="C178">
            <v>12</v>
          </cell>
          <cell r="D178" t="str">
            <v>OB</v>
          </cell>
          <cell r="E178">
            <v>1</v>
          </cell>
          <cell r="F178">
            <v>12</v>
          </cell>
          <cell r="G178">
            <v>1</v>
          </cell>
          <cell r="H178">
            <v>1800000</v>
          </cell>
          <cell r="I178">
            <v>21600000</v>
          </cell>
        </row>
        <row r="179">
          <cell r="B179" t="str">
            <v>Honorarium Pejabat Pembuat Komitmen [1 ORG x 12 BLN]</v>
          </cell>
          <cell r="C179">
            <v>12</v>
          </cell>
          <cell r="D179" t="str">
            <v>OB</v>
          </cell>
          <cell r="E179">
            <v>1</v>
          </cell>
          <cell r="F179">
            <v>12</v>
          </cell>
          <cell r="G179">
            <v>1</v>
          </cell>
          <cell r="H179">
            <v>1750000</v>
          </cell>
          <cell r="I179">
            <v>21000000</v>
          </cell>
        </row>
        <row r="180">
          <cell r="B180" t="str">
            <v>Honorarium Pejabat Penguji Tagihan dan Penandatangan SPM [1 ORG x 12 BLN]</v>
          </cell>
          <cell r="C180">
            <v>12</v>
          </cell>
          <cell r="D180" t="str">
            <v>OB</v>
          </cell>
          <cell r="E180">
            <v>1</v>
          </cell>
          <cell r="F180">
            <v>12</v>
          </cell>
          <cell r="G180">
            <v>1</v>
          </cell>
          <cell r="H180">
            <v>750000</v>
          </cell>
          <cell r="I180">
            <v>9000000</v>
          </cell>
        </row>
        <row r="181">
          <cell r="B181" t="str">
            <v>Honorarium Bendahara Pengeluaran [1 ORG x 12 BLN]</v>
          </cell>
          <cell r="C181">
            <v>12</v>
          </cell>
          <cell r="D181" t="str">
            <v>OB</v>
          </cell>
          <cell r="E181">
            <v>1</v>
          </cell>
          <cell r="F181">
            <v>12</v>
          </cell>
          <cell r="G181">
            <v>1</v>
          </cell>
          <cell r="H181">
            <v>660000</v>
          </cell>
          <cell r="I181">
            <v>7920000</v>
          </cell>
        </row>
        <row r="182">
          <cell r="B182" t="str">
            <v>Honorarium Staf Pengelola Keuangan [1 ORG x 12 BLN]</v>
          </cell>
          <cell r="C182">
            <v>36</v>
          </cell>
          <cell r="D182" t="str">
            <v>OB</v>
          </cell>
          <cell r="E182">
            <v>3</v>
          </cell>
          <cell r="F182">
            <v>12</v>
          </cell>
          <cell r="G182">
            <v>1</v>
          </cell>
          <cell r="H182">
            <v>490000</v>
          </cell>
          <cell r="I182">
            <v>17640000</v>
          </cell>
        </row>
        <row r="183">
          <cell r="B183" t="str">
            <v>&gt; HONORARIUM PENGADAAN BARANG/JASA</v>
          </cell>
          <cell r="I183">
            <v>8160000</v>
          </cell>
        </row>
        <row r="184">
          <cell r="B184" t="str">
            <v>Honorarium Pejabat Pengadaan Barang/Jasa [1 ORG x 12 BLN]</v>
          </cell>
          <cell r="C184">
            <v>12</v>
          </cell>
          <cell r="D184" t="str">
            <v>OB</v>
          </cell>
          <cell r="E184">
            <v>1</v>
          </cell>
          <cell r="F184">
            <v>12</v>
          </cell>
          <cell r="G184">
            <v>1</v>
          </cell>
          <cell r="H184">
            <v>680000</v>
          </cell>
          <cell r="I184">
            <v>8160000</v>
          </cell>
        </row>
        <row r="185">
          <cell r="B185" t="str">
            <v>&gt; HONORARIUM PENGELOLA SISTEM AKUNTANSI INSTANSI</v>
          </cell>
          <cell r="I185">
            <v>8400000</v>
          </cell>
        </row>
        <row r="186">
          <cell r="B186" t="str">
            <v>Penanggung Jawab [1 ORG x 12 BLN]</v>
          </cell>
          <cell r="C186">
            <v>12</v>
          </cell>
          <cell r="D186" t="str">
            <v>OB</v>
          </cell>
          <cell r="E186">
            <v>1</v>
          </cell>
          <cell r="F186">
            <v>12</v>
          </cell>
          <cell r="G186">
            <v>1</v>
          </cell>
          <cell r="H186">
            <v>200000</v>
          </cell>
          <cell r="I186">
            <v>2400000</v>
          </cell>
        </row>
        <row r="187">
          <cell r="B187" t="str">
            <v>Koordinator [1 ORG x 12 BLN]</v>
          </cell>
          <cell r="C187">
            <v>12</v>
          </cell>
          <cell r="D187" t="str">
            <v>OB</v>
          </cell>
          <cell r="E187">
            <v>1</v>
          </cell>
          <cell r="F187">
            <v>12</v>
          </cell>
          <cell r="G187">
            <v>1</v>
          </cell>
          <cell r="H187">
            <v>200000</v>
          </cell>
          <cell r="I187">
            <v>2400000</v>
          </cell>
        </row>
        <row r="188">
          <cell r="B188" t="str">
            <v>Ketua [1 ORG x 12 BLN]</v>
          </cell>
          <cell r="C188">
            <v>12</v>
          </cell>
          <cell r="D188" t="str">
            <v>OB</v>
          </cell>
          <cell r="E188">
            <v>1</v>
          </cell>
          <cell r="F188">
            <v>12</v>
          </cell>
          <cell r="G188">
            <v>1</v>
          </cell>
          <cell r="H188">
            <v>100000</v>
          </cell>
          <cell r="I188">
            <v>1200000</v>
          </cell>
        </row>
        <row r="189">
          <cell r="B189" t="str">
            <v>Anggota [1 ORG x 12 BLN]</v>
          </cell>
          <cell r="C189">
            <v>24</v>
          </cell>
          <cell r="D189" t="str">
            <v>OB</v>
          </cell>
          <cell r="E189">
            <v>2</v>
          </cell>
          <cell r="F189">
            <v>12</v>
          </cell>
          <cell r="G189">
            <v>1</v>
          </cell>
          <cell r="H189">
            <v>100000</v>
          </cell>
          <cell r="I189">
            <v>2400000</v>
          </cell>
        </row>
        <row r="190">
          <cell r="B190" t="str">
            <v>&gt; HONORARIUM PENGELOLA SISTEM AKUNTANSI INSTANSI</v>
          </cell>
          <cell r="I190">
            <v>4320000</v>
          </cell>
        </row>
        <row r="191">
          <cell r="B191" t="str">
            <v>Penanggung Jawab [1 ORG x 12 BLN]</v>
          </cell>
          <cell r="C191">
            <v>24</v>
          </cell>
          <cell r="D191" t="str">
            <v>OB</v>
          </cell>
          <cell r="E191">
            <v>2</v>
          </cell>
          <cell r="F191">
            <v>12</v>
          </cell>
          <cell r="G191">
            <v>1</v>
          </cell>
          <cell r="H191">
            <v>180000</v>
          </cell>
          <cell r="I191">
            <v>4320000</v>
          </cell>
        </row>
        <row r="192">
          <cell r="B192" t="str">
            <v>Belanja Sewa</v>
          </cell>
          <cell r="I192">
            <v>150080000</v>
          </cell>
        </row>
        <row r="193">
          <cell r="B193" t="str">
            <v>Belanja Sewa</v>
          </cell>
          <cell r="I193">
            <v>150080000</v>
          </cell>
        </row>
        <row r="194">
          <cell r="B194" t="str">
            <v>Sewa Kendaraan Operasional [2 UNIT x 12 BLN]</v>
          </cell>
          <cell r="C194">
            <v>24</v>
          </cell>
          <cell r="D194" t="str">
            <v>BLN</v>
          </cell>
          <cell r="E194">
            <v>2</v>
          </cell>
          <cell r="F194">
            <v>12</v>
          </cell>
          <cell r="G194">
            <v>1</v>
          </cell>
          <cell r="H194">
            <v>5670000</v>
          </cell>
          <cell r="I194">
            <v>136080000</v>
          </cell>
        </row>
        <row r="195">
          <cell r="B195" t="str">
            <v>Sewa Cloud Server Data Sorage</v>
          </cell>
          <cell r="C195">
            <v>1</v>
          </cell>
          <cell r="D195" t="str">
            <v>THN</v>
          </cell>
          <cell r="E195">
            <v>1</v>
          </cell>
          <cell r="F195">
            <v>1</v>
          </cell>
          <cell r="G195">
            <v>1</v>
          </cell>
          <cell r="H195">
            <v>14000000</v>
          </cell>
          <cell r="I195">
            <v>14000000</v>
          </cell>
        </row>
        <row r="196">
          <cell r="B196" t="str">
            <v>Operasional Pelayanan Pimpinan</v>
          </cell>
          <cell r="I196">
            <v>214872000</v>
          </cell>
        </row>
        <row r="197">
          <cell r="B197" t="str">
            <v>Belanja Perjalanan Dinas Biasa</v>
          </cell>
          <cell r="I197">
            <v>182232000</v>
          </cell>
        </row>
        <row r="198">
          <cell r="B198" t="str">
            <v>&gt; Luar Provinsi</v>
          </cell>
          <cell r="I198">
            <v>121008000</v>
          </cell>
        </row>
        <row r="199">
          <cell r="B199" t="str">
            <v>Tiket Pesawat PP [2 ORG x 6 KEG]</v>
          </cell>
          <cell r="C199">
            <v>12</v>
          </cell>
          <cell r="D199" t="str">
            <v>OK</v>
          </cell>
          <cell r="E199">
            <v>2</v>
          </cell>
          <cell r="F199">
            <v>6</v>
          </cell>
          <cell r="G199">
            <v>1</v>
          </cell>
          <cell r="H199">
            <v>4007000</v>
          </cell>
          <cell r="I199">
            <v>48084000</v>
          </cell>
        </row>
        <row r="200">
          <cell r="B200" t="str">
            <v>Uang Taksi Bandara [2 ORG x 6 KEG]</v>
          </cell>
          <cell r="C200">
            <v>12</v>
          </cell>
          <cell r="D200" t="str">
            <v>OK</v>
          </cell>
          <cell r="E200">
            <v>2</v>
          </cell>
          <cell r="F200">
            <v>6</v>
          </cell>
          <cell r="G200">
            <v>1</v>
          </cell>
          <cell r="H200">
            <v>952000</v>
          </cell>
          <cell r="I200">
            <v>11424000</v>
          </cell>
        </row>
        <row r="201">
          <cell r="B201" t="str">
            <v>Uang Harian [2 ORG x 3 HR x 6 KEG]</v>
          </cell>
          <cell r="C201">
            <v>36</v>
          </cell>
          <cell r="D201" t="str">
            <v>OH</v>
          </cell>
          <cell r="E201">
            <v>2</v>
          </cell>
          <cell r="F201">
            <v>3</v>
          </cell>
          <cell r="G201">
            <v>6</v>
          </cell>
          <cell r="H201">
            <v>1437000</v>
          </cell>
          <cell r="I201">
            <v>51732000</v>
          </cell>
        </row>
        <row r="202">
          <cell r="B202" t="str">
            <v>Uang Penginapan [2 ORG x 2 HR x 6 KEG]</v>
          </cell>
          <cell r="C202">
            <v>24</v>
          </cell>
          <cell r="D202" t="str">
            <v>OH</v>
          </cell>
          <cell r="E202">
            <v>2</v>
          </cell>
          <cell r="F202">
            <v>2</v>
          </cell>
          <cell r="G202">
            <v>6</v>
          </cell>
          <cell r="H202">
            <v>407000</v>
          </cell>
          <cell r="I202">
            <v>9768000</v>
          </cell>
        </row>
        <row r="203">
          <cell r="B203" t="str">
            <v>&gt; Dalam Provinsi</v>
          </cell>
          <cell r="I203">
            <v>61224000</v>
          </cell>
        </row>
        <row r="204">
          <cell r="B204" t="str">
            <v>Uang Transport [2 ORG x 12 KL]</v>
          </cell>
          <cell r="C204">
            <v>24</v>
          </cell>
          <cell r="D204" t="str">
            <v>OK</v>
          </cell>
          <cell r="E204">
            <v>2</v>
          </cell>
          <cell r="F204">
            <v>12</v>
          </cell>
          <cell r="G204">
            <v>1</v>
          </cell>
          <cell r="H204">
            <v>490000</v>
          </cell>
          <cell r="I204">
            <v>11760000</v>
          </cell>
        </row>
        <row r="205">
          <cell r="B205" t="str">
            <v>Uang Harian [2 ORG x 2 HR x 12 KL]</v>
          </cell>
          <cell r="C205">
            <v>48</v>
          </cell>
          <cell r="D205" t="str">
            <v>OH</v>
          </cell>
          <cell r="E205">
            <v>2</v>
          </cell>
          <cell r="F205">
            <v>2</v>
          </cell>
          <cell r="G205">
            <v>12</v>
          </cell>
          <cell r="H205">
            <v>430000</v>
          </cell>
          <cell r="I205">
            <v>20640000</v>
          </cell>
        </row>
        <row r="206">
          <cell r="B206" t="str">
            <v>Uang Penginapan [2 ORG x 1 HR x 12 KL]</v>
          </cell>
          <cell r="C206">
            <v>24</v>
          </cell>
          <cell r="D206" t="str">
            <v>OH</v>
          </cell>
          <cell r="E206">
            <v>2</v>
          </cell>
          <cell r="F206">
            <v>1</v>
          </cell>
          <cell r="G206">
            <v>12</v>
          </cell>
          <cell r="H206">
            <v>1201000</v>
          </cell>
          <cell r="I206">
            <v>28824000</v>
          </cell>
        </row>
        <row r="207">
          <cell r="B207" t="str">
            <v>Belanja Perjalanan Dinas Dalam Kota</v>
          </cell>
          <cell r="I207">
            <v>32640000</v>
          </cell>
        </row>
        <row r="208">
          <cell r="B208" t="str">
            <v>Uang Transport [2 ORG x 48 KL]</v>
          </cell>
          <cell r="C208">
            <v>96</v>
          </cell>
          <cell r="D208" t="str">
            <v>OK</v>
          </cell>
          <cell r="E208">
            <v>2</v>
          </cell>
          <cell r="F208">
            <v>48</v>
          </cell>
          <cell r="G208">
            <v>1</v>
          </cell>
          <cell r="H208">
            <v>170000</v>
          </cell>
          <cell r="I208">
            <v>16320000</v>
          </cell>
        </row>
        <row r="209">
          <cell r="B209" t="str">
            <v>Uang Harian [2 ORG x 1 HR x 48 KL]</v>
          </cell>
          <cell r="C209">
            <v>96</v>
          </cell>
          <cell r="D209" t="str">
            <v>OH</v>
          </cell>
          <cell r="E209">
            <v>2</v>
          </cell>
          <cell r="F209">
            <v>1</v>
          </cell>
          <cell r="G209">
            <v>48</v>
          </cell>
          <cell r="H209">
            <v>170000</v>
          </cell>
          <cell r="I209">
            <v>16320000</v>
          </cell>
        </row>
        <row r="210">
          <cell r="B210" t="str">
            <v>Layanan Sarana dan Prasarana Internal</v>
          </cell>
          <cell r="C210">
            <v>3193</v>
          </cell>
          <cell r="D210" t="str">
            <v>UNIT</v>
          </cell>
          <cell r="I210">
            <v>1855657000</v>
          </cell>
        </row>
        <row r="211">
          <cell r="B211" t="str">
            <v>Layanan Sarana Internal</v>
          </cell>
          <cell r="C211">
            <v>3193</v>
          </cell>
          <cell r="D211" t="str">
            <v>UNIT</v>
          </cell>
          <cell r="I211">
            <v>1855657000</v>
          </cell>
        </row>
        <row r="212">
          <cell r="B212" t="str">
            <v>Pengadaan Perangkat Pengolah Data dan Komunikasi</v>
          </cell>
          <cell r="C212">
            <v>6</v>
          </cell>
          <cell r="D212" t="str">
            <v>UNIT</v>
          </cell>
          <cell r="I212">
            <v>98202000</v>
          </cell>
        </row>
        <row r="213">
          <cell r="B213" t="str">
            <v>Pengadaan Perangkat Komputer</v>
          </cell>
          <cell r="I213">
            <v>98202000</v>
          </cell>
          <cell r="J213">
            <v>98202000</v>
          </cell>
        </row>
        <row r="214">
          <cell r="B214" t="str">
            <v>Belanja Modal Peralatan dan Mesin</v>
          </cell>
          <cell r="I214">
            <v>98202000</v>
          </cell>
        </row>
        <row r="215">
          <cell r="B215" t="str">
            <v>PC Komputer</v>
          </cell>
          <cell r="C215">
            <v>6</v>
          </cell>
          <cell r="D215" t="str">
            <v>UNIT</v>
          </cell>
          <cell r="E215">
            <v>6</v>
          </cell>
          <cell r="F215">
            <v>1</v>
          </cell>
          <cell r="G215">
            <v>1</v>
          </cell>
          <cell r="H215">
            <v>16367000</v>
          </cell>
          <cell r="I215">
            <v>98202000</v>
          </cell>
        </row>
        <row r="216">
          <cell r="B216" t="str">
            <v>Pengadaan Peralatan dan Fasilitas Perkantoran</v>
          </cell>
          <cell r="C216">
            <v>85</v>
          </cell>
          <cell r="D216" t="str">
            <v>UNIT</v>
          </cell>
          <cell r="I216">
            <v>433552000</v>
          </cell>
        </row>
        <row r="217">
          <cell r="B217" t="str">
            <v>Pengadaan AC Ruang Rapat</v>
          </cell>
          <cell r="I217">
            <v>433552000</v>
          </cell>
          <cell r="J217">
            <v>433552000</v>
          </cell>
        </row>
        <row r="218">
          <cell r="B218" t="str">
            <v>Belanja Modal Peralatan dan Mesin</v>
          </cell>
          <cell r="I218">
            <v>433552000</v>
          </cell>
        </row>
        <row r="219">
          <cell r="B219" t="str">
            <v>AC Split 2 Pk</v>
          </cell>
          <cell r="C219">
            <v>2</v>
          </cell>
          <cell r="D219" t="str">
            <v>UNIT</v>
          </cell>
          <cell r="E219">
            <v>2</v>
          </cell>
          <cell r="F219">
            <v>1</v>
          </cell>
          <cell r="G219">
            <v>1</v>
          </cell>
          <cell r="H219">
            <v>9071000</v>
          </cell>
          <cell r="I219">
            <v>18142000</v>
          </cell>
        </row>
        <row r="220">
          <cell r="B220" t="str">
            <v>AC Split 1 Pk</v>
          </cell>
          <cell r="C220">
            <v>35</v>
          </cell>
          <cell r="D220" t="str">
            <v>UNIT</v>
          </cell>
          <cell r="E220">
            <v>35</v>
          </cell>
          <cell r="F220">
            <v>1</v>
          </cell>
          <cell r="G220">
            <v>1</v>
          </cell>
          <cell r="H220">
            <v>7206000</v>
          </cell>
          <cell r="I220">
            <v>252210000</v>
          </cell>
        </row>
        <row r="221">
          <cell r="B221" t="str">
            <v>Springbed</v>
          </cell>
          <cell r="C221">
            <v>48</v>
          </cell>
          <cell r="D221" t="str">
            <v>UNIT</v>
          </cell>
          <cell r="E221">
            <v>48</v>
          </cell>
          <cell r="F221">
            <v>1</v>
          </cell>
          <cell r="G221">
            <v>1</v>
          </cell>
          <cell r="H221">
            <v>3400000</v>
          </cell>
          <cell r="I221">
            <v>163200000</v>
          </cell>
        </row>
        <row r="222">
          <cell r="B222" t="str">
            <v>Pengadaan Kendaraan Bermotor</v>
          </cell>
          <cell r="C222">
            <v>2</v>
          </cell>
          <cell r="D222" t="str">
            <v>UNIT</v>
          </cell>
          <cell r="I222">
            <v>0</v>
          </cell>
        </row>
        <row r="223">
          <cell r="B223" t="str">
            <v>Pengadaan Kendaraan Operasional</v>
          </cell>
          <cell r="I223">
            <v>0</v>
          </cell>
        </row>
        <row r="224">
          <cell r="B224" t="str">
            <v>Belanja Modal Peralatan dan Mesin</v>
          </cell>
          <cell r="I224">
            <v>0</v>
          </cell>
        </row>
        <row r="225">
          <cell r="B225" t="str">
            <v>Pickup</v>
          </cell>
          <cell r="C225">
            <v>1</v>
          </cell>
          <cell r="D225" t="str">
            <v>UNIT</v>
          </cell>
          <cell r="E225">
            <v>1</v>
          </cell>
          <cell r="F225">
            <v>1</v>
          </cell>
          <cell r="G225">
            <v>1</v>
          </cell>
          <cell r="H225">
            <v>300878000</v>
          </cell>
        </row>
        <row r="226">
          <cell r="B226" t="str">
            <v>Minibus</v>
          </cell>
          <cell r="C226">
            <v>1</v>
          </cell>
          <cell r="D226" t="str">
            <v>UNIT</v>
          </cell>
          <cell r="E226">
            <v>1</v>
          </cell>
          <cell r="F226">
            <v>1</v>
          </cell>
          <cell r="G226">
            <v>1</v>
          </cell>
          <cell r="H226">
            <v>397179000</v>
          </cell>
        </row>
        <row r="227">
          <cell r="B227" t="str">
            <v>Pembangunan/Renovasi Gedung dan Bangunan</v>
          </cell>
          <cell r="C227">
            <v>3100</v>
          </cell>
          <cell r="D227" t="str">
            <v>METER</v>
          </cell>
          <cell r="I227">
            <v>1323903000</v>
          </cell>
        </row>
        <row r="228">
          <cell r="B228" t="str">
            <v>Renovasi Gedung</v>
          </cell>
          <cell r="I228">
            <v>698057000</v>
          </cell>
        </row>
        <row r="229">
          <cell r="B229" t="str">
            <v>Belanja Penambahan Nilai Gedung dan Bangunan</v>
          </cell>
          <cell r="I229">
            <v>698057000</v>
          </cell>
        </row>
        <row r="230">
          <cell r="B230" t="str">
            <v>Renovasi Gedung Mina C</v>
          </cell>
          <cell r="C230">
            <v>1</v>
          </cell>
          <cell r="D230" t="str">
            <v>PKT</v>
          </cell>
          <cell r="E230">
            <v>1</v>
          </cell>
          <cell r="F230">
            <v>1</v>
          </cell>
          <cell r="G230">
            <v>1</v>
          </cell>
          <cell r="H230">
            <v>698057000</v>
          </cell>
          <cell r="I230">
            <v>698057000</v>
          </cell>
        </row>
        <row r="231">
          <cell r="B231" t="str">
            <v>Renovasi Gedung</v>
          </cell>
          <cell r="I231">
            <v>625846000</v>
          </cell>
          <cell r="J231">
            <v>625846000</v>
          </cell>
        </row>
        <row r="232">
          <cell r="B232" t="str">
            <v>Belanja Penambahan Nilai Gedung dan Bangunan</v>
          </cell>
          <cell r="I232">
            <v>625846000</v>
          </cell>
        </row>
        <row r="233">
          <cell r="B233" t="str">
            <v>Renovasi Gedung Mina B</v>
          </cell>
          <cell r="C233">
            <v>1</v>
          </cell>
          <cell r="D233" t="str">
            <v>PKT</v>
          </cell>
          <cell r="E233">
            <v>1</v>
          </cell>
          <cell r="F233">
            <v>1</v>
          </cell>
          <cell r="G233">
            <v>1</v>
          </cell>
          <cell r="H233">
            <v>625846000</v>
          </cell>
          <cell r="I233">
            <v>625846000</v>
          </cell>
        </row>
        <row r="234">
          <cell r="B234" t="str">
            <v>Layanan Manajemen Kinerja Internal</v>
          </cell>
          <cell r="C234">
            <v>1</v>
          </cell>
          <cell r="D234" t="str">
            <v>Dokumen</v>
          </cell>
          <cell r="I234">
            <v>32400000</v>
          </cell>
        </row>
        <row r="235">
          <cell r="B235" t="str">
            <v>Layanan Manajemen Keuangan</v>
          </cell>
          <cell r="C235">
            <v>1</v>
          </cell>
          <cell r="D235" t="str">
            <v>Dokumen</v>
          </cell>
          <cell r="I235">
            <v>32400000</v>
          </cell>
        </row>
        <row r="236">
          <cell r="B236" t="str">
            <v>Pengelolaan PNBP</v>
          </cell>
          <cell r="C236">
            <v>1</v>
          </cell>
          <cell r="D236" t="str">
            <v>Dokumen</v>
          </cell>
          <cell r="I236">
            <v>32400000</v>
          </cell>
        </row>
        <row r="237">
          <cell r="B237" t="str">
            <v>Honor Pengelola PNBP</v>
          </cell>
          <cell r="I237">
            <v>32400000</v>
          </cell>
          <cell r="J237">
            <v>32400000</v>
          </cell>
        </row>
        <row r="238">
          <cell r="B238" t="str">
            <v>Belanja Honor Operasional Satuan Kerja</v>
          </cell>
          <cell r="I238">
            <v>32400000</v>
          </cell>
        </row>
        <row r="239">
          <cell r="B239" t="str">
            <v>Pejabat Penerima PNBP</v>
          </cell>
          <cell r="C239">
            <v>12</v>
          </cell>
          <cell r="D239" t="str">
            <v>OB</v>
          </cell>
          <cell r="E239">
            <v>1</v>
          </cell>
          <cell r="F239">
            <v>12</v>
          </cell>
          <cell r="G239">
            <v>1</v>
          </cell>
          <cell r="H239">
            <v>890000</v>
          </cell>
          <cell r="I239">
            <v>10680000</v>
          </cell>
        </row>
        <row r="240">
          <cell r="B240" t="str">
            <v>Bendahara Penerimaan</v>
          </cell>
          <cell r="C240">
            <v>12</v>
          </cell>
          <cell r="D240" t="str">
            <v>OB</v>
          </cell>
          <cell r="E240">
            <v>1</v>
          </cell>
          <cell r="F240">
            <v>12</v>
          </cell>
          <cell r="G240">
            <v>1</v>
          </cell>
          <cell r="H240">
            <v>730000</v>
          </cell>
          <cell r="I240">
            <v>8760000</v>
          </cell>
        </row>
        <row r="241">
          <cell r="B241" t="str">
            <v>Petugas Penerima PNBP [2 org x 12 bln]</v>
          </cell>
          <cell r="C241">
            <v>24</v>
          </cell>
          <cell r="D241" t="str">
            <v>OB</v>
          </cell>
          <cell r="E241">
            <v>2</v>
          </cell>
          <cell r="F241">
            <v>12</v>
          </cell>
          <cell r="G241">
            <v>1</v>
          </cell>
          <cell r="H241">
            <v>540000</v>
          </cell>
          <cell r="I241">
            <v>12960000</v>
          </cell>
        </row>
      </sheetData>
      <sheetData sheetId="53">
        <row r="5">
          <cell r="B5" t="str">
            <v>Dukungan Manajemen</v>
          </cell>
          <cell r="I5">
            <v>18507147000</v>
          </cell>
        </row>
        <row r="6">
          <cell r="B6" t="str">
            <v>Dukungan Manajemen dan Pelaksanaan Tugas Teknis Lainnya Penyelenggaraan Haji dan Umrah</v>
          </cell>
          <cell r="I6">
            <v>18507147000</v>
          </cell>
        </row>
        <row r="7">
          <cell r="B7" t="str">
            <v>Layanan Dukungan Manajemen Internal</v>
          </cell>
          <cell r="C7">
            <v>5</v>
          </cell>
          <cell r="D7" t="str">
            <v>Layanan</v>
          </cell>
          <cell r="I7">
            <v>15256647000</v>
          </cell>
        </row>
        <row r="8">
          <cell r="B8" t="str">
            <v>Layanan BMN</v>
          </cell>
          <cell r="C8">
            <v>0</v>
          </cell>
          <cell r="D8" t="str">
            <v>Layanan</v>
          </cell>
          <cell r="I8">
            <v>0</v>
          </cell>
        </row>
        <row r="9">
          <cell r="B9" t="str">
            <v>Pengelolaan BMN dan Perlengkapan</v>
          </cell>
          <cell r="D9" t="str">
            <v>Layanan</v>
          </cell>
          <cell r="I9">
            <v>0</v>
          </cell>
        </row>
        <row r="10">
          <cell r="B10" t="str">
            <v>Koordinasi Penatausahaan dan Penyusunan Laporan BMN</v>
          </cell>
          <cell r="I10">
            <v>0</v>
          </cell>
        </row>
        <row r="11">
          <cell r="B11" t="str">
            <v>Belanja Perjalanan Dinas Biasa</v>
          </cell>
          <cell r="I11">
            <v>0</v>
          </cell>
        </row>
        <row r="12">
          <cell r="B12" t="str">
            <v>&gt; Ke Pusat - DKI Jakarta</v>
          </cell>
          <cell r="I12">
            <v>0</v>
          </cell>
        </row>
        <row r="13">
          <cell r="B13" t="str">
            <v>Uang Transport [1 ORG x 2 KEG]</v>
          </cell>
          <cell r="C13">
            <v>2</v>
          </cell>
          <cell r="D13" t="str">
            <v>OK</v>
          </cell>
          <cell r="E13">
            <v>1</v>
          </cell>
          <cell r="F13">
            <v>2</v>
          </cell>
          <cell r="G13">
            <v>1</v>
          </cell>
          <cell r="H13">
            <v>170000</v>
          </cell>
        </row>
        <row r="14">
          <cell r="B14" t="str">
            <v>Uang Harian [1 ORG x 1 HR x 2 KEG]</v>
          </cell>
          <cell r="C14">
            <v>2</v>
          </cell>
          <cell r="D14" t="str">
            <v>OH</v>
          </cell>
          <cell r="E14">
            <v>1</v>
          </cell>
          <cell r="F14">
            <v>1</v>
          </cell>
          <cell r="G14">
            <v>2</v>
          </cell>
          <cell r="H14">
            <v>210000</v>
          </cell>
        </row>
        <row r="15">
          <cell r="B15" t="str">
            <v>Rapat Koordinasi Penatausahaan dan Penyusunan Laporan BMN</v>
          </cell>
          <cell r="I15">
            <v>0</v>
          </cell>
        </row>
        <row r="16">
          <cell r="B16" t="str">
            <v>Belanja Bahan</v>
          </cell>
          <cell r="I16">
            <v>0</v>
          </cell>
        </row>
        <row r="17">
          <cell r="B17" t="str">
            <v>Makan [10 ORG x 1 KL x 2 KEG]</v>
          </cell>
          <cell r="C17">
            <v>20</v>
          </cell>
          <cell r="D17" t="str">
            <v>OK</v>
          </cell>
          <cell r="E17">
            <v>10</v>
          </cell>
          <cell r="F17">
            <v>1</v>
          </cell>
          <cell r="G17">
            <v>2</v>
          </cell>
          <cell r="H17">
            <v>53000</v>
          </cell>
        </row>
        <row r="18">
          <cell r="B18" t="str">
            <v>Snack [10 ORG x 2 KL x 2 KEG]</v>
          </cell>
          <cell r="C18">
            <v>40</v>
          </cell>
          <cell r="D18" t="str">
            <v>OK</v>
          </cell>
          <cell r="E18">
            <v>10</v>
          </cell>
          <cell r="F18">
            <v>2</v>
          </cell>
          <cell r="G18">
            <v>2</v>
          </cell>
          <cell r="H18">
            <v>24000</v>
          </cell>
        </row>
        <row r="19">
          <cell r="B19" t="str">
            <v>Belanja Jasa Profesi</v>
          </cell>
          <cell r="I19">
            <v>0</v>
          </cell>
        </row>
        <row r="20">
          <cell r="B20" t="str">
            <v>Honorarium Narasumber Eselon III Ke Bawah [1 ORG x 2 JPL x 2 KEG]</v>
          </cell>
          <cell r="C20">
            <v>4</v>
          </cell>
          <cell r="D20" t="str">
            <v>OJ</v>
          </cell>
          <cell r="E20">
            <v>1</v>
          </cell>
          <cell r="F20">
            <v>2</v>
          </cell>
          <cell r="G20">
            <v>2</v>
          </cell>
          <cell r="H20">
            <v>900000</v>
          </cell>
        </row>
        <row r="21">
          <cell r="B21" t="str">
            <v>Moderator [1 ORG x 2 KEG]</v>
          </cell>
          <cell r="C21">
            <v>2</v>
          </cell>
          <cell r="D21" t="str">
            <v>OK</v>
          </cell>
          <cell r="E21">
            <v>1</v>
          </cell>
          <cell r="F21">
            <v>2</v>
          </cell>
          <cell r="G21">
            <v>1</v>
          </cell>
          <cell r="H21">
            <v>700000</v>
          </cell>
        </row>
        <row r="22">
          <cell r="B22" t="str">
            <v>Belanja Perjalanan Dinas Paket Meeting Dalam Kota</v>
          </cell>
          <cell r="I22">
            <v>0</v>
          </cell>
        </row>
        <row r="23">
          <cell r="B23" t="str">
            <v>Uang Transport Narasumber dan Moderator [2 ORG x 2 KEG]</v>
          </cell>
          <cell r="C23">
            <v>4</v>
          </cell>
          <cell r="D23" t="str">
            <v>OK</v>
          </cell>
          <cell r="E23">
            <v>2</v>
          </cell>
          <cell r="F23">
            <v>2</v>
          </cell>
          <cell r="G23">
            <v>1</v>
          </cell>
          <cell r="H23">
            <v>170000</v>
          </cell>
        </row>
        <row r="24">
          <cell r="B24" t="str">
            <v>Layanan Hubungan Masyarakat dan Informasi</v>
          </cell>
          <cell r="C24">
            <v>1</v>
          </cell>
          <cell r="D24" t="str">
            <v>Layanan</v>
          </cell>
          <cell r="I24">
            <v>1400000</v>
          </cell>
        </row>
        <row r="25">
          <cell r="B25" t="str">
            <v>Penyebaran Informasi Haji dan Umrah</v>
          </cell>
          <cell r="C25">
            <v>1</v>
          </cell>
          <cell r="D25" t="str">
            <v>Layanan</v>
          </cell>
          <cell r="I25">
            <v>1400000</v>
          </cell>
        </row>
        <row r="26">
          <cell r="B26" t="str">
            <v>Pencetakan Bahan Publikasi Informasi Haji dan Umrah</v>
          </cell>
          <cell r="I26">
            <v>1400000</v>
          </cell>
        </row>
        <row r="27">
          <cell r="B27" t="str">
            <v>Belanja Barang Non Operasional Lainnya</v>
          </cell>
          <cell r="I27">
            <v>1400000</v>
          </cell>
        </row>
        <row r="28">
          <cell r="B28" t="str">
            <v>Cetak Roll Banner [2 BUAH]</v>
          </cell>
          <cell r="C28">
            <v>2</v>
          </cell>
          <cell r="D28" t="str">
            <v>BUAH</v>
          </cell>
          <cell r="E28">
            <v>2</v>
          </cell>
          <cell r="F28">
            <v>1</v>
          </cell>
          <cell r="G28">
            <v>1</v>
          </cell>
          <cell r="H28">
            <v>200000</v>
          </cell>
          <cell r="I28">
            <v>400000</v>
          </cell>
        </row>
        <row r="29">
          <cell r="B29" t="str">
            <v>Cetak Brosur/Pamflet</v>
          </cell>
          <cell r="C29">
            <v>2</v>
          </cell>
          <cell r="D29" t="str">
            <v>RIM</v>
          </cell>
          <cell r="E29">
            <v>2</v>
          </cell>
          <cell r="F29">
            <v>1</v>
          </cell>
          <cell r="G29">
            <v>1</v>
          </cell>
          <cell r="H29">
            <v>500000</v>
          </cell>
          <cell r="I29">
            <v>1000000</v>
          </cell>
        </row>
        <row r="30">
          <cell r="B30" t="str">
            <v>Layanan Umum</v>
          </cell>
          <cell r="C30">
            <v>2</v>
          </cell>
          <cell r="D30" t="str">
            <v>Layanan</v>
          </cell>
          <cell r="I30">
            <v>3040154000</v>
          </cell>
        </row>
        <row r="31">
          <cell r="B31" t="str">
            <v>Koordinasi Penyelenggaraan Ibadah Haji</v>
          </cell>
          <cell r="C31">
            <v>1</v>
          </cell>
          <cell r="D31" t="str">
            <v>Layanan</v>
          </cell>
          <cell r="I31">
            <v>1140000</v>
          </cell>
        </row>
        <row r="32">
          <cell r="B32" t="str">
            <v>Koordinasi dan Konsultasi Penyelenggaraan Ibadah Haji</v>
          </cell>
          <cell r="I32">
            <v>1140000</v>
          </cell>
        </row>
        <row r="33">
          <cell r="B33" t="str">
            <v>Belanja Perjalanan Dinas Biasa</v>
          </cell>
          <cell r="I33">
            <v>1140000</v>
          </cell>
        </row>
        <row r="34">
          <cell r="B34" t="str">
            <v>&gt; Ke Pusat - DKI Jakarta</v>
          </cell>
          <cell r="I34">
            <v>1140000</v>
          </cell>
        </row>
        <row r="35">
          <cell r="B35" t="str">
            <v>Uang Transport [1 ORG x 3 KEG]</v>
          </cell>
          <cell r="C35">
            <v>3</v>
          </cell>
          <cell r="D35" t="str">
            <v>OK</v>
          </cell>
          <cell r="E35">
            <v>1</v>
          </cell>
          <cell r="F35">
            <v>3</v>
          </cell>
          <cell r="G35">
            <v>1</v>
          </cell>
          <cell r="H35">
            <v>170000</v>
          </cell>
          <cell r="I35">
            <v>510000</v>
          </cell>
        </row>
        <row r="36">
          <cell r="B36" t="str">
            <v>Uang Harian [1 ORG x 1 HR x 3 KEG]</v>
          </cell>
          <cell r="C36">
            <v>3</v>
          </cell>
          <cell r="D36" t="str">
            <v>OH</v>
          </cell>
          <cell r="E36">
            <v>1</v>
          </cell>
          <cell r="F36">
            <v>1</v>
          </cell>
          <cell r="G36">
            <v>3</v>
          </cell>
          <cell r="H36">
            <v>210000</v>
          </cell>
          <cell r="I36">
            <v>630000</v>
          </cell>
        </row>
        <row r="37">
          <cell r="B37" t="str">
            <v>Pelayanan Umum dan Rumah Tangga</v>
          </cell>
          <cell r="C37">
            <v>1</v>
          </cell>
          <cell r="D37" t="str">
            <v>Layanan</v>
          </cell>
          <cell r="I37">
            <v>3039014000</v>
          </cell>
        </row>
        <row r="38">
          <cell r="B38" t="str">
            <v>Pemeliharaan dan Peningkatan Fasilitas Asrama Haji</v>
          </cell>
          <cell r="I38">
            <v>2794104000</v>
          </cell>
          <cell r="J38">
            <v>2794104000</v>
          </cell>
        </row>
        <row r="39">
          <cell r="B39" t="str">
            <v>Belanja Barang Persediaan Barang Konsumsi</v>
          </cell>
          <cell r="I39">
            <v>103822000</v>
          </cell>
        </row>
        <row r="40">
          <cell r="B40" t="str">
            <v xml:space="preserve">  - ATK</v>
          </cell>
          <cell r="C40">
            <v>2</v>
          </cell>
          <cell r="D40" t="str">
            <v>SMT</v>
          </cell>
          <cell r="E40">
            <v>2</v>
          </cell>
          <cell r="F40">
            <v>1</v>
          </cell>
          <cell r="G40">
            <v>1</v>
          </cell>
          <cell r="H40">
            <v>51911000</v>
          </cell>
          <cell r="I40">
            <v>103822000</v>
          </cell>
        </row>
        <row r="41">
          <cell r="B41" t="str">
            <v>Belanja Barang Persediaan Lainnya</v>
          </cell>
          <cell r="I41">
            <v>425282000</v>
          </cell>
        </row>
        <row r="42">
          <cell r="B42" t="str">
            <v xml:space="preserve">  - Sandal Hotel</v>
          </cell>
          <cell r="C42">
            <v>10000</v>
          </cell>
          <cell r="D42" t="str">
            <v>PCS</v>
          </cell>
          <cell r="E42">
            <v>10000</v>
          </cell>
          <cell r="F42">
            <v>1</v>
          </cell>
          <cell r="G42">
            <v>1</v>
          </cell>
          <cell r="H42">
            <v>7000</v>
          </cell>
          <cell r="I42">
            <v>70000000</v>
          </cell>
        </row>
        <row r="43">
          <cell r="B43" t="str">
            <v xml:space="preserve">  - Kelengkapan Kamar Penginapan pengguna jasa</v>
          </cell>
          <cell r="C43">
            <v>2</v>
          </cell>
          <cell r="D43" t="str">
            <v>SMT</v>
          </cell>
          <cell r="E43">
            <v>2</v>
          </cell>
          <cell r="F43">
            <v>1</v>
          </cell>
          <cell r="G43">
            <v>1</v>
          </cell>
          <cell r="H43">
            <v>65101000</v>
          </cell>
          <cell r="I43">
            <v>130202000</v>
          </cell>
        </row>
        <row r="44">
          <cell r="B44" t="str">
            <v xml:space="preserve">  - Obat-obatan</v>
          </cell>
          <cell r="C44">
            <v>2</v>
          </cell>
          <cell r="D44" t="str">
            <v>SMT</v>
          </cell>
          <cell r="E44">
            <v>2</v>
          </cell>
          <cell r="F44">
            <v>1</v>
          </cell>
          <cell r="G44">
            <v>1</v>
          </cell>
          <cell r="H44">
            <v>12540000</v>
          </cell>
          <cell r="I44">
            <v>25080000</v>
          </cell>
        </row>
        <row r="45">
          <cell r="B45" t="str">
            <v xml:space="preserve">  - Alat kebersihan</v>
          </cell>
          <cell r="C45">
            <v>2</v>
          </cell>
          <cell r="D45" t="str">
            <v>SMT</v>
          </cell>
          <cell r="E45">
            <v>2</v>
          </cell>
          <cell r="F45">
            <v>1</v>
          </cell>
          <cell r="G45">
            <v>1</v>
          </cell>
          <cell r="H45">
            <v>100000000</v>
          </cell>
          <cell r="I45">
            <v>200000000</v>
          </cell>
        </row>
        <row r="46">
          <cell r="B46" t="str">
            <v>Belanja Pemeliharaan Gedung dan Bangunan</v>
          </cell>
          <cell r="I46">
            <v>1935000000</v>
          </cell>
        </row>
        <row r="47">
          <cell r="B47" t="str">
            <v xml:space="preserve">  - Pemeliharaan Pagar</v>
          </cell>
          <cell r="C47">
            <v>13500</v>
          </cell>
          <cell r="D47" t="str">
            <v>M2</v>
          </cell>
          <cell r="E47">
            <v>13500</v>
          </cell>
          <cell r="F47">
            <v>1</v>
          </cell>
          <cell r="G47">
            <v>1</v>
          </cell>
          <cell r="H47">
            <v>10000</v>
          </cell>
          <cell r="I47">
            <v>135000000</v>
          </cell>
        </row>
        <row r="48">
          <cell r="B48" t="str">
            <v xml:space="preserve">  - Pemeliharaan dan Pengecatan Sekretariat</v>
          </cell>
          <cell r="C48">
            <v>2000</v>
          </cell>
          <cell r="D48" t="str">
            <v>M2</v>
          </cell>
          <cell r="E48">
            <v>2000</v>
          </cell>
          <cell r="F48">
            <v>1</v>
          </cell>
          <cell r="G48">
            <v>1</v>
          </cell>
          <cell r="H48">
            <v>200000</v>
          </cell>
          <cell r="I48">
            <v>400000000</v>
          </cell>
        </row>
        <row r="49">
          <cell r="B49" t="str">
            <v xml:space="preserve">  - Pemeliharaan dan Pengecatan Gedung B</v>
          </cell>
          <cell r="C49">
            <v>1000</v>
          </cell>
          <cell r="D49" t="str">
            <v>M2</v>
          </cell>
          <cell r="E49">
            <v>1000</v>
          </cell>
          <cell r="F49">
            <v>1</v>
          </cell>
          <cell r="G49">
            <v>1</v>
          </cell>
          <cell r="H49">
            <v>200000</v>
          </cell>
          <cell r="I49">
            <v>200000000</v>
          </cell>
        </row>
        <row r="50">
          <cell r="B50" t="str">
            <v xml:space="preserve">  - Pemeliharaan dan Pengecatan Gedung C</v>
          </cell>
          <cell r="C50">
            <v>1000</v>
          </cell>
          <cell r="D50" t="str">
            <v>M2</v>
          </cell>
          <cell r="E50">
            <v>1000</v>
          </cell>
          <cell r="F50">
            <v>1</v>
          </cell>
          <cell r="G50">
            <v>1</v>
          </cell>
          <cell r="H50">
            <v>200000</v>
          </cell>
          <cell r="I50">
            <v>200000000</v>
          </cell>
        </row>
        <row r="51">
          <cell r="B51" t="str">
            <v xml:space="preserve">  - Pemeliharaan dan Pengecatan Gedung H</v>
          </cell>
          <cell r="C51">
            <v>1000</v>
          </cell>
          <cell r="D51" t="str">
            <v>M2</v>
          </cell>
          <cell r="E51">
            <v>1000</v>
          </cell>
          <cell r="F51">
            <v>1</v>
          </cell>
          <cell r="G51">
            <v>1</v>
          </cell>
          <cell r="H51">
            <v>200000</v>
          </cell>
          <cell r="I51">
            <v>200000000</v>
          </cell>
        </row>
        <row r="52">
          <cell r="B52" t="str">
            <v xml:space="preserve">  - Pemeliharaan Gedung SG2</v>
          </cell>
          <cell r="C52">
            <v>1000</v>
          </cell>
          <cell r="D52" t="str">
            <v>M2</v>
          </cell>
          <cell r="E52">
            <v>1000</v>
          </cell>
          <cell r="F52">
            <v>1</v>
          </cell>
          <cell r="G52">
            <v>1</v>
          </cell>
          <cell r="H52">
            <v>200000</v>
          </cell>
          <cell r="I52">
            <v>200000000</v>
          </cell>
        </row>
        <row r="53">
          <cell r="B53" t="str">
            <v xml:space="preserve">  - Pemeliharaan Gedung SG3</v>
          </cell>
          <cell r="C53">
            <v>1000</v>
          </cell>
          <cell r="D53" t="str">
            <v>M2</v>
          </cell>
          <cell r="E53">
            <v>1000</v>
          </cell>
          <cell r="F53">
            <v>1</v>
          </cell>
          <cell r="G53">
            <v>1</v>
          </cell>
          <cell r="H53">
            <v>200000</v>
          </cell>
          <cell r="I53">
            <v>200000000</v>
          </cell>
        </row>
        <row r="54">
          <cell r="B54" t="str">
            <v xml:space="preserve">  - Pemeliharaan Gedung D2</v>
          </cell>
          <cell r="C54">
            <v>1000</v>
          </cell>
          <cell r="D54" t="str">
            <v>M2</v>
          </cell>
          <cell r="E54">
            <v>1000</v>
          </cell>
          <cell r="F54">
            <v>1</v>
          </cell>
          <cell r="G54">
            <v>1</v>
          </cell>
          <cell r="H54">
            <v>200000</v>
          </cell>
          <cell r="I54">
            <v>200000000</v>
          </cell>
        </row>
        <row r="55">
          <cell r="B55" t="str">
            <v xml:space="preserve">  - Pemeliharaan Gedung E</v>
          </cell>
          <cell r="C55">
            <v>1000</v>
          </cell>
          <cell r="D55" t="str">
            <v>M2</v>
          </cell>
          <cell r="E55">
            <v>1000</v>
          </cell>
          <cell r="F55">
            <v>1</v>
          </cell>
          <cell r="G55">
            <v>1</v>
          </cell>
          <cell r="H55">
            <v>200000</v>
          </cell>
          <cell r="I55">
            <v>200000000</v>
          </cell>
        </row>
        <row r="56">
          <cell r="B56" t="str">
            <v>Belanja Barang Persediaan Pemeliharaan Gedung dan Bangunan</v>
          </cell>
          <cell r="I56">
            <v>330000000</v>
          </cell>
        </row>
        <row r="57">
          <cell r="B57" t="str">
            <v xml:space="preserve">  - Bahan Bangunan</v>
          </cell>
          <cell r="C57">
            <v>2</v>
          </cell>
          <cell r="D57" t="str">
            <v>SMT</v>
          </cell>
          <cell r="E57">
            <v>2</v>
          </cell>
          <cell r="F57">
            <v>1</v>
          </cell>
          <cell r="G57">
            <v>1</v>
          </cell>
          <cell r="H57">
            <v>65000000</v>
          </cell>
          <cell r="I57">
            <v>130000000</v>
          </cell>
        </row>
        <row r="58">
          <cell r="B58" t="str">
            <v xml:space="preserve">  - Alat Listrik</v>
          </cell>
          <cell r="C58">
            <v>2</v>
          </cell>
          <cell r="D58" t="str">
            <v>SMT</v>
          </cell>
          <cell r="E58">
            <v>2</v>
          </cell>
          <cell r="F58">
            <v>1</v>
          </cell>
          <cell r="G58">
            <v>1</v>
          </cell>
          <cell r="H58">
            <v>100000000</v>
          </cell>
          <cell r="I58">
            <v>200000000</v>
          </cell>
        </row>
        <row r="59">
          <cell r="B59" t="str">
            <v>Promosi Asrama Haji</v>
          </cell>
          <cell r="I59">
            <v>81010000</v>
          </cell>
          <cell r="J59">
            <v>81010000</v>
          </cell>
        </row>
        <row r="60">
          <cell r="B60" t="str">
            <v>Belanja Barang Non Operasional Lainnya</v>
          </cell>
          <cell r="I60">
            <v>81010000</v>
          </cell>
        </row>
        <row r="61">
          <cell r="B61" t="str">
            <v xml:space="preserve">  - Seminar Kid (Memo, Bolpoint, Pensil)</v>
          </cell>
          <cell r="C61">
            <v>1351</v>
          </cell>
          <cell r="D61" t="str">
            <v>BUAH</v>
          </cell>
          <cell r="E61">
            <v>1351</v>
          </cell>
          <cell r="F61">
            <v>1</v>
          </cell>
          <cell r="G61">
            <v>1</v>
          </cell>
          <cell r="H61">
            <v>10000</v>
          </cell>
          <cell r="I61">
            <v>13510000</v>
          </cell>
        </row>
        <row r="62">
          <cell r="B62" t="str">
            <v xml:space="preserve">  - Kalender</v>
          </cell>
          <cell r="C62">
            <v>1500</v>
          </cell>
          <cell r="D62" t="str">
            <v>BUAH</v>
          </cell>
          <cell r="E62">
            <v>1500</v>
          </cell>
          <cell r="F62">
            <v>1</v>
          </cell>
          <cell r="G62">
            <v>1</v>
          </cell>
          <cell r="H62">
            <v>45000</v>
          </cell>
          <cell r="I62">
            <v>67500000</v>
          </cell>
        </row>
        <row r="63">
          <cell r="B63" t="str">
            <v>Koordinasi dan Konsultasi Peningkatan Pelayanan Asrama Haji</v>
          </cell>
          <cell r="I63">
            <v>163900000</v>
          </cell>
          <cell r="J63">
            <v>163900000</v>
          </cell>
        </row>
        <row r="64">
          <cell r="B64" t="str">
            <v>Belanja Perjalanan Dinas Biasa</v>
          </cell>
          <cell r="I64">
            <v>139900000</v>
          </cell>
        </row>
        <row r="65">
          <cell r="B65" t="str">
            <v>&gt; LUAR KOTA</v>
          </cell>
          <cell r="D65" t="str">
            <v xml:space="preserve"> </v>
          </cell>
          <cell r="I65">
            <v>77000000</v>
          </cell>
        </row>
        <row r="66">
          <cell r="B66" t="str">
            <v xml:space="preserve">  - Uang Harian [2 org x 2 keg x 2 hari x 10 bln</v>
          </cell>
          <cell r="C66">
            <v>80</v>
          </cell>
          <cell r="D66" t="str">
            <v>OH</v>
          </cell>
          <cell r="E66">
            <v>2</v>
          </cell>
          <cell r="F66">
            <v>4</v>
          </cell>
          <cell r="G66">
            <v>10</v>
          </cell>
          <cell r="H66">
            <v>430000</v>
          </cell>
          <cell r="I66">
            <v>34400000</v>
          </cell>
        </row>
        <row r="67">
          <cell r="B67" t="str">
            <v xml:space="preserve">  - Transport PP [2 org x 2 hari x 10 bln]</v>
          </cell>
          <cell r="C67">
            <v>40</v>
          </cell>
          <cell r="D67" t="str">
            <v>OK</v>
          </cell>
          <cell r="E67">
            <v>2</v>
          </cell>
          <cell r="F67">
            <v>2</v>
          </cell>
          <cell r="G67">
            <v>10</v>
          </cell>
          <cell r="H67">
            <v>530000</v>
          </cell>
          <cell r="I67">
            <v>21200000</v>
          </cell>
        </row>
        <row r="68">
          <cell r="B68" t="str">
            <v xml:space="preserve">  - Biaya Penginapan Eselon III / Gol IV [1 org x 1 hari x 10 bln]</v>
          </cell>
          <cell r="C68">
            <v>10</v>
          </cell>
          <cell r="D68" t="str">
            <v>OH</v>
          </cell>
          <cell r="E68">
            <v>1</v>
          </cell>
          <cell r="F68">
            <v>1</v>
          </cell>
          <cell r="G68">
            <v>10</v>
          </cell>
          <cell r="H68">
            <v>1000000</v>
          </cell>
          <cell r="I68">
            <v>10000000</v>
          </cell>
        </row>
        <row r="69">
          <cell r="B69" t="str">
            <v xml:space="preserve">  - Biaya Penginapan Eselon IV / Gol III [2 org x 1 hari x 10 bln]</v>
          </cell>
          <cell r="C69">
            <v>20</v>
          </cell>
          <cell r="D69" t="str">
            <v>OH</v>
          </cell>
          <cell r="E69">
            <v>2</v>
          </cell>
          <cell r="F69">
            <v>1</v>
          </cell>
          <cell r="G69">
            <v>10</v>
          </cell>
          <cell r="H69">
            <v>570000</v>
          </cell>
          <cell r="I69">
            <v>11400000</v>
          </cell>
        </row>
        <row r="70">
          <cell r="B70" t="str">
            <v>&gt;&gt; LUAR PROVINSI</v>
          </cell>
          <cell r="I70">
            <v>62900000</v>
          </cell>
        </row>
        <row r="71">
          <cell r="B71" t="str">
            <v xml:space="preserve">  - Tiket Pesawat PP [1 org x 10 keg]</v>
          </cell>
          <cell r="C71">
            <v>10</v>
          </cell>
          <cell r="D71" t="str">
            <v>OK</v>
          </cell>
          <cell r="E71">
            <v>1</v>
          </cell>
          <cell r="F71">
            <v>10</v>
          </cell>
          <cell r="G71">
            <v>1</v>
          </cell>
          <cell r="H71">
            <v>3000000</v>
          </cell>
          <cell r="I71">
            <v>30000000</v>
          </cell>
        </row>
        <row r="72">
          <cell r="B72" t="str">
            <v xml:space="preserve">  - Uang Harian [1 org x 2 keg x 2 hari x 10 bln</v>
          </cell>
          <cell r="C72">
            <v>40</v>
          </cell>
          <cell r="D72" t="str">
            <v>OH</v>
          </cell>
          <cell r="E72">
            <v>1</v>
          </cell>
          <cell r="F72">
            <v>4</v>
          </cell>
          <cell r="G72">
            <v>10</v>
          </cell>
          <cell r="H72">
            <v>430000</v>
          </cell>
          <cell r="I72">
            <v>17200000</v>
          </cell>
        </row>
        <row r="73">
          <cell r="B73" t="str">
            <v xml:space="preserve">  - Biaya Penginapan Eselon III / Gol IV [1 org x 1 hari x 10 bln]</v>
          </cell>
          <cell r="C73">
            <v>10</v>
          </cell>
          <cell r="D73" t="str">
            <v>OH</v>
          </cell>
          <cell r="E73">
            <v>1</v>
          </cell>
          <cell r="F73">
            <v>1</v>
          </cell>
          <cell r="G73">
            <v>10</v>
          </cell>
          <cell r="H73">
            <v>1000000</v>
          </cell>
          <cell r="I73">
            <v>10000000</v>
          </cell>
        </row>
        <row r="74">
          <cell r="B74" t="str">
            <v xml:space="preserve">  - Biaya Penginapan Eselon IV / Gol III [1 org x 1 hari x 10 bln]</v>
          </cell>
          <cell r="C74">
            <v>10</v>
          </cell>
          <cell r="D74" t="str">
            <v>OH</v>
          </cell>
          <cell r="E74">
            <v>1</v>
          </cell>
          <cell r="F74">
            <v>1</v>
          </cell>
          <cell r="G74">
            <v>10</v>
          </cell>
          <cell r="H74">
            <v>570000</v>
          </cell>
          <cell r="I74">
            <v>5700000</v>
          </cell>
        </row>
        <row r="75">
          <cell r="B75" t="str">
            <v>Belanja Perjalanan Dinas Dalam Kota</v>
          </cell>
          <cell r="I75">
            <v>24000000</v>
          </cell>
        </row>
        <row r="76">
          <cell r="B76" t="str">
            <v xml:space="preserve">  - Perjalanan Dinas Dalam Kota [2 org x 2 kali x 4 keg x 10 bln</v>
          </cell>
          <cell r="C76">
            <v>160</v>
          </cell>
          <cell r="D76" t="str">
            <v>OK</v>
          </cell>
          <cell r="E76">
            <v>2</v>
          </cell>
          <cell r="F76">
            <v>8</v>
          </cell>
          <cell r="G76">
            <v>10</v>
          </cell>
          <cell r="H76">
            <v>150000</v>
          </cell>
          <cell r="I76">
            <v>24000000</v>
          </cell>
        </row>
        <row r="77">
          <cell r="B77" t="str">
            <v>Layanan Perkantoran</v>
          </cell>
          <cell r="C77">
            <v>2</v>
          </cell>
          <cell r="D77" t="str">
            <v>Layanan</v>
          </cell>
          <cell r="I77">
            <v>12215093000</v>
          </cell>
        </row>
        <row r="78">
          <cell r="B78" t="str">
            <v>Gaji dan Tunjangan</v>
          </cell>
          <cell r="C78">
            <v>1</v>
          </cell>
          <cell r="D78" t="str">
            <v>Layanan</v>
          </cell>
          <cell r="I78">
            <v>3785741000</v>
          </cell>
        </row>
        <row r="79">
          <cell r="B79" t="str">
            <v>Pembayaran Gaji dan Tunjangan PNS</v>
          </cell>
          <cell r="I79">
            <v>2690868000</v>
          </cell>
        </row>
        <row r="80">
          <cell r="B80" t="str">
            <v>Belanja Gaji Pokok PNS</v>
          </cell>
          <cell r="I80">
            <v>1264461000</v>
          </cell>
        </row>
        <row r="81">
          <cell r="B81" t="str">
            <v>Belanja Gaji Pokok PNS</v>
          </cell>
          <cell r="C81">
            <v>9</v>
          </cell>
          <cell r="D81" t="str">
            <v>BLN</v>
          </cell>
          <cell r="E81">
            <v>9</v>
          </cell>
          <cell r="F81">
            <v>1</v>
          </cell>
          <cell r="G81">
            <v>1</v>
          </cell>
          <cell r="H81">
            <v>114951000</v>
          </cell>
          <cell r="I81">
            <v>1034559000</v>
          </cell>
        </row>
        <row r="82">
          <cell r="B82" t="str">
            <v>Belanja Gaji Pokok PNS ke-13</v>
          </cell>
          <cell r="C82">
            <v>1</v>
          </cell>
          <cell r="D82" t="str">
            <v>BLN</v>
          </cell>
          <cell r="E82">
            <v>1</v>
          </cell>
          <cell r="F82">
            <v>1</v>
          </cell>
          <cell r="G82">
            <v>1</v>
          </cell>
          <cell r="H82">
            <v>114951000</v>
          </cell>
          <cell r="I82">
            <v>114951000</v>
          </cell>
        </row>
        <row r="83">
          <cell r="B83" t="str">
            <v>Belanja Gaji Pokok PNS ke-14</v>
          </cell>
          <cell r="C83">
            <v>1</v>
          </cell>
          <cell r="D83" t="str">
            <v>BLN</v>
          </cell>
          <cell r="E83">
            <v>1</v>
          </cell>
          <cell r="F83">
            <v>1</v>
          </cell>
          <cell r="G83">
            <v>1</v>
          </cell>
          <cell r="H83">
            <v>114951000</v>
          </cell>
          <cell r="I83">
            <v>114951000</v>
          </cell>
        </row>
        <row r="84">
          <cell r="B84" t="str">
            <v>Belanja Pembulatan Gaji PNS</v>
          </cell>
          <cell r="I84">
            <v>55000</v>
          </cell>
        </row>
        <row r="85">
          <cell r="B85" t="str">
            <v>Belanja Pembulatan Gaji PNS</v>
          </cell>
          <cell r="C85">
            <v>9</v>
          </cell>
          <cell r="D85" t="str">
            <v>BLN</v>
          </cell>
          <cell r="E85">
            <v>9</v>
          </cell>
          <cell r="F85">
            <v>1</v>
          </cell>
          <cell r="G85">
            <v>1</v>
          </cell>
          <cell r="H85">
            <v>5000</v>
          </cell>
          <cell r="I85">
            <v>45000</v>
          </cell>
        </row>
        <row r="86">
          <cell r="B86" t="str">
            <v>Belanja Pembulatan Gaji PNS ke-13</v>
          </cell>
          <cell r="C86">
            <v>1</v>
          </cell>
          <cell r="D86" t="str">
            <v>BLN</v>
          </cell>
          <cell r="E86">
            <v>1</v>
          </cell>
          <cell r="F86">
            <v>1</v>
          </cell>
          <cell r="G86">
            <v>1</v>
          </cell>
          <cell r="H86">
            <v>5000</v>
          </cell>
          <cell r="I86">
            <v>5000</v>
          </cell>
        </row>
        <row r="87">
          <cell r="B87" t="str">
            <v>Belanja Pembulatan Gaji PNS ke-14</v>
          </cell>
          <cell r="C87">
            <v>1</v>
          </cell>
          <cell r="D87" t="str">
            <v>BLN</v>
          </cell>
          <cell r="E87">
            <v>1</v>
          </cell>
          <cell r="F87">
            <v>1</v>
          </cell>
          <cell r="G87">
            <v>1</v>
          </cell>
          <cell r="H87">
            <v>5000</v>
          </cell>
          <cell r="I87">
            <v>5000</v>
          </cell>
        </row>
        <row r="88">
          <cell r="B88" t="str">
            <v>Belanja Tunjangan Suami/Istri PNS</v>
          </cell>
          <cell r="I88">
            <v>105171000</v>
          </cell>
        </row>
        <row r="89">
          <cell r="B89" t="str">
            <v>Belanja Tunjangan Suami/Istri PNS</v>
          </cell>
          <cell r="C89">
            <v>9</v>
          </cell>
          <cell r="D89" t="str">
            <v>BLN</v>
          </cell>
          <cell r="E89">
            <v>9</v>
          </cell>
          <cell r="F89">
            <v>1</v>
          </cell>
          <cell r="G89">
            <v>1</v>
          </cell>
          <cell r="H89">
            <v>9561000</v>
          </cell>
          <cell r="I89">
            <v>86049000</v>
          </cell>
        </row>
        <row r="90">
          <cell r="B90" t="str">
            <v>Belanja Tunjangan Suami/Istri PNS ke-13</v>
          </cell>
          <cell r="C90">
            <v>1</v>
          </cell>
          <cell r="D90" t="str">
            <v>BLN</v>
          </cell>
          <cell r="E90">
            <v>1</v>
          </cell>
          <cell r="F90">
            <v>1</v>
          </cell>
          <cell r="G90">
            <v>1</v>
          </cell>
          <cell r="H90">
            <v>9561000</v>
          </cell>
          <cell r="I90">
            <v>9561000</v>
          </cell>
        </row>
        <row r="91">
          <cell r="B91" t="str">
            <v>Belanja Tunjangan Suami/Istri PNS ke-14</v>
          </cell>
          <cell r="C91">
            <v>1</v>
          </cell>
          <cell r="D91" t="str">
            <v>BLN</v>
          </cell>
          <cell r="E91">
            <v>1</v>
          </cell>
          <cell r="F91">
            <v>1</v>
          </cell>
          <cell r="G91">
            <v>1</v>
          </cell>
          <cell r="H91">
            <v>9561000</v>
          </cell>
          <cell r="I91">
            <v>9561000</v>
          </cell>
        </row>
        <row r="92">
          <cell r="B92" t="str">
            <v>Belanja Tunjangan Anak PNS</v>
          </cell>
          <cell r="I92">
            <v>25839000</v>
          </cell>
        </row>
        <row r="93">
          <cell r="B93" t="str">
            <v>Belanja TunjanganAnak PNS</v>
          </cell>
          <cell r="C93">
            <v>9</v>
          </cell>
          <cell r="D93" t="str">
            <v>BLN</v>
          </cell>
          <cell r="E93">
            <v>9</v>
          </cell>
          <cell r="F93">
            <v>1</v>
          </cell>
          <cell r="G93">
            <v>1</v>
          </cell>
          <cell r="H93">
            <v>2349000</v>
          </cell>
          <cell r="I93">
            <v>21141000</v>
          </cell>
        </row>
        <row r="94">
          <cell r="B94" t="str">
            <v>Belanja TunjanganAnak PNS ke-13</v>
          </cell>
          <cell r="C94">
            <v>1</v>
          </cell>
          <cell r="D94" t="str">
            <v>BLN</v>
          </cell>
          <cell r="E94">
            <v>1</v>
          </cell>
          <cell r="F94">
            <v>1</v>
          </cell>
          <cell r="G94">
            <v>1</v>
          </cell>
          <cell r="H94">
            <v>2349000</v>
          </cell>
          <cell r="I94">
            <v>2349000</v>
          </cell>
        </row>
        <row r="95">
          <cell r="B95" t="str">
            <v>Belanja TunjanganAnak PNS ke-14</v>
          </cell>
          <cell r="C95">
            <v>1</v>
          </cell>
          <cell r="D95" t="str">
            <v>BLN</v>
          </cell>
          <cell r="E95">
            <v>1</v>
          </cell>
          <cell r="F95">
            <v>1</v>
          </cell>
          <cell r="G95">
            <v>1</v>
          </cell>
          <cell r="H95">
            <v>2349000</v>
          </cell>
          <cell r="I95">
            <v>2349000</v>
          </cell>
        </row>
        <row r="96">
          <cell r="B96" t="str">
            <v>Belanja Tunjangan Struktural PNS</v>
          </cell>
          <cell r="I96">
            <v>16170000</v>
          </cell>
        </row>
        <row r="97">
          <cell r="B97" t="str">
            <v>Belanja Tunjangan Struktural PNS</v>
          </cell>
          <cell r="C97">
            <v>9</v>
          </cell>
          <cell r="D97" t="str">
            <v>BLN</v>
          </cell>
          <cell r="E97">
            <v>9</v>
          </cell>
          <cell r="F97">
            <v>1</v>
          </cell>
          <cell r="G97">
            <v>1</v>
          </cell>
          <cell r="H97">
            <v>1470000</v>
          </cell>
          <cell r="I97">
            <v>13230000</v>
          </cell>
        </row>
        <row r="98">
          <cell r="B98" t="str">
            <v>Belanja Tunjangan Struktural PNS ke-13</v>
          </cell>
          <cell r="C98">
            <v>1</v>
          </cell>
          <cell r="D98" t="str">
            <v>BLN</v>
          </cell>
          <cell r="E98">
            <v>1</v>
          </cell>
          <cell r="F98">
            <v>1</v>
          </cell>
          <cell r="G98">
            <v>1</v>
          </cell>
          <cell r="H98">
            <v>1470000</v>
          </cell>
          <cell r="I98">
            <v>1470000</v>
          </cell>
        </row>
        <row r="99">
          <cell r="B99" t="str">
            <v>Belanja Tunjangan Struktural PNS ke-14</v>
          </cell>
          <cell r="C99">
            <v>1</v>
          </cell>
          <cell r="D99" t="str">
            <v>BLN</v>
          </cell>
          <cell r="E99">
            <v>1</v>
          </cell>
          <cell r="F99">
            <v>1</v>
          </cell>
          <cell r="G99">
            <v>1</v>
          </cell>
          <cell r="H99">
            <v>1470000</v>
          </cell>
          <cell r="I99">
            <v>1470000</v>
          </cell>
        </row>
        <row r="100">
          <cell r="B100" t="str">
            <v>Belanja Tunjangan Fungsional PNS</v>
          </cell>
          <cell r="I100">
            <v>34320000</v>
          </cell>
        </row>
        <row r="101">
          <cell r="B101" t="str">
            <v>Belanja Tunjangan Fungsional PNS</v>
          </cell>
          <cell r="C101">
            <v>9</v>
          </cell>
          <cell r="D101" t="str">
            <v>BLN</v>
          </cell>
          <cell r="E101">
            <v>9</v>
          </cell>
          <cell r="F101">
            <v>1</v>
          </cell>
          <cell r="G101">
            <v>1</v>
          </cell>
          <cell r="H101">
            <v>3120000</v>
          </cell>
          <cell r="I101">
            <v>28080000</v>
          </cell>
        </row>
        <row r="102">
          <cell r="B102" t="str">
            <v>Belanja Tunjangan Fungsional PNS ke-13</v>
          </cell>
          <cell r="C102">
            <v>1</v>
          </cell>
          <cell r="D102" t="str">
            <v>BLN</v>
          </cell>
          <cell r="E102">
            <v>1</v>
          </cell>
          <cell r="F102">
            <v>1</v>
          </cell>
          <cell r="G102">
            <v>1</v>
          </cell>
          <cell r="H102">
            <v>3120000</v>
          </cell>
          <cell r="I102">
            <v>3120000</v>
          </cell>
        </row>
        <row r="103">
          <cell r="B103" t="str">
            <v>Belanja Tunjangan Fungsional PNS ke-14</v>
          </cell>
          <cell r="C103">
            <v>1</v>
          </cell>
          <cell r="D103" t="str">
            <v>BLN</v>
          </cell>
          <cell r="E103">
            <v>1</v>
          </cell>
          <cell r="F103">
            <v>1</v>
          </cell>
          <cell r="G103">
            <v>1</v>
          </cell>
          <cell r="H103">
            <v>3120000</v>
          </cell>
          <cell r="I103">
            <v>3120000</v>
          </cell>
        </row>
        <row r="104">
          <cell r="B104" t="str">
            <v>Belanja Tunj. PPh PNS</v>
          </cell>
          <cell r="I104">
            <v>154000</v>
          </cell>
        </row>
        <row r="105">
          <cell r="B105" t="str">
            <v>Belanja Tunjangan PPh PNS</v>
          </cell>
          <cell r="C105">
            <v>9</v>
          </cell>
          <cell r="D105" t="str">
            <v>BLN</v>
          </cell>
          <cell r="E105">
            <v>9</v>
          </cell>
          <cell r="F105">
            <v>1</v>
          </cell>
          <cell r="G105">
            <v>1</v>
          </cell>
          <cell r="H105">
            <v>14000</v>
          </cell>
          <cell r="I105">
            <v>126000</v>
          </cell>
        </row>
        <row r="106">
          <cell r="B106" t="str">
            <v>Belanja Tunjangan PPh PNS ke-13</v>
          </cell>
          <cell r="C106">
            <v>1</v>
          </cell>
          <cell r="D106" t="str">
            <v>BLN</v>
          </cell>
          <cell r="E106">
            <v>1</v>
          </cell>
          <cell r="F106">
            <v>1</v>
          </cell>
          <cell r="G106">
            <v>1</v>
          </cell>
          <cell r="H106">
            <v>14000</v>
          </cell>
          <cell r="I106">
            <v>14000</v>
          </cell>
        </row>
        <row r="107">
          <cell r="B107" t="str">
            <v>Belanja Tunjangan PPh PNS ke-14</v>
          </cell>
          <cell r="C107">
            <v>1</v>
          </cell>
          <cell r="D107" t="str">
            <v>BLN</v>
          </cell>
          <cell r="E107">
            <v>1</v>
          </cell>
          <cell r="F107">
            <v>1</v>
          </cell>
          <cell r="G107">
            <v>1</v>
          </cell>
          <cell r="H107">
            <v>14000</v>
          </cell>
          <cell r="I107">
            <v>14000</v>
          </cell>
        </row>
        <row r="108">
          <cell r="B108" t="str">
            <v>Belanja Tunj. Beras PNS</v>
          </cell>
          <cell r="I108">
            <v>70928000</v>
          </cell>
        </row>
        <row r="109">
          <cell r="B109" t="str">
            <v>Belanja Tunjangan Beras PNS</v>
          </cell>
          <cell r="C109">
            <v>9</v>
          </cell>
          <cell r="D109" t="str">
            <v>BLN</v>
          </cell>
          <cell r="E109">
            <v>9</v>
          </cell>
          <cell r="F109">
            <v>1</v>
          </cell>
          <cell r="G109">
            <v>1</v>
          </cell>
          <cell r="H109">
            <v>6448000</v>
          </cell>
          <cell r="I109">
            <v>58032000</v>
          </cell>
        </row>
        <row r="110">
          <cell r="B110" t="str">
            <v>Belanja Tunjangan Beras PNS ke-13</v>
          </cell>
          <cell r="C110">
            <v>1</v>
          </cell>
          <cell r="D110" t="str">
            <v>BLN</v>
          </cell>
          <cell r="E110">
            <v>1</v>
          </cell>
          <cell r="F110">
            <v>1</v>
          </cell>
          <cell r="G110">
            <v>1</v>
          </cell>
          <cell r="H110">
            <v>6448000</v>
          </cell>
          <cell r="I110">
            <v>6448000</v>
          </cell>
        </row>
        <row r="111">
          <cell r="B111" t="str">
            <v>Belanja Tunjangan Beras PNS ke-14</v>
          </cell>
          <cell r="C111">
            <v>1</v>
          </cell>
          <cell r="D111" t="str">
            <v>BLN</v>
          </cell>
          <cell r="E111">
            <v>1</v>
          </cell>
          <cell r="F111">
            <v>1</v>
          </cell>
          <cell r="G111">
            <v>1</v>
          </cell>
          <cell r="H111">
            <v>6448000</v>
          </cell>
          <cell r="I111">
            <v>6448000</v>
          </cell>
        </row>
        <row r="112">
          <cell r="B112" t="str">
            <v>Belanja Uang Makan PNS</v>
          </cell>
          <cell r="I112">
            <v>205020000</v>
          </cell>
        </row>
        <row r="113">
          <cell r="B113" t="str">
            <v>Belanja Uang Makan PNS Gol. I [2 ORG x 18 HR x 10 BLN]</v>
          </cell>
          <cell r="C113">
            <v>360</v>
          </cell>
          <cell r="D113" t="str">
            <v>OH</v>
          </cell>
          <cell r="E113">
            <v>2</v>
          </cell>
          <cell r="F113">
            <v>18</v>
          </cell>
          <cell r="G113">
            <v>10</v>
          </cell>
          <cell r="H113">
            <v>35000</v>
          </cell>
          <cell r="I113">
            <v>12600000</v>
          </cell>
        </row>
        <row r="114">
          <cell r="B114" t="str">
            <v>Belanja Uang Makan PNS Gol. II [6 ORG x 18 HR x 10 BLN]</v>
          </cell>
          <cell r="C114">
            <v>1080</v>
          </cell>
          <cell r="D114" t="str">
            <v>OH</v>
          </cell>
          <cell r="E114">
            <v>6</v>
          </cell>
          <cell r="F114">
            <v>18</v>
          </cell>
          <cell r="G114">
            <v>10</v>
          </cell>
          <cell r="H114">
            <v>35000</v>
          </cell>
          <cell r="I114">
            <v>37800000</v>
          </cell>
        </row>
        <row r="115">
          <cell r="B115" t="str">
            <v>Belanja Uang Makan PNS Gol. III [21 ORG x 18 HR x 10 BLN]</v>
          </cell>
          <cell r="C115">
            <v>3780</v>
          </cell>
          <cell r="D115" t="str">
            <v>OH</v>
          </cell>
          <cell r="E115">
            <v>21</v>
          </cell>
          <cell r="F115">
            <v>18</v>
          </cell>
          <cell r="G115">
            <v>10</v>
          </cell>
          <cell r="H115">
            <v>37000</v>
          </cell>
          <cell r="I115">
            <v>139860000</v>
          </cell>
        </row>
        <row r="116">
          <cell r="B116" t="str">
            <v>Belanja Uang Makan PNS Gol. IV [2 ORG x 18 HR x 10 BLN]</v>
          </cell>
          <cell r="C116">
            <v>360</v>
          </cell>
          <cell r="D116" t="str">
            <v>OH</v>
          </cell>
          <cell r="E116">
            <v>2</v>
          </cell>
          <cell r="F116">
            <v>18</v>
          </cell>
          <cell r="G116">
            <v>10</v>
          </cell>
          <cell r="H116">
            <v>41000</v>
          </cell>
          <cell r="I116">
            <v>14760000</v>
          </cell>
        </row>
        <row r="117">
          <cell r="B117" t="str">
            <v>Belanja Tunjangan Umum PNS</v>
          </cell>
          <cell r="I117">
            <v>50380000</v>
          </cell>
        </row>
        <row r="118">
          <cell r="B118" t="str">
            <v>Belanja Tunjangan Umum PNS</v>
          </cell>
          <cell r="C118">
            <v>9</v>
          </cell>
          <cell r="D118" t="str">
            <v>BLN</v>
          </cell>
          <cell r="E118">
            <v>9</v>
          </cell>
          <cell r="F118">
            <v>1</v>
          </cell>
          <cell r="G118">
            <v>1</v>
          </cell>
          <cell r="H118">
            <v>4580000</v>
          </cell>
          <cell r="I118">
            <v>41220000</v>
          </cell>
        </row>
        <row r="119">
          <cell r="B119" t="str">
            <v>Belanja Tunjangan Umum PNS ke-13</v>
          </cell>
          <cell r="C119">
            <v>1</v>
          </cell>
          <cell r="D119" t="str">
            <v>BLN</v>
          </cell>
          <cell r="E119">
            <v>1</v>
          </cell>
          <cell r="F119">
            <v>1</v>
          </cell>
          <cell r="G119">
            <v>1</v>
          </cell>
          <cell r="H119">
            <v>4580000</v>
          </cell>
          <cell r="I119">
            <v>4580000</v>
          </cell>
        </row>
        <row r="120">
          <cell r="B120" t="str">
            <v>Belanja Tunjangan Umum PNS ke-14</v>
          </cell>
          <cell r="C120">
            <v>1</v>
          </cell>
          <cell r="D120" t="str">
            <v>BLN</v>
          </cell>
          <cell r="E120">
            <v>1</v>
          </cell>
          <cell r="F120">
            <v>1</v>
          </cell>
          <cell r="G120">
            <v>1</v>
          </cell>
          <cell r="H120">
            <v>4580000</v>
          </cell>
          <cell r="I120">
            <v>4580000</v>
          </cell>
        </row>
        <row r="121">
          <cell r="B121" t="str">
            <v>Belanja Uang Lembur</v>
          </cell>
          <cell r="I121">
            <v>58060000</v>
          </cell>
        </row>
        <row r="122">
          <cell r="B122" t="str">
            <v>Belanja Uang Lembur PNS Gol. I [2 ORG x 2 JAM x 2 HR x 10 BLN]</v>
          </cell>
          <cell r="C122">
            <v>80</v>
          </cell>
          <cell r="D122" t="str">
            <v>OJ</v>
          </cell>
          <cell r="E122">
            <v>2</v>
          </cell>
          <cell r="F122">
            <v>4</v>
          </cell>
          <cell r="G122">
            <v>10</v>
          </cell>
          <cell r="H122">
            <v>18000</v>
          </cell>
          <cell r="I122">
            <v>1440000</v>
          </cell>
        </row>
        <row r="123">
          <cell r="B123" t="str">
            <v>Belanja Uang Lembur PNS Gol. II [6 ORG x 2 JAM x 2 HR x 10 BLN]</v>
          </cell>
          <cell r="C123">
            <v>240</v>
          </cell>
          <cell r="D123" t="str">
            <v>OJ</v>
          </cell>
          <cell r="E123">
            <v>6</v>
          </cell>
          <cell r="F123">
            <v>4</v>
          </cell>
          <cell r="G123">
            <v>10</v>
          </cell>
          <cell r="H123">
            <v>24000</v>
          </cell>
          <cell r="I123">
            <v>5760000</v>
          </cell>
        </row>
        <row r="124">
          <cell r="B124" t="str">
            <v>Belanja Uang Lembur PNS Gol. III [21 ORG x 2 JAM x 2 HR x 10 BLN]</v>
          </cell>
          <cell r="C124">
            <v>840</v>
          </cell>
          <cell r="D124" t="str">
            <v>OJ</v>
          </cell>
          <cell r="E124">
            <v>21</v>
          </cell>
          <cell r="F124">
            <v>4</v>
          </cell>
          <cell r="G124">
            <v>10</v>
          </cell>
          <cell r="H124">
            <v>30000</v>
          </cell>
          <cell r="I124">
            <v>25200000</v>
          </cell>
        </row>
        <row r="125">
          <cell r="B125" t="str">
            <v>Belanja Uang Lembur PNS Gol. IV [2 ORG x 2 JAM x 2 HR x 10 BLN]</v>
          </cell>
          <cell r="C125">
            <v>80</v>
          </cell>
          <cell r="D125" t="str">
            <v>OJ</v>
          </cell>
          <cell r="E125">
            <v>2</v>
          </cell>
          <cell r="F125">
            <v>4</v>
          </cell>
          <cell r="G125">
            <v>10</v>
          </cell>
          <cell r="H125">
            <v>36000</v>
          </cell>
          <cell r="I125">
            <v>2880000</v>
          </cell>
        </row>
        <row r="126">
          <cell r="B126" t="str">
            <v>Belanja Uang Makan Lembur PNS Gol. I [2 ORG x 2 HR x 10 BLN]</v>
          </cell>
          <cell r="C126">
            <v>40</v>
          </cell>
          <cell r="D126" t="str">
            <v>OH</v>
          </cell>
          <cell r="E126">
            <v>2</v>
          </cell>
          <cell r="F126">
            <v>2</v>
          </cell>
          <cell r="G126">
            <v>10</v>
          </cell>
          <cell r="H126">
            <v>35000</v>
          </cell>
          <cell r="I126">
            <v>1400000</v>
          </cell>
        </row>
        <row r="127">
          <cell r="B127" t="str">
            <v>Belanja Uang Makan Lembur PNS Gol. II [6 ORG x 2 HR x 10 BLN]</v>
          </cell>
          <cell r="C127">
            <v>120</v>
          </cell>
          <cell r="D127" t="str">
            <v>OH</v>
          </cell>
          <cell r="E127">
            <v>6</v>
          </cell>
          <cell r="F127">
            <v>2</v>
          </cell>
          <cell r="G127">
            <v>10</v>
          </cell>
          <cell r="H127">
            <v>35000</v>
          </cell>
          <cell r="I127">
            <v>4200000</v>
          </cell>
        </row>
        <row r="128">
          <cell r="B128" t="str">
            <v>Belanja Uang Makan Lembur PNS Gol. III [21 ORG x 2 HR x 10 BLN]</v>
          </cell>
          <cell r="C128">
            <v>420</v>
          </cell>
          <cell r="D128" t="str">
            <v>OH</v>
          </cell>
          <cell r="E128">
            <v>21</v>
          </cell>
          <cell r="F128">
            <v>2</v>
          </cell>
          <cell r="G128">
            <v>10</v>
          </cell>
          <cell r="H128">
            <v>37000</v>
          </cell>
          <cell r="I128">
            <v>15540000</v>
          </cell>
        </row>
        <row r="129">
          <cell r="B129" t="str">
            <v>Belanja Uang Makan Lembur PNS Gol. IV [2 ORG x 2 HR x 10 BLN]</v>
          </cell>
          <cell r="C129">
            <v>40</v>
          </cell>
          <cell r="D129" t="str">
            <v>OH</v>
          </cell>
          <cell r="E129">
            <v>2</v>
          </cell>
          <cell r="F129">
            <v>2</v>
          </cell>
          <cell r="G129">
            <v>10</v>
          </cell>
          <cell r="H129">
            <v>41000</v>
          </cell>
          <cell r="I129">
            <v>1640000</v>
          </cell>
        </row>
        <row r="130">
          <cell r="B130" t="str">
            <v>Belanja Pegawai (Tunjangan Khusus/Kegiatan/Kinerja)</v>
          </cell>
          <cell r="I130">
            <v>860310000</v>
          </cell>
        </row>
        <row r="131">
          <cell r="B131" t="str">
            <v>Tunjangan Kinerja Grade 3 [5 ORG x 10 BLN]</v>
          </cell>
          <cell r="C131">
            <v>50</v>
          </cell>
          <cell r="D131" t="str">
            <v>OB</v>
          </cell>
          <cell r="E131">
            <v>5</v>
          </cell>
          <cell r="F131">
            <v>10</v>
          </cell>
          <cell r="G131">
            <v>1</v>
          </cell>
          <cell r="H131">
            <v>2216000</v>
          </cell>
          <cell r="I131">
            <v>110800000</v>
          </cell>
        </row>
        <row r="132">
          <cell r="B132" t="str">
            <v>Tunjangan Kinerja Grade 5 [11 ORG x 10 BLN]</v>
          </cell>
          <cell r="C132">
            <v>110</v>
          </cell>
          <cell r="D132" t="str">
            <v>OB</v>
          </cell>
          <cell r="E132">
            <v>11</v>
          </cell>
          <cell r="F132">
            <v>10</v>
          </cell>
          <cell r="G132">
            <v>1</v>
          </cell>
          <cell r="H132">
            <v>2493000</v>
          </cell>
          <cell r="I132">
            <v>274230000</v>
          </cell>
        </row>
        <row r="133">
          <cell r="B133" t="str">
            <v>Tunjangan Kinerja Grade 6 [6 ORG x 10 BLN]</v>
          </cell>
          <cell r="C133">
            <v>60</v>
          </cell>
          <cell r="D133" t="str">
            <v>OB</v>
          </cell>
          <cell r="E133">
            <v>6</v>
          </cell>
          <cell r="F133">
            <v>10</v>
          </cell>
          <cell r="G133">
            <v>1</v>
          </cell>
          <cell r="H133">
            <v>2702000</v>
          </cell>
          <cell r="I133">
            <v>162120000</v>
          </cell>
        </row>
        <row r="134">
          <cell r="B134" t="str">
            <v>Tunjangan Kinerja Grade 7 [3 ORG x 10 BLN]</v>
          </cell>
          <cell r="C134">
            <v>30</v>
          </cell>
          <cell r="D134" t="str">
            <v>OB</v>
          </cell>
          <cell r="E134">
            <v>3</v>
          </cell>
          <cell r="F134">
            <v>10</v>
          </cell>
          <cell r="G134">
            <v>1</v>
          </cell>
          <cell r="H134">
            <v>2928000</v>
          </cell>
          <cell r="I134">
            <v>87840000</v>
          </cell>
        </row>
        <row r="135">
          <cell r="B135" t="str">
            <v>Tunjangan Kinerja Grade 8 [2 ORG x 10 BLN]</v>
          </cell>
          <cell r="C135">
            <v>20</v>
          </cell>
          <cell r="D135" t="str">
            <v>OB</v>
          </cell>
          <cell r="E135">
            <v>2</v>
          </cell>
          <cell r="F135">
            <v>10</v>
          </cell>
          <cell r="G135">
            <v>1</v>
          </cell>
          <cell r="H135">
            <v>3319000</v>
          </cell>
          <cell r="I135">
            <v>66380000</v>
          </cell>
        </row>
        <row r="136">
          <cell r="B136" t="str">
            <v>Tunjangan Kinerja Grade 9 [3 ORG x 10 BLN]</v>
          </cell>
          <cell r="C136">
            <v>30</v>
          </cell>
          <cell r="D136" t="str">
            <v>OB</v>
          </cell>
          <cell r="E136">
            <v>3</v>
          </cell>
          <cell r="F136">
            <v>10</v>
          </cell>
          <cell r="G136">
            <v>1</v>
          </cell>
          <cell r="H136">
            <v>3781000</v>
          </cell>
          <cell r="I136">
            <v>113430000</v>
          </cell>
        </row>
        <row r="137">
          <cell r="B137" t="str">
            <v>Tunjangan Kinerja Grade 10 [1 ORG x 10 BLN]</v>
          </cell>
          <cell r="C137">
            <v>10</v>
          </cell>
          <cell r="D137" t="str">
            <v>OB</v>
          </cell>
          <cell r="E137">
            <v>1</v>
          </cell>
          <cell r="F137">
            <v>10</v>
          </cell>
          <cell r="G137">
            <v>1</v>
          </cell>
          <cell r="H137">
            <v>4551000</v>
          </cell>
          <cell r="I137">
            <v>45510000</v>
          </cell>
        </row>
        <row r="138">
          <cell r="B138" t="str">
            <v>Pembayaran Gaji dan Tunjangan PPPK</v>
          </cell>
          <cell r="I138">
            <v>1094873000</v>
          </cell>
        </row>
        <row r="139">
          <cell r="B139" t="str">
            <v>Belanja Gaji Pokok PPPK</v>
          </cell>
          <cell r="I139">
            <v>446743000</v>
          </cell>
        </row>
        <row r="140">
          <cell r="B140" t="str">
            <v>Belanja Gaji Pokok PPPK</v>
          </cell>
          <cell r="C140">
            <v>9</v>
          </cell>
          <cell r="D140" t="str">
            <v>BLN</v>
          </cell>
          <cell r="E140">
            <v>9</v>
          </cell>
          <cell r="F140">
            <v>1</v>
          </cell>
          <cell r="G140">
            <v>1</v>
          </cell>
          <cell r="H140">
            <v>40613000</v>
          </cell>
          <cell r="I140">
            <v>365517000</v>
          </cell>
        </row>
        <row r="141">
          <cell r="B141" t="str">
            <v>Belanja Gaji Pokok PPPK ke-13</v>
          </cell>
          <cell r="C141">
            <v>1</v>
          </cell>
          <cell r="D141" t="str">
            <v>BLN</v>
          </cell>
          <cell r="E141">
            <v>1</v>
          </cell>
          <cell r="F141">
            <v>1</v>
          </cell>
          <cell r="G141">
            <v>1</v>
          </cell>
          <cell r="H141">
            <v>40613000</v>
          </cell>
          <cell r="I141">
            <v>40613000</v>
          </cell>
        </row>
        <row r="142">
          <cell r="B142" t="str">
            <v>Belanja Gaji Pokok PPPK ke-14</v>
          </cell>
          <cell r="C142">
            <v>1</v>
          </cell>
          <cell r="D142" t="str">
            <v>BLN</v>
          </cell>
          <cell r="E142">
            <v>1</v>
          </cell>
          <cell r="F142">
            <v>1</v>
          </cell>
          <cell r="G142">
            <v>1</v>
          </cell>
          <cell r="H142">
            <v>40613000</v>
          </cell>
          <cell r="I142">
            <v>40613000</v>
          </cell>
        </row>
        <row r="143">
          <cell r="B143" t="str">
            <v>Belanja Pembulatan Gaji PPPK</v>
          </cell>
          <cell r="I143">
            <v>22000</v>
          </cell>
        </row>
        <row r="144">
          <cell r="B144" t="str">
            <v>Belanja Pembulatan Gaji PPPK</v>
          </cell>
          <cell r="C144">
            <v>9</v>
          </cell>
          <cell r="D144" t="str">
            <v>BLN</v>
          </cell>
          <cell r="E144">
            <v>9</v>
          </cell>
          <cell r="F144">
            <v>1</v>
          </cell>
          <cell r="G144">
            <v>1</v>
          </cell>
          <cell r="H144">
            <v>2000</v>
          </cell>
          <cell r="I144">
            <v>18000</v>
          </cell>
        </row>
        <row r="145">
          <cell r="B145" t="str">
            <v>Belanja Pembulatan Gaji PPPK ke-13</v>
          </cell>
          <cell r="C145">
            <v>1</v>
          </cell>
          <cell r="D145" t="str">
            <v>BLN</v>
          </cell>
          <cell r="E145">
            <v>1</v>
          </cell>
          <cell r="F145">
            <v>1</v>
          </cell>
          <cell r="G145">
            <v>1</v>
          </cell>
          <cell r="H145">
            <v>2000</v>
          </cell>
          <cell r="I145">
            <v>2000</v>
          </cell>
        </row>
        <row r="146">
          <cell r="B146" t="str">
            <v>Belanja Pembulatan Gaji PPPK ke-14</v>
          </cell>
          <cell r="C146">
            <v>1</v>
          </cell>
          <cell r="D146" t="str">
            <v>BLN</v>
          </cell>
          <cell r="E146">
            <v>1</v>
          </cell>
          <cell r="F146">
            <v>1</v>
          </cell>
          <cell r="G146">
            <v>1</v>
          </cell>
          <cell r="H146">
            <v>2000</v>
          </cell>
          <cell r="I146">
            <v>2000</v>
          </cell>
        </row>
        <row r="147">
          <cell r="B147" t="str">
            <v>Belanja Tunjangan Suami/Istri PPPK</v>
          </cell>
          <cell r="I147">
            <v>30591000</v>
          </cell>
        </row>
        <row r="148">
          <cell r="B148" t="str">
            <v>Belanja Tunjangan Suami/Istri PPPK</v>
          </cell>
          <cell r="C148">
            <v>9</v>
          </cell>
          <cell r="D148" t="str">
            <v>BLN</v>
          </cell>
          <cell r="E148">
            <v>9</v>
          </cell>
          <cell r="F148">
            <v>1</v>
          </cell>
          <cell r="G148">
            <v>1</v>
          </cell>
          <cell r="H148">
            <v>2781000</v>
          </cell>
          <cell r="I148">
            <v>25029000</v>
          </cell>
        </row>
        <row r="149">
          <cell r="B149" t="str">
            <v>Belanja Tunjangan Suami/Istri PPPK ke-13</v>
          </cell>
          <cell r="C149">
            <v>1</v>
          </cell>
          <cell r="D149" t="str">
            <v>BLN</v>
          </cell>
          <cell r="E149">
            <v>1</v>
          </cell>
          <cell r="F149">
            <v>1</v>
          </cell>
          <cell r="G149">
            <v>1</v>
          </cell>
          <cell r="H149">
            <v>2781000</v>
          </cell>
          <cell r="I149">
            <v>2781000</v>
          </cell>
        </row>
        <row r="150">
          <cell r="B150" t="str">
            <v>Belanja Tunjangan Suami/Istri PPPK ke-14</v>
          </cell>
          <cell r="C150">
            <v>1</v>
          </cell>
          <cell r="D150" t="str">
            <v>BLN</v>
          </cell>
          <cell r="E150">
            <v>1</v>
          </cell>
          <cell r="F150">
            <v>1</v>
          </cell>
          <cell r="G150">
            <v>1</v>
          </cell>
          <cell r="H150">
            <v>2781000</v>
          </cell>
          <cell r="I150">
            <v>2781000</v>
          </cell>
        </row>
        <row r="151">
          <cell r="B151" t="str">
            <v>Belanja Tunjangan Anak PPPK</v>
          </cell>
          <cell r="I151">
            <v>10351000</v>
          </cell>
        </row>
        <row r="152">
          <cell r="B152" t="str">
            <v>Belanja Tunjangan Anak PPPK</v>
          </cell>
          <cell r="C152">
            <v>9</v>
          </cell>
          <cell r="D152" t="str">
            <v>BLN</v>
          </cell>
          <cell r="E152">
            <v>9</v>
          </cell>
          <cell r="F152">
            <v>1</v>
          </cell>
          <cell r="G152">
            <v>1</v>
          </cell>
          <cell r="H152">
            <v>941000</v>
          </cell>
          <cell r="I152">
            <v>8469000</v>
          </cell>
        </row>
        <row r="153">
          <cell r="B153" t="str">
            <v>Belanja Tunjangan Anak PPPK ke 13</v>
          </cell>
          <cell r="C153">
            <v>1</v>
          </cell>
          <cell r="D153" t="str">
            <v>BLN</v>
          </cell>
          <cell r="E153">
            <v>1</v>
          </cell>
          <cell r="F153">
            <v>1</v>
          </cell>
          <cell r="G153">
            <v>1</v>
          </cell>
          <cell r="H153">
            <v>941000</v>
          </cell>
          <cell r="I153">
            <v>941000</v>
          </cell>
        </row>
        <row r="154">
          <cell r="B154" t="str">
            <v>Belanja Tunjangan Anak PPPK ke-14</v>
          </cell>
          <cell r="C154">
            <v>1</v>
          </cell>
          <cell r="D154" t="str">
            <v>BLN</v>
          </cell>
          <cell r="E154">
            <v>1</v>
          </cell>
          <cell r="F154">
            <v>1</v>
          </cell>
          <cell r="G154">
            <v>1</v>
          </cell>
          <cell r="H154">
            <v>941000</v>
          </cell>
          <cell r="I154">
            <v>941000</v>
          </cell>
        </row>
        <row r="155">
          <cell r="B155" t="str">
            <v>Belanja Tunjangan Fungsional PPPK</v>
          </cell>
          <cell r="I155">
            <v>54846000</v>
          </cell>
        </row>
        <row r="156">
          <cell r="B156" t="str">
            <v>Belanja Tunjangan Fungsional PPPK</v>
          </cell>
          <cell r="C156">
            <v>9</v>
          </cell>
          <cell r="D156" t="str">
            <v>BLN</v>
          </cell>
          <cell r="E156">
            <v>9</v>
          </cell>
          <cell r="F156">
            <v>1</v>
          </cell>
          <cell r="G156">
            <v>1</v>
          </cell>
          <cell r="H156">
            <v>4986000</v>
          </cell>
          <cell r="I156">
            <v>44874000</v>
          </cell>
        </row>
        <row r="157">
          <cell r="B157" t="str">
            <v>Belanja Tunjangan Fungsional PPPK ke-13</v>
          </cell>
          <cell r="C157">
            <v>1</v>
          </cell>
          <cell r="D157" t="str">
            <v>BLN</v>
          </cell>
          <cell r="E157">
            <v>1</v>
          </cell>
          <cell r="F157">
            <v>1</v>
          </cell>
          <cell r="G157">
            <v>1</v>
          </cell>
          <cell r="H157">
            <v>4986000</v>
          </cell>
          <cell r="I157">
            <v>4986000</v>
          </cell>
        </row>
        <row r="158">
          <cell r="B158" t="str">
            <v>Belanja Tunjangan Fungsional PPPK ke-14</v>
          </cell>
          <cell r="C158">
            <v>1</v>
          </cell>
          <cell r="D158" t="str">
            <v>BLN</v>
          </cell>
          <cell r="E158">
            <v>1</v>
          </cell>
          <cell r="F158">
            <v>1</v>
          </cell>
          <cell r="G158">
            <v>1</v>
          </cell>
          <cell r="H158">
            <v>4986000</v>
          </cell>
          <cell r="I158">
            <v>4986000</v>
          </cell>
        </row>
        <row r="159">
          <cell r="B159" t="str">
            <v>Belanja Tunjangan Beras PPPK</v>
          </cell>
          <cell r="I159">
            <v>29480000</v>
          </cell>
        </row>
        <row r="160">
          <cell r="B160" t="str">
            <v>Belanja Tunjangan Beras PPPK</v>
          </cell>
          <cell r="C160">
            <v>9</v>
          </cell>
          <cell r="D160" t="str">
            <v>BLN</v>
          </cell>
          <cell r="E160">
            <v>9</v>
          </cell>
          <cell r="F160">
            <v>1</v>
          </cell>
          <cell r="G160">
            <v>1</v>
          </cell>
          <cell r="H160">
            <v>2680000</v>
          </cell>
          <cell r="I160">
            <v>24120000</v>
          </cell>
        </row>
        <row r="161">
          <cell r="B161" t="str">
            <v>Belanja Tunjangan Beras PPPK ke-13</v>
          </cell>
          <cell r="C161">
            <v>1</v>
          </cell>
          <cell r="D161" t="str">
            <v>BLN</v>
          </cell>
          <cell r="E161">
            <v>1</v>
          </cell>
          <cell r="F161">
            <v>1</v>
          </cell>
          <cell r="G161">
            <v>1</v>
          </cell>
          <cell r="H161">
            <v>2680000</v>
          </cell>
          <cell r="I161">
            <v>2680000</v>
          </cell>
        </row>
        <row r="162">
          <cell r="B162" t="str">
            <v>Belanja Tunjangan Beras PPPK ke-14</v>
          </cell>
          <cell r="C162">
            <v>1</v>
          </cell>
          <cell r="D162" t="str">
            <v>BLN</v>
          </cell>
          <cell r="E162">
            <v>1</v>
          </cell>
          <cell r="F162">
            <v>1</v>
          </cell>
          <cell r="G162">
            <v>1</v>
          </cell>
          <cell r="H162">
            <v>2680000</v>
          </cell>
          <cell r="I162">
            <v>2680000</v>
          </cell>
        </row>
        <row r="163">
          <cell r="B163" t="str">
            <v>Belanja Uang Makan PPPK</v>
          </cell>
          <cell r="I163">
            <v>85500000</v>
          </cell>
        </row>
        <row r="164">
          <cell r="B164" t="str">
            <v>Belanja Uang Makan PPPK Gol. II [3 ORG x 18 HR x 10 BLN]</v>
          </cell>
          <cell r="C164">
            <v>540</v>
          </cell>
          <cell r="D164" t="str">
            <v>OH</v>
          </cell>
          <cell r="E164">
            <v>3</v>
          </cell>
          <cell r="F164">
            <v>18</v>
          </cell>
          <cell r="G164">
            <v>10</v>
          </cell>
          <cell r="H164">
            <v>35000</v>
          </cell>
          <cell r="I164">
            <v>18900000</v>
          </cell>
        </row>
        <row r="165">
          <cell r="B165" t="str">
            <v>Belanja Uang Makan PPPK Gol. III [10 ORG x 18 HR x 10 BLN]</v>
          </cell>
          <cell r="C165">
            <v>1800</v>
          </cell>
          <cell r="D165" t="str">
            <v>OH</v>
          </cell>
          <cell r="E165">
            <v>10</v>
          </cell>
          <cell r="F165">
            <v>18</v>
          </cell>
          <cell r="G165">
            <v>10</v>
          </cell>
          <cell r="H165">
            <v>37000</v>
          </cell>
          <cell r="I165">
            <v>66600000</v>
          </cell>
        </row>
        <row r="166">
          <cell r="B166" t="str">
            <v>Belanja Uang Lembur PPPK</v>
          </cell>
          <cell r="I166">
            <v>24380000</v>
          </cell>
        </row>
        <row r="167">
          <cell r="B167" t="str">
            <v>Belanja Uang Lembur PPPK Gol. II [3 ORG x 2 JAM x 2 HR x 10 BLN]</v>
          </cell>
          <cell r="C167">
            <v>120</v>
          </cell>
          <cell r="D167" t="str">
            <v>OJ</v>
          </cell>
          <cell r="E167">
            <v>3</v>
          </cell>
          <cell r="F167">
            <v>4</v>
          </cell>
          <cell r="G167">
            <v>10</v>
          </cell>
          <cell r="H167">
            <v>24000</v>
          </cell>
          <cell r="I167">
            <v>2880000</v>
          </cell>
        </row>
        <row r="168">
          <cell r="B168" t="str">
            <v>Belanja Uang Lembur PPPK Gol. III [10 ORG x 2 JAM x 2 HR x 10 BLN]</v>
          </cell>
          <cell r="C168">
            <v>400</v>
          </cell>
          <cell r="D168" t="str">
            <v>OJ</v>
          </cell>
          <cell r="E168">
            <v>10</v>
          </cell>
          <cell r="F168">
            <v>4</v>
          </cell>
          <cell r="G168">
            <v>10</v>
          </cell>
          <cell r="H168">
            <v>30000</v>
          </cell>
          <cell r="I168">
            <v>12000000</v>
          </cell>
        </row>
        <row r="169">
          <cell r="B169" t="str">
            <v>Belanja Uang Makan Lembur PPPK Gol. II [3 ORG x 2 HR x 10 BLN]</v>
          </cell>
          <cell r="C169">
            <v>60</v>
          </cell>
          <cell r="D169" t="str">
            <v>OH</v>
          </cell>
          <cell r="E169">
            <v>3</v>
          </cell>
          <cell r="F169">
            <v>2</v>
          </cell>
          <cell r="G169">
            <v>10</v>
          </cell>
          <cell r="H169">
            <v>35000</v>
          </cell>
          <cell r="I169">
            <v>2100000</v>
          </cell>
        </row>
        <row r="170">
          <cell r="B170" t="str">
            <v>Belanja Uang Makan Lembur PPPK Gol. III [10 ORG x 2 HR x 10 BLN]</v>
          </cell>
          <cell r="C170">
            <v>200</v>
          </cell>
          <cell r="D170" t="str">
            <v>OH</v>
          </cell>
          <cell r="E170">
            <v>10</v>
          </cell>
          <cell r="F170">
            <v>2</v>
          </cell>
          <cell r="G170">
            <v>10</v>
          </cell>
          <cell r="H170">
            <v>37000</v>
          </cell>
          <cell r="I170">
            <v>7400000</v>
          </cell>
        </row>
        <row r="171">
          <cell r="B171" t="str">
            <v>Belanja Pegawai Tunjangan Khusus/Kegiatan/Kinerja PPPK</v>
          </cell>
          <cell r="I171">
            <v>412960000</v>
          </cell>
        </row>
        <row r="172">
          <cell r="B172" t="str">
            <v>Tunjangan Kinerja Grade 6 [3 ORG x 10 BLN]</v>
          </cell>
          <cell r="C172">
            <v>30</v>
          </cell>
          <cell r="D172" t="str">
            <v>OB</v>
          </cell>
          <cell r="E172">
            <v>3</v>
          </cell>
          <cell r="F172">
            <v>10</v>
          </cell>
          <cell r="G172">
            <v>1</v>
          </cell>
          <cell r="H172">
            <v>2702000</v>
          </cell>
          <cell r="I172">
            <v>81060000</v>
          </cell>
        </row>
        <row r="173">
          <cell r="B173" t="str">
            <v>Tunjangan Kinerja Grade 8 [10 ORG x 10 BLN]</v>
          </cell>
          <cell r="C173">
            <v>100</v>
          </cell>
          <cell r="D173" t="str">
            <v>OB</v>
          </cell>
          <cell r="E173">
            <v>10</v>
          </cell>
          <cell r="F173">
            <v>10</v>
          </cell>
          <cell r="G173">
            <v>1</v>
          </cell>
          <cell r="H173">
            <v>3319000</v>
          </cell>
          <cell r="I173">
            <v>331900000</v>
          </cell>
        </row>
        <row r="174">
          <cell r="B174" t="str">
            <v>Operasional dan Pemeliharaan Kantor</v>
          </cell>
          <cell r="C174">
            <v>1</v>
          </cell>
          <cell r="D174" t="str">
            <v>Layanan</v>
          </cell>
          <cell r="I174">
            <v>8429352000</v>
          </cell>
        </row>
        <row r="175">
          <cell r="B175" t="str">
            <v>Biaya Keperluan Sehari-hari Perkantoran</v>
          </cell>
          <cell r="I175">
            <v>103256000</v>
          </cell>
        </row>
        <row r="176">
          <cell r="B176" t="str">
            <v>Belanja Barang Persediaan Barang Konsumsi</v>
          </cell>
          <cell r="I176">
            <v>60440000</v>
          </cell>
        </row>
        <row r="177">
          <cell r="B177" t="str">
            <v>Keperluan Sehari-hari Perkantoran Pegawai PHU</v>
          </cell>
          <cell r="C177">
            <v>1</v>
          </cell>
          <cell r="D177" t="str">
            <v>THN</v>
          </cell>
          <cell r="E177">
            <v>1</v>
          </cell>
          <cell r="F177">
            <v>1</v>
          </cell>
          <cell r="G177">
            <v>1</v>
          </cell>
          <cell r="H177">
            <v>60440000</v>
          </cell>
          <cell r="I177">
            <v>60440000</v>
          </cell>
        </row>
        <row r="178">
          <cell r="B178" t="str">
            <v>Belanja Barang Operasional Lainnya</v>
          </cell>
          <cell r="I178">
            <v>2160000</v>
          </cell>
        </row>
        <row r="179">
          <cell r="B179" t="str">
            <v>Biaya Langganan Paket Zoom Meeting</v>
          </cell>
          <cell r="C179">
            <v>12</v>
          </cell>
          <cell r="D179" t="str">
            <v>BLN</v>
          </cell>
          <cell r="E179">
            <v>12</v>
          </cell>
          <cell r="F179">
            <v>1</v>
          </cell>
          <cell r="G179">
            <v>1</v>
          </cell>
          <cell r="H179">
            <v>180000</v>
          </cell>
          <cell r="I179">
            <v>2160000</v>
          </cell>
        </row>
        <row r="180">
          <cell r="B180" t="str">
            <v>Belanja Keperluan Perkantoran</v>
          </cell>
          <cell r="I180">
            <v>40656000</v>
          </cell>
        </row>
        <row r="181">
          <cell r="B181" t="str">
            <v>Konsumsi Rapat [44 ORG x 1 KL x 12 BLN]</v>
          </cell>
          <cell r="C181">
            <v>528</v>
          </cell>
          <cell r="D181" t="str">
            <v>OB</v>
          </cell>
          <cell r="E181">
            <v>44</v>
          </cell>
          <cell r="F181">
            <v>12</v>
          </cell>
          <cell r="G181">
            <v>1</v>
          </cell>
          <cell r="H181">
            <v>77000</v>
          </cell>
          <cell r="I181">
            <v>40656000</v>
          </cell>
        </row>
        <row r="182">
          <cell r="B182" t="str">
            <v>Honorarium Tenaga Alih Daya</v>
          </cell>
          <cell r="I182">
            <v>5390000000</v>
          </cell>
        </row>
        <row r="183">
          <cell r="B183" t="str">
            <v>Belanja Keperluan Perkantoran</v>
          </cell>
          <cell r="I183">
            <v>5390000000</v>
          </cell>
        </row>
        <row r="184">
          <cell r="B184" t="str">
            <v>Honorarium Satpam dan Pramubakti [98 ORG x 10 BLN]</v>
          </cell>
          <cell r="C184">
            <v>980</v>
          </cell>
          <cell r="D184" t="str">
            <v>OB</v>
          </cell>
          <cell r="E184">
            <v>98</v>
          </cell>
          <cell r="F184">
            <v>10</v>
          </cell>
          <cell r="G184">
            <v>1</v>
          </cell>
          <cell r="H184">
            <v>5500000</v>
          </cell>
          <cell r="I184">
            <v>5390000000</v>
          </cell>
        </row>
        <row r="185">
          <cell r="B185" t="str">
            <v>Belanja Pemeliharaan</v>
          </cell>
          <cell r="I185">
            <v>238472000</v>
          </cell>
        </row>
        <row r="186">
          <cell r="B186" t="str">
            <v>Belanja Pemeliharaan Gedung dan Bangunan</v>
          </cell>
          <cell r="I186">
            <v>190962000</v>
          </cell>
        </row>
        <row r="187">
          <cell r="B187" t="str">
            <v>Bangunan Gudang Tertutup Permanen</v>
          </cell>
          <cell r="C187">
            <v>927</v>
          </cell>
          <cell r="D187" t="str">
            <v>M2</v>
          </cell>
          <cell r="E187">
            <v>927</v>
          </cell>
          <cell r="F187">
            <v>1</v>
          </cell>
          <cell r="G187">
            <v>1</v>
          </cell>
          <cell r="H187">
            <v>206000</v>
          </cell>
          <cell r="I187">
            <v>190962000</v>
          </cell>
        </row>
        <row r="188">
          <cell r="B188" t="str">
            <v>Belanja Pemeliharaan Peralatan dan Mesin</v>
          </cell>
          <cell r="I188">
            <v>47510000</v>
          </cell>
        </row>
        <row r="189">
          <cell r="B189" t="str">
            <v>Pemeliharaan dan Operasional Kendaraan Roda 4</v>
          </cell>
          <cell r="C189">
            <v>1</v>
          </cell>
          <cell r="D189" t="str">
            <v>UT</v>
          </cell>
          <cell r="E189">
            <v>1</v>
          </cell>
          <cell r="F189">
            <v>1</v>
          </cell>
          <cell r="G189">
            <v>1</v>
          </cell>
          <cell r="H189">
            <v>37000000</v>
          </cell>
          <cell r="I189">
            <v>37000000</v>
          </cell>
        </row>
        <row r="190">
          <cell r="B190" t="str">
            <v>Pemeliharaan dan Operasional Kendaraan Roda 2</v>
          </cell>
          <cell r="C190">
            <v>1</v>
          </cell>
          <cell r="D190" t="str">
            <v>UT</v>
          </cell>
          <cell r="E190">
            <v>1</v>
          </cell>
          <cell r="F190">
            <v>1</v>
          </cell>
          <cell r="G190">
            <v>1</v>
          </cell>
          <cell r="H190">
            <v>4960000</v>
          </cell>
          <cell r="I190">
            <v>4960000</v>
          </cell>
        </row>
        <row r="191">
          <cell r="B191" t="str">
            <v>Inventaris Kantor</v>
          </cell>
          <cell r="C191">
            <v>44</v>
          </cell>
          <cell r="D191" t="str">
            <v>OT</v>
          </cell>
          <cell r="E191">
            <v>44</v>
          </cell>
          <cell r="F191">
            <v>1</v>
          </cell>
          <cell r="G191">
            <v>1</v>
          </cell>
          <cell r="H191">
            <v>80000</v>
          </cell>
          <cell r="I191">
            <v>3520000</v>
          </cell>
        </row>
        <row r="192">
          <cell r="B192" t="str">
            <v>Pemeliharaan Personal Computer/Notebook</v>
          </cell>
          <cell r="C192">
            <v>1</v>
          </cell>
          <cell r="D192" t="str">
            <v>UT</v>
          </cell>
          <cell r="E192">
            <v>1</v>
          </cell>
          <cell r="F192">
            <v>1</v>
          </cell>
          <cell r="G192">
            <v>1</v>
          </cell>
          <cell r="H192">
            <v>730000</v>
          </cell>
          <cell r="I192">
            <v>730000</v>
          </cell>
        </row>
        <row r="193">
          <cell r="B193" t="str">
            <v>Pemeliharaan Printer</v>
          </cell>
          <cell r="C193">
            <v>1</v>
          </cell>
          <cell r="D193" t="str">
            <v>UT</v>
          </cell>
          <cell r="E193">
            <v>1</v>
          </cell>
          <cell r="F193">
            <v>1</v>
          </cell>
          <cell r="G193">
            <v>1</v>
          </cell>
          <cell r="H193">
            <v>690000</v>
          </cell>
          <cell r="I193">
            <v>690000</v>
          </cell>
        </row>
        <row r="194">
          <cell r="B194" t="str">
            <v>Pemeliharaan AC</v>
          </cell>
          <cell r="C194">
            <v>1</v>
          </cell>
          <cell r="D194" t="str">
            <v>UT</v>
          </cell>
          <cell r="E194">
            <v>1</v>
          </cell>
          <cell r="F194">
            <v>1</v>
          </cell>
          <cell r="G194">
            <v>1</v>
          </cell>
          <cell r="H194">
            <v>610000</v>
          </cell>
          <cell r="I194">
            <v>610000</v>
          </cell>
        </row>
        <row r="195">
          <cell r="B195" t="str">
            <v>Belanja Langganan Daya dan Jasa</v>
          </cell>
          <cell r="I195">
            <v>2385000000</v>
          </cell>
        </row>
        <row r="196">
          <cell r="B196" t="str">
            <v>Belanja Langganan Listrik</v>
          </cell>
          <cell r="I196">
            <v>1750000000</v>
          </cell>
        </row>
        <row r="197">
          <cell r="B197" t="str">
            <v>Langganan Listrik</v>
          </cell>
          <cell r="C197">
            <v>10</v>
          </cell>
          <cell r="D197" t="str">
            <v>BLN</v>
          </cell>
          <cell r="E197">
            <v>10</v>
          </cell>
          <cell r="F197">
            <v>1</v>
          </cell>
          <cell r="G197">
            <v>1</v>
          </cell>
          <cell r="H197">
            <v>175000000</v>
          </cell>
          <cell r="I197">
            <v>1750000000</v>
          </cell>
        </row>
        <row r="198">
          <cell r="B198" t="str">
            <v>Belanja Langganan Daya dan Jasa Lainnya</v>
          </cell>
          <cell r="I198">
            <v>35000000</v>
          </cell>
        </row>
        <row r="199">
          <cell r="B199" t="str">
            <v>Langganan Telpon dan Internet</v>
          </cell>
          <cell r="C199">
            <v>10</v>
          </cell>
          <cell r="D199" t="str">
            <v>BLN</v>
          </cell>
          <cell r="E199">
            <v>10</v>
          </cell>
          <cell r="F199">
            <v>1</v>
          </cell>
          <cell r="G199">
            <v>1</v>
          </cell>
          <cell r="H199">
            <v>3500000</v>
          </cell>
          <cell r="I199">
            <v>35000000</v>
          </cell>
        </row>
        <row r="200">
          <cell r="B200" t="str">
            <v>Belanja Langganan Air</v>
          </cell>
          <cell r="I200">
            <v>600000000</v>
          </cell>
        </row>
        <row r="201">
          <cell r="B201" t="str">
            <v>Langganan Air</v>
          </cell>
          <cell r="C201">
            <v>10</v>
          </cell>
          <cell r="D201" t="str">
            <v>BLN</v>
          </cell>
          <cell r="E201">
            <v>10</v>
          </cell>
          <cell r="F201">
            <v>1</v>
          </cell>
          <cell r="G201">
            <v>1</v>
          </cell>
          <cell r="H201">
            <v>60000000</v>
          </cell>
          <cell r="I201">
            <v>600000000</v>
          </cell>
        </row>
        <row r="202">
          <cell r="B202" t="str">
            <v>Honorarium Operasional Satuan Keja</v>
          </cell>
          <cell r="I202">
            <v>127920000</v>
          </cell>
        </row>
        <row r="203">
          <cell r="B203" t="str">
            <v>Belanja Honor Operasional Satuan Kerja</v>
          </cell>
          <cell r="I203">
            <v>127920000</v>
          </cell>
        </row>
        <row r="204">
          <cell r="B204" t="str">
            <v>&gt; HONORARIUM PENGELOLA KEUANGAN</v>
          </cell>
          <cell r="I204">
            <v>108960000</v>
          </cell>
        </row>
        <row r="205">
          <cell r="B205" t="str">
            <v>Honorarium Pejabat Kuasa Pengguna Anggaran [1 ORG x 12 BLN]</v>
          </cell>
          <cell r="C205">
            <v>12</v>
          </cell>
          <cell r="D205" t="str">
            <v>OB</v>
          </cell>
          <cell r="E205">
            <v>1</v>
          </cell>
          <cell r="F205">
            <v>12</v>
          </cell>
          <cell r="G205">
            <v>1</v>
          </cell>
          <cell r="H205">
            <v>3010000</v>
          </cell>
          <cell r="I205">
            <v>36120000</v>
          </cell>
        </row>
        <row r="206">
          <cell r="B206" t="str">
            <v>Honorarium Pejabat Pembuat Komitmen [1 ORG x 12 BLN]</v>
          </cell>
          <cell r="C206">
            <v>12</v>
          </cell>
          <cell r="D206" t="str">
            <v>OB</v>
          </cell>
          <cell r="E206">
            <v>1</v>
          </cell>
          <cell r="F206">
            <v>12</v>
          </cell>
          <cell r="G206">
            <v>1</v>
          </cell>
          <cell r="H206">
            <v>2920000</v>
          </cell>
          <cell r="I206">
            <v>35040000</v>
          </cell>
        </row>
        <row r="207">
          <cell r="B207" t="str">
            <v>Honorarium Pejabat Penguji Tagihan dan Penandatangan SPM [1 ORG x 12 BLN]</v>
          </cell>
          <cell r="C207">
            <v>12</v>
          </cell>
          <cell r="D207" t="str">
            <v>OB</v>
          </cell>
          <cell r="E207">
            <v>1</v>
          </cell>
          <cell r="F207">
            <v>12</v>
          </cell>
          <cell r="G207">
            <v>1</v>
          </cell>
          <cell r="H207">
            <v>1250000</v>
          </cell>
          <cell r="I207">
            <v>15000000</v>
          </cell>
        </row>
        <row r="208">
          <cell r="B208" t="str">
            <v>Honorarium Bendahara Pengeluaran [1 ORG x 12 BLN]</v>
          </cell>
          <cell r="C208">
            <v>12</v>
          </cell>
          <cell r="D208" t="str">
            <v>OB</v>
          </cell>
          <cell r="E208">
            <v>1</v>
          </cell>
          <cell r="F208">
            <v>12</v>
          </cell>
          <cell r="G208">
            <v>1</v>
          </cell>
          <cell r="H208">
            <v>1090000</v>
          </cell>
          <cell r="I208">
            <v>13080000</v>
          </cell>
        </row>
        <row r="209">
          <cell r="B209" t="str">
            <v>Honorarium Staf Pengelola Keuangan [1 ORG x 12 BLN]</v>
          </cell>
          <cell r="C209">
            <v>12</v>
          </cell>
          <cell r="D209" t="str">
            <v>OB</v>
          </cell>
          <cell r="E209">
            <v>1</v>
          </cell>
          <cell r="F209">
            <v>12</v>
          </cell>
          <cell r="G209">
            <v>1</v>
          </cell>
          <cell r="H209">
            <v>810000</v>
          </cell>
          <cell r="I209">
            <v>9720000</v>
          </cell>
        </row>
        <row r="210">
          <cell r="B210" t="str">
            <v>&gt; HONORARIUM PENGADAAN BARANG/JASA</v>
          </cell>
          <cell r="I210">
            <v>8160000</v>
          </cell>
        </row>
        <row r="211">
          <cell r="B211" t="str">
            <v>Honorarium Pejabat Pengadaan Barang/Jasa [1 ORG x 12 BLN]</v>
          </cell>
          <cell r="C211">
            <v>12</v>
          </cell>
          <cell r="D211" t="str">
            <v>OB</v>
          </cell>
          <cell r="E211">
            <v>1</v>
          </cell>
          <cell r="F211">
            <v>12</v>
          </cell>
          <cell r="G211">
            <v>1</v>
          </cell>
          <cell r="H211">
            <v>680000</v>
          </cell>
          <cell r="I211">
            <v>8160000</v>
          </cell>
        </row>
        <row r="212">
          <cell r="B212" t="str">
            <v>&gt; HONORARIUM PENGELOLA SISTEM AKUNTANSI INSTANSI</v>
          </cell>
          <cell r="I212">
            <v>10800000</v>
          </cell>
        </row>
        <row r="213">
          <cell r="B213" t="str">
            <v>Penanggung Jawab [1 ORG x 12 BLN]</v>
          </cell>
          <cell r="C213">
            <v>12</v>
          </cell>
          <cell r="D213" t="str">
            <v>OB</v>
          </cell>
          <cell r="E213">
            <v>1</v>
          </cell>
          <cell r="F213">
            <v>12</v>
          </cell>
          <cell r="G213">
            <v>1</v>
          </cell>
          <cell r="H213">
            <v>300000</v>
          </cell>
          <cell r="I213">
            <v>3600000</v>
          </cell>
        </row>
        <row r="214">
          <cell r="B214" t="str">
            <v>Koordinator [1 ORG x 12 BLN]</v>
          </cell>
          <cell r="C214">
            <v>12</v>
          </cell>
          <cell r="D214" t="str">
            <v>OB</v>
          </cell>
          <cell r="E214">
            <v>1</v>
          </cell>
          <cell r="F214">
            <v>12</v>
          </cell>
          <cell r="G214">
            <v>1</v>
          </cell>
          <cell r="H214">
            <v>250000</v>
          </cell>
          <cell r="I214">
            <v>3000000</v>
          </cell>
        </row>
        <row r="215">
          <cell r="B215" t="str">
            <v>Ketua [1 ORG x 12 BLN]</v>
          </cell>
          <cell r="C215">
            <v>12</v>
          </cell>
          <cell r="D215" t="str">
            <v>OB</v>
          </cell>
          <cell r="E215">
            <v>1</v>
          </cell>
          <cell r="F215">
            <v>12</v>
          </cell>
          <cell r="G215">
            <v>1</v>
          </cell>
          <cell r="H215">
            <v>200000</v>
          </cell>
          <cell r="I215">
            <v>2400000</v>
          </cell>
        </row>
        <row r="216">
          <cell r="B216" t="str">
            <v>Anggota [1 ORG x 12 BLN]</v>
          </cell>
          <cell r="C216">
            <v>12</v>
          </cell>
          <cell r="D216" t="str">
            <v>OB</v>
          </cell>
          <cell r="E216">
            <v>1</v>
          </cell>
          <cell r="F216">
            <v>12</v>
          </cell>
          <cell r="G216">
            <v>1</v>
          </cell>
          <cell r="H216">
            <v>150000</v>
          </cell>
          <cell r="I216">
            <v>1800000</v>
          </cell>
        </row>
        <row r="217">
          <cell r="B217" t="str">
            <v>Belanja Sewa</v>
          </cell>
          <cell r="I217">
            <v>96720000</v>
          </cell>
        </row>
        <row r="218">
          <cell r="B218" t="str">
            <v>Belanja Sewa</v>
          </cell>
          <cell r="I218">
            <v>96720000</v>
          </cell>
        </row>
        <row r="219">
          <cell r="B219" t="str">
            <v>Sewa Kendaraan Operasional [1 UNIT x 12 BLN]</v>
          </cell>
          <cell r="C219">
            <v>12</v>
          </cell>
          <cell r="D219" t="str">
            <v>BLN</v>
          </cell>
          <cell r="E219">
            <v>1</v>
          </cell>
          <cell r="F219">
            <v>12</v>
          </cell>
          <cell r="G219">
            <v>1</v>
          </cell>
          <cell r="H219">
            <v>5660000</v>
          </cell>
          <cell r="I219">
            <v>67920000</v>
          </cell>
        </row>
        <row r="220">
          <cell r="B220" t="str">
            <v>Sewa Mesin Fotokopi [2 UNIT x 12 BLN]</v>
          </cell>
          <cell r="C220">
            <v>24</v>
          </cell>
          <cell r="D220" t="str">
            <v>BLN</v>
          </cell>
          <cell r="E220">
            <v>2</v>
          </cell>
          <cell r="F220">
            <v>12</v>
          </cell>
          <cell r="G220">
            <v>1</v>
          </cell>
          <cell r="H220">
            <v>1200000</v>
          </cell>
          <cell r="I220">
            <v>28800000</v>
          </cell>
        </row>
        <row r="221">
          <cell r="B221" t="str">
            <v>Operasional Pelayanan Pimpinan</v>
          </cell>
          <cell r="I221">
            <v>87984000</v>
          </cell>
        </row>
        <row r="222">
          <cell r="B222" t="str">
            <v>Belanja Perjalanan Dinas Biasa</v>
          </cell>
          <cell r="I222">
            <v>56064000</v>
          </cell>
        </row>
        <row r="223">
          <cell r="B223" t="str">
            <v>Uang Transport [2 ORG x 6 KL]</v>
          </cell>
          <cell r="C223">
            <v>24</v>
          </cell>
          <cell r="D223" t="str">
            <v>OK</v>
          </cell>
          <cell r="E223">
            <v>2</v>
          </cell>
          <cell r="F223">
            <v>12</v>
          </cell>
          <cell r="G223">
            <v>1</v>
          </cell>
          <cell r="H223">
            <v>284000</v>
          </cell>
          <cell r="I223">
            <v>6816000</v>
          </cell>
        </row>
        <row r="224">
          <cell r="B224" t="str">
            <v>Uang Harian [2 ORG x 2 HR x 6 KL]</v>
          </cell>
          <cell r="C224">
            <v>48</v>
          </cell>
          <cell r="D224" t="str">
            <v>OH</v>
          </cell>
          <cell r="E224">
            <v>2</v>
          </cell>
          <cell r="F224">
            <v>2</v>
          </cell>
          <cell r="G224">
            <v>12</v>
          </cell>
          <cell r="H224">
            <v>530000</v>
          </cell>
          <cell r="I224">
            <v>25440000</v>
          </cell>
        </row>
        <row r="225">
          <cell r="B225" t="str">
            <v>Uang Penginapan [2 ORG x 1 HR x 6 KL]</v>
          </cell>
          <cell r="C225">
            <v>24</v>
          </cell>
          <cell r="D225" t="str">
            <v>OH</v>
          </cell>
          <cell r="E225">
            <v>2</v>
          </cell>
          <cell r="F225">
            <v>1</v>
          </cell>
          <cell r="G225">
            <v>12</v>
          </cell>
          <cell r="H225">
            <v>992000</v>
          </cell>
          <cell r="I225">
            <v>23808000</v>
          </cell>
        </row>
        <row r="226">
          <cell r="B226" t="str">
            <v>Belanja Perjalanan Dinas Dalam Kota</v>
          </cell>
          <cell r="I226">
            <v>31920000</v>
          </cell>
        </row>
        <row r="227">
          <cell r="B227" t="str">
            <v>Uang Transport [2 ORG x 36 KL]</v>
          </cell>
          <cell r="C227">
            <v>84</v>
          </cell>
          <cell r="D227" t="str">
            <v>OK</v>
          </cell>
          <cell r="E227">
            <v>2</v>
          </cell>
          <cell r="F227">
            <v>42</v>
          </cell>
          <cell r="G227">
            <v>1</v>
          </cell>
          <cell r="H227">
            <v>170000</v>
          </cell>
          <cell r="I227">
            <v>14280000</v>
          </cell>
        </row>
        <row r="228">
          <cell r="B228" t="str">
            <v>Uang Harian [2 ORG x 1 HR x 36 KL]</v>
          </cell>
          <cell r="C228">
            <v>84</v>
          </cell>
          <cell r="D228" t="str">
            <v>OH</v>
          </cell>
          <cell r="E228">
            <v>2</v>
          </cell>
          <cell r="F228">
            <v>1</v>
          </cell>
          <cell r="G228">
            <v>42</v>
          </cell>
          <cell r="H228">
            <v>210000</v>
          </cell>
          <cell r="I228">
            <v>17640000</v>
          </cell>
        </row>
        <row r="229">
          <cell r="B229" t="str">
            <v>Layanan Sarana dan Prasarana Internal</v>
          </cell>
          <cell r="C229">
            <v>80</v>
          </cell>
          <cell r="D229" t="str">
            <v>UNIT</v>
          </cell>
          <cell r="I229">
            <v>2612800000</v>
          </cell>
        </row>
        <row r="230">
          <cell r="B230" t="str">
            <v>Layanan Sarana Internal</v>
          </cell>
          <cell r="C230">
            <v>80</v>
          </cell>
          <cell r="D230" t="str">
            <v>UNIT</v>
          </cell>
          <cell r="I230">
            <v>2612800000</v>
          </cell>
        </row>
        <row r="231">
          <cell r="B231" t="str">
            <v>Pengadaan Perangkat Pengolah Data dan Komunikasi</v>
          </cell>
          <cell r="C231">
            <v>10</v>
          </cell>
          <cell r="D231" t="str">
            <v>UNIT</v>
          </cell>
          <cell r="I231">
            <v>86574000</v>
          </cell>
        </row>
        <row r="232">
          <cell r="B232" t="str">
            <v>Kelengkapan Pelayanan Terpadu Satu Pintu</v>
          </cell>
          <cell r="I232">
            <v>86574000</v>
          </cell>
          <cell r="J232">
            <v>86574000</v>
          </cell>
        </row>
        <row r="233">
          <cell r="B233" t="str">
            <v>Belanja Modal Peralatan dan Mesin</v>
          </cell>
          <cell r="I233">
            <v>86574000</v>
          </cell>
        </row>
        <row r="234">
          <cell r="B234" t="str">
            <v>Scanner Epson DS-410 EPSON DS410 SCAN UP TO A3</v>
          </cell>
          <cell r="C234">
            <v>4</v>
          </cell>
          <cell r="D234" t="str">
            <v>UNIT</v>
          </cell>
          <cell r="E234">
            <v>4</v>
          </cell>
          <cell r="F234">
            <v>1</v>
          </cell>
          <cell r="G234">
            <v>1</v>
          </cell>
          <cell r="H234">
            <v>6000000</v>
          </cell>
          <cell r="I234">
            <v>24000000</v>
          </cell>
        </row>
        <row r="235">
          <cell r="B235" t="str">
            <v>Printer Epson L800</v>
          </cell>
          <cell r="C235">
            <v>6</v>
          </cell>
          <cell r="D235" t="str">
            <v>UNIT</v>
          </cell>
          <cell r="E235">
            <v>6</v>
          </cell>
          <cell r="F235">
            <v>1</v>
          </cell>
          <cell r="G235">
            <v>1</v>
          </cell>
          <cell r="H235">
            <v>10429000</v>
          </cell>
          <cell r="I235">
            <v>62574000</v>
          </cell>
        </row>
        <row r="236">
          <cell r="B236" t="str">
            <v>Pengadaan Peralatan dan Fasilitas Perkantoran</v>
          </cell>
          <cell r="C236">
            <v>70</v>
          </cell>
          <cell r="D236" t="str">
            <v>UNIT</v>
          </cell>
          <cell r="I236">
            <v>2526226000</v>
          </cell>
        </row>
        <row r="237">
          <cell r="B237" t="str">
            <v>Pengadaan Peralatan dan Fasilitas Perkantoran Standar ISSO</v>
          </cell>
          <cell r="I237">
            <v>2526226000</v>
          </cell>
          <cell r="J237">
            <v>2526226000</v>
          </cell>
        </row>
        <row r="238">
          <cell r="B238" t="str">
            <v>Belanja Modal Peralatan dan Mesin</v>
          </cell>
          <cell r="I238">
            <v>2526226000</v>
          </cell>
        </row>
        <row r="239">
          <cell r="B239" t="str">
            <v>AC Split</v>
          </cell>
          <cell r="C239">
            <v>50</v>
          </cell>
          <cell r="D239" t="str">
            <v>UNIT</v>
          </cell>
          <cell r="E239">
            <v>50</v>
          </cell>
          <cell r="F239">
            <v>1</v>
          </cell>
          <cell r="G239">
            <v>1</v>
          </cell>
          <cell r="H239">
            <v>4619000</v>
          </cell>
          <cell r="I239">
            <v>230950000</v>
          </cell>
        </row>
        <row r="240">
          <cell r="B240" t="str">
            <v>AC Standing</v>
          </cell>
          <cell r="C240">
            <v>7</v>
          </cell>
          <cell r="D240" t="str">
            <v>UNIT</v>
          </cell>
          <cell r="E240">
            <v>7</v>
          </cell>
          <cell r="F240">
            <v>1</v>
          </cell>
          <cell r="G240">
            <v>1</v>
          </cell>
          <cell r="H240">
            <v>27129000</v>
          </cell>
          <cell r="I240">
            <v>189903000</v>
          </cell>
        </row>
        <row r="241">
          <cell r="B241" t="str">
            <v>Wireless Sound System Conference</v>
          </cell>
          <cell r="C241">
            <v>2</v>
          </cell>
          <cell r="D241" t="str">
            <v>UNIT</v>
          </cell>
          <cell r="E241">
            <v>2</v>
          </cell>
          <cell r="F241">
            <v>1</v>
          </cell>
          <cell r="G241">
            <v>1</v>
          </cell>
          <cell r="H241">
            <v>58999000</v>
          </cell>
          <cell r="I241">
            <v>117998000</v>
          </cell>
        </row>
        <row r="242">
          <cell r="B242" t="str">
            <v>Grand Solar Streetlamp PJU GS-SSL-T24 80W</v>
          </cell>
          <cell r="C242">
            <v>10</v>
          </cell>
          <cell r="D242" t="str">
            <v>UNIT</v>
          </cell>
          <cell r="E242">
            <v>10</v>
          </cell>
          <cell r="F242">
            <v>1</v>
          </cell>
          <cell r="G242">
            <v>1</v>
          </cell>
          <cell r="H242">
            <v>13346000</v>
          </cell>
          <cell r="I242">
            <v>133460000</v>
          </cell>
        </row>
        <row r="243">
          <cell r="B243" t="str">
            <v>Lift Sekretariat</v>
          </cell>
          <cell r="C243">
            <v>1</v>
          </cell>
          <cell r="D243" t="str">
            <v>UNIT</v>
          </cell>
          <cell r="E243">
            <v>1</v>
          </cell>
          <cell r="F243">
            <v>1</v>
          </cell>
          <cell r="G243">
            <v>1</v>
          </cell>
          <cell r="H243">
            <v>1853915000</v>
          </cell>
          <cell r="I243">
            <v>1853915000</v>
          </cell>
        </row>
        <row r="244">
          <cell r="B244" t="str">
            <v>Layanan Manajemen SDM Internal</v>
          </cell>
          <cell r="C244">
            <v>135</v>
          </cell>
          <cell r="D244" t="str">
            <v>Orang</v>
          </cell>
          <cell r="I244">
            <v>637700000</v>
          </cell>
        </row>
        <row r="245">
          <cell r="B245" t="str">
            <v>Layanan Manajemen SDM</v>
          </cell>
          <cell r="C245">
            <v>135</v>
          </cell>
          <cell r="D245" t="str">
            <v>Orang</v>
          </cell>
          <cell r="I245">
            <v>637700000</v>
          </cell>
        </row>
        <row r="246">
          <cell r="B246" t="str">
            <v>Pengelolaan Kepegawaian</v>
          </cell>
          <cell r="C246">
            <v>135</v>
          </cell>
          <cell r="D246" t="str">
            <v>Orang</v>
          </cell>
          <cell r="I246">
            <v>637700000</v>
          </cell>
        </row>
        <row r="247">
          <cell r="B247" t="str">
            <v>Peningkatan SDM Kepegawaian</v>
          </cell>
          <cell r="I247">
            <v>637700000</v>
          </cell>
          <cell r="J247">
            <v>637700000</v>
          </cell>
        </row>
        <row r="248">
          <cell r="B248" t="str">
            <v>Belanja Bahan</v>
          </cell>
          <cell r="I248">
            <v>5000000</v>
          </cell>
        </row>
        <row r="249">
          <cell r="B249" t="str">
            <v xml:space="preserve">  - Dokumentasi dan Pelaporan</v>
          </cell>
          <cell r="C249">
            <v>1</v>
          </cell>
          <cell r="D249" t="str">
            <v>KEG</v>
          </cell>
          <cell r="E249">
            <v>1</v>
          </cell>
          <cell r="F249">
            <v>1</v>
          </cell>
          <cell r="G249">
            <v>1</v>
          </cell>
          <cell r="H249">
            <v>5000000</v>
          </cell>
          <cell r="I249">
            <v>5000000</v>
          </cell>
        </row>
        <row r="250">
          <cell r="B250" t="str">
            <v>Belanja Jasa Profesi</v>
          </cell>
          <cell r="I250">
            <v>9000000</v>
          </cell>
        </row>
        <row r="251">
          <cell r="B251" t="str">
            <v xml:space="preserve">  - Nara Sumber Gol II [3 org x 3 jam x 1 keg]</v>
          </cell>
          <cell r="C251">
            <v>9</v>
          </cell>
          <cell r="D251" t="str">
            <v>OJ</v>
          </cell>
          <cell r="E251">
            <v>3</v>
          </cell>
          <cell r="F251">
            <v>3</v>
          </cell>
          <cell r="G251">
            <v>1</v>
          </cell>
          <cell r="H251">
            <v>1000000</v>
          </cell>
          <cell r="I251">
            <v>9000000</v>
          </cell>
        </row>
        <row r="252">
          <cell r="B252" t="str">
            <v>Belanja Perjalanan Dinas Paket Meeting Luar Kota</v>
          </cell>
          <cell r="I252">
            <v>623700000</v>
          </cell>
        </row>
        <row r="253">
          <cell r="B253" t="str">
            <v xml:space="preserve">  - Transport peserta [135 org x 1 keg x 2 hari]</v>
          </cell>
          <cell r="C253">
            <v>270</v>
          </cell>
          <cell r="D253" t="str">
            <v>OK</v>
          </cell>
          <cell r="E253">
            <v>135</v>
          </cell>
          <cell r="F253">
            <v>2</v>
          </cell>
          <cell r="G253">
            <v>1</v>
          </cell>
          <cell r="H253">
            <v>800000</v>
          </cell>
          <cell r="I253">
            <v>216000000</v>
          </cell>
        </row>
        <row r="254">
          <cell r="B254" t="str">
            <v xml:space="preserve">  - Uang Harian Peserta [135 org x 3 hari x 1 keg]</v>
          </cell>
          <cell r="C254">
            <v>405</v>
          </cell>
          <cell r="D254" t="str">
            <v>OH</v>
          </cell>
          <cell r="E254">
            <v>135</v>
          </cell>
          <cell r="F254">
            <v>3</v>
          </cell>
          <cell r="G254">
            <v>1</v>
          </cell>
          <cell r="H254">
            <v>140000</v>
          </cell>
          <cell r="I254">
            <v>56700000</v>
          </cell>
        </row>
        <row r="255">
          <cell r="B255" t="str">
            <v xml:space="preserve">  - Akomodasi Peserta [135 org x 2 hari x 1 keg]</v>
          </cell>
          <cell r="C255">
            <v>270</v>
          </cell>
          <cell r="D255" t="str">
            <v>OH</v>
          </cell>
          <cell r="E255">
            <v>135</v>
          </cell>
          <cell r="F255">
            <v>2</v>
          </cell>
          <cell r="G255">
            <v>1</v>
          </cell>
          <cell r="H255">
            <v>1300000</v>
          </cell>
          <cell r="I255">
            <v>351000000</v>
          </cell>
        </row>
      </sheetData>
      <sheetData sheetId="54">
        <row r="3">
          <cell r="B3" t="str">
            <v>Program Kerukunan Umat dan Layanan Kehidupan Beragama</v>
          </cell>
          <cell r="P3">
            <v>194799261000</v>
          </cell>
        </row>
        <row r="4">
          <cell r="B4" t="str">
            <v>Pembinaan Haji</v>
          </cell>
          <cell r="P4">
            <v>170942161000</v>
          </cell>
        </row>
        <row r="5">
          <cell r="B5" t="str">
            <v>Fasilitasi dan Pembinaan Masyarakat[Base Line]</v>
          </cell>
          <cell r="P5">
            <v>170942161000</v>
          </cell>
        </row>
        <row r="6">
          <cell r="B6" t="str">
            <v>Petugas Haji yang Profesional</v>
          </cell>
          <cell r="P6">
            <v>170942161000</v>
          </cell>
        </row>
        <row r="7">
          <cell r="B7" t="str">
            <v>Dokumen dan Perlengkapan Petugas Haji</v>
          </cell>
          <cell r="P7">
            <v>7195190000</v>
          </cell>
        </row>
        <row r="8">
          <cell r="B8" t="str">
            <v>Pengurusan ID Card, Stiker Kendaraan Bandara, Masyair dan Taraduddi</v>
          </cell>
          <cell r="P8">
            <v>5562910000</v>
          </cell>
        </row>
        <row r="9">
          <cell r="B9" t="str">
            <v>Belanja Keperluan Perkantoran</v>
          </cell>
          <cell r="P9">
            <v>3930630000</v>
          </cell>
        </row>
        <row r="10">
          <cell r="B10" t="str">
            <v>- ID Card Izin Masuk Bandara Tenaga Musiman, NK dan Pengawas</v>
          </cell>
          <cell r="C10">
            <v>11</v>
          </cell>
          <cell r="K10">
            <v>11</v>
          </cell>
          <cell r="L10" t="str">
            <v xml:space="preserve"> Ok</v>
          </cell>
          <cell r="M10">
            <v>1500</v>
          </cell>
          <cell r="N10">
            <v>4300</v>
          </cell>
          <cell r="O10">
            <v>6450000</v>
          </cell>
          <cell r="P10">
            <v>70950000</v>
          </cell>
        </row>
        <row r="11">
          <cell r="B11" t="str">
            <v>- Stiker Kendaraan di Bandara Jeddah</v>
          </cell>
          <cell r="C11">
            <v>28</v>
          </cell>
          <cell r="K11">
            <v>28</v>
          </cell>
          <cell r="L11" t="str">
            <v>Unit</v>
          </cell>
          <cell r="M11">
            <v>1000</v>
          </cell>
          <cell r="N11">
            <v>4300</v>
          </cell>
          <cell r="O11">
            <v>4300000</v>
          </cell>
          <cell r="P11">
            <v>120400000</v>
          </cell>
        </row>
        <row r="12">
          <cell r="B12" t="str">
            <v>- Stiker Kendaraan Masyair dan Taradudi</v>
          </cell>
          <cell r="C12">
            <v>19</v>
          </cell>
          <cell r="K12">
            <v>19</v>
          </cell>
          <cell r="L12" t="str">
            <v>Unit</v>
          </cell>
          <cell r="M12">
            <v>12500</v>
          </cell>
          <cell r="N12">
            <v>4300</v>
          </cell>
          <cell r="O12">
            <v>53750000</v>
          </cell>
        </row>
        <row r="13">
          <cell r="B13" t="str">
            <v>- Visa dan Asuransi Petugas kloter [537 KLTR x 2 ORG]</v>
          </cell>
          <cell r="C13">
            <v>537</v>
          </cell>
          <cell r="D13" t="str">
            <v>KLTR</v>
          </cell>
          <cell r="E13">
            <v>2</v>
          </cell>
          <cell r="F13" t="str">
            <v>ORG</v>
          </cell>
          <cell r="K13">
            <v>1074</v>
          </cell>
          <cell r="L13" t="str">
            <v xml:space="preserve"> Ok</v>
          </cell>
          <cell r="M13">
            <v>400</v>
          </cell>
          <cell r="N13">
            <v>4300</v>
          </cell>
          <cell r="O13">
            <v>1720000</v>
          </cell>
          <cell r="P13">
            <v>1847280000</v>
          </cell>
        </row>
        <row r="14">
          <cell r="B14" t="str">
            <v>- Visa dan Asuransi PPIH Non Kloter</v>
          </cell>
          <cell r="C14">
            <v>950</v>
          </cell>
          <cell r="K14">
            <v>950</v>
          </cell>
          <cell r="L14" t="str">
            <v>Org</v>
          </cell>
          <cell r="M14">
            <v>400</v>
          </cell>
          <cell r="N14">
            <v>4300</v>
          </cell>
          <cell r="O14">
            <v>1720000</v>
          </cell>
          <cell r="P14">
            <v>1634000000</v>
          </cell>
        </row>
        <row r="15">
          <cell r="B15" t="str">
            <v>- Visa dan Asuransi PPIH Mahasiswa</v>
          </cell>
          <cell r="C15">
            <v>150</v>
          </cell>
          <cell r="K15">
            <v>150</v>
          </cell>
          <cell r="L15" t="str">
            <v>Org</v>
          </cell>
          <cell r="M15">
            <v>400</v>
          </cell>
          <cell r="N15">
            <v>4300</v>
          </cell>
          <cell r="O15">
            <v>1720000</v>
          </cell>
          <cell r="P15">
            <v>258000000</v>
          </cell>
        </row>
        <row r="16">
          <cell r="B16" t="str">
            <v>- Administrasi Temus Arab Saudi</v>
          </cell>
          <cell r="C16">
            <v>730</v>
          </cell>
          <cell r="K16">
            <v>730</v>
          </cell>
          <cell r="L16" t="str">
            <v>Org</v>
          </cell>
          <cell r="M16">
            <v>3500</v>
          </cell>
          <cell r="N16">
            <v>4300</v>
          </cell>
          <cell r="O16">
            <v>15050000</v>
          </cell>
        </row>
        <row r="17">
          <cell r="B17" t="str">
            <v>Pakaian Kerja Temus di Arab Saudi</v>
          </cell>
          <cell r="N17">
            <v>4300</v>
          </cell>
          <cell r="P17">
            <v>1632280000</v>
          </cell>
        </row>
        <row r="18">
          <cell r="B18" t="str">
            <v>Belanja Barang Operasional Lainnya</v>
          </cell>
          <cell r="N18">
            <v>4300</v>
          </cell>
          <cell r="P18">
            <v>1632280000</v>
          </cell>
        </row>
        <row r="19">
          <cell r="B19" t="str">
            <v>&gt; Pakaian Kerja Temus</v>
          </cell>
          <cell r="N19">
            <v>4300</v>
          </cell>
          <cell r="P19">
            <v>1632280000</v>
          </cell>
        </row>
        <row r="20">
          <cell r="B20" t="str">
            <v>- Celana [730 ORG x 2 PCS]</v>
          </cell>
          <cell r="C20">
            <v>730</v>
          </cell>
          <cell r="D20" t="str">
            <v>ORG</v>
          </cell>
          <cell r="E20">
            <v>2</v>
          </cell>
          <cell r="F20" t="str">
            <v>PCS</v>
          </cell>
          <cell r="K20">
            <v>1460</v>
          </cell>
          <cell r="L20" t="str">
            <v>Buah</v>
          </cell>
          <cell r="M20">
            <v>100</v>
          </cell>
          <cell r="N20">
            <v>4300</v>
          </cell>
          <cell r="O20">
            <v>430000</v>
          </cell>
          <cell r="P20">
            <v>627800000</v>
          </cell>
        </row>
        <row r="21">
          <cell r="B21" t="str">
            <v>- Baju [730 ORG x 2 PCS]</v>
          </cell>
          <cell r="C21">
            <v>730</v>
          </cell>
          <cell r="D21" t="str">
            <v>ORG</v>
          </cell>
          <cell r="E21">
            <v>2</v>
          </cell>
          <cell r="F21" t="str">
            <v>PCS</v>
          </cell>
          <cell r="K21">
            <v>1460</v>
          </cell>
          <cell r="L21" t="str">
            <v>Buah</v>
          </cell>
          <cell r="M21">
            <v>100</v>
          </cell>
          <cell r="N21">
            <v>4300</v>
          </cell>
          <cell r="O21">
            <v>430000</v>
          </cell>
          <cell r="P21">
            <v>627800000</v>
          </cell>
        </row>
        <row r="22">
          <cell r="B22" t="str">
            <v>- Rompi [730 ORG x 1 PCS]</v>
          </cell>
          <cell r="C22">
            <v>730</v>
          </cell>
          <cell r="D22" t="str">
            <v>ORG</v>
          </cell>
          <cell r="E22">
            <v>1</v>
          </cell>
          <cell r="F22" t="str">
            <v>PCS</v>
          </cell>
          <cell r="K22">
            <v>730</v>
          </cell>
          <cell r="L22" t="str">
            <v>Buah</v>
          </cell>
          <cell r="M22">
            <v>100</v>
          </cell>
          <cell r="N22">
            <v>4300</v>
          </cell>
          <cell r="O22">
            <v>430000</v>
          </cell>
          <cell r="P22">
            <v>313900000</v>
          </cell>
        </row>
        <row r="23">
          <cell r="B23" t="str">
            <v>- Topi [730 ORG x 1 PCS]</v>
          </cell>
          <cell r="C23">
            <v>730</v>
          </cell>
          <cell r="D23" t="str">
            <v>ORG</v>
          </cell>
          <cell r="E23">
            <v>1</v>
          </cell>
          <cell r="F23" t="str">
            <v>PCS</v>
          </cell>
          <cell r="K23">
            <v>730</v>
          </cell>
          <cell r="L23" t="str">
            <v>Buah</v>
          </cell>
          <cell r="M23">
            <v>20</v>
          </cell>
          <cell r="N23">
            <v>4300</v>
          </cell>
          <cell r="O23">
            <v>86000</v>
          </cell>
          <cell r="P23">
            <v>62780000</v>
          </cell>
        </row>
        <row r="24">
          <cell r="B24" t="str">
            <v>Rekrutmen/Seleksi Petugas Haji</v>
          </cell>
          <cell r="N24">
            <v>4300</v>
          </cell>
          <cell r="P24">
            <v>111600000</v>
          </cell>
        </row>
        <row r="25">
          <cell r="B25" t="str">
            <v>Perekrutan Temus di Arab Saudi</v>
          </cell>
          <cell r="N25">
            <v>4300</v>
          </cell>
          <cell r="P25">
            <v>111600000</v>
          </cell>
        </row>
        <row r="26">
          <cell r="B26" t="str">
            <v>Belanja Bahan</v>
          </cell>
          <cell r="N26">
            <v>4300</v>
          </cell>
          <cell r="P26">
            <v>29850000</v>
          </cell>
        </row>
        <row r="27">
          <cell r="B27" t="str">
            <v>- Spanduk</v>
          </cell>
          <cell r="C27">
            <v>2</v>
          </cell>
          <cell r="K27">
            <v>2</v>
          </cell>
          <cell r="L27" t="str">
            <v>Buah</v>
          </cell>
          <cell r="M27">
            <v>750</v>
          </cell>
          <cell r="N27">
            <v>4300</v>
          </cell>
          <cell r="O27">
            <v>3225000</v>
          </cell>
          <cell r="P27">
            <v>6450000</v>
          </cell>
        </row>
        <row r="28">
          <cell r="B28" t="str">
            <v>- Penggandaan dan Dokumentasi</v>
          </cell>
          <cell r="C28">
            <v>1</v>
          </cell>
          <cell r="K28">
            <v>1</v>
          </cell>
          <cell r="L28" t="str">
            <v>KEG</v>
          </cell>
          <cell r="M28">
            <v>1000</v>
          </cell>
          <cell r="N28">
            <v>4300</v>
          </cell>
          <cell r="O28">
            <v>4300000</v>
          </cell>
        </row>
        <row r="29">
          <cell r="B29" t="str">
            <v>- perlengkapan</v>
          </cell>
          <cell r="C29">
            <v>50</v>
          </cell>
          <cell r="K29">
            <v>50</v>
          </cell>
          <cell r="L29" t="str">
            <v xml:space="preserve"> ok</v>
          </cell>
          <cell r="M29">
            <v>200</v>
          </cell>
          <cell r="N29">
            <v>4300</v>
          </cell>
          <cell r="O29">
            <v>860000</v>
          </cell>
        </row>
        <row r="30">
          <cell r="B30" t="str">
            <v>- Snack [50 ORG x 3 HR x 1 KL]</v>
          </cell>
          <cell r="C30">
            <v>50</v>
          </cell>
          <cell r="D30" t="str">
            <v>ORG</v>
          </cell>
          <cell r="E30">
            <v>3</v>
          </cell>
          <cell r="F30" t="str">
            <v>HR</v>
          </cell>
          <cell r="G30">
            <v>1</v>
          </cell>
          <cell r="H30" t="str">
            <v>KL</v>
          </cell>
          <cell r="K30">
            <v>150</v>
          </cell>
          <cell r="L30" t="str">
            <v xml:space="preserve"> ok</v>
          </cell>
          <cell r="M30">
            <v>5</v>
          </cell>
          <cell r="N30">
            <v>4300</v>
          </cell>
          <cell r="O30">
            <v>20000</v>
          </cell>
          <cell r="P30">
            <v>3000000</v>
          </cell>
        </row>
        <row r="31">
          <cell r="B31" t="str">
            <v>- Konsumsi [50 ORG x 3 HR x 2 KL]</v>
          </cell>
          <cell r="C31">
            <v>50</v>
          </cell>
          <cell r="D31" t="str">
            <v>ORG</v>
          </cell>
          <cell r="E31">
            <v>3</v>
          </cell>
          <cell r="F31" t="str">
            <v>HR</v>
          </cell>
          <cell r="G31">
            <v>2</v>
          </cell>
          <cell r="H31" t="str">
            <v>KL</v>
          </cell>
          <cell r="K31">
            <v>300</v>
          </cell>
          <cell r="L31" t="str">
            <v xml:space="preserve"> ok</v>
          </cell>
          <cell r="M31">
            <v>17.5</v>
          </cell>
          <cell r="N31">
            <v>4300</v>
          </cell>
          <cell r="O31">
            <v>68000</v>
          </cell>
          <cell r="P31">
            <v>20400000</v>
          </cell>
        </row>
        <row r="32">
          <cell r="B32" t="str">
            <v>Belanja Honor Output Kegiatan</v>
          </cell>
          <cell r="N32">
            <v>4300</v>
          </cell>
          <cell r="P32">
            <v>30750000</v>
          </cell>
        </row>
        <row r="33">
          <cell r="B33" t="str">
            <v>- Tim Perekrutan Tenaga Pendukung PPIH [50 ORG x 1 KEG]</v>
          </cell>
          <cell r="C33">
            <v>50</v>
          </cell>
          <cell r="D33" t="str">
            <v>ORG</v>
          </cell>
          <cell r="E33">
            <v>1</v>
          </cell>
          <cell r="F33" t="str">
            <v>KEG</v>
          </cell>
          <cell r="K33">
            <v>50</v>
          </cell>
          <cell r="L33" t="str">
            <v>OK</v>
          </cell>
          <cell r="M33">
            <v>500</v>
          </cell>
          <cell r="N33">
            <v>4300</v>
          </cell>
          <cell r="O33">
            <v>615000</v>
          </cell>
          <cell r="P33">
            <v>30750000</v>
          </cell>
        </row>
        <row r="34">
          <cell r="B34" t="str">
            <v>Belanja Sewa</v>
          </cell>
          <cell r="N34">
            <v>4300</v>
          </cell>
          <cell r="P34">
            <v>51000000</v>
          </cell>
        </row>
        <row r="35">
          <cell r="B35" t="str">
            <v>- Sewa Kursi [500 ORG x 3 HR]</v>
          </cell>
          <cell r="C35">
            <v>500</v>
          </cell>
          <cell r="D35" t="str">
            <v>ORG</v>
          </cell>
          <cell r="E35">
            <v>3</v>
          </cell>
          <cell r="F35" t="str">
            <v>HR</v>
          </cell>
          <cell r="K35">
            <v>1500</v>
          </cell>
          <cell r="L35" t="str">
            <v>Buah</v>
          </cell>
          <cell r="M35">
            <v>8</v>
          </cell>
          <cell r="N35">
            <v>4300</v>
          </cell>
          <cell r="O35">
            <v>34000</v>
          </cell>
          <cell r="P35">
            <v>51000000</v>
          </cell>
        </row>
        <row r="36">
          <cell r="B36" t="str">
            <v>Akomodasi Petugas Haji</v>
          </cell>
          <cell r="N36">
            <v>4300</v>
          </cell>
          <cell r="P36">
            <v>58592597000</v>
          </cell>
        </row>
        <row r="37">
          <cell r="B37" t="str">
            <v>Akomodasi Masa Operasional Haji</v>
          </cell>
          <cell r="N37">
            <v>4300</v>
          </cell>
          <cell r="P37">
            <v>27583542000</v>
          </cell>
        </row>
        <row r="38">
          <cell r="B38" t="str">
            <v>Belanja Sewa</v>
          </cell>
          <cell r="N38">
            <v>4300</v>
          </cell>
          <cell r="P38">
            <v>27583542000</v>
          </cell>
        </row>
        <row r="39">
          <cell r="B39" t="str">
            <v>- Sewa Pemondokan Petugas Kloter di Makkah [2 ORG x 537 KLTR x 32 HR]</v>
          </cell>
          <cell r="C39">
            <v>2</v>
          </cell>
          <cell r="D39" t="str">
            <v>ORG</v>
          </cell>
          <cell r="E39">
            <v>537</v>
          </cell>
          <cell r="F39" t="str">
            <v>KLTR</v>
          </cell>
          <cell r="G39">
            <v>32</v>
          </cell>
          <cell r="H39" t="str">
            <v>HR</v>
          </cell>
          <cell r="K39">
            <v>34368</v>
          </cell>
          <cell r="L39" t="str">
            <v>OH</v>
          </cell>
          <cell r="M39">
            <v>139</v>
          </cell>
          <cell r="N39">
            <v>4300</v>
          </cell>
          <cell r="O39">
            <v>597000</v>
          </cell>
          <cell r="P39">
            <v>20517696000</v>
          </cell>
        </row>
        <row r="40">
          <cell r="B40" t="str">
            <v>- Sewa Pemondokan Petugas Kloter di Madinah [2 ORG x 537 KLTR x 9 HR]</v>
          </cell>
          <cell r="C40">
            <v>2</v>
          </cell>
          <cell r="D40" t="str">
            <v>ORG</v>
          </cell>
          <cell r="E40">
            <v>537</v>
          </cell>
          <cell r="F40" t="str">
            <v>KLTR</v>
          </cell>
          <cell r="G40">
            <v>9</v>
          </cell>
          <cell r="H40" t="str">
            <v>HR</v>
          </cell>
          <cell r="K40">
            <v>9666</v>
          </cell>
          <cell r="L40" t="str">
            <v>OH</v>
          </cell>
          <cell r="M40">
            <v>170</v>
          </cell>
          <cell r="N40">
            <v>4300</v>
          </cell>
          <cell r="O40">
            <v>731000</v>
          </cell>
          <cell r="P40">
            <v>7065846000</v>
          </cell>
        </row>
        <row r="41">
          <cell r="B41" t="str">
            <v>Honorarium Tim Penyedia Layanan Akomodasi</v>
          </cell>
          <cell r="N41">
            <v>4300</v>
          </cell>
          <cell r="P41">
            <v>940500000</v>
          </cell>
        </row>
        <row r="42">
          <cell r="B42" t="str">
            <v>Belanja Perjalanan Dinas Biasa</v>
          </cell>
          <cell r="N42">
            <v>4300</v>
          </cell>
          <cell r="P42">
            <v>940500000</v>
          </cell>
        </row>
        <row r="43">
          <cell r="B43" t="str">
            <v>- Pendukung Tim Penyediaan Layanan Akomodasi [22 ORG x 45 HR]</v>
          </cell>
          <cell r="C43">
            <v>22</v>
          </cell>
          <cell r="D43" t="str">
            <v>ORG</v>
          </cell>
          <cell r="E43">
            <v>45</v>
          </cell>
          <cell r="F43" t="str">
            <v>HR</v>
          </cell>
          <cell r="K43">
            <v>990</v>
          </cell>
          <cell r="L43" t="str">
            <v>OH</v>
          </cell>
          <cell r="N43">
            <v>4300</v>
          </cell>
          <cell r="O43">
            <v>950000</v>
          </cell>
          <cell r="P43">
            <v>940500000</v>
          </cell>
        </row>
        <row r="44">
          <cell r="B44" t="str">
            <v>Akomodasi dan/atau Kantor Layanan Petugas Haji Non Kloter dan Temus di Arab Saudi</v>
          </cell>
          <cell r="N44">
            <v>4300</v>
          </cell>
          <cell r="P44">
            <v>30068555000</v>
          </cell>
        </row>
        <row r="45">
          <cell r="B45" t="str">
            <v>Belanja Sewa</v>
          </cell>
          <cell r="N45">
            <v>4300</v>
          </cell>
          <cell r="P45">
            <v>30068555000</v>
          </cell>
        </row>
        <row r="46">
          <cell r="B46" t="str">
            <v>- Sektor di Makkah [981 ORG x 63 HR]</v>
          </cell>
          <cell r="C46">
            <v>981</v>
          </cell>
          <cell r="D46" t="str">
            <v>ORG</v>
          </cell>
          <cell r="E46">
            <v>63</v>
          </cell>
          <cell r="F46" t="str">
            <v>HR</v>
          </cell>
          <cell r="K46">
            <v>61803</v>
          </cell>
          <cell r="L46" t="str">
            <v>OH</v>
          </cell>
          <cell r="M46">
            <v>50</v>
          </cell>
          <cell r="N46">
            <v>4300</v>
          </cell>
          <cell r="O46">
            <v>215000</v>
          </cell>
          <cell r="P46">
            <v>13287645000</v>
          </cell>
        </row>
        <row r="47">
          <cell r="B47" t="str">
            <v>Sektor di Madinah</v>
          </cell>
        </row>
        <row r="48">
          <cell r="B48" t="str">
            <v>- Sektor Khusus di Makkah [25 ORG x 63 HR]</v>
          </cell>
          <cell r="C48">
            <v>25</v>
          </cell>
          <cell r="D48" t="str">
            <v>ORG</v>
          </cell>
          <cell r="E48">
            <v>63</v>
          </cell>
          <cell r="F48" t="str">
            <v>HR</v>
          </cell>
          <cell r="K48">
            <v>1575</v>
          </cell>
          <cell r="L48" t="str">
            <v>OH</v>
          </cell>
          <cell r="M48">
            <v>363</v>
          </cell>
          <cell r="N48">
            <v>4300</v>
          </cell>
          <cell r="O48">
            <v>1560000</v>
          </cell>
          <cell r="P48">
            <v>2457000000</v>
          </cell>
        </row>
        <row r="49">
          <cell r="B49" t="str">
            <v>- Akomodasi Petugas Transportasi Shalawat di Makkah [240 ORG x 63 HR]</v>
          </cell>
          <cell r="C49">
            <v>240</v>
          </cell>
          <cell r="D49" t="str">
            <v>ORG</v>
          </cell>
          <cell r="E49">
            <v>63</v>
          </cell>
          <cell r="F49" t="str">
            <v>HR</v>
          </cell>
          <cell r="K49">
            <v>15120</v>
          </cell>
          <cell r="L49" t="str">
            <v>OH</v>
          </cell>
          <cell r="M49">
            <v>45</v>
          </cell>
          <cell r="N49">
            <v>4300</v>
          </cell>
          <cell r="O49">
            <v>193000</v>
          </cell>
          <cell r="P49">
            <v>2918160000</v>
          </cell>
        </row>
        <row r="50">
          <cell r="B50" t="str">
            <v>- Wisma Petugas NK di Jeddah</v>
          </cell>
          <cell r="C50">
            <v>3</v>
          </cell>
          <cell r="K50">
            <v>3</v>
          </cell>
          <cell r="L50" t="str">
            <v>BLN</v>
          </cell>
          <cell r="M50">
            <v>250000</v>
          </cell>
          <cell r="N50">
            <v>4300</v>
          </cell>
          <cell r="O50">
            <v>1075000000</v>
          </cell>
          <cell r="P50">
            <v>3225000000</v>
          </cell>
        </row>
        <row r="51">
          <cell r="B51" t="str">
            <v>- Kantor Daerah Kerja (Daker) Bandara Jeddah (Octagon)</v>
          </cell>
          <cell r="C51">
            <v>3</v>
          </cell>
          <cell r="K51">
            <v>3</v>
          </cell>
          <cell r="L51" t="str">
            <v>BLN</v>
          </cell>
          <cell r="M51">
            <v>40000</v>
          </cell>
          <cell r="N51">
            <v>4300</v>
          </cell>
          <cell r="O51">
            <v>172000000</v>
          </cell>
          <cell r="P51">
            <v>516000000</v>
          </cell>
        </row>
        <row r="52">
          <cell r="B52" t="str">
            <v>- Kantor Daerah Kerja (Daker) Bandara Madinah</v>
          </cell>
          <cell r="C52">
            <v>3</v>
          </cell>
          <cell r="K52">
            <v>3</v>
          </cell>
          <cell r="L52" t="str">
            <v>BLN</v>
          </cell>
          <cell r="M52">
            <v>20000</v>
          </cell>
          <cell r="N52">
            <v>4300</v>
          </cell>
          <cell r="O52">
            <v>86000000</v>
          </cell>
          <cell r="P52">
            <v>258000000</v>
          </cell>
        </row>
        <row r="53">
          <cell r="B53" t="str">
            <v>- Sektor Khusus di Makkah [25 ORG x 1 LOK]</v>
          </cell>
          <cell r="C53">
            <v>25</v>
          </cell>
          <cell r="D53" t="str">
            <v>ORG</v>
          </cell>
          <cell r="E53">
            <v>1</v>
          </cell>
          <cell r="F53" t="str">
            <v>LOK</v>
          </cell>
          <cell r="K53">
            <v>25</v>
          </cell>
          <cell r="L53" t="str">
            <v>OK</v>
          </cell>
          <cell r="M53">
            <v>9100</v>
          </cell>
          <cell r="N53">
            <v>4300</v>
          </cell>
          <cell r="O53">
            <v>39130000</v>
          </cell>
          <cell r="P53">
            <v>978250000</v>
          </cell>
        </row>
        <row r="54">
          <cell r="B54" t="str">
            <v>- Akomodasi Petugas Transportasi Shalawat di Makkah [60 ORG x 4 HLT]</v>
          </cell>
          <cell r="C54">
            <v>60</v>
          </cell>
          <cell r="D54" t="str">
            <v>ORG</v>
          </cell>
          <cell r="E54">
            <v>4</v>
          </cell>
          <cell r="F54" t="str">
            <v>HLT</v>
          </cell>
          <cell r="K54">
            <v>240</v>
          </cell>
          <cell r="L54" t="str">
            <v>OK</v>
          </cell>
          <cell r="M54">
            <v>3000</v>
          </cell>
          <cell r="N54">
            <v>4300</v>
          </cell>
          <cell r="O54">
            <v>12900000</v>
          </cell>
          <cell r="P54">
            <v>3096000000</v>
          </cell>
        </row>
        <row r="55">
          <cell r="B55" t="str">
            <v>Kantor Daker Bandara di Madinah</v>
          </cell>
          <cell r="C55">
            <v>1</v>
          </cell>
          <cell r="K55">
            <v>1</v>
          </cell>
          <cell r="L55" t="str">
            <v>Msm</v>
          </cell>
          <cell r="M55">
            <v>775000</v>
          </cell>
          <cell r="N55">
            <v>4300</v>
          </cell>
          <cell r="O55">
            <v>3332500000</v>
          </cell>
          <cell r="P55">
            <v>3332500000</v>
          </cell>
        </row>
        <row r="56">
          <cell r="B56" t="str">
            <v>Paket Layanan Armuzna (Masyair)</v>
          </cell>
          <cell r="N56">
            <v>4300</v>
          </cell>
          <cell r="P56">
            <v>0</v>
          </cell>
        </row>
        <row r="57">
          <cell r="B57" t="str">
            <v>Belanja Sewa</v>
          </cell>
          <cell r="N57">
            <v>4300</v>
          </cell>
          <cell r="P57">
            <v>0</v>
          </cell>
        </row>
        <row r="58">
          <cell r="B58" t="str">
            <v>Petugas kloter</v>
          </cell>
          <cell r="C58">
            <v>537</v>
          </cell>
          <cell r="D58" t="str">
            <v>kltr</v>
          </cell>
          <cell r="E58">
            <v>2</v>
          </cell>
          <cell r="F58" t="str">
            <v>ORG</v>
          </cell>
          <cell r="K58">
            <v>1074</v>
          </cell>
          <cell r="L58" t="str">
            <v xml:space="preserve"> OK</v>
          </cell>
          <cell r="M58">
            <v>4567.75</v>
          </cell>
          <cell r="N58">
            <v>4300</v>
          </cell>
          <cell r="O58">
            <v>19641000</v>
          </cell>
        </row>
        <row r="59">
          <cell r="B59" t="str">
            <v>Sewa Tenda Misi Haji [2 BUAH]</v>
          </cell>
          <cell r="C59">
            <v>2</v>
          </cell>
          <cell r="D59" t="str">
            <v>BUAH</v>
          </cell>
          <cell r="K59">
            <v>2</v>
          </cell>
          <cell r="L59" t="str">
            <v>BUAH</v>
          </cell>
          <cell r="M59">
            <v>500000</v>
          </cell>
          <cell r="N59">
            <v>4300</v>
          </cell>
          <cell r="O59">
            <v>2150000000</v>
          </cell>
        </row>
        <row r="60">
          <cell r="B60" t="str">
            <v>Konsumsi Petugas Haji</v>
          </cell>
          <cell r="N60">
            <v>4300</v>
          </cell>
          <cell r="P60">
            <v>33791944000</v>
          </cell>
        </row>
        <row r="61">
          <cell r="B61" t="str">
            <v>Operasional Tim Penyediaan Layanan Akomodasi Jemaah Haji</v>
          </cell>
          <cell r="N61">
            <v>4300</v>
          </cell>
          <cell r="P61">
            <v>312480000</v>
          </cell>
        </row>
        <row r="62">
          <cell r="B62" t="str">
            <v>Belanja Bahan</v>
          </cell>
          <cell r="N62">
            <v>4300</v>
          </cell>
          <cell r="P62">
            <v>312480000</v>
          </cell>
        </row>
        <row r="63">
          <cell r="B63" t="str">
            <v>&gt;Penyediaan Akomodasi</v>
          </cell>
          <cell r="N63">
            <v>4300</v>
          </cell>
          <cell r="P63">
            <v>110880000</v>
          </cell>
        </row>
        <row r="64">
          <cell r="B64" t="str">
            <v>- Konsumsi Tim Penyediaan Layanan Akomodasi [11 ORG x 15 HR x 3 KL]</v>
          </cell>
          <cell r="C64">
            <v>11</v>
          </cell>
          <cell r="D64" t="str">
            <v>ORG</v>
          </cell>
          <cell r="E64">
            <v>15</v>
          </cell>
          <cell r="F64" t="str">
            <v>HR</v>
          </cell>
          <cell r="G64">
            <v>3</v>
          </cell>
          <cell r="H64" t="str">
            <v>KL</v>
          </cell>
          <cell r="K64">
            <v>495</v>
          </cell>
          <cell r="L64" t="str">
            <v>OH</v>
          </cell>
          <cell r="M64">
            <v>17.5</v>
          </cell>
          <cell r="N64">
            <v>4300</v>
          </cell>
          <cell r="O64">
            <v>68000</v>
          </cell>
          <cell r="P64">
            <v>33660000</v>
          </cell>
        </row>
        <row r="65">
          <cell r="B65" t="str">
            <v>- Konsumsi Pendukung Tim Penyediaan Layanan Akomodasi [22 ORG x 15 HR x 3 KL]</v>
          </cell>
          <cell r="C65">
            <v>22</v>
          </cell>
          <cell r="D65" t="str">
            <v>ORG</v>
          </cell>
          <cell r="E65">
            <v>15</v>
          </cell>
          <cell r="F65" t="str">
            <v>HR</v>
          </cell>
          <cell r="G65">
            <v>3</v>
          </cell>
          <cell r="H65" t="str">
            <v>KL</v>
          </cell>
          <cell r="K65">
            <v>990</v>
          </cell>
          <cell r="L65" t="str">
            <v>OH</v>
          </cell>
          <cell r="M65">
            <v>17.5</v>
          </cell>
          <cell r="N65">
            <v>4300</v>
          </cell>
          <cell r="O65">
            <v>68000</v>
          </cell>
          <cell r="P65">
            <v>67320000</v>
          </cell>
        </row>
        <row r="66">
          <cell r="B66" t="str">
            <v>- Snack Tim dan Pendukung Tim Penyediaan Layanan Akomodasi [33 ORG x 15 HR x 1 KL]</v>
          </cell>
          <cell r="C66">
            <v>33</v>
          </cell>
          <cell r="D66" t="str">
            <v>ORG</v>
          </cell>
          <cell r="E66">
            <v>15</v>
          </cell>
          <cell r="F66" t="str">
            <v>HR</v>
          </cell>
          <cell r="G66">
            <v>1</v>
          </cell>
          <cell r="H66" t="str">
            <v>KL</v>
          </cell>
          <cell r="K66">
            <v>495</v>
          </cell>
          <cell r="L66" t="str">
            <v>OH</v>
          </cell>
          <cell r="M66">
            <v>5</v>
          </cell>
          <cell r="N66">
            <v>4300</v>
          </cell>
          <cell r="O66">
            <v>20000</v>
          </cell>
          <cell r="P66">
            <v>9900000</v>
          </cell>
        </row>
        <row r="67">
          <cell r="B67" t="str">
            <v>&gt;Penyelesaian Akomodasi</v>
          </cell>
          <cell r="N67">
            <v>4300</v>
          </cell>
          <cell r="P67">
            <v>201600000</v>
          </cell>
        </row>
        <row r="68">
          <cell r="B68" t="str">
            <v>- Konsumsi Tim Penyediaan Layanan Akomodasi [10 ORG x 30 HR x 3 KL]</v>
          </cell>
          <cell r="C68">
            <v>10</v>
          </cell>
          <cell r="D68" t="str">
            <v>ORG</v>
          </cell>
          <cell r="E68">
            <v>30</v>
          </cell>
          <cell r="F68" t="str">
            <v>HR</v>
          </cell>
          <cell r="G68">
            <v>3</v>
          </cell>
          <cell r="H68" t="str">
            <v>KL</v>
          </cell>
          <cell r="K68">
            <v>900</v>
          </cell>
          <cell r="L68" t="str">
            <v>OH</v>
          </cell>
          <cell r="M68">
            <v>17.5</v>
          </cell>
          <cell r="N68">
            <v>4300</v>
          </cell>
          <cell r="O68">
            <v>68000</v>
          </cell>
          <cell r="P68">
            <v>61200000</v>
          </cell>
        </row>
        <row r="69">
          <cell r="B69" t="str">
            <v>- Konsumsi Pendukung Tim Penyediaan Layanan Akomodasi [20 ORG x 30 HR x 3 KL]</v>
          </cell>
          <cell r="C69">
            <v>20</v>
          </cell>
          <cell r="D69" t="str">
            <v>ORG</v>
          </cell>
          <cell r="E69">
            <v>30</v>
          </cell>
          <cell r="F69" t="str">
            <v>HR</v>
          </cell>
          <cell r="G69">
            <v>3</v>
          </cell>
          <cell r="H69" t="str">
            <v>KL</v>
          </cell>
          <cell r="K69">
            <v>1800</v>
          </cell>
          <cell r="L69" t="str">
            <v>OH</v>
          </cell>
          <cell r="M69">
            <v>17.5</v>
          </cell>
          <cell r="N69">
            <v>4300</v>
          </cell>
          <cell r="O69">
            <v>68000</v>
          </cell>
          <cell r="P69">
            <v>122400000</v>
          </cell>
        </row>
        <row r="70">
          <cell r="B70" t="str">
            <v>- Snack Tim dan Pendukung Tim Penyediaan Layanan Akomodasi [30 ORG x 30 HR x 1 KL]</v>
          </cell>
          <cell r="C70">
            <v>30</v>
          </cell>
          <cell r="D70" t="str">
            <v>ORG</v>
          </cell>
          <cell r="E70">
            <v>30</v>
          </cell>
          <cell r="F70" t="str">
            <v>HR</v>
          </cell>
          <cell r="G70">
            <v>1</v>
          </cell>
          <cell r="H70" t="str">
            <v>KL</v>
          </cell>
          <cell r="K70">
            <v>900</v>
          </cell>
          <cell r="L70" t="str">
            <v>OH</v>
          </cell>
          <cell r="M70">
            <v>5</v>
          </cell>
          <cell r="N70">
            <v>4300</v>
          </cell>
          <cell r="O70">
            <v>20000</v>
          </cell>
          <cell r="P70">
            <v>18000000</v>
          </cell>
        </row>
        <row r="71">
          <cell r="B71" t="str">
            <v>Operasional Tim Penyediaan Layanan Konsumsi Jemaah Haji</v>
          </cell>
          <cell r="N71">
            <v>4300</v>
          </cell>
          <cell r="P71">
            <v>223104000</v>
          </cell>
        </row>
        <row r="72">
          <cell r="B72" t="str">
            <v>Belanja Bahan</v>
          </cell>
          <cell r="N72">
            <v>4300</v>
          </cell>
          <cell r="P72">
            <v>223104000</v>
          </cell>
        </row>
        <row r="73">
          <cell r="B73" t="str">
            <v>&gt;Penyediaan Konsumsi</v>
          </cell>
          <cell r="N73">
            <v>4300</v>
          </cell>
          <cell r="P73">
            <v>162624000</v>
          </cell>
        </row>
        <row r="74">
          <cell r="B74" t="str">
            <v>- Konsumsi Tim Penyediaan Layanan Konsumsi [11 ORG x 22 HR x 3 KL]</v>
          </cell>
          <cell r="C74">
            <v>11</v>
          </cell>
          <cell r="D74" t="str">
            <v>ORG</v>
          </cell>
          <cell r="E74">
            <v>22</v>
          </cell>
          <cell r="F74" t="str">
            <v>HR</v>
          </cell>
          <cell r="G74">
            <v>3</v>
          </cell>
          <cell r="H74" t="str">
            <v>KL</v>
          </cell>
          <cell r="K74">
            <v>726</v>
          </cell>
          <cell r="L74" t="str">
            <v>OH</v>
          </cell>
          <cell r="M74">
            <v>17.5</v>
          </cell>
          <cell r="N74">
            <v>4300</v>
          </cell>
          <cell r="O74">
            <v>68000</v>
          </cell>
          <cell r="P74">
            <v>49368000</v>
          </cell>
        </row>
        <row r="75">
          <cell r="B75" t="str">
            <v>- Konsumsi Pendukung Tim Penyediaan Layanan Konsumsi [22 ORG x 22 HR x 3 KL]</v>
          </cell>
          <cell r="C75">
            <v>22</v>
          </cell>
          <cell r="D75" t="str">
            <v>ORG</v>
          </cell>
          <cell r="E75">
            <v>22</v>
          </cell>
          <cell r="F75" t="str">
            <v>HR</v>
          </cell>
          <cell r="G75">
            <v>3</v>
          </cell>
          <cell r="H75" t="str">
            <v>KL</v>
          </cell>
          <cell r="K75">
            <v>1452</v>
          </cell>
          <cell r="L75" t="str">
            <v>OH</v>
          </cell>
          <cell r="M75">
            <v>17.5</v>
          </cell>
          <cell r="N75">
            <v>4300</v>
          </cell>
          <cell r="O75">
            <v>68000</v>
          </cell>
          <cell r="P75">
            <v>98736000</v>
          </cell>
        </row>
        <row r="76">
          <cell r="B76" t="str">
            <v>- Snack Tim dan Pendukung Tim Penyediaan Layanan Konsumsi [33 ORG x 22 HR x 1 KL]</v>
          </cell>
          <cell r="C76">
            <v>33</v>
          </cell>
          <cell r="D76" t="str">
            <v>ORG</v>
          </cell>
          <cell r="E76">
            <v>22</v>
          </cell>
          <cell r="F76" t="str">
            <v>HR</v>
          </cell>
          <cell r="G76">
            <v>1</v>
          </cell>
          <cell r="H76" t="str">
            <v>KL</v>
          </cell>
          <cell r="K76">
            <v>726</v>
          </cell>
          <cell r="L76" t="str">
            <v>OH</v>
          </cell>
          <cell r="M76">
            <v>5</v>
          </cell>
          <cell r="N76">
            <v>4300</v>
          </cell>
          <cell r="O76">
            <v>20000</v>
          </cell>
          <cell r="P76">
            <v>14520000</v>
          </cell>
        </row>
        <row r="77">
          <cell r="B77" t="str">
            <v>&gt;Penyelesaian Konsumsi</v>
          </cell>
          <cell r="N77">
            <v>4300</v>
          </cell>
          <cell r="P77">
            <v>60480000</v>
          </cell>
        </row>
        <row r="78">
          <cell r="B78" t="str">
            <v>- Konsumsi Tim Penyediaan Layanan Konsumsi [9 ORG x 10 HR x 3 KL]</v>
          </cell>
          <cell r="C78">
            <v>9</v>
          </cell>
          <cell r="D78" t="str">
            <v>ORG</v>
          </cell>
          <cell r="E78">
            <v>10</v>
          </cell>
          <cell r="F78" t="str">
            <v>HR</v>
          </cell>
          <cell r="G78">
            <v>3</v>
          </cell>
          <cell r="H78" t="str">
            <v>KL</v>
          </cell>
          <cell r="K78">
            <v>270</v>
          </cell>
          <cell r="L78" t="str">
            <v>OH</v>
          </cell>
          <cell r="M78">
            <v>17.5</v>
          </cell>
          <cell r="N78">
            <v>4300</v>
          </cell>
          <cell r="O78">
            <v>68000</v>
          </cell>
          <cell r="P78">
            <v>18360000</v>
          </cell>
        </row>
        <row r="79">
          <cell r="B79" t="str">
            <v>- Konsumsi Pendukung Tim Penyediaan Layanan Konsumsi [18 ORG x 10 HR x 3 KL]</v>
          </cell>
          <cell r="C79">
            <v>18</v>
          </cell>
          <cell r="D79" t="str">
            <v>ORG</v>
          </cell>
          <cell r="E79">
            <v>10</v>
          </cell>
          <cell r="F79" t="str">
            <v>HR</v>
          </cell>
          <cell r="G79">
            <v>3</v>
          </cell>
          <cell r="H79" t="str">
            <v>KL</v>
          </cell>
          <cell r="K79">
            <v>540</v>
          </cell>
          <cell r="L79" t="str">
            <v>OH</v>
          </cell>
          <cell r="M79">
            <v>17.5</v>
          </cell>
          <cell r="N79">
            <v>4300</v>
          </cell>
          <cell r="O79">
            <v>68000</v>
          </cell>
          <cell r="P79">
            <v>36720000</v>
          </cell>
        </row>
        <row r="80">
          <cell r="B80" t="str">
            <v>- Snack Tim dan Pendukung Tim Penyediaan Layanan Konsumsi [27 ORG x 10 HR x 1 KL]</v>
          </cell>
          <cell r="C80">
            <v>27</v>
          </cell>
          <cell r="D80" t="str">
            <v>ORG</v>
          </cell>
          <cell r="E80">
            <v>10</v>
          </cell>
          <cell r="F80" t="str">
            <v>HR</v>
          </cell>
          <cell r="G80">
            <v>1</v>
          </cell>
          <cell r="H80" t="str">
            <v>KL</v>
          </cell>
          <cell r="K80">
            <v>270</v>
          </cell>
          <cell r="L80" t="str">
            <v>OH</v>
          </cell>
          <cell r="M80">
            <v>5</v>
          </cell>
          <cell r="N80">
            <v>4300</v>
          </cell>
          <cell r="O80">
            <v>20000</v>
          </cell>
          <cell r="P80">
            <v>5400000</v>
          </cell>
        </row>
        <row r="81">
          <cell r="B81" t="str">
            <v>Operasional Tim Penyediaan Layanan Transportasi Jemaah Haji</v>
          </cell>
          <cell r="N81">
            <v>4300</v>
          </cell>
          <cell r="P81">
            <v>24192000</v>
          </cell>
        </row>
        <row r="82">
          <cell r="B82" t="str">
            <v>Belanja Bahan</v>
          </cell>
          <cell r="N82">
            <v>4300</v>
          </cell>
          <cell r="P82">
            <v>24192000</v>
          </cell>
        </row>
        <row r="83">
          <cell r="B83" t="str">
            <v>&gt;Persiapan Penyediaan Transportasi</v>
          </cell>
          <cell r="N83">
            <v>4300</v>
          </cell>
          <cell r="P83">
            <v>24192000</v>
          </cell>
        </row>
        <row r="84">
          <cell r="B84" t="str">
            <v>- Konsumsi Tim Penyediaan Layanan Transportasi [6 ORG x 6 HR x 3 KL]</v>
          </cell>
          <cell r="C84">
            <v>6</v>
          </cell>
          <cell r="D84" t="str">
            <v>ORG</v>
          </cell>
          <cell r="E84">
            <v>6</v>
          </cell>
          <cell r="F84" t="str">
            <v>HR</v>
          </cell>
          <cell r="G84">
            <v>3</v>
          </cell>
          <cell r="H84" t="str">
            <v>KL</v>
          </cell>
          <cell r="K84">
            <v>108</v>
          </cell>
          <cell r="L84" t="str">
            <v>OH</v>
          </cell>
          <cell r="M84">
            <v>17.5</v>
          </cell>
          <cell r="N84">
            <v>4300</v>
          </cell>
          <cell r="O84">
            <v>68000</v>
          </cell>
          <cell r="P84">
            <v>7344000</v>
          </cell>
        </row>
        <row r="85">
          <cell r="B85" t="str">
            <v>- Konsumsi Pendukung Tim Penyediaan Layanan Transportasi [12 ORG x 6 HR x 3 KL]</v>
          </cell>
          <cell r="C85">
            <v>12</v>
          </cell>
          <cell r="D85" t="str">
            <v>ORG</v>
          </cell>
          <cell r="E85">
            <v>6</v>
          </cell>
          <cell r="F85" t="str">
            <v>HR</v>
          </cell>
          <cell r="G85">
            <v>3</v>
          </cell>
          <cell r="H85" t="str">
            <v>KL</v>
          </cell>
          <cell r="K85">
            <v>216</v>
          </cell>
          <cell r="L85" t="str">
            <v>OH</v>
          </cell>
          <cell r="M85">
            <v>17.5</v>
          </cell>
          <cell r="N85">
            <v>4300</v>
          </cell>
          <cell r="O85">
            <v>68000</v>
          </cell>
          <cell r="P85">
            <v>14688000</v>
          </cell>
        </row>
        <row r="86">
          <cell r="B86" t="str">
            <v>- Snack Tim dan Pendukung Tim Penyediaan Layanan Transportasi [18 ORG x 6 HR x 1 KL]</v>
          </cell>
          <cell r="C86">
            <v>18</v>
          </cell>
          <cell r="D86" t="str">
            <v>ORG</v>
          </cell>
          <cell r="E86">
            <v>6</v>
          </cell>
          <cell r="F86" t="str">
            <v>HR</v>
          </cell>
          <cell r="G86">
            <v>1</v>
          </cell>
          <cell r="H86" t="str">
            <v>KL</v>
          </cell>
          <cell r="K86">
            <v>108</v>
          </cell>
          <cell r="L86" t="str">
            <v>OH</v>
          </cell>
          <cell r="M86">
            <v>5</v>
          </cell>
          <cell r="N86">
            <v>4300</v>
          </cell>
          <cell r="O86">
            <v>20000</v>
          </cell>
          <cell r="P86">
            <v>2160000</v>
          </cell>
        </row>
        <row r="87">
          <cell r="B87" t="str">
            <v>&gt;Penyediaan Transportasi</v>
          </cell>
          <cell r="N87">
            <v>4300</v>
          </cell>
        </row>
        <row r="88">
          <cell r="B88" t="str">
            <v>- Konsumsi Tim Penyediaan Layanan Transportasi [11 ORG x 28 HR x 3 KL]</v>
          </cell>
          <cell r="C88">
            <v>11</v>
          </cell>
          <cell r="D88" t="str">
            <v>ORG</v>
          </cell>
          <cell r="E88">
            <v>28</v>
          </cell>
          <cell r="F88" t="str">
            <v>HR</v>
          </cell>
          <cell r="G88">
            <v>3</v>
          </cell>
          <cell r="H88" t="str">
            <v>KL</v>
          </cell>
          <cell r="K88">
            <v>924</v>
          </cell>
          <cell r="L88" t="str">
            <v>OH</v>
          </cell>
          <cell r="M88">
            <v>17.5</v>
          </cell>
          <cell r="N88">
            <v>4300</v>
          </cell>
          <cell r="O88">
            <v>68000</v>
          </cell>
          <cell r="P88">
            <v>62832000</v>
          </cell>
        </row>
        <row r="89">
          <cell r="B89" t="str">
            <v>- Konsumsi Pendukung Tim Penyediaan Layanan Transportasi [22 ORG x 28 HR x 3 KL]</v>
          </cell>
          <cell r="C89">
            <v>22</v>
          </cell>
          <cell r="D89" t="str">
            <v>ORG</v>
          </cell>
          <cell r="E89">
            <v>28</v>
          </cell>
          <cell r="F89" t="str">
            <v>HR</v>
          </cell>
          <cell r="G89">
            <v>3</v>
          </cell>
          <cell r="H89" t="str">
            <v>KL</v>
          </cell>
          <cell r="K89">
            <v>1848</v>
          </cell>
          <cell r="L89" t="str">
            <v>OH</v>
          </cell>
          <cell r="M89">
            <v>17.5</v>
          </cell>
          <cell r="N89">
            <v>4300</v>
          </cell>
          <cell r="O89">
            <v>68000</v>
          </cell>
          <cell r="P89">
            <v>125664000</v>
          </cell>
        </row>
        <row r="90">
          <cell r="B90" t="str">
            <v>- Snack Tim dan Pendukung Tim Penyediaan Layanan Transportasi [33 ORG x 28 HR x 1 KL]</v>
          </cell>
          <cell r="C90">
            <v>33</v>
          </cell>
          <cell r="D90" t="str">
            <v>ORG</v>
          </cell>
          <cell r="E90">
            <v>28</v>
          </cell>
          <cell r="F90" t="str">
            <v>HR</v>
          </cell>
          <cell r="G90">
            <v>1</v>
          </cell>
          <cell r="H90" t="str">
            <v>KL</v>
          </cell>
          <cell r="K90">
            <v>924</v>
          </cell>
          <cell r="L90" t="str">
            <v>OH</v>
          </cell>
          <cell r="M90">
            <v>5</v>
          </cell>
          <cell r="N90">
            <v>4300</v>
          </cell>
          <cell r="O90">
            <v>20000</v>
          </cell>
          <cell r="P90">
            <v>18480000</v>
          </cell>
        </row>
        <row r="91">
          <cell r="B91" t="str">
            <v>Honorarium Tim Penyedia Layanan Konsumsi</v>
          </cell>
          <cell r="N91">
            <v>4300</v>
          </cell>
          <cell r="P91">
            <v>668800000</v>
          </cell>
        </row>
        <row r="92">
          <cell r="B92" t="str">
            <v>Belanja Perjalanan Dinas Biasa</v>
          </cell>
          <cell r="E92" t="str">
            <v xml:space="preserve"> </v>
          </cell>
          <cell r="N92">
            <v>4300</v>
          </cell>
          <cell r="P92">
            <v>668800000</v>
          </cell>
        </row>
        <row r="93">
          <cell r="B93" t="str">
            <v>- Pendukung Tim Penyediaan Layanan Konsumsi [22 ORG x 32 HR]</v>
          </cell>
          <cell r="C93">
            <v>22</v>
          </cell>
          <cell r="D93" t="str">
            <v>ORG</v>
          </cell>
          <cell r="E93">
            <v>32</v>
          </cell>
          <cell r="F93" t="str">
            <v>HR</v>
          </cell>
          <cell r="K93">
            <v>704</v>
          </cell>
          <cell r="L93" t="str">
            <v>OH</v>
          </cell>
          <cell r="N93">
            <v>4300</v>
          </cell>
          <cell r="O93">
            <v>950000</v>
          </cell>
          <cell r="P93">
            <v>668800000</v>
          </cell>
        </row>
        <row r="94">
          <cell r="B94" t="str">
            <v>Konsumsi Masa Operasional Haji</v>
          </cell>
          <cell r="N94">
            <v>4300</v>
          </cell>
          <cell r="P94">
            <v>7522296000</v>
          </cell>
        </row>
        <row r="95">
          <cell r="B95" t="str">
            <v>Belanja Bahan</v>
          </cell>
          <cell r="N95">
            <v>4300</v>
          </cell>
          <cell r="P95">
            <v>7522296000</v>
          </cell>
        </row>
        <row r="96">
          <cell r="B96" t="str">
            <v>&gt; Konsumsi Petugas Kloter di 3 Kota Perhajian</v>
          </cell>
          <cell r="N96">
            <v>4300</v>
          </cell>
          <cell r="P96">
            <v>7522296000</v>
          </cell>
        </row>
        <row r="97">
          <cell r="B97" t="str">
            <v>- Konsumsi Petugas Kloter di Mekkah [2 ORG x 3 KL x 25 HR x 537 KLTR]</v>
          </cell>
          <cell r="C97">
            <v>2</v>
          </cell>
          <cell r="D97" t="str">
            <v>ORG</v>
          </cell>
          <cell r="E97">
            <v>3</v>
          </cell>
          <cell r="F97" t="str">
            <v>KL</v>
          </cell>
          <cell r="G97">
            <v>25</v>
          </cell>
          <cell r="H97" t="str">
            <v>HR</v>
          </cell>
          <cell r="I97">
            <v>537</v>
          </cell>
          <cell r="J97" t="str">
            <v>KLTR</v>
          </cell>
          <cell r="K97">
            <v>80550</v>
          </cell>
          <cell r="L97" t="str">
            <v>OH</v>
          </cell>
          <cell r="M97">
            <v>17.5</v>
          </cell>
          <cell r="N97">
            <v>4300</v>
          </cell>
          <cell r="O97">
            <v>68000</v>
          </cell>
          <cell r="P97">
            <v>5477400000</v>
          </cell>
        </row>
        <row r="98">
          <cell r="B98" t="str">
            <v>- Konsumsi Petugas Kloter di Madinah [2 ORG x 3 KL x 9 HR x 537 KLTR]</v>
          </cell>
          <cell r="C98">
            <v>2</v>
          </cell>
          <cell r="D98" t="str">
            <v>ORG</v>
          </cell>
          <cell r="E98">
            <v>3</v>
          </cell>
          <cell r="F98" t="str">
            <v>KL</v>
          </cell>
          <cell r="G98">
            <v>9</v>
          </cell>
          <cell r="H98" t="str">
            <v>HR</v>
          </cell>
          <cell r="I98">
            <v>537</v>
          </cell>
          <cell r="J98" t="str">
            <v>KLTR</v>
          </cell>
          <cell r="K98">
            <v>28998</v>
          </cell>
          <cell r="L98" t="str">
            <v>OH</v>
          </cell>
          <cell r="M98">
            <v>17.5</v>
          </cell>
          <cell r="N98">
            <v>4300</v>
          </cell>
          <cell r="O98">
            <v>68000</v>
          </cell>
          <cell r="P98">
            <v>1971864000</v>
          </cell>
        </row>
        <row r="99">
          <cell r="B99" t="str">
            <v>- Konsumsi Petugas Kloter di Jeddah [2 ORG x 1 KL x 537 KLTR]</v>
          </cell>
          <cell r="C99">
            <v>2</v>
          </cell>
          <cell r="D99" t="str">
            <v>ORG</v>
          </cell>
          <cell r="E99">
            <v>1</v>
          </cell>
          <cell r="F99" t="str">
            <v>KL</v>
          </cell>
          <cell r="G99">
            <v>537</v>
          </cell>
          <cell r="H99" t="str">
            <v>KLTR</v>
          </cell>
          <cell r="K99">
            <v>1074</v>
          </cell>
          <cell r="L99" t="str">
            <v>OH</v>
          </cell>
          <cell r="M99">
            <v>17.5</v>
          </cell>
          <cell r="N99">
            <v>4300</v>
          </cell>
          <cell r="O99">
            <v>68000</v>
          </cell>
          <cell r="P99">
            <v>73032000</v>
          </cell>
        </row>
        <row r="100">
          <cell r="B100" t="str">
            <v>Konsumsi Masa Operasional Haji Petugas NK</v>
          </cell>
          <cell r="N100">
            <v>4300</v>
          </cell>
          <cell r="P100">
            <v>13570816000</v>
          </cell>
        </row>
        <row r="101">
          <cell r="B101" t="str">
            <v>Belanja Bahan</v>
          </cell>
          <cell r="N101">
            <v>4300</v>
          </cell>
          <cell r="P101">
            <v>13570816000</v>
          </cell>
        </row>
        <row r="102">
          <cell r="B102" t="str">
            <v>&gt; KONSUMSI</v>
          </cell>
          <cell r="N102">
            <v>4300</v>
          </cell>
          <cell r="P102">
            <v>12359136000</v>
          </cell>
        </row>
        <row r="103">
          <cell r="B103" t="str">
            <v>- Unsur Pimpinan [24 ORG x 45 HR x 3 KL]</v>
          </cell>
          <cell r="C103">
            <v>24</v>
          </cell>
          <cell r="D103" t="str">
            <v>ORG</v>
          </cell>
          <cell r="E103">
            <v>45</v>
          </cell>
          <cell r="F103" t="str">
            <v>HR</v>
          </cell>
          <cell r="G103">
            <v>3</v>
          </cell>
          <cell r="H103" t="str">
            <v>KL</v>
          </cell>
          <cell r="K103">
            <v>3240</v>
          </cell>
          <cell r="L103" t="str">
            <v>OH</v>
          </cell>
          <cell r="M103">
            <v>17.5</v>
          </cell>
          <cell r="N103">
            <v>4300</v>
          </cell>
          <cell r="O103">
            <v>68000</v>
          </cell>
          <cell r="P103">
            <v>220320000</v>
          </cell>
        </row>
        <row r="104">
          <cell r="B104" t="str">
            <v>- Teknis Urusan Haji (TUH) [30 ORG x 72 HR x 3 KL]</v>
          </cell>
          <cell r="C104">
            <v>30</v>
          </cell>
          <cell r="D104" t="str">
            <v>ORG</v>
          </cell>
          <cell r="E104">
            <v>72</v>
          </cell>
          <cell r="F104" t="str">
            <v>HR</v>
          </cell>
          <cell r="G104">
            <v>3</v>
          </cell>
          <cell r="H104" t="str">
            <v>KL</v>
          </cell>
          <cell r="K104">
            <v>6480</v>
          </cell>
          <cell r="L104" t="str">
            <v>OH</v>
          </cell>
          <cell r="M104">
            <v>17.5</v>
          </cell>
          <cell r="N104">
            <v>4300</v>
          </cell>
          <cell r="O104">
            <v>68000</v>
          </cell>
          <cell r="P104">
            <v>440640000</v>
          </cell>
        </row>
        <row r="105">
          <cell r="B105" t="str">
            <v>- Daerah Kerja Madinah [283 ORG x 72 HR x 3 KL]</v>
          </cell>
          <cell r="C105">
            <v>283</v>
          </cell>
          <cell r="D105" t="str">
            <v>ORG</v>
          </cell>
          <cell r="E105">
            <v>72</v>
          </cell>
          <cell r="F105" t="str">
            <v>HR</v>
          </cell>
          <cell r="G105">
            <v>3</v>
          </cell>
          <cell r="H105" t="str">
            <v>KL</v>
          </cell>
          <cell r="K105">
            <v>61128</v>
          </cell>
          <cell r="L105" t="str">
            <v>OH</v>
          </cell>
          <cell r="M105">
            <v>17.5</v>
          </cell>
          <cell r="N105">
            <v>4300</v>
          </cell>
          <cell r="O105">
            <v>68000</v>
          </cell>
          <cell r="P105">
            <v>4156704000</v>
          </cell>
        </row>
        <row r="106">
          <cell r="B106" t="str">
            <v>- Daerah Kerja Bandara [101 ORG x 72 HR x 3 KL]</v>
          </cell>
          <cell r="C106">
            <v>101</v>
          </cell>
          <cell r="D106" t="str">
            <v>ORG</v>
          </cell>
          <cell r="E106">
            <v>72</v>
          </cell>
          <cell r="F106" t="str">
            <v>HR</v>
          </cell>
          <cell r="G106">
            <v>3</v>
          </cell>
          <cell r="H106" t="str">
            <v>KL</v>
          </cell>
          <cell r="K106">
            <v>21816</v>
          </cell>
          <cell r="L106" t="str">
            <v>OH</v>
          </cell>
          <cell r="M106">
            <v>17.5</v>
          </cell>
          <cell r="N106">
            <v>4300</v>
          </cell>
          <cell r="O106">
            <v>68000</v>
          </cell>
          <cell r="P106">
            <v>1483488000</v>
          </cell>
        </row>
        <row r="107">
          <cell r="B107" t="str">
            <v>- Daerah Kerja Makkah [512 ORG x 58 HR x 3 KL]</v>
          </cell>
          <cell r="C107">
            <v>512</v>
          </cell>
          <cell r="D107" t="str">
            <v>ORG</v>
          </cell>
          <cell r="E107">
            <v>58</v>
          </cell>
          <cell r="F107" t="str">
            <v>HR</v>
          </cell>
          <cell r="G107">
            <v>3</v>
          </cell>
          <cell r="H107" t="str">
            <v>KL</v>
          </cell>
          <cell r="K107">
            <v>89088</v>
          </cell>
          <cell r="L107" t="str">
            <v>OH</v>
          </cell>
          <cell r="M107">
            <v>17.5</v>
          </cell>
          <cell r="N107">
            <v>4300</v>
          </cell>
          <cell r="O107">
            <v>68000</v>
          </cell>
          <cell r="P107">
            <v>6057984000</v>
          </cell>
        </row>
        <row r="108">
          <cell r="B108" t="str">
            <v>&gt; SNACK</v>
          </cell>
          <cell r="N108">
            <v>4300</v>
          </cell>
          <cell r="P108">
            <v>1211680000</v>
          </cell>
        </row>
        <row r="109">
          <cell r="B109" t="str">
            <v>- Unsur Pimpinan [24 ORG x 45 HR]</v>
          </cell>
          <cell r="C109">
            <v>24</v>
          </cell>
          <cell r="D109" t="str">
            <v>ORG</v>
          </cell>
          <cell r="E109">
            <v>45</v>
          </cell>
          <cell r="F109" t="str">
            <v>HR</v>
          </cell>
          <cell r="K109">
            <v>1080</v>
          </cell>
          <cell r="L109" t="str">
            <v xml:space="preserve"> OK</v>
          </cell>
          <cell r="M109">
            <v>5</v>
          </cell>
          <cell r="N109">
            <v>4300</v>
          </cell>
          <cell r="O109">
            <v>20000</v>
          </cell>
          <cell r="P109">
            <v>21600000</v>
          </cell>
        </row>
        <row r="110">
          <cell r="B110" t="str">
            <v>- Teknis Urusan Haji [30 ORG x 72 HR]</v>
          </cell>
          <cell r="C110">
            <v>30</v>
          </cell>
          <cell r="D110" t="str">
            <v>ORG</v>
          </cell>
          <cell r="E110">
            <v>72</v>
          </cell>
          <cell r="F110" t="str">
            <v>HR</v>
          </cell>
          <cell r="K110">
            <v>2160</v>
          </cell>
          <cell r="L110" t="str">
            <v xml:space="preserve"> OK</v>
          </cell>
          <cell r="M110">
            <v>5</v>
          </cell>
          <cell r="N110">
            <v>4300</v>
          </cell>
          <cell r="O110">
            <v>20000</v>
          </cell>
          <cell r="P110">
            <v>43200000</v>
          </cell>
        </row>
        <row r="111">
          <cell r="B111" t="str">
            <v>- Daerah Kerja Madinah [283 ORG x 72 HR]</v>
          </cell>
          <cell r="C111">
            <v>283</v>
          </cell>
          <cell r="D111" t="str">
            <v>ORG</v>
          </cell>
          <cell r="E111">
            <v>72</v>
          </cell>
          <cell r="F111" t="str">
            <v>HR</v>
          </cell>
          <cell r="K111">
            <v>20376</v>
          </cell>
          <cell r="L111" t="str">
            <v xml:space="preserve"> OK</v>
          </cell>
          <cell r="M111">
            <v>5</v>
          </cell>
          <cell r="N111">
            <v>4300</v>
          </cell>
          <cell r="O111">
            <v>20000</v>
          </cell>
          <cell r="P111">
            <v>407520000</v>
          </cell>
        </row>
        <row r="112">
          <cell r="B112" t="str">
            <v>- Daerah Kerja Bandara [101 ORG x 72 HR]</v>
          </cell>
          <cell r="C112">
            <v>101</v>
          </cell>
          <cell r="D112" t="str">
            <v>ORG</v>
          </cell>
          <cell r="E112">
            <v>72</v>
          </cell>
          <cell r="F112" t="str">
            <v>HR</v>
          </cell>
          <cell r="K112">
            <v>7272</v>
          </cell>
          <cell r="L112" t="str">
            <v xml:space="preserve"> OK</v>
          </cell>
          <cell r="M112">
            <v>5</v>
          </cell>
          <cell r="N112">
            <v>4300</v>
          </cell>
          <cell r="O112">
            <v>20000</v>
          </cell>
          <cell r="P112">
            <v>145440000</v>
          </cell>
        </row>
        <row r="113">
          <cell r="B113" t="str">
            <v>- Daerah Kerja Makkah [512 ORG x 58 HR]</v>
          </cell>
          <cell r="C113">
            <v>512</v>
          </cell>
          <cell r="D113" t="str">
            <v>ORG</v>
          </cell>
          <cell r="E113">
            <v>58</v>
          </cell>
          <cell r="F113" t="str">
            <v>HR</v>
          </cell>
          <cell r="K113">
            <v>29696</v>
          </cell>
          <cell r="L113" t="str">
            <v xml:space="preserve"> OK</v>
          </cell>
          <cell r="M113">
            <v>5</v>
          </cell>
          <cell r="N113">
            <v>4300</v>
          </cell>
          <cell r="O113">
            <v>20000</v>
          </cell>
          <cell r="P113">
            <v>593920000</v>
          </cell>
        </row>
        <row r="114">
          <cell r="B114" t="str">
            <v>Konsumsi Masa Operasional Haji Temus di Arab Saudi</v>
          </cell>
          <cell r="N114">
            <v>4300</v>
          </cell>
          <cell r="P114">
            <v>10302656000</v>
          </cell>
        </row>
        <row r="115">
          <cell r="B115" t="str">
            <v>Belanja Bahan</v>
          </cell>
          <cell r="N115">
            <v>4300</v>
          </cell>
          <cell r="P115">
            <v>10302656000</v>
          </cell>
        </row>
        <row r="116">
          <cell r="B116" t="str">
            <v>&gt; KONSUMSI</v>
          </cell>
          <cell r="C116">
            <v>730</v>
          </cell>
          <cell r="N116">
            <v>4300</v>
          </cell>
          <cell r="P116">
            <v>9382776000</v>
          </cell>
        </row>
        <row r="117">
          <cell r="B117" t="str">
            <v>- Wakil Ketua PPIH [1 ORG x 72 HR x 3 KL]</v>
          </cell>
          <cell r="C117">
            <v>1</v>
          </cell>
          <cell r="D117" t="str">
            <v>ORG</v>
          </cell>
          <cell r="E117">
            <v>72</v>
          </cell>
          <cell r="F117" t="str">
            <v>HR</v>
          </cell>
          <cell r="G117">
            <v>3</v>
          </cell>
          <cell r="H117" t="str">
            <v>KL</v>
          </cell>
          <cell r="K117">
            <v>216</v>
          </cell>
          <cell r="L117" t="str">
            <v>OH</v>
          </cell>
          <cell r="M117">
            <v>17.5</v>
          </cell>
          <cell r="N117">
            <v>4300</v>
          </cell>
          <cell r="O117">
            <v>68000</v>
          </cell>
          <cell r="P117">
            <v>14688000</v>
          </cell>
        </row>
        <row r="118">
          <cell r="B118" t="str">
            <v>- Wakil Sekretaris PPIH I [1 ORG x 72 HR x 3 KL]</v>
          </cell>
          <cell r="C118">
            <v>1</v>
          </cell>
          <cell r="D118" t="str">
            <v>ORG</v>
          </cell>
          <cell r="E118">
            <v>72</v>
          </cell>
          <cell r="F118" t="str">
            <v>HR</v>
          </cell>
          <cell r="G118">
            <v>3</v>
          </cell>
          <cell r="H118" t="str">
            <v>KL</v>
          </cell>
          <cell r="K118">
            <v>216</v>
          </cell>
          <cell r="L118" t="str">
            <v>OH</v>
          </cell>
          <cell r="M118">
            <v>17.5</v>
          </cell>
          <cell r="N118">
            <v>4300</v>
          </cell>
          <cell r="O118">
            <v>68000</v>
          </cell>
          <cell r="P118">
            <v>14688000</v>
          </cell>
        </row>
        <row r="119">
          <cell r="B119" t="str">
            <v>- Wakil Sekretaris PPIH II [1 ORG x 72 HR x 3 KL]</v>
          </cell>
          <cell r="C119">
            <v>1</v>
          </cell>
          <cell r="D119" t="str">
            <v>ORG</v>
          </cell>
          <cell r="E119">
            <v>72</v>
          </cell>
          <cell r="F119" t="str">
            <v>HR</v>
          </cell>
          <cell r="G119">
            <v>3</v>
          </cell>
          <cell r="H119" t="str">
            <v>KL</v>
          </cell>
          <cell r="K119">
            <v>216</v>
          </cell>
          <cell r="L119" t="str">
            <v>OH</v>
          </cell>
          <cell r="M119">
            <v>17.5</v>
          </cell>
          <cell r="N119">
            <v>4300</v>
          </cell>
          <cell r="O119">
            <v>68000</v>
          </cell>
          <cell r="P119">
            <v>14688000</v>
          </cell>
        </row>
        <row r="120">
          <cell r="B120" t="str">
            <v>- Bendahara [1 ORG x 72 HR x 3 KL]</v>
          </cell>
          <cell r="C120">
            <v>1</v>
          </cell>
          <cell r="D120" t="str">
            <v>ORG</v>
          </cell>
          <cell r="E120">
            <v>72</v>
          </cell>
          <cell r="F120" t="str">
            <v>HR</v>
          </cell>
          <cell r="G120">
            <v>3</v>
          </cell>
          <cell r="H120" t="str">
            <v>KL</v>
          </cell>
          <cell r="K120">
            <v>216</v>
          </cell>
          <cell r="L120" t="str">
            <v>OH</v>
          </cell>
          <cell r="M120">
            <v>17.5</v>
          </cell>
          <cell r="N120">
            <v>4300</v>
          </cell>
          <cell r="O120">
            <v>68000</v>
          </cell>
          <cell r="P120">
            <v>14688000</v>
          </cell>
        </row>
        <row r="121">
          <cell r="B121" t="str">
            <v>- Pelaksana KUH [95 ORG x 72 HR x 3 KL]</v>
          </cell>
          <cell r="C121">
            <v>95</v>
          </cell>
          <cell r="D121" t="str">
            <v>ORG</v>
          </cell>
          <cell r="E121">
            <v>72</v>
          </cell>
          <cell r="F121" t="str">
            <v>HR</v>
          </cell>
          <cell r="G121">
            <v>3</v>
          </cell>
          <cell r="H121" t="str">
            <v>KL</v>
          </cell>
          <cell r="K121">
            <v>20520</v>
          </cell>
          <cell r="L121" t="str">
            <v>OH</v>
          </cell>
          <cell r="M121">
            <v>17.5</v>
          </cell>
          <cell r="N121">
            <v>4300</v>
          </cell>
          <cell r="O121">
            <v>68000</v>
          </cell>
          <cell r="P121">
            <v>1395360000</v>
          </cell>
        </row>
        <row r="122">
          <cell r="B122" t="str">
            <v>- Daker Bandara [50 ORG x 72 HR x 3 KL]</v>
          </cell>
          <cell r="C122">
            <v>50</v>
          </cell>
          <cell r="D122" t="str">
            <v>ORG</v>
          </cell>
          <cell r="E122">
            <v>72</v>
          </cell>
          <cell r="F122" t="str">
            <v>HR</v>
          </cell>
          <cell r="G122">
            <v>3</v>
          </cell>
          <cell r="H122" t="str">
            <v>KL</v>
          </cell>
          <cell r="K122">
            <v>10800</v>
          </cell>
          <cell r="L122" t="str">
            <v>OH</v>
          </cell>
          <cell r="M122">
            <v>17.5</v>
          </cell>
          <cell r="N122">
            <v>4300</v>
          </cell>
          <cell r="O122">
            <v>68000</v>
          </cell>
          <cell r="P122">
            <v>734400000</v>
          </cell>
        </row>
        <row r="123">
          <cell r="B123" t="str">
            <v>- Daker Makkah [469 ORG x 58 HR x 3 KL]</v>
          </cell>
          <cell r="C123">
            <v>469</v>
          </cell>
          <cell r="D123" t="str">
            <v>ORG</v>
          </cell>
          <cell r="E123">
            <v>58</v>
          </cell>
          <cell r="F123" t="str">
            <v>HR</v>
          </cell>
          <cell r="G123">
            <v>3</v>
          </cell>
          <cell r="H123" t="str">
            <v>KL</v>
          </cell>
          <cell r="K123">
            <v>81606</v>
          </cell>
          <cell r="L123" t="str">
            <v>OH</v>
          </cell>
          <cell r="M123">
            <v>17.5</v>
          </cell>
          <cell r="N123">
            <v>4300</v>
          </cell>
          <cell r="O123">
            <v>68000</v>
          </cell>
          <cell r="P123">
            <v>5549208000</v>
          </cell>
        </row>
        <row r="124">
          <cell r="B124" t="str">
            <v>- Daker Madinah [112 ORG x 72 HR x 3 KL]</v>
          </cell>
          <cell r="C124">
            <v>112</v>
          </cell>
          <cell r="D124" t="str">
            <v>ORG</v>
          </cell>
          <cell r="E124">
            <v>72</v>
          </cell>
          <cell r="F124" t="str">
            <v>HR</v>
          </cell>
          <cell r="G124">
            <v>3</v>
          </cell>
          <cell r="H124" t="str">
            <v>KL</v>
          </cell>
          <cell r="K124">
            <v>24192</v>
          </cell>
          <cell r="L124" t="str">
            <v>OH</v>
          </cell>
          <cell r="M124">
            <v>17.5</v>
          </cell>
          <cell r="N124">
            <v>4300</v>
          </cell>
          <cell r="O124">
            <v>68000</v>
          </cell>
          <cell r="P124">
            <v>1645056000</v>
          </cell>
        </row>
        <row r="125">
          <cell r="B125" t="str">
            <v>- Pengawas Katering Armuzna [0 ORG x 10 HR x 3 KL]</v>
          </cell>
          <cell r="C125">
            <v>0</v>
          </cell>
          <cell r="D125" t="str">
            <v>ORG</v>
          </cell>
          <cell r="E125">
            <v>10</v>
          </cell>
          <cell r="F125" t="str">
            <v>HR</v>
          </cell>
          <cell r="G125">
            <v>3</v>
          </cell>
          <cell r="H125" t="str">
            <v>KL</v>
          </cell>
          <cell r="K125">
            <v>0</v>
          </cell>
          <cell r="L125" t="str">
            <v>OH</v>
          </cell>
          <cell r="M125">
            <v>17.5</v>
          </cell>
          <cell r="N125">
            <v>4300</v>
          </cell>
          <cell r="O125">
            <v>68000</v>
          </cell>
          <cell r="P125">
            <v>0</v>
          </cell>
        </row>
        <row r="126">
          <cell r="B126" t="str">
            <v>- Pengawas Transportasi [0 ORG x 2 HR x 3 KL]</v>
          </cell>
          <cell r="C126">
            <v>0</v>
          </cell>
          <cell r="D126" t="str">
            <v>ORG</v>
          </cell>
          <cell r="E126">
            <v>2</v>
          </cell>
          <cell r="F126" t="str">
            <v>HR</v>
          </cell>
          <cell r="G126">
            <v>3</v>
          </cell>
          <cell r="H126" t="str">
            <v>KL</v>
          </cell>
          <cell r="K126">
            <v>0</v>
          </cell>
          <cell r="L126" t="str">
            <v>OH</v>
          </cell>
          <cell r="M126">
            <v>17.5</v>
          </cell>
          <cell r="N126">
            <v>4300</v>
          </cell>
          <cell r="O126">
            <v>68000</v>
          </cell>
          <cell r="P126">
            <v>0</v>
          </cell>
        </row>
        <row r="127">
          <cell r="B127" t="str">
            <v>&gt; SNACK</v>
          </cell>
          <cell r="C127">
            <v>730</v>
          </cell>
          <cell r="N127">
            <v>4300</v>
          </cell>
          <cell r="P127">
            <v>919880000</v>
          </cell>
        </row>
        <row r="128">
          <cell r="B128" t="str">
            <v>- Wakil Ketua PPIH [1 ORG x 72 HR x 1 KL]</v>
          </cell>
          <cell r="C128">
            <v>1</v>
          </cell>
          <cell r="D128" t="str">
            <v>ORG</v>
          </cell>
          <cell r="E128">
            <v>72</v>
          </cell>
          <cell r="F128" t="str">
            <v>HR</v>
          </cell>
          <cell r="G128">
            <v>1</v>
          </cell>
          <cell r="H128" t="str">
            <v>KL</v>
          </cell>
          <cell r="K128">
            <v>72</v>
          </cell>
          <cell r="L128" t="str">
            <v xml:space="preserve"> OK</v>
          </cell>
          <cell r="M128">
            <v>5</v>
          </cell>
          <cell r="N128">
            <v>4300</v>
          </cell>
          <cell r="O128">
            <v>20000</v>
          </cell>
          <cell r="P128">
            <v>1440000</v>
          </cell>
        </row>
        <row r="129">
          <cell r="B129" t="str">
            <v>- Wakil Sekretaris PPIH I [1 ORG x 72 HR x 1 KL]</v>
          </cell>
          <cell r="C129">
            <v>1</v>
          </cell>
          <cell r="D129" t="str">
            <v>ORG</v>
          </cell>
          <cell r="E129">
            <v>72</v>
          </cell>
          <cell r="F129" t="str">
            <v>HR</v>
          </cell>
          <cell r="G129">
            <v>1</v>
          </cell>
          <cell r="H129" t="str">
            <v>KL</v>
          </cell>
          <cell r="K129">
            <v>72</v>
          </cell>
          <cell r="L129" t="str">
            <v xml:space="preserve"> OK</v>
          </cell>
          <cell r="M129">
            <v>5</v>
          </cell>
          <cell r="N129">
            <v>4300</v>
          </cell>
          <cell r="O129">
            <v>20000</v>
          </cell>
          <cell r="P129">
            <v>1440000</v>
          </cell>
        </row>
        <row r="130">
          <cell r="B130" t="str">
            <v>- Wakil Sekretaris PPIH II [1 ORG x 72 HR x 1 KL]</v>
          </cell>
          <cell r="C130">
            <v>1</v>
          </cell>
          <cell r="D130" t="str">
            <v>ORG</v>
          </cell>
          <cell r="E130">
            <v>72</v>
          </cell>
          <cell r="F130" t="str">
            <v>HR</v>
          </cell>
          <cell r="G130">
            <v>1</v>
          </cell>
          <cell r="H130" t="str">
            <v>KL</v>
          </cell>
          <cell r="K130">
            <v>72</v>
          </cell>
          <cell r="L130" t="str">
            <v xml:space="preserve"> OK</v>
          </cell>
          <cell r="M130">
            <v>5</v>
          </cell>
          <cell r="N130">
            <v>4300</v>
          </cell>
          <cell r="O130">
            <v>20000</v>
          </cell>
          <cell r="P130">
            <v>1440000</v>
          </cell>
        </row>
        <row r="131">
          <cell r="B131" t="str">
            <v>- Bendahara [1 ORG x 72 HR x 1 KL]</v>
          </cell>
          <cell r="C131">
            <v>1</v>
          </cell>
          <cell r="D131" t="str">
            <v>ORG</v>
          </cell>
          <cell r="E131">
            <v>72</v>
          </cell>
          <cell r="F131" t="str">
            <v>HR</v>
          </cell>
          <cell r="G131">
            <v>1</v>
          </cell>
          <cell r="H131" t="str">
            <v>KL</v>
          </cell>
          <cell r="K131">
            <v>72</v>
          </cell>
          <cell r="L131" t="str">
            <v xml:space="preserve"> OK</v>
          </cell>
          <cell r="M131">
            <v>5</v>
          </cell>
          <cell r="N131">
            <v>4300</v>
          </cell>
          <cell r="O131">
            <v>20000</v>
          </cell>
          <cell r="P131">
            <v>1440000</v>
          </cell>
        </row>
        <row r="132">
          <cell r="B132" t="str">
            <v>- Pelaksana KUH [95 ORG x 72 HR x 1 KL]</v>
          </cell>
          <cell r="C132">
            <v>95</v>
          </cell>
          <cell r="D132" t="str">
            <v>ORG</v>
          </cell>
          <cell r="E132">
            <v>72</v>
          </cell>
          <cell r="F132" t="str">
            <v>HR</v>
          </cell>
          <cell r="G132">
            <v>1</v>
          </cell>
          <cell r="H132" t="str">
            <v>KL</v>
          </cell>
          <cell r="K132">
            <v>6840</v>
          </cell>
          <cell r="L132" t="str">
            <v xml:space="preserve"> OK</v>
          </cell>
          <cell r="M132">
            <v>5</v>
          </cell>
          <cell r="N132">
            <v>4300</v>
          </cell>
          <cell r="O132">
            <v>20000</v>
          </cell>
          <cell r="P132">
            <v>136800000</v>
          </cell>
        </row>
        <row r="133">
          <cell r="B133" t="str">
            <v>- Daker Bandara [50 ORG x 72 HR x 1 KL]</v>
          </cell>
          <cell r="C133">
            <v>50</v>
          </cell>
          <cell r="D133" t="str">
            <v>ORG</v>
          </cell>
          <cell r="E133">
            <v>72</v>
          </cell>
          <cell r="F133" t="str">
            <v>HR</v>
          </cell>
          <cell r="G133">
            <v>1</v>
          </cell>
          <cell r="H133" t="str">
            <v>KL</v>
          </cell>
          <cell r="K133">
            <v>3600</v>
          </cell>
          <cell r="L133" t="str">
            <v xml:space="preserve"> OK</v>
          </cell>
          <cell r="M133">
            <v>5</v>
          </cell>
          <cell r="N133">
            <v>4300</v>
          </cell>
          <cell r="O133">
            <v>20000</v>
          </cell>
          <cell r="P133">
            <v>72000000</v>
          </cell>
        </row>
        <row r="134">
          <cell r="B134" t="str">
            <v>- Daker Makkah [469 ORG x 58 HR x 1 KL]</v>
          </cell>
          <cell r="C134">
            <v>469</v>
          </cell>
          <cell r="D134" t="str">
            <v>ORG</v>
          </cell>
          <cell r="E134">
            <v>58</v>
          </cell>
          <cell r="F134" t="str">
            <v>HR</v>
          </cell>
          <cell r="G134">
            <v>1</v>
          </cell>
          <cell r="H134" t="str">
            <v>KL</v>
          </cell>
          <cell r="K134">
            <v>27202</v>
          </cell>
          <cell r="L134" t="str">
            <v xml:space="preserve"> OK</v>
          </cell>
          <cell r="M134">
            <v>5</v>
          </cell>
          <cell r="N134">
            <v>4300</v>
          </cell>
          <cell r="O134">
            <v>20000</v>
          </cell>
          <cell r="P134">
            <v>544040000</v>
          </cell>
        </row>
        <row r="135">
          <cell r="B135" t="str">
            <v>- Daker Madinah [112 ORG x 72 HR x 1 KL]</v>
          </cell>
          <cell r="C135">
            <v>112</v>
          </cell>
          <cell r="D135" t="str">
            <v>ORG</v>
          </cell>
          <cell r="E135">
            <v>72</v>
          </cell>
          <cell r="F135" t="str">
            <v>HR</v>
          </cell>
          <cell r="G135">
            <v>1</v>
          </cell>
          <cell r="H135" t="str">
            <v>KL</v>
          </cell>
          <cell r="K135">
            <v>8064</v>
          </cell>
          <cell r="L135" t="str">
            <v xml:space="preserve"> OK</v>
          </cell>
          <cell r="M135">
            <v>5</v>
          </cell>
          <cell r="N135">
            <v>4300</v>
          </cell>
          <cell r="O135">
            <v>20000</v>
          </cell>
          <cell r="P135">
            <v>161280000</v>
          </cell>
        </row>
        <row r="136">
          <cell r="B136" t="str">
            <v>- Pengawas Katering Armuzna [0 ORG x 10 HR x 1 KL]</v>
          </cell>
          <cell r="C136">
            <v>0</v>
          </cell>
          <cell r="D136" t="str">
            <v>ORG</v>
          </cell>
          <cell r="E136">
            <v>10</v>
          </cell>
          <cell r="F136" t="str">
            <v>HR</v>
          </cell>
          <cell r="G136">
            <v>1</v>
          </cell>
          <cell r="H136" t="str">
            <v>KL</v>
          </cell>
          <cell r="K136">
            <v>0</v>
          </cell>
          <cell r="L136" t="str">
            <v xml:space="preserve"> OK</v>
          </cell>
          <cell r="M136">
            <v>5</v>
          </cell>
          <cell r="N136">
            <v>4300</v>
          </cell>
          <cell r="O136">
            <v>20000</v>
          </cell>
          <cell r="P136">
            <v>0</v>
          </cell>
        </row>
        <row r="137">
          <cell r="B137" t="str">
            <v>- Pengawas Transportasi [0 ORG x 2 HR x 1 KL]</v>
          </cell>
          <cell r="C137">
            <v>0</v>
          </cell>
          <cell r="D137" t="str">
            <v>ORG</v>
          </cell>
          <cell r="E137">
            <v>2</v>
          </cell>
          <cell r="F137" t="str">
            <v>HR</v>
          </cell>
          <cell r="G137">
            <v>1</v>
          </cell>
          <cell r="H137" t="str">
            <v>KL</v>
          </cell>
          <cell r="K137">
            <v>0</v>
          </cell>
          <cell r="L137" t="str">
            <v xml:space="preserve"> OK</v>
          </cell>
          <cell r="M137">
            <v>5</v>
          </cell>
          <cell r="N137">
            <v>4300</v>
          </cell>
          <cell r="O137">
            <v>20000</v>
          </cell>
          <cell r="P137">
            <v>0</v>
          </cell>
        </row>
        <row r="138">
          <cell r="B138" t="str">
            <v>Konsumsi Petugas NK dan Temus di Armuzna</v>
          </cell>
          <cell r="N138">
            <v>4300</v>
          </cell>
          <cell r="P138">
            <v>1167600000</v>
          </cell>
        </row>
        <row r="139">
          <cell r="B139" t="str">
            <v>Belanja Bahan</v>
          </cell>
          <cell r="N139">
            <v>4300</v>
          </cell>
          <cell r="P139">
            <v>1167600000</v>
          </cell>
        </row>
        <row r="140">
          <cell r="B140" t="str">
            <v>- Konsumsi dan Snack petugas NK dan Temus [1680 ORG x 5 HR]</v>
          </cell>
          <cell r="C140">
            <v>1680</v>
          </cell>
          <cell r="D140" t="str">
            <v>ORG</v>
          </cell>
          <cell r="E140">
            <v>5</v>
          </cell>
          <cell r="F140" t="str">
            <v>HR</v>
          </cell>
          <cell r="K140">
            <v>8400</v>
          </cell>
          <cell r="L140" t="str">
            <v>OH</v>
          </cell>
          <cell r="M140">
            <v>32.5</v>
          </cell>
          <cell r="N140">
            <v>4300</v>
          </cell>
          <cell r="O140">
            <v>139000</v>
          </cell>
          <cell r="P140">
            <v>1167600000</v>
          </cell>
        </row>
        <row r="141">
          <cell r="B141" t="str">
            <v>Transportasi Petugas Haji</v>
          </cell>
          <cell r="N141">
            <v>4300</v>
          </cell>
          <cell r="P141">
            <v>10660926000</v>
          </cell>
        </row>
        <row r="142">
          <cell r="B142" t="str">
            <v>Honorarium Tim Penyedia Layanan Transportasi</v>
          </cell>
          <cell r="N142">
            <v>4300</v>
          </cell>
          <cell r="P142">
            <v>68400000</v>
          </cell>
        </row>
        <row r="143">
          <cell r="B143" t="str">
            <v>Belanja Perjalanan Dinas Biasa</v>
          </cell>
          <cell r="N143">
            <v>4300</v>
          </cell>
          <cell r="P143">
            <v>68400000</v>
          </cell>
        </row>
        <row r="144">
          <cell r="B144" t="str">
            <v>- Pendukung Tim Penyediaan Layanan Transportasi [12 ORG x 6 HR]</v>
          </cell>
          <cell r="C144">
            <v>12</v>
          </cell>
          <cell r="D144" t="str">
            <v>ORG</v>
          </cell>
          <cell r="E144">
            <v>6</v>
          </cell>
          <cell r="F144" t="str">
            <v>HR</v>
          </cell>
          <cell r="K144">
            <v>72</v>
          </cell>
          <cell r="L144" t="str">
            <v>OH</v>
          </cell>
          <cell r="N144">
            <v>4300</v>
          </cell>
          <cell r="O144">
            <v>950000</v>
          </cell>
          <cell r="P144">
            <v>68400000</v>
          </cell>
        </row>
        <row r="145">
          <cell r="B145" t="str">
            <v>Transportasi Petugas Kloter</v>
          </cell>
          <cell r="N145">
            <v>4300</v>
          </cell>
          <cell r="P145">
            <v>3463650000</v>
          </cell>
        </row>
        <row r="146">
          <cell r="B146" t="str">
            <v>Belanja Jasa Lainnya</v>
          </cell>
          <cell r="N146">
            <v>4300</v>
          </cell>
          <cell r="P146">
            <v>3463650000</v>
          </cell>
        </row>
        <row r="147">
          <cell r="B147" t="str">
            <v>- Transportasi Petugas Kloter [2 ORG x 537 KLTR x 1 KL]</v>
          </cell>
          <cell r="C147">
            <v>2</v>
          </cell>
          <cell r="D147" t="str">
            <v>ORG</v>
          </cell>
          <cell r="E147">
            <v>537</v>
          </cell>
          <cell r="F147" t="str">
            <v>KLTR</v>
          </cell>
          <cell r="G147">
            <v>1</v>
          </cell>
          <cell r="H147" t="str">
            <v>KL</v>
          </cell>
          <cell r="K147">
            <v>1074</v>
          </cell>
          <cell r="L147" t="str">
            <v xml:space="preserve"> OK</v>
          </cell>
          <cell r="M147">
            <v>750</v>
          </cell>
          <cell r="N147">
            <v>4300</v>
          </cell>
          <cell r="O147">
            <v>3225000</v>
          </cell>
          <cell r="P147">
            <v>3463650000</v>
          </cell>
        </row>
        <row r="148">
          <cell r="B148" t="str">
            <v>Transportasi Petugas NK dan Temus di Arab Saudi</v>
          </cell>
          <cell r="N148">
            <v>4300</v>
          </cell>
          <cell r="P148">
            <v>7128876000</v>
          </cell>
        </row>
        <row r="149">
          <cell r="B149" t="str">
            <v>Belanja Sewa</v>
          </cell>
          <cell r="N149">
            <v>4300</v>
          </cell>
          <cell r="P149">
            <v>7128876000</v>
          </cell>
        </row>
        <row r="150">
          <cell r="B150" t="str">
            <v>- Kendaraan Operasional Daker dan Sektor [56 Unit x 72 HR]</v>
          </cell>
          <cell r="C150">
            <v>56</v>
          </cell>
          <cell r="D150" t="str">
            <v>Unit</v>
          </cell>
          <cell r="E150">
            <v>72</v>
          </cell>
          <cell r="F150" t="str">
            <v>HR</v>
          </cell>
          <cell r="K150">
            <v>4032</v>
          </cell>
          <cell r="L150" t="str">
            <v>Unit</v>
          </cell>
          <cell r="M150">
            <v>255</v>
          </cell>
          <cell r="N150">
            <v>4300</v>
          </cell>
          <cell r="O150">
            <v>1096000</v>
          </cell>
          <cell r="P150">
            <v>4419072000</v>
          </cell>
        </row>
        <row r="151">
          <cell r="B151" t="str">
            <v>- Kendaraan Operasional di Bandara Jeddah (Mobil Golf) [2 Unit]</v>
          </cell>
          <cell r="C151">
            <v>2</v>
          </cell>
          <cell r="D151" t="str">
            <v>Unit</v>
          </cell>
          <cell r="K151">
            <v>2</v>
          </cell>
          <cell r="L151" t="str">
            <v>Unit</v>
          </cell>
          <cell r="M151">
            <v>32200</v>
          </cell>
          <cell r="N151">
            <v>4300</v>
          </cell>
          <cell r="O151">
            <v>138460000</v>
          </cell>
          <cell r="P151">
            <v>276920000</v>
          </cell>
        </row>
        <row r="152">
          <cell r="B152" t="str">
            <v>- NK Madinah &amp; Bandara - Kedatangan (Jeddah-Mekkah-Madinah) [9 Bus]</v>
          </cell>
          <cell r="C152">
            <v>9</v>
          </cell>
          <cell r="D152" t="str">
            <v>Bus</v>
          </cell>
          <cell r="K152">
            <v>9</v>
          </cell>
          <cell r="L152" t="str">
            <v>Unit</v>
          </cell>
          <cell r="M152">
            <v>2587.5</v>
          </cell>
          <cell r="N152">
            <v>4300</v>
          </cell>
          <cell r="O152">
            <v>11126000</v>
          </cell>
          <cell r="P152">
            <v>100134000</v>
          </cell>
        </row>
        <row r="153">
          <cell r="B153" t="str">
            <v>- NK Madinah &amp; Bandara - Kepulangan (Madinah-Jeddah) [9 Bus]</v>
          </cell>
          <cell r="C153">
            <v>9</v>
          </cell>
          <cell r="D153" t="str">
            <v>Bus</v>
          </cell>
          <cell r="K153">
            <v>9</v>
          </cell>
          <cell r="L153" t="str">
            <v>Unit</v>
          </cell>
          <cell r="M153">
            <v>1500</v>
          </cell>
          <cell r="N153">
            <v>4300</v>
          </cell>
          <cell r="O153">
            <v>6450000</v>
          </cell>
          <cell r="P153">
            <v>58050000</v>
          </cell>
        </row>
        <row r="154">
          <cell r="B154" t="str">
            <v>- NK Mekkah - PP (Jeddah-Mekkah) [12 Bus]</v>
          </cell>
          <cell r="C154">
            <v>12</v>
          </cell>
          <cell r="D154" t="str">
            <v>Bus</v>
          </cell>
          <cell r="E154">
            <v>2</v>
          </cell>
          <cell r="K154">
            <v>24</v>
          </cell>
          <cell r="L154" t="str">
            <v>Unit</v>
          </cell>
          <cell r="M154">
            <v>700</v>
          </cell>
          <cell r="N154">
            <v>4300</v>
          </cell>
          <cell r="O154">
            <v>3010000</v>
          </cell>
          <cell r="P154">
            <v>72240000</v>
          </cell>
        </row>
        <row r="155">
          <cell r="B155" t="str">
            <v>- TP Madinah &amp; Bandara - PP (Jeddah-Madinah) [2 Bus x 2 Kl]</v>
          </cell>
          <cell r="C155">
            <v>2</v>
          </cell>
          <cell r="D155" t="str">
            <v>Bus</v>
          </cell>
          <cell r="E155">
            <v>2</v>
          </cell>
          <cell r="F155" t="str">
            <v>Kl</v>
          </cell>
          <cell r="K155">
            <v>4</v>
          </cell>
          <cell r="L155" t="str">
            <v>Unit</v>
          </cell>
          <cell r="M155">
            <v>1500</v>
          </cell>
          <cell r="N155">
            <v>4300</v>
          </cell>
          <cell r="O155">
            <v>6450000</v>
          </cell>
          <cell r="P155">
            <v>25800000</v>
          </cell>
        </row>
        <row r="156">
          <cell r="B156" t="str">
            <v>- NK &amp; TP Bandara ke Jeddah - PP (Madinah-Jeddah) [4 Bus x 2 Kl]</v>
          </cell>
          <cell r="C156">
            <v>4</v>
          </cell>
          <cell r="D156" t="str">
            <v>Bus</v>
          </cell>
          <cell r="E156">
            <v>2</v>
          </cell>
          <cell r="F156" t="str">
            <v>Kl</v>
          </cell>
          <cell r="K156">
            <v>8</v>
          </cell>
          <cell r="L156" t="str">
            <v>Unit</v>
          </cell>
          <cell r="M156">
            <v>1500</v>
          </cell>
          <cell r="N156">
            <v>4300</v>
          </cell>
          <cell r="O156">
            <v>6450000</v>
          </cell>
          <cell r="P156">
            <v>51600000</v>
          </cell>
        </row>
        <row r="157">
          <cell r="B157" t="str">
            <v>- NK &amp; TP Madinah ke Mekkah - PP (Madinah-Mekkah) [9 Bus x 2 Kl]</v>
          </cell>
          <cell r="C157">
            <v>9</v>
          </cell>
          <cell r="D157" t="str">
            <v>Bus</v>
          </cell>
          <cell r="E157">
            <v>2</v>
          </cell>
          <cell r="F157" t="str">
            <v>Kl</v>
          </cell>
          <cell r="K157">
            <v>18</v>
          </cell>
          <cell r="L157" t="str">
            <v>Unit</v>
          </cell>
          <cell r="M157">
            <v>3000</v>
          </cell>
          <cell r="N157">
            <v>4300</v>
          </cell>
          <cell r="O157">
            <v>12900000</v>
          </cell>
          <cell r="P157">
            <v>232200000</v>
          </cell>
        </row>
        <row r="158">
          <cell r="B158" t="str">
            <v>- NK &amp; TP Bandara ke Mekkah - PP (Jeddah-Mekkah) [4 Bus x 2 Kl]</v>
          </cell>
          <cell r="C158">
            <v>4</v>
          </cell>
          <cell r="D158" t="str">
            <v>Bus</v>
          </cell>
          <cell r="E158">
            <v>2</v>
          </cell>
          <cell r="F158" t="str">
            <v>Kl</v>
          </cell>
          <cell r="K158">
            <v>8</v>
          </cell>
          <cell r="L158" t="str">
            <v>Unit</v>
          </cell>
          <cell r="M158">
            <v>2000</v>
          </cell>
          <cell r="N158">
            <v>4300</v>
          </cell>
          <cell r="O158">
            <v>8600000</v>
          </cell>
          <cell r="P158">
            <v>68800000</v>
          </cell>
        </row>
        <row r="159">
          <cell r="B159" t="str">
            <v>- PPIH NK &amp; TP ke Armuzna (Mekkah-Arafah-Muzdalifah-Mina) [10 Bus]</v>
          </cell>
          <cell r="C159">
            <v>10</v>
          </cell>
          <cell r="D159" t="str">
            <v>Bus</v>
          </cell>
          <cell r="K159">
            <v>10</v>
          </cell>
          <cell r="L159" t="str">
            <v>Unit</v>
          </cell>
          <cell r="M159">
            <v>35000</v>
          </cell>
          <cell r="N159">
            <v>4300</v>
          </cell>
          <cell r="O159">
            <v>150500000</v>
          </cell>
          <cell r="P159">
            <v>1505000000</v>
          </cell>
        </row>
        <row r="160">
          <cell r="B160" t="str">
            <v>- NK &amp; TP Mekkah ke Madinah - PP (Mekkah-Madinah) [10 Bus x 2 Kl]</v>
          </cell>
          <cell r="C160">
            <v>10</v>
          </cell>
          <cell r="D160" t="str">
            <v>Bus</v>
          </cell>
          <cell r="E160">
            <v>2</v>
          </cell>
          <cell r="F160" t="str">
            <v>Kl</v>
          </cell>
          <cell r="K160">
            <v>20</v>
          </cell>
          <cell r="L160" t="str">
            <v>Unit</v>
          </cell>
          <cell r="M160">
            <v>3500</v>
          </cell>
          <cell r="N160">
            <v>4300</v>
          </cell>
          <cell r="O160">
            <v>15050000</v>
          </cell>
          <cell r="P160">
            <v>301000000</v>
          </cell>
        </row>
        <row r="161">
          <cell r="B161" t="str">
            <v>- TP Mahasiswa ke Jeddah - PP (Mekkah-Jeddah) [3 Bus x 2 Kl]</v>
          </cell>
          <cell r="C161">
            <v>3</v>
          </cell>
          <cell r="D161" t="str">
            <v>Bus</v>
          </cell>
          <cell r="E161">
            <v>2</v>
          </cell>
          <cell r="F161" t="str">
            <v>Kl</v>
          </cell>
          <cell r="K161">
            <v>6</v>
          </cell>
          <cell r="L161" t="str">
            <v>Unit</v>
          </cell>
          <cell r="M161">
            <v>700</v>
          </cell>
          <cell r="N161">
            <v>4300</v>
          </cell>
          <cell r="O161">
            <v>3010000</v>
          </cell>
          <cell r="P161">
            <v>18060000</v>
          </cell>
        </row>
        <row r="162">
          <cell r="B162" t="str">
            <v>Evaluasi Teknis Petugas Panitia Penyelenggara Ibadah Haji Arab Saudi</v>
          </cell>
          <cell r="N162">
            <v>4300</v>
          </cell>
          <cell r="P162">
            <v>326363000</v>
          </cell>
        </row>
        <row r="163">
          <cell r="B163" t="str">
            <v>Konsumsi Evaluasi Operasional Haji</v>
          </cell>
          <cell r="N163">
            <v>4300</v>
          </cell>
          <cell r="P163">
            <v>326363000</v>
          </cell>
        </row>
        <row r="164">
          <cell r="B164" t="str">
            <v>Belanja Bahan</v>
          </cell>
          <cell r="N164">
            <v>4300</v>
          </cell>
          <cell r="P164">
            <v>326363000</v>
          </cell>
        </row>
        <row r="165">
          <cell r="B165" t="str">
            <v>- Konsumsi evaluasi Operasional Haji Daker [1527 ORG x 1 Kl]</v>
          </cell>
          <cell r="C165">
            <v>1527</v>
          </cell>
          <cell r="D165" t="str">
            <v>ORG</v>
          </cell>
          <cell r="E165">
            <v>1</v>
          </cell>
          <cell r="F165" t="str">
            <v>Kl</v>
          </cell>
          <cell r="K165">
            <v>1527</v>
          </cell>
          <cell r="L165" t="str">
            <v xml:space="preserve"> OK</v>
          </cell>
          <cell r="M165">
            <v>45</v>
          </cell>
          <cell r="N165">
            <v>4300</v>
          </cell>
          <cell r="O165">
            <v>193000</v>
          </cell>
          <cell r="P165">
            <v>294711000</v>
          </cell>
        </row>
        <row r="166">
          <cell r="B166" t="str">
            <v>- Konsumsi evaluasi PPIH [164 ORG x 1 Kl]</v>
          </cell>
          <cell r="C166">
            <v>164</v>
          </cell>
          <cell r="D166" t="str">
            <v>ORG</v>
          </cell>
          <cell r="E166">
            <v>1</v>
          </cell>
          <cell r="F166" t="str">
            <v>Kl</v>
          </cell>
          <cell r="K166">
            <v>164</v>
          </cell>
          <cell r="L166" t="str">
            <v xml:space="preserve"> OK</v>
          </cell>
          <cell r="M166">
            <v>45</v>
          </cell>
          <cell r="N166">
            <v>4300</v>
          </cell>
          <cell r="O166">
            <v>193000</v>
          </cell>
          <cell r="P166">
            <v>31652000</v>
          </cell>
        </row>
        <row r="167">
          <cell r="B167" t="str">
            <v>Bimbingan Teknis Petugas Haji</v>
          </cell>
          <cell r="N167">
            <v>4300</v>
          </cell>
          <cell r="P167">
            <v>392480000</v>
          </cell>
        </row>
        <row r="168">
          <cell r="B168" t="str">
            <v>Pelatihan Temus di Arab Saudi</v>
          </cell>
          <cell r="N168">
            <v>4300</v>
          </cell>
          <cell r="P168">
            <v>392480000</v>
          </cell>
        </row>
        <row r="169">
          <cell r="B169" t="str">
            <v>Belanja Bahan</v>
          </cell>
          <cell r="N169">
            <v>4300</v>
          </cell>
          <cell r="P169">
            <v>284130000</v>
          </cell>
        </row>
        <row r="170">
          <cell r="B170" t="str">
            <v>- Spanduk</v>
          </cell>
          <cell r="C170">
            <v>2</v>
          </cell>
          <cell r="K170">
            <v>2</v>
          </cell>
          <cell r="L170" t="str">
            <v>BH</v>
          </cell>
          <cell r="M170">
            <v>750</v>
          </cell>
          <cell r="N170">
            <v>4300</v>
          </cell>
          <cell r="O170">
            <v>3225000</v>
          </cell>
          <cell r="P170">
            <v>6150000</v>
          </cell>
        </row>
        <row r="171">
          <cell r="B171" t="str">
            <v>- Penggandaan dan Dokumentasi</v>
          </cell>
          <cell r="C171">
            <v>1</v>
          </cell>
          <cell r="K171">
            <v>1</v>
          </cell>
          <cell r="L171" t="str">
            <v>KEG</v>
          </cell>
          <cell r="M171">
            <v>1000</v>
          </cell>
          <cell r="N171">
            <v>4300</v>
          </cell>
          <cell r="O171">
            <v>4300000</v>
          </cell>
        </row>
        <row r="172">
          <cell r="B172" t="str">
            <v>- Konsumsi Panitia [50 ORG x 3 HR x 3 KL]</v>
          </cell>
          <cell r="C172">
            <v>50</v>
          </cell>
          <cell r="D172" t="str">
            <v>ORG</v>
          </cell>
          <cell r="E172">
            <v>3</v>
          </cell>
          <cell r="F172" t="str">
            <v>HR</v>
          </cell>
          <cell r="G172">
            <v>3</v>
          </cell>
          <cell r="H172" t="str">
            <v>KL</v>
          </cell>
          <cell r="K172">
            <v>450</v>
          </cell>
          <cell r="L172" t="str">
            <v>OK</v>
          </cell>
          <cell r="N172">
            <v>4300</v>
          </cell>
          <cell r="O172">
            <v>68000</v>
          </cell>
          <cell r="P172">
            <v>30600000</v>
          </cell>
        </row>
        <row r="173">
          <cell r="B173" t="str">
            <v>- Konsumsi Peserta [730 ORG x 3 HR x 1 KL]</v>
          </cell>
          <cell r="C173">
            <v>730</v>
          </cell>
          <cell r="D173" t="str">
            <v>ORG</v>
          </cell>
          <cell r="E173">
            <v>3</v>
          </cell>
          <cell r="F173" t="str">
            <v>HR</v>
          </cell>
          <cell r="G173">
            <v>1</v>
          </cell>
          <cell r="H173" t="str">
            <v>KL</v>
          </cell>
          <cell r="K173">
            <v>2190</v>
          </cell>
          <cell r="L173" t="str">
            <v>OK</v>
          </cell>
          <cell r="N173">
            <v>4300</v>
          </cell>
          <cell r="O173">
            <v>68000</v>
          </cell>
          <cell r="P173">
            <v>148920000</v>
          </cell>
        </row>
        <row r="174">
          <cell r="B174" t="str">
            <v>- Konsumsi Narasumber dan Moderator [10 ORG x 3 HR x 1 KL]</v>
          </cell>
          <cell r="C174">
            <v>10</v>
          </cell>
          <cell r="D174" t="str">
            <v>ORG</v>
          </cell>
          <cell r="E174">
            <v>3</v>
          </cell>
          <cell r="F174" t="str">
            <v>HR</v>
          </cell>
          <cell r="G174">
            <v>1</v>
          </cell>
          <cell r="H174" t="str">
            <v>KL</v>
          </cell>
          <cell r="K174">
            <v>30</v>
          </cell>
          <cell r="L174" t="str">
            <v>OK</v>
          </cell>
          <cell r="N174">
            <v>4300</v>
          </cell>
          <cell r="O174">
            <v>68000</v>
          </cell>
          <cell r="P174">
            <v>2040000</v>
          </cell>
        </row>
        <row r="175">
          <cell r="B175" t="str">
            <v>- Konsumsi Tamu Undangan [15 ORG x 1 HR x 1 KL]</v>
          </cell>
          <cell r="C175">
            <v>15</v>
          </cell>
          <cell r="D175" t="str">
            <v>ORG</v>
          </cell>
          <cell r="E175">
            <v>1</v>
          </cell>
          <cell r="F175" t="str">
            <v>HR</v>
          </cell>
          <cell r="G175">
            <v>1</v>
          </cell>
          <cell r="H175" t="str">
            <v>KL</v>
          </cell>
          <cell r="K175">
            <v>15</v>
          </cell>
          <cell r="L175" t="str">
            <v>OK</v>
          </cell>
          <cell r="N175">
            <v>4300</v>
          </cell>
          <cell r="O175">
            <v>68000</v>
          </cell>
          <cell r="P175">
            <v>1020000</v>
          </cell>
        </row>
        <row r="176">
          <cell r="B176" t="str">
            <v>- Snack Panitia [50 ORG x 3 HR x 2 KL]</v>
          </cell>
          <cell r="C176">
            <v>50</v>
          </cell>
          <cell r="D176" t="str">
            <v>ORG</v>
          </cell>
          <cell r="E176">
            <v>3</v>
          </cell>
          <cell r="F176" t="str">
            <v>HR</v>
          </cell>
          <cell r="G176">
            <v>2</v>
          </cell>
          <cell r="H176" t="str">
            <v>KL</v>
          </cell>
          <cell r="K176">
            <v>300</v>
          </cell>
          <cell r="L176" t="str">
            <v>OK</v>
          </cell>
          <cell r="N176">
            <v>4300</v>
          </cell>
          <cell r="O176">
            <v>20000</v>
          </cell>
          <cell r="P176">
            <v>6000000</v>
          </cell>
        </row>
        <row r="177">
          <cell r="B177" t="str">
            <v>- Snack Peserta [730 ORG x 3 HR x 2 KL]</v>
          </cell>
          <cell r="C177">
            <v>730</v>
          </cell>
          <cell r="D177" t="str">
            <v>ORG</v>
          </cell>
          <cell r="E177">
            <v>3</v>
          </cell>
          <cell r="F177" t="str">
            <v>HR</v>
          </cell>
          <cell r="G177">
            <v>2</v>
          </cell>
          <cell r="H177" t="str">
            <v>KL</v>
          </cell>
          <cell r="K177">
            <v>4380</v>
          </cell>
          <cell r="L177" t="str">
            <v>OK</v>
          </cell>
          <cell r="N177">
            <v>4300</v>
          </cell>
          <cell r="O177">
            <v>20000</v>
          </cell>
          <cell r="P177">
            <v>87600000</v>
          </cell>
        </row>
        <row r="178">
          <cell r="B178" t="str">
            <v>- Snack Narasumber dan Moderator [10 ORG x 3 HR x 2 KL]</v>
          </cell>
          <cell r="C178">
            <v>10</v>
          </cell>
          <cell r="D178" t="str">
            <v>ORG</v>
          </cell>
          <cell r="E178">
            <v>3</v>
          </cell>
          <cell r="F178" t="str">
            <v>HR</v>
          </cell>
          <cell r="G178">
            <v>2</v>
          </cell>
          <cell r="H178" t="str">
            <v>KL</v>
          </cell>
          <cell r="K178">
            <v>60</v>
          </cell>
          <cell r="L178" t="str">
            <v>OK</v>
          </cell>
          <cell r="N178">
            <v>4300</v>
          </cell>
          <cell r="O178">
            <v>20000</v>
          </cell>
          <cell r="P178">
            <v>1200000</v>
          </cell>
        </row>
        <row r="179">
          <cell r="B179" t="str">
            <v>- Snack Tamu Undangan [15 ORG x 1 HR x 2 KL]</v>
          </cell>
          <cell r="C179">
            <v>15</v>
          </cell>
          <cell r="D179" t="str">
            <v>ORG</v>
          </cell>
          <cell r="E179">
            <v>1</v>
          </cell>
          <cell r="F179" t="str">
            <v>HR</v>
          </cell>
          <cell r="G179">
            <v>2</v>
          </cell>
          <cell r="H179" t="str">
            <v>KL</v>
          </cell>
          <cell r="K179">
            <v>30</v>
          </cell>
          <cell r="L179" t="str">
            <v>OK</v>
          </cell>
          <cell r="N179">
            <v>4300</v>
          </cell>
          <cell r="O179">
            <v>20000</v>
          </cell>
          <cell r="P179">
            <v>600000</v>
          </cell>
        </row>
        <row r="180">
          <cell r="B180" t="str">
            <v>Belanja Honor Output Kegiatan</v>
          </cell>
          <cell r="N180">
            <v>4300</v>
          </cell>
          <cell r="P180">
            <v>16850000</v>
          </cell>
        </row>
        <row r="181">
          <cell r="B181" t="str">
            <v>- Penanggungjawab</v>
          </cell>
          <cell r="C181">
            <v>1</v>
          </cell>
          <cell r="K181">
            <v>1</v>
          </cell>
          <cell r="L181" t="str">
            <v>OK</v>
          </cell>
          <cell r="N181">
            <v>4300</v>
          </cell>
          <cell r="O181">
            <v>450000</v>
          </cell>
          <cell r="P181">
            <v>450000</v>
          </cell>
        </row>
        <row r="182">
          <cell r="B182" t="str">
            <v>- Ketua</v>
          </cell>
          <cell r="C182">
            <v>1</v>
          </cell>
          <cell r="K182">
            <v>1</v>
          </cell>
          <cell r="L182" t="str">
            <v>OK</v>
          </cell>
          <cell r="N182">
            <v>4300</v>
          </cell>
          <cell r="O182">
            <v>400000</v>
          </cell>
          <cell r="P182">
            <v>400000</v>
          </cell>
        </row>
        <row r="183">
          <cell r="B183" t="str">
            <v>- Wakil Ketua</v>
          </cell>
          <cell r="C183">
            <v>1</v>
          </cell>
          <cell r="K183">
            <v>1</v>
          </cell>
          <cell r="L183" t="str">
            <v>OK</v>
          </cell>
          <cell r="N183">
            <v>4300</v>
          </cell>
          <cell r="O183">
            <v>350000</v>
          </cell>
          <cell r="P183">
            <v>700000</v>
          </cell>
        </row>
        <row r="184">
          <cell r="B184" t="str">
            <v>- Sekretaris</v>
          </cell>
          <cell r="C184">
            <v>1</v>
          </cell>
          <cell r="K184">
            <v>1</v>
          </cell>
          <cell r="L184" t="str">
            <v>OK</v>
          </cell>
          <cell r="N184">
            <v>4300</v>
          </cell>
          <cell r="O184">
            <v>300000</v>
          </cell>
          <cell r="P184">
            <v>300000</v>
          </cell>
        </row>
        <row r="185">
          <cell r="B185" t="str">
            <v>- Anggota</v>
          </cell>
          <cell r="C185">
            <v>50</v>
          </cell>
          <cell r="K185">
            <v>50</v>
          </cell>
          <cell r="L185" t="str">
            <v>OK</v>
          </cell>
          <cell r="N185">
            <v>4300</v>
          </cell>
          <cell r="O185">
            <v>300000</v>
          </cell>
          <cell r="P185">
            <v>15000000</v>
          </cell>
        </row>
        <row r="186">
          <cell r="B186" t="str">
            <v>Belanja Sewa</v>
          </cell>
          <cell r="N186">
            <v>4300</v>
          </cell>
          <cell r="P186">
            <v>49500000</v>
          </cell>
        </row>
        <row r="187">
          <cell r="B187" t="str">
            <v>- Sewa Kursi [500 BUAH x 3 HR]</v>
          </cell>
          <cell r="C187">
            <v>500</v>
          </cell>
          <cell r="D187" t="str">
            <v>BUAH</v>
          </cell>
          <cell r="E187">
            <v>3</v>
          </cell>
          <cell r="F187" t="str">
            <v>HR</v>
          </cell>
          <cell r="K187">
            <v>1500</v>
          </cell>
          <cell r="L187" t="str">
            <v>BH</v>
          </cell>
          <cell r="N187">
            <v>4300</v>
          </cell>
          <cell r="O187">
            <v>33000</v>
          </cell>
          <cell r="P187">
            <v>49500000</v>
          </cell>
        </row>
        <row r="188">
          <cell r="B188" t="str">
            <v>Belanja Jasa Profesi</v>
          </cell>
          <cell r="N188">
            <v>4300</v>
          </cell>
          <cell r="P188">
            <v>42000000</v>
          </cell>
        </row>
        <row r="189">
          <cell r="B189" t="str">
            <v>- Narasumber [10 ORG x 2 JPL]</v>
          </cell>
          <cell r="C189">
            <v>10</v>
          </cell>
          <cell r="D189" t="str">
            <v>ORG</v>
          </cell>
          <cell r="E189">
            <v>2</v>
          </cell>
          <cell r="F189" t="str">
            <v>JPL</v>
          </cell>
          <cell r="K189">
            <v>20</v>
          </cell>
          <cell r="L189" t="str">
            <v>OJ</v>
          </cell>
          <cell r="N189">
            <v>4300</v>
          </cell>
          <cell r="O189">
            <v>1400000</v>
          </cell>
          <cell r="P189">
            <v>28000000</v>
          </cell>
        </row>
        <row r="190">
          <cell r="B190" t="str">
            <v>- Moderator [10 ORG x 2 KL]</v>
          </cell>
          <cell r="C190">
            <v>10</v>
          </cell>
          <cell r="D190" t="str">
            <v>ORG</v>
          </cell>
          <cell r="E190">
            <v>2</v>
          </cell>
          <cell r="F190" t="str">
            <v>KL</v>
          </cell>
          <cell r="K190">
            <v>20</v>
          </cell>
          <cell r="L190" t="str">
            <v>OK</v>
          </cell>
          <cell r="N190">
            <v>4300</v>
          </cell>
          <cell r="O190">
            <v>700000</v>
          </cell>
          <cell r="P190">
            <v>14000000</v>
          </cell>
        </row>
        <row r="191">
          <cell r="B191" t="str">
            <v>Operasional Petugas Haji</v>
          </cell>
          <cell r="N191">
            <v>4300</v>
          </cell>
          <cell r="P191">
            <v>56225628000</v>
          </cell>
        </row>
        <row r="192">
          <cell r="B192" t="str">
            <v>Uang Harian Staff TUH dan Tenaga Pendukung</v>
          </cell>
          <cell r="N192">
            <v>4300</v>
          </cell>
          <cell r="P192">
            <v>48492700000</v>
          </cell>
        </row>
        <row r="193">
          <cell r="B193" t="str">
            <v>Belanja Perjalanan Dinas Biasa</v>
          </cell>
          <cell r="C193">
            <v>730</v>
          </cell>
          <cell r="N193">
            <v>4300</v>
          </cell>
          <cell r="P193">
            <v>48492700000</v>
          </cell>
        </row>
        <row r="194">
          <cell r="B194" t="str">
            <v>&gt;Uang Hairan Staff TUH</v>
          </cell>
          <cell r="N194">
            <v>4300</v>
          </cell>
          <cell r="P194">
            <v>3780000000</v>
          </cell>
        </row>
        <row r="195">
          <cell r="B195" t="str">
            <v>- Wakil Ketua PPIH [1 ORG x 80 Hr]</v>
          </cell>
          <cell r="C195">
            <v>1</v>
          </cell>
          <cell r="D195" t="str">
            <v>ORG</v>
          </cell>
          <cell r="E195">
            <v>80</v>
          </cell>
          <cell r="F195" t="str">
            <v>Hr</v>
          </cell>
          <cell r="K195">
            <v>80</v>
          </cell>
          <cell r="L195" t="str">
            <v>OH</v>
          </cell>
          <cell r="N195">
            <v>4300</v>
          </cell>
          <cell r="O195">
            <v>1200000</v>
          </cell>
          <cell r="P195">
            <v>96000000</v>
          </cell>
        </row>
        <row r="196">
          <cell r="B196" t="str">
            <v>- Wakil Sekretaris PPIH I [1 ORG x 80 Hr]</v>
          </cell>
          <cell r="C196">
            <v>1</v>
          </cell>
          <cell r="D196" t="str">
            <v>ORG</v>
          </cell>
          <cell r="E196">
            <v>80</v>
          </cell>
          <cell r="F196" t="str">
            <v>Hr</v>
          </cell>
          <cell r="K196">
            <v>80</v>
          </cell>
          <cell r="L196" t="str">
            <v>OH</v>
          </cell>
          <cell r="N196">
            <v>4300</v>
          </cell>
          <cell r="O196">
            <v>1100000</v>
          </cell>
          <cell r="P196">
            <v>88000000</v>
          </cell>
        </row>
        <row r="197">
          <cell r="B197" t="str">
            <v>- Wakil Sekretaris PPIH II [1 ORG x 80 Hr]</v>
          </cell>
          <cell r="C197">
            <v>1</v>
          </cell>
          <cell r="D197" t="str">
            <v>ORG</v>
          </cell>
          <cell r="E197">
            <v>80</v>
          </cell>
          <cell r="F197" t="str">
            <v>Hr</v>
          </cell>
          <cell r="K197">
            <v>80</v>
          </cell>
          <cell r="L197" t="str">
            <v>OH</v>
          </cell>
          <cell r="N197">
            <v>4300</v>
          </cell>
          <cell r="O197">
            <v>1100000</v>
          </cell>
          <cell r="P197">
            <v>88000000</v>
          </cell>
        </row>
        <row r="198">
          <cell r="B198" t="str">
            <v>- Bendahara [1 ORG x 80 Hr]</v>
          </cell>
          <cell r="C198">
            <v>1</v>
          </cell>
          <cell r="D198" t="str">
            <v>ORG</v>
          </cell>
          <cell r="E198">
            <v>80</v>
          </cell>
          <cell r="F198" t="str">
            <v>Hr</v>
          </cell>
          <cell r="K198">
            <v>80</v>
          </cell>
          <cell r="L198" t="str">
            <v>OH</v>
          </cell>
          <cell r="N198">
            <v>4300</v>
          </cell>
          <cell r="O198">
            <v>1100000</v>
          </cell>
          <cell r="P198">
            <v>88000000</v>
          </cell>
        </row>
        <row r="199">
          <cell r="B199" t="str">
            <v>- Pelaksana KUH [45 ORG x 80 Hr]</v>
          </cell>
          <cell r="C199">
            <v>45</v>
          </cell>
          <cell r="D199" t="str">
            <v>ORG</v>
          </cell>
          <cell r="E199">
            <v>80</v>
          </cell>
          <cell r="F199" t="str">
            <v>Hr</v>
          </cell>
          <cell r="K199">
            <v>3600</v>
          </cell>
          <cell r="L199" t="str">
            <v>OH</v>
          </cell>
          <cell r="N199">
            <v>4300</v>
          </cell>
          <cell r="O199">
            <v>950000</v>
          </cell>
          <cell r="P199">
            <v>3420000000</v>
          </cell>
        </row>
        <row r="200">
          <cell r="B200" t="str">
            <v>&gt;Uang Harian Tenaga Pendukung</v>
          </cell>
          <cell r="N200">
            <v>4300</v>
          </cell>
          <cell r="P200">
            <v>44712700000</v>
          </cell>
        </row>
        <row r="201">
          <cell r="B201" t="str">
            <v>- Pengawas Katering Armuzna [0 ORG x 15 Hr]</v>
          </cell>
          <cell r="C201">
            <v>0</v>
          </cell>
          <cell r="D201" t="str">
            <v>ORG</v>
          </cell>
          <cell r="E201">
            <v>15</v>
          </cell>
          <cell r="F201" t="str">
            <v>Hr</v>
          </cell>
          <cell r="K201">
            <v>0</v>
          </cell>
          <cell r="L201" t="str">
            <v>OH</v>
          </cell>
          <cell r="N201">
            <v>4300</v>
          </cell>
          <cell r="O201">
            <v>950000</v>
          </cell>
          <cell r="P201">
            <v>0</v>
          </cell>
        </row>
        <row r="202">
          <cell r="B202" t="str">
            <v>- Pengawas Transportasi [0 ORG x 7 Hr]</v>
          </cell>
          <cell r="C202">
            <v>0</v>
          </cell>
          <cell r="D202" t="str">
            <v>ORG</v>
          </cell>
          <cell r="E202">
            <v>7</v>
          </cell>
          <cell r="F202" t="str">
            <v>Hr</v>
          </cell>
          <cell r="K202">
            <v>0</v>
          </cell>
          <cell r="L202" t="str">
            <v>OH</v>
          </cell>
          <cell r="N202">
            <v>4300</v>
          </cell>
          <cell r="O202">
            <v>950000</v>
          </cell>
          <cell r="P202">
            <v>0</v>
          </cell>
        </row>
        <row r="203">
          <cell r="B203" t="str">
            <v>- Pelaksana Daker Bandara [50 ORG x 76 Hr]</v>
          </cell>
          <cell r="C203">
            <v>50</v>
          </cell>
          <cell r="D203" t="str">
            <v>ORG</v>
          </cell>
          <cell r="E203">
            <v>76</v>
          </cell>
          <cell r="F203" t="str">
            <v>Hr</v>
          </cell>
          <cell r="K203">
            <v>3800</v>
          </cell>
          <cell r="L203" t="str">
            <v>OH</v>
          </cell>
          <cell r="N203">
            <v>4300</v>
          </cell>
          <cell r="O203">
            <v>950000</v>
          </cell>
          <cell r="P203">
            <v>3610000000</v>
          </cell>
        </row>
        <row r="204">
          <cell r="B204" t="str">
            <v>- Pelaksana Daker Makkah [469 ORG x 66 Hr]</v>
          </cell>
          <cell r="C204">
            <v>469</v>
          </cell>
          <cell r="D204" t="str">
            <v>ORG</v>
          </cell>
          <cell r="E204">
            <v>66</v>
          </cell>
          <cell r="F204" t="str">
            <v>Hr</v>
          </cell>
          <cell r="K204">
            <v>30954</v>
          </cell>
          <cell r="L204" t="str">
            <v>OH</v>
          </cell>
          <cell r="N204">
            <v>4300</v>
          </cell>
          <cell r="O204">
            <v>950000</v>
          </cell>
          <cell r="P204">
            <v>29406300000</v>
          </cell>
        </row>
        <row r="205">
          <cell r="B205" t="str">
            <v>- Pelaksana Daker Madinah [112 ORG x 76 Hr]</v>
          </cell>
          <cell r="C205">
            <v>112</v>
          </cell>
          <cell r="D205" t="str">
            <v>ORG</v>
          </cell>
          <cell r="E205">
            <v>76</v>
          </cell>
          <cell r="F205" t="str">
            <v>Hr</v>
          </cell>
          <cell r="K205">
            <v>8512</v>
          </cell>
          <cell r="L205" t="str">
            <v>OH</v>
          </cell>
          <cell r="N205">
            <v>4300</v>
          </cell>
          <cell r="O205">
            <v>950000</v>
          </cell>
          <cell r="P205">
            <v>8086400000</v>
          </cell>
        </row>
        <row r="206">
          <cell r="B206" t="str">
            <v>- Tenaga Pendukung KUH [50 ORG x 76 Hr]</v>
          </cell>
          <cell r="C206">
            <v>50</v>
          </cell>
          <cell r="D206" t="str">
            <v>ORG</v>
          </cell>
          <cell r="E206">
            <v>76</v>
          </cell>
          <cell r="F206" t="str">
            <v>Hr</v>
          </cell>
          <cell r="K206">
            <v>3800</v>
          </cell>
          <cell r="L206" t="str">
            <v>OH</v>
          </cell>
          <cell r="N206">
            <v>4300</v>
          </cell>
          <cell r="O206">
            <v>950000</v>
          </cell>
          <cell r="P206">
            <v>3610000000</v>
          </cell>
        </row>
        <row r="207">
          <cell r="B207" t="str">
            <v>Jasa Pengangkutan Barang di Bandara</v>
          </cell>
          <cell r="N207">
            <v>4300</v>
          </cell>
          <cell r="P207">
            <v>76310000</v>
          </cell>
        </row>
        <row r="208">
          <cell r="B208" t="str">
            <v>Belanja Keperluan Perkantoran</v>
          </cell>
          <cell r="N208">
            <v>4300</v>
          </cell>
          <cell r="P208">
            <v>76310000</v>
          </cell>
        </row>
        <row r="209">
          <cell r="B209" t="str">
            <v>- Pengangkutan Bagasi Petugas Kloter dari Bandara ke Pemondokan [2 ORG x 537 Kltr]</v>
          </cell>
          <cell r="C209">
            <v>2</v>
          </cell>
          <cell r="D209" t="str">
            <v>ORG</v>
          </cell>
          <cell r="E209">
            <v>537</v>
          </cell>
          <cell r="F209" t="str">
            <v>Kltr</v>
          </cell>
          <cell r="K209">
            <v>1074</v>
          </cell>
          <cell r="L209" t="str">
            <v xml:space="preserve"> OK</v>
          </cell>
          <cell r="M209">
            <v>15</v>
          </cell>
          <cell r="N209">
            <v>4300</v>
          </cell>
          <cell r="O209">
            <v>65000</v>
          </cell>
          <cell r="P209">
            <v>69810000</v>
          </cell>
        </row>
        <row r="210">
          <cell r="B210" t="str">
            <v>- Pengangkutan Bagasi Petugas Kloter pisah hotel [2 ORG x 50 Kltr]</v>
          </cell>
          <cell r="C210">
            <v>2</v>
          </cell>
          <cell r="D210" t="str">
            <v>ORG</v>
          </cell>
          <cell r="E210">
            <v>50</v>
          </cell>
          <cell r="F210" t="str">
            <v>Kltr</v>
          </cell>
          <cell r="K210">
            <v>100</v>
          </cell>
          <cell r="L210" t="str">
            <v xml:space="preserve"> OK</v>
          </cell>
          <cell r="M210">
            <v>15</v>
          </cell>
          <cell r="N210">
            <v>4300</v>
          </cell>
          <cell r="O210">
            <v>65000</v>
          </cell>
          <cell r="P210">
            <v>6500000</v>
          </cell>
        </row>
        <row r="211">
          <cell r="B211" t="str">
            <v>Rapat - Rapat Koordinasi Daker dan Sektor Masa Operasional Haji</v>
          </cell>
          <cell r="N211">
            <v>4300</v>
          </cell>
          <cell r="P211">
            <v>121088000</v>
          </cell>
        </row>
        <row r="212">
          <cell r="B212" t="str">
            <v>Belanja Keperluan Perkantoran</v>
          </cell>
          <cell r="N212">
            <v>4300</v>
          </cell>
          <cell r="P212">
            <v>121088000</v>
          </cell>
        </row>
        <row r="213">
          <cell r="B213" t="str">
            <v>- Konsumsi dan/atau Snack Rapat-rapat Mekkah [44 ORG x 16 KL]</v>
          </cell>
          <cell r="C213">
            <v>44</v>
          </cell>
          <cell r="D213" t="str">
            <v>ORG</v>
          </cell>
          <cell r="E213">
            <v>16</v>
          </cell>
          <cell r="F213" t="str">
            <v>KL</v>
          </cell>
          <cell r="K213">
            <v>704</v>
          </cell>
          <cell r="L213" t="str">
            <v xml:space="preserve"> OK</v>
          </cell>
          <cell r="M213">
            <v>22.5</v>
          </cell>
          <cell r="N213">
            <v>4300</v>
          </cell>
          <cell r="O213">
            <v>88000</v>
          </cell>
          <cell r="P213">
            <v>61952000</v>
          </cell>
        </row>
        <row r="214">
          <cell r="B214" t="str">
            <v>- Konsumsi dan/atau Snack Rapat-rapat Madinah [32 ORG x 12 KL]</v>
          </cell>
          <cell r="C214">
            <v>32</v>
          </cell>
          <cell r="D214" t="str">
            <v>ORG</v>
          </cell>
          <cell r="E214">
            <v>12</v>
          </cell>
          <cell r="F214" t="str">
            <v>KL</v>
          </cell>
          <cell r="K214">
            <v>384</v>
          </cell>
          <cell r="L214" t="str">
            <v xml:space="preserve"> OK</v>
          </cell>
          <cell r="M214">
            <v>22.5</v>
          </cell>
          <cell r="N214">
            <v>4300</v>
          </cell>
          <cell r="O214">
            <v>88000</v>
          </cell>
          <cell r="P214">
            <v>33792000</v>
          </cell>
        </row>
        <row r="215">
          <cell r="B215" t="str">
            <v>- Konsumsi dan/atau Snack Rapat-rapat Jeddah [24 ORG x 12 KL]</v>
          </cell>
          <cell r="C215">
            <v>24</v>
          </cell>
          <cell r="D215" t="str">
            <v>ORG</v>
          </cell>
          <cell r="E215">
            <v>12</v>
          </cell>
          <cell r="F215" t="str">
            <v>KL</v>
          </cell>
          <cell r="K215">
            <v>288</v>
          </cell>
          <cell r="L215" t="str">
            <v xml:space="preserve"> OK</v>
          </cell>
          <cell r="M215">
            <v>22.5</v>
          </cell>
          <cell r="N215">
            <v>4300</v>
          </cell>
          <cell r="O215">
            <v>88000</v>
          </cell>
          <cell r="P215">
            <v>25344000</v>
          </cell>
        </row>
        <row r="216">
          <cell r="B216" t="str">
            <v>Penerimaan Tamu dan Delegasi Masa Operasional Haji</v>
          </cell>
          <cell r="N216">
            <v>4300</v>
          </cell>
          <cell r="P216">
            <v>4400000000</v>
          </cell>
        </row>
        <row r="217">
          <cell r="B217" t="str">
            <v>Belanja Keperluan Perkantoran</v>
          </cell>
          <cell r="N217">
            <v>4300</v>
          </cell>
          <cell r="P217">
            <v>4400000000</v>
          </cell>
        </row>
        <row r="218">
          <cell r="B218" t="str">
            <v>- Layanan Konsumsi [500 ORG x 50 HR x 2 KL]</v>
          </cell>
          <cell r="C218">
            <v>500</v>
          </cell>
          <cell r="D218" t="str">
            <v>ORG</v>
          </cell>
          <cell r="E218">
            <v>50</v>
          </cell>
          <cell r="F218" t="str">
            <v>HR</v>
          </cell>
          <cell r="G218">
            <v>2</v>
          </cell>
          <cell r="H218" t="str">
            <v>KL</v>
          </cell>
          <cell r="K218">
            <v>50000</v>
          </cell>
          <cell r="L218" t="str">
            <v>OH</v>
          </cell>
          <cell r="M218">
            <v>45</v>
          </cell>
          <cell r="N218">
            <v>4300</v>
          </cell>
          <cell r="O218">
            <v>88000</v>
          </cell>
          <cell r="P218">
            <v>4400000000</v>
          </cell>
        </row>
        <row r="219">
          <cell r="B219" t="str">
            <v>Dukungan Layanan Petugas Transformasi Mekkah, Petugas Bandara dan Sektor Khusus Bir Alli</v>
          </cell>
          <cell r="N219">
            <v>4300</v>
          </cell>
          <cell r="P219">
            <v>1132530000</v>
          </cell>
        </row>
        <row r="220">
          <cell r="B220" t="str">
            <v>Belanja Penambah Daya Tahan Tubuh</v>
          </cell>
          <cell r="N220">
            <v>4300</v>
          </cell>
          <cell r="P220">
            <v>1042320000</v>
          </cell>
        </row>
        <row r="221">
          <cell r="B221" t="str">
            <v>- Penambah Daya Tahan Tubuh Daker Mekkah [230 ORG x 60 Hr]</v>
          </cell>
          <cell r="C221">
            <v>230</v>
          </cell>
          <cell r="D221" t="str">
            <v>ORG</v>
          </cell>
          <cell r="E221">
            <v>60</v>
          </cell>
          <cell r="F221" t="str">
            <v>Hr</v>
          </cell>
          <cell r="K221">
            <v>13800</v>
          </cell>
          <cell r="L221" t="str">
            <v>OH</v>
          </cell>
          <cell r="M221">
            <v>10</v>
          </cell>
          <cell r="N221">
            <v>4300</v>
          </cell>
          <cell r="O221">
            <v>43000</v>
          </cell>
          <cell r="P221">
            <v>593400000</v>
          </cell>
        </row>
        <row r="222">
          <cell r="B222" t="str">
            <v>- Penambah daya tahan tubuh Daker Bandara dan Seksus Bir Alli [174 ORG x 60 Hr]</v>
          </cell>
          <cell r="C222">
            <v>174</v>
          </cell>
          <cell r="D222" t="str">
            <v>ORG</v>
          </cell>
          <cell r="E222">
            <v>60</v>
          </cell>
          <cell r="F222" t="str">
            <v>Hr</v>
          </cell>
          <cell r="K222">
            <v>10440</v>
          </cell>
          <cell r="L222" t="str">
            <v>OH</v>
          </cell>
          <cell r="M222">
            <v>10</v>
          </cell>
          <cell r="N222">
            <v>4300</v>
          </cell>
          <cell r="O222">
            <v>43000</v>
          </cell>
          <cell r="P222">
            <v>448920000</v>
          </cell>
        </row>
        <row r="223">
          <cell r="B223" t="str">
            <v>Belanja Bahan</v>
          </cell>
          <cell r="N223">
            <v>4300</v>
          </cell>
          <cell r="P223">
            <v>90210000</v>
          </cell>
        </row>
        <row r="224">
          <cell r="B224" t="str">
            <v>- Lampu Stop Light</v>
          </cell>
          <cell r="C224">
            <v>120</v>
          </cell>
          <cell r="K224">
            <v>120</v>
          </cell>
          <cell r="L224" t="str">
            <v>Buah</v>
          </cell>
          <cell r="M224">
            <v>35</v>
          </cell>
          <cell r="N224">
            <v>4300</v>
          </cell>
          <cell r="O224">
            <v>150000</v>
          </cell>
          <cell r="P224">
            <v>5250000</v>
          </cell>
        </row>
        <row r="225">
          <cell r="B225" t="str">
            <v>- Bendera</v>
          </cell>
          <cell r="C225">
            <v>120</v>
          </cell>
          <cell r="E225">
            <v>2</v>
          </cell>
          <cell r="K225">
            <v>240</v>
          </cell>
          <cell r="L225" t="str">
            <v>Buah</v>
          </cell>
          <cell r="M225">
            <v>55</v>
          </cell>
          <cell r="N225">
            <v>4300</v>
          </cell>
          <cell r="O225">
            <v>236000</v>
          </cell>
          <cell r="P225">
            <v>56640000</v>
          </cell>
        </row>
        <row r="226">
          <cell r="B226" t="str">
            <v>- Tiang Bendera</v>
          </cell>
          <cell r="C226">
            <v>120</v>
          </cell>
          <cell r="K226">
            <v>120</v>
          </cell>
          <cell r="L226" t="str">
            <v>Buah</v>
          </cell>
          <cell r="M226">
            <v>55</v>
          </cell>
          <cell r="N226">
            <v>4300</v>
          </cell>
          <cell r="O226">
            <v>236000</v>
          </cell>
          <cell r="P226">
            <v>28320000</v>
          </cell>
        </row>
        <row r="227">
          <cell r="B227" t="str">
            <v>Sarana dan Prasarana Komunikasi Petugas NK dan Temus di Arab Saudi</v>
          </cell>
          <cell r="N227">
            <v>4300</v>
          </cell>
          <cell r="P227">
            <v>2003000000</v>
          </cell>
        </row>
        <row r="228">
          <cell r="B228" t="str">
            <v>Belanja Barang Operasional Lainnya</v>
          </cell>
          <cell r="N228">
            <v>4300</v>
          </cell>
          <cell r="P228">
            <v>2003000000</v>
          </cell>
        </row>
        <row r="229">
          <cell r="B229" t="str">
            <v>- Simcard Bravo [300 BH]</v>
          </cell>
          <cell r="C229">
            <v>300</v>
          </cell>
          <cell r="D229" t="str">
            <v>BH</v>
          </cell>
          <cell r="K229">
            <v>300</v>
          </cell>
          <cell r="L229" t="str">
            <v>Buah</v>
          </cell>
          <cell r="M229">
            <v>1207.5</v>
          </cell>
          <cell r="N229">
            <v>4300</v>
          </cell>
          <cell r="O229">
            <v>5192000</v>
          </cell>
          <cell r="P229">
            <v>1557600000</v>
          </cell>
        </row>
        <row r="230">
          <cell r="B230" t="str">
            <v>- Voucer Telepon dan/atau internet [100 BH x 2 bln]</v>
          </cell>
          <cell r="C230">
            <v>100</v>
          </cell>
          <cell r="D230" t="str">
            <v>BH</v>
          </cell>
          <cell r="E230">
            <v>2</v>
          </cell>
          <cell r="F230" t="str">
            <v>bln</v>
          </cell>
          <cell r="K230">
            <v>200</v>
          </cell>
          <cell r="L230" t="str">
            <v xml:space="preserve"> OK</v>
          </cell>
          <cell r="M230">
            <v>518</v>
          </cell>
          <cell r="N230">
            <v>4300</v>
          </cell>
          <cell r="O230">
            <v>2227000</v>
          </cell>
          <cell r="P230">
            <v>445400000</v>
          </cell>
        </row>
        <row r="231">
          <cell r="B231" t="str">
            <v>Koordinasi Penyelenggaraan Ibadah Haji Luar Negeri</v>
          </cell>
          <cell r="N231">
            <v>4300</v>
          </cell>
          <cell r="P231">
            <v>3645433000</v>
          </cell>
        </row>
        <row r="232">
          <cell r="B232" t="str">
            <v>Koordinasi Persiapan Operasional, Pemantapan Persiapan Armuzna dan Evaluasi Operasional Haji</v>
          </cell>
          <cell r="N232">
            <v>4300</v>
          </cell>
          <cell r="P232">
            <v>1034633000</v>
          </cell>
        </row>
        <row r="233">
          <cell r="B233" t="str">
            <v>Belanja Bahan</v>
          </cell>
          <cell r="N233">
            <v>4300</v>
          </cell>
          <cell r="P233">
            <v>1034633000</v>
          </cell>
        </row>
        <row r="234">
          <cell r="B234" t="str">
            <v>- Cinderamata / Plakat</v>
          </cell>
          <cell r="C234">
            <v>70</v>
          </cell>
          <cell r="K234">
            <v>70</v>
          </cell>
          <cell r="L234" t="str">
            <v>BUAH</v>
          </cell>
          <cell r="M234">
            <v>500</v>
          </cell>
          <cell r="N234">
            <v>4300</v>
          </cell>
          <cell r="O234">
            <v>2150000</v>
          </cell>
          <cell r="P234">
            <v>150500000</v>
          </cell>
        </row>
        <row r="235">
          <cell r="B235" t="str">
            <v>- Konsumsi Koordinasi Persiapan Operasional Haji Daker Makkah [981 ORG x 2 Kl]</v>
          </cell>
          <cell r="C235">
            <v>981</v>
          </cell>
          <cell r="D235" t="str">
            <v>ORG</v>
          </cell>
          <cell r="E235">
            <v>2</v>
          </cell>
          <cell r="F235" t="str">
            <v>Kl</v>
          </cell>
          <cell r="K235">
            <v>1962</v>
          </cell>
          <cell r="L235" t="str">
            <v xml:space="preserve"> OK</v>
          </cell>
          <cell r="M235">
            <v>45</v>
          </cell>
          <cell r="N235">
            <v>4300</v>
          </cell>
          <cell r="O235">
            <v>193000</v>
          </cell>
          <cell r="P235">
            <v>378666000</v>
          </cell>
        </row>
        <row r="236">
          <cell r="B236" t="str">
            <v>- Konsumsi Koordinasi Persiapan Operasional Haji Daker Madinah [395 ORG x 2 Kl]</v>
          </cell>
          <cell r="C236">
            <v>395</v>
          </cell>
          <cell r="D236" t="str">
            <v>ORG</v>
          </cell>
          <cell r="E236">
            <v>2</v>
          </cell>
          <cell r="F236" t="str">
            <v>Kl</v>
          </cell>
          <cell r="K236">
            <v>790</v>
          </cell>
          <cell r="L236" t="str">
            <v xml:space="preserve"> OK</v>
          </cell>
          <cell r="M236">
            <v>45</v>
          </cell>
          <cell r="N236">
            <v>4300</v>
          </cell>
          <cell r="O236">
            <v>193000</v>
          </cell>
          <cell r="P236">
            <v>152470000</v>
          </cell>
        </row>
        <row r="237">
          <cell r="B237" t="str">
            <v>- Konsumsi Koordinasi Persiapan Operasional Haji Daker Bandara [151 ORG x 2 Kl]</v>
          </cell>
          <cell r="C237">
            <v>151</v>
          </cell>
          <cell r="D237" t="str">
            <v>ORG</v>
          </cell>
          <cell r="E237">
            <v>2</v>
          </cell>
          <cell r="F237" t="str">
            <v>Kl</v>
          </cell>
          <cell r="K237">
            <v>302</v>
          </cell>
          <cell r="L237" t="str">
            <v xml:space="preserve"> OK</v>
          </cell>
          <cell r="M237">
            <v>45</v>
          </cell>
          <cell r="N237">
            <v>4300</v>
          </cell>
          <cell r="O237">
            <v>193000</v>
          </cell>
          <cell r="P237">
            <v>58286000</v>
          </cell>
        </row>
        <row r="238">
          <cell r="B238" t="str">
            <v>- Konsumsi Koordinasi Persiapan Armuzna [1527 ORG x 1 Kl]</v>
          </cell>
          <cell r="C238">
            <v>1527</v>
          </cell>
          <cell r="D238" t="str">
            <v>ORG</v>
          </cell>
          <cell r="E238">
            <v>1</v>
          </cell>
          <cell r="F238" t="str">
            <v>Kl</v>
          </cell>
          <cell r="K238">
            <v>1527</v>
          </cell>
          <cell r="L238" t="str">
            <v xml:space="preserve"> OK</v>
          </cell>
          <cell r="M238">
            <v>45</v>
          </cell>
          <cell r="N238">
            <v>4300</v>
          </cell>
          <cell r="O238">
            <v>193000</v>
          </cell>
          <cell r="P238">
            <v>294711000</v>
          </cell>
        </row>
        <row r="239">
          <cell r="B239" t="str">
            <v>Penyiapan dan Pemasangan Penamaan, Penomoran dan Stiker Informasi pada Akomodasi Jemaah Haji</v>
          </cell>
          <cell r="N239">
            <v>4300</v>
          </cell>
          <cell r="P239">
            <v>1555500000</v>
          </cell>
        </row>
        <row r="240">
          <cell r="B240" t="str">
            <v>Perjalanan Dinas Biasa</v>
          </cell>
          <cell r="N240">
            <v>4300</v>
          </cell>
          <cell r="P240">
            <v>1555500000</v>
          </cell>
        </row>
        <row r="241">
          <cell r="B241" t="str">
            <v>- Honorarium Tim Penyiapan dan Pemasangan Makkah [50 ORG x 20 Hr]</v>
          </cell>
          <cell r="C241">
            <v>50</v>
          </cell>
          <cell r="D241" t="str">
            <v>ORG</v>
          </cell>
          <cell r="E241">
            <v>20</v>
          </cell>
          <cell r="F241" t="str">
            <v>Hr</v>
          </cell>
          <cell r="K241">
            <v>1000</v>
          </cell>
          <cell r="L241" t="str">
            <v>OH</v>
          </cell>
          <cell r="M241">
            <v>199</v>
          </cell>
          <cell r="N241">
            <v>4300</v>
          </cell>
          <cell r="O241">
            <v>855000</v>
          </cell>
          <cell r="P241">
            <v>855000000</v>
          </cell>
        </row>
        <row r="242">
          <cell r="B242" t="str">
            <v>- Honorarium Tim Penyiapan dan Pemasangan Madinah [50 ORG x 10 Hr]</v>
          </cell>
          <cell r="C242">
            <v>50</v>
          </cell>
          <cell r="D242" t="str">
            <v>ORG</v>
          </cell>
          <cell r="E242">
            <v>10</v>
          </cell>
          <cell r="F242" t="str">
            <v>Hr</v>
          </cell>
          <cell r="K242">
            <v>500</v>
          </cell>
          <cell r="L242" t="str">
            <v>OH</v>
          </cell>
          <cell r="M242">
            <v>326</v>
          </cell>
          <cell r="N242">
            <v>4300</v>
          </cell>
          <cell r="O242">
            <v>1401000</v>
          </cell>
          <cell r="P242">
            <v>700500000</v>
          </cell>
        </row>
        <row r="243">
          <cell r="B243" t="str">
            <v>Pelatihan Temus di Arab Saudi</v>
          </cell>
          <cell r="N243">
            <v>4300</v>
          </cell>
          <cell r="P243">
            <v>345030000</v>
          </cell>
        </row>
        <row r="244">
          <cell r="B244" t="str">
            <v>Belanja Bahan</v>
          </cell>
          <cell r="N244">
            <v>4300</v>
          </cell>
          <cell r="P244">
            <v>235180000</v>
          </cell>
        </row>
        <row r="245">
          <cell r="B245" t="str">
            <v>- Spanduk</v>
          </cell>
          <cell r="C245">
            <v>2</v>
          </cell>
          <cell r="K245">
            <v>2</v>
          </cell>
          <cell r="L245" t="str">
            <v>Buah</v>
          </cell>
          <cell r="M245">
            <v>750</v>
          </cell>
          <cell r="N245">
            <v>4300</v>
          </cell>
          <cell r="O245">
            <v>3225000</v>
          </cell>
        </row>
        <row r="246">
          <cell r="B246" t="str">
            <v>- Penggandaan dan Dokumentasi</v>
          </cell>
          <cell r="C246">
            <v>1</v>
          </cell>
          <cell r="K246">
            <v>1</v>
          </cell>
          <cell r="L246" t="str">
            <v>KEG</v>
          </cell>
          <cell r="M246">
            <v>1000</v>
          </cell>
          <cell r="N246">
            <v>4300</v>
          </cell>
          <cell r="O246">
            <v>4300000</v>
          </cell>
          <cell r="P246">
            <v>4300000</v>
          </cell>
        </row>
        <row r="247">
          <cell r="B247" t="str">
            <v>- Konsumsi Panitia [50 ORG x 3 Hr x 3 KL]</v>
          </cell>
          <cell r="C247">
            <v>50</v>
          </cell>
          <cell r="D247" t="str">
            <v>ORG</v>
          </cell>
          <cell r="E247">
            <v>3</v>
          </cell>
          <cell r="F247" t="str">
            <v>Hr</v>
          </cell>
          <cell r="G247">
            <v>3</v>
          </cell>
          <cell r="H247" t="str">
            <v>KL</v>
          </cell>
          <cell r="K247">
            <v>450</v>
          </cell>
          <cell r="L247" t="str">
            <v xml:space="preserve"> OK</v>
          </cell>
          <cell r="M247">
            <v>17.5</v>
          </cell>
          <cell r="N247">
            <v>4300</v>
          </cell>
          <cell r="O247">
            <v>68000</v>
          </cell>
          <cell r="P247">
            <v>30600000</v>
          </cell>
        </row>
        <row r="248">
          <cell r="B248" t="str">
            <v>- Konsumsi Peserta [730 ORG x 3 Hr x 1 KL]</v>
          </cell>
          <cell r="C248">
            <v>730</v>
          </cell>
          <cell r="D248" t="str">
            <v>ORG</v>
          </cell>
          <cell r="E248">
            <v>3</v>
          </cell>
          <cell r="F248" t="str">
            <v>Hr</v>
          </cell>
          <cell r="G248">
            <v>1</v>
          </cell>
          <cell r="H248" t="str">
            <v>KL</v>
          </cell>
          <cell r="K248">
            <v>2190</v>
          </cell>
          <cell r="L248" t="str">
            <v xml:space="preserve"> OK</v>
          </cell>
          <cell r="M248">
            <v>17.5</v>
          </cell>
          <cell r="N248">
            <v>4300</v>
          </cell>
          <cell r="O248">
            <v>68000</v>
          </cell>
          <cell r="P248">
            <v>148920000</v>
          </cell>
        </row>
        <row r="249">
          <cell r="B249" t="str">
            <v>- Konsumsi Narasumber dan Moderator [10 ORG x 3 Hr x 1 KL]</v>
          </cell>
          <cell r="C249">
            <v>10</v>
          </cell>
          <cell r="D249" t="str">
            <v>ORG</v>
          </cell>
          <cell r="E249">
            <v>3</v>
          </cell>
          <cell r="F249" t="str">
            <v>Hr</v>
          </cell>
          <cell r="G249">
            <v>1</v>
          </cell>
          <cell r="H249" t="str">
            <v>KL</v>
          </cell>
          <cell r="K249">
            <v>30</v>
          </cell>
          <cell r="L249" t="str">
            <v xml:space="preserve"> OK</v>
          </cell>
          <cell r="M249">
            <v>17.5</v>
          </cell>
          <cell r="N249">
            <v>4300</v>
          </cell>
          <cell r="O249">
            <v>68000</v>
          </cell>
          <cell r="P249">
            <v>2040000</v>
          </cell>
        </row>
        <row r="250">
          <cell r="B250" t="str">
            <v>- Konsumsi Tamu Undangan [15 ORG x 1 Hr x 1 KL]</v>
          </cell>
          <cell r="C250">
            <v>15</v>
          </cell>
          <cell r="D250" t="str">
            <v>ORG</v>
          </cell>
          <cell r="E250">
            <v>1</v>
          </cell>
          <cell r="F250" t="str">
            <v>Hr</v>
          </cell>
          <cell r="G250">
            <v>1</v>
          </cell>
          <cell r="H250" t="str">
            <v>KL</v>
          </cell>
          <cell r="K250">
            <v>15</v>
          </cell>
          <cell r="L250" t="str">
            <v xml:space="preserve"> OK</v>
          </cell>
          <cell r="M250">
            <v>17.5</v>
          </cell>
          <cell r="N250">
            <v>4300</v>
          </cell>
          <cell r="O250">
            <v>68000</v>
          </cell>
          <cell r="P250">
            <v>1020000</v>
          </cell>
        </row>
        <row r="251">
          <cell r="B251" t="str">
            <v>- Snack Panitia [50 ORG x 3 Hr x 1 KL]</v>
          </cell>
          <cell r="C251">
            <v>50</v>
          </cell>
          <cell r="D251" t="str">
            <v>ORG</v>
          </cell>
          <cell r="E251">
            <v>3</v>
          </cell>
          <cell r="F251" t="str">
            <v>Hr</v>
          </cell>
          <cell r="G251">
            <v>1</v>
          </cell>
          <cell r="H251" t="str">
            <v>KL</v>
          </cell>
          <cell r="K251">
            <v>150</v>
          </cell>
          <cell r="L251" t="str">
            <v xml:space="preserve"> OK</v>
          </cell>
          <cell r="M251">
            <v>5</v>
          </cell>
          <cell r="N251">
            <v>4300</v>
          </cell>
          <cell r="O251">
            <v>20000</v>
          </cell>
          <cell r="P251">
            <v>3000000</v>
          </cell>
        </row>
        <row r="252">
          <cell r="B252" t="str">
            <v>- Snack Peserta [730 ORG x 3 Hr x 1 KL]</v>
          </cell>
          <cell r="C252">
            <v>730</v>
          </cell>
          <cell r="D252" t="str">
            <v>ORG</v>
          </cell>
          <cell r="E252">
            <v>3</v>
          </cell>
          <cell r="F252" t="str">
            <v>Hr</v>
          </cell>
          <cell r="G252">
            <v>1</v>
          </cell>
          <cell r="H252" t="str">
            <v>KL</v>
          </cell>
          <cell r="K252">
            <v>2190</v>
          </cell>
          <cell r="L252" t="str">
            <v xml:space="preserve"> OK</v>
          </cell>
          <cell r="M252">
            <v>5</v>
          </cell>
          <cell r="N252">
            <v>4300</v>
          </cell>
          <cell r="O252">
            <v>20000</v>
          </cell>
          <cell r="P252">
            <v>43800000</v>
          </cell>
        </row>
        <row r="253">
          <cell r="B253" t="str">
            <v>- Snack Narasumber dan Moderator [10 ORG x 3 Hr x 2 KL]</v>
          </cell>
          <cell r="C253">
            <v>10</v>
          </cell>
          <cell r="D253" t="str">
            <v>ORG</v>
          </cell>
          <cell r="E253">
            <v>3</v>
          </cell>
          <cell r="F253" t="str">
            <v>Hr</v>
          </cell>
          <cell r="G253">
            <v>2</v>
          </cell>
          <cell r="H253" t="str">
            <v>KL</v>
          </cell>
          <cell r="K253">
            <v>60</v>
          </cell>
          <cell r="L253" t="str">
            <v xml:space="preserve"> OK</v>
          </cell>
          <cell r="M253">
            <v>5</v>
          </cell>
          <cell r="N253">
            <v>4300</v>
          </cell>
          <cell r="O253">
            <v>20000</v>
          </cell>
          <cell r="P253">
            <v>1200000</v>
          </cell>
        </row>
        <row r="254">
          <cell r="B254" t="str">
            <v>- Snack Tamu Undangan [15 ORG x 1 Hr x 1 KL]</v>
          </cell>
          <cell r="C254">
            <v>15</v>
          </cell>
          <cell r="D254" t="str">
            <v>ORG</v>
          </cell>
          <cell r="E254">
            <v>1</v>
          </cell>
          <cell r="F254" t="str">
            <v>Hr</v>
          </cell>
          <cell r="G254">
            <v>1</v>
          </cell>
          <cell r="H254" t="str">
            <v>KL</v>
          </cell>
          <cell r="K254">
            <v>15</v>
          </cell>
          <cell r="L254" t="str">
            <v xml:space="preserve"> OK</v>
          </cell>
          <cell r="M254">
            <v>5</v>
          </cell>
          <cell r="N254">
            <v>4300</v>
          </cell>
          <cell r="O254">
            <v>20000</v>
          </cell>
          <cell r="P254">
            <v>300000</v>
          </cell>
        </row>
        <row r="255">
          <cell r="B255" t="str">
            <v>Belanja Honor Output Kegiatan</v>
          </cell>
          <cell r="N255">
            <v>4300</v>
          </cell>
          <cell r="P255">
            <v>16850000</v>
          </cell>
        </row>
        <row r="256">
          <cell r="B256" t="str">
            <v>- Penanggungjawab</v>
          </cell>
          <cell r="C256">
            <v>1</v>
          </cell>
          <cell r="K256">
            <v>1</v>
          </cell>
          <cell r="L256" t="str">
            <v xml:space="preserve"> OK</v>
          </cell>
          <cell r="N256">
            <v>4300</v>
          </cell>
          <cell r="O256">
            <v>450000</v>
          </cell>
          <cell r="P256">
            <v>450000</v>
          </cell>
        </row>
        <row r="257">
          <cell r="B257" t="str">
            <v>- Ketua</v>
          </cell>
          <cell r="C257">
            <v>1</v>
          </cell>
          <cell r="K257">
            <v>1</v>
          </cell>
          <cell r="L257" t="str">
            <v xml:space="preserve"> OK</v>
          </cell>
          <cell r="N257">
            <v>4300</v>
          </cell>
          <cell r="O257">
            <v>400000</v>
          </cell>
          <cell r="P257">
            <v>400000</v>
          </cell>
        </row>
        <row r="258">
          <cell r="B258" t="str">
            <v>- Wakil Ketua</v>
          </cell>
          <cell r="C258">
            <v>2</v>
          </cell>
          <cell r="K258">
            <v>2</v>
          </cell>
          <cell r="L258" t="str">
            <v xml:space="preserve"> OK</v>
          </cell>
          <cell r="N258">
            <v>4300</v>
          </cell>
          <cell r="O258">
            <v>350000</v>
          </cell>
          <cell r="P258">
            <v>700000</v>
          </cell>
        </row>
        <row r="259">
          <cell r="B259" t="str">
            <v>- Sekretaris</v>
          </cell>
          <cell r="C259">
            <v>1</v>
          </cell>
          <cell r="K259">
            <v>1</v>
          </cell>
          <cell r="L259" t="str">
            <v xml:space="preserve"> OK</v>
          </cell>
          <cell r="N259">
            <v>4300</v>
          </cell>
          <cell r="O259">
            <v>300000</v>
          </cell>
          <cell r="P259">
            <v>300000</v>
          </cell>
        </row>
        <row r="260">
          <cell r="B260" t="str">
            <v>- Anggota</v>
          </cell>
          <cell r="C260">
            <v>50</v>
          </cell>
          <cell r="K260">
            <v>50</v>
          </cell>
          <cell r="L260" t="str">
            <v xml:space="preserve"> OK</v>
          </cell>
          <cell r="N260">
            <v>4300</v>
          </cell>
          <cell r="O260">
            <v>300000</v>
          </cell>
          <cell r="P260">
            <v>15000000</v>
          </cell>
        </row>
        <row r="261">
          <cell r="B261" t="str">
            <v>Belanja Sewa</v>
          </cell>
          <cell r="N261">
            <v>4300</v>
          </cell>
          <cell r="P261">
            <v>51000000</v>
          </cell>
        </row>
        <row r="262">
          <cell r="B262" t="str">
            <v>- Sewa Kursi [500 BH x 3 Hr]</v>
          </cell>
          <cell r="C262">
            <v>500</v>
          </cell>
          <cell r="D262" t="str">
            <v>BH</v>
          </cell>
          <cell r="E262">
            <v>3</v>
          </cell>
          <cell r="F262" t="str">
            <v>Hr</v>
          </cell>
          <cell r="K262">
            <v>1500</v>
          </cell>
          <cell r="L262" t="str">
            <v>Buah</v>
          </cell>
          <cell r="M262">
            <v>8</v>
          </cell>
          <cell r="N262">
            <v>4300</v>
          </cell>
          <cell r="O262">
            <v>34000</v>
          </cell>
          <cell r="P262">
            <v>51000000</v>
          </cell>
        </row>
        <row r="263">
          <cell r="B263" t="str">
            <v>Belanja Jasa Profesi</v>
          </cell>
          <cell r="N263">
            <v>4300</v>
          </cell>
          <cell r="P263">
            <v>42000000</v>
          </cell>
        </row>
        <row r="264">
          <cell r="B264" t="str">
            <v>- Narasumber [10 ORG x 2 Jam]</v>
          </cell>
          <cell r="C264">
            <v>10</v>
          </cell>
          <cell r="D264" t="str">
            <v>ORG</v>
          </cell>
          <cell r="E264">
            <v>2</v>
          </cell>
          <cell r="F264" t="str">
            <v>Jam</v>
          </cell>
          <cell r="K264">
            <v>20</v>
          </cell>
          <cell r="L264" t="str">
            <v>OJ</v>
          </cell>
          <cell r="N264">
            <v>4300</v>
          </cell>
          <cell r="O264">
            <v>1400000</v>
          </cell>
          <cell r="P264">
            <v>28000000</v>
          </cell>
        </row>
        <row r="265">
          <cell r="B265" t="str">
            <v>- Moderator [10 ORG x 2 Jam]</v>
          </cell>
          <cell r="C265">
            <v>10</v>
          </cell>
          <cell r="D265" t="str">
            <v>ORG</v>
          </cell>
          <cell r="E265">
            <v>2</v>
          </cell>
          <cell r="F265" t="str">
            <v>Jam</v>
          </cell>
          <cell r="K265">
            <v>20</v>
          </cell>
          <cell r="L265" t="str">
            <v xml:space="preserve"> Ok</v>
          </cell>
          <cell r="N265">
            <v>4300</v>
          </cell>
          <cell r="O265">
            <v>700000</v>
          </cell>
          <cell r="P265">
            <v>14000000</v>
          </cell>
        </row>
        <row r="266">
          <cell r="B266" t="str">
            <v>Operasional Pengadaan Layanan Akomodasi, Konsumsi dan Transportasi Jemaah Haji</v>
          </cell>
          <cell r="N266">
            <v>4300</v>
          </cell>
          <cell r="P266">
            <v>710270000</v>
          </cell>
        </row>
        <row r="267">
          <cell r="B267" t="str">
            <v>Belanja Bahan</v>
          </cell>
          <cell r="N267">
            <v>4300</v>
          </cell>
          <cell r="P267">
            <v>135520000</v>
          </cell>
        </row>
        <row r="268">
          <cell r="B268" t="str">
            <v>- Konsumsi Pendukung KPA dan PPK Penyediaan Layanan Jemaah Haji [11 ORG x 55 Hr x 3 Kali]</v>
          </cell>
          <cell r="C268">
            <v>11</v>
          </cell>
          <cell r="D268" t="str">
            <v>ORG</v>
          </cell>
          <cell r="E268">
            <v>55</v>
          </cell>
          <cell r="F268" t="str">
            <v>Hr</v>
          </cell>
          <cell r="G268">
            <v>3</v>
          </cell>
          <cell r="H268" t="str">
            <v>Kali</v>
          </cell>
          <cell r="K268">
            <v>1815</v>
          </cell>
          <cell r="L268" t="str">
            <v>OH</v>
          </cell>
          <cell r="M268">
            <v>17.5</v>
          </cell>
          <cell r="N268">
            <v>4300</v>
          </cell>
          <cell r="O268">
            <v>68000</v>
          </cell>
          <cell r="P268">
            <v>123420000</v>
          </cell>
        </row>
        <row r="269">
          <cell r="B269" t="str">
            <v>- Snack Pendukung KPA dan PPK Penyediaan Layanan Jemaah Haji [11 ORG x 55 Hr x 1 Kali]</v>
          </cell>
          <cell r="C269">
            <v>11</v>
          </cell>
          <cell r="D269" t="str">
            <v>ORG</v>
          </cell>
          <cell r="E269">
            <v>55</v>
          </cell>
          <cell r="F269" t="str">
            <v>Hr</v>
          </cell>
          <cell r="G269">
            <v>1</v>
          </cell>
          <cell r="H269" t="str">
            <v>Kali</v>
          </cell>
          <cell r="K269">
            <v>605</v>
          </cell>
          <cell r="L269" t="str">
            <v>OH</v>
          </cell>
          <cell r="M269">
            <v>5</v>
          </cell>
          <cell r="N269">
            <v>4300</v>
          </cell>
          <cell r="O269">
            <v>20000</v>
          </cell>
          <cell r="P269">
            <v>12100000</v>
          </cell>
        </row>
        <row r="270">
          <cell r="B270" t="str">
            <v>Belanja Honor Output Kegiatan</v>
          </cell>
          <cell r="N270">
            <v>4300</v>
          </cell>
          <cell r="P270">
            <v>574750000</v>
          </cell>
        </row>
        <row r="271">
          <cell r="B271" t="str">
            <v>- Pendukung KPA dan PPK Penyediaan Layanan Jemaah Haji [11 ORG x 55 Hr]</v>
          </cell>
          <cell r="C271">
            <v>11</v>
          </cell>
          <cell r="D271" t="str">
            <v>ORG</v>
          </cell>
          <cell r="E271">
            <v>55</v>
          </cell>
          <cell r="F271" t="str">
            <v>Hr</v>
          </cell>
          <cell r="K271">
            <v>605</v>
          </cell>
          <cell r="L271" t="str">
            <v>OH</v>
          </cell>
          <cell r="N271">
            <v>4300</v>
          </cell>
          <cell r="O271">
            <v>950000</v>
          </cell>
          <cell r="P271">
            <v>574750000</v>
          </cell>
        </row>
        <row r="272">
          <cell r="B272" t="str">
            <v>Pameran Haji dan Umrah</v>
          </cell>
          <cell r="N272">
            <v>4300</v>
          </cell>
        </row>
        <row r="273">
          <cell r="B273" t="str">
            <v>Belanja Bahan</v>
          </cell>
          <cell r="N273">
            <v>4300</v>
          </cell>
          <cell r="P273">
            <v>103200000</v>
          </cell>
        </row>
        <row r="274">
          <cell r="B274" t="str">
            <v>- Wardrobe [20 ORG x 1 Keg]</v>
          </cell>
          <cell r="C274">
            <v>20</v>
          </cell>
          <cell r="D274" t="str">
            <v>ORG</v>
          </cell>
          <cell r="E274">
            <v>1</v>
          </cell>
          <cell r="F274" t="str">
            <v>Keg</v>
          </cell>
          <cell r="K274">
            <v>20</v>
          </cell>
          <cell r="L274" t="str">
            <v>OH</v>
          </cell>
          <cell r="M274">
            <v>1200</v>
          </cell>
          <cell r="N274">
            <v>4300</v>
          </cell>
          <cell r="O274">
            <v>5160000</v>
          </cell>
          <cell r="P274">
            <v>103200000</v>
          </cell>
        </row>
        <row r="275">
          <cell r="B275" t="str">
            <v>Tim Teknis KPA dan PPK Penyediaan Layanan Akomodasi, Konsumsi dan Transportasi Jemaah Haji</v>
          </cell>
          <cell r="N275">
            <v>4300</v>
          </cell>
        </row>
        <row r="276">
          <cell r="B276" t="str">
            <v>Belanja Honor Output Kegiatan</v>
          </cell>
          <cell r="N276">
            <v>4300</v>
          </cell>
          <cell r="P276">
            <v>92880000</v>
          </cell>
        </row>
        <row r="277">
          <cell r="B277" t="str">
            <v>- Staf Teknis KPA dan PPK [6 ORG x 3 Keg]</v>
          </cell>
          <cell r="C277">
            <v>6</v>
          </cell>
          <cell r="D277" t="str">
            <v>ORG</v>
          </cell>
          <cell r="E277">
            <v>3</v>
          </cell>
          <cell r="F277" t="str">
            <v>Keg</v>
          </cell>
          <cell r="K277">
            <v>18</v>
          </cell>
          <cell r="L277" t="str">
            <v>OH</v>
          </cell>
          <cell r="M277">
            <v>1200</v>
          </cell>
          <cell r="N277">
            <v>4300</v>
          </cell>
          <cell r="O277">
            <v>5160000</v>
          </cell>
          <cell r="P277">
            <v>92880000</v>
          </cell>
        </row>
        <row r="278">
          <cell r="B278" t="str">
            <v>Tim Manajamen PIPK Atase KBRI Jeddah</v>
          </cell>
          <cell r="N278">
            <v>4300</v>
          </cell>
        </row>
        <row r="279">
          <cell r="B279" t="str">
            <v>Belanja Honor Output Kegiatan</v>
          </cell>
          <cell r="N279">
            <v>4300</v>
          </cell>
          <cell r="P279">
            <v>134400000</v>
          </cell>
        </row>
        <row r="280">
          <cell r="B280" t="str">
            <v>- Pengarah [1 ORG x 12 Bln]</v>
          </cell>
          <cell r="C280">
            <v>1</v>
          </cell>
          <cell r="D280" t="str">
            <v>ORG</v>
          </cell>
          <cell r="E280">
            <v>12</v>
          </cell>
          <cell r="F280" t="str">
            <v>Bln</v>
          </cell>
          <cell r="K280">
            <v>12</v>
          </cell>
          <cell r="L280" t="str">
            <v>OH</v>
          </cell>
          <cell r="N280">
            <v>4300</v>
          </cell>
          <cell r="O280">
            <v>750000</v>
          </cell>
          <cell r="P280">
            <v>9000000</v>
          </cell>
        </row>
        <row r="281">
          <cell r="B281" t="str">
            <v>- Penanggung Jawab [1 ORG x 12 Bln]</v>
          </cell>
          <cell r="C281">
            <v>1</v>
          </cell>
          <cell r="D281" t="str">
            <v>ORG</v>
          </cell>
          <cell r="E281">
            <v>12</v>
          </cell>
          <cell r="F281" t="str">
            <v>Bln</v>
          </cell>
          <cell r="K281">
            <v>12</v>
          </cell>
          <cell r="L281" t="str">
            <v>OH</v>
          </cell>
          <cell r="N281">
            <v>4300</v>
          </cell>
          <cell r="O281">
            <v>700000</v>
          </cell>
          <cell r="P281">
            <v>8400000</v>
          </cell>
        </row>
        <row r="282">
          <cell r="B282" t="str">
            <v>- Ketua [1 ORG x 12 Bln]</v>
          </cell>
          <cell r="C282">
            <v>1</v>
          </cell>
          <cell r="D282" t="str">
            <v>ORG</v>
          </cell>
          <cell r="E282">
            <v>12</v>
          </cell>
          <cell r="F282" t="str">
            <v>Bln</v>
          </cell>
          <cell r="K282">
            <v>12</v>
          </cell>
          <cell r="L282" t="str">
            <v>OH</v>
          </cell>
          <cell r="N282">
            <v>4300</v>
          </cell>
          <cell r="O282">
            <v>650000</v>
          </cell>
          <cell r="P282">
            <v>7800000</v>
          </cell>
        </row>
        <row r="283">
          <cell r="B283" t="str">
            <v>- Wakil Ketua [1 ORG x 12 Bln]</v>
          </cell>
          <cell r="C283">
            <v>1</v>
          </cell>
          <cell r="D283" t="str">
            <v>ORG</v>
          </cell>
          <cell r="E283">
            <v>12</v>
          </cell>
          <cell r="F283" t="str">
            <v>Bln</v>
          </cell>
          <cell r="K283">
            <v>12</v>
          </cell>
          <cell r="L283" t="str">
            <v>OH</v>
          </cell>
          <cell r="N283">
            <v>4300</v>
          </cell>
          <cell r="O283">
            <v>600000</v>
          </cell>
          <cell r="P283">
            <v>7200000</v>
          </cell>
        </row>
        <row r="284">
          <cell r="B284" t="str">
            <v>- Sekretaris [1 ORG x 12 Bln]</v>
          </cell>
          <cell r="C284">
            <v>1</v>
          </cell>
          <cell r="D284" t="str">
            <v>ORG</v>
          </cell>
          <cell r="E284">
            <v>12</v>
          </cell>
          <cell r="F284" t="str">
            <v>Bln</v>
          </cell>
          <cell r="K284">
            <v>12</v>
          </cell>
          <cell r="L284" t="str">
            <v>OH</v>
          </cell>
          <cell r="N284">
            <v>4300</v>
          </cell>
          <cell r="O284">
            <v>500000</v>
          </cell>
          <cell r="P284">
            <v>6000000</v>
          </cell>
        </row>
        <row r="285">
          <cell r="B285" t="str">
            <v>- Anggota [16 ORG x 12 Bln]</v>
          </cell>
          <cell r="C285">
            <v>16</v>
          </cell>
          <cell r="D285" t="str">
            <v>ORG</v>
          </cell>
          <cell r="E285">
            <v>12</v>
          </cell>
          <cell r="F285" t="str">
            <v>Bln</v>
          </cell>
          <cell r="K285">
            <v>192</v>
          </cell>
          <cell r="L285" t="str">
            <v>OH</v>
          </cell>
          <cell r="N285">
            <v>4300</v>
          </cell>
          <cell r="O285">
            <v>500000</v>
          </cell>
          <cell r="P285">
            <v>96000000</v>
          </cell>
        </row>
        <row r="286">
          <cell r="B286" t="str">
            <v>Tim Penilai PIPK Atase KBRI Jeddah</v>
          </cell>
          <cell r="N286">
            <v>4300</v>
          </cell>
        </row>
        <row r="287">
          <cell r="B287" t="str">
            <v>Belanja Honor Output Kegiatan</v>
          </cell>
          <cell r="N287">
            <v>4300</v>
          </cell>
          <cell r="P287">
            <v>76800000</v>
          </cell>
        </row>
        <row r="288">
          <cell r="B288" t="str">
            <v>- Pengarah [1 ORG x 12 Bln]</v>
          </cell>
          <cell r="C288">
            <v>1</v>
          </cell>
          <cell r="D288" t="str">
            <v>ORG</v>
          </cell>
          <cell r="E288">
            <v>12</v>
          </cell>
          <cell r="F288" t="str">
            <v>Bln</v>
          </cell>
          <cell r="K288">
            <v>12</v>
          </cell>
          <cell r="L288" t="str">
            <v>OH</v>
          </cell>
          <cell r="N288">
            <v>4300</v>
          </cell>
          <cell r="O288">
            <v>750000</v>
          </cell>
          <cell r="P288">
            <v>9000000</v>
          </cell>
        </row>
        <row r="289">
          <cell r="B289" t="str">
            <v>- Ketua [1 ORG x 12 Bln]</v>
          </cell>
          <cell r="C289">
            <v>1</v>
          </cell>
          <cell r="D289" t="str">
            <v>ORG</v>
          </cell>
          <cell r="E289">
            <v>12</v>
          </cell>
          <cell r="F289" t="str">
            <v>Bln</v>
          </cell>
          <cell r="K289">
            <v>12</v>
          </cell>
          <cell r="L289" t="str">
            <v>OH</v>
          </cell>
          <cell r="N289">
            <v>4300</v>
          </cell>
          <cell r="O289">
            <v>650000</v>
          </cell>
          <cell r="P289">
            <v>7800000</v>
          </cell>
        </row>
        <row r="290">
          <cell r="B290" t="str">
            <v>- Sekretaris [1 ORG x 12 Bln]</v>
          </cell>
          <cell r="C290">
            <v>1</v>
          </cell>
          <cell r="D290" t="str">
            <v>ORG</v>
          </cell>
          <cell r="E290">
            <v>12</v>
          </cell>
          <cell r="F290" t="str">
            <v>Bln</v>
          </cell>
          <cell r="K290">
            <v>12</v>
          </cell>
          <cell r="L290" t="str">
            <v>OH</v>
          </cell>
          <cell r="N290">
            <v>4300</v>
          </cell>
          <cell r="O290">
            <v>500000</v>
          </cell>
          <cell r="P290">
            <v>6000000</v>
          </cell>
        </row>
        <row r="291">
          <cell r="B291" t="str">
            <v>- Anggota [9 ORG x 12 Bln]</v>
          </cell>
          <cell r="C291">
            <v>9</v>
          </cell>
          <cell r="D291" t="str">
            <v>ORG</v>
          </cell>
          <cell r="E291">
            <v>12</v>
          </cell>
          <cell r="F291" t="str">
            <v>Bln</v>
          </cell>
          <cell r="K291">
            <v>108</v>
          </cell>
          <cell r="L291" t="str">
            <v>OH</v>
          </cell>
          <cell r="N291">
            <v>4300</v>
          </cell>
          <cell r="O291">
            <v>500000</v>
          </cell>
          <cell r="P291">
            <v>54000000</v>
          </cell>
        </row>
        <row r="292">
          <cell r="B292" t="str">
            <v>Tim Panitia Evaluasi Operasional Haji Arab Saudi</v>
          </cell>
          <cell r="N292">
            <v>4300</v>
          </cell>
        </row>
        <row r="293">
          <cell r="B293" t="str">
            <v>Belanja Honor Output Kegiatan</v>
          </cell>
          <cell r="N293">
            <v>4300</v>
          </cell>
          <cell r="P293">
            <v>36900000</v>
          </cell>
        </row>
        <row r="294">
          <cell r="B294" t="str">
            <v>- Panitia [45 ORG x 1 Keg]</v>
          </cell>
          <cell r="C294">
            <v>45</v>
          </cell>
          <cell r="D294" t="str">
            <v>ORG</v>
          </cell>
          <cell r="E294">
            <v>1</v>
          </cell>
          <cell r="F294" t="str">
            <v>Keg</v>
          </cell>
          <cell r="K294">
            <v>45</v>
          </cell>
          <cell r="L294" t="str">
            <v>OH</v>
          </cell>
          <cell r="N294">
            <v>4300</v>
          </cell>
          <cell r="O294">
            <v>820000</v>
          </cell>
          <cell r="P294">
            <v>36900000</v>
          </cell>
        </row>
        <row r="295">
          <cell r="B295" t="str">
            <v>Belanja Bahan</v>
          </cell>
          <cell r="N295">
            <v>4300</v>
          </cell>
          <cell r="P295">
            <v>258000000</v>
          </cell>
        </row>
        <row r="296">
          <cell r="B296" t="str">
            <v>- Konsumsi Peserta [100 ORG x 2 Hr]</v>
          </cell>
          <cell r="C296">
            <v>100</v>
          </cell>
          <cell r="D296" t="str">
            <v>ORG</v>
          </cell>
          <cell r="E296">
            <v>2</v>
          </cell>
          <cell r="F296" t="str">
            <v>Hr</v>
          </cell>
          <cell r="K296">
            <v>200</v>
          </cell>
          <cell r="L296" t="str">
            <v>OH</v>
          </cell>
          <cell r="M296">
            <v>300</v>
          </cell>
          <cell r="N296">
            <v>4300</v>
          </cell>
          <cell r="O296">
            <v>1290000</v>
          </cell>
          <cell r="P296">
            <v>258000000</v>
          </cell>
        </row>
        <row r="297">
          <cell r="B297" t="str">
            <v>Belanja Perjalanan Dinas Biasa</v>
          </cell>
          <cell r="N297">
            <v>4300</v>
          </cell>
          <cell r="P297">
            <v>172000000</v>
          </cell>
        </row>
        <row r="298">
          <cell r="B298" t="str">
            <v>- Akomodasi Peserta [100 ORG x 2 Hr]</v>
          </cell>
          <cell r="C298">
            <v>100</v>
          </cell>
          <cell r="D298" t="str">
            <v>ORG</v>
          </cell>
          <cell r="E298">
            <v>2</v>
          </cell>
          <cell r="F298" t="str">
            <v>Hr</v>
          </cell>
          <cell r="K298">
            <v>200</v>
          </cell>
          <cell r="L298" t="str">
            <v>OH</v>
          </cell>
          <cell r="M298">
            <v>200</v>
          </cell>
          <cell r="N298">
            <v>4300</v>
          </cell>
          <cell r="O298">
            <v>860000</v>
          </cell>
          <cell r="P298">
            <v>172000000</v>
          </cell>
        </row>
        <row r="299">
          <cell r="B299" t="str">
            <v>Tim Penandatanganan MoU</v>
          </cell>
          <cell r="N299">
            <v>4300</v>
          </cell>
        </row>
        <row r="300">
          <cell r="B300" t="str">
            <v>Belanja Honor Output Kegiatan</v>
          </cell>
          <cell r="N300">
            <v>4300</v>
          </cell>
          <cell r="P300">
            <v>16400000</v>
          </cell>
        </row>
        <row r="301">
          <cell r="B301" t="str">
            <v>- Pengarah [20 ORG x 1 Keg]</v>
          </cell>
          <cell r="C301">
            <v>20</v>
          </cell>
          <cell r="D301" t="str">
            <v>ORG</v>
          </cell>
          <cell r="E301">
            <v>1</v>
          </cell>
          <cell r="F301" t="str">
            <v>Keg</v>
          </cell>
          <cell r="K301">
            <v>20</v>
          </cell>
          <cell r="L301" t="str">
            <v>OH</v>
          </cell>
          <cell r="N301">
            <v>4300</v>
          </cell>
          <cell r="O301">
            <v>820000</v>
          </cell>
          <cell r="P301">
            <v>16400000</v>
          </cell>
        </row>
        <row r="302">
          <cell r="B302" t="str">
            <v>Pelayanan Haji Luar Negeri</v>
          </cell>
          <cell r="P302">
            <v>23857100000</v>
          </cell>
        </row>
        <row r="303">
          <cell r="B303" t="str">
            <v>Pelayanan Publik Lainnya</v>
          </cell>
          <cell r="P303">
            <v>23857100000</v>
          </cell>
        </row>
        <row r="304">
          <cell r="B304" t="str">
            <v>Revitalisasi Sarpras Layanan Haji dan Umrah di Luar Negeri</v>
          </cell>
          <cell r="P304">
            <v>23857100000</v>
          </cell>
        </row>
        <row r="305">
          <cell r="B305" t="str">
            <v>Revitalisasi dan Pembangunan Sarpras Layanan Haji dan Umrah di Arab Saudi</v>
          </cell>
          <cell r="P305">
            <v>23857100000</v>
          </cell>
        </row>
        <row r="306">
          <cell r="B306" t="str">
            <v>Revitalisasi dan pembangunan sarpras layanan haji dan umrah di Arab Saudi </v>
          </cell>
          <cell r="P306">
            <v>23857100000</v>
          </cell>
        </row>
        <row r="307">
          <cell r="B307" t="str">
            <v>Belanja Modal Gedung dan Bangunan</v>
          </cell>
          <cell r="P307">
            <v>23857100000</v>
          </cell>
        </row>
        <row r="308">
          <cell r="B308" t="str">
            <v>-Revitalisasi Gedung Musrifah</v>
          </cell>
          <cell r="C308">
            <v>1</v>
          </cell>
          <cell r="K308">
            <v>1</v>
          </cell>
          <cell r="L308" t="str">
            <v>PKT</v>
          </cell>
          <cell r="N308">
            <v>4300</v>
          </cell>
          <cell r="O308">
            <v>23857100000</v>
          </cell>
          <cell r="P308">
            <v>23857100000</v>
          </cell>
        </row>
        <row r="309">
          <cell r="B309" t="str">
            <v/>
          </cell>
        </row>
        <row r="310">
          <cell r="B310" t="str">
            <v>Program Dukungan Manajemen</v>
          </cell>
          <cell r="N310">
            <v>4300</v>
          </cell>
          <cell r="P310">
            <v>72539726000</v>
          </cell>
        </row>
        <row r="311">
          <cell r="B311" t="str">
            <v>Dukungan Manajemen dan Pelaksanaan Tugas Teknis Lainnya Penyelenggaraan Haji dan Umrah</v>
          </cell>
          <cell r="N311">
            <v>4300</v>
          </cell>
          <cell r="P311">
            <v>72539726000</v>
          </cell>
        </row>
        <row r="312">
          <cell r="B312" t="str">
            <v>Layanan Dukungan Manajemen Internal[Base Line]</v>
          </cell>
          <cell r="N312">
            <v>4300</v>
          </cell>
          <cell r="P312">
            <v>72539726000</v>
          </cell>
        </row>
        <row r="313">
          <cell r="B313" t="str">
            <v>Lokasi : PERWAKILAN RI DI LUAR NEGERI</v>
          </cell>
          <cell r="N313">
            <v>4300</v>
          </cell>
        </row>
        <row r="314">
          <cell r="B314" t="str">
            <v>Layanan Perkantoran</v>
          </cell>
          <cell r="N314">
            <v>4300</v>
          </cell>
          <cell r="P314">
            <v>71943010000</v>
          </cell>
        </row>
        <row r="315">
          <cell r="B315" t="str">
            <v>Operasional dan Pemeliharaan Kantor</v>
          </cell>
          <cell r="N315">
            <v>4300</v>
          </cell>
          <cell r="P315">
            <v>71943010000</v>
          </cell>
        </row>
        <row r="316">
          <cell r="B316" t="str">
            <v>Keperluan ATK Atase Haji</v>
          </cell>
          <cell r="N316">
            <v>4300</v>
          </cell>
          <cell r="P316">
            <v>1665580000</v>
          </cell>
        </row>
        <row r="317">
          <cell r="B317" t="str">
            <v>Belanja Keperluan Perkantoran</v>
          </cell>
          <cell r="N317">
            <v>4300</v>
          </cell>
          <cell r="P317">
            <v>556780000</v>
          </cell>
        </row>
        <row r="318">
          <cell r="B318" t="str">
            <v>- Keperluan Sarana Prasarana Peralatan dan Gedung</v>
          </cell>
          <cell r="C318">
            <v>100</v>
          </cell>
          <cell r="E318">
            <v>1</v>
          </cell>
          <cell r="K318">
            <v>100</v>
          </cell>
          <cell r="L318" t="str">
            <v>OT</v>
          </cell>
          <cell r="N318">
            <v>4300</v>
          </cell>
          <cell r="O318">
            <v>5125000</v>
          </cell>
          <cell r="P318">
            <v>512500000</v>
          </cell>
        </row>
        <row r="319">
          <cell r="B319" t="str">
            <v>- Administrasi Bank [3 KL x 12 BLN]</v>
          </cell>
          <cell r="C319">
            <v>3</v>
          </cell>
          <cell r="D319" t="str">
            <v>KL</v>
          </cell>
          <cell r="E319">
            <v>12</v>
          </cell>
          <cell r="F319" t="str">
            <v>BLN</v>
          </cell>
          <cell r="K319">
            <v>36</v>
          </cell>
          <cell r="L319" t="str">
            <v>KL</v>
          </cell>
          <cell r="N319">
            <v>4300</v>
          </cell>
          <cell r="O319">
            <v>1230000</v>
          </cell>
          <cell r="P319">
            <v>44280000</v>
          </cell>
        </row>
        <row r="320">
          <cell r="B320" t="str">
            <v>Belanja Barang Persediaan Barang Konsumsi</v>
          </cell>
          <cell r="N320">
            <v>4300</v>
          </cell>
          <cell r="P320">
            <v>1108800000</v>
          </cell>
        </row>
        <row r="321">
          <cell r="B321" t="str">
            <v>- Biaya Keperluan Sehari-hari Perkantoran (ATK) [132 ORG x 12 BLN]</v>
          </cell>
          <cell r="C321">
            <v>132</v>
          </cell>
          <cell r="D321" t="str">
            <v>ORG</v>
          </cell>
          <cell r="E321">
            <v>12</v>
          </cell>
          <cell r="F321" t="str">
            <v>BLN</v>
          </cell>
          <cell r="K321">
            <v>1584</v>
          </cell>
          <cell r="L321" t="str">
            <v>OB</v>
          </cell>
          <cell r="N321">
            <v>4300</v>
          </cell>
          <cell r="O321">
            <v>700000</v>
          </cell>
          <cell r="P321">
            <v>1108800000</v>
          </cell>
        </row>
        <row r="322">
          <cell r="B322" t="str">
            <v>Penerimaan Tamu dan Delegasi</v>
          </cell>
          <cell r="N322">
            <v>4300</v>
          </cell>
          <cell r="P322">
            <v>1420000000</v>
          </cell>
        </row>
        <row r="323">
          <cell r="B323" t="str">
            <v>Belanja Keperluan Perkantoran</v>
          </cell>
          <cell r="N323">
            <v>4300</v>
          </cell>
          <cell r="P323">
            <v>1420000000</v>
          </cell>
        </row>
        <row r="324">
          <cell r="B324" t="str">
            <v>- Jamuan Tamu dan Layanan Keprotokolan</v>
          </cell>
          <cell r="C324">
            <v>2000</v>
          </cell>
          <cell r="K324">
            <v>2000</v>
          </cell>
          <cell r="L324" t="str">
            <v>OK</v>
          </cell>
          <cell r="N324">
            <v>4300</v>
          </cell>
          <cell r="O324">
            <v>710000</v>
          </cell>
          <cell r="P324">
            <v>1420000000</v>
          </cell>
        </row>
        <row r="325">
          <cell r="B325" t="str">
            <v>Jasa Keamanan dan Kebersihan</v>
          </cell>
          <cell r="N325">
            <v>4300</v>
          </cell>
          <cell r="P325">
            <v>10680708000</v>
          </cell>
        </row>
        <row r="326">
          <cell r="B326" t="str">
            <v>Belanja Keperluan Perkantoran</v>
          </cell>
          <cell r="N326">
            <v>4300</v>
          </cell>
          <cell r="P326">
            <v>10680708000</v>
          </cell>
        </row>
        <row r="327">
          <cell r="B327" t="str">
            <v>- Honor Tunjangan Hari Raya (THR)</v>
          </cell>
          <cell r="C327">
            <v>45</v>
          </cell>
          <cell r="K327">
            <v>45</v>
          </cell>
          <cell r="L327" t="str">
            <v>ORG</v>
          </cell>
          <cell r="N327">
            <v>4300</v>
          </cell>
          <cell r="O327">
            <v>13940000</v>
          </cell>
          <cell r="P327">
            <v>627300000</v>
          </cell>
        </row>
        <row r="328">
          <cell r="B328" t="str">
            <v>- Tenaga Keamanan Kantor dan Wisma [3 ORG x 1 THN]</v>
          </cell>
          <cell r="C328">
            <v>3</v>
          </cell>
          <cell r="D328" t="str">
            <v>ORG</v>
          </cell>
          <cell r="E328">
            <v>1</v>
          </cell>
          <cell r="F328" t="str">
            <v>THN</v>
          </cell>
          <cell r="K328">
            <v>3</v>
          </cell>
          <cell r="L328" t="str">
            <v>OT</v>
          </cell>
          <cell r="N328">
            <v>4300</v>
          </cell>
          <cell r="O328">
            <v>12096000</v>
          </cell>
          <cell r="P328">
            <v>36288000</v>
          </cell>
        </row>
        <row r="329">
          <cell r="B329" t="str">
            <v>- Honor Pegawai TUH [54 ORG x 12 BLN]</v>
          </cell>
          <cell r="C329">
            <v>54</v>
          </cell>
          <cell r="D329" t="str">
            <v>ORG</v>
          </cell>
          <cell r="E329">
            <v>12</v>
          </cell>
          <cell r="F329" t="str">
            <v>BLN</v>
          </cell>
          <cell r="K329">
            <v>648</v>
          </cell>
          <cell r="L329" t="str">
            <v>OT</v>
          </cell>
          <cell r="N329">
            <v>4300</v>
          </cell>
          <cell r="O329">
            <v>13940000</v>
          </cell>
          <cell r="P329">
            <v>9033120000</v>
          </cell>
        </row>
        <row r="330">
          <cell r="B330" t="str">
            <v>- Pramubakti [10 ORG x 12 BLN]</v>
          </cell>
          <cell r="C330">
            <v>10</v>
          </cell>
          <cell r="D330" t="str">
            <v>ORG</v>
          </cell>
          <cell r="E330">
            <v>12</v>
          </cell>
          <cell r="F330" t="str">
            <v>BLN</v>
          </cell>
          <cell r="K330">
            <v>120</v>
          </cell>
          <cell r="L330" t="str">
            <v>OB</v>
          </cell>
          <cell r="N330">
            <v>4300</v>
          </cell>
          <cell r="O330">
            <v>8200000</v>
          </cell>
          <cell r="P330">
            <v>984000000</v>
          </cell>
        </row>
        <row r="331">
          <cell r="B331" t="str">
            <v>Koordinasi</v>
          </cell>
          <cell r="N331">
            <v>4300</v>
          </cell>
          <cell r="P331">
            <v>3418960000</v>
          </cell>
        </row>
        <row r="332">
          <cell r="B332" t="str">
            <v>Belanja Bahan</v>
          </cell>
          <cell r="N332">
            <v>4300</v>
          </cell>
          <cell r="P332">
            <v>171360000</v>
          </cell>
        </row>
        <row r="333">
          <cell r="B333" t="str">
            <v>- Konsumsi Rapat-rapat [70 ORG x 4 KL x 9 BLN]</v>
          </cell>
          <cell r="C333">
            <v>70</v>
          </cell>
          <cell r="D333" t="str">
            <v>ORG</v>
          </cell>
          <cell r="E333">
            <v>4</v>
          </cell>
          <cell r="F333" t="str">
            <v>KL</v>
          </cell>
          <cell r="G333">
            <v>9</v>
          </cell>
          <cell r="H333" t="str">
            <v>BLN</v>
          </cell>
          <cell r="K333">
            <v>2520</v>
          </cell>
          <cell r="L333" t="str">
            <v>OK</v>
          </cell>
          <cell r="N333">
            <v>4300</v>
          </cell>
          <cell r="O333">
            <v>68000</v>
          </cell>
          <cell r="P333">
            <v>171360000</v>
          </cell>
        </row>
        <row r="334">
          <cell r="B334" t="str">
            <v>Belanja Perjalanan Dinas Biasa - Luar Negeri</v>
          </cell>
          <cell r="N334">
            <v>4300</v>
          </cell>
          <cell r="P334">
            <v>3247600000</v>
          </cell>
        </row>
        <row r="335">
          <cell r="B335" t="str">
            <v>&gt; Perjalanan Wilayah Perhajian</v>
          </cell>
          <cell r="K335" t="str">
            <v xml:space="preserve"> </v>
          </cell>
          <cell r="N335">
            <v>4300</v>
          </cell>
          <cell r="P335">
            <v>1800000000</v>
          </cell>
        </row>
        <row r="336">
          <cell r="B336" t="str">
            <v>- Uang Harian dan Transport [50 ORG x 20 KL]</v>
          </cell>
          <cell r="C336">
            <v>50</v>
          </cell>
          <cell r="D336" t="str">
            <v>ORG</v>
          </cell>
          <cell r="E336">
            <v>20</v>
          </cell>
          <cell r="F336" t="str">
            <v>KL</v>
          </cell>
          <cell r="K336">
            <v>1000</v>
          </cell>
          <cell r="L336" t="str">
            <v>OH</v>
          </cell>
          <cell r="N336">
            <v>4300</v>
          </cell>
          <cell r="O336">
            <v>1600000</v>
          </cell>
          <cell r="P336">
            <v>1600000000</v>
          </cell>
        </row>
        <row r="337">
          <cell r="B337" t="str">
            <v>- Uang Harian dan Transport Pemantauan Umrah [25 ORG x 5 KL]</v>
          </cell>
          <cell r="C337">
            <v>25</v>
          </cell>
          <cell r="D337" t="str">
            <v>ORG</v>
          </cell>
          <cell r="E337">
            <v>5</v>
          </cell>
          <cell r="F337" t="str">
            <v>KL</v>
          </cell>
          <cell r="K337">
            <v>125</v>
          </cell>
          <cell r="L337" t="str">
            <v>OK</v>
          </cell>
          <cell r="N337">
            <v>4300</v>
          </cell>
          <cell r="O337">
            <v>1600000</v>
          </cell>
          <cell r="P337">
            <v>200000000</v>
          </cell>
        </row>
        <row r="338">
          <cell r="B338" t="str">
            <v>&gt; Penyusunan anggaran atase haji KJRI Jeddah dan Rekonsiliasi di Jakarta</v>
          </cell>
          <cell r="K338" t="str">
            <v xml:space="preserve"> </v>
          </cell>
          <cell r="N338">
            <v>4300</v>
          </cell>
          <cell r="P338">
            <v>413600000</v>
          </cell>
        </row>
        <row r="339">
          <cell r="B339" t="str">
            <v>- Tiket Jeddah - Jakarta PP [4 ORG x 2 KL]</v>
          </cell>
          <cell r="C339">
            <v>4</v>
          </cell>
          <cell r="D339" t="str">
            <v>ORG</v>
          </cell>
          <cell r="E339">
            <v>2</v>
          </cell>
          <cell r="F339" t="str">
            <v>KL</v>
          </cell>
          <cell r="K339">
            <v>8</v>
          </cell>
          <cell r="L339" t="str">
            <v>OK</v>
          </cell>
          <cell r="N339">
            <v>4300</v>
          </cell>
          <cell r="O339">
            <v>25000000</v>
          </cell>
          <cell r="P339">
            <v>200000000</v>
          </cell>
        </row>
        <row r="340">
          <cell r="B340" t="str">
            <v>- Uang Harian [4 ORG x 10 HR x 2 KL]</v>
          </cell>
          <cell r="C340">
            <v>4</v>
          </cell>
          <cell r="D340" t="str">
            <v>ORG</v>
          </cell>
          <cell r="E340">
            <v>10</v>
          </cell>
          <cell r="F340" t="str">
            <v>HR</v>
          </cell>
          <cell r="G340">
            <v>2</v>
          </cell>
          <cell r="H340" t="str">
            <v>KL</v>
          </cell>
          <cell r="K340">
            <v>80</v>
          </cell>
          <cell r="L340" t="str">
            <v>OH</v>
          </cell>
          <cell r="N340">
            <v>4300</v>
          </cell>
          <cell r="O340">
            <v>530000</v>
          </cell>
          <cell r="P340">
            <v>42400000</v>
          </cell>
        </row>
        <row r="341">
          <cell r="B341" t="str">
            <v>- Uang penginapan [4 ORG x 8 HR x 2 KL]</v>
          </cell>
          <cell r="C341">
            <v>4</v>
          </cell>
          <cell r="D341" t="str">
            <v>ORG</v>
          </cell>
          <cell r="E341">
            <v>8</v>
          </cell>
          <cell r="F341" t="str">
            <v>HR</v>
          </cell>
          <cell r="G341">
            <v>2</v>
          </cell>
          <cell r="H341" t="str">
            <v>KL</v>
          </cell>
          <cell r="K341">
            <v>64</v>
          </cell>
          <cell r="L341" t="str">
            <v>OH</v>
          </cell>
          <cell r="N341">
            <v>4300</v>
          </cell>
          <cell r="O341">
            <v>2500000</v>
          </cell>
          <cell r="P341">
            <v>160000000</v>
          </cell>
        </row>
        <row r="342">
          <cell r="B342" t="str">
            <v>- Visa [4 ORG x 2 KL]</v>
          </cell>
          <cell r="C342">
            <v>4</v>
          </cell>
          <cell r="D342" t="str">
            <v>ORG</v>
          </cell>
          <cell r="E342">
            <v>2</v>
          </cell>
          <cell r="F342" t="str">
            <v>KL</v>
          </cell>
          <cell r="K342">
            <v>8</v>
          </cell>
          <cell r="L342" t="str">
            <v>OK</v>
          </cell>
          <cell r="N342">
            <v>4300</v>
          </cell>
          <cell r="O342">
            <v>800000</v>
          </cell>
          <cell r="P342">
            <v>6400000</v>
          </cell>
        </row>
        <row r="343">
          <cell r="B343" t="str">
            <v>- Transport [4 ORG x 2 KL]</v>
          </cell>
          <cell r="C343">
            <v>4</v>
          </cell>
          <cell r="D343" t="str">
            <v>ORG</v>
          </cell>
          <cell r="E343">
            <v>2</v>
          </cell>
          <cell r="F343" t="str">
            <v>KL</v>
          </cell>
          <cell r="K343">
            <v>8</v>
          </cell>
          <cell r="L343" t="str">
            <v>OK</v>
          </cell>
          <cell r="N343">
            <v>4300</v>
          </cell>
          <cell r="O343">
            <v>600000</v>
          </cell>
          <cell r="P343">
            <v>4800000</v>
          </cell>
        </row>
        <row r="344">
          <cell r="B344" t="str">
            <v>&gt; Koordinasi dan evaluasi penyelenggaraan ibadah haji</v>
          </cell>
          <cell r="K344" t="str">
            <v xml:space="preserve"> </v>
          </cell>
          <cell r="N344">
            <v>4300</v>
          </cell>
          <cell r="P344">
            <v>1034000000</v>
          </cell>
        </row>
        <row r="345">
          <cell r="B345" t="str">
            <v>- Tiket Jeddah - Jakarta PP [4 ORG x 5 KL]</v>
          </cell>
          <cell r="C345">
            <v>4</v>
          </cell>
          <cell r="D345" t="str">
            <v>ORG</v>
          </cell>
          <cell r="E345">
            <v>5</v>
          </cell>
          <cell r="F345" t="str">
            <v>KL</v>
          </cell>
          <cell r="K345">
            <v>20</v>
          </cell>
          <cell r="L345" t="str">
            <v>OK</v>
          </cell>
          <cell r="N345">
            <v>4300</v>
          </cell>
          <cell r="O345">
            <v>25000000</v>
          </cell>
          <cell r="P345">
            <v>500000000</v>
          </cell>
        </row>
        <row r="346">
          <cell r="B346" t="str">
            <v>- Uang Harian [4 ORG x 10 HR x 5 KL]</v>
          </cell>
          <cell r="C346">
            <v>4</v>
          </cell>
          <cell r="D346" t="str">
            <v>ORG</v>
          </cell>
          <cell r="E346">
            <v>10</v>
          </cell>
          <cell r="F346" t="str">
            <v>HR</v>
          </cell>
          <cell r="G346">
            <v>5</v>
          </cell>
          <cell r="H346" t="str">
            <v>KL</v>
          </cell>
          <cell r="K346">
            <v>200</v>
          </cell>
          <cell r="L346" t="str">
            <v>OH</v>
          </cell>
          <cell r="N346">
            <v>4300</v>
          </cell>
          <cell r="O346">
            <v>530000</v>
          </cell>
          <cell r="P346">
            <v>106000000</v>
          </cell>
        </row>
        <row r="347">
          <cell r="B347" t="str">
            <v>- Uang penginapan [4 ORG x 8 HR x 5 KL]</v>
          </cell>
          <cell r="C347">
            <v>4</v>
          </cell>
          <cell r="D347" t="str">
            <v>ORG</v>
          </cell>
          <cell r="E347">
            <v>8</v>
          </cell>
          <cell r="F347" t="str">
            <v>HR</v>
          </cell>
          <cell r="G347">
            <v>5</v>
          </cell>
          <cell r="H347" t="str">
            <v>KL</v>
          </cell>
          <cell r="K347">
            <v>160</v>
          </cell>
          <cell r="L347" t="str">
            <v>OH</v>
          </cell>
          <cell r="N347">
            <v>4300</v>
          </cell>
          <cell r="O347">
            <v>2500000</v>
          </cell>
          <cell r="P347">
            <v>400000000</v>
          </cell>
        </row>
        <row r="348">
          <cell r="B348" t="str">
            <v>- Visa [4 ORG x 5 KL]</v>
          </cell>
          <cell r="C348">
            <v>4</v>
          </cell>
          <cell r="D348" t="str">
            <v>ORG</v>
          </cell>
          <cell r="E348">
            <v>5</v>
          </cell>
          <cell r="F348" t="str">
            <v>KL</v>
          </cell>
          <cell r="K348">
            <v>20</v>
          </cell>
          <cell r="L348" t="str">
            <v>OK</v>
          </cell>
          <cell r="N348">
            <v>4300</v>
          </cell>
          <cell r="O348">
            <v>800000</v>
          </cell>
          <cell r="P348">
            <v>16000000</v>
          </cell>
        </row>
        <row r="349">
          <cell r="B349" t="str">
            <v>- Transport [4 ORG x 5 KL]</v>
          </cell>
          <cell r="C349">
            <v>4</v>
          </cell>
          <cell r="D349" t="str">
            <v>ORG</v>
          </cell>
          <cell r="E349">
            <v>5</v>
          </cell>
          <cell r="F349" t="str">
            <v>KL</v>
          </cell>
          <cell r="K349">
            <v>20</v>
          </cell>
          <cell r="L349" t="str">
            <v>OK</v>
          </cell>
          <cell r="N349">
            <v>4300</v>
          </cell>
          <cell r="O349">
            <v>600000</v>
          </cell>
          <cell r="P349">
            <v>12000000</v>
          </cell>
        </row>
        <row r="350">
          <cell r="B350" t="str">
            <v>Honorarium Penanggung Jawab Pengelola Keuangan</v>
          </cell>
          <cell r="N350">
            <v>4300</v>
          </cell>
          <cell r="P350">
            <v>243360000</v>
          </cell>
        </row>
        <row r="351">
          <cell r="B351" t="str">
            <v>Belanja Honor Operasional Satuan Kerja</v>
          </cell>
          <cell r="N351">
            <v>4300</v>
          </cell>
          <cell r="P351">
            <v>243360000</v>
          </cell>
        </row>
        <row r="352">
          <cell r="B352" t="str">
            <v>- Honorarium Pejabat Kuasa Pengguna Anggaran (pagu dana di atas Rp100 miliar s.d. Rp250 miliar) [1 ORG x 12 BLN]</v>
          </cell>
          <cell r="C352">
            <v>1</v>
          </cell>
          <cell r="D352" t="str">
            <v>ORG</v>
          </cell>
          <cell r="E352">
            <v>12</v>
          </cell>
          <cell r="F352" t="str">
            <v>BLN</v>
          </cell>
          <cell r="K352">
            <v>12</v>
          </cell>
          <cell r="L352" t="str">
            <v>OB</v>
          </cell>
          <cell r="N352">
            <v>4300</v>
          </cell>
          <cell r="O352">
            <v>4770000</v>
          </cell>
          <cell r="P352">
            <v>57240000</v>
          </cell>
        </row>
        <row r="353">
          <cell r="B353" t="str">
            <v>- Honorarium Pejabat Pembuat Komitmen (pagu dana di atas Rp100 miliar s.d. Rp250 miliar) [1 ORG x 12 BLN]</v>
          </cell>
          <cell r="C353">
            <v>1</v>
          </cell>
          <cell r="D353" t="str">
            <v>ORG</v>
          </cell>
          <cell r="E353">
            <v>12</v>
          </cell>
          <cell r="F353" t="str">
            <v>BLN</v>
          </cell>
          <cell r="K353">
            <v>12</v>
          </cell>
          <cell r="L353" t="str">
            <v>OB</v>
          </cell>
          <cell r="N353">
            <v>4300</v>
          </cell>
          <cell r="O353">
            <v>4630000</v>
          </cell>
          <cell r="P353">
            <v>55560000</v>
          </cell>
        </row>
        <row r="354">
          <cell r="B354" t="str">
            <v>- Honorarium Pejabat Penguji Tagihan Penandatangan Spm (pagu dana di atas Rp100 miliar s.d. Rp250 miliar) [1 ORG x 12 BLN]</v>
          </cell>
          <cell r="C354">
            <v>1</v>
          </cell>
          <cell r="D354" t="str">
            <v>ORG</v>
          </cell>
          <cell r="E354">
            <v>12</v>
          </cell>
          <cell r="F354" t="str">
            <v>BLN</v>
          </cell>
          <cell r="K354">
            <v>12</v>
          </cell>
          <cell r="L354" t="str">
            <v>OB</v>
          </cell>
          <cell r="N354">
            <v>4300</v>
          </cell>
          <cell r="O354">
            <v>2440000</v>
          </cell>
          <cell r="P354">
            <v>29280000</v>
          </cell>
        </row>
        <row r="355">
          <cell r="B355" t="str">
            <v>- Honorarium Bendahara Pengeluaran (pagu dana di atas Rp100 miliar s.d. Rp250 miliar) [1 ORG x 12 BLN]</v>
          </cell>
          <cell r="C355">
            <v>1</v>
          </cell>
          <cell r="D355" t="str">
            <v>ORG</v>
          </cell>
          <cell r="E355">
            <v>12</v>
          </cell>
          <cell r="F355" t="str">
            <v>BLN</v>
          </cell>
          <cell r="K355">
            <v>12</v>
          </cell>
          <cell r="L355" t="str">
            <v>OB</v>
          </cell>
          <cell r="N355">
            <v>4300</v>
          </cell>
          <cell r="O355">
            <v>2120000</v>
          </cell>
          <cell r="P355">
            <v>25440000</v>
          </cell>
        </row>
        <row r="356">
          <cell r="B356" t="str">
            <v>- Bendahara Pengeluaran Pembantu [1 ORG x 12 BLN]</v>
          </cell>
          <cell r="C356">
            <v>1</v>
          </cell>
          <cell r="D356" t="str">
            <v>ORG</v>
          </cell>
          <cell r="E356">
            <v>12</v>
          </cell>
          <cell r="F356" t="str">
            <v>BLN</v>
          </cell>
          <cell r="K356">
            <v>12</v>
          </cell>
          <cell r="L356" t="str">
            <v>OB</v>
          </cell>
          <cell r="N356">
            <v>4300</v>
          </cell>
          <cell r="O356">
            <v>1580000</v>
          </cell>
          <cell r="P356">
            <v>18960000</v>
          </cell>
        </row>
        <row r="357">
          <cell r="B357" t="str">
            <v>- Honorarium Staf Pengelola (pagu dana di atas Rp100 miliar s.d. Rp250 miliar) [3 ORG x 12 BLN]</v>
          </cell>
          <cell r="C357">
            <v>3</v>
          </cell>
          <cell r="D357" t="str">
            <v>ORG</v>
          </cell>
          <cell r="E357">
            <v>12</v>
          </cell>
          <cell r="F357" t="str">
            <v>BLN</v>
          </cell>
          <cell r="K357">
            <v>36</v>
          </cell>
          <cell r="L357" t="str">
            <v>OB</v>
          </cell>
          <cell r="N357">
            <v>4300</v>
          </cell>
          <cell r="O357">
            <v>1580000</v>
          </cell>
          <cell r="P357">
            <v>56880000</v>
          </cell>
        </row>
        <row r="358">
          <cell r="B358" t="str">
            <v>Honorarium Pengelola Laporan Keuangan UAKPA Satker Atase Haji</v>
          </cell>
          <cell r="N358">
            <v>4300</v>
          </cell>
          <cell r="P358">
            <v>14400000</v>
          </cell>
        </row>
        <row r="359">
          <cell r="B359" t="str">
            <v>Belanja Honor Operasional Satuan Kerja</v>
          </cell>
          <cell r="N359">
            <v>4300</v>
          </cell>
          <cell r="P359">
            <v>14400000</v>
          </cell>
        </row>
        <row r="360">
          <cell r="B360" t="str">
            <v>- Honorarium Penanggung Jawab (UAKPA/Barang) [1 ORG x 12 BLN]</v>
          </cell>
          <cell r="C360">
            <v>1</v>
          </cell>
          <cell r="D360" t="str">
            <v>ORG</v>
          </cell>
          <cell r="E360">
            <v>12</v>
          </cell>
          <cell r="F360" t="str">
            <v>BLN</v>
          </cell>
          <cell r="K360">
            <v>12</v>
          </cell>
          <cell r="L360" t="str">
            <v>OB</v>
          </cell>
          <cell r="N360">
            <v>4300</v>
          </cell>
          <cell r="O360">
            <v>300000</v>
          </cell>
          <cell r="P360">
            <v>3600000</v>
          </cell>
        </row>
        <row r="361">
          <cell r="B361" t="str">
            <v>- Honorarium Koordinator (UAKPA/Barang) [1 ORG x 12 BLN]</v>
          </cell>
          <cell r="C361">
            <v>1</v>
          </cell>
          <cell r="D361" t="str">
            <v>ORG</v>
          </cell>
          <cell r="E361">
            <v>12</v>
          </cell>
          <cell r="F361" t="str">
            <v>BLN</v>
          </cell>
          <cell r="K361">
            <v>12</v>
          </cell>
          <cell r="L361" t="str">
            <v>OB</v>
          </cell>
          <cell r="N361">
            <v>4300</v>
          </cell>
          <cell r="O361">
            <v>250000</v>
          </cell>
          <cell r="P361">
            <v>3000000</v>
          </cell>
        </row>
        <row r="362">
          <cell r="B362" t="str">
            <v>- Honorarium Ketua/Wakil Ketua (UAKPA/Barang) [1 ORG x 12 BLN]</v>
          </cell>
          <cell r="C362">
            <v>1</v>
          </cell>
          <cell r="D362" t="str">
            <v>ORG</v>
          </cell>
          <cell r="E362">
            <v>12</v>
          </cell>
          <cell r="F362" t="str">
            <v>BLN</v>
          </cell>
          <cell r="K362">
            <v>12</v>
          </cell>
          <cell r="L362" t="str">
            <v>OB</v>
          </cell>
          <cell r="N362">
            <v>4300</v>
          </cell>
          <cell r="O362">
            <v>200000</v>
          </cell>
          <cell r="P362">
            <v>2400000</v>
          </cell>
        </row>
        <row r="363">
          <cell r="B363" t="str">
            <v>- Honorarium Anggota/Petugas (UAKPA/Barang) [3 ORG x 12 BLN]</v>
          </cell>
          <cell r="C363">
            <v>3</v>
          </cell>
          <cell r="D363" t="str">
            <v>ORG</v>
          </cell>
          <cell r="E363">
            <v>12</v>
          </cell>
          <cell r="F363" t="str">
            <v>BLN</v>
          </cell>
          <cell r="K363">
            <v>36</v>
          </cell>
          <cell r="L363" t="str">
            <v>OB</v>
          </cell>
          <cell r="N363">
            <v>4300</v>
          </cell>
          <cell r="O363">
            <v>150000</v>
          </cell>
          <cell r="P363">
            <v>5400000</v>
          </cell>
        </row>
        <row r="364">
          <cell r="B364" t="str">
            <v>Koordinasi dan evaluasi pelaksanaan anggaran</v>
          </cell>
          <cell r="N364">
            <v>4300</v>
          </cell>
          <cell r="P364">
            <v>478230000</v>
          </cell>
        </row>
        <row r="365">
          <cell r="B365" t="str">
            <v>Belanja Perjalanan Dinas Lainnya - Luar Negeri</v>
          </cell>
          <cell r="N365">
            <v>4300</v>
          </cell>
          <cell r="P365">
            <v>478230000</v>
          </cell>
        </row>
        <row r="366">
          <cell r="B366" t="str">
            <v>- visa</v>
          </cell>
          <cell r="C366">
            <v>5</v>
          </cell>
          <cell r="E366">
            <v>1</v>
          </cell>
          <cell r="K366">
            <v>5</v>
          </cell>
          <cell r="L366" t="str">
            <v>OK</v>
          </cell>
          <cell r="N366">
            <v>4300</v>
          </cell>
          <cell r="O366">
            <v>1680000</v>
          </cell>
          <cell r="P366">
            <v>8400000</v>
          </cell>
        </row>
        <row r="367">
          <cell r="B367" t="str">
            <v>- asuransi</v>
          </cell>
          <cell r="C367">
            <v>5</v>
          </cell>
          <cell r="E367">
            <v>1</v>
          </cell>
          <cell r="K367">
            <v>5</v>
          </cell>
          <cell r="L367" t="str">
            <v>OH</v>
          </cell>
          <cell r="N367">
            <v>4300</v>
          </cell>
          <cell r="O367">
            <v>4200000</v>
          </cell>
          <cell r="P367">
            <v>21000000</v>
          </cell>
        </row>
        <row r="368">
          <cell r="B368" t="str">
            <v>- Transport Jakarta-Jeddah</v>
          </cell>
          <cell r="C368">
            <v>5</v>
          </cell>
          <cell r="E368">
            <v>1</v>
          </cell>
          <cell r="K368">
            <v>5</v>
          </cell>
          <cell r="L368" t="str">
            <v>OK</v>
          </cell>
          <cell r="N368">
            <v>4300</v>
          </cell>
          <cell r="O368">
            <v>32000000</v>
          </cell>
          <cell r="P368">
            <v>160000000</v>
          </cell>
        </row>
        <row r="369">
          <cell r="B369" t="str">
            <v>- Transportasi Darat</v>
          </cell>
          <cell r="C369">
            <v>5</v>
          </cell>
          <cell r="E369">
            <v>1</v>
          </cell>
          <cell r="K369">
            <v>5</v>
          </cell>
          <cell r="L369" t="str">
            <v>OK</v>
          </cell>
          <cell r="N369">
            <v>4300</v>
          </cell>
          <cell r="O369">
            <v>610000</v>
          </cell>
          <cell r="P369">
            <v>3050000</v>
          </cell>
        </row>
        <row r="370">
          <cell r="B370" t="str">
            <v>- Uang Harian Lumpsum [5 ORG x 10 HR]</v>
          </cell>
          <cell r="C370">
            <v>5</v>
          </cell>
          <cell r="D370" t="str">
            <v>ORG</v>
          </cell>
          <cell r="E370">
            <v>10</v>
          </cell>
          <cell r="F370" t="str">
            <v>HR</v>
          </cell>
          <cell r="K370">
            <v>50</v>
          </cell>
          <cell r="L370" t="str">
            <v>OH</v>
          </cell>
          <cell r="N370">
            <v>4300</v>
          </cell>
          <cell r="O370">
            <v>5292000</v>
          </cell>
          <cell r="P370">
            <v>264600000</v>
          </cell>
        </row>
        <row r="371">
          <cell r="B371" t="str">
            <v>- Uang Harian Lumpsum 40% [5 ORG x 2 HR]</v>
          </cell>
          <cell r="C371">
            <v>5</v>
          </cell>
          <cell r="D371" t="str">
            <v>ORG</v>
          </cell>
          <cell r="E371">
            <v>2</v>
          </cell>
          <cell r="F371" t="str">
            <v>HR</v>
          </cell>
          <cell r="K371">
            <v>10</v>
          </cell>
          <cell r="L371" t="str">
            <v>OH</v>
          </cell>
          <cell r="N371">
            <v>4300</v>
          </cell>
          <cell r="O371">
            <v>2118000</v>
          </cell>
          <cell r="P371">
            <v>21180000</v>
          </cell>
        </row>
        <row r="372">
          <cell r="B372" t="str">
            <v>Koordinasi dan Konsultasi dengan Unit Terkait</v>
          </cell>
          <cell r="N372">
            <v>4300</v>
          </cell>
          <cell r="P372">
            <v>97124000</v>
          </cell>
        </row>
        <row r="373">
          <cell r="B373" t="str">
            <v>Belanja Bahan</v>
          </cell>
          <cell r="N373">
            <v>4300</v>
          </cell>
          <cell r="P373">
            <v>8624000</v>
          </cell>
        </row>
        <row r="374">
          <cell r="B374" t="str">
            <v>- Penggandaan dan Pelaporan [25 ORG x 4 KL]</v>
          </cell>
          <cell r="C374">
            <v>25</v>
          </cell>
          <cell r="D374" t="str">
            <v>ORG</v>
          </cell>
          <cell r="E374">
            <v>4</v>
          </cell>
          <cell r="F374" t="str">
            <v>KL</v>
          </cell>
          <cell r="K374">
            <v>100</v>
          </cell>
          <cell r="L374" t="str">
            <v>PKT</v>
          </cell>
          <cell r="N374">
            <v>4300</v>
          </cell>
          <cell r="O374">
            <v>20000</v>
          </cell>
          <cell r="P374">
            <v>2000000</v>
          </cell>
        </row>
        <row r="375">
          <cell r="B375" t="str">
            <v>- Makan dan Snack Rapat [24 ORG x 4 KL]</v>
          </cell>
          <cell r="C375">
            <v>24</v>
          </cell>
          <cell r="D375" t="str">
            <v>ORG</v>
          </cell>
          <cell r="E375">
            <v>4</v>
          </cell>
          <cell r="F375" t="str">
            <v>KL</v>
          </cell>
          <cell r="K375">
            <v>96</v>
          </cell>
          <cell r="L375" t="str">
            <v>OK</v>
          </cell>
          <cell r="N375">
            <v>4300</v>
          </cell>
          <cell r="O375">
            <v>69000</v>
          </cell>
          <cell r="P375">
            <v>6624000</v>
          </cell>
        </row>
        <row r="376">
          <cell r="B376" t="str">
            <v>Belanja Perjalanan Dinas Biasa</v>
          </cell>
          <cell r="N376">
            <v>4300</v>
          </cell>
          <cell r="P376">
            <v>38400000</v>
          </cell>
        </row>
        <row r="377">
          <cell r="B377" t="str">
            <v>- perjalanan dinas [24 ORG x 4 KHR]</v>
          </cell>
          <cell r="C377">
            <v>24</v>
          </cell>
          <cell r="D377" t="str">
            <v>ORG</v>
          </cell>
          <cell r="E377">
            <v>4</v>
          </cell>
          <cell r="F377" t="str">
            <v>KHR</v>
          </cell>
          <cell r="K377">
            <v>96</v>
          </cell>
          <cell r="L377" t="str">
            <v>OK</v>
          </cell>
          <cell r="N377">
            <v>4300</v>
          </cell>
          <cell r="O377">
            <v>400000</v>
          </cell>
          <cell r="P377">
            <v>38400000</v>
          </cell>
        </row>
        <row r="378">
          <cell r="B378" t="str">
            <v>Belanja Perjalanan Dinas Dalam Kota</v>
          </cell>
          <cell r="N378">
            <v>4300</v>
          </cell>
          <cell r="P378">
            <v>50100000</v>
          </cell>
        </row>
        <row r="379">
          <cell r="B379" t="str">
            <v>- Transport ke KPPN dan Unit Terkait</v>
          </cell>
          <cell r="C379">
            <v>334</v>
          </cell>
          <cell r="K379">
            <v>334</v>
          </cell>
          <cell r="L379" t="str">
            <v>OK</v>
          </cell>
          <cell r="N379">
            <v>4300</v>
          </cell>
          <cell r="O379">
            <v>150000</v>
          </cell>
          <cell r="P379">
            <v>50100000</v>
          </cell>
        </row>
        <row r="380">
          <cell r="B380" t="str">
            <v>sewa kantor atau pemondokan</v>
          </cell>
          <cell r="N380">
            <v>4300</v>
          </cell>
          <cell r="P380">
            <v>42038876000</v>
          </cell>
        </row>
        <row r="381">
          <cell r="B381" t="str">
            <v>Belanja Sewa</v>
          </cell>
          <cell r="N381">
            <v>4300</v>
          </cell>
          <cell r="P381">
            <v>42038876000</v>
          </cell>
        </row>
        <row r="382">
          <cell r="B382" t="str">
            <v>&gt; Sewa Gudang dan Tempat Pelayanan</v>
          </cell>
          <cell r="K382" t="str">
            <v xml:space="preserve"> </v>
          </cell>
          <cell r="N382">
            <v>4300</v>
          </cell>
          <cell r="P382">
            <v>2050000000</v>
          </cell>
        </row>
        <row r="383">
          <cell r="B383" t="str">
            <v>- Gudang Penyimpanan Inventaris di Jeddah</v>
          </cell>
          <cell r="C383">
            <v>1</v>
          </cell>
          <cell r="K383">
            <v>1</v>
          </cell>
          <cell r="L383" t="str">
            <v>THN</v>
          </cell>
          <cell r="N383">
            <v>4300</v>
          </cell>
          <cell r="O383">
            <v>2050000000</v>
          </cell>
          <cell r="P383">
            <v>2050000000</v>
          </cell>
        </row>
        <row r="384">
          <cell r="B384" t="str">
            <v>&gt; sewa kantor dan wisma haji</v>
          </cell>
          <cell r="K384" t="str">
            <v xml:space="preserve"> </v>
          </cell>
          <cell r="N384">
            <v>4300</v>
          </cell>
          <cell r="P384">
            <v>39988876000</v>
          </cell>
        </row>
        <row r="385">
          <cell r="B385" t="str">
            <v>- Kantor Misi Haji di Jeddah</v>
          </cell>
          <cell r="C385">
            <v>1</v>
          </cell>
          <cell r="K385">
            <v>1</v>
          </cell>
          <cell r="L385" t="str">
            <v>THN</v>
          </cell>
          <cell r="N385">
            <v>4300</v>
          </cell>
          <cell r="O385">
            <v>2135626000</v>
          </cell>
          <cell r="P385">
            <v>2135626000</v>
          </cell>
        </row>
        <row r="386">
          <cell r="B386" t="str">
            <v>- Wisma Haji di Makkah</v>
          </cell>
          <cell r="C386">
            <v>1</v>
          </cell>
          <cell r="K386">
            <v>1</v>
          </cell>
          <cell r="L386" t="str">
            <v>THN</v>
          </cell>
          <cell r="N386">
            <v>4300</v>
          </cell>
          <cell r="O386">
            <v>19826900000</v>
          </cell>
          <cell r="P386">
            <v>19826900000</v>
          </cell>
        </row>
        <row r="387">
          <cell r="B387" t="str">
            <v>- Wisma Haji di Madinah</v>
          </cell>
          <cell r="C387">
            <v>1</v>
          </cell>
          <cell r="K387">
            <v>1</v>
          </cell>
          <cell r="L387" t="str">
            <v>THN</v>
          </cell>
          <cell r="N387">
            <v>4300</v>
          </cell>
          <cell r="O387">
            <v>16994500000</v>
          </cell>
          <cell r="P387">
            <v>16994500000</v>
          </cell>
        </row>
        <row r="388">
          <cell r="B388" t="str">
            <v>- Wisma Haji di Jeddah</v>
          </cell>
          <cell r="C388">
            <v>1</v>
          </cell>
          <cell r="K388">
            <v>1</v>
          </cell>
          <cell r="L388" t="str">
            <v>THN</v>
          </cell>
          <cell r="N388">
            <v>4300</v>
          </cell>
          <cell r="O388">
            <v>1031850000</v>
          </cell>
          <cell r="P388">
            <v>1031850000</v>
          </cell>
        </row>
        <row r="389">
          <cell r="B389" t="str">
            <v>Langganan Daya dan Jasa</v>
          </cell>
          <cell r="N389">
            <v>4300</v>
          </cell>
          <cell r="P389">
            <v>5095334000</v>
          </cell>
        </row>
        <row r="390">
          <cell r="B390" t="str">
            <v>Belanja Langganan Listrik</v>
          </cell>
          <cell r="N390">
            <v>4300</v>
          </cell>
          <cell r="P390">
            <v>2733134000</v>
          </cell>
        </row>
        <row r="391">
          <cell r="B391" t="str">
            <v>- Wisma Makkah</v>
          </cell>
          <cell r="C391">
            <v>1</v>
          </cell>
          <cell r="K391">
            <v>1</v>
          </cell>
          <cell r="L391" t="str">
            <v>THN</v>
          </cell>
          <cell r="N391">
            <v>4300</v>
          </cell>
          <cell r="O391">
            <v>595884000</v>
          </cell>
          <cell r="P391">
            <v>595884000</v>
          </cell>
        </row>
        <row r="392">
          <cell r="B392" t="str">
            <v>- wisma Makkah 2</v>
          </cell>
          <cell r="C392">
            <v>1</v>
          </cell>
          <cell r="K392">
            <v>1</v>
          </cell>
          <cell r="L392" t="str">
            <v>PKT</v>
          </cell>
          <cell r="N392">
            <v>4300</v>
          </cell>
          <cell r="O392">
            <v>282881000</v>
          </cell>
          <cell r="P392">
            <v>282881000</v>
          </cell>
        </row>
        <row r="393">
          <cell r="B393" t="str">
            <v>- Wisma TUH 1</v>
          </cell>
          <cell r="C393">
            <v>1</v>
          </cell>
          <cell r="K393">
            <v>1</v>
          </cell>
          <cell r="L393" t="str">
            <v>THN</v>
          </cell>
          <cell r="N393">
            <v>4300</v>
          </cell>
          <cell r="O393">
            <v>145000000</v>
          </cell>
          <cell r="P393">
            <v>145000000</v>
          </cell>
        </row>
        <row r="394">
          <cell r="B394" t="str">
            <v>- Kantor TUH</v>
          </cell>
          <cell r="C394">
            <v>1</v>
          </cell>
          <cell r="K394">
            <v>1</v>
          </cell>
          <cell r="L394" t="str">
            <v>THN</v>
          </cell>
          <cell r="N394">
            <v>4300</v>
          </cell>
          <cell r="O394">
            <v>565812000</v>
          </cell>
          <cell r="P394">
            <v>565812000</v>
          </cell>
        </row>
        <row r="395">
          <cell r="B395" t="str">
            <v>- Wisma Madinah</v>
          </cell>
          <cell r="C395">
            <v>1</v>
          </cell>
          <cell r="K395">
            <v>1</v>
          </cell>
          <cell r="L395" t="str">
            <v>PKT</v>
          </cell>
          <cell r="N395">
            <v>4300</v>
          </cell>
          <cell r="O395">
            <v>1000000000</v>
          </cell>
          <cell r="P395">
            <v>1000000000</v>
          </cell>
        </row>
        <row r="396">
          <cell r="B396" t="str">
            <v>- Bir Ali</v>
          </cell>
          <cell r="C396">
            <v>1</v>
          </cell>
          <cell r="K396">
            <v>1</v>
          </cell>
          <cell r="L396" t="str">
            <v>THN</v>
          </cell>
          <cell r="N396">
            <v>4300</v>
          </cell>
          <cell r="O396">
            <v>1554000</v>
          </cell>
          <cell r="P396">
            <v>1554000</v>
          </cell>
        </row>
        <row r="397">
          <cell r="B397" t="str">
            <v>- Gudang dan bengkel</v>
          </cell>
          <cell r="C397">
            <v>1</v>
          </cell>
          <cell r="K397">
            <v>1</v>
          </cell>
          <cell r="L397" t="str">
            <v>THN</v>
          </cell>
          <cell r="N397">
            <v>4300</v>
          </cell>
          <cell r="O397">
            <v>80000000</v>
          </cell>
          <cell r="P397">
            <v>80000000</v>
          </cell>
        </row>
        <row r="398">
          <cell r="B398" t="str">
            <v>- Gudang MK</v>
          </cell>
          <cell r="C398">
            <v>1</v>
          </cell>
          <cell r="K398">
            <v>1</v>
          </cell>
          <cell r="L398" t="str">
            <v>THN</v>
          </cell>
          <cell r="N398">
            <v>4300</v>
          </cell>
          <cell r="O398">
            <v>1458000</v>
          </cell>
          <cell r="P398">
            <v>1458000</v>
          </cell>
        </row>
        <row r="399">
          <cell r="B399" t="str">
            <v>- Gudang Musrefah</v>
          </cell>
          <cell r="C399">
            <v>1</v>
          </cell>
          <cell r="K399">
            <v>1</v>
          </cell>
          <cell r="L399" t="str">
            <v>THN</v>
          </cell>
          <cell r="N399">
            <v>4300</v>
          </cell>
          <cell r="O399">
            <v>60545000</v>
          </cell>
          <cell r="P399">
            <v>60545000</v>
          </cell>
        </row>
        <row r="400">
          <cell r="B400" t="str">
            <v>Belanja Langganan Telepon</v>
          </cell>
          <cell r="N400">
            <v>4300</v>
          </cell>
          <cell r="P400">
            <v>740400000</v>
          </cell>
        </row>
        <row r="401">
          <cell r="B401" t="str">
            <v>- Langganan Telepon</v>
          </cell>
          <cell r="C401">
            <v>12</v>
          </cell>
          <cell r="K401">
            <v>12</v>
          </cell>
          <cell r="L401" t="str">
            <v>BLN</v>
          </cell>
          <cell r="N401">
            <v>4300</v>
          </cell>
          <cell r="O401">
            <v>32700000</v>
          </cell>
          <cell r="P401">
            <v>392400000</v>
          </cell>
        </row>
        <row r="402">
          <cell r="B402" t="str">
            <v>- Paket internet</v>
          </cell>
          <cell r="C402">
            <v>12</v>
          </cell>
          <cell r="K402">
            <v>12</v>
          </cell>
          <cell r="L402" t="str">
            <v>BLN</v>
          </cell>
          <cell r="N402">
            <v>4300</v>
          </cell>
          <cell r="O402">
            <v>29000000</v>
          </cell>
          <cell r="P402">
            <v>348000000</v>
          </cell>
        </row>
        <row r="403">
          <cell r="B403" t="str">
            <v>Belanja Langganan Air</v>
          </cell>
          <cell r="N403">
            <v>4300</v>
          </cell>
          <cell r="P403">
            <v>1578600000</v>
          </cell>
        </row>
        <row r="404">
          <cell r="B404" t="str">
            <v>- Langgaran Air Bersih</v>
          </cell>
          <cell r="C404">
            <v>12</v>
          </cell>
          <cell r="K404">
            <v>12</v>
          </cell>
          <cell r="L404" t="str">
            <v>BLN</v>
          </cell>
          <cell r="N404">
            <v>4300</v>
          </cell>
          <cell r="O404">
            <v>120000000</v>
          </cell>
          <cell r="P404">
            <v>1440000000</v>
          </cell>
        </row>
        <row r="405">
          <cell r="B405" t="str">
            <v>- Air Minum</v>
          </cell>
          <cell r="C405">
            <v>12</v>
          </cell>
          <cell r="K405">
            <v>12</v>
          </cell>
          <cell r="L405" t="str">
            <v>BLN</v>
          </cell>
          <cell r="N405">
            <v>4300</v>
          </cell>
          <cell r="O405">
            <v>11550000</v>
          </cell>
          <cell r="P405">
            <v>138600000</v>
          </cell>
        </row>
        <row r="406">
          <cell r="B406" t="str">
            <v>Belanja Jasa Lainnya</v>
          </cell>
          <cell r="N406">
            <v>4300</v>
          </cell>
          <cell r="P406">
            <v>43200000</v>
          </cell>
        </row>
        <row r="407">
          <cell r="B407" t="str">
            <v>- Pembuangan Air Limbah [12 BLN x 4 KL]</v>
          </cell>
          <cell r="C407">
            <v>12</v>
          </cell>
          <cell r="D407" t="str">
            <v>BLN</v>
          </cell>
          <cell r="E407">
            <v>4</v>
          </cell>
          <cell r="F407" t="str">
            <v>KL</v>
          </cell>
          <cell r="K407">
            <v>48</v>
          </cell>
          <cell r="L407" t="str">
            <v>OK</v>
          </cell>
          <cell r="N407">
            <v>4300</v>
          </cell>
          <cell r="O407">
            <v>900000</v>
          </cell>
          <cell r="P407">
            <v>43200000</v>
          </cell>
        </row>
        <row r="408">
          <cell r="B408" t="str">
            <v>Biaya Pemeliharaan</v>
          </cell>
          <cell r="N408">
            <v>4300</v>
          </cell>
          <cell r="P408">
            <v>5499438000</v>
          </cell>
        </row>
        <row r="409">
          <cell r="B409" t="str">
            <v>Belanja Pemeliharaan Gedung dan Bangunan</v>
          </cell>
          <cell r="N409">
            <v>4300</v>
          </cell>
          <cell r="P409">
            <v>999438000</v>
          </cell>
        </row>
        <row r="410">
          <cell r="B410" t="str">
            <v>- Pemeliharaan Kantor Wisma Gudang dan Bengkel [1254 m2 x 1 THN]</v>
          </cell>
          <cell r="C410">
            <v>1254</v>
          </cell>
          <cell r="D410" t="str">
            <v>m2</v>
          </cell>
          <cell r="E410">
            <v>1</v>
          </cell>
          <cell r="F410" t="str">
            <v>THN</v>
          </cell>
          <cell r="K410">
            <v>1254</v>
          </cell>
          <cell r="L410" t="str">
            <v>THN</v>
          </cell>
          <cell r="N410">
            <v>4300</v>
          </cell>
          <cell r="O410">
            <v>797000</v>
          </cell>
          <cell r="P410">
            <v>999438000</v>
          </cell>
        </row>
        <row r="411">
          <cell r="B411" t="str">
            <v>Belanja Pemeliharaan Peralatan dan Mesin</v>
          </cell>
          <cell r="N411">
            <v>4300</v>
          </cell>
          <cell r="P411">
            <v>4500000000</v>
          </cell>
        </row>
        <row r="412">
          <cell r="B412" t="str">
            <v>- Pemeliharaan Peralatan Kantor Wisma Gudang dan Bengkel</v>
          </cell>
          <cell r="C412">
            <v>1</v>
          </cell>
          <cell r="K412">
            <v>1</v>
          </cell>
          <cell r="L412" t="str">
            <v>THN</v>
          </cell>
          <cell r="N412">
            <v>4300</v>
          </cell>
          <cell r="O412">
            <v>500000000</v>
          </cell>
          <cell r="P412">
            <v>500000000</v>
          </cell>
        </row>
        <row r="413">
          <cell r="B413" t="str">
            <v>- Pemeliharaan Kendaraan Operasional</v>
          </cell>
          <cell r="C413">
            <v>1</v>
          </cell>
          <cell r="K413">
            <v>1</v>
          </cell>
          <cell r="L413" t="str">
            <v>THN</v>
          </cell>
          <cell r="N413">
            <v>4300</v>
          </cell>
          <cell r="O413">
            <v>4000000000</v>
          </cell>
          <cell r="P413">
            <v>4000000000</v>
          </cell>
        </row>
        <row r="414">
          <cell r="B414" t="str">
            <v>Lembur Pra dan Pasca Operasional Haji</v>
          </cell>
          <cell r="N414">
            <v>4300</v>
          </cell>
          <cell r="P414">
            <v>179200000</v>
          </cell>
        </row>
        <row r="415">
          <cell r="B415" t="str">
            <v>Belanja Keperluan Perkantoran</v>
          </cell>
          <cell r="N415">
            <v>4300</v>
          </cell>
          <cell r="P415">
            <v>179200000</v>
          </cell>
        </row>
        <row r="416">
          <cell r="B416" t="str">
            <v>- Konsumsi lembur [50 ORG x 8 KL]</v>
          </cell>
          <cell r="C416">
            <v>50</v>
          </cell>
          <cell r="D416" t="str">
            <v>ORG</v>
          </cell>
          <cell r="E416">
            <v>8</v>
          </cell>
          <cell r="F416" t="str">
            <v>KL</v>
          </cell>
          <cell r="K416">
            <v>400</v>
          </cell>
          <cell r="L416" t="str">
            <v>OK</v>
          </cell>
          <cell r="N416">
            <v>4300</v>
          </cell>
          <cell r="O416">
            <v>68000</v>
          </cell>
          <cell r="P416">
            <v>27200000</v>
          </cell>
        </row>
        <row r="417">
          <cell r="B417" t="str">
            <v>- Uang Lembur [50 ORG x 8 KL]</v>
          </cell>
          <cell r="C417">
            <v>50</v>
          </cell>
          <cell r="D417" t="str">
            <v>ORG</v>
          </cell>
          <cell r="E417">
            <v>8</v>
          </cell>
          <cell r="F417" t="str">
            <v>KL</v>
          </cell>
          <cell r="K417">
            <v>400</v>
          </cell>
          <cell r="L417" t="str">
            <v>OK</v>
          </cell>
          <cell r="N417">
            <v>4300</v>
          </cell>
          <cell r="O417">
            <v>380000</v>
          </cell>
          <cell r="P417">
            <v>152000000</v>
          </cell>
        </row>
        <row r="418">
          <cell r="B418" t="str">
            <v>Belanja Sewa</v>
          </cell>
          <cell r="N418">
            <v>4300</v>
          </cell>
          <cell r="P418">
            <v>127800000</v>
          </cell>
        </row>
        <row r="419">
          <cell r="B419" t="str">
            <v>Belanja Sewa</v>
          </cell>
          <cell r="N419">
            <v>4300</v>
          </cell>
          <cell r="P419">
            <v>127800000</v>
          </cell>
        </row>
        <row r="420">
          <cell r="B420" t="str">
            <v>- Sewa Mesin Fotocopy</v>
          </cell>
          <cell r="C420">
            <v>2</v>
          </cell>
          <cell r="K420">
            <v>2</v>
          </cell>
          <cell r="L420" t="str">
            <v>UNIT</v>
          </cell>
          <cell r="N420">
            <v>4300</v>
          </cell>
          <cell r="O420">
            <v>20000000</v>
          </cell>
          <cell r="P420">
            <v>40000000</v>
          </cell>
        </row>
        <row r="421">
          <cell r="B421" t="str">
            <v>- Zoom Meet</v>
          </cell>
          <cell r="C421">
            <v>3</v>
          </cell>
          <cell r="K421">
            <v>3</v>
          </cell>
          <cell r="L421" t="str">
            <v>USER</v>
          </cell>
          <cell r="N421">
            <v>4300</v>
          </cell>
          <cell r="O421">
            <v>11200000</v>
          </cell>
          <cell r="P421">
            <v>33600000</v>
          </cell>
        </row>
        <row r="422">
          <cell r="B422" t="str">
            <v>- Server dan Domain</v>
          </cell>
          <cell r="C422">
            <v>1</v>
          </cell>
          <cell r="K422">
            <v>1</v>
          </cell>
          <cell r="L422" t="str">
            <v>THN</v>
          </cell>
          <cell r="N422">
            <v>4300</v>
          </cell>
          <cell r="O422">
            <v>54200000</v>
          </cell>
          <cell r="P422">
            <v>54200000</v>
          </cell>
        </row>
        <row r="423">
          <cell r="B423" t="str">
            <v>Lawyer dan Konsultan</v>
          </cell>
          <cell r="N423">
            <v>4300</v>
          </cell>
          <cell r="P423">
            <v>984000000</v>
          </cell>
        </row>
        <row r="424">
          <cell r="B424" t="str">
            <v>Belanja Jasa Lainnya</v>
          </cell>
          <cell r="N424">
            <v>4300</v>
          </cell>
          <cell r="P424">
            <v>984000000</v>
          </cell>
        </row>
        <row r="425">
          <cell r="B425" t="str">
            <v>- Biaya Lawyer dan Review Kontrak</v>
          </cell>
          <cell r="C425">
            <v>12</v>
          </cell>
          <cell r="K425">
            <v>12</v>
          </cell>
          <cell r="L425" t="str">
            <v>BLN</v>
          </cell>
          <cell r="N425">
            <v>4300</v>
          </cell>
          <cell r="O425">
            <v>82000000</v>
          </cell>
          <cell r="P425">
            <v>984000000</v>
          </cell>
        </row>
        <row r="426">
          <cell r="B426" t="str">
            <v>Layanan Umum</v>
          </cell>
          <cell r="P426">
            <v>596716000</v>
          </cell>
        </row>
        <row r="427">
          <cell r="B427" t="str">
            <v>Pelayanan Umum dan Rumah Tangga</v>
          </cell>
          <cell r="P427">
            <v>596716000</v>
          </cell>
        </row>
        <row r="428">
          <cell r="B428" t="str">
            <v>Biaya Pindahan Tugas STH dan P. Staf Teknis Haji 1, 2 dan 3 di Arab Saudi</v>
          </cell>
          <cell r="P428">
            <v>596716000</v>
          </cell>
        </row>
        <row r="429">
          <cell r="B429" t="str">
            <v>Belanja Perjalanan Dinas Lainnya - Luar Negeri</v>
          </cell>
          <cell r="P429">
            <v>96316000</v>
          </cell>
        </row>
        <row r="430">
          <cell r="B430" t="str">
            <v>- visa [2 org x 1 kl]</v>
          </cell>
          <cell r="C430">
            <v>2</v>
          </cell>
          <cell r="D430" t="str">
            <v>org</v>
          </cell>
          <cell r="E430">
            <v>1</v>
          </cell>
          <cell r="F430" t="str">
            <v>kl</v>
          </cell>
          <cell r="K430">
            <v>2</v>
          </cell>
          <cell r="L430" t="str">
            <v>OK</v>
          </cell>
          <cell r="O430">
            <v>1680000</v>
          </cell>
          <cell r="P430">
            <v>3360000</v>
          </cell>
        </row>
        <row r="431">
          <cell r="B431" t="str">
            <v>- Transport Jakarta-Jeddah (Ekonomi) [2 org x 1 kl]</v>
          </cell>
          <cell r="C431">
            <v>2</v>
          </cell>
          <cell r="D431" t="str">
            <v>org</v>
          </cell>
          <cell r="E431">
            <v>1</v>
          </cell>
          <cell r="F431" t="str">
            <v>kl</v>
          </cell>
          <cell r="K431">
            <v>2</v>
          </cell>
          <cell r="L431" t="str">
            <v>OK</v>
          </cell>
          <cell r="M431">
            <v>1770</v>
          </cell>
          <cell r="O431">
            <v>27616000</v>
          </cell>
          <cell r="P431">
            <v>55232000</v>
          </cell>
        </row>
        <row r="432">
          <cell r="B432" t="str">
            <v>- Uang Harian Lumpsum Golongan C [2 org x 3 Hr]</v>
          </cell>
          <cell r="C432">
            <v>2</v>
          </cell>
          <cell r="D432" t="str">
            <v>org</v>
          </cell>
          <cell r="E432">
            <v>3</v>
          </cell>
          <cell r="F432" t="str">
            <v>Hr</v>
          </cell>
          <cell r="K432">
            <v>6</v>
          </cell>
          <cell r="L432" t="str">
            <v>OK</v>
          </cell>
          <cell r="M432">
            <v>356</v>
          </cell>
          <cell r="O432">
            <v>5554000</v>
          </cell>
          <cell r="P432">
            <v>33324000</v>
          </cell>
        </row>
        <row r="433">
          <cell r="B433" t="str">
            <v>- Uang Harian [2 org x 3 Hr]</v>
          </cell>
          <cell r="C433">
            <v>2</v>
          </cell>
          <cell r="D433" t="str">
            <v>org</v>
          </cell>
          <cell r="E433">
            <v>3</v>
          </cell>
          <cell r="F433" t="str">
            <v>Hr</v>
          </cell>
          <cell r="K433">
            <v>6</v>
          </cell>
          <cell r="L433" t="str">
            <v>OK</v>
          </cell>
          <cell r="O433">
            <v>530000</v>
          </cell>
          <cell r="P433">
            <v>3180000</v>
          </cell>
        </row>
        <row r="434">
          <cell r="B434" t="str">
            <v>- Transportasi Darat [2 org x 1 kl]</v>
          </cell>
          <cell r="C434">
            <v>2</v>
          </cell>
          <cell r="D434" t="str">
            <v>org</v>
          </cell>
          <cell r="E434">
            <v>1</v>
          </cell>
          <cell r="F434" t="str">
            <v>kl</v>
          </cell>
          <cell r="K434">
            <v>2</v>
          </cell>
          <cell r="L434" t="str">
            <v>OK</v>
          </cell>
          <cell r="O434">
            <v>610000</v>
          </cell>
          <cell r="P434">
            <v>1220000</v>
          </cell>
        </row>
        <row r="435">
          <cell r="B435" t="str">
            <v>Fasilitas Sewa Rumah</v>
          </cell>
          <cell r="P435">
            <v>500400000</v>
          </cell>
        </row>
        <row r="436">
          <cell r="B436" t="str">
            <v>- Sewa Rumah STH [1 org x 12 Bln]</v>
          </cell>
          <cell r="C436">
            <v>1</v>
          </cell>
          <cell r="D436" t="str">
            <v>org</v>
          </cell>
          <cell r="E436">
            <v>12</v>
          </cell>
          <cell r="F436" t="str">
            <v>Bln</v>
          </cell>
          <cell r="K436">
            <v>12</v>
          </cell>
          <cell r="L436" t="str">
            <v>OK</v>
          </cell>
          <cell r="O436">
            <v>41700000</v>
          </cell>
          <cell r="P436">
            <v>500400000</v>
          </cell>
        </row>
      </sheetData>
      <sheetData sheetId="55">
        <row r="5">
          <cell r="B5" t="str">
            <v>Dukungan Manajemen</v>
          </cell>
          <cell r="F5">
            <v>21401520000</v>
          </cell>
        </row>
        <row r="6">
          <cell r="B6" t="str">
            <v>Dukungan Manajemen dan Pelaksanaan Tugas Teknis Lainnya Penyelenggaraan Haji dan Umrah</v>
          </cell>
          <cell r="F6">
            <v>21401520000</v>
          </cell>
        </row>
        <row r="7">
          <cell r="B7" t="str">
            <v>Layanan Dukungan Manajemen Internal</v>
          </cell>
          <cell r="C7">
            <v>3</v>
          </cell>
          <cell r="D7" t="str">
            <v>Layanan</v>
          </cell>
          <cell r="F7">
            <v>7538047000</v>
          </cell>
        </row>
        <row r="8">
          <cell r="B8" t="str">
            <v>Layanan Hubungan Masyarakat dan Informasi</v>
          </cell>
          <cell r="C8">
            <v>3</v>
          </cell>
          <cell r="D8" t="str">
            <v>Layanan</v>
          </cell>
          <cell r="F8">
            <v>7538047000</v>
          </cell>
        </row>
        <row r="9">
          <cell r="B9" t="str">
            <v>Pameran/Event Penyelenggaraan Haji dan Umrah</v>
          </cell>
          <cell r="C9">
            <v>1</v>
          </cell>
          <cell r="D9" t="str">
            <v>Layanan</v>
          </cell>
          <cell r="F9">
            <v>1085387000</v>
          </cell>
        </row>
        <row r="10">
          <cell r="B10" t="str">
            <v>Pameran Informasi Haji dan Umrah</v>
          </cell>
          <cell r="F10">
            <v>1085387000</v>
          </cell>
        </row>
        <row r="11">
          <cell r="B11" t="str">
            <v>Pengelolaan Media Publikasi Informasi Haji dan Umrah</v>
          </cell>
          <cell r="C11">
            <v>1</v>
          </cell>
          <cell r="D11" t="str">
            <v>Layanan</v>
          </cell>
          <cell r="F11">
            <v>3065345000</v>
          </cell>
        </row>
        <row r="12">
          <cell r="B12" t="str">
            <v>PENCETAKAN BUKU SUKSES HAJI 2022 - Prioritas</v>
          </cell>
          <cell r="F12">
            <v>400000000</v>
          </cell>
        </row>
        <row r="13">
          <cell r="B13" t="str">
            <v>Belanja Jasa Lainnya</v>
          </cell>
          <cell r="F13">
            <v>400000000</v>
          </cell>
        </row>
        <row r="14">
          <cell r="B14" t="str">
            <v xml:space="preserve">  - Buku Foto</v>
          </cell>
          <cell r="C14" t="str">
            <v>1.0 PKT</v>
          </cell>
          <cell r="E14">
            <v>200000000</v>
          </cell>
          <cell r="F14">
            <v>200000000</v>
          </cell>
        </row>
        <row r="15">
          <cell r="B15" t="str">
            <v xml:space="preserve">  - Buku Teks I</v>
          </cell>
          <cell r="C15" t="str">
            <v>1.0 PKT</v>
          </cell>
          <cell r="E15">
            <v>100000000</v>
          </cell>
          <cell r="F15">
            <v>100000000</v>
          </cell>
        </row>
        <row r="16">
          <cell r="B16" t="str">
            <v xml:space="preserve">  - Buku Teks II</v>
          </cell>
          <cell r="C16" t="str">
            <v>1.0 PKT</v>
          </cell>
          <cell r="E16">
            <v>100000000</v>
          </cell>
          <cell r="F16">
            <v>100000000</v>
          </cell>
        </row>
        <row r="17">
          <cell r="B17" t="str">
            <v>PENYUSUNAN DAN PENCETAKAN HAJI 2023 - Prioritas</v>
          </cell>
          <cell r="F17">
            <v>400000000</v>
          </cell>
        </row>
        <row r="18">
          <cell r="B18" t="str">
            <v>Belanja Jasa Lainnya</v>
          </cell>
          <cell r="F18">
            <v>400000000</v>
          </cell>
        </row>
        <row r="19">
          <cell r="B19" t="str">
            <v xml:space="preserve">  - Buku Foto</v>
          </cell>
          <cell r="C19" t="str">
            <v>1.0 PKT</v>
          </cell>
          <cell r="E19">
            <v>200000000</v>
          </cell>
          <cell r="F19">
            <v>200000000</v>
          </cell>
        </row>
        <row r="20">
          <cell r="B20" t="str">
            <v xml:space="preserve">  - Buku Teks</v>
          </cell>
          <cell r="C20" t="str">
            <v>1.0 PKT</v>
          </cell>
          <cell r="E20">
            <v>200000000</v>
          </cell>
          <cell r="F20">
            <v>200000000</v>
          </cell>
        </row>
        <row r="21">
          <cell r="B21" t="str">
            <v>PENINGKATAN SDM - Prioritas</v>
          </cell>
          <cell r="F21">
            <v>250000000</v>
          </cell>
        </row>
        <row r="22">
          <cell r="B22" t="str">
            <v>Belanja Barang Non Operasional Lainnya</v>
          </cell>
          <cell r="F22">
            <v>250000000</v>
          </cell>
        </row>
        <row r="23">
          <cell r="B23" t="str">
            <v xml:space="preserve">  - Peningkatan SDM</v>
          </cell>
          <cell r="C23" t="str">
            <v>1.0 PKT</v>
          </cell>
          <cell r="E23">
            <v>250000000</v>
          </cell>
          <cell r="F23">
            <v>250000000</v>
          </cell>
        </row>
        <row r="24">
          <cell r="B24" t="str">
            <v>RAKORNAS HUMAS DENGAN KANWIL DAN ESELON I - Prioritas</v>
          </cell>
          <cell r="F24">
            <v>850000000</v>
          </cell>
        </row>
        <row r="25">
          <cell r="B25" t="str">
            <v>Belanja Jasa Lainnya</v>
          </cell>
          <cell r="F25">
            <v>450000000</v>
          </cell>
        </row>
        <row r="26">
          <cell r="B26" t="str">
            <v>&gt; VIDEO CLIP</v>
          </cell>
          <cell r="C26" t="str">
            <v xml:space="preserve"> </v>
          </cell>
          <cell r="F26">
            <v>450000000</v>
          </cell>
        </row>
        <row r="27">
          <cell r="B27" t="str">
            <v xml:space="preserve">  - Indonesia Raya</v>
          </cell>
          <cell r="C27" t="str">
            <v>1.0 PKT</v>
          </cell>
          <cell r="E27">
            <v>150000000</v>
          </cell>
          <cell r="F27">
            <v>150000000</v>
          </cell>
        </row>
        <row r="28">
          <cell r="B28" t="str">
            <v xml:space="preserve">  - Lagu Moderasi Beragama</v>
          </cell>
          <cell r="C28" t="str">
            <v>1.0 PKT</v>
          </cell>
          <cell r="E28">
            <v>150000000</v>
          </cell>
          <cell r="F28">
            <v>150000000</v>
          </cell>
        </row>
        <row r="29">
          <cell r="B29" t="str">
            <v xml:space="preserve">  - Mars Kementerian Agama</v>
          </cell>
          <cell r="C29" t="str">
            <v>1.0 PKT</v>
          </cell>
          <cell r="E29">
            <v>150000000</v>
          </cell>
          <cell r="F29">
            <v>150000000</v>
          </cell>
        </row>
        <row r="30">
          <cell r="B30" t="str">
            <v>Belanja Perjalanan Dinas Paket Meeting Dalam Kota</v>
          </cell>
          <cell r="F30">
            <v>400000000</v>
          </cell>
        </row>
        <row r="31">
          <cell r="B31" t="str">
            <v xml:space="preserve">  - Paket Meeting Fullboard</v>
          </cell>
          <cell r="C31" t="str">
            <v>1.0 KEG</v>
          </cell>
          <cell r="E31">
            <v>400000000</v>
          </cell>
          <cell r="F31">
            <v>400000000</v>
          </cell>
        </row>
        <row r="32">
          <cell r="B32" t="str">
            <v>SOUVENIR MENTERI AGAMA - Prioritas</v>
          </cell>
          <cell r="F32">
            <v>121039000</v>
          </cell>
        </row>
        <row r="33">
          <cell r="B33" t="str">
            <v>Belanja Barang Non Operasional Lainnya</v>
          </cell>
          <cell r="F33">
            <v>121039000</v>
          </cell>
        </row>
        <row r="34">
          <cell r="B34" t="str">
            <v xml:space="preserve">  - Souvenir Menteri Agama</v>
          </cell>
          <cell r="C34" t="str">
            <v>1.0 PKT</v>
          </cell>
          <cell r="E34">
            <v>121039000</v>
          </cell>
          <cell r="F34">
            <v>121039000</v>
          </cell>
        </row>
        <row r="35">
          <cell r="B35" t="str">
            <v>PENGELOLAAN MEDIA PUBLIKASI INFORMASI WEBSITE HAJI DAN UMRAH</v>
          </cell>
          <cell r="F35">
            <v>188400000</v>
          </cell>
        </row>
        <row r="36">
          <cell r="B36" t="str">
            <v>Belanja Honor Output Kegiatan</v>
          </cell>
          <cell r="F36">
            <v>188400000</v>
          </cell>
        </row>
        <row r="37">
          <cell r="B37" t="str">
            <v xml:space="preserve">  - Penanggung Jawab Tim Pengelola Website [1 ORG x 12 BLN]</v>
          </cell>
          <cell r="C37" t="str">
            <v>12.0 OB</v>
          </cell>
          <cell r="E37">
            <v>500000</v>
          </cell>
          <cell r="F37">
            <v>6000000</v>
          </cell>
        </row>
        <row r="38">
          <cell r="B38" t="str">
            <v xml:space="preserve">  - Redaktur Tim Pengelola Website [6 ORG x 12 BLN]</v>
          </cell>
          <cell r="C38" t="str">
            <v>72.0 OB</v>
          </cell>
          <cell r="E38">
            <v>450000</v>
          </cell>
          <cell r="F38">
            <v>32400000</v>
          </cell>
        </row>
        <row r="39">
          <cell r="B39" t="str">
            <v xml:space="preserve">  - Pembuat Artikel Tim Pengelola Website [500 ART x 3 HAL]</v>
          </cell>
          <cell r="C39" t="str">
            <v>1500.0 HAL</v>
          </cell>
          <cell r="E39">
            <v>100000</v>
          </cell>
          <cell r="F39">
            <v>150000000</v>
          </cell>
        </row>
        <row r="40">
          <cell r="B40" t="str">
            <v>HONOR TIM PENYIAPAN BAHAN RAPAT PIMPINAN</v>
          </cell>
          <cell r="F40">
            <v>181200000</v>
          </cell>
        </row>
        <row r="41">
          <cell r="B41" t="str">
            <v>Belanja Honor Output Kegiatan</v>
          </cell>
          <cell r="F41">
            <v>181200000</v>
          </cell>
        </row>
        <row r="42">
          <cell r="B42" t="str">
            <v xml:space="preserve">  - Pengarah [1 ORG x 12 BLN]</v>
          </cell>
          <cell r="C42" t="str">
            <v>12.0 OB</v>
          </cell>
          <cell r="E42">
            <v>750000</v>
          </cell>
          <cell r="F42">
            <v>9000000</v>
          </cell>
        </row>
        <row r="43">
          <cell r="B43" t="str">
            <v xml:space="preserve">  - Penanggung Jawab [1 ORG x 12 BLN]</v>
          </cell>
          <cell r="C43" t="str">
            <v>12.0 OB</v>
          </cell>
          <cell r="E43">
            <v>700000</v>
          </cell>
          <cell r="F43">
            <v>8400000</v>
          </cell>
        </row>
        <row r="44">
          <cell r="B44" t="str">
            <v xml:space="preserve">  - Ketua [1 ORG x 12 BLN]</v>
          </cell>
          <cell r="C44" t="str">
            <v>12.0 OB</v>
          </cell>
          <cell r="E44">
            <v>650000</v>
          </cell>
          <cell r="F44">
            <v>7800000</v>
          </cell>
        </row>
        <row r="45">
          <cell r="B45" t="str">
            <v xml:space="preserve">  - Sekretaris [1 ORG x 12 BLN]</v>
          </cell>
          <cell r="C45" t="str">
            <v>12.0 OB</v>
          </cell>
          <cell r="E45">
            <v>500000</v>
          </cell>
          <cell r="F45">
            <v>6000000</v>
          </cell>
        </row>
        <row r="46">
          <cell r="B46" t="str">
            <v xml:space="preserve">  - Anggota [25 ORG x 12 BLN]</v>
          </cell>
          <cell r="C46" t="str">
            <v>300.0 OB</v>
          </cell>
          <cell r="E46">
            <v>500000</v>
          </cell>
          <cell r="F46">
            <v>150000000</v>
          </cell>
        </row>
        <row r="47">
          <cell r="B47" t="str">
            <v>KEHUMASAN</v>
          </cell>
          <cell r="F47">
            <v>493506000</v>
          </cell>
        </row>
        <row r="48">
          <cell r="B48" t="str">
            <v>Belanja Perjalanan Dinas Biasa</v>
          </cell>
          <cell r="F48">
            <v>491226000</v>
          </cell>
        </row>
        <row r="49">
          <cell r="B49" t="str">
            <v>&gt; ACEH</v>
          </cell>
          <cell r="C49" t="str">
            <v xml:space="preserve"> </v>
          </cell>
          <cell r="F49">
            <v>15756000</v>
          </cell>
        </row>
        <row r="50">
          <cell r="B50" t="str">
            <v xml:space="preserve">  - Tiket Jakarta - Banda Aceh [2 ORG x 1 KL]</v>
          </cell>
          <cell r="C50" t="str">
            <v>2.0 OK</v>
          </cell>
          <cell r="E50">
            <v>4492000</v>
          </cell>
          <cell r="F50">
            <v>8984000</v>
          </cell>
        </row>
        <row r="51">
          <cell r="B51" t="str">
            <v xml:space="preserve">  - Uang Harian - Aceh [2 ORG x 3 HR]</v>
          </cell>
          <cell r="C51" t="str">
            <v>6.0 OH</v>
          </cell>
          <cell r="E51">
            <v>360000</v>
          </cell>
          <cell r="F51">
            <v>2160000</v>
          </cell>
        </row>
        <row r="52">
          <cell r="B52" t="str">
            <v xml:space="preserve">  - Uang Hotel Eselon IV/Gol. III Ke Bawah - Aceh [2 ORG x 2 HR x 1 KL]</v>
          </cell>
          <cell r="C52" t="str">
            <v>4.0 OH</v>
          </cell>
          <cell r="E52">
            <v>770000</v>
          </cell>
          <cell r="F52">
            <v>3080000</v>
          </cell>
        </row>
        <row r="53">
          <cell r="B53" t="str">
            <v xml:space="preserve">  - Uang Taksi - Aceh [2 ORG x 1 KL]</v>
          </cell>
          <cell r="C53" t="str">
            <v>2.0 OK</v>
          </cell>
          <cell r="E53">
            <v>766000</v>
          </cell>
          <cell r="F53">
            <v>1532000</v>
          </cell>
        </row>
        <row r="54">
          <cell r="B54" t="str">
            <v>&gt; BALI</v>
          </cell>
          <cell r="C54" t="str">
            <v xml:space="preserve"> </v>
          </cell>
          <cell r="F54">
            <v>15888000</v>
          </cell>
        </row>
        <row r="55">
          <cell r="B55" t="str">
            <v xml:space="preserve">  - Tiket Jakarta - Denpasar [2 ORG x 1 KL]</v>
          </cell>
          <cell r="C55" t="str">
            <v>2.0 OK</v>
          </cell>
          <cell r="E55">
            <v>3262000</v>
          </cell>
          <cell r="F55">
            <v>6524000</v>
          </cell>
        </row>
        <row r="56">
          <cell r="B56" t="str">
            <v xml:space="preserve">  - Uang Harian - Bali [2 ORG x 3 HR]</v>
          </cell>
          <cell r="C56" t="str">
            <v>6.0 OH</v>
          </cell>
          <cell r="E56">
            <v>480000</v>
          </cell>
          <cell r="F56">
            <v>2880000</v>
          </cell>
        </row>
        <row r="57">
          <cell r="B57" t="str">
            <v xml:space="preserve">  - Uang Hotel Eselon IV/Gol. III Ke Bawah - Bali [2 ORG x 2 HR x 1 KL]</v>
          </cell>
          <cell r="C57" t="str">
            <v>4.0 OH</v>
          </cell>
          <cell r="E57">
            <v>1138000</v>
          </cell>
          <cell r="F57">
            <v>4552000</v>
          </cell>
        </row>
        <row r="58">
          <cell r="B58" t="str">
            <v xml:space="preserve">  - Uang Taksi - Bali [2 ORG x 1 KL]</v>
          </cell>
          <cell r="C58" t="str">
            <v>2.0 OK</v>
          </cell>
          <cell r="E58">
            <v>966000</v>
          </cell>
          <cell r="F58">
            <v>1932000</v>
          </cell>
        </row>
        <row r="59">
          <cell r="B59" t="str">
            <v>&gt; BANGKA BELITUNG</v>
          </cell>
          <cell r="C59" t="str">
            <v xml:space="preserve"> </v>
          </cell>
          <cell r="F59">
            <v>10746000</v>
          </cell>
        </row>
        <row r="60">
          <cell r="B60" t="str">
            <v xml:space="preserve">  - Tiket Jakarta - Pangkal Pinang [2 ORG x 1 KL]</v>
          </cell>
          <cell r="C60" t="str">
            <v>2.0 OK</v>
          </cell>
          <cell r="E60">
            <v>2139000</v>
          </cell>
          <cell r="F60">
            <v>4278000</v>
          </cell>
        </row>
        <row r="61">
          <cell r="B61" t="str">
            <v xml:space="preserve">  - Uang Harian - Babel [2 ORG x 3 HR]</v>
          </cell>
          <cell r="C61" t="str">
            <v>6.0 OH</v>
          </cell>
          <cell r="E61">
            <v>410000</v>
          </cell>
          <cell r="F61">
            <v>2460000</v>
          </cell>
        </row>
        <row r="62">
          <cell r="B62" t="str">
            <v xml:space="preserve">  - Uang Hotel Eselon IV/Gol. III Ke Bawah - Babel [2 ORG x 2 HR x 1 KL]</v>
          </cell>
          <cell r="C62" t="str">
            <v>4.0 OH</v>
          </cell>
          <cell r="E62">
            <v>649000</v>
          </cell>
          <cell r="F62">
            <v>2596000</v>
          </cell>
        </row>
        <row r="63">
          <cell r="B63" t="str">
            <v xml:space="preserve">  - Uang Taksi - Babel [2 ORG x 1 KL]</v>
          </cell>
          <cell r="C63" t="str">
            <v>2.0 OK</v>
          </cell>
          <cell r="E63">
            <v>706000</v>
          </cell>
          <cell r="F63">
            <v>1412000</v>
          </cell>
        </row>
        <row r="64">
          <cell r="B64" t="str">
            <v>&gt; BANTEN</v>
          </cell>
          <cell r="C64" t="str">
            <v xml:space="preserve"> </v>
          </cell>
          <cell r="F64">
            <v>6260000</v>
          </cell>
        </row>
        <row r="65">
          <cell r="B65" t="str">
            <v xml:space="preserve">  - Uang Transport - Banten [2 ORG x 1 KL]</v>
          </cell>
          <cell r="C65" t="str">
            <v>2.0 OK</v>
          </cell>
          <cell r="E65">
            <v>572000</v>
          </cell>
          <cell r="F65">
            <v>1144000</v>
          </cell>
        </row>
        <row r="66">
          <cell r="B66" t="str">
            <v xml:space="preserve">  - Uang Harian - Banten [2 ORG x 3 HR]</v>
          </cell>
          <cell r="C66" t="str">
            <v>6.0 OH</v>
          </cell>
          <cell r="E66">
            <v>370000</v>
          </cell>
          <cell r="F66">
            <v>2220000</v>
          </cell>
        </row>
        <row r="67">
          <cell r="B67" t="str">
            <v xml:space="preserve">  - Uang Hotel Eselon IV/Gol. III Ke Bawah - Banten [2 ORG x 2 HR x 1 KL]</v>
          </cell>
          <cell r="C67" t="str">
            <v>4.0 OH</v>
          </cell>
          <cell r="E67">
            <v>724000</v>
          </cell>
          <cell r="F67">
            <v>2896000</v>
          </cell>
        </row>
        <row r="68">
          <cell r="B68" t="str">
            <v>&gt; BENGKULU</v>
          </cell>
          <cell r="C68" t="str">
            <v xml:space="preserve"> </v>
          </cell>
          <cell r="F68">
            <v>11750000</v>
          </cell>
        </row>
        <row r="69">
          <cell r="B69" t="str">
            <v xml:space="preserve">  - Tiket Jakarta - Bengkulu [2 ORG x 1 KL]</v>
          </cell>
          <cell r="C69" t="str">
            <v>2.0 OK</v>
          </cell>
          <cell r="E69">
            <v>2621000</v>
          </cell>
          <cell r="F69">
            <v>5242000</v>
          </cell>
        </row>
        <row r="70">
          <cell r="B70" t="str">
            <v xml:space="preserve">  - Uang Harian - Bengkulu [2 ORG x 3 HR]</v>
          </cell>
          <cell r="C70" t="str">
            <v>6.0 OH</v>
          </cell>
          <cell r="E70">
            <v>380000</v>
          </cell>
          <cell r="F70">
            <v>2280000</v>
          </cell>
        </row>
        <row r="71">
          <cell r="B71" t="str">
            <v xml:space="preserve">  - Uang Hotel Eselon IV/Gol. III Ke Bawah - Bengkulu [2 ORG x 2 HR x 1 KL]</v>
          </cell>
          <cell r="C71" t="str">
            <v>4.0 OH</v>
          </cell>
          <cell r="E71">
            <v>692000</v>
          </cell>
          <cell r="F71">
            <v>2768000</v>
          </cell>
        </row>
        <row r="72">
          <cell r="B72" t="str">
            <v xml:space="preserve">  - Uang Taksi - Bengkulu [2 ORG x 1 KL]</v>
          </cell>
          <cell r="C72" t="str">
            <v>2.0 OK</v>
          </cell>
          <cell r="E72">
            <v>730000</v>
          </cell>
          <cell r="F72">
            <v>1460000</v>
          </cell>
        </row>
        <row r="73">
          <cell r="B73" t="str">
            <v>&gt; D.I. YOGYAKARTA</v>
          </cell>
          <cell r="C73" t="str">
            <v xml:space="preserve"> </v>
          </cell>
          <cell r="F73">
            <v>12528000</v>
          </cell>
        </row>
        <row r="74">
          <cell r="B74" t="str">
            <v xml:space="preserve">  - Tiket Jakarta - Yogya [2 ORG x 1 KL]</v>
          </cell>
          <cell r="C74" t="str">
            <v>2.0 OK</v>
          </cell>
          <cell r="E74">
            <v>2268000</v>
          </cell>
          <cell r="F74">
            <v>4536000</v>
          </cell>
        </row>
        <row r="75">
          <cell r="B75" t="str">
            <v xml:space="preserve">  - Uang Harian - Yogya [2 ORG x 3 HR]</v>
          </cell>
          <cell r="C75" t="str">
            <v>6.0 OH</v>
          </cell>
          <cell r="E75">
            <v>420000</v>
          </cell>
          <cell r="F75">
            <v>2520000</v>
          </cell>
        </row>
        <row r="76">
          <cell r="B76" t="str">
            <v xml:space="preserve">  - Uang Hotel Eselon IV/Gol. III Ke Bawah - Yogya [2 ORG x 2 HR x 1 KL]</v>
          </cell>
          <cell r="C76" t="str">
            <v>4.0 OH</v>
          </cell>
          <cell r="E76">
            <v>845000</v>
          </cell>
          <cell r="F76">
            <v>3380000</v>
          </cell>
        </row>
        <row r="77">
          <cell r="B77" t="str">
            <v xml:space="preserve">  - Uang Taksi - Yogya [2 ORG x 1 KL]</v>
          </cell>
          <cell r="C77" t="str">
            <v>2.0 OK</v>
          </cell>
          <cell r="E77">
            <v>1046000</v>
          </cell>
          <cell r="F77">
            <v>2092000</v>
          </cell>
        </row>
        <row r="78">
          <cell r="B78" t="str">
            <v>&gt; GORONTALO</v>
          </cell>
          <cell r="C78" t="str">
            <v xml:space="preserve"> </v>
          </cell>
          <cell r="F78">
            <v>17772000</v>
          </cell>
        </row>
        <row r="79">
          <cell r="B79" t="str">
            <v xml:space="preserve">  - Tiket Jakarta - Gorontalo [2 ORG x 1 KL]</v>
          </cell>
          <cell r="C79" t="str">
            <v>2.0 OK</v>
          </cell>
          <cell r="E79">
            <v>4824000</v>
          </cell>
          <cell r="F79">
            <v>9648000</v>
          </cell>
        </row>
        <row r="80">
          <cell r="B80" t="str">
            <v xml:space="preserve">  - Uang Harian - Gorontalo [2 ORG x 3 HR]</v>
          </cell>
          <cell r="C80" t="str">
            <v>6.0 OH</v>
          </cell>
          <cell r="E80">
            <v>370000</v>
          </cell>
          <cell r="F80">
            <v>2220000</v>
          </cell>
        </row>
        <row r="81">
          <cell r="B81" t="str">
            <v xml:space="preserve">  - Uang Hotel Eselon IV/Gol. III Ke Bawah - Gorontalo [2 ORG x 2 HR x 1 KL]</v>
          </cell>
          <cell r="C81" t="str">
            <v>4.0 OH</v>
          </cell>
          <cell r="E81">
            <v>955000</v>
          </cell>
          <cell r="F81">
            <v>3820000</v>
          </cell>
        </row>
        <row r="82">
          <cell r="B82" t="str">
            <v xml:space="preserve">  - Uang Taksi - Gorontalo [2 ORG x 1 KL]</v>
          </cell>
          <cell r="C82" t="str">
            <v>2.0 OK</v>
          </cell>
          <cell r="E82">
            <v>1042000</v>
          </cell>
          <cell r="F82">
            <v>2084000</v>
          </cell>
        </row>
        <row r="83">
          <cell r="B83" t="str">
            <v>&gt; JAMBI</v>
          </cell>
          <cell r="C83" t="str">
            <v xml:space="preserve"> </v>
          </cell>
          <cell r="F83">
            <v>11072000</v>
          </cell>
        </row>
        <row r="84">
          <cell r="B84" t="str">
            <v xml:space="preserve">  - Tiket Jakarta - Jambi [2 ORG x 1 KL]</v>
          </cell>
          <cell r="C84" t="str">
            <v>2.0 OK</v>
          </cell>
          <cell r="E84">
            <v>2460000</v>
          </cell>
          <cell r="F84">
            <v>4920000</v>
          </cell>
        </row>
        <row r="85">
          <cell r="B85" t="str">
            <v xml:space="preserve">  - Uang Harian - Jambi [2 ORG x 3 HR]</v>
          </cell>
          <cell r="C85" t="str">
            <v>6.0 OH</v>
          </cell>
          <cell r="E85">
            <v>370000</v>
          </cell>
          <cell r="F85">
            <v>2220000</v>
          </cell>
        </row>
        <row r="86">
          <cell r="B86" t="str">
            <v xml:space="preserve">  - Uang Hotel Eselon IV/Gol. III Ke Bawah - Jambi [2 ORG x 2 HR x 1 KL]</v>
          </cell>
          <cell r="C86" t="str">
            <v>4.0 OH</v>
          </cell>
          <cell r="E86">
            <v>580000</v>
          </cell>
          <cell r="F86">
            <v>2320000</v>
          </cell>
        </row>
        <row r="87">
          <cell r="B87" t="str">
            <v xml:space="preserve">  - Uang Taksi - Jambi [2 ORG x 1 KL]</v>
          </cell>
          <cell r="C87" t="str">
            <v>2.0 OK</v>
          </cell>
          <cell r="E87">
            <v>806000</v>
          </cell>
          <cell r="F87">
            <v>1612000</v>
          </cell>
        </row>
        <row r="88">
          <cell r="B88" t="str">
            <v>&gt; JAWA BARAT</v>
          </cell>
          <cell r="C88" t="str">
            <v xml:space="preserve"> </v>
          </cell>
          <cell r="F88">
            <v>6524000</v>
          </cell>
        </row>
        <row r="89">
          <cell r="B89" t="str">
            <v xml:space="preserve">  - Uang Transport - Jabar [2 ORG x 1 KL]</v>
          </cell>
          <cell r="C89" t="str">
            <v>2.0 OK</v>
          </cell>
          <cell r="E89">
            <v>600000</v>
          </cell>
          <cell r="F89">
            <v>1200000</v>
          </cell>
        </row>
        <row r="90">
          <cell r="B90" t="str">
            <v xml:space="preserve">  - Uang Harian - Jabar [2 ORG x 3 HR]</v>
          </cell>
          <cell r="C90" t="str">
            <v>6.0 OH</v>
          </cell>
          <cell r="E90">
            <v>430000</v>
          </cell>
          <cell r="F90">
            <v>2580000</v>
          </cell>
        </row>
        <row r="91">
          <cell r="B91" t="str">
            <v xml:space="preserve">  - Uang Hotel Eselon IV/Gol. III Ke Bawah - Jabar [2 ORG x 2 HR x 1 KL]</v>
          </cell>
          <cell r="C91" t="str">
            <v>4.0 OH</v>
          </cell>
          <cell r="E91">
            <v>686000</v>
          </cell>
          <cell r="F91">
            <v>2744000</v>
          </cell>
        </row>
        <row r="92">
          <cell r="B92" t="str">
            <v>&gt; JAWA TENGAH</v>
          </cell>
          <cell r="C92" t="str">
            <v xml:space="preserve"> </v>
          </cell>
          <cell r="F92">
            <v>11040000</v>
          </cell>
        </row>
        <row r="93">
          <cell r="B93" t="str">
            <v xml:space="preserve">  - Tiket Jakarta - Semarang [2 ORG x 1 KL]</v>
          </cell>
          <cell r="C93" t="str">
            <v>2.0 OK</v>
          </cell>
          <cell r="E93">
            <v>2182000</v>
          </cell>
          <cell r="F93">
            <v>4364000</v>
          </cell>
        </row>
        <row r="94">
          <cell r="B94" t="str">
            <v xml:space="preserve">  - Uang Harian - Jateng [2 ORG x 3 HR]</v>
          </cell>
          <cell r="C94" t="str">
            <v>6.0 OH</v>
          </cell>
          <cell r="E94">
            <v>370000</v>
          </cell>
          <cell r="F94">
            <v>2220000</v>
          </cell>
        </row>
        <row r="95">
          <cell r="B95" t="str">
            <v xml:space="preserve">  - Uang Hotel Eselon IV/Gol. III Ke Bawah - Jateng [2 ORG x 2 HR x 1 KL]</v>
          </cell>
          <cell r="C95" t="str">
            <v>4.0 OH</v>
          </cell>
          <cell r="E95">
            <v>750000</v>
          </cell>
          <cell r="F95">
            <v>3000000</v>
          </cell>
        </row>
        <row r="96">
          <cell r="B96" t="str">
            <v xml:space="preserve">  - Uang Taksi - Jateng [2 ORG x 1 KL]</v>
          </cell>
          <cell r="C96" t="str">
            <v>2.0 OK</v>
          </cell>
          <cell r="E96">
            <v>728000</v>
          </cell>
          <cell r="F96">
            <v>1456000</v>
          </cell>
        </row>
        <row r="97">
          <cell r="B97" t="str">
            <v>&gt; JAWA TIMUR</v>
          </cell>
          <cell r="C97" t="str">
            <v xml:space="preserve"> </v>
          </cell>
          <cell r="F97">
            <v>13020000</v>
          </cell>
        </row>
        <row r="98">
          <cell r="B98" t="str">
            <v xml:space="preserve">  - Tiket Jakarta - Surabaya [2 ORG x 1 KL]</v>
          </cell>
          <cell r="C98" t="str">
            <v>2.0 OK</v>
          </cell>
          <cell r="E98">
            <v>2674000</v>
          </cell>
          <cell r="F98">
            <v>5348000</v>
          </cell>
        </row>
        <row r="99">
          <cell r="B99" t="str">
            <v xml:space="preserve">  - Uang Harian - Jatim [2 ORG x 3 HR]</v>
          </cell>
          <cell r="C99" t="str">
            <v>6.0 OH</v>
          </cell>
          <cell r="E99">
            <v>410000</v>
          </cell>
          <cell r="F99">
            <v>2460000</v>
          </cell>
        </row>
        <row r="100">
          <cell r="B100" t="str">
            <v xml:space="preserve">  - Uang Hotel Eselon IV/Gol. III Ke Bawah - Jatim [2 ORG x 2 HR x 1 KL]</v>
          </cell>
          <cell r="C100" t="str">
            <v>4.0 OH</v>
          </cell>
          <cell r="E100">
            <v>814000</v>
          </cell>
          <cell r="F100">
            <v>3256000</v>
          </cell>
        </row>
        <row r="101">
          <cell r="B101" t="str">
            <v xml:space="preserve">  - Uang Taksi - Jatim [2 ORG x 1 KL]</v>
          </cell>
          <cell r="C101" t="str">
            <v>2.0 OK</v>
          </cell>
          <cell r="E101">
            <v>978000</v>
          </cell>
          <cell r="F101">
            <v>1956000</v>
          </cell>
        </row>
        <row r="102">
          <cell r="B102" t="str">
            <v>&gt; KALIMANTAN BARAT</v>
          </cell>
          <cell r="C102" t="str">
            <v xml:space="preserve"> </v>
          </cell>
          <cell r="F102">
            <v>11702000</v>
          </cell>
        </row>
        <row r="103">
          <cell r="B103" t="str">
            <v xml:space="preserve">  - Tiket Jakarta - Pontianak [2 ORG x 1 KL]</v>
          </cell>
          <cell r="C103" t="str">
            <v>2.0 OK</v>
          </cell>
          <cell r="E103">
            <v>2781000</v>
          </cell>
          <cell r="F103">
            <v>5562000</v>
          </cell>
        </row>
        <row r="104">
          <cell r="B104" t="str">
            <v xml:space="preserve">  - Uang Harian - Kalbar [2 ORG x 3 HR]</v>
          </cell>
          <cell r="C104" t="str">
            <v>6.0 OH</v>
          </cell>
          <cell r="E104">
            <v>380000</v>
          </cell>
          <cell r="F104">
            <v>2280000</v>
          </cell>
        </row>
        <row r="105">
          <cell r="B105" t="str">
            <v xml:space="preserve">  - Uang Hotel Eselon IV/Gol. III Ke Bawah - Kalbar [2 ORG x 2 HR x 1 KL]</v>
          </cell>
          <cell r="C105" t="str">
            <v>4.0 OH</v>
          </cell>
          <cell r="E105">
            <v>538000</v>
          </cell>
          <cell r="F105">
            <v>2152000</v>
          </cell>
        </row>
        <row r="106">
          <cell r="B106" t="str">
            <v xml:space="preserve">  - Uang Taksi - Kalbar [2 ORG x 1 KL]</v>
          </cell>
          <cell r="C106" t="str">
            <v>2.0 OK</v>
          </cell>
          <cell r="E106">
            <v>854000</v>
          </cell>
          <cell r="F106">
            <v>1708000</v>
          </cell>
        </row>
        <row r="107">
          <cell r="B107" t="str">
            <v>&gt; KALIMANTAN SELATAN</v>
          </cell>
          <cell r="C107" t="str">
            <v xml:space="preserve"> </v>
          </cell>
          <cell r="F107">
            <v>12802000</v>
          </cell>
        </row>
        <row r="108">
          <cell r="B108" t="str">
            <v xml:space="preserve">  - Tiket Jakarta - Banjarmasin [2 ORG x 1 KL]</v>
          </cell>
          <cell r="C108" t="str">
            <v>2.0 OK</v>
          </cell>
          <cell r="E108">
            <v>2995000</v>
          </cell>
          <cell r="F108">
            <v>5990000</v>
          </cell>
        </row>
        <row r="109">
          <cell r="B109" t="str">
            <v xml:space="preserve">  - Uang Harian - Kalsel [2 ORG x 3 HR]</v>
          </cell>
          <cell r="C109" t="str">
            <v>6.0 OH</v>
          </cell>
          <cell r="E109">
            <v>380000</v>
          </cell>
          <cell r="F109">
            <v>2280000</v>
          </cell>
        </row>
        <row r="110">
          <cell r="B110" t="str">
            <v xml:space="preserve">  - Uang Hotel Eselon IV/Gol. III Ke Bawah - Kalsel [2 ORG x 2 HR x 1 KL]</v>
          </cell>
          <cell r="C110" t="str">
            <v>4.0 OH</v>
          </cell>
          <cell r="E110">
            <v>697000</v>
          </cell>
          <cell r="F110">
            <v>2788000</v>
          </cell>
        </row>
        <row r="111">
          <cell r="B111" t="str">
            <v xml:space="preserve">  - Uang Taksi - Kalsel [2 ORG x 1 KL]</v>
          </cell>
          <cell r="C111" t="str">
            <v>2.0 OK</v>
          </cell>
          <cell r="E111">
            <v>872000</v>
          </cell>
          <cell r="F111">
            <v>1744000</v>
          </cell>
        </row>
        <row r="112">
          <cell r="B112" t="str">
            <v>&gt; KALIMANTAN TENGAH</v>
          </cell>
          <cell r="C112" t="str">
            <v xml:space="preserve"> </v>
          </cell>
          <cell r="F112">
            <v>12324000</v>
          </cell>
        </row>
        <row r="113">
          <cell r="B113" t="str">
            <v xml:space="preserve">  - Tiket Jakarta - Palangkaraya [2 ORG x 1 KL]</v>
          </cell>
          <cell r="C113" t="str">
            <v>2.0 OK</v>
          </cell>
          <cell r="E113">
            <v>2984000</v>
          </cell>
          <cell r="F113">
            <v>5968000</v>
          </cell>
        </row>
        <row r="114">
          <cell r="B114" t="str">
            <v xml:space="preserve">  - Uang Harian - Kalteng [2 ORG x 3 HR]</v>
          </cell>
          <cell r="C114" t="str">
            <v>6.0 OH</v>
          </cell>
          <cell r="E114">
            <v>360000</v>
          </cell>
          <cell r="F114">
            <v>2160000</v>
          </cell>
        </row>
        <row r="115">
          <cell r="B115" t="str">
            <v xml:space="preserve">  - Uang Hotel Eselon IV/Gol. III Ke Bawah - Kalteng [2 ORG x 2 HR x 1 KL]</v>
          </cell>
          <cell r="C115" t="str">
            <v>4.0 OH</v>
          </cell>
          <cell r="E115">
            <v>659000</v>
          </cell>
          <cell r="F115">
            <v>2636000</v>
          </cell>
        </row>
        <row r="116">
          <cell r="B116" t="str">
            <v xml:space="preserve">  - Uang Taksi - Kalteng [2 ORG x 1 KL]</v>
          </cell>
          <cell r="C116" t="str">
            <v>2.0 OK</v>
          </cell>
          <cell r="E116">
            <v>780000</v>
          </cell>
          <cell r="F116">
            <v>1560000</v>
          </cell>
        </row>
        <row r="117">
          <cell r="B117" t="str">
            <v>&gt; KALIMANTAN TIMUR</v>
          </cell>
          <cell r="C117" t="str">
            <v xml:space="preserve"> </v>
          </cell>
          <cell r="F117">
            <v>16546000</v>
          </cell>
        </row>
        <row r="118">
          <cell r="B118" t="str">
            <v xml:space="preserve">  - Tiket Jakarta - Balikpapan [2 ORG x 1 KL]</v>
          </cell>
          <cell r="C118" t="str">
            <v>2.0 OK</v>
          </cell>
          <cell r="E118">
            <v>3797000</v>
          </cell>
          <cell r="F118">
            <v>7594000</v>
          </cell>
        </row>
        <row r="119">
          <cell r="B119" t="str">
            <v xml:space="preserve">  - Uang Harian - Kaltim [2 ORG x 3 HR]</v>
          </cell>
          <cell r="C119" t="str">
            <v>6.0 OH</v>
          </cell>
          <cell r="E119">
            <v>430000</v>
          </cell>
          <cell r="F119">
            <v>2580000</v>
          </cell>
        </row>
        <row r="120">
          <cell r="B120" t="str">
            <v xml:space="preserve">  - Uang Hotel Eselon IV/Gol. III Ke Bawah - Kaltim [2 ORG x 2 HR x 1 KL]</v>
          </cell>
          <cell r="C120" t="str">
            <v>4.0 OH</v>
          </cell>
          <cell r="E120">
            <v>804000</v>
          </cell>
          <cell r="F120">
            <v>3216000</v>
          </cell>
        </row>
        <row r="121">
          <cell r="B121" t="str">
            <v xml:space="preserve">  - Uang Taksi - Kaltim [2 ORG x 1 KL]</v>
          </cell>
          <cell r="C121" t="str">
            <v>2.0 OK</v>
          </cell>
          <cell r="E121">
            <v>1578000</v>
          </cell>
          <cell r="F121">
            <v>3156000</v>
          </cell>
        </row>
        <row r="122">
          <cell r="B122" t="str">
            <v>&gt; KALIMANTAN UTARA</v>
          </cell>
          <cell r="C122" t="str">
            <v xml:space="preserve"> </v>
          </cell>
          <cell r="F122">
            <v>16206000</v>
          </cell>
        </row>
        <row r="123">
          <cell r="B123" t="str">
            <v xml:space="preserve">  - Tiket Jakarta - Tanjung Selor [2 ORG x 1 KL]</v>
          </cell>
          <cell r="C123" t="str">
            <v>2.0 OK</v>
          </cell>
          <cell r="E123">
            <v>4057000</v>
          </cell>
          <cell r="F123">
            <v>8114000</v>
          </cell>
        </row>
        <row r="124">
          <cell r="B124" t="str">
            <v xml:space="preserve">  - Uang Harian - Kaltara [2 ORG x 3 HR]</v>
          </cell>
          <cell r="C124" t="str">
            <v>6.0 OH</v>
          </cell>
          <cell r="E124">
            <v>430000</v>
          </cell>
          <cell r="F124">
            <v>2580000</v>
          </cell>
        </row>
        <row r="125">
          <cell r="B125" t="str">
            <v xml:space="preserve">  - Uang Hotel Eselon IV/Gol. III Ke Bawah - Kaltara [2 ORG x 2 HR x 1 KL]</v>
          </cell>
          <cell r="C125" t="str">
            <v>4.0 OH</v>
          </cell>
          <cell r="E125">
            <v>904000</v>
          </cell>
          <cell r="F125">
            <v>3616000</v>
          </cell>
        </row>
        <row r="126">
          <cell r="B126" t="str">
            <v xml:space="preserve">  - Uang Taksi - Kaltara [2 ORG x 1 KL]</v>
          </cell>
          <cell r="C126" t="str">
            <v>2.0 OK</v>
          </cell>
          <cell r="E126">
            <v>948000</v>
          </cell>
          <cell r="F126">
            <v>1896000</v>
          </cell>
        </row>
        <row r="127">
          <cell r="B127" t="str">
            <v>&gt; KEPULAUAN RIAU</v>
          </cell>
          <cell r="C127" t="str">
            <v xml:space="preserve"> </v>
          </cell>
          <cell r="F127">
            <v>12848000</v>
          </cell>
        </row>
        <row r="128">
          <cell r="B128" t="str">
            <v xml:space="preserve">  - Tiket Jakarta - Batam [2 ORG x 1 KL]</v>
          </cell>
          <cell r="C128" t="str">
            <v>2.0 OK</v>
          </cell>
          <cell r="E128">
            <v>2888000</v>
          </cell>
          <cell r="F128">
            <v>5776000</v>
          </cell>
        </row>
        <row r="129">
          <cell r="B129" t="str">
            <v xml:space="preserve">  - Uang Harian - Kepri [2 ORG x 3 HR]</v>
          </cell>
          <cell r="C129" t="str">
            <v>6.0 OH</v>
          </cell>
          <cell r="E129">
            <v>370000</v>
          </cell>
          <cell r="F129">
            <v>2220000</v>
          </cell>
        </row>
        <row r="130">
          <cell r="B130" t="str">
            <v xml:space="preserve">  - Uang Hotel Eselon IV/Gol. III Ke Bawah - Kepri [2 ORG x 2 HR x 1 KL]</v>
          </cell>
          <cell r="C130" t="str">
            <v>4.0 OH</v>
          </cell>
          <cell r="E130">
            <v>792000</v>
          </cell>
          <cell r="F130">
            <v>3168000</v>
          </cell>
        </row>
        <row r="131">
          <cell r="B131" t="str">
            <v xml:space="preserve">  - Uang Taksi - Kepri [2 ORG x 1 KL]</v>
          </cell>
          <cell r="C131" t="str">
            <v>2.0 OK</v>
          </cell>
          <cell r="E131">
            <v>842000</v>
          </cell>
          <cell r="F131">
            <v>1684000</v>
          </cell>
        </row>
        <row r="132">
          <cell r="B132" t="str">
            <v>&gt; LAMPUNG</v>
          </cell>
          <cell r="C132" t="str">
            <v xml:space="preserve"> </v>
          </cell>
          <cell r="F132">
            <v>9462000</v>
          </cell>
        </row>
        <row r="133">
          <cell r="B133" t="str">
            <v xml:space="preserve">  - Tiket Jakarta - Bandar Lampung [2 ORG x 1 KL]</v>
          </cell>
          <cell r="C133" t="str">
            <v>2.0 OK</v>
          </cell>
          <cell r="E133">
            <v>1583000</v>
          </cell>
          <cell r="F133">
            <v>3166000</v>
          </cell>
        </row>
        <row r="134">
          <cell r="B134" t="str">
            <v xml:space="preserve">  - Uang Harian - Lampung [2 ORG x 3 HR]</v>
          </cell>
          <cell r="C134" t="str">
            <v>6.0 OH</v>
          </cell>
          <cell r="E134">
            <v>380000</v>
          </cell>
          <cell r="F134">
            <v>2280000</v>
          </cell>
        </row>
        <row r="135">
          <cell r="B135" t="str">
            <v xml:space="preserve">  - Uang Hotel Eselon IV/Gol. III Ke Bawah - Lampung [2 ORG x 2 HR x 1 KL]</v>
          </cell>
          <cell r="C135" t="str">
            <v>4.0 OH</v>
          </cell>
          <cell r="E135">
            <v>580000</v>
          </cell>
          <cell r="F135">
            <v>2320000</v>
          </cell>
        </row>
        <row r="136">
          <cell r="B136" t="str">
            <v xml:space="preserve">  - Uang Taksi - Lampung [2 ORG x 1 KL]</v>
          </cell>
          <cell r="C136" t="str">
            <v>2.0 OK</v>
          </cell>
          <cell r="E136">
            <v>848000</v>
          </cell>
          <cell r="F136">
            <v>1696000</v>
          </cell>
        </row>
        <row r="137">
          <cell r="B137" t="str">
            <v>&gt; MALUKU</v>
          </cell>
          <cell r="C137" t="str">
            <v xml:space="preserve"> </v>
          </cell>
          <cell r="F137">
            <v>21286000</v>
          </cell>
        </row>
        <row r="138">
          <cell r="B138" t="str">
            <v xml:space="preserve">  - Tiket Jakarta - Ambon [2 ORG x 1 KL]</v>
          </cell>
          <cell r="C138" t="str">
            <v>2.0 OK</v>
          </cell>
          <cell r="E138">
            <v>7081000</v>
          </cell>
          <cell r="F138">
            <v>14162000</v>
          </cell>
        </row>
        <row r="139">
          <cell r="B139" t="str">
            <v xml:space="preserve">  - Uang Harian - Maluku [2 ORG x 3 HR]</v>
          </cell>
          <cell r="C139" t="str">
            <v>6.0 OH</v>
          </cell>
          <cell r="E139">
            <v>380000</v>
          </cell>
          <cell r="F139">
            <v>2280000</v>
          </cell>
        </row>
        <row r="140">
          <cell r="B140" t="str">
            <v xml:space="preserve">  - Uang Hotel Eselon IV/Gol. III Ke Bawah - Maluku [2 ORG x 2 HR x 1 KL]</v>
          </cell>
          <cell r="C140" t="str">
            <v>4.0 OH</v>
          </cell>
          <cell r="E140">
            <v>667000</v>
          </cell>
          <cell r="F140">
            <v>2668000</v>
          </cell>
        </row>
        <row r="141">
          <cell r="B141" t="str">
            <v xml:space="preserve">  - Uang Taksi - Maluku [2 ORG x 1 KL]</v>
          </cell>
          <cell r="C141" t="str">
            <v>2.0 OK</v>
          </cell>
          <cell r="E141">
            <v>1088000</v>
          </cell>
          <cell r="F141">
            <v>2176000</v>
          </cell>
        </row>
        <row r="142">
          <cell r="B142" t="str">
            <v>&gt; MALUKU UTARA</v>
          </cell>
          <cell r="C142" t="str">
            <v xml:space="preserve"> </v>
          </cell>
          <cell r="F142">
            <v>20212000</v>
          </cell>
        </row>
        <row r="143">
          <cell r="B143" t="str">
            <v xml:space="preserve">  - Tiket Jakarta - Ternate [2 ORG x 1 KL]</v>
          </cell>
          <cell r="C143" t="str">
            <v>2.0 OK</v>
          </cell>
          <cell r="E143">
            <v>6664000</v>
          </cell>
          <cell r="F143">
            <v>13328000</v>
          </cell>
        </row>
        <row r="144">
          <cell r="B144" t="str">
            <v xml:space="preserve">  - Uang Harian - Malut [2 ORG x 3 HR]</v>
          </cell>
          <cell r="C144" t="str">
            <v>6.0 OH</v>
          </cell>
          <cell r="E144">
            <v>430000</v>
          </cell>
          <cell r="F144">
            <v>2580000</v>
          </cell>
        </row>
        <row r="145">
          <cell r="B145" t="str">
            <v xml:space="preserve">  - Uang Hotel Eselon IV/Gol. III Ke Bawah - Malut [2 ORG x 2 HR x 1 KL]</v>
          </cell>
          <cell r="C145" t="str">
            <v>4.0 OH</v>
          </cell>
          <cell r="E145">
            <v>605000</v>
          </cell>
          <cell r="F145">
            <v>2420000</v>
          </cell>
        </row>
        <row r="146">
          <cell r="B146" t="str">
            <v xml:space="preserve">  - Uang Taksi - Malut [2 ORG x 1 KL]</v>
          </cell>
          <cell r="C146" t="str">
            <v>2.0 OK</v>
          </cell>
          <cell r="E146">
            <v>942000</v>
          </cell>
          <cell r="F146">
            <v>1884000</v>
          </cell>
        </row>
        <row r="147">
          <cell r="B147" t="str">
            <v>&gt; NUSA TENGGARA BARAT</v>
          </cell>
          <cell r="C147" t="str">
            <v xml:space="preserve"> </v>
          </cell>
          <cell r="F147">
            <v>14676000</v>
          </cell>
        </row>
        <row r="148">
          <cell r="B148" t="str">
            <v xml:space="preserve">  - Tiket Jakarta - Mataram [2 ORG x 1 KL]</v>
          </cell>
          <cell r="C148" t="str">
            <v>2.0 OK</v>
          </cell>
          <cell r="E148">
            <v>3230000</v>
          </cell>
          <cell r="F148">
            <v>6460000</v>
          </cell>
        </row>
        <row r="149">
          <cell r="B149" t="str">
            <v xml:space="preserve">  - Uang Harian - NTB [2 ORG x 3 HR]</v>
          </cell>
          <cell r="C149" t="str">
            <v>6.0 OH</v>
          </cell>
          <cell r="E149">
            <v>440000</v>
          </cell>
          <cell r="F149">
            <v>2640000</v>
          </cell>
        </row>
        <row r="150">
          <cell r="B150" t="str">
            <v xml:space="preserve">  - Uang Hotel Eselon IV/Gol. III Ke Bawah - NTB [2 ORG x 2 HR x 1 KL]</v>
          </cell>
          <cell r="C150" t="str">
            <v>4.0 OH</v>
          </cell>
          <cell r="E150">
            <v>907000</v>
          </cell>
          <cell r="F150">
            <v>3628000</v>
          </cell>
        </row>
        <row r="151">
          <cell r="B151" t="str">
            <v xml:space="preserve">  - Uang Taksi - NTB [2 ORG x 1 KL]</v>
          </cell>
          <cell r="C151" t="str">
            <v>2.0 OK</v>
          </cell>
          <cell r="E151">
            <v>974000</v>
          </cell>
          <cell r="F151">
            <v>1948000</v>
          </cell>
        </row>
        <row r="152">
          <cell r="B152" t="str">
            <v>&gt; NUSA TENGGARA TIMUR</v>
          </cell>
          <cell r="C152" t="str">
            <v xml:space="preserve"> </v>
          </cell>
          <cell r="F152">
            <v>16982000</v>
          </cell>
        </row>
        <row r="153">
          <cell r="B153" t="str">
            <v xml:space="preserve">  - Tiket Jakarta - Kupang [2 ORG x 1 KL]</v>
          </cell>
          <cell r="C153" t="str">
            <v>2.0 OK</v>
          </cell>
          <cell r="E153">
            <v>5081000</v>
          </cell>
          <cell r="F153">
            <v>10162000</v>
          </cell>
        </row>
        <row r="154">
          <cell r="B154" t="str">
            <v xml:space="preserve">  - Uang Harian - NTT [2 ORG x 3 HR]</v>
          </cell>
          <cell r="C154" t="str">
            <v>6.0 OH</v>
          </cell>
          <cell r="E154">
            <v>430000</v>
          </cell>
          <cell r="F154">
            <v>2580000</v>
          </cell>
        </row>
        <row r="155">
          <cell r="B155" t="str">
            <v xml:space="preserve">  - Uang Hotel Eselon IV/Gol. III Ke Bawah - NTT [2 ORG x 2 HR x 1 KL]</v>
          </cell>
          <cell r="C155" t="str">
            <v>4.0 OH</v>
          </cell>
          <cell r="E155">
            <v>688000</v>
          </cell>
          <cell r="F155">
            <v>2752000</v>
          </cell>
        </row>
        <row r="156">
          <cell r="B156" t="str">
            <v xml:space="preserve">  - Uang Taksi - NTT [2 ORG x 1 KL]</v>
          </cell>
          <cell r="C156" t="str">
            <v>2.0 OK</v>
          </cell>
          <cell r="E156">
            <v>744000</v>
          </cell>
          <cell r="F156">
            <v>1488000</v>
          </cell>
        </row>
        <row r="157">
          <cell r="B157" t="str">
            <v>&gt; PAPUA</v>
          </cell>
          <cell r="C157" t="str">
            <v xml:space="preserve"> </v>
          </cell>
          <cell r="F157">
            <v>27094000</v>
          </cell>
        </row>
        <row r="158">
          <cell r="B158" t="str">
            <v xml:space="preserve">  - Tiket Jakarta - Jayapura [2 ORG x 1 KL]</v>
          </cell>
          <cell r="C158" t="str">
            <v>2.0 OK</v>
          </cell>
          <cell r="E158">
            <v>8193000</v>
          </cell>
          <cell r="F158">
            <v>16386000</v>
          </cell>
        </row>
        <row r="159">
          <cell r="B159" t="str">
            <v xml:space="preserve">  - Uang Harian - Papua [2 ORG x 3 HR]</v>
          </cell>
          <cell r="C159" t="str">
            <v>6.0 OH</v>
          </cell>
          <cell r="E159">
            <v>580000</v>
          </cell>
          <cell r="F159">
            <v>3480000</v>
          </cell>
        </row>
        <row r="160">
          <cell r="B160" t="str">
            <v xml:space="preserve">  - Uang Hotel Eselon IV/Gol. III Ke Bawah - Papua [2 ORG x 2 HR x 1 KL]</v>
          </cell>
          <cell r="C160" t="str">
            <v>4.0 OH</v>
          </cell>
          <cell r="E160">
            <v>1038000</v>
          </cell>
          <cell r="F160">
            <v>4152000</v>
          </cell>
        </row>
        <row r="161">
          <cell r="B161" t="str">
            <v xml:space="preserve">  - Uang Taksi - Papua [2 ORG x 1 KL]</v>
          </cell>
          <cell r="C161" t="str">
            <v>2.0 OK</v>
          </cell>
          <cell r="E161">
            <v>1538000</v>
          </cell>
          <cell r="F161">
            <v>3076000</v>
          </cell>
        </row>
        <row r="162">
          <cell r="B162" t="str">
            <v>&gt; PAPUA BARAT</v>
          </cell>
          <cell r="C162" t="str">
            <v xml:space="preserve"> </v>
          </cell>
          <cell r="F162">
            <v>30364000</v>
          </cell>
        </row>
        <row r="163">
          <cell r="B163" t="str">
            <v xml:space="preserve">  - Tiket Jakarta - Manokwari [2 ORG x 1 KL]</v>
          </cell>
          <cell r="C163" t="str">
            <v>2.0 OK</v>
          </cell>
          <cell r="E163">
            <v>10824000</v>
          </cell>
          <cell r="F163">
            <v>21648000</v>
          </cell>
        </row>
        <row r="164">
          <cell r="B164" t="str">
            <v xml:space="preserve">  - Uang Harian - Pabar [2 ORG x 3 HR]</v>
          </cell>
          <cell r="C164" t="str">
            <v>6.0 OH</v>
          </cell>
          <cell r="E164">
            <v>480000</v>
          </cell>
          <cell r="F164">
            <v>2880000</v>
          </cell>
        </row>
        <row r="165">
          <cell r="B165" t="str">
            <v xml:space="preserve">  - Uang Hotel Eselon IV/Gol. III Ke Bawah - Pabar [2 ORG x 2 HR x 1 KL]</v>
          </cell>
          <cell r="C165" t="str">
            <v>4.0 OH</v>
          </cell>
          <cell r="E165">
            <v>967000</v>
          </cell>
          <cell r="F165">
            <v>3868000</v>
          </cell>
        </row>
        <row r="166">
          <cell r="B166" t="str">
            <v xml:space="preserve">  - Uang Taksi - Pabar [2 ORG x 1 KL]</v>
          </cell>
          <cell r="C166" t="str">
            <v>2.0 OK</v>
          </cell>
          <cell r="E166">
            <v>984000</v>
          </cell>
          <cell r="F166">
            <v>1968000</v>
          </cell>
        </row>
        <row r="167">
          <cell r="B167" t="str">
            <v>&gt; RIAU</v>
          </cell>
          <cell r="C167" t="str">
            <v xml:space="preserve"> </v>
          </cell>
          <cell r="F167">
            <v>13088000</v>
          </cell>
        </row>
        <row r="168">
          <cell r="B168" t="str">
            <v xml:space="preserve">  - Tiket Jakarta - Pekanbaru [2 ORG x 1 KL]</v>
          </cell>
          <cell r="C168" t="str">
            <v>2.0 OK</v>
          </cell>
          <cell r="E168">
            <v>3016000</v>
          </cell>
          <cell r="F168">
            <v>6032000</v>
          </cell>
        </row>
        <row r="169">
          <cell r="B169" t="str">
            <v xml:space="preserve">  - Uang Harian - Riau [2 ORG x 3 HR]</v>
          </cell>
          <cell r="C169" t="str">
            <v>6.0 OH</v>
          </cell>
          <cell r="E169">
            <v>370000</v>
          </cell>
          <cell r="F169">
            <v>2220000</v>
          </cell>
        </row>
        <row r="170">
          <cell r="B170" t="str">
            <v xml:space="preserve">  - Uang Hotel Eselon IV/Gol. III Ke Bawah - Riau [2 ORG x 2 HR x 1 KL]</v>
          </cell>
          <cell r="C170" t="str">
            <v>4.0 OH</v>
          </cell>
          <cell r="E170">
            <v>852000</v>
          </cell>
          <cell r="F170">
            <v>3408000</v>
          </cell>
        </row>
        <row r="171">
          <cell r="B171" t="str">
            <v xml:space="preserve">  - Uang Taksi - Riau [2 ORG x 1 KL]</v>
          </cell>
          <cell r="C171" t="str">
            <v>2.0 OK</v>
          </cell>
          <cell r="E171">
            <v>714000</v>
          </cell>
          <cell r="F171">
            <v>1428000</v>
          </cell>
        </row>
        <row r="172">
          <cell r="B172" t="str">
            <v>&gt; SULAWESI TENGGARA</v>
          </cell>
          <cell r="C172" t="str">
            <v xml:space="preserve"> </v>
          </cell>
          <cell r="F172">
            <v>15496000</v>
          </cell>
        </row>
        <row r="173">
          <cell r="B173" t="str">
            <v xml:space="preserve">  - Tiket Jakarta - Kendari [2 ORG x 1 KL]</v>
          </cell>
          <cell r="C173" t="str">
            <v>2.0 OK</v>
          </cell>
          <cell r="E173">
            <v>4182000</v>
          </cell>
          <cell r="F173">
            <v>8364000</v>
          </cell>
        </row>
        <row r="174">
          <cell r="B174" t="str">
            <v xml:space="preserve">  - Uang Harian - Sultra [2 ORG x 3 HR]</v>
          </cell>
          <cell r="C174" t="str">
            <v>6.0 OH</v>
          </cell>
          <cell r="E174">
            <v>380000</v>
          </cell>
          <cell r="F174">
            <v>2280000</v>
          </cell>
        </row>
        <row r="175">
          <cell r="B175" t="str">
            <v xml:space="preserve">  - Uang Hotel Eselon IV/Gol. III Ke Bawah - Sultra [2 ORG x 2 HR x 1 KL]</v>
          </cell>
          <cell r="C175" t="str">
            <v>4.0 OH</v>
          </cell>
          <cell r="E175">
            <v>786000</v>
          </cell>
          <cell r="F175">
            <v>3144000</v>
          </cell>
        </row>
        <row r="176">
          <cell r="B176" t="str">
            <v xml:space="preserve">  - Uang Taksi - Sultra [2 ORG x 1 KL]</v>
          </cell>
          <cell r="C176" t="str">
            <v>2.0 OK</v>
          </cell>
          <cell r="E176">
            <v>854000</v>
          </cell>
          <cell r="F176">
            <v>1708000</v>
          </cell>
        </row>
        <row r="177">
          <cell r="B177" t="str">
            <v>&gt; SULAWESI SELATAN</v>
          </cell>
          <cell r="C177" t="str">
            <v xml:space="preserve"> </v>
          </cell>
          <cell r="F177">
            <v>14990000</v>
          </cell>
        </row>
        <row r="178">
          <cell r="B178" t="str">
            <v xml:space="preserve">  - Tiket Jakarta - Makassar [2 ORG x 1 KL]</v>
          </cell>
          <cell r="C178" t="str">
            <v>2.0 OK</v>
          </cell>
          <cell r="E178">
            <v>3829000</v>
          </cell>
          <cell r="F178">
            <v>7658000</v>
          </cell>
        </row>
        <row r="179">
          <cell r="B179" t="str">
            <v xml:space="preserve">  - Uang Harian - Sulsel [2 ORG x 3 HR]</v>
          </cell>
          <cell r="C179" t="str">
            <v>6.0 OH</v>
          </cell>
          <cell r="E179">
            <v>430000</v>
          </cell>
          <cell r="F179">
            <v>2580000</v>
          </cell>
        </row>
        <row r="180">
          <cell r="B180" t="str">
            <v xml:space="preserve">  - Uang Hotel Eselon IV/Gol. III Ke Bawah - Sulsel [2 ORG x 2 HR x 1 KL]</v>
          </cell>
          <cell r="C180" t="str">
            <v>4.0 OH</v>
          </cell>
          <cell r="E180">
            <v>745000</v>
          </cell>
          <cell r="F180">
            <v>2980000</v>
          </cell>
        </row>
        <row r="181">
          <cell r="B181" t="str">
            <v xml:space="preserve">  - Uang Taksi - Sulsel [2 ORG x 1 KL]</v>
          </cell>
          <cell r="C181" t="str">
            <v>2.0 OK</v>
          </cell>
          <cell r="E181">
            <v>886000</v>
          </cell>
          <cell r="F181">
            <v>1772000</v>
          </cell>
        </row>
        <row r="182">
          <cell r="B182" t="str">
            <v>&gt; SULAWESI BARAT</v>
          </cell>
          <cell r="C182" t="str">
            <v xml:space="preserve"> </v>
          </cell>
          <cell r="F182">
            <v>17286000</v>
          </cell>
        </row>
        <row r="183">
          <cell r="B183" t="str">
            <v xml:space="preserve">  - Tiket Jakarta - Mamuju [2 ORG x 1 KL]</v>
          </cell>
          <cell r="C183" t="str">
            <v>2.0 OK</v>
          </cell>
          <cell r="E183">
            <v>4867000</v>
          </cell>
          <cell r="F183">
            <v>9734000</v>
          </cell>
        </row>
        <row r="184">
          <cell r="B184" t="str">
            <v xml:space="preserve">  - Uang Harian - Sulbar [2 ORG x 3 HR]</v>
          </cell>
          <cell r="C184" t="str">
            <v>6.0 OH</v>
          </cell>
          <cell r="E184">
            <v>410000</v>
          </cell>
          <cell r="F184">
            <v>2460000</v>
          </cell>
        </row>
        <row r="185">
          <cell r="B185" t="str">
            <v xml:space="preserve">  - Uang Hotel Eselon IV/Gol. III Ke Bawah - Sulbar [2 ORG x 2 HR x 1 KL]</v>
          </cell>
          <cell r="C185" t="str">
            <v>4.0 OH</v>
          </cell>
          <cell r="E185">
            <v>704000</v>
          </cell>
          <cell r="F185">
            <v>2816000</v>
          </cell>
        </row>
        <row r="186">
          <cell r="B186" t="str">
            <v xml:space="preserve">  - Uang Taksi - Sulbar [2 ORG x 1 KL]</v>
          </cell>
          <cell r="C186" t="str">
            <v>2.0 OK</v>
          </cell>
          <cell r="E186">
            <v>1138000</v>
          </cell>
          <cell r="F186">
            <v>2276000</v>
          </cell>
        </row>
        <row r="187">
          <cell r="B187" t="str">
            <v>&gt; SULAWESI TENGAH</v>
          </cell>
          <cell r="C187" t="str">
            <v xml:space="preserve"> </v>
          </cell>
          <cell r="F187">
            <v>17934000</v>
          </cell>
        </row>
        <row r="188">
          <cell r="B188" t="str">
            <v xml:space="preserve">  - Tiket Jakarta - Palu [2 ORG x 1 KL]</v>
          </cell>
          <cell r="C188" t="str">
            <v>2.0 OK</v>
          </cell>
          <cell r="E188">
            <v>5113000</v>
          </cell>
          <cell r="F188">
            <v>10226000</v>
          </cell>
        </row>
        <row r="189">
          <cell r="B189" t="str">
            <v xml:space="preserve">  - Uang Harian - Sulteng [2 ORG x 3 HR]</v>
          </cell>
          <cell r="C189" t="str">
            <v>6.0 OH</v>
          </cell>
          <cell r="E189">
            <v>370000</v>
          </cell>
          <cell r="F189">
            <v>2220000</v>
          </cell>
        </row>
        <row r="190">
          <cell r="B190" t="str">
            <v xml:space="preserve">  - Uang Hotel Eselon IV/Gol. III Ke Bawah - Sulteng [2 ORG x 2 HR x 1 KL]</v>
          </cell>
          <cell r="C190" t="str">
            <v>4.0 OH</v>
          </cell>
          <cell r="E190">
            <v>951000</v>
          </cell>
          <cell r="F190">
            <v>3804000</v>
          </cell>
        </row>
        <row r="191">
          <cell r="B191" t="str">
            <v xml:space="preserve">  - Uang Taksi - Sulteng [2 ORG x 1 KL]</v>
          </cell>
          <cell r="C191" t="str">
            <v>2.0 OK</v>
          </cell>
          <cell r="E191">
            <v>842000</v>
          </cell>
          <cell r="F191">
            <v>1684000</v>
          </cell>
        </row>
        <row r="192">
          <cell r="B192" t="str">
            <v>&gt; SULAWESI UTARA</v>
          </cell>
          <cell r="C192" t="str">
            <v xml:space="preserve"> </v>
          </cell>
          <cell r="F192">
            <v>17912000</v>
          </cell>
        </row>
        <row r="193">
          <cell r="B193" t="str">
            <v xml:space="preserve">  - Tiket Jakarta - Manado [2 ORG x 1 KL]</v>
          </cell>
          <cell r="C193" t="str">
            <v>2.0 OK</v>
          </cell>
          <cell r="E193">
            <v>5102000</v>
          </cell>
          <cell r="F193">
            <v>10204000</v>
          </cell>
        </row>
        <row r="194">
          <cell r="B194" t="str">
            <v xml:space="preserve">  - Uang Harian - Sulut [2 ORG x 3 HR]</v>
          </cell>
          <cell r="C194" t="str">
            <v>6.0 OH</v>
          </cell>
          <cell r="E194">
            <v>370000</v>
          </cell>
          <cell r="F194">
            <v>2220000</v>
          </cell>
        </row>
        <row r="195">
          <cell r="B195" t="str">
            <v xml:space="preserve">  - Uang Hotel Eselon IV/Gol. III Ke Bawah - Sulut [2 ORG x 2 HR x 1 KL]</v>
          </cell>
          <cell r="C195" t="str">
            <v>4.0 OH</v>
          </cell>
          <cell r="E195">
            <v>978000</v>
          </cell>
          <cell r="F195">
            <v>3912000</v>
          </cell>
        </row>
        <row r="196">
          <cell r="B196" t="str">
            <v xml:space="preserve">  - Uang Taksi - Sulut [2 ORG x 1 KL]</v>
          </cell>
          <cell r="C196" t="str">
            <v>2.0 OK</v>
          </cell>
          <cell r="E196">
            <v>788000</v>
          </cell>
          <cell r="F196">
            <v>1576000</v>
          </cell>
        </row>
        <row r="197">
          <cell r="B197" t="str">
            <v>&gt; SUMATERA UTARA</v>
          </cell>
          <cell r="C197" t="str">
            <v xml:space="preserve"> </v>
          </cell>
          <cell r="F197">
            <v>14888000</v>
          </cell>
        </row>
        <row r="198">
          <cell r="B198" t="str">
            <v xml:space="preserve">  - Tiket Jakarta - Medan [2 ORG x 1 KL]</v>
          </cell>
          <cell r="C198" t="str">
            <v>2.0 OK</v>
          </cell>
          <cell r="E198">
            <v>3808000</v>
          </cell>
          <cell r="F198">
            <v>7616000</v>
          </cell>
        </row>
        <row r="199">
          <cell r="B199" t="str">
            <v xml:space="preserve">  - Uang Harian - Sumut [2 ORG x 3 HR]</v>
          </cell>
          <cell r="C199" t="str">
            <v>6.0 OH</v>
          </cell>
          <cell r="E199">
            <v>370000</v>
          </cell>
          <cell r="F199">
            <v>2220000</v>
          </cell>
        </row>
        <row r="200">
          <cell r="B200" t="str">
            <v xml:space="preserve">  - Uang Hotel Eselon IV/Gol. III Ke Bawah - Sumut [2 ORG x 2 HR x 1 KL]</v>
          </cell>
          <cell r="C200" t="str">
            <v>4.0 OH</v>
          </cell>
          <cell r="E200">
            <v>699000</v>
          </cell>
          <cell r="F200">
            <v>2796000</v>
          </cell>
        </row>
        <row r="201">
          <cell r="B201" t="str">
            <v xml:space="preserve">  - Uang Taksi - Sumut [2 ORG x 1 KL]</v>
          </cell>
          <cell r="C201" t="str">
            <v>2.0 OK</v>
          </cell>
          <cell r="E201">
            <v>1128000</v>
          </cell>
          <cell r="F201">
            <v>2256000</v>
          </cell>
        </row>
        <row r="202">
          <cell r="B202" t="str">
            <v>&gt; SUMATERA BARAT</v>
          </cell>
          <cell r="C202" t="str">
            <v xml:space="preserve"> </v>
          </cell>
          <cell r="F202">
            <v>12772000</v>
          </cell>
        </row>
        <row r="203">
          <cell r="B203" t="str">
            <v xml:space="preserve">  - Tiket Jakarta - Padang [2 ORG x 1 KL]</v>
          </cell>
          <cell r="C203" t="str">
            <v>2.0 OK</v>
          </cell>
          <cell r="E203">
            <v>2952000</v>
          </cell>
          <cell r="F203">
            <v>5904000</v>
          </cell>
        </row>
        <row r="204">
          <cell r="B204" t="str">
            <v xml:space="preserve">  - Uang Harian - Sumbar [2 ORG x 3 HR]</v>
          </cell>
          <cell r="C204" t="str">
            <v>6.0 OH</v>
          </cell>
          <cell r="E204">
            <v>380000</v>
          </cell>
          <cell r="F204">
            <v>2280000</v>
          </cell>
        </row>
        <row r="205">
          <cell r="B205" t="str">
            <v xml:space="preserve">  - Uang Hotel Eselon IV/Gol. III Ke Bawah - Sumbar [2 ORG x 2 HR x 1 KL]</v>
          </cell>
          <cell r="C205" t="str">
            <v>4.0 OH</v>
          </cell>
          <cell r="E205">
            <v>701000</v>
          </cell>
          <cell r="F205">
            <v>2804000</v>
          </cell>
        </row>
        <row r="206">
          <cell r="B206" t="str">
            <v xml:space="preserve">  - Uang Taksi - Sumbar [2 ORG x 1 KL]</v>
          </cell>
          <cell r="C206" t="str">
            <v>2.0 OK</v>
          </cell>
          <cell r="E206">
            <v>892000</v>
          </cell>
          <cell r="F206">
            <v>1784000</v>
          </cell>
        </row>
        <row r="207">
          <cell r="B207" t="str">
            <v>&gt; SUMATERA SELATAN</v>
          </cell>
          <cell r="C207" t="str">
            <v xml:space="preserve"> </v>
          </cell>
          <cell r="F207">
            <v>12000000</v>
          </cell>
        </row>
        <row r="208">
          <cell r="B208" t="str">
            <v xml:space="preserve">  - Tiket Jakarta - Palembang [2 ORG x 1 KL]</v>
          </cell>
          <cell r="C208" t="str">
            <v>2.0 OK</v>
          </cell>
          <cell r="E208">
            <v>2268000</v>
          </cell>
          <cell r="F208">
            <v>4536000</v>
          </cell>
        </row>
        <row r="209">
          <cell r="B209" t="str">
            <v xml:space="preserve">  - Uang Harian - Sumsel [2 ORG x 3 HR]</v>
          </cell>
          <cell r="C209" t="str">
            <v>6.0 OH</v>
          </cell>
          <cell r="E209">
            <v>380000</v>
          </cell>
          <cell r="F209">
            <v>2280000</v>
          </cell>
        </row>
        <row r="210">
          <cell r="B210" t="str">
            <v xml:space="preserve">  - Uang Hotel Eselon IV/Gol. III Ke Bawah - Sumsel [2 ORG x 2 HR x 1 KL]</v>
          </cell>
          <cell r="C210" t="str">
            <v>4.0 OH</v>
          </cell>
          <cell r="E210">
            <v>861000</v>
          </cell>
          <cell r="F210">
            <v>3444000</v>
          </cell>
        </row>
        <row r="211">
          <cell r="B211" t="str">
            <v xml:space="preserve">  - Uang Taksi - Sumsel [2 ORG x 1 KL]</v>
          </cell>
          <cell r="C211" t="str">
            <v>2.0 OK</v>
          </cell>
          <cell r="E211">
            <v>870000</v>
          </cell>
          <cell r="F211">
            <v>1740000</v>
          </cell>
        </row>
        <row r="212">
          <cell r="B212" t="str">
            <v>Belanja Perjalanan Dinas Dalam Kota</v>
          </cell>
          <cell r="F212">
            <v>2280000</v>
          </cell>
        </row>
        <row r="213">
          <cell r="B213" t="str">
            <v>&gt; DKI JAKARTA</v>
          </cell>
          <cell r="C213" t="str">
            <v xml:space="preserve"> </v>
          </cell>
          <cell r="F213">
            <v>2280000</v>
          </cell>
        </row>
        <row r="214">
          <cell r="B214" t="str">
            <v xml:space="preserve">  - Uang Transport - Jakarta [2 ORG x 3 KL]</v>
          </cell>
          <cell r="C214" t="str">
            <v>6.0 OK</v>
          </cell>
          <cell r="E214">
            <v>170000</v>
          </cell>
          <cell r="F214">
            <v>1020000</v>
          </cell>
        </row>
        <row r="215">
          <cell r="B215" t="str">
            <v xml:space="preserve">  - Uang Harian - Jakarta [2 ORG x 3 HR]</v>
          </cell>
          <cell r="C215" t="str">
            <v>6.0 OH</v>
          </cell>
          <cell r="E215">
            <v>210000</v>
          </cell>
          <cell r="F215">
            <v>1260000</v>
          </cell>
        </row>
        <row r="216">
          <cell r="B216" t="str">
            <v>MODERASI BERAGAMA DITJEN PHU</v>
          </cell>
          <cell r="F216">
            <v>181200000</v>
          </cell>
        </row>
        <row r="217">
          <cell r="B217" t="str">
            <v>Belanja Honor Output Kegiatan</v>
          </cell>
          <cell r="F217">
            <v>181200000</v>
          </cell>
        </row>
        <row r="218">
          <cell r="B218" t="str">
            <v>&gt; HONOR TIM MODERASI BERAGAMA</v>
          </cell>
          <cell r="C218" t="str">
            <v xml:space="preserve"> </v>
          </cell>
          <cell r="F218">
            <v>181200000</v>
          </cell>
        </row>
        <row r="219">
          <cell r="B219" t="str">
            <v xml:space="preserve">  - Pengarah [1 ORG x 12 BLN]</v>
          </cell>
          <cell r="C219" t="str">
            <v>12.0 OB</v>
          </cell>
          <cell r="E219">
            <v>750000</v>
          </cell>
          <cell r="F219">
            <v>9000000</v>
          </cell>
        </row>
        <row r="220">
          <cell r="B220" t="str">
            <v xml:space="preserve">  - Penanggung Jawab [1 ORG x 12 BLN]</v>
          </cell>
          <cell r="C220" t="str">
            <v>12.0 OB</v>
          </cell>
          <cell r="E220">
            <v>700000</v>
          </cell>
          <cell r="F220">
            <v>8400000</v>
          </cell>
        </row>
        <row r="221">
          <cell r="B221" t="str">
            <v xml:space="preserve">  - Ketua [1 ORG x 12 BLN]</v>
          </cell>
          <cell r="C221" t="str">
            <v>12.0 OB</v>
          </cell>
          <cell r="E221">
            <v>650000</v>
          </cell>
          <cell r="F221">
            <v>7800000</v>
          </cell>
        </row>
        <row r="222">
          <cell r="B222" t="str">
            <v xml:space="preserve">  - Sekretaris [1 ORG x 12 BLN]</v>
          </cell>
          <cell r="C222" t="str">
            <v>12.0 OB</v>
          </cell>
          <cell r="E222">
            <v>500000</v>
          </cell>
          <cell r="F222">
            <v>6000000</v>
          </cell>
        </row>
        <row r="223">
          <cell r="B223" t="str">
            <v xml:space="preserve">  - Anggota [25 ORG x 12 BLN]</v>
          </cell>
          <cell r="C223" t="str">
            <v>300.0 OB</v>
          </cell>
          <cell r="E223">
            <v>500000</v>
          </cell>
          <cell r="F223">
            <v>150000000</v>
          </cell>
        </row>
        <row r="224">
          <cell r="B224" t="str">
            <v>Penyebaran Informasi Haji dan Umrah</v>
          </cell>
          <cell r="C224">
            <v>1</v>
          </cell>
          <cell r="D224" t="str">
            <v>Layanan</v>
          </cell>
          <cell r="F224">
            <v>3387315000</v>
          </cell>
        </row>
        <row r="225">
          <cell r="B225" t="str">
            <v>PLACEMENT - Prioritas</v>
          </cell>
          <cell r="F225">
            <v>1488961000</v>
          </cell>
        </row>
        <row r="226">
          <cell r="B226" t="str">
            <v>Belanja Jasa Lainnya</v>
          </cell>
          <cell r="F226">
            <v>1488961000</v>
          </cell>
        </row>
        <row r="227">
          <cell r="B227" t="str">
            <v xml:space="preserve">  - Placement</v>
          </cell>
          <cell r="C227" t="str">
            <v>1.0 PKT</v>
          </cell>
          <cell r="E227">
            <v>1488961000</v>
          </cell>
          <cell r="F227">
            <v>1488961000</v>
          </cell>
        </row>
        <row r="228">
          <cell r="B228" t="str">
            <v>HUMAS KEMENAG AWARD - Prioritas</v>
          </cell>
          <cell r="F228">
            <v>790000000</v>
          </cell>
        </row>
        <row r="229">
          <cell r="B229" t="str">
            <v>Belanja Perjalanan Dinas Paket Meeting Dalam Kota</v>
          </cell>
          <cell r="F229">
            <v>790000000</v>
          </cell>
        </row>
        <row r="230">
          <cell r="B230" t="str">
            <v xml:space="preserve">  - Radio dan Televisi</v>
          </cell>
          <cell r="C230" t="str">
            <v>1.0 PKT</v>
          </cell>
          <cell r="E230">
            <v>250000000</v>
          </cell>
          <cell r="F230">
            <v>250000000</v>
          </cell>
        </row>
        <row r="231">
          <cell r="B231" t="str">
            <v xml:space="preserve">  - Eselon I ,Kanwil, dan PTKN</v>
          </cell>
          <cell r="C231" t="str">
            <v>1.0 PKT</v>
          </cell>
          <cell r="E231">
            <v>240000000</v>
          </cell>
          <cell r="F231">
            <v>240000000</v>
          </cell>
        </row>
        <row r="232">
          <cell r="B232" t="str">
            <v xml:space="preserve">  - MCH</v>
          </cell>
          <cell r="C232" t="str">
            <v>1.0 PKT</v>
          </cell>
          <cell r="E232">
            <v>300000000</v>
          </cell>
          <cell r="F232">
            <v>300000000</v>
          </cell>
        </row>
        <row r="233">
          <cell r="B233" t="str">
            <v>SOSIALISASI PROGRAM DAN KEBIJAKAN PENYELENGGARAAN IBADAH HAJI</v>
          </cell>
          <cell r="F233">
            <v>464848000</v>
          </cell>
        </row>
        <row r="234">
          <cell r="B234" t="str">
            <v>Belanja Jasa Lainnya</v>
          </cell>
          <cell r="F234">
            <v>400000000</v>
          </cell>
        </row>
        <row r="235">
          <cell r="B235" t="str">
            <v xml:space="preserve">  - Produksi Video Podcast Pra Operasional Ibadah Haji</v>
          </cell>
          <cell r="C235" t="str">
            <v>8.0 PKT</v>
          </cell>
          <cell r="E235">
            <v>25000000</v>
          </cell>
          <cell r="F235">
            <v>200000000</v>
          </cell>
        </row>
        <row r="236">
          <cell r="B236" t="str">
            <v xml:space="preserve">  - Produksi Video Podcast Pasca Operasional Ibadah Haji</v>
          </cell>
          <cell r="C236" t="str">
            <v>8.0 PKT</v>
          </cell>
          <cell r="E236">
            <v>25000000</v>
          </cell>
          <cell r="F236">
            <v>200000000</v>
          </cell>
        </row>
        <row r="237">
          <cell r="B237" t="str">
            <v>Belanja Perjalanan Dinas Paket Meeting Dalam Kota</v>
          </cell>
          <cell r="F237">
            <v>64848000</v>
          </cell>
        </row>
        <row r="238">
          <cell r="B238" t="str">
            <v>&gt; SOSIALISASI BERSAMA MEDIA PRA OPERASIONAL HAJI</v>
          </cell>
          <cell r="C238" t="str">
            <v xml:space="preserve"> </v>
          </cell>
          <cell r="F238">
            <v>32424000</v>
          </cell>
        </row>
        <row r="239">
          <cell r="B239" t="str">
            <v xml:space="preserve">  - Paket Meeting Fullday Menteri/Setingkat Menteri [1 ORG x 1 KL]</v>
          </cell>
          <cell r="C239" t="str">
            <v>1.0 OP</v>
          </cell>
          <cell r="E239">
            <v>993000</v>
          </cell>
          <cell r="F239">
            <v>993000</v>
          </cell>
        </row>
        <row r="240">
          <cell r="B240" t="str">
            <v xml:space="preserve">  - Paket Meeting Fullday Eselon I/II [3 ORG x 1 KL]</v>
          </cell>
          <cell r="C240" t="str">
            <v>3.0 OP</v>
          </cell>
          <cell r="E240">
            <v>667000</v>
          </cell>
          <cell r="F240">
            <v>2001000</v>
          </cell>
        </row>
        <row r="241">
          <cell r="B241" t="str">
            <v xml:space="preserve">  - Paket Meeting Fullday Eselon III Ke Bawah [46 ORG x 1 KL]</v>
          </cell>
          <cell r="C241" t="str">
            <v>46.0 OP</v>
          </cell>
          <cell r="E241">
            <v>455000</v>
          </cell>
          <cell r="F241">
            <v>20930000</v>
          </cell>
        </row>
        <row r="242">
          <cell r="B242" t="str">
            <v xml:space="preserve">  - Uang Transport [50 ORG x 1 HR]</v>
          </cell>
          <cell r="C242" t="str">
            <v>50.0 OH</v>
          </cell>
          <cell r="E242">
            <v>170000</v>
          </cell>
          <cell r="F242">
            <v>8500000</v>
          </cell>
        </row>
        <row r="243">
          <cell r="B243" t="str">
            <v>&gt; SOSIALISASI BERSAMA MEDIA PASCA OPERASIONAL HAJI</v>
          </cell>
          <cell r="C243" t="str">
            <v xml:space="preserve"> </v>
          </cell>
          <cell r="F243">
            <v>32424000</v>
          </cell>
        </row>
        <row r="244">
          <cell r="B244" t="str">
            <v xml:space="preserve">  - Paket Meeting Fullday Menteri/Setingkat Menteri [1 ORG x 1 KL]</v>
          </cell>
          <cell r="C244" t="str">
            <v>1.0 OP</v>
          </cell>
          <cell r="E244">
            <v>993000</v>
          </cell>
          <cell r="F244">
            <v>993000</v>
          </cell>
        </row>
        <row r="245">
          <cell r="B245" t="str">
            <v xml:space="preserve">  - Paket Meeting Fullday Eselon I/II [3 ORG x 1 KL]</v>
          </cell>
          <cell r="C245" t="str">
            <v>3.0 OP</v>
          </cell>
          <cell r="E245">
            <v>667000</v>
          </cell>
          <cell r="F245">
            <v>2001000</v>
          </cell>
        </row>
        <row r="246">
          <cell r="B246" t="str">
            <v xml:space="preserve">  - Paket Meeting Fullday Eselon III Ke Bawah [46 ORG x 1 KL]</v>
          </cell>
          <cell r="C246" t="str">
            <v>46.0 OP</v>
          </cell>
          <cell r="E246">
            <v>455000</v>
          </cell>
          <cell r="F246">
            <v>20930000</v>
          </cell>
        </row>
        <row r="247">
          <cell r="B247" t="str">
            <v xml:space="preserve">  - Uang Transport [50 ORG x 1 HR]</v>
          </cell>
          <cell r="C247" t="str">
            <v>50.0 OH</v>
          </cell>
          <cell r="E247">
            <v>170000</v>
          </cell>
          <cell r="F247">
            <v>8500000</v>
          </cell>
        </row>
        <row r="248">
          <cell r="B248" t="str">
            <v>REPORTASE BERITA HAJI DAN UMRAH</v>
          </cell>
          <cell r="F248">
            <v>493506000</v>
          </cell>
        </row>
        <row r="249">
          <cell r="B249" t="str">
            <v>Belanja Perjalanan Dinas Biasa</v>
          </cell>
          <cell r="F249">
            <v>491226000</v>
          </cell>
        </row>
        <row r="250">
          <cell r="B250" t="str">
            <v>&gt; ACEH</v>
          </cell>
          <cell r="C250" t="str">
            <v xml:space="preserve"> </v>
          </cell>
          <cell r="F250">
            <v>15756000</v>
          </cell>
        </row>
        <row r="251">
          <cell r="B251" t="str">
            <v xml:space="preserve">  - Tiket Jakarta - Banda Aceh [2 ORG x 1 KL]</v>
          </cell>
          <cell r="C251" t="str">
            <v>2.0 OK</v>
          </cell>
          <cell r="E251">
            <v>4492000</v>
          </cell>
          <cell r="F251">
            <v>8984000</v>
          </cell>
        </row>
        <row r="252">
          <cell r="B252" t="str">
            <v xml:space="preserve">  - Uang Harian - Aceh [2 ORG x 3 HR]</v>
          </cell>
          <cell r="C252" t="str">
            <v>6.0 OH</v>
          </cell>
          <cell r="E252">
            <v>360000</v>
          </cell>
          <cell r="F252">
            <v>2160000</v>
          </cell>
        </row>
        <row r="253">
          <cell r="B253" t="str">
            <v xml:space="preserve">  - Uang Hotel Eselon IV/Gol. III Ke Bawah - Aceh [2 ORG x 2 HR x 1 KL]</v>
          </cell>
          <cell r="C253" t="str">
            <v>4.0 OH</v>
          </cell>
          <cell r="E253">
            <v>770000</v>
          </cell>
          <cell r="F253">
            <v>3080000</v>
          </cell>
        </row>
        <row r="254">
          <cell r="B254" t="str">
            <v xml:space="preserve">  - Uang Taksi - Aceh [2 ORG x 1 KL]</v>
          </cell>
          <cell r="C254" t="str">
            <v>2.0 OK</v>
          </cell>
          <cell r="E254">
            <v>766000</v>
          </cell>
          <cell r="F254">
            <v>1532000</v>
          </cell>
        </row>
        <row r="255">
          <cell r="B255" t="str">
            <v>&gt; BALI</v>
          </cell>
          <cell r="C255" t="str">
            <v xml:space="preserve"> </v>
          </cell>
          <cell r="F255">
            <v>15888000</v>
          </cell>
        </row>
        <row r="256">
          <cell r="B256" t="str">
            <v xml:space="preserve">  - Tiket Jakarta - Denpasar [2 ORG x 1 KL]</v>
          </cell>
          <cell r="C256" t="str">
            <v>2.0 OK</v>
          </cell>
          <cell r="E256">
            <v>3262000</v>
          </cell>
          <cell r="F256">
            <v>6524000</v>
          </cell>
        </row>
        <row r="257">
          <cell r="B257" t="str">
            <v xml:space="preserve">  - Uang Harian - Bali [2 ORG x 3 HR]</v>
          </cell>
          <cell r="C257" t="str">
            <v>6.0 OH</v>
          </cell>
          <cell r="E257">
            <v>480000</v>
          </cell>
          <cell r="F257">
            <v>2880000</v>
          </cell>
        </row>
        <row r="258">
          <cell r="B258" t="str">
            <v xml:space="preserve">  - Uang Hotel Eselon IV/Gol. III Ke Bawah - Bali [2 ORG x 2 HR x 1 KL]</v>
          </cell>
          <cell r="C258" t="str">
            <v>4.0 OH</v>
          </cell>
          <cell r="E258">
            <v>1138000</v>
          </cell>
          <cell r="F258">
            <v>4552000</v>
          </cell>
        </row>
        <row r="259">
          <cell r="B259" t="str">
            <v xml:space="preserve">  - Uang Taksi - Bali [2 ORG x 1 KL]</v>
          </cell>
          <cell r="C259" t="str">
            <v>2.0 OK</v>
          </cell>
          <cell r="E259">
            <v>966000</v>
          </cell>
          <cell r="F259">
            <v>1932000</v>
          </cell>
        </row>
        <row r="260">
          <cell r="B260" t="str">
            <v>&gt; BANGKA BELITUNG</v>
          </cell>
          <cell r="C260" t="str">
            <v xml:space="preserve"> </v>
          </cell>
          <cell r="F260">
            <v>10746000</v>
          </cell>
        </row>
        <row r="261">
          <cell r="B261" t="str">
            <v xml:space="preserve">  - Tiket Jakarta - Pangkal Pinang [2 ORG x 1 KL]</v>
          </cell>
          <cell r="C261" t="str">
            <v>2.0 OK</v>
          </cell>
          <cell r="E261">
            <v>2139000</v>
          </cell>
          <cell r="F261">
            <v>4278000</v>
          </cell>
        </row>
        <row r="262">
          <cell r="B262" t="str">
            <v xml:space="preserve">  - Uang Harian - Babel [2 ORG x 3 HR]</v>
          </cell>
          <cell r="C262" t="str">
            <v>6.0 OH</v>
          </cell>
          <cell r="E262">
            <v>410000</v>
          </cell>
          <cell r="F262">
            <v>2460000</v>
          </cell>
        </row>
        <row r="263">
          <cell r="B263" t="str">
            <v xml:space="preserve">  - Uang Hotel Eselon IV/Gol. III Ke Bawah - Babel [2 ORG x 2 HR x 1 KL]</v>
          </cell>
          <cell r="C263" t="str">
            <v>4.0 OH</v>
          </cell>
          <cell r="E263">
            <v>649000</v>
          </cell>
          <cell r="F263">
            <v>2596000</v>
          </cell>
        </row>
        <row r="264">
          <cell r="B264" t="str">
            <v xml:space="preserve">  - Uang Taksi - Babel [2 ORG x 1 KL]</v>
          </cell>
          <cell r="C264" t="str">
            <v>2.0 OK</v>
          </cell>
          <cell r="E264">
            <v>706000</v>
          </cell>
          <cell r="F264">
            <v>1412000</v>
          </cell>
        </row>
        <row r="265">
          <cell r="B265" t="str">
            <v>&gt; BANTEN</v>
          </cell>
          <cell r="C265" t="str">
            <v xml:space="preserve"> </v>
          </cell>
          <cell r="F265">
            <v>6260000</v>
          </cell>
        </row>
        <row r="266">
          <cell r="B266" t="str">
            <v xml:space="preserve">  - Uang Transport - Banten [2 ORG x 1 KL]</v>
          </cell>
          <cell r="C266" t="str">
            <v>2.0 OK</v>
          </cell>
          <cell r="E266">
            <v>572000</v>
          </cell>
          <cell r="F266">
            <v>1144000</v>
          </cell>
        </row>
        <row r="267">
          <cell r="B267" t="str">
            <v xml:space="preserve">  - Uang Harian - Banten [2 ORG x 3 HR]</v>
          </cell>
          <cell r="C267" t="str">
            <v>6.0 OH</v>
          </cell>
          <cell r="E267">
            <v>370000</v>
          </cell>
          <cell r="F267">
            <v>2220000</v>
          </cell>
        </row>
        <row r="268">
          <cell r="B268" t="str">
            <v xml:space="preserve">  - Uang Hotel Eselon IV/Gol. III Ke Bawah - Banten [2 ORG x 2 HR x 1 KL]</v>
          </cell>
          <cell r="C268" t="str">
            <v>4.0 OH</v>
          </cell>
          <cell r="E268">
            <v>724000</v>
          </cell>
          <cell r="F268">
            <v>2896000</v>
          </cell>
        </row>
        <row r="269">
          <cell r="B269" t="str">
            <v>&gt; BENGKULU</v>
          </cell>
          <cell r="C269" t="str">
            <v xml:space="preserve"> </v>
          </cell>
          <cell r="F269">
            <v>11750000</v>
          </cell>
        </row>
        <row r="270">
          <cell r="B270" t="str">
            <v xml:space="preserve">  - Tiket Jakarta - Bengkulu [2 ORG x 1 KL]</v>
          </cell>
          <cell r="C270" t="str">
            <v>2.0 OK</v>
          </cell>
          <cell r="E270">
            <v>2621000</v>
          </cell>
          <cell r="F270">
            <v>5242000</v>
          </cell>
        </row>
        <row r="271">
          <cell r="B271" t="str">
            <v xml:space="preserve">  - Uang Harian - Bengkulu [2 ORG x 3 HR]</v>
          </cell>
          <cell r="C271" t="str">
            <v>6.0 OH</v>
          </cell>
          <cell r="E271">
            <v>380000</v>
          </cell>
          <cell r="F271">
            <v>2280000</v>
          </cell>
        </row>
        <row r="272">
          <cell r="B272" t="str">
            <v xml:space="preserve">  - Uang Hotel Eselon IV/Gol. III Ke Bawah - Bengkulu [2 ORG x 2 HR x 1 KL]</v>
          </cell>
          <cell r="C272" t="str">
            <v>4.0 OH</v>
          </cell>
          <cell r="E272">
            <v>692000</v>
          </cell>
          <cell r="F272">
            <v>2768000</v>
          </cell>
        </row>
        <row r="273">
          <cell r="B273" t="str">
            <v xml:space="preserve">  - Uang Taksi - Bengkulu [2 ORG x 1 KL]</v>
          </cell>
          <cell r="C273" t="str">
            <v>2.0 OK</v>
          </cell>
          <cell r="E273">
            <v>730000</v>
          </cell>
          <cell r="F273">
            <v>1460000</v>
          </cell>
        </row>
        <row r="274">
          <cell r="B274" t="str">
            <v>&gt; D.I. YOGYAKARTA</v>
          </cell>
          <cell r="C274" t="str">
            <v xml:space="preserve"> </v>
          </cell>
          <cell r="F274">
            <v>12528000</v>
          </cell>
        </row>
        <row r="275">
          <cell r="B275" t="str">
            <v xml:space="preserve">  - Tiket Jakarta - Yogya [2 ORG x 1 KL]</v>
          </cell>
          <cell r="C275" t="str">
            <v>2.0 OK</v>
          </cell>
          <cell r="E275">
            <v>2268000</v>
          </cell>
          <cell r="F275">
            <v>4536000</v>
          </cell>
        </row>
        <row r="276">
          <cell r="B276" t="str">
            <v xml:space="preserve">  - Uang Harian - Yogya [2 ORG x 3 HR]</v>
          </cell>
          <cell r="C276" t="str">
            <v>6.0 OH</v>
          </cell>
          <cell r="E276">
            <v>420000</v>
          </cell>
          <cell r="F276">
            <v>2520000</v>
          </cell>
        </row>
        <row r="277">
          <cell r="B277" t="str">
            <v xml:space="preserve">  - Uang Hotel Eselon IV/Gol. III Ke Bawah - Yogya [2 ORG x 2 HR x 1 KL]</v>
          </cell>
          <cell r="C277" t="str">
            <v>4.0 OH</v>
          </cell>
          <cell r="E277">
            <v>845000</v>
          </cell>
          <cell r="F277">
            <v>3380000</v>
          </cell>
        </row>
        <row r="278">
          <cell r="B278" t="str">
            <v xml:space="preserve">  - Uang Taksi - Yogya [2 ORG x 1 KL]</v>
          </cell>
          <cell r="C278" t="str">
            <v>2.0 OK</v>
          </cell>
          <cell r="E278">
            <v>1046000</v>
          </cell>
          <cell r="F278">
            <v>2092000</v>
          </cell>
        </row>
        <row r="279">
          <cell r="B279" t="str">
            <v>&gt; GORONTALO</v>
          </cell>
          <cell r="C279" t="str">
            <v xml:space="preserve"> </v>
          </cell>
          <cell r="F279">
            <v>17772000</v>
          </cell>
        </row>
        <row r="280">
          <cell r="B280" t="str">
            <v xml:space="preserve">  - Tiket Jakarta - Gorontalo [2 ORG x 1 KL]</v>
          </cell>
          <cell r="C280" t="str">
            <v>2.0 OK</v>
          </cell>
          <cell r="E280">
            <v>4824000</v>
          </cell>
          <cell r="F280">
            <v>9648000</v>
          </cell>
        </row>
        <row r="281">
          <cell r="B281" t="str">
            <v xml:space="preserve">  - Uang Harian - Gorontalo [2 ORG x 3 HR]</v>
          </cell>
          <cell r="C281" t="str">
            <v>6.0 OH</v>
          </cell>
          <cell r="E281">
            <v>370000</v>
          </cell>
          <cell r="F281">
            <v>2220000</v>
          </cell>
        </row>
        <row r="282">
          <cell r="B282" t="str">
            <v xml:space="preserve">  - Uang Hotel Eselon IV/Gol. III Ke Bawah - Gorontalo [2 ORG x 2 HR x 1 KL]</v>
          </cell>
          <cell r="C282" t="str">
            <v>4.0 OH</v>
          </cell>
          <cell r="E282">
            <v>955000</v>
          </cell>
          <cell r="F282">
            <v>3820000</v>
          </cell>
        </row>
        <row r="283">
          <cell r="B283" t="str">
            <v xml:space="preserve">  - Uang Taksi - Gorontalo [2 ORG x 1 KL]</v>
          </cell>
          <cell r="C283" t="str">
            <v>2.0 OK</v>
          </cell>
          <cell r="E283">
            <v>1042000</v>
          </cell>
          <cell r="F283">
            <v>2084000</v>
          </cell>
        </row>
        <row r="284">
          <cell r="B284" t="str">
            <v>&gt; JAMBI</v>
          </cell>
          <cell r="C284" t="str">
            <v xml:space="preserve"> </v>
          </cell>
          <cell r="F284">
            <v>11072000</v>
          </cell>
        </row>
        <row r="285">
          <cell r="B285" t="str">
            <v xml:space="preserve">  - Tiket Jakarta - Jambi [2 ORG x 1 KL]</v>
          </cell>
          <cell r="C285" t="str">
            <v>2.0 OK</v>
          </cell>
          <cell r="E285">
            <v>2460000</v>
          </cell>
          <cell r="F285">
            <v>4920000</v>
          </cell>
        </row>
        <row r="286">
          <cell r="B286" t="str">
            <v xml:space="preserve">  - Uang Harian - Jambi [2 ORG x 3 HR]</v>
          </cell>
          <cell r="C286" t="str">
            <v>6.0 OH</v>
          </cell>
          <cell r="E286">
            <v>370000</v>
          </cell>
          <cell r="F286">
            <v>2220000</v>
          </cell>
        </row>
        <row r="287">
          <cell r="B287" t="str">
            <v xml:space="preserve">  - Uang Hotel Eselon IV/Gol. III Ke Bawah - Jambi [2 ORG x 2 HR x 1 KL]</v>
          </cell>
          <cell r="C287" t="str">
            <v>4.0 OH</v>
          </cell>
          <cell r="E287">
            <v>580000</v>
          </cell>
          <cell r="F287">
            <v>2320000</v>
          </cell>
        </row>
        <row r="288">
          <cell r="B288" t="str">
            <v xml:space="preserve">  - Uang Taksi - Jambi [2 ORG x 1 KL]</v>
          </cell>
          <cell r="C288" t="str">
            <v>2.0 OK</v>
          </cell>
          <cell r="E288">
            <v>806000</v>
          </cell>
          <cell r="F288">
            <v>1612000</v>
          </cell>
        </row>
        <row r="289">
          <cell r="B289" t="str">
            <v>&gt; JAWA BARAT</v>
          </cell>
          <cell r="C289" t="str">
            <v xml:space="preserve"> </v>
          </cell>
          <cell r="F289">
            <v>6524000</v>
          </cell>
        </row>
        <row r="290">
          <cell r="B290" t="str">
            <v xml:space="preserve">  - Uang Transport - Jabar [2 ORG x 1 KL]</v>
          </cell>
          <cell r="C290" t="str">
            <v>2.0 OK</v>
          </cell>
          <cell r="E290">
            <v>600000</v>
          </cell>
          <cell r="F290">
            <v>1200000</v>
          </cell>
        </row>
        <row r="291">
          <cell r="B291" t="str">
            <v xml:space="preserve">  - Uang Harian - Jabar [2 ORG x 3 HR]</v>
          </cell>
          <cell r="C291" t="str">
            <v>6.0 OH</v>
          </cell>
          <cell r="E291">
            <v>430000</v>
          </cell>
          <cell r="F291">
            <v>2580000</v>
          </cell>
        </row>
        <row r="292">
          <cell r="B292" t="str">
            <v xml:space="preserve">  - Uang Hotel Eselon IV/Gol. III Ke Bawah - Jabar [2 ORG x 2 HR x 1 KL]</v>
          </cell>
          <cell r="C292" t="str">
            <v>4.0 OH</v>
          </cell>
          <cell r="E292">
            <v>686000</v>
          </cell>
          <cell r="F292">
            <v>2744000</v>
          </cell>
        </row>
        <row r="293">
          <cell r="B293" t="str">
            <v>&gt; JAWA TENGAH</v>
          </cell>
          <cell r="C293" t="str">
            <v xml:space="preserve"> </v>
          </cell>
          <cell r="F293">
            <v>11040000</v>
          </cell>
        </row>
        <row r="294">
          <cell r="B294" t="str">
            <v xml:space="preserve">  - Tiket Jakarta - Semarang [2 ORG x 1 KL]</v>
          </cell>
          <cell r="C294" t="str">
            <v>2.0 OK</v>
          </cell>
          <cell r="E294">
            <v>2182000</v>
          </cell>
          <cell r="F294">
            <v>4364000</v>
          </cell>
        </row>
        <row r="295">
          <cell r="B295" t="str">
            <v xml:space="preserve">  - Uang Harian - Jateng [2 ORG x 3 HR]</v>
          </cell>
          <cell r="C295" t="str">
            <v>6.0 OH</v>
          </cell>
          <cell r="E295">
            <v>370000</v>
          </cell>
          <cell r="F295">
            <v>2220000</v>
          </cell>
        </row>
        <row r="296">
          <cell r="B296" t="str">
            <v xml:space="preserve">  - Uang Hotel Eselon IV/Gol. III Ke Bawah - Jateng [2 ORG x 2 HR x 1 KL]</v>
          </cell>
          <cell r="C296" t="str">
            <v>4.0 OH</v>
          </cell>
          <cell r="E296">
            <v>750000</v>
          </cell>
          <cell r="F296">
            <v>3000000</v>
          </cell>
        </row>
        <row r="297">
          <cell r="B297" t="str">
            <v xml:space="preserve">  - Uang Taksi - Jateng [2 ORG x 1 KL]</v>
          </cell>
          <cell r="C297" t="str">
            <v>2.0 OK</v>
          </cell>
          <cell r="E297">
            <v>728000</v>
          </cell>
          <cell r="F297">
            <v>1456000</v>
          </cell>
        </row>
        <row r="298">
          <cell r="B298" t="str">
            <v>&gt; JAWA TIMUR</v>
          </cell>
          <cell r="C298" t="str">
            <v xml:space="preserve"> </v>
          </cell>
          <cell r="F298">
            <v>13020000</v>
          </cell>
        </row>
        <row r="299">
          <cell r="B299" t="str">
            <v xml:space="preserve">  - Tiket Jakarta - Surabaya [2 ORG x 1 KL]</v>
          </cell>
          <cell r="C299" t="str">
            <v>2.0 OK</v>
          </cell>
          <cell r="E299">
            <v>2674000</v>
          </cell>
          <cell r="F299">
            <v>5348000</v>
          </cell>
        </row>
        <row r="300">
          <cell r="B300" t="str">
            <v xml:space="preserve">  - Uang Harian - Jatim [2 ORG x 3 HR]</v>
          </cell>
          <cell r="C300" t="str">
            <v>6.0 OH</v>
          </cell>
          <cell r="E300">
            <v>410000</v>
          </cell>
          <cell r="F300">
            <v>2460000</v>
          </cell>
        </row>
        <row r="301">
          <cell r="B301" t="str">
            <v xml:space="preserve">  - Uang Hotel Eselon IV/Gol. III Ke Bawah - Jatim [2 ORG x 2 HR x 1 KL]</v>
          </cell>
          <cell r="C301" t="str">
            <v>4.0 OH</v>
          </cell>
          <cell r="E301">
            <v>814000</v>
          </cell>
          <cell r="F301">
            <v>3256000</v>
          </cell>
        </row>
        <row r="302">
          <cell r="B302" t="str">
            <v xml:space="preserve">  - Uang Taksi - Jatim [2 ORG x 1 KL]</v>
          </cell>
          <cell r="C302" t="str">
            <v>2.0 OK</v>
          </cell>
          <cell r="E302">
            <v>978000</v>
          </cell>
          <cell r="F302">
            <v>1956000</v>
          </cell>
        </row>
        <row r="303">
          <cell r="B303" t="str">
            <v>&gt; KALIMANTAN BARAT</v>
          </cell>
          <cell r="C303" t="str">
            <v xml:space="preserve"> </v>
          </cell>
          <cell r="F303">
            <v>11702000</v>
          </cell>
        </row>
        <row r="304">
          <cell r="B304" t="str">
            <v xml:space="preserve">  - Tiket Jakarta - Pontianak [2 ORG x 1 KL]</v>
          </cell>
          <cell r="C304" t="str">
            <v>2.0 OK</v>
          </cell>
          <cell r="E304">
            <v>2781000</v>
          </cell>
          <cell r="F304">
            <v>5562000</v>
          </cell>
        </row>
        <row r="305">
          <cell r="B305" t="str">
            <v xml:space="preserve">  - Uang Harian - Kalbar [2 ORG x 3 HR]</v>
          </cell>
          <cell r="C305" t="str">
            <v>6.0 OH</v>
          </cell>
          <cell r="E305">
            <v>380000</v>
          </cell>
          <cell r="F305">
            <v>2280000</v>
          </cell>
        </row>
        <row r="306">
          <cell r="B306" t="str">
            <v xml:space="preserve">  - Uang Hotel Eselon IV/Gol. III Ke Bawah - Kalbar [2 ORG x 2 HR x 1 KL]</v>
          </cell>
          <cell r="C306" t="str">
            <v>4.0 OH</v>
          </cell>
          <cell r="E306">
            <v>538000</v>
          </cell>
          <cell r="F306">
            <v>2152000</v>
          </cell>
        </row>
        <row r="307">
          <cell r="B307" t="str">
            <v xml:space="preserve">  - Uang Taksi - Kalbar [2 ORG x 1 KL]</v>
          </cell>
          <cell r="C307" t="str">
            <v>2.0 OK</v>
          </cell>
          <cell r="E307">
            <v>854000</v>
          </cell>
          <cell r="F307">
            <v>1708000</v>
          </cell>
        </row>
        <row r="308">
          <cell r="B308" t="str">
            <v>&gt; KALIMANTAN SELATAN</v>
          </cell>
          <cell r="C308" t="str">
            <v xml:space="preserve"> </v>
          </cell>
          <cell r="F308">
            <v>12802000</v>
          </cell>
        </row>
        <row r="309">
          <cell r="B309" t="str">
            <v xml:space="preserve">  - Tiket Jakarta - Banjarmasin [2 ORG x 1 KL]</v>
          </cell>
          <cell r="C309" t="str">
            <v>2.0 OK</v>
          </cell>
          <cell r="E309">
            <v>2995000</v>
          </cell>
          <cell r="F309">
            <v>5990000</v>
          </cell>
        </row>
        <row r="310">
          <cell r="B310" t="str">
            <v xml:space="preserve">  - Uang Harian - Kalsel [2 ORG x 3 HR]</v>
          </cell>
          <cell r="C310" t="str">
            <v>6.0 OH</v>
          </cell>
          <cell r="E310">
            <v>380000</v>
          </cell>
          <cell r="F310">
            <v>2280000</v>
          </cell>
        </row>
        <row r="311">
          <cell r="B311" t="str">
            <v xml:space="preserve">  - Uang Hotel Eselon IV/Gol. III Ke Bawah - Kalsel [2 ORG x 2 HR x 1 KL]</v>
          </cell>
          <cell r="C311" t="str">
            <v>4.0 OH</v>
          </cell>
          <cell r="E311">
            <v>697000</v>
          </cell>
          <cell r="F311">
            <v>2788000</v>
          </cell>
        </row>
        <row r="312">
          <cell r="B312" t="str">
            <v xml:space="preserve">  - Uang Taksi - Kalsel [2 ORG x 1 KL]</v>
          </cell>
          <cell r="C312" t="str">
            <v>2.0 OK</v>
          </cell>
          <cell r="E312">
            <v>872000</v>
          </cell>
          <cell r="F312">
            <v>1744000</v>
          </cell>
        </row>
        <row r="313">
          <cell r="B313" t="str">
            <v>&gt; KALIMANTAN TENGAH</v>
          </cell>
          <cell r="C313" t="str">
            <v xml:space="preserve"> </v>
          </cell>
          <cell r="F313">
            <v>12324000</v>
          </cell>
        </row>
        <row r="314">
          <cell r="B314" t="str">
            <v xml:space="preserve">  - Tiket Jakarta - Palangkaraya [2 ORG x 1 KL]</v>
          </cell>
          <cell r="C314" t="str">
            <v>2.0 OK</v>
          </cell>
          <cell r="E314">
            <v>2984000</v>
          </cell>
          <cell r="F314">
            <v>5968000</v>
          </cell>
        </row>
        <row r="315">
          <cell r="B315" t="str">
            <v xml:space="preserve">  - Uang Harian - Kalteng [2 ORG x 3 HR]</v>
          </cell>
          <cell r="C315" t="str">
            <v>6.0 OH</v>
          </cell>
          <cell r="E315">
            <v>360000</v>
          </cell>
          <cell r="F315">
            <v>2160000</v>
          </cell>
        </row>
        <row r="316">
          <cell r="B316" t="str">
            <v xml:space="preserve">  - Uang Hotel Eselon IV/Gol. III Ke Bawah - Kalteng [2 ORG x 2 HR x 1 KL]</v>
          </cell>
          <cell r="C316" t="str">
            <v>4.0 OH</v>
          </cell>
          <cell r="E316">
            <v>659000</v>
          </cell>
          <cell r="F316">
            <v>2636000</v>
          </cell>
        </row>
        <row r="317">
          <cell r="B317" t="str">
            <v xml:space="preserve">  - Uang Taksi - Kalteng [2 ORG x 1 KL]</v>
          </cell>
          <cell r="C317" t="str">
            <v>2.0 OK</v>
          </cell>
          <cell r="E317">
            <v>780000</v>
          </cell>
          <cell r="F317">
            <v>1560000</v>
          </cell>
        </row>
        <row r="318">
          <cell r="B318" t="str">
            <v>&gt; KALIMANTAN TIMUR</v>
          </cell>
          <cell r="C318" t="str">
            <v xml:space="preserve"> </v>
          </cell>
          <cell r="F318">
            <v>16546000</v>
          </cell>
        </row>
        <row r="319">
          <cell r="B319" t="str">
            <v xml:space="preserve">  - Tiket Jakarta - Balikpapan [2 ORG x 1 KL]</v>
          </cell>
          <cell r="C319" t="str">
            <v>2.0 OK</v>
          </cell>
          <cell r="E319">
            <v>3797000</v>
          </cell>
          <cell r="F319">
            <v>7594000</v>
          </cell>
        </row>
        <row r="320">
          <cell r="B320" t="str">
            <v xml:space="preserve">  - Uang Harian - Kaltim [2 ORG x 3 HR]</v>
          </cell>
          <cell r="C320" t="str">
            <v>6.0 OH</v>
          </cell>
          <cell r="E320">
            <v>430000</v>
          </cell>
          <cell r="F320">
            <v>2580000</v>
          </cell>
        </row>
        <row r="321">
          <cell r="B321" t="str">
            <v xml:space="preserve">  - Uang Hotel Eselon IV/Gol. III Ke Bawah - Kaltim [2 ORG x 2 HR x 1 KL]</v>
          </cell>
          <cell r="C321" t="str">
            <v>4.0 OH</v>
          </cell>
          <cell r="E321">
            <v>804000</v>
          </cell>
          <cell r="F321">
            <v>3216000</v>
          </cell>
        </row>
        <row r="322">
          <cell r="B322" t="str">
            <v xml:space="preserve">  - Uang Taksi - Kaltim [2 ORG x 1 KL]</v>
          </cell>
          <cell r="C322" t="str">
            <v>2.0 OK</v>
          </cell>
          <cell r="E322">
            <v>1578000</v>
          </cell>
          <cell r="F322">
            <v>3156000</v>
          </cell>
        </row>
        <row r="323">
          <cell r="B323" t="str">
            <v>&gt; KALIMANTAN UTARA</v>
          </cell>
          <cell r="C323" t="str">
            <v xml:space="preserve"> </v>
          </cell>
          <cell r="F323">
            <v>16206000</v>
          </cell>
        </row>
        <row r="324">
          <cell r="B324" t="str">
            <v xml:space="preserve">  - Tiket Jakarta - Tanjung Selor [2 ORG x 1 KL]</v>
          </cell>
          <cell r="C324" t="str">
            <v>2.0 OK</v>
          </cell>
          <cell r="E324">
            <v>4057000</v>
          </cell>
          <cell r="F324">
            <v>8114000</v>
          </cell>
        </row>
        <row r="325">
          <cell r="B325" t="str">
            <v xml:space="preserve">  - Uang Harian - Kaltara [2 ORG x 3 HR]</v>
          </cell>
          <cell r="C325" t="str">
            <v>6.0 OH</v>
          </cell>
          <cell r="E325">
            <v>430000</v>
          </cell>
          <cell r="F325">
            <v>2580000</v>
          </cell>
        </row>
        <row r="326">
          <cell r="B326" t="str">
            <v xml:space="preserve">  - Uang Hotel Eselon IV/Gol. III Ke Bawah - Kaltara [2 ORG x 2 HR x 1 KL]</v>
          </cell>
          <cell r="C326" t="str">
            <v>4.0 OH</v>
          </cell>
          <cell r="E326">
            <v>904000</v>
          </cell>
          <cell r="F326">
            <v>3616000</v>
          </cell>
        </row>
        <row r="327">
          <cell r="B327" t="str">
            <v xml:space="preserve">  - Uang Taksi - Kaltara [2 ORG x 1 KL]</v>
          </cell>
          <cell r="C327" t="str">
            <v>2.0 OK</v>
          </cell>
          <cell r="E327">
            <v>948000</v>
          </cell>
          <cell r="F327">
            <v>1896000</v>
          </cell>
        </row>
        <row r="328">
          <cell r="B328" t="str">
            <v>&gt; KEPULAUAN RIAU</v>
          </cell>
          <cell r="C328" t="str">
            <v xml:space="preserve"> </v>
          </cell>
          <cell r="F328">
            <v>12848000</v>
          </cell>
        </row>
        <row r="329">
          <cell r="B329" t="str">
            <v xml:space="preserve">  - Tiket Jakarta - Batam [2 ORG x 1 KL]</v>
          </cell>
          <cell r="C329" t="str">
            <v>2.0 OK</v>
          </cell>
          <cell r="E329">
            <v>2888000</v>
          </cell>
          <cell r="F329">
            <v>5776000</v>
          </cell>
        </row>
        <row r="330">
          <cell r="B330" t="str">
            <v xml:space="preserve">  - Uang Harian - Kepri [2 ORG x 3 HR]</v>
          </cell>
          <cell r="C330" t="str">
            <v>6.0 OH</v>
          </cell>
          <cell r="E330">
            <v>370000</v>
          </cell>
          <cell r="F330">
            <v>2220000</v>
          </cell>
        </row>
        <row r="331">
          <cell r="B331" t="str">
            <v xml:space="preserve">  - Uang Hotel Eselon IV/Gol. III Ke Bawah - Kepri [2 ORG x 2 HR x 1 KL]</v>
          </cell>
          <cell r="C331" t="str">
            <v>4.0 OH</v>
          </cell>
          <cell r="E331">
            <v>792000</v>
          </cell>
          <cell r="F331">
            <v>3168000</v>
          </cell>
        </row>
        <row r="332">
          <cell r="B332" t="str">
            <v xml:space="preserve">  - Uang Taksi - Kepri [2 ORG x 1 KL]</v>
          </cell>
          <cell r="C332" t="str">
            <v>2.0 OK</v>
          </cell>
          <cell r="E332">
            <v>842000</v>
          </cell>
          <cell r="F332">
            <v>1684000</v>
          </cell>
        </row>
        <row r="333">
          <cell r="B333" t="str">
            <v>&gt; LAMPUNG</v>
          </cell>
          <cell r="C333" t="str">
            <v xml:space="preserve"> </v>
          </cell>
          <cell r="F333">
            <v>9462000</v>
          </cell>
        </row>
        <row r="334">
          <cell r="B334" t="str">
            <v xml:space="preserve">  - Tiket Jakarta - Bandar Lampung [2 ORG x 1 KL]</v>
          </cell>
          <cell r="C334" t="str">
            <v>2.0 OK</v>
          </cell>
          <cell r="E334">
            <v>1583000</v>
          </cell>
          <cell r="F334">
            <v>3166000</v>
          </cell>
        </row>
        <row r="335">
          <cell r="B335" t="str">
            <v xml:space="preserve">  - Uang Harian - Lampung [2 ORG x 3 HR]</v>
          </cell>
          <cell r="C335" t="str">
            <v>6.0 OH</v>
          </cell>
          <cell r="E335">
            <v>380000</v>
          </cell>
          <cell r="F335">
            <v>2280000</v>
          </cell>
        </row>
        <row r="336">
          <cell r="B336" t="str">
            <v xml:space="preserve">  - Uang Hotel Eselon IV/Gol. III Ke Bawah - Lampung [2 ORG x 2 HR x 1 KL]</v>
          </cell>
          <cell r="C336" t="str">
            <v>4.0 OH</v>
          </cell>
          <cell r="E336">
            <v>580000</v>
          </cell>
          <cell r="F336">
            <v>2320000</v>
          </cell>
        </row>
        <row r="337">
          <cell r="B337" t="str">
            <v xml:space="preserve">  - Uang Taksi - Lampung [2 ORG x 1 KL]</v>
          </cell>
          <cell r="C337" t="str">
            <v>2.0 OK</v>
          </cell>
          <cell r="E337">
            <v>848000</v>
          </cell>
          <cell r="F337">
            <v>1696000</v>
          </cell>
        </row>
        <row r="338">
          <cell r="B338" t="str">
            <v>&gt; MALUKU</v>
          </cell>
          <cell r="C338" t="str">
            <v xml:space="preserve"> </v>
          </cell>
          <cell r="F338">
            <v>21286000</v>
          </cell>
        </row>
        <row r="339">
          <cell r="B339" t="str">
            <v xml:space="preserve">  - Tiket Jakarta - Ambon [2 ORG x 1 KL]</v>
          </cell>
          <cell r="C339" t="str">
            <v>2.0 OK</v>
          </cell>
          <cell r="E339">
            <v>7081000</v>
          </cell>
          <cell r="F339">
            <v>14162000</v>
          </cell>
        </row>
        <row r="340">
          <cell r="B340" t="str">
            <v xml:space="preserve">  - Uang Harian - Maluku [2 ORG x 3 HR]</v>
          </cell>
          <cell r="C340" t="str">
            <v>6.0 OH</v>
          </cell>
          <cell r="E340">
            <v>380000</v>
          </cell>
          <cell r="F340">
            <v>2280000</v>
          </cell>
        </row>
        <row r="341">
          <cell r="B341" t="str">
            <v xml:space="preserve">  - Uang Hotel Eselon IV/Gol. III Ke Bawah - Maluku [2 ORG x 2 HR x 1 KL]</v>
          </cell>
          <cell r="C341" t="str">
            <v>4.0 OH</v>
          </cell>
          <cell r="E341">
            <v>667000</v>
          </cell>
          <cell r="F341">
            <v>2668000</v>
          </cell>
        </row>
        <row r="342">
          <cell r="B342" t="str">
            <v xml:space="preserve">  - Uang Taksi - Maluku [2 ORG x 1 KL]</v>
          </cell>
          <cell r="C342" t="str">
            <v>2.0 OK</v>
          </cell>
          <cell r="E342">
            <v>1088000</v>
          </cell>
          <cell r="F342">
            <v>2176000</v>
          </cell>
        </row>
        <row r="343">
          <cell r="B343" t="str">
            <v>&gt; MALUKU UTARA</v>
          </cell>
          <cell r="C343" t="str">
            <v xml:space="preserve"> </v>
          </cell>
          <cell r="F343">
            <v>20212000</v>
          </cell>
        </row>
        <row r="344">
          <cell r="B344" t="str">
            <v xml:space="preserve">  - Tiket Jakarta - Ternate [2 ORG x 1 KL]</v>
          </cell>
          <cell r="C344" t="str">
            <v>2.0 OK</v>
          </cell>
          <cell r="E344">
            <v>6664000</v>
          </cell>
          <cell r="F344">
            <v>13328000</v>
          </cell>
        </row>
        <row r="345">
          <cell r="B345" t="str">
            <v xml:space="preserve">  - Uang Harian - Malut [2 ORG x 3 HR]</v>
          </cell>
          <cell r="C345" t="str">
            <v>6.0 OH</v>
          </cell>
          <cell r="E345">
            <v>430000</v>
          </cell>
          <cell r="F345">
            <v>2580000</v>
          </cell>
        </row>
        <row r="346">
          <cell r="B346" t="str">
            <v xml:space="preserve">  - Uang Hotel Eselon IV/Gol. III Ke Bawah - Malut [2 ORG x 2 HR x 1 KL]</v>
          </cell>
          <cell r="C346" t="str">
            <v>4.0 OH</v>
          </cell>
          <cell r="E346">
            <v>605000</v>
          </cell>
          <cell r="F346">
            <v>2420000</v>
          </cell>
        </row>
        <row r="347">
          <cell r="B347" t="str">
            <v xml:space="preserve">  - Uang Taksi - Malut [2 ORG x 1 KL]</v>
          </cell>
          <cell r="C347" t="str">
            <v>2.0 OK</v>
          </cell>
          <cell r="E347">
            <v>942000</v>
          </cell>
          <cell r="F347">
            <v>1884000</v>
          </cell>
        </row>
        <row r="348">
          <cell r="B348" t="str">
            <v>&gt; NUSA TENGGARA BARAT</v>
          </cell>
          <cell r="C348" t="str">
            <v xml:space="preserve"> </v>
          </cell>
          <cell r="F348">
            <v>14676000</v>
          </cell>
        </row>
        <row r="349">
          <cell r="B349" t="str">
            <v xml:space="preserve">  - Tiket Jakarta - Mataram [2 ORG x 1 KL]</v>
          </cell>
          <cell r="C349" t="str">
            <v>2.0 OK</v>
          </cell>
          <cell r="E349">
            <v>3230000</v>
          </cell>
          <cell r="F349">
            <v>6460000</v>
          </cell>
        </row>
        <row r="350">
          <cell r="B350" t="str">
            <v xml:space="preserve">  - Uang Harian - NTB [2 ORG x 3 HR]</v>
          </cell>
          <cell r="C350" t="str">
            <v>6.0 OH</v>
          </cell>
          <cell r="E350">
            <v>440000</v>
          </cell>
          <cell r="F350">
            <v>2640000</v>
          </cell>
        </row>
        <row r="351">
          <cell r="B351" t="str">
            <v xml:space="preserve">  - Uang Hotel Eselon IV/Gol. III Ke Bawah - NTB [2 ORG x 2 HR x 1 KL]</v>
          </cell>
          <cell r="C351" t="str">
            <v>4.0 OH</v>
          </cell>
          <cell r="E351">
            <v>907000</v>
          </cell>
          <cell r="F351">
            <v>3628000</v>
          </cell>
        </row>
        <row r="352">
          <cell r="B352" t="str">
            <v xml:space="preserve">  - Uang Taksi - NTB [2 ORG x 1 KL]</v>
          </cell>
          <cell r="C352" t="str">
            <v>2.0 OK</v>
          </cell>
          <cell r="E352">
            <v>974000</v>
          </cell>
          <cell r="F352">
            <v>1948000</v>
          </cell>
        </row>
        <row r="353">
          <cell r="B353" t="str">
            <v>&gt; NUSA TENGGARA TIMUR</v>
          </cell>
          <cell r="C353" t="str">
            <v xml:space="preserve"> </v>
          </cell>
          <cell r="F353">
            <v>16982000</v>
          </cell>
        </row>
        <row r="354">
          <cell r="B354" t="str">
            <v xml:space="preserve">  - Tiket Jakarta - Kupang [2 ORG x 1 KL]</v>
          </cell>
          <cell r="C354" t="str">
            <v>2.0 OK</v>
          </cell>
          <cell r="E354">
            <v>5081000</v>
          </cell>
          <cell r="F354">
            <v>10162000</v>
          </cell>
        </row>
        <row r="355">
          <cell r="B355" t="str">
            <v xml:space="preserve">  - Uang Harian - NTT [2 ORG x 3 HR]</v>
          </cell>
          <cell r="C355" t="str">
            <v>6.0 OH</v>
          </cell>
          <cell r="E355">
            <v>430000</v>
          </cell>
          <cell r="F355">
            <v>2580000</v>
          </cell>
        </row>
        <row r="356">
          <cell r="B356" t="str">
            <v xml:space="preserve">  - Uang Hotel Eselon IV/Gol. III Ke Bawah - NTT [2 ORG x 2 HR x 1 KL]</v>
          </cell>
          <cell r="C356" t="str">
            <v>4.0 OH</v>
          </cell>
          <cell r="E356">
            <v>688000</v>
          </cell>
          <cell r="F356">
            <v>2752000</v>
          </cell>
        </row>
        <row r="357">
          <cell r="B357" t="str">
            <v xml:space="preserve">  - Uang Taksi - NTT [2 ORG x 1 KL]</v>
          </cell>
          <cell r="C357" t="str">
            <v>2.0 OK</v>
          </cell>
          <cell r="E357">
            <v>744000</v>
          </cell>
          <cell r="F357">
            <v>1488000</v>
          </cell>
        </row>
        <row r="358">
          <cell r="B358" t="str">
            <v>&gt; PAPUA</v>
          </cell>
          <cell r="C358" t="str">
            <v xml:space="preserve"> </v>
          </cell>
          <cell r="F358">
            <v>27094000</v>
          </cell>
        </row>
        <row r="359">
          <cell r="B359" t="str">
            <v xml:space="preserve">  - Tiket Jakarta - Jayapura [2 ORG x 1 KL]</v>
          </cell>
          <cell r="C359" t="str">
            <v>2.0 OK</v>
          </cell>
          <cell r="E359">
            <v>8193000</v>
          </cell>
          <cell r="F359">
            <v>16386000</v>
          </cell>
        </row>
        <row r="360">
          <cell r="B360" t="str">
            <v xml:space="preserve">  - Uang Harian - Papua [2 ORG x 3 HR]</v>
          </cell>
          <cell r="C360" t="str">
            <v>6.0 OH</v>
          </cell>
          <cell r="E360">
            <v>580000</v>
          </cell>
          <cell r="F360">
            <v>3480000</v>
          </cell>
        </row>
        <row r="361">
          <cell r="B361" t="str">
            <v xml:space="preserve">  - Uang Hotel Eselon IV/Gol. III Ke Bawah - Papua [2 ORG x 2 HR x 1 KL]</v>
          </cell>
          <cell r="C361" t="str">
            <v>4.0 OH</v>
          </cell>
          <cell r="E361">
            <v>1038000</v>
          </cell>
          <cell r="F361">
            <v>4152000</v>
          </cell>
        </row>
        <row r="362">
          <cell r="B362" t="str">
            <v xml:space="preserve">  - Uang Taksi - Papua [2 ORG x 1 KL]</v>
          </cell>
          <cell r="C362" t="str">
            <v>2.0 OK</v>
          </cell>
          <cell r="E362">
            <v>1538000</v>
          </cell>
          <cell r="F362">
            <v>3076000</v>
          </cell>
        </row>
        <row r="363">
          <cell r="B363" t="str">
            <v>&gt; PAPUA BARAT</v>
          </cell>
          <cell r="C363" t="str">
            <v xml:space="preserve"> </v>
          </cell>
          <cell r="F363">
            <v>30364000</v>
          </cell>
        </row>
        <row r="364">
          <cell r="B364" t="str">
            <v xml:space="preserve">  - Tiket Jakarta - Manokwari [2 ORG x 1 KL]</v>
          </cell>
          <cell r="C364" t="str">
            <v>2.0 OK</v>
          </cell>
          <cell r="E364">
            <v>10824000</v>
          </cell>
          <cell r="F364">
            <v>21648000</v>
          </cell>
        </row>
        <row r="365">
          <cell r="B365" t="str">
            <v xml:space="preserve">  - Uang Harian - Pabar [2 ORG x 3 HR]</v>
          </cell>
          <cell r="C365" t="str">
            <v>6.0 OH</v>
          </cell>
          <cell r="E365">
            <v>480000</v>
          </cell>
          <cell r="F365">
            <v>2880000</v>
          </cell>
        </row>
        <row r="366">
          <cell r="B366" t="str">
            <v xml:space="preserve">  - Uang Hotel Eselon IV/Gol. III Ke Bawah - Pabar [2 ORG x 2 HR x 1 KL]</v>
          </cell>
          <cell r="C366" t="str">
            <v>4.0 OH</v>
          </cell>
          <cell r="E366">
            <v>967000</v>
          </cell>
          <cell r="F366">
            <v>3868000</v>
          </cell>
        </row>
        <row r="367">
          <cell r="B367" t="str">
            <v xml:space="preserve">  - Uang Taksi - Pabar [2 ORG x 1 KL]</v>
          </cell>
          <cell r="C367" t="str">
            <v>2.0 OK</v>
          </cell>
          <cell r="E367">
            <v>984000</v>
          </cell>
          <cell r="F367">
            <v>1968000</v>
          </cell>
        </row>
        <row r="368">
          <cell r="B368" t="str">
            <v>&gt; RIAU</v>
          </cell>
          <cell r="C368" t="str">
            <v xml:space="preserve"> </v>
          </cell>
          <cell r="F368">
            <v>13088000</v>
          </cell>
        </row>
        <row r="369">
          <cell r="B369" t="str">
            <v xml:space="preserve">  - Tiket Jakarta - Pekanbaru [2 ORG x 1 KL]</v>
          </cell>
          <cell r="C369" t="str">
            <v>2.0 OK</v>
          </cell>
          <cell r="E369">
            <v>3016000</v>
          </cell>
          <cell r="F369">
            <v>6032000</v>
          </cell>
        </row>
        <row r="370">
          <cell r="B370" t="str">
            <v xml:space="preserve">  - Uang Harian - Riau [2 ORG x 3 HR]</v>
          </cell>
          <cell r="C370" t="str">
            <v>6.0 OH</v>
          </cell>
          <cell r="E370">
            <v>370000</v>
          </cell>
          <cell r="F370">
            <v>2220000</v>
          </cell>
        </row>
        <row r="371">
          <cell r="B371" t="str">
            <v xml:space="preserve">  - Uang Hotel Eselon IV/Gol. III Ke Bawah - Riau [2 ORG x 2 HR x 1 KL]</v>
          </cell>
          <cell r="C371" t="str">
            <v>4.0 OH</v>
          </cell>
          <cell r="E371">
            <v>852000</v>
          </cell>
          <cell r="F371">
            <v>3408000</v>
          </cell>
        </row>
        <row r="372">
          <cell r="B372" t="str">
            <v xml:space="preserve">  - Uang Taksi - Riau [2 ORG x 1 KL]</v>
          </cell>
          <cell r="C372" t="str">
            <v>2.0 OK</v>
          </cell>
          <cell r="E372">
            <v>714000</v>
          </cell>
          <cell r="F372">
            <v>1428000</v>
          </cell>
        </row>
        <row r="373">
          <cell r="B373" t="str">
            <v>&gt; SULAWESI TENGGARA</v>
          </cell>
          <cell r="C373" t="str">
            <v xml:space="preserve"> </v>
          </cell>
          <cell r="F373">
            <v>15496000</v>
          </cell>
        </row>
        <row r="374">
          <cell r="B374" t="str">
            <v xml:space="preserve">  - Tiket Jakarta - Kendari [2 ORG x 1 KL]</v>
          </cell>
          <cell r="C374" t="str">
            <v>2.0 OK</v>
          </cell>
          <cell r="E374">
            <v>4182000</v>
          </cell>
          <cell r="F374">
            <v>8364000</v>
          </cell>
        </row>
        <row r="375">
          <cell r="B375" t="str">
            <v xml:space="preserve">  - Uang Harian - Sultra [2 ORG x 3 HR]</v>
          </cell>
          <cell r="C375" t="str">
            <v>6.0 OH</v>
          </cell>
          <cell r="E375">
            <v>380000</v>
          </cell>
          <cell r="F375">
            <v>2280000</v>
          </cell>
        </row>
        <row r="376">
          <cell r="B376" t="str">
            <v xml:space="preserve">  - Uang Hotel Eselon IV/Gol. III Ke Bawah - Sultra [2 ORG x 2 HR x 1 KL]</v>
          </cell>
          <cell r="C376" t="str">
            <v>4.0 OH</v>
          </cell>
          <cell r="E376">
            <v>786000</v>
          </cell>
          <cell r="F376">
            <v>3144000</v>
          </cell>
        </row>
        <row r="377">
          <cell r="B377" t="str">
            <v xml:space="preserve">  - Uang Taksi - Sultra [2 ORG x 1 KL]</v>
          </cell>
          <cell r="C377" t="str">
            <v>2.0 OK</v>
          </cell>
          <cell r="E377">
            <v>854000</v>
          </cell>
          <cell r="F377">
            <v>1708000</v>
          </cell>
        </row>
        <row r="378">
          <cell r="B378" t="str">
            <v>&gt; SULAWESI SELATAN</v>
          </cell>
          <cell r="C378" t="str">
            <v xml:space="preserve"> </v>
          </cell>
          <cell r="F378">
            <v>14990000</v>
          </cell>
        </row>
        <row r="379">
          <cell r="B379" t="str">
            <v xml:space="preserve">  - Tiket Jakarta - Makassar [2 ORG x 1 KL]</v>
          </cell>
          <cell r="C379" t="str">
            <v>2.0 OK</v>
          </cell>
          <cell r="E379">
            <v>3829000</v>
          </cell>
          <cell r="F379">
            <v>7658000</v>
          </cell>
        </row>
        <row r="380">
          <cell r="B380" t="str">
            <v xml:space="preserve">  - Uang Harian - Sulsel [2 ORG x 3 HR]</v>
          </cell>
          <cell r="C380" t="str">
            <v>6.0 OH</v>
          </cell>
          <cell r="E380">
            <v>430000</v>
          </cell>
          <cell r="F380">
            <v>2580000</v>
          </cell>
        </row>
        <row r="381">
          <cell r="B381" t="str">
            <v xml:space="preserve">  - Uang Hotel Eselon IV/Gol. III Ke Bawah - Sulsel [2 ORG x 2 HR x 1 KL]</v>
          </cell>
          <cell r="C381" t="str">
            <v>4.0 OH</v>
          </cell>
          <cell r="E381">
            <v>745000</v>
          </cell>
          <cell r="F381">
            <v>2980000</v>
          </cell>
        </row>
        <row r="382">
          <cell r="B382" t="str">
            <v xml:space="preserve">  - Uang Taksi - Sulsel [2 ORG x 1 KL]</v>
          </cell>
          <cell r="C382" t="str">
            <v>2.0 OK</v>
          </cell>
          <cell r="E382">
            <v>886000</v>
          </cell>
          <cell r="F382">
            <v>1772000</v>
          </cell>
        </row>
        <row r="383">
          <cell r="B383" t="str">
            <v>&gt; SULAWESI BARAT</v>
          </cell>
          <cell r="C383" t="str">
            <v xml:space="preserve"> </v>
          </cell>
          <cell r="F383">
            <v>17286000</v>
          </cell>
        </row>
        <row r="384">
          <cell r="B384" t="str">
            <v xml:space="preserve">  - Tiket Jakarta - Mamuju [2 ORG x 1 KL]</v>
          </cell>
          <cell r="C384" t="str">
            <v>2.0 OK</v>
          </cell>
          <cell r="E384">
            <v>4867000</v>
          </cell>
          <cell r="F384">
            <v>9734000</v>
          </cell>
        </row>
        <row r="385">
          <cell r="B385" t="str">
            <v xml:space="preserve">  - Uang Harian - Sulbar [2 ORG x 3 HR]</v>
          </cell>
          <cell r="C385" t="str">
            <v>6.0 OH</v>
          </cell>
          <cell r="E385">
            <v>410000</v>
          </cell>
          <cell r="F385">
            <v>2460000</v>
          </cell>
        </row>
        <row r="386">
          <cell r="B386" t="str">
            <v xml:space="preserve">  - Uang Hotel Eselon IV/Gol. III Ke Bawah - Sulbar [2 ORG x 2 HR x 1 KL]</v>
          </cell>
          <cell r="C386" t="str">
            <v>4.0 OH</v>
          </cell>
          <cell r="E386">
            <v>704000</v>
          </cell>
          <cell r="F386">
            <v>2816000</v>
          </cell>
        </row>
        <row r="387">
          <cell r="B387" t="str">
            <v xml:space="preserve">  - Uang Taksi - Sulbar [2 ORG x 1 KL]</v>
          </cell>
          <cell r="C387" t="str">
            <v>2.0 OK</v>
          </cell>
          <cell r="E387">
            <v>1138000</v>
          </cell>
          <cell r="F387">
            <v>2276000</v>
          </cell>
        </row>
        <row r="388">
          <cell r="B388" t="str">
            <v>&gt; SULAWESI TENGAH</v>
          </cell>
          <cell r="C388" t="str">
            <v xml:space="preserve"> </v>
          </cell>
          <cell r="F388">
            <v>17934000</v>
          </cell>
        </row>
        <row r="389">
          <cell r="B389" t="str">
            <v xml:space="preserve">  - Tiket Jakarta - Palu [2 ORG x 1 KL]</v>
          </cell>
          <cell r="C389" t="str">
            <v>2.0 OK</v>
          </cell>
          <cell r="E389">
            <v>5113000</v>
          </cell>
          <cell r="F389">
            <v>10226000</v>
          </cell>
        </row>
        <row r="390">
          <cell r="B390" t="str">
            <v xml:space="preserve">  - Uang Harian - Sulteng [2 ORG x 3 HR]</v>
          </cell>
          <cell r="C390" t="str">
            <v>6.0 OH</v>
          </cell>
          <cell r="E390">
            <v>370000</v>
          </cell>
          <cell r="F390">
            <v>2220000</v>
          </cell>
        </row>
        <row r="391">
          <cell r="B391" t="str">
            <v xml:space="preserve">  - Uang Hotel Eselon IV/Gol. III Ke Bawah - Sulteng [2 ORG x 2 HR x 1 KL]</v>
          </cell>
          <cell r="C391" t="str">
            <v>4.0 OH</v>
          </cell>
          <cell r="E391">
            <v>951000</v>
          </cell>
          <cell r="F391">
            <v>3804000</v>
          </cell>
        </row>
        <row r="392">
          <cell r="B392" t="str">
            <v xml:space="preserve">  - Uang Taksi - Sulteng [2 ORG x 1 KL]</v>
          </cell>
          <cell r="C392" t="str">
            <v>2.0 OK</v>
          </cell>
          <cell r="E392">
            <v>842000</v>
          </cell>
          <cell r="F392">
            <v>1684000</v>
          </cell>
        </row>
        <row r="393">
          <cell r="B393" t="str">
            <v>&gt; SULAWESI UTARA</v>
          </cell>
          <cell r="C393" t="str">
            <v xml:space="preserve"> </v>
          </cell>
          <cell r="F393">
            <v>17912000</v>
          </cell>
        </row>
        <row r="394">
          <cell r="B394" t="str">
            <v xml:space="preserve">  - Tiket Jakarta - Manado [2 ORG x 1 KL]</v>
          </cell>
          <cell r="C394" t="str">
            <v>2.0 OK</v>
          </cell>
          <cell r="E394">
            <v>5102000</v>
          </cell>
          <cell r="F394">
            <v>10204000</v>
          </cell>
        </row>
        <row r="395">
          <cell r="B395" t="str">
            <v xml:space="preserve">  - Uang Harian - Sulut [2 ORG x 3 HR]</v>
          </cell>
          <cell r="C395" t="str">
            <v>6.0 OH</v>
          </cell>
          <cell r="E395">
            <v>370000</v>
          </cell>
          <cell r="F395">
            <v>2220000</v>
          </cell>
        </row>
        <row r="396">
          <cell r="B396" t="str">
            <v xml:space="preserve">  - Uang Hotel Eselon IV/Gol. III Ke Bawah - Sulut [2 ORG x 2 HR x 1 KL]</v>
          </cell>
          <cell r="C396" t="str">
            <v>4.0 OH</v>
          </cell>
          <cell r="E396">
            <v>978000</v>
          </cell>
          <cell r="F396">
            <v>3912000</v>
          </cell>
        </row>
        <row r="397">
          <cell r="B397" t="str">
            <v xml:space="preserve">  - Uang Taksi - Sulut [2 ORG x 1 KL]</v>
          </cell>
          <cell r="C397" t="str">
            <v>2.0 OK</v>
          </cell>
          <cell r="E397">
            <v>788000</v>
          </cell>
          <cell r="F397">
            <v>1576000</v>
          </cell>
        </row>
        <row r="398">
          <cell r="B398" t="str">
            <v>&gt; SUMATERA UTARA</v>
          </cell>
          <cell r="C398" t="str">
            <v xml:space="preserve"> </v>
          </cell>
          <cell r="F398">
            <v>14888000</v>
          </cell>
        </row>
        <row r="399">
          <cell r="B399" t="str">
            <v xml:space="preserve">  - Tiket Jakarta - Medan [2 ORG x 1 KL]</v>
          </cell>
          <cell r="C399" t="str">
            <v>2.0 OK</v>
          </cell>
          <cell r="E399">
            <v>3808000</v>
          </cell>
          <cell r="F399">
            <v>7616000</v>
          </cell>
        </row>
        <row r="400">
          <cell r="B400" t="str">
            <v xml:space="preserve">  - Uang Harian - Sumut [2 ORG x 3 HR]</v>
          </cell>
          <cell r="C400" t="str">
            <v>6.0 OH</v>
          </cell>
          <cell r="E400">
            <v>370000</v>
          </cell>
          <cell r="F400">
            <v>2220000</v>
          </cell>
        </row>
        <row r="401">
          <cell r="B401" t="str">
            <v xml:space="preserve">  - Uang Hotel Eselon IV/Gol. III Ke Bawah - Sumut [2 ORG x 2 HR x 1 KL]</v>
          </cell>
          <cell r="C401" t="str">
            <v>4.0 OH</v>
          </cell>
          <cell r="E401">
            <v>699000</v>
          </cell>
          <cell r="F401">
            <v>2796000</v>
          </cell>
        </row>
        <row r="402">
          <cell r="B402" t="str">
            <v xml:space="preserve">  - Uang Taksi - Sumut [2 ORG x 1 KL]</v>
          </cell>
          <cell r="C402" t="str">
            <v>2.0 OK</v>
          </cell>
          <cell r="E402">
            <v>1128000</v>
          </cell>
          <cell r="F402">
            <v>2256000</v>
          </cell>
        </row>
        <row r="403">
          <cell r="B403" t="str">
            <v>&gt; SUMATERA BARAT</v>
          </cell>
          <cell r="C403" t="str">
            <v xml:space="preserve"> </v>
          </cell>
          <cell r="F403">
            <v>12772000</v>
          </cell>
        </row>
        <row r="404">
          <cell r="B404" t="str">
            <v xml:space="preserve">  - Tiket Jakarta - Padang [2 ORG x 1 KL]</v>
          </cell>
          <cell r="C404" t="str">
            <v>2.0 OK</v>
          </cell>
          <cell r="E404">
            <v>2952000</v>
          </cell>
          <cell r="F404">
            <v>5904000</v>
          </cell>
        </row>
        <row r="405">
          <cell r="B405" t="str">
            <v xml:space="preserve">  - Uang Harian - Sumbar [2 ORG x 3 HR]</v>
          </cell>
          <cell r="C405" t="str">
            <v>6.0 OH</v>
          </cell>
          <cell r="E405">
            <v>380000</v>
          </cell>
          <cell r="F405">
            <v>2280000</v>
          </cell>
        </row>
        <row r="406">
          <cell r="B406" t="str">
            <v xml:space="preserve">  - Uang Hotel Eselon IV/Gol. III Ke Bawah - Sumbar [2 ORG x 2 HR x 1 KL]</v>
          </cell>
          <cell r="C406" t="str">
            <v>4.0 OH</v>
          </cell>
          <cell r="E406">
            <v>701000</v>
          </cell>
          <cell r="F406">
            <v>2804000</v>
          </cell>
        </row>
        <row r="407">
          <cell r="B407" t="str">
            <v xml:space="preserve">  - Uang Taksi - Sumbar [2 ORG x 1 KL]</v>
          </cell>
          <cell r="C407" t="str">
            <v>2.0 OK</v>
          </cell>
          <cell r="E407">
            <v>892000</v>
          </cell>
          <cell r="F407">
            <v>1784000</v>
          </cell>
        </row>
        <row r="408">
          <cell r="B408" t="str">
            <v>&gt; SUMATERA SELATAN</v>
          </cell>
          <cell r="C408" t="str">
            <v xml:space="preserve"> </v>
          </cell>
          <cell r="F408">
            <v>12000000</v>
          </cell>
        </row>
        <row r="409">
          <cell r="B409" t="str">
            <v xml:space="preserve">  - Tiket Jakarta - Palembang [2 ORG x 1 KL]</v>
          </cell>
          <cell r="C409" t="str">
            <v>2.0 OK</v>
          </cell>
          <cell r="E409">
            <v>2268000</v>
          </cell>
          <cell r="F409">
            <v>4536000</v>
          </cell>
        </row>
        <row r="410">
          <cell r="B410" t="str">
            <v xml:space="preserve">  - Uang Harian - Sumsel [2 ORG x 3 HR]</v>
          </cell>
          <cell r="C410" t="str">
            <v>6.0 OH</v>
          </cell>
          <cell r="E410">
            <v>380000</v>
          </cell>
          <cell r="F410">
            <v>2280000</v>
          </cell>
        </row>
        <row r="411">
          <cell r="B411" t="str">
            <v xml:space="preserve">  - Uang Hotel Eselon IV/Gol. III Ke Bawah - Sumsel [2 ORG x 2 HR x 1 KL]</v>
          </cell>
          <cell r="C411" t="str">
            <v>4.0 OH</v>
          </cell>
          <cell r="E411">
            <v>861000</v>
          </cell>
          <cell r="F411">
            <v>3444000</v>
          </cell>
        </row>
        <row r="412">
          <cell r="B412" t="str">
            <v xml:space="preserve">  - Uang Taksi - Sumsel [2 ORG x 1 KL]</v>
          </cell>
          <cell r="C412" t="str">
            <v>2.0 OK</v>
          </cell>
          <cell r="E412">
            <v>870000</v>
          </cell>
          <cell r="F412">
            <v>1740000</v>
          </cell>
        </row>
        <row r="413">
          <cell r="B413" t="str">
            <v>Belanja Perjalanan Dinas Dalam Kota</v>
          </cell>
          <cell r="F413">
            <v>2280000</v>
          </cell>
        </row>
        <row r="414">
          <cell r="B414" t="str">
            <v>&gt; DKI JAKARTA</v>
          </cell>
          <cell r="C414" t="str">
            <v xml:space="preserve"> </v>
          </cell>
          <cell r="F414">
            <v>2280000</v>
          </cell>
        </row>
        <row r="415">
          <cell r="B415" t="str">
            <v xml:space="preserve">  - Uang Transport - Jakarta [2 ORG x 3 KL]</v>
          </cell>
          <cell r="C415" t="str">
            <v>6.0 OK</v>
          </cell>
          <cell r="E415">
            <v>170000</v>
          </cell>
          <cell r="F415">
            <v>1020000</v>
          </cell>
        </row>
        <row r="416">
          <cell r="B416" t="str">
            <v xml:space="preserve">  - Uang Harian - Jakarta [2 ORG x 3 HR]</v>
          </cell>
          <cell r="C416" t="str">
            <v>6.0 OH</v>
          </cell>
          <cell r="E416">
            <v>210000</v>
          </cell>
          <cell r="F416">
            <v>1260000</v>
          </cell>
        </row>
        <row r="417">
          <cell r="B417" t="str">
            <v>CALL FOR PAPER - KAJIAN PRAKTIK MANASIK HAJI DAN UMRAH DALAM PERSPEKTIF TEOLOGI AGAMA ISLAM</v>
          </cell>
          <cell r="F417">
            <v>150000000</v>
          </cell>
        </row>
        <row r="418">
          <cell r="B418" t="str">
            <v>Belanja Jasa Lainnya</v>
          </cell>
          <cell r="F418">
            <v>150000000</v>
          </cell>
        </row>
        <row r="419">
          <cell r="B419" t="str">
            <v xml:space="preserve">  - Tim Penilai Penulisan Karya Ilmiah Moderasi Beragama</v>
          </cell>
          <cell r="C419" t="str">
            <v>1.0 KEG</v>
          </cell>
          <cell r="E419">
            <v>150000000</v>
          </cell>
          <cell r="F419">
            <v>150000000</v>
          </cell>
        </row>
        <row r="420">
          <cell r="B420" t="str">
            <v>Layanan Manajemen Kinerja Internal</v>
          </cell>
          <cell r="C420">
            <v>25</v>
          </cell>
          <cell r="D420" t="str">
            <v>Dokumen</v>
          </cell>
          <cell r="F420">
            <v>13863473000</v>
          </cell>
        </row>
        <row r="421">
          <cell r="B421" t="str">
            <v>Layanan Perencanaan dan Penganggaran</v>
          </cell>
          <cell r="C421">
            <v>19</v>
          </cell>
          <cell r="D421" t="str">
            <v>Dokumen</v>
          </cell>
          <cell r="F421">
            <v>8540154000</v>
          </cell>
        </row>
        <row r="422">
          <cell r="B422" t="str">
            <v>Penyusunan Perencanaan Program dan Anggaran</v>
          </cell>
          <cell r="C422">
            <v>13</v>
          </cell>
          <cell r="D422" t="str">
            <v>Dokumen</v>
          </cell>
          <cell r="F422">
            <v>4665660000</v>
          </cell>
        </row>
        <row r="423">
          <cell r="B423" t="str">
            <v>PEMBAHASAN REDESAIN SISTEM PERENCANAAN DAN PENGANGGARAN DITJEN PHU</v>
          </cell>
          <cell r="F423">
            <v>620048000</v>
          </cell>
        </row>
        <row r="424">
          <cell r="B424" t="str">
            <v>Belanja Perjalanan Dinas Biasa</v>
          </cell>
          <cell r="F424">
            <v>620048000</v>
          </cell>
        </row>
        <row r="425">
          <cell r="B425" t="str">
            <v>&gt; JAKARTA - JAWA BARAT</v>
          </cell>
          <cell r="C425" t="str">
            <v xml:space="preserve"> </v>
          </cell>
          <cell r="F425">
            <v>620048000</v>
          </cell>
        </row>
        <row r="426">
          <cell r="B426" t="str">
            <v xml:space="preserve">  - Uang Harian - Jabar [20 ORG x 3 HARI x 8 KALI]</v>
          </cell>
          <cell r="C426" t="str">
            <v>480.0 OH</v>
          </cell>
          <cell r="E426">
            <v>430000</v>
          </cell>
          <cell r="F426">
            <v>206400000</v>
          </cell>
        </row>
        <row r="427">
          <cell r="B427" t="str">
            <v xml:space="preserve">  - Biaya Penginapan Eselon II - Jabar [2 ORG x 2 HARI x 8 KALI]</v>
          </cell>
          <cell r="C427" t="str">
            <v>32.0 OH</v>
          </cell>
          <cell r="E427">
            <v>2755000</v>
          </cell>
          <cell r="F427">
            <v>88160000</v>
          </cell>
        </row>
        <row r="428">
          <cell r="B428" t="str">
            <v xml:space="preserve">  - Biaya Penginapan Eselon III/Gol. IV - Jabar [3 ORG x 2 HARI x 8 KALI]</v>
          </cell>
          <cell r="C428" t="str">
            <v>48.0 OH</v>
          </cell>
          <cell r="E428">
            <v>1201000</v>
          </cell>
          <cell r="F428">
            <v>57648000</v>
          </cell>
        </row>
        <row r="429">
          <cell r="B429" t="str">
            <v xml:space="preserve">  - Biaya Penginapan Eselon IV/Gol. III Ke Bawah - Jabar [15 ORG x 2 HARI x 8 KALI]</v>
          </cell>
          <cell r="C429" t="str">
            <v>240.0 OH</v>
          </cell>
          <cell r="E429">
            <v>686000</v>
          </cell>
          <cell r="F429">
            <v>164640000</v>
          </cell>
        </row>
        <row r="430">
          <cell r="B430" t="str">
            <v xml:space="preserve">  - Uang Transport - Jabar [20 ORG x 8 KALI]</v>
          </cell>
          <cell r="C430" t="str">
            <v>160.0 OK</v>
          </cell>
          <cell r="E430">
            <v>600000</v>
          </cell>
          <cell r="F430">
            <v>96000000</v>
          </cell>
        </row>
        <row r="431">
          <cell r="B431" t="str">
            <v xml:space="preserve">  - Uang Representasi Eselon II [2 ORG x 3 HARI x 8 KALI]</v>
          </cell>
          <cell r="C431" t="str">
            <v>48.0 OK</v>
          </cell>
          <cell r="E431">
            <v>150000</v>
          </cell>
          <cell r="F431">
            <v>7200000</v>
          </cell>
        </row>
        <row r="432">
          <cell r="B432" t="str">
            <v>KONSULTASI, PEMBAHASAN, DAN PENYUSUNAN PAGU INDIKATIF SATKER PUSAT DAN UPT ASRAMA HAJI TA 2025</v>
          </cell>
          <cell r="F432">
            <v>305624000</v>
          </cell>
        </row>
        <row r="433">
          <cell r="B433" t="str">
            <v>Belanja Bahan</v>
          </cell>
          <cell r="F433">
            <v>26250000</v>
          </cell>
        </row>
        <row r="434">
          <cell r="B434" t="str">
            <v xml:space="preserve">  - Spanduk</v>
          </cell>
          <cell r="C434" t="str">
            <v>1.0 BUAH</v>
          </cell>
          <cell r="E434">
            <v>750000</v>
          </cell>
          <cell r="F434">
            <v>750000</v>
          </cell>
        </row>
        <row r="435">
          <cell r="B435" t="str">
            <v xml:space="preserve">  - Perlengkapan Peserta [85 ORG x 1 KALI]</v>
          </cell>
          <cell r="C435" t="str">
            <v>85.0 OK</v>
          </cell>
          <cell r="E435">
            <v>300000</v>
          </cell>
          <cell r="F435">
            <v>25500000</v>
          </cell>
        </row>
        <row r="436">
          <cell r="B436" t="str">
            <v>Belanja Jasa Profesi</v>
          </cell>
          <cell r="F436">
            <v>17900000</v>
          </cell>
        </row>
        <row r="437">
          <cell r="B437" t="str">
            <v xml:space="preserve">  - Honorarium Narasumber Eselon II - Bappenas [1 ORG x 2 JPL]</v>
          </cell>
          <cell r="C437" t="str">
            <v>2.0 OJ</v>
          </cell>
          <cell r="E437">
            <v>1000000</v>
          </cell>
          <cell r="F437">
            <v>2000000</v>
          </cell>
        </row>
        <row r="438">
          <cell r="B438" t="str">
            <v xml:space="preserve">  - Honorarium Narasumber Eselon III Ke Bawah - Bappenas [2 ORG x 2 JPL]</v>
          </cell>
          <cell r="C438" t="str">
            <v>4.0 OJ</v>
          </cell>
          <cell r="E438">
            <v>900000</v>
          </cell>
          <cell r="F438">
            <v>3600000</v>
          </cell>
        </row>
        <row r="439">
          <cell r="B439" t="str">
            <v xml:space="preserve">  - Honorarium Narasumber Eselon III Ke Bawah - DJA Kemenkeu [3 ORG x 3 JPL]</v>
          </cell>
          <cell r="C439" t="str">
            <v>9.0 OJ</v>
          </cell>
          <cell r="E439">
            <v>900000</v>
          </cell>
          <cell r="F439">
            <v>8100000</v>
          </cell>
        </row>
        <row r="440">
          <cell r="B440" t="str">
            <v xml:space="preserve">  - Moderator [6 ORG x 1 KL]</v>
          </cell>
          <cell r="C440" t="str">
            <v>6.0 OK</v>
          </cell>
          <cell r="E440">
            <v>700000</v>
          </cell>
          <cell r="F440">
            <v>4200000</v>
          </cell>
        </row>
        <row r="441">
          <cell r="B441" t="str">
            <v>Belanja Perjalanan Dinas Paket Meeting Dalam Kota</v>
          </cell>
          <cell r="F441">
            <v>261474000</v>
          </cell>
        </row>
        <row r="442">
          <cell r="B442" t="str">
            <v>&gt; PAKET MEETING FULLBOARD</v>
          </cell>
          <cell r="C442" t="str">
            <v xml:space="preserve"> </v>
          </cell>
          <cell r="F442">
            <v>261474000</v>
          </cell>
        </row>
        <row r="443">
          <cell r="B443" t="str">
            <v xml:space="preserve">  - Fullboard Eselon I dan II [2 ORG x 1 HARI]</v>
          </cell>
          <cell r="C443" t="str">
            <v>2.0 OP</v>
          </cell>
          <cell r="E443">
            <v>1347000</v>
          </cell>
          <cell r="F443">
            <v>2694000</v>
          </cell>
        </row>
        <row r="444">
          <cell r="B444" t="str">
            <v xml:space="preserve">  - Fullboard Eselon III Ke Bawah [85 ORG x 2 HARI]</v>
          </cell>
          <cell r="C444" t="str">
            <v>170.0 OP</v>
          </cell>
          <cell r="E444">
            <v>1197000</v>
          </cell>
          <cell r="F444">
            <v>203490000</v>
          </cell>
        </row>
        <row r="445">
          <cell r="B445" t="str">
            <v xml:space="preserve">  - Uang Harian [75 ORG x 3 HARI]</v>
          </cell>
          <cell r="C445" t="str">
            <v>225.0 OH</v>
          </cell>
          <cell r="E445">
            <v>180000</v>
          </cell>
          <cell r="F445">
            <v>40500000</v>
          </cell>
        </row>
        <row r="446">
          <cell r="B446" t="str">
            <v xml:space="preserve">  - Uang Transport [87 ORG x 1 KALI]</v>
          </cell>
          <cell r="C446" t="str">
            <v>87.0 OK</v>
          </cell>
          <cell r="E446">
            <v>170000</v>
          </cell>
          <cell r="F446">
            <v>14790000</v>
          </cell>
        </row>
        <row r="447">
          <cell r="B447" t="str">
            <v>KONSULTASI, PEMBAHASAN, DAN PENYUSUNAN PAGU INDIKATIF SATKER DAERAH TA 2025</v>
          </cell>
          <cell r="F447">
            <v>288584000</v>
          </cell>
        </row>
        <row r="448">
          <cell r="B448" t="str">
            <v>Belanja Bahan</v>
          </cell>
          <cell r="F448">
            <v>26250000</v>
          </cell>
        </row>
        <row r="449">
          <cell r="B449" t="str">
            <v xml:space="preserve">  - Spanduk</v>
          </cell>
          <cell r="C449" t="str">
            <v>1.0 BUAH</v>
          </cell>
          <cell r="E449">
            <v>750000</v>
          </cell>
          <cell r="F449">
            <v>750000</v>
          </cell>
        </row>
        <row r="450">
          <cell r="B450" t="str">
            <v xml:space="preserve">  - Perlengkapan Peserta [85 ORG x 1 KALI]</v>
          </cell>
          <cell r="C450" t="str">
            <v>85.0 OK</v>
          </cell>
          <cell r="E450">
            <v>300000</v>
          </cell>
          <cell r="F450">
            <v>25500000</v>
          </cell>
        </row>
        <row r="451">
          <cell r="B451" t="str">
            <v>Belanja Jasa Profesi</v>
          </cell>
          <cell r="F451">
            <v>17900000</v>
          </cell>
        </row>
        <row r="452">
          <cell r="B452" t="str">
            <v xml:space="preserve">  - Honorarium Narasumber Eselon II - Bappenas [1 ORG x 2 JPL]</v>
          </cell>
          <cell r="C452" t="str">
            <v>2.0 OJ</v>
          </cell>
          <cell r="E452">
            <v>1000000</v>
          </cell>
          <cell r="F452">
            <v>2000000</v>
          </cell>
        </row>
        <row r="453">
          <cell r="B453" t="str">
            <v xml:space="preserve">  - Honorarium Narasumber Eselon III Ke Bawah - Bappenas [2 ORG x 2 JPL]</v>
          </cell>
          <cell r="C453" t="str">
            <v>4.0 OJ</v>
          </cell>
          <cell r="E453">
            <v>900000</v>
          </cell>
          <cell r="F453">
            <v>3600000</v>
          </cell>
        </row>
        <row r="454">
          <cell r="B454" t="str">
            <v xml:space="preserve">  - Honorarium Narasumber Eselon III Ke Bawah - DJA Kemenkeu [3 ORG x 3 JPL]</v>
          </cell>
          <cell r="C454" t="str">
            <v>9.0 OJ</v>
          </cell>
          <cell r="E454">
            <v>900000</v>
          </cell>
          <cell r="F454">
            <v>8100000</v>
          </cell>
        </row>
        <row r="455">
          <cell r="B455" t="str">
            <v xml:space="preserve">  - Moderator [6 ORG x 1 KL]</v>
          </cell>
          <cell r="C455" t="str">
            <v>6.0 OK</v>
          </cell>
          <cell r="E455">
            <v>700000</v>
          </cell>
          <cell r="F455">
            <v>4200000</v>
          </cell>
        </row>
        <row r="456">
          <cell r="B456" t="str">
            <v>Belanja Perjalanan Dinas Paket Meeting Dalam Kota</v>
          </cell>
          <cell r="F456">
            <v>244434000</v>
          </cell>
        </row>
        <row r="457">
          <cell r="B457" t="str">
            <v>&gt; PAKET MEETING FULLBOARD</v>
          </cell>
          <cell r="C457" t="str">
            <v xml:space="preserve"> </v>
          </cell>
          <cell r="F457">
            <v>244434000</v>
          </cell>
        </row>
        <row r="458">
          <cell r="B458" t="str">
            <v xml:space="preserve">  - Fullboard Eselon I dan II [2 ORG x 1 HARI]</v>
          </cell>
          <cell r="C458" t="str">
            <v>2.0 OP</v>
          </cell>
          <cell r="E458">
            <v>1347000</v>
          </cell>
          <cell r="F458">
            <v>2694000</v>
          </cell>
        </row>
        <row r="459">
          <cell r="B459" t="str">
            <v xml:space="preserve">  - Fullboard Eselon III Ke Bawah [85 ORG x 2 HARI]</v>
          </cell>
          <cell r="C459" t="str">
            <v>170.0 OP</v>
          </cell>
          <cell r="E459">
            <v>1197000</v>
          </cell>
          <cell r="F459">
            <v>203490000</v>
          </cell>
        </row>
        <row r="460">
          <cell r="B460" t="str">
            <v xml:space="preserve">  - Uang Harian [51 ORG x 3 HARI]</v>
          </cell>
          <cell r="C460" t="str">
            <v>153.0 OH</v>
          </cell>
          <cell r="E460">
            <v>180000</v>
          </cell>
          <cell r="F460">
            <v>27540000</v>
          </cell>
        </row>
        <row r="461">
          <cell r="B461" t="str">
            <v xml:space="preserve">  - Uang Transport [63 ORG x 1 KALI]</v>
          </cell>
          <cell r="C461" t="str">
            <v>63.0 OK</v>
          </cell>
          <cell r="E461">
            <v>170000</v>
          </cell>
          <cell r="F461">
            <v>10710000</v>
          </cell>
        </row>
        <row r="462">
          <cell r="B462" t="str">
            <v>PERENCANAAN DAN PENGANGGARAN REVITALISASI ASRAMA HAJI MELALUI SUMBER DANA SBSN</v>
          </cell>
          <cell r="F462">
            <v>211200000</v>
          </cell>
        </row>
        <row r="463">
          <cell r="B463" t="str">
            <v>Belanja Honor Output Kegiatan</v>
          </cell>
          <cell r="F463">
            <v>211200000</v>
          </cell>
        </row>
        <row r="464">
          <cell r="B464" t="str">
            <v>&gt; HONOR TIM LINTAS UNIT/INSTANSI</v>
          </cell>
          <cell r="C464" t="str">
            <v xml:space="preserve"> </v>
          </cell>
          <cell r="F464">
            <v>211200000</v>
          </cell>
        </row>
        <row r="465">
          <cell r="B465" t="str">
            <v xml:space="preserve">  - Pengarah [1 ORG x 12 BLN]</v>
          </cell>
          <cell r="C465" t="str">
            <v>12.0 OB</v>
          </cell>
          <cell r="E465">
            <v>750000</v>
          </cell>
          <cell r="F465">
            <v>9000000</v>
          </cell>
        </row>
        <row r="466">
          <cell r="B466" t="str">
            <v xml:space="preserve">  - Penanggung Jawab [1 ORG x 12 BLN]</v>
          </cell>
          <cell r="C466" t="str">
            <v>12.0 OB</v>
          </cell>
          <cell r="E466">
            <v>700000</v>
          </cell>
          <cell r="F466">
            <v>8400000</v>
          </cell>
        </row>
        <row r="467">
          <cell r="B467" t="str">
            <v xml:space="preserve">  - Ketua [1 ORG x 12 BLN]</v>
          </cell>
          <cell r="C467" t="str">
            <v>12.0 OB</v>
          </cell>
          <cell r="E467">
            <v>650000</v>
          </cell>
          <cell r="F467">
            <v>7800000</v>
          </cell>
        </row>
        <row r="468">
          <cell r="B468" t="str">
            <v xml:space="preserve">  - Sekretaris [1 ORG x 12 BLN]</v>
          </cell>
          <cell r="C468" t="str">
            <v>12.0 OB</v>
          </cell>
          <cell r="E468">
            <v>500000</v>
          </cell>
          <cell r="F468">
            <v>6000000</v>
          </cell>
        </row>
        <row r="469">
          <cell r="B469" t="str">
            <v xml:space="preserve">  - Anggota [30 ORG x 12 BLN]</v>
          </cell>
          <cell r="C469" t="str">
            <v>360.0 OB</v>
          </cell>
          <cell r="E469">
            <v>500000</v>
          </cell>
          <cell r="F469">
            <v>180000000</v>
          </cell>
        </row>
        <row r="470">
          <cell r="B470" t="str">
            <v>KONSULTASI DAN PENYUSUNAN PAGU ANGGARAN SATKER PUSAT DAN UPT ASRAMA HAJI TA 2025</v>
          </cell>
          <cell r="F470">
            <v>305624000</v>
          </cell>
        </row>
        <row r="471">
          <cell r="B471" t="str">
            <v>Belanja Bahan</v>
          </cell>
          <cell r="F471">
            <v>26250000</v>
          </cell>
        </row>
        <row r="472">
          <cell r="B472" t="str">
            <v xml:space="preserve">  - Spanduk</v>
          </cell>
          <cell r="C472" t="str">
            <v>1.0 BUAH</v>
          </cell>
          <cell r="E472">
            <v>750000</v>
          </cell>
          <cell r="F472">
            <v>750000</v>
          </cell>
        </row>
        <row r="473">
          <cell r="B473" t="str">
            <v xml:space="preserve">  - Perlengkapan Peserta [85 ORG x 1 KALI]</v>
          </cell>
          <cell r="C473" t="str">
            <v>85.0 OK</v>
          </cell>
          <cell r="E473">
            <v>300000</v>
          </cell>
          <cell r="F473">
            <v>25500000</v>
          </cell>
        </row>
        <row r="474">
          <cell r="B474" t="str">
            <v>Belanja Jasa Profesi</v>
          </cell>
          <cell r="F474">
            <v>17900000</v>
          </cell>
        </row>
        <row r="475">
          <cell r="B475" t="str">
            <v xml:space="preserve">  - Honorarium Narasumber Eselon II - Bappenas [1 ORG x 2 JPL]</v>
          </cell>
          <cell r="C475" t="str">
            <v>2.0 OJ</v>
          </cell>
          <cell r="E475">
            <v>1000000</v>
          </cell>
          <cell r="F475">
            <v>2000000</v>
          </cell>
        </row>
        <row r="476">
          <cell r="B476" t="str">
            <v xml:space="preserve">  - Honorarium Narasumber Eselon III Ke Bawah - Bappenas [2 ORG x 2 JPL]</v>
          </cell>
          <cell r="C476" t="str">
            <v>4.0 OJ</v>
          </cell>
          <cell r="E476">
            <v>900000</v>
          </cell>
          <cell r="F476">
            <v>3600000</v>
          </cell>
        </row>
        <row r="477">
          <cell r="B477" t="str">
            <v xml:space="preserve">  - Honorarium Narasumber Eselon III Ke Bawah - DJA Kemenkeu [3 ORG x 3 JPL]</v>
          </cell>
          <cell r="C477" t="str">
            <v>9.0 OJ</v>
          </cell>
          <cell r="E477">
            <v>900000</v>
          </cell>
          <cell r="F477">
            <v>8100000</v>
          </cell>
        </row>
        <row r="478">
          <cell r="B478" t="str">
            <v xml:space="preserve">  - Moderator</v>
          </cell>
          <cell r="C478" t="str">
            <v>6.0 OK</v>
          </cell>
          <cell r="E478">
            <v>700000</v>
          </cell>
          <cell r="F478">
            <v>4200000</v>
          </cell>
        </row>
        <row r="479">
          <cell r="B479" t="str">
            <v>Belanja Perjalanan Dinas Paket Meeting Dalam Kota</v>
          </cell>
          <cell r="F479">
            <v>261474000</v>
          </cell>
        </row>
        <row r="480">
          <cell r="B480" t="str">
            <v>&gt; PAKET MEETING FULLBOARD</v>
          </cell>
          <cell r="C480" t="str">
            <v xml:space="preserve"> </v>
          </cell>
          <cell r="F480">
            <v>261474000</v>
          </cell>
        </row>
        <row r="481">
          <cell r="B481" t="str">
            <v xml:space="preserve">  - Fullboard Eselon I dan II [2 ORG x 1 HARI]</v>
          </cell>
          <cell r="C481" t="str">
            <v>2.0 OP</v>
          </cell>
          <cell r="E481">
            <v>1347000</v>
          </cell>
          <cell r="F481">
            <v>2694000</v>
          </cell>
        </row>
        <row r="482">
          <cell r="B482" t="str">
            <v xml:space="preserve">  - Fullboard Eselon III Ke Bawah [85 ORG x 2 HARI]</v>
          </cell>
          <cell r="C482" t="str">
            <v>170.0 OP</v>
          </cell>
          <cell r="E482">
            <v>1197000</v>
          </cell>
          <cell r="F482">
            <v>203490000</v>
          </cell>
        </row>
        <row r="483">
          <cell r="B483" t="str">
            <v xml:space="preserve">  - Uang Harian [75 ORG x 3 HARI]</v>
          </cell>
          <cell r="C483" t="str">
            <v>225.0 OH</v>
          </cell>
          <cell r="E483">
            <v>180000</v>
          </cell>
          <cell r="F483">
            <v>40500000</v>
          </cell>
        </row>
        <row r="484">
          <cell r="B484" t="str">
            <v xml:space="preserve">  - Uang Transport [87 ORG x 1 KALI]</v>
          </cell>
          <cell r="C484" t="str">
            <v>87.0 OK</v>
          </cell>
          <cell r="E484">
            <v>170000</v>
          </cell>
          <cell r="F484">
            <v>14790000</v>
          </cell>
        </row>
        <row r="485">
          <cell r="B485" t="str">
            <v>KONSULTASI DAN PENYUSUNAN PAGU ANGGARAN SATKER DAERAH TA 2025</v>
          </cell>
          <cell r="F485">
            <v>288584000</v>
          </cell>
        </row>
        <row r="486">
          <cell r="B486" t="str">
            <v>Belanja Bahan</v>
          </cell>
          <cell r="F486">
            <v>26250000</v>
          </cell>
        </row>
        <row r="487">
          <cell r="B487" t="str">
            <v xml:space="preserve">  - Spanduk</v>
          </cell>
          <cell r="C487" t="str">
            <v>1.0 BUAH</v>
          </cell>
          <cell r="E487">
            <v>750000</v>
          </cell>
          <cell r="F487">
            <v>750000</v>
          </cell>
        </row>
        <row r="488">
          <cell r="B488" t="str">
            <v xml:space="preserve">  - Perlengkapan Peserta [85 ORG x 1 KALI]</v>
          </cell>
          <cell r="C488" t="str">
            <v>85.0 OK</v>
          </cell>
          <cell r="E488">
            <v>300000</v>
          </cell>
          <cell r="F488">
            <v>25500000</v>
          </cell>
        </row>
        <row r="489">
          <cell r="B489" t="str">
            <v>Belanja Jasa Profesi</v>
          </cell>
          <cell r="F489">
            <v>17900000</v>
          </cell>
        </row>
        <row r="490">
          <cell r="B490" t="str">
            <v xml:space="preserve">  - Honorarium Narasumber Eselon II - Bappenas [1 ORG x 2 JPL]</v>
          </cell>
          <cell r="C490" t="str">
            <v>2.0 OJ</v>
          </cell>
          <cell r="E490">
            <v>1000000</v>
          </cell>
          <cell r="F490">
            <v>2000000</v>
          </cell>
        </row>
        <row r="491">
          <cell r="B491" t="str">
            <v xml:space="preserve">  - Honorarium Narasumber Eselon III Ke Bawah - Bappenas [2 ORG x 2 JPL]</v>
          </cell>
          <cell r="C491" t="str">
            <v>4.0 OJ</v>
          </cell>
          <cell r="E491">
            <v>900000</v>
          </cell>
          <cell r="F491">
            <v>3600000</v>
          </cell>
        </row>
        <row r="492">
          <cell r="B492" t="str">
            <v xml:space="preserve">  - Honorarium Narasumber Eselon III Ke Bawah - DJA Kemenkeu [3 ORG x 3 JPL]</v>
          </cell>
          <cell r="C492" t="str">
            <v>9.0 OJ</v>
          </cell>
          <cell r="E492">
            <v>900000</v>
          </cell>
          <cell r="F492">
            <v>8100000</v>
          </cell>
        </row>
        <row r="493">
          <cell r="B493" t="str">
            <v xml:space="preserve">  - Moderator</v>
          </cell>
          <cell r="C493" t="str">
            <v>6.0 OK</v>
          </cell>
          <cell r="E493">
            <v>700000</v>
          </cell>
          <cell r="F493">
            <v>4200000</v>
          </cell>
        </row>
        <row r="494">
          <cell r="B494" t="str">
            <v>Belanja Perjalanan Dinas Paket Meeting Dalam Kota</v>
          </cell>
          <cell r="F494">
            <v>244434000</v>
          </cell>
        </row>
        <row r="495">
          <cell r="B495" t="str">
            <v>&gt; PAKET MEETING FULLBOARD</v>
          </cell>
          <cell r="C495" t="str">
            <v xml:space="preserve"> </v>
          </cell>
          <cell r="F495">
            <v>244434000</v>
          </cell>
        </row>
        <row r="496">
          <cell r="B496" t="str">
            <v xml:space="preserve">  - Fullboard Eselon I dan II [2 ORG x 1 HARI]</v>
          </cell>
          <cell r="C496" t="str">
            <v>2.0 OP</v>
          </cell>
          <cell r="E496">
            <v>1347000</v>
          </cell>
          <cell r="F496">
            <v>2694000</v>
          </cell>
        </row>
        <row r="497">
          <cell r="B497" t="str">
            <v xml:space="preserve">  - Fullboard Eselon III Ke Bawah [85 ORG x 2 HARI]</v>
          </cell>
          <cell r="C497" t="str">
            <v>170.0 OP</v>
          </cell>
          <cell r="E497">
            <v>1197000</v>
          </cell>
          <cell r="F497">
            <v>203490000</v>
          </cell>
        </row>
        <row r="498">
          <cell r="B498" t="str">
            <v xml:space="preserve">  - Uang Harian [51 ORG x 3 HARI]</v>
          </cell>
          <cell r="C498" t="str">
            <v>153.0 OH</v>
          </cell>
          <cell r="E498">
            <v>180000</v>
          </cell>
          <cell r="F498">
            <v>27540000</v>
          </cell>
        </row>
        <row r="499">
          <cell r="B499" t="str">
            <v xml:space="preserve">  - Uang Transport [63 ORG x 1 KALI]</v>
          </cell>
          <cell r="C499" t="str">
            <v>63.0 OK</v>
          </cell>
          <cell r="E499">
            <v>170000</v>
          </cell>
          <cell r="F499">
            <v>10710000</v>
          </cell>
        </row>
        <row r="500">
          <cell r="B500" t="str">
            <v>SINKRONISASI PERENCANAAN ANGGARAN BPIH DAN APBN</v>
          </cell>
          <cell r="F500">
            <v>191752000</v>
          </cell>
        </row>
        <row r="501">
          <cell r="B501" t="str">
            <v>Belanja Perjalanan Dinas Biasa</v>
          </cell>
          <cell r="F501">
            <v>191752000</v>
          </cell>
        </row>
        <row r="502">
          <cell r="B502" t="str">
            <v>&gt; JAKARTA - JAWA BARAT</v>
          </cell>
          <cell r="C502" t="str">
            <v xml:space="preserve"> </v>
          </cell>
          <cell r="F502">
            <v>191752000</v>
          </cell>
        </row>
        <row r="503">
          <cell r="B503" t="str">
            <v xml:space="preserve">  - Uang Harian - Jabar [25 ORG x 3 HARI x 2 KALI]</v>
          </cell>
          <cell r="C503" t="str">
            <v>150.0 OH</v>
          </cell>
          <cell r="E503">
            <v>430000</v>
          </cell>
          <cell r="F503">
            <v>64500000</v>
          </cell>
        </row>
        <row r="504">
          <cell r="B504" t="str">
            <v xml:space="preserve">  - Biaya Penginapan Eselon II - Jabar [2 ORG x 2 HARI x 2 KALI]</v>
          </cell>
          <cell r="C504" t="str">
            <v>8.0 OH</v>
          </cell>
          <cell r="E504">
            <v>2755000</v>
          </cell>
          <cell r="F504">
            <v>22040000</v>
          </cell>
        </row>
        <row r="505">
          <cell r="B505" t="str">
            <v xml:space="preserve">  - Biaya Penginapan Eselon III/Gol. IV - Jabar [5 ORG x 2 HARI x 2 KALI]</v>
          </cell>
          <cell r="C505" t="str">
            <v>20.0 OH</v>
          </cell>
          <cell r="E505">
            <v>1201000</v>
          </cell>
          <cell r="F505">
            <v>24020000</v>
          </cell>
        </row>
        <row r="506">
          <cell r="B506" t="str">
            <v xml:space="preserve">  - Biaya Penginapan Eselon IV/Gol. III Ke Bawah - Jabar [18 ORG x 2 HARI x 2 KALI]</v>
          </cell>
          <cell r="C506" t="str">
            <v>72.0 OH</v>
          </cell>
          <cell r="E506">
            <v>686000</v>
          </cell>
          <cell r="F506">
            <v>49392000</v>
          </cell>
        </row>
        <row r="507">
          <cell r="B507" t="str">
            <v xml:space="preserve">  - Uang Transport - Jabar [25 ORG x 2 KALI]</v>
          </cell>
          <cell r="C507" t="str">
            <v>50.0 OK</v>
          </cell>
          <cell r="E507">
            <v>600000</v>
          </cell>
          <cell r="F507">
            <v>30000000</v>
          </cell>
        </row>
        <row r="508">
          <cell r="B508" t="str">
            <v xml:space="preserve">  - Uang Representasi Eselon II [2 ORG x 3 HARI x 2 KALI]</v>
          </cell>
          <cell r="C508" t="str">
            <v>12.0 OK</v>
          </cell>
          <cell r="E508">
            <v>150000</v>
          </cell>
          <cell r="F508">
            <v>1800000</v>
          </cell>
        </row>
        <row r="509">
          <cell r="B509" t="str">
            <v>KOLABORASI PERENCANAAN DAN INFORMASI KINERJA ANGGARAN</v>
          </cell>
          <cell r="F509">
            <v>151200000</v>
          </cell>
        </row>
        <row r="510">
          <cell r="B510" t="str">
            <v>Belanja Honor Output Kegiatan</v>
          </cell>
          <cell r="F510">
            <v>151200000</v>
          </cell>
        </row>
        <row r="511">
          <cell r="B511" t="str">
            <v>&gt; HONOR TIM LINTAS UNIT/INSTANSI</v>
          </cell>
          <cell r="C511" t="str">
            <v xml:space="preserve"> </v>
          </cell>
          <cell r="F511">
            <v>151200000</v>
          </cell>
        </row>
        <row r="512">
          <cell r="B512" t="str">
            <v xml:space="preserve">  - Pengarah [1 ORG x 12 BLN]</v>
          </cell>
          <cell r="C512" t="str">
            <v>12.0 OB</v>
          </cell>
          <cell r="E512">
            <v>750000</v>
          </cell>
          <cell r="F512">
            <v>9000000</v>
          </cell>
        </row>
        <row r="513">
          <cell r="B513" t="str">
            <v xml:space="preserve">  - Penanggung Jawab [1 ORG x 12 BLN]</v>
          </cell>
          <cell r="C513" t="str">
            <v>12.0 OB</v>
          </cell>
          <cell r="E513">
            <v>700000</v>
          </cell>
          <cell r="F513">
            <v>8400000</v>
          </cell>
        </row>
        <row r="514">
          <cell r="B514" t="str">
            <v xml:space="preserve">  - Ketua [1 ORG x 12 BLN]</v>
          </cell>
          <cell r="C514" t="str">
            <v>12.0 OB</v>
          </cell>
          <cell r="E514">
            <v>650000</v>
          </cell>
          <cell r="F514">
            <v>7800000</v>
          </cell>
        </row>
        <row r="515">
          <cell r="B515" t="str">
            <v xml:space="preserve">  - Sekretaris [1 ORG x 12 BLN]</v>
          </cell>
          <cell r="C515" t="str">
            <v>12.0 OB</v>
          </cell>
          <cell r="E515">
            <v>500000</v>
          </cell>
          <cell r="F515">
            <v>6000000</v>
          </cell>
        </row>
        <row r="516">
          <cell r="B516" t="str">
            <v xml:space="preserve">  - Anggota [20 ORG x 12 BLN]</v>
          </cell>
          <cell r="C516" t="str">
            <v>240.0 OB</v>
          </cell>
          <cell r="E516">
            <v>500000</v>
          </cell>
          <cell r="F516">
            <v>120000000</v>
          </cell>
        </row>
        <row r="517">
          <cell r="B517" t="str">
            <v>KONSULTASI, PEMBAHASAN, DAN PENYUSUNAN PAGU ALOKASI SATKER PUSAT DAN UPT ASRAMA HAJI TA 2025</v>
          </cell>
          <cell r="F517">
            <v>322624000</v>
          </cell>
        </row>
        <row r="518">
          <cell r="B518" t="str">
            <v>Belanja Bahan</v>
          </cell>
          <cell r="F518">
            <v>43250000</v>
          </cell>
        </row>
        <row r="519">
          <cell r="B519" t="str">
            <v xml:space="preserve">  - Spanduk</v>
          </cell>
          <cell r="C519" t="str">
            <v>1.0 BUAH</v>
          </cell>
          <cell r="E519">
            <v>750000</v>
          </cell>
          <cell r="F519">
            <v>750000</v>
          </cell>
        </row>
        <row r="520">
          <cell r="B520" t="str">
            <v xml:space="preserve">  - Perlengkapan Peserta [85 ORG x 1 KALI]</v>
          </cell>
          <cell r="C520" t="str">
            <v>85.0 OK</v>
          </cell>
          <cell r="E520">
            <v>500000</v>
          </cell>
          <cell r="F520">
            <v>42500000</v>
          </cell>
        </row>
        <row r="521">
          <cell r="B521" t="str">
            <v>Belanja Jasa Profesi</v>
          </cell>
          <cell r="F521">
            <v>17900000</v>
          </cell>
        </row>
        <row r="522">
          <cell r="B522" t="str">
            <v xml:space="preserve">  - Honorarium Narasumber Eselon II - Bappenas [1 ORG x 2 JPL]</v>
          </cell>
          <cell r="C522" t="str">
            <v>2.0 OJ</v>
          </cell>
          <cell r="E522">
            <v>1000000</v>
          </cell>
          <cell r="F522">
            <v>2000000</v>
          </cell>
        </row>
        <row r="523">
          <cell r="B523" t="str">
            <v xml:space="preserve">  - Honorarium Narasumber Eselon III Ke Bawah - Bappenas [2 ORG x 2 JPL]</v>
          </cell>
          <cell r="C523" t="str">
            <v>4.0 OJ</v>
          </cell>
          <cell r="E523">
            <v>900000</v>
          </cell>
          <cell r="F523">
            <v>3600000</v>
          </cell>
        </row>
        <row r="524">
          <cell r="B524" t="str">
            <v xml:space="preserve">  - Honorarium Narasumber Eselon III Ke Bawah - DJA Kemenkeu [3 ORG x 3 JPL]</v>
          </cell>
          <cell r="C524" t="str">
            <v>9.0 OJ</v>
          </cell>
          <cell r="E524">
            <v>900000</v>
          </cell>
          <cell r="F524">
            <v>8100000</v>
          </cell>
        </row>
        <row r="525">
          <cell r="B525" t="str">
            <v xml:space="preserve">  - Moderator [6 ORG x 1 KL]</v>
          </cell>
          <cell r="C525" t="str">
            <v>6.0 OK</v>
          </cell>
          <cell r="E525">
            <v>700000</v>
          </cell>
          <cell r="F525">
            <v>4200000</v>
          </cell>
        </row>
        <row r="526">
          <cell r="B526" t="str">
            <v>Belanja Perjalanan Dinas Paket Meeting Dalam Kota</v>
          </cell>
          <cell r="F526">
            <v>261474000</v>
          </cell>
        </row>
        <row r="527">
          <cell r="B527" t="str">
            <v>&gt; PAKET MEETING FULLBOARD</v>
          </cell>
          <cell r="C527" t="str">
            <v xml:space="preserve"> </v>
          </cell>
          <cell r="F527">
            <v>261474000</v>
          </cell>
        </row>
        <row r="528">
          <cell r="B528" t="str">
            <v xml:space="preserve">  - Fullboard Eselon I dan II [2 ORG x 1 HARI]</v>
          </cell>
          <cell r="C528" t="str">
            <v>2.0 OP</v>
          </cell>
          <cell r="E528">
            <v>1347000</v>
          </cell>
          <cell r="F528">
            <v>2694000</v>
          </cell>
        </row>
        <row r="529">
          <cell r="B529" t="str">
            <v xml:space="preserve">  - Fullboard Eselon III Ke Bawah [85 ORG x 2 HARI]</v>
          </cell>
          <cell r="C529" t="str">
            <v>170.0 OP</v>
          </cell>
          <cell r="E529">
            <v>1197000</v>
          </cell>
          <cell r="F529">
            <v>203490000</v>
          </cell>
        </row>
        <row r="530">
          <cell r="B530" t="str">
            <v xml:space="preserve">  - Uang Harian [75 ORG x 3 HARI]</v>
          </cell>
          <cell r="C530" t="str">
            <v>225.0 OH</v>
          </cell>
          <cell r="E530">
            <v>180000</v>
          </cell>
          <cell r="F530">
            <v>40500000</v>
          </cell>
        </row>
        <row r="531">
          <cell r="B531" t="str">
            <v xml:space="preserve">  - Uang Transport [87 ORG x 1 KALI]</v>
          </cell>
          <cell r="C531" t="str">
            <v>87.0 OK</v>
          </cell>
          <cell r="E531">
            <v>170000</v>
          </cell>
          <cell r="F531">
            <v>14790000</v>
          </cell>
        </row>
        <row r="532">
          <cell r="B532" t="str">
            <v>KONSULTASI, PEMBAHASAN, DAN PENYUSUNAN PAGU ALOKASI SATKER DAERAH TA 2025</v>
          </cell>
          <cell r="F532">
            <v>305584000</v>
          </cell>
        </row>
        <row r="533">
          <cell r="B533" t="str">
            <v>Belanja Bahan</v>
          </cell>
          <cell r="F533">
            <v>43250000</v>
          </cell>
        </row>
        <row r="534">
          <cell r="B534" t="str">
            <v xml:space="preserve">  - Spanduk</v>
          </cell>
          <cell r="C534" t="str">
            <v>1.0 BUAH</v>
          </cell>
          <cell r="E534">
            <v>750000</v>
          </cell>
          <cell r="F534">
            <v>750000</v>
          </cell>
        </row>
        <row r="535">
          <cell r="B535" t="str">
            <v xml:space="preserve">  - Perlengkapan Peserta [85 ORG x 1 KALI]</v>
          </cell>
          <cell r="C535" t="str">
            <v>85.0 OK</v>
          </cell>
          <cell r="E535">
            <v>500000</v>
          </cell>
          <cell r="F535">
            <v>42500000</v>
          </cell>
        </row>
        <row r="536">
          <cell r="B536" t="str">
            <v>Belanja Jasa Profesi</v>
          </cell>
          <cell r="F536">
            <v>17900000</v>
          </cell>
        </row>
        <row r="537">
          <cell r="B537" t="str">
            <v xml:space="preserve">  - Honorarium Narasumber Eselon II - Bappenas [1 ORG x 2 JPL]</v>
          </cell>
          <cell r="C537" t="str">
            <v>2.0 OJ</v>
          </cell>
          <cell r="E537">
            <v>1000000</v>
          </cell>
          <cell r="F537">
            <v>2000000</v>
          </cell>
        </row>
        <row r="538">
          <cell r="B538" t="str">
            <v xml:space="preserve">  - Honorarium Narasumber Eselon III Ke Bawah - Bappenas [2 ORG x 2 JPL]</v>
          </cell>
          <cell r="C538" t="str">
            <v>4.0 OJ</v>
          </cell>
          <cell r="E538">
            <v>900000</v>
          </cell>
          <cell r="F538">
            <v>3600000</v>
          </cell>
        </row>
        <row r="539">
          <cell r="B539" t="str">
            <v xml:space="preserve">  - Honorarium Narasumber Eselon III Ke Bawah - DJA Kemenkeu [3 ORG x 3 JPL]</v>
          </cell>
          <cell r="C539" t="str">
            <v>9.0 OJ</v>
          </cell>
          <cell r="E539">
            <v>900000</v>
          </cell>
          <cell r="F539">
            <v>8100000</v>
          </cell>
        </row>
        <row r="540">
          <cell r="B540" t="str">
            <v xml:space="preserve">  - Moderator [6 ORG x 1 KL]</v>
          </cell>
          <cell r="C540" t="str">
            <v>6.0 OK</v>
          </cell>
          <cell r="E540">
            <v>700000</v>
          </cell>
          <cell r="F540">
            <v>4200000</v>
          </cell>
        </row>
        <row r="541">
          <cell r="B541" t="str">
            <v>Belanja Perjalanan Dinas Paket Meeting Dalam Kota</v>
          </cell>
          <cell r="F541">
            <v>244434000</v>
          </cell>
        </row>
        <row r="542">
          <cell r="B542" t="str">
            <v>&gt; PAKET MEETING FULLBOARD</v>
          </cell>
          <cell r="C542" t="str">
            <v xml:space="preserve"> </v>
          </cell>
          <cell r="F542">
            <v>244434000</v>
          </cell>
        </row>
        <row r="543">
          <cell r="B543" t="str">
            <v xml:space="preserve">  - Fullboard Eselon I dan II [2 ORG x 1 HARI]</v>
          </cell>
          <cell r="C543" t="str">
            <v>2.0 OP</v>
          </cell>
          <cell r="E543">
            <v>1347000</v>
          </cell>
          <cell r="F543">
            <v>2694000</v>
          </cell>
        </row>
        <row r="544">
          <cell r="B544" t="str">
            <v xml:space="preserve">  - Fullboard Eselon III Ke Bawah [85 ORG x 2 HARI]</v>
          </cell>
          <cell r="C544" t="str">
            <v>170.0 OP</v>
          </cell>
          <cell r="E544">
            <v>1197000</v>
          </cell>
          <cell r="F544">
            <v>203490000</v>
          </cell>
        </row>
        <row r="545">
          <cell r="B545" t="str">
            <v xml:space="preserve">  - Uang Harian [51 ORG x 3 HARI]</v>
          </cell>
          <cell r="C545" t="str">
            <v>153.0 OH</v>
          </cell>
          <cell r="E545">
            <v>180000</v>
          </cell>
          <cell r="F545">
            <v>27540000</v>
          </cell>
        </row>
        <row r="546">
          <cell r="B546" t="str">
            <v xml:space="preserve">  - Uang Transport [63 ORG x 1 KALI]</v>
          </cell>
          <cell r="C546" t="str">
            <v>63.0 OK</v>
          </cell>
          <cell r="E546">
            <v>170000</v>
          </cell>
          <cell r="F546">
            <v>10710000</v>
          </cell>
        </row>
        <row r="547">
          <cell r="B547" t="str">
            <v>KONSULTASI, PEMBAHASAN, DAN PENYUSUNAN BASELINE SATKER PUSAT DAN UPT ASRAMA HAJI TA 2026</v>
          </cell>
          <cell r="F547">
            <v>383424000</v>
          </cell>
        </row>
        <row r="548">
          <cell r="B548" t="str">
            <v>Belanja Bahan</v>
          </cell>
          <cell r="F548">
            <v>43250000</v>
          </cell>
        </row>
        <row r="549">
          <cell r="B549" t="str">
            <v xml:space="preserve">  - Spanduk</v>
          </cell>
          <cell r="C549" t="str">
            <v>1.0 BUAH</v>
          </cell>
          <cell r="E549">
            <v>750000</v>
          </cell>
          <cell r="F549">
            <v>750000</v>
          </cell>
        </row>
        <row r="550">
          <cell r="B550" t="str">
            <v xml:space="preserve">  - Perlengkapan Peserta [85 ORG x 1 KALI]</v>
          </cell>
          <cell r="C550" t="str">
            <v>85.0 OK</v>
          </cell>
          <cell r="E550">
            <v>500000</v>
          </cell>
          <cell r="F550">
            <v>42500000</v>
          </cell>
        </row>
        <row r="551">
          <cell r="B551" t="str">
            <v>Belanja Jasa Profesi</v>
          </cell>
          <cell r="F551">
            <v>17900000</v>
          </cell>
        </row>
        <row r="552">
          <cell r="B552" t="str">
            <v xml:space="preserve">  - Honorarium Narasumber Eselon II - Bappenas [1 ORG x 2 JPL]</v>
          </cell>
          <cell r="C552" t="str">
            <v>2.0 OJ</v>
          </cell>
          <cell r="E552">
            <v>1000000</v>
          </cell>
          <cell r="F552">
            <v>2000000</v>
          </cell>
        </row>
        <row r="553">
          <cell r="B553" t="str">
            <v xml:space="preserve">  - Honorarium Narasumber Eselon III Ke Bawah - Bappenas [2 ORG x 2 JPL]</v>
          </cell>
          <cell r="C553" t="str">
            <v>4.0 OJ</v>
          </cell>
          <cell r="E553">
            <v>900000</v>
          </cell>
          <cell r="F553">
            <v>3600000</v>
          </cell>
        </row>
        <row r="554">
          <cell r="B554" t="str">
            <v xml:space="preserve">  - Honorarium Narasumber Eselon III Ke Bawah - DJA Kemenkeu [3 ORG x 3 JPL]</v>
          </cell>
          <cell r="C554" t="str">
            <v>9.0 OJ</v>
          </cell>
          <cell r="E554">
            <v>900000</v>
          </cell>
          <cell r="F554">
            <v>8100000</v>
          </cell>
        </row>
        <row r="555">
          <cell r="B555" t="str">
            <v xml:space="preserve">  - Moderator [6 ORG x 1 KL]</v>
          </cell>
          <cell r="C555" t="str">
            <v>6.0 OK</v>
          </cell>
          <cell r="E555">
            <v>700000</v>
          </cell>
          <cell r="F555">
            <v>4200000</v>
          </cell>
        </row>
        <row r="556">
          <cell r="B556" t="str">
            <v>Belanja Perjalanan Dinas Paket Meeting Dalam Kota</v>
          </cell>
          <cell r="F556">
            <v>322274000</v>
          </cell>
        </row>
        <row r="557">
          <cell r="B557" t="str">
            <v>&gt; PAKET MEETING FULLBOARD</v>
          </cell>
          <cell r="C557" t="str">
            <v xml:space="preserve"> </v>
          </cell>
          <cell r="F557">
            <v>322274000</v>
          </cell>
        </row>
        <row r="558">
          <cell r="B558" t="str">
            <v xml:space="preserve">  - Fullboard Eselon I dan II [2 ORG x 1 HARI]</v>
          </cell>
          <cell r="C558" t="str">
            <v>2.0 OP</v>
          </cell>
          <cell r="E558">
            <v>1347000</v>
          </cell>
          <cell r="F558">
            <v>2694000</v>
          </cell>
        </row>
        <row r="559">
          <cell r="B559" t="str">
            <v xml:space="preserve">  - Fullboard Eselon III Ke Bawah [85 ORG x 2 HARI]</v>
          </cell>
          <cell r="C559" t="str">
            <v>170.0 OP</v>
          </cell>
          <cell r="E559">
            <v>1197000</v>
          </cell>
          <cell r="F559">
            <v>203490000</v>
          </cell>
        </row>
        <row r="560">
          <cell r="B560" t="str">
            <v xml:space="preserve">  - Uang Harian [85 ORG x 3 HARI]</v>
          </cell>
          <cell r="C560" t="str">
            <v>255.0 OH</v>
          </cell>
          <cell r="E560">
            <v>180000</v>
          </cell>
          <cell r="F560">
            <v>45900000</v>
          </cell>
        </row>
        <row r="561">
          <cell r="B561" t="str">
            <v xml:space="preserve">  - Uang Transport Peserta Pusat [77 ORG x 1 KALI]</v>
          </cell>
          <cell r="C561" t="str">
            <v>77.0 OK</v>
          </cell>
          <cell r="E561">
            <v>170000</v>
          </cell>
          <cell r="F561">
            <v>13090000</v>
          </cell>
        </row>
        <row r="562">
          <cell r="B562" t="str">
            <v xml:space="preserve">  - Uang Transport Peserta Daerah [20 ORG x 1 KALI]</v>
          </cell>
          <cell r="C562" t="str">
            <v>20.0 OK</v>
          </cell>
          <cell r="E562">
            <v>2855000</v>
          </cell>
          <cell r="F562">
            <v>57100000</v>
          </cell>
        </row>
        <row r="563">
          <cell r="B563" t="str">
            <v>KONSULTASI, PEMBAHASAN, DAN PENYUSUNAN BASELINE SATKER DAERAH TA 2025</v>
          </cell>
          <cell r="F563">
            <v>583092000</v>
          </cell>
        </row>
        <row r="564">
          <cell r="B564" t="str">
            <v>Belanja Bahan</v>
          </cell>
          <cell r="F564">
            <v>43250000</v>
          </cell>
        </row>
        <row r="565">
          <cell r="B565" t="str">
            <v xml:space="preserve">  - Spanduk</v>
          </cell>
          <cell r="C565" t="str">
            <v>1.0 BUAH</v>
          </cell>
          <cell r="E565">
            <v>750000</v>
          </cell>
          <cell r="F565">
            <v>750000</v>
          </cell>
        </row>
        <row r="566">
          <cell r="B566" t="str">
            <v xml:space="preserve">  - Perlengkapan Peserta [85 ORG x 1 KALI]</v>
          </cell>
          <cell r="C566" t="str">
            <v>85.0 OK</v>
          </cell>
          <cell r="E566">
            <v>500000</v>
          </cell>
          <cell r="F566">
            <v>42500000</v>
          </cell>
        </row>
        <row r="567">
          <cell r="B567" t="str">
            <v>Belanja Jasa Profesi</v>
          </cell>
          <cell r="F567">
            <v>17900000</v>
          </cell>
        </row>
        <row r="568">
          <cell r="B568" t="str">
            <v xml:space="preserve">  - Honorarium Narasumber Eselon II - Bappenas [1 ORG x 2 JPL]</v>
          </cell>
          <cell r="C568" t="str">
            <v>2.0 OJ</v>
          </cell>
          <cell r="E568">
            <v>1000000</v>
          </cell>
          <cell r="F568">
            <v>2000000</v>
          </cell>
        </row>
        <row r="569">
          <cell r="B569" t="str">
            <v xml:space="preserve">  - Honorarium Narasumber Eselon III Ke Bawah - Bappenas [2 ORG x 2 JPL]</v>
          </cell>
          <cell r="C569" t="str">
            <v>4.0 OJ</v>
          </cell>
          <cell r="E569">
            <v>900000</v>
          </cell>
          <cell r="F569">
            <v>3600000</v>
          </cell>
        </row>
        <row r="570">
          <cell r="B570" t="str">
            <v xml:space="preserve">  - Honorarium Narasumber Eselon III Ke Bawah - DJA Kemenkeu [3 ORG x 3 JPL]</v>
          </cell>
          <cell r="C570" t="str">
            <v>9.0 OJ</v>
          </cell>
          <cell r="E570">
            <v>900000</v>
          </cell>
          <cell r="F570">
            <v>8100000</v>
          </cell>
        </row>
        <row r="571">
          <cell r="B571" t="str">
            <v xml:space="preserve">  - Moderator [6 ORG x 1 KL]</v>
          </cell>
          <cell r="C571" t="str">
            <v>6.0 OK</v>
          </cell>
          <cell r="E571">
            <v>700000</v>
          </cell>
          <cell r="F571">
            <v>4200000</v>
          </cell>
        </row>
        <row r="572">
          <cell r="B572" t="str">
            <v>Belanja Perjalanan Dinas Paket Meeting Dalam Kota</v>
          </cell>
          <cell r="F572">
            <v>521942000</v>
          </cell>
        </row>
        <row r="573">
          <cell r="B573" t="str">
            <v>&gt; PAKET MEETING FULLBOARD</v>
          </cell>
          <cell r="C573" t="str">
            <v xml:space="preserve"> </v>
          </cell>
          <cell r="F573">
            <v>521942000</v>
          </cell>
        </row>
        <row r="574">
          <cell r="B574" t="str">
            <v xml:space="preserve">  - Fullboard Eselon I dan II [2 ORG x 1 HARI]</v>
          </cell>
          <cell r="C574" t="str">
            <v>2.0 OP</v>
          </cell>
          <cell r="E574">
            <v>1347000</v>
          </cell>
          <cell r="F574">
            <v>2694000</v>
          </cell>
        </row>
        <row r="575">
          <cell r="B575" t="str">
            <v xml:space="preserve">  - Fullboard Eselon III Ke Bawah [85 ORG x 2 HARI]</v>
          </cell>
          <cell r="C575" t="str">
            <v>170.0 OP</v>
          </cell>
          <cell r="E575">
            <v>1197000</v>
          </cell>
          <cell r="F575">
            <v>203490000</v>
          </cell>
        </row>
        <row r="576">
          <cell r="B576" t="str">
            <v xml:space="preserve">  - Uang Harian [85 ORG x 3 HARI]</v>
          </cell>
          <cell r="C576" t="str">
            <v>255.0 OH</v>
          </cell>
          <cell r="E576">
            <v>180000</v>
          </cell>
          <cell r="F576">
            <v>45900000</v>
          </cell>
        </row>
        <row r="577">
          <cell r="B577" t="str">
            <v xml:space="preserve">  - Uang Transport Peserta Pusat [29 ORG x 1 KALI]</v>
          </cell>
          <cell r="C577" t="str">
            <v>29.0 OK</v>
          </cell>
          <cell r="E577">
            <v>170000</v>
          </cell>
          <cell r="F577">
            <v>4930000</v>
          </cell>
        </row>
        <row r="578">
          <cell r="B578" t="str">
            <v xml:space="preserve">  - Uang Transport Peserta Daerah [68 ORG x 1 KALI]</v>
          </cell>
          <cell r="C578" t="str">
            <v>68.0 OK</v>
          </cell>
          <cell r="E578">
            <v>3896000</v>
          </cell>
          <cell r="F578">
            <v>264928000</v>
          </cell>
        </row>
        <row r="579">
          <cell r="B579" t="str">
            <v>PENYUSUNAN RENCANA KERJA DAN ANGGARAN OPERASIONAL IBADAH HAJI DI ARAB SAUDI</v>
          </cell>
          <cell r="F579">
            <v>708320000</v>
          </cell>
        </row>
        <row r="580">
          <cell r="B580" t="str">
            <v>Belanja Perjalanan Dinas Biasa - Luar Negeri</v>
          </cell>
          <cell r="F580">
            <v>708320000</v>
          </cell>
        </row>
        <row r="581">
          <cell r="B581" t="str">
            <v xml:space="preserve">  - Tiket Jakarta - Jeddah Eselon II [2 ORG x 1 KL]</v>
          </cell>
          <cell r="C581" t="str">
            <v>2.0 OK</v>
          </cell>
          <cell r="E581">
            <v>45000000</v>
          </cell>
          <cell r="F581">
            <v>90000000</v>
          </cell>
        </row>
        <row r="582">
          <cell r="B582" t="str">
            <v xml:space="preserve">  - Tiket Jakarta - Jeddah Eselon III Ke Bawah [8 ORG x 1 KL]</v>
          </cell>
          <cell r="C582" t="str">
            <v>8.0 OK</v>
          </cell>
          <cell r="E582">
            <v>25000000</v>
          </cell>
          <cell r="F582">
            <v>200000000</v>
          </cell>
        </row>
        <row r="583">
          <cell r="B583" t="str">
            <v xml:space="preserve">  - Uang Harian Eselon II [2 ORG x 8 HR]</v>
          </cell>
          <cell r="C583" t="str">
            <v>16.0 OH</v>
          </cell>
          <cell r="E583">
            <v>5700000</v>
          </cell>
          <cell r="F583">
            <v>91200000</v>
          </cell>
        </row>
        <row r="584">
          <cell r="B584" t="str">
            <v xml:space="preserve">  - Uang Harian Eselon III Ke Bawah [8 ORG x 8 HR]</v>
          </cell>
          <cell r="C584" t="str">
            <v>64.0 OH</v>
          </cell>
          <cell r="E584">
            <v>3500000</v>
          </cell>
          <cell r="F584">
            <v>224000000</v>
          </cell>
        </row>
        <row r="585">
          <cell r="B585" t="str">
            <v xml:space="preserve">  - Uang Harian 40% Eselon II [10 ORG x 2 HR]</v>
          </cell>
          <cell r="C585" t="str">
            <v>20.0 OH</v>
          </cell>
          <cell r="E585">
            <v>2280000</v>
          </cell>
          <cell r="F585">
            <v>45600000</v>
          </cell>
        </row>
        <row r="586">
          <cell r="B586" t="str">
            <v xml:space="preserve">  - Uang Harian 40% [8 ORG x 2 HR]</v>
          </cell>
          <cell r="C586" t="str">
            <v>16.0 OH</v>
          </cell>
          <cell r="E586">
            <v>1400000</v>
          </cell>
          <cell r="F586">
            <v>22400000</v>
          </cell>
        </row>
        <row r="587">
          <cell r="B587" t="str">
            <v xml:space="preserve">  - Biaya Taksi Bandara [10 ORG x 1 KL]</v>
          </cell>
          <cell r="C587" t="str">
            <v>10.0 OK</v>
          </cell>
          <cell r="E587">
            <v>512000</v>
          </cell>
          <cell r="F587">
            <v>5120000</v>
          </cell>
        </row>
        <row r="588">
          <cell r="B588" t="str">
            <v xml:space="preserve">  - Biaya Enjaz Visa [10 ORG x 1 KL]</v>
          </cell>
          <cell r="C588" t="str">
            <v>10.0 OK</v>
          </cell>
          <cell r="E588">
            <v>3000000</v>
          </cell>
          <cell r="F588">
            <v>30000000</v>
          </cell>
        </row>
        <row r="589">
          <cell r="B589" t="str">
            <v>Pengelolaan Rencana Program dan Anggaran</v>
          </cell>
          <cell r="C589">
            <v>6</v>
          </cell>
          <cell r="D589" t="str">
            <v>Dokumen</v>
          </cell>
          <cell r="F589">
            <v>3874494000</v>
          </cell>
        </row>
        <row r="590">
          <cell r="B590" t="str">
            <v>PENGELOLAAN PERENCANAAN PROGRAM DAN ANGGARAN DITJEN PHU</v>
          </cell>
          <cell r="F590">
            <v>151200000</v>
          </cell>
        </row>
        <row r="591">
          <cell r="B591" t="str">
            <v>Belanja Honor Output Kegiatan</v>
          </cell>
          <cell r="F591">
            <v>151200000</v>
          </cell>
        </row>
        <row r="592">
          <cell r="B592" t="str">
            <v>&gt; HONOR TIM LINTAS UNIT/INSTANSI</v>
          </cell>
          <cell r="C592" t="str">
            <v xml:space="preserve"> </v>
          </cell>
          <cell r="F592">
            <v>151200000</v>
          </cell>
        </row>
        <row r="593">
          <cell r="B593" t="str">
            <v xml:space="preserve">  - Pengarah [1 ORG x 12 BLN]</v>
          </cell>
          <cell r="C593" t="str">
            <v>12.0 OB</v>
          </cell>
          <cell r="E593">
            <v>750000</v>
          </cell>
          <cell r="F593">
            <v>9000000</v>
          </cell>
        </row>
        <row r="594">
          <cell r="B594" t="str">
            <v xml:space="preserve">  - Penanggung Jawab [1 ORG x 12 BLN]</v>
          </cell>
          <cell r="C594" t="str">
            <v>12.0 OB</v>
          </cell>
          <cell r="E594">
            <v>700000</v>
          </cell>
          <cell r="F594">
            <v>8400000</v>
          </cell>
        </row>
        <row r="595">
          <cell r="B595" t="str">
            <v xml:space="preserve">  - Ketua [1 ORG x 12 BLN]</v>
          </cell>
          <cell r="C595" t="str">
            <v>12.0 OB</v>
          </cell>
          <cell r="E595">
            <v>650000</v>
          </cell>
          <cell r="F595">
            <v>7800000</v>
          </cell>
        </row>
        <row r="596">
          <cell r="B596" t="str">
            <v xml:space="preserve">  - Sekretaris [1 ORG x 12 BLN]</v>
          </cell>
          <cell r="C596" t="str">
            <v>12.0 OB</v>
          </cell>
          <cell r="E596">
            <v>500000</v>
          </cell>
          <cell r="F596">
            <v>6000000</v>
          </cell>
        </row>
        <row r="597">
          <cell r="B597" t="str">
            <v xml:space="preserve">  - Anggota [20 ORG x 12 BLN]</v>
          </cell>
          <cell r="C597" t="str">
            <v>240.0 OB</v>
          </cell>
          <cell r="E597">
            <v>500000</v>
          </cell>
          <cell r="F597">
            <v>120000000</v>
          </cell>
        </row>
        <row r="598">
          <cell r="B598" t="str">
            <v>DUKUNGAN LAYANAN PERENCANAAN PROGRAM DAN ANGGARAN</v>
          </cell>
          <cell r="F598">
            <v>208693000</v>
          </cell>
        </row>
        <row r="599">
          <cell r="B599" t="str">
            <v>Belanja Barang Non Operasional Lainnya</v>
          </cell>
          <cell r="F599">
            <v>148753000</v>
          </cell>
        </row>
        <row r="600">
          <cell r="B600" t="str">
            <v xml:space="preserve">  - Biaya Paket Data dan Komunikasi Eselon III Ke Bawah [9 ORG x 12 BLN]</v>
          </cell>
          <cell r="C600" t="str">
            <v>108.0 OB</v>
          </cell>
          <cell r="E600">
            <v>200000</v>
          </cell>
          <cell r="F600">
            <v>21600000</v>
          </cell>
        </row>
        <row r="601">
          <cell r="B601" t="str">
            <v xml:space="preserve">  - Makanan Penambah Daya Tahan Tubuh [9 ORG x 10 HR x 12 BLN]</v>
          </cell>
          <cell r="C601" t="str">
            <v>1080.0 OH</v>
          </cell>
          <cell r="E601">
            <v>19000</v>
          </cell>
          <cell r="F601">
            <v>20520000</v>
          </cell>
        </row>
        <row r="602">
          <cell r="B602" t="str">
            <v xml:space="preserve">  - Pembaharuan/Update E-Query Database Perencanaan</v>
          </cell>
          <cell r="C602" t="str">
            <v>1.0 PKT</v>
          </cell>
          <cell r="E602">
            <v>106633000</v>
          </cell>
          <cell r="F602">
            <v>106633000</v>
          </cell>
        </row>
        <row r="603">
          <cell r="B603" t="str">
            <v>Belanja Sewa</v>
          </cell>
          <cell r="F603">
            <v>59940000</v>
          </cell>
        </row>
        <row r="604">
          <cell r="B604" t="str">
            <v xml:space="preserve">  - Sewa Laptop [3 UNIT x 12 BLN]</v>
          </cell>
          <cell r="C604" t="str">
            <v>36.0 UB</v>
          </cell>
          <cell r="E604">
            <v>1665000</v>
          </cell>
          <cell r="F604">
            <v>59940000</v>
          </cell>
        </row>
        <row r="605">
          <cell r="B605" t="str">
            <v>RAPAT-RAPAT KERJA PENYUSUNAN RENCANA KERJA DAN ANGGARAN DITJEN PHU</v>
          </cell>
          <cell r="F605">
            <v>805870000</v>
          </cell>
        </row>
        <row r="606">
          <cell r="B606" t="str">
            <v>Belanja Perjalanan Dinas Biasa</v>
          </cell>
          <cell r="F606">
            <v>805870000</v>
          </cell>
        </row>
        <row r="607">
          <cell r="B607" t="str">
            <v>&gt; JAKARTA - JAWA BARAT</v>
          </cell>
          <cell r="C607" t="str">
            <v xml:space="preserve"> </v>
          </cell>
          <cell r="F607">
            <v>540980000</v>
          </cell>
        </row>
        <row r="608">
          <cell r="B608" t="str">
            <v xml:space="preserve">  - Uang Harian - Jabar [15 ORG x 3 HARI x 10 KALI]</v>
          </cell>
          <cell r="C608" t="str">
            <v>450.0 OH</v>
          </cell>
          <cell r="E608">
            <v>430000</v>
          </cell>
          <cell r="F608">
            <v>193500000</v>
          </cell>
        </row>
        <row r="609">
          <cell r="B609" t="str">
            <v xml:space="preserve">  - Biaya Penginapan Eselon II - Jabar [1 ORG x 2 HARI x 10 KALI]</v>
          </cell>
          <cell r="C609" t="str">
            <v>20.0 OH</v>
          </cell>
          <cell r="E609">
            <v>2755000</v>
          </cell>
          <cell r="F609">
            <v>55100000</v>
          </cell>
        </row>
        <row r="610">
          <cell r="B610" t="str">
            <v xml:space="preserve">  - Biaya Penginapan Eselon III/Gol. IV - Jabar [1 ORG x 2 HARI x 10 KALI]</v>
          </cell>
          <cell r="C610" t="str">
            <v>20.0 OH</v>
          </cell>
          <cell r="E610">
            <v>1201000</v>
          </cell>
          <cell r="F610">
            <v>24020000</v>
          </cell>
        </row>
        <row r="611">
          <cell r="B611" t="str">
            <v xml:space="preserve">  - Biaya Penginapan Eselon IV/Gol. III Ke Bawah - Jabar [13 ORG x 2 HARI x 10 KALI]</v>
          </cell>
          <cell r="C611" t="str">
            <v>260.0 OH</v>
          </cell>
          <cell r="E611">
            <v>686000</v>
          </cell>
          <cell r="F611">
            <v>178360000</v>
          </cell>
        </row>
        <row r="612">
          <cell r="B612" t="str">
            <v xml:space="preserve">  - Uang Transport - Jabar [15 ORG x 10 KALI]</v>
          </cell>
          <cell r="C612" t="str">
            <v>150.0 OK</v>
          </cell>
          <cell r="E612">
            <v>600000</v>
          </cell>
          <cell r="F612">
            <v>90000000</v>
          </cell>
        </row>
        <row r="613">
          <cell r="B613" t="str">
            <v>&gt; JAKARTA - BANTEN</v>
          </cell>
          <cell r="C613" t="str">
            <v xml:space="preserve"> </v>
          </cell>
          <cell r="F613">
            <v>258140000</v>
          </cell>
        </row>
        <row r="614">
          <cell r="B614" t="str">
            <v xml:space="preserve">  - Uang Harian - Banten [15 ORG x 3 HARI x 5 KALI]</v>
          </cell>
          <cell r="C614" t="str">
            <v>225.0 OH</v>
          </cell>
          <cell r="E614">
            <v>370000</v>
          </cell>
          <cell r="F614">
            <v>83250000</v>
          </cell>
        </row>
        <row r="615">
          <cell r="B615" t="str">
            <v xml:space="preserve">  - Biaya Penginapan Eselon II - Banten [1 ORG x 2 HARI x 5 KALI]</v>
          </cell>
          <cell r="C615" t="str">
            <v>10.0 OH</v>
          </cell>
          <cell r="E615">
            <v>2373000</v>
          </cell>
          <cell r="F615">
            <v>23730000</v>
          </cell>
        </row>
        <row r="616">
          <cell r="B616" t="str">
            <v xml:space="preserve">  - Biaya Penginapan Eselon III/Gol. IV - Banten [1 ORG x 2 HARI x 5 KALI]</v>
          </cell>
          <cell r="C616" t="str">
            <v>10.0 OH</v>
          </cell>
          <cell r="E616">
            <v>1204000</v>
          </cell>
          <cell r="F616">
            <v>12040000</v>
          </cell>
        </row>
        <row r="617">
          <cell r="B617" t="str">
            <v xml:space="preserve">  - Biaya Penginapan Eselon IV/Gol. III Ke Bawah - Banten [13 ORG x 2 HARI x 5 KALI]</v>
          </cell>
          <cell r="C617" t="str">
            <v>130.0 OH</v>
          </cell>
          <cell r="E617">
            <v>724000</v>
          </cell>
          <cell r="F617">
            <v>94120000</v>
          </cell>
        </row>
        <row r="618">
          <cell r="B618" t="str">
            <v xml:space="preserve">  - Uang Transport - Banten [15 ORG x 5 KALI]</v>
          </cell>
          <cell r="C618" t="str">
            <v>75.0 OK</v>
          </cell>
          <cell r="E618">
            <v>600000</v>
          </cell>
          <cell r="F618">
            <v>45000000</v>
          </cell>
        </row>
        <row r="619">
          <cell r="B619" t="str">
            <v>&gt; UANG REPRESENTASI</v>
          </cell>
          <cell r="C619" t="str">
            <v xml:space="preserve"> </v>
          </cell>
          <cell r="F619">
            <v>6750000</v>
          </cell>
        </row>
        <row r="620">
          <cell r="B620" t="str">
            <v xml:space="preserve">  - Uang Representasi Eselon II [1 ORG x 3 HARI x 15 KALI]</v>
          </cell>
          <cell r="C620" t="str">
            <v>45.0 OK</v>
          </cell>
          <cell r="E620">
            <v>150000</v>
          </cell>
          <cell r="F620">
            <v>6750000</v>
          </cell>
        </row>
        <row r="621">
          <cell r="B621" t="str">
            <v>KOORDINASI/PENDAMPINGAN PERENCANAAN ANGGARAN PROGRAM PADA SATKER PUSAT DAN DAERAH</v>
          </cell>
          <cell r="F621">
            <v>1408957000</v>
          </cell>
        </row>
        <row r="622">
          <cell r="B622" t="str">
            <v>Belanja Perjalanan Dinas Biasa</v>
          </cell>
          <cell r="F622">
            <v>911633000</v>
          </cell>
        </row>
        <row r="623">
          <cell r="B623" t="str">
            <v>&gt; ACEH</v>
          </cell>
          <cell r="C623" t="str">
            <v xml:space="preserve"> </v>
          </cell>
          <cell r="F623">
            <v>25160000</v>
          </cell>
        </row>
        <row r="624">
          <cell r="B624" t="str">
            <v xml:space="preserve">  - Tiket Jakarta - Banda Aceh [3 ORG x 1 KL]</v>
          </cell>
          <cell r="C624" t="str">
            <v>3.0 OK</v>
          </cell>
          <cell r="E624">
            <v>4492000</v>
          </cell>
          <cell r="F624">
            <v>13476000</v>
          </cell>
        </row>
        <row r="625">
          <cell r="B625" t="str">
            <v xml:space="preserve">  - Uang Harian - Aceh [3 ORG x 3 HR]</v>
          </cell>
          <cell r="C625" t="str">
            <v>9.0 OH</v>
          </cell>
          <cell r="E625">
            <v>360000</v>
          </cell>
          <cell r="F625">
            <v>3240000</v>
          </cell>
        </row>
        <row r="626">
          <cell r="B626" t="str">
            <v xml:space="preserve">  - Uang Hotel Eselon III/Gol. IV - Aceh [1 ORG x 2 HR x 1 KL]</v>
          </cell>
          <cell r="C626" t="str">
            <v>2.0 OH</v>
          </cell>
          <cell r="E626">
            <v>1533000</v>
          </cell>
          <cell r="F626">
            <v>3066000</v>
          </cell>
        </row>
        <row r="627">
          <cell r="B627" t="str">
            <v xml:space="preserve">  - Uang Hotel Eselon IV/Gol. III Ke Bawah - Aceh [2 ORG x 2 HR x 1 KL]</v>
          </cell>
          <cell r="C627" t="str">
            <v>4.0 OH</v>
          </cell>
          <cell r="E627">
            <v>770000</v>
          </cell>
          <cell r="F627">
            <v>3080000</v>
          </cell>
        </row>
        <row r="628">
          <cell r="B628" t="str">
            <v xml:space="preserve">  - Uang Taksi - Aceh [3 ORG x 1 KL]</v>
          </cell>
          <cell r="C628" t="str">
            <v>3.0 OK</v>
          </cell>
          <cell r="E628">
            <v>766000</v>
          </cell>
          <cell r="F628">
            <v>2298000</v>
          </cell>
        </row>
        <row r="629">
          <cell r="B629" t="str">
            <v>&gt; BALI</v>
          </cell>
          <cell r="C629" t="str">
            <v xml:space="preserve"> </v>
          </cell>
          <cell r="F629">
            <v>24926000</v>
          </cell>
        </row>
        <row r="630">
          <cell r="B630" t="str">
            <v xml:space="preserve">  - Tiket Jakarta - Denpasar [3 ORG x 1 KL]</v>
          </cell>
          <cell r="C630" t="str">
            <v>3.0 OK</v>
          </cell>
          <cell r="E630">
            <v>3262000</v>
          </cell>
          <cell r="F630">
            <v>9786000</v>
          </cell>
        </row>
        <row r="631">
          <cell r="B631" t="str">
            <v xml:space="preserve">  - Uang Harian - Bali [3 ORG x 3 HR]</v>
          </cell>
          <cell r="C631" t="str">
            <v>9.0 OH</v>
          </cell>
          <cell r="E631">
            <v>480000</v>
          </cell>
          <cell r="F631">
            <v>4320000</v>
          </cell>
        </row>
        <row r="632">
          <cell r="B632" t="str">
            <v xml:space="preserve">  - Uang Hotel Eselon III/Gol. IV - Bali [1 ORG x 2 HR x 1 KL]</v>
          </cell>
          <cell r="C632" t="str">
            <v>2.0 OH</v>
          </cell>
          <cell r="E632">
            <v>1685000</v>
          </cell>
          <cell r="F632">
            <v>3370000</v>
          </cell>
        </row>
        <row r="633">
          <cell r="B633" t="str">
            <v xml:space="preserve">  - Uang Hotel Eselon IV/Gol. III Ke Bawah - Bali [2 ORG x 2 HR x 1 KL]</v>
          </cell>
          <cell r="C633" t="str">
            <v>4.0 OH</v>
          </cell>
          <cell r="E633">
            <v>1138000</v>
          </cell>
          <cell r="F633">
            <v>4552000</v>
          </cell>
        </row>
        <row r="634">
          <cell r="B634" t="str">
            <v xml:space="preserve">  - Uang Taksi - Bali [3 ORG x 1 KL]</v>
          </cell>
          <cell r="C634" t="str">
            <v>3.0 OK</v>
          </cell>
          <cell r="E634">
            <v>966000</v>
          </cell>
          <cell r="F634">
            <v>2898000</v>
          </cell>
        </row>
        <row r="635">
          <cell r="B635" t="str">
            <v>&gt; BANGKA BELITUNG</v>
          </cell>
          <cell r="C635" t="str">
            <v xml:space="preserve"> </v>
          </cell>
          <cell r="F635">
            <v>18735000</v>
          </cell>
        </row>
        <row r="636">
          <cell r="B636" t="str">
            <v xml:space="preserve">  - Tiket Jakarta - Pangkal Pinang [3 ORG x 1 KL]</v>
          </cell>
          <cell r="C636" t="str">
            <v>3.0 OK</v>
          </cell>
          <cell r="E636">
            <v>2139000</v>
          </cell>
          <cell r="F636">
            <v>6417000</v>
          </cell>
        </row>
        <row r="637">
          <cell r="B637" t="str">
            <v xml:space="preserve">  - Uang Harian - Babel [3 ORG x 3 HR]</v>
          </cell>
          <cell r="C637" t="str">
            <v>9.0 OH</v>
          </cell>
          <cell r="E637">
            <v>410000</v>
          </cell>
          <cell r="F637">
            <v>3690000</v>
          </cell>
        </row>
        <row r="638">
          <cell r="B638" t="str">
            <v xml:space="preserve">  - Uang Hotel Eselon III/Gol. IV - Babel [1 ORG x 2 HR x 1 KL]</v>
          </cell>
          <cell r="C638" t="str">
            <v>2.0 OH</v>
          </cell>
          <cell r="E638">
            <v>1957000</v>
          </cell>
          <cell r="F638">
            <v>3914000</v>
          </cell>
        </row>
        <row r="639">
          <cell r="B639" t="str">
            <v xml:space="preserve">  - Uang Hotel Eselon IV/Gol. III Ke Bawah - Babel [2 ORG x 2 HR x 1 KL]</v>
          </cell>
          <cell r="C639" t="str">
            <v>4.0 OH</v>
          </cell>
          <cell r="E639">
            <v>649000</v>
          </cell>
          <cell r="F639">
            <v>2596000</v>
          </cell>
        </row>
        <row r="640">
          <cell r="B640" t="str">
            <v xml:space="preserve">  - Uang Taksi - Babel [3 ORG x 1 KL]</v>
          </cell>
          <cell r="C640" t="str">
            <v>3.0 OK</v>
          </cell>
          <cell r="E640">
            <v>706000</v>
          </cell>
          <cell r="F640">
            <v>2118000</v>
          </cell>
        </row>
        <row r="641">
          <cell r="B641" t="str">
            <v>&gt; BANTEN</v>
          </cell>
          <cell r="C641" t="str">
            <v xml:space="preserve"> </v>
          </cell>
          <cell r="F641">
            <v>10434000</v>
          </cell>
        </row>
        <row r="642">
          <cell r="B642" t="str">
            <v xml:space="preserve">  - Uang Transport - Banten [3 ORG x 1 KL]</v>
          </cell>
          <cell r="C642" t="str">
            <v>3.0 OK</v>
          </cell>
          <cell r="E642">
            <v>600000</v>
          </cell>
          <cell r="F642">
            <v>1800000</v>
          </cell>
        </row>
        <row r="643">
          <cell r="B643" t="str">
            <v xml:space="preserve">  - Uang Harian - Banten [3 ORG x 3 HR]</v>
          </cell>
          <cell r="C643" t="str">
            <v>9.0 OH</v>
          </cell>
          <cell r="E643">
            <v>370000</v>
          </cell>
          <cell r="F643">
            <v>3330000</v>
          </cell>
        </row>
        <row r="644">
          <cell r="B644" t="str">
            <v xml:space="preserve">  - Uang Hotel Eselon III/Gol. IV - Banten [1 ORG x 2 HR x 1 KL]</v>
          </cell>
          <cell r="C644" t="str">
            <v>2.0 OH</v>
          </cell>
          <cell r="E644">
            <v>1204000</v>
          </cell>
          <cell r="F644">
            <v>2408000</v>
          </cell>
        </row>
        <row r="645">
          <cell r="B645" t="str">
            <v xml:space="preserve">  - Uang Hotel Eselon IV/Gol. III Ke Bawah - Banten [2 ORG x 2 HR x 1 KL]</v>
          </cell>
          <cell r="C645" t="str">
            <v>4.0 OH</v>
          </cell>
          <cell r="E645">
            <v>724000</v>
          </cell>
          <cell r="F645">
            <v>2896000</v>
          </cell>
        </row>
        <row r="646">
          <cell r="B646" t="str">
            <v>&gt; BENGKULU</v>
          </cell>
          <cell r="C646" t="str">
            <v xml:space="preserve"> </v>
          </cell>
          <cell r="F646">
            <v>19333000</v>
          </cell>
        </row>
        <row r="647">
          <cell r="B647" t="str">
            <v xml:space="preserve">  - Tiket Jakarta - Bengkulu [3 ORG x 1 KL]</v>
          </cell>
          <cell r="C647" t="str">
            <v>3.0 OK</v>
          </cell>
          <cell r="E647">
            <v>2621000</v>
          </cell>
          <cell r="F647">
            <v>7863000</v>
          </cell>
        </row>
        <row r="648">
          <cell r="B648" t="str">
            <v xml:space="preserve">  - Uang Harian - Bengkulu [3 ORG x 3 HR]</v>
          </cell>
          <cell r="C648" t="str">
            <v>9.0 OH</v>
          </cell>
          <cell r="E648">
            <v>380000</v>
          </cell>
          <cell r="F648">
            <v>3420000</v>
          </cell>
        </row>
        <row r="649">
          <cell r="B649" t="str">
            <v xml:space="preserve">  - Uang Hotel Eselon III/Gol. IV - Bengkulu [1 ORG x 2 HR x 1 KL]</v>
          </cell>
          <cell r="C649" t="str">
            <v>2.0 OH</v>
          </cell>
          <cell r="E649">
            <v>1546000</v>
          </cell>
          <cell r="F649">
            <v>3092000</v>
          </cell>
        </row>
        <row r="650">
          <cell r="B650" t="str">
            <v xml:space="preserve">  - Uang Hotel Eselon IV/Gol. III Ke Bawah - Bengkulu [2 ORG x 2 HR x 1 KL]</v>
          </cell>
          <cell r="C650" t="str">
            <v>4.0 OH</v>
          </cell>
          <cell r="E650">
            <v>692000</v>
          </cell>
          <cell r="F650">
            <v>2768000</v>
          </cell>
        </row>
        <row r="651">
          <cell r="B651" t="str">
            <v xml:space="preserve">  - Uang Taksi - Bengkulu [3 ORG x 1 KL]</v>
          </cell>
          <cell r="C651" t="str">
            <v>3.0 OK</v>
          </cell>
          <cell r="E651">
            <v>730000</v>
          </cell>
          <cell r="F651">
            <v>2190000</v>
          </cell>
        </row>
        <row r="652">
          <cell r="B652" t="str">
            <v>&gt; D.I. YOGYAKARTA</v>
          </cell>
          <cell r="C652" t="str">
            <v xml:space="preserve"> </v>
          </cell>
          <cell r="F652">
            <v>19870000</v>
          </cell>
        </row>
        <row r="653">
          <cell r="B653" t="str">
            <v xml:space="preserve">  - Tiket Jakarta - Yogya [3 ORG x 1 KL]</v>
          </cell>
          <cell r="C653" t="str">
            <v>3.0 OK</v>
          </cell>
          <cell r="E653">
            <v>2268000</v>
          </cell>
          <cell r="F653">
            <v>6804000</v>
          </cell>
        </row>
        <row r="654">
          <cell r="B654" t="str">
            <v xml:space="preserve">  - Uang Harian - Yogya [3 ORG x 3 HR]</v>
          </cell>
          <cell r="C654" t="str">
            <v>9.0 OH</v>
          </cell>
          <cell r="E654">
            <v>420000</v>
          </cell>
          <cell r="F654">
            <v>3780000</v>
          </cell>
        </row>
        <row r="655">
          <cell r="B655" t="str">
            <v xml:space="preserve">  - Uang Hotel Eselon III/Gol. IV - Yogya [1 ORG x 2 HR x 1 KL]</v>
          </cell>
          <cell r="C655" t="str">
            <v>2.0 OH</v>
          </cell>
          <cell r="E655">
            <v>1384000</v>
          </cell>
          <cell r="F655">
            <v>2768000</v>
          </cell>
        </row>
        <row r="656">
          <cell r="B656" t="str">
            <v xml:space="preserve">  - Uang Hotel Eselon IV/Gol. III Ke Bawah - Yogya [2 ORG x 2 HR x 1 KL]</v>
          </cell>
          <cell r="C656" t="str">
            <v>4.0 OH</v>
          </cell>
          <cell r="E656">
            <v>845000</v>
          </cell>
          <cell r="F656">
            <v>3380000</v>
          </cell>
        </row>
        <row r="657">
          <cell r="B657" t="str">
            <v xml:space="preserve">  - Uang Taksi - Yogya [3 ORG x 1 KL]</v>
          </cell>
          <cell r="C657" t="str">
            <v>3.0 OK</v>
          </cell>
          <cell r="E657">
            <v>1046000</v>
          </cell>
          <cell r="F657">
            <v>3138000</v>
          </cell>
        </row>
        <row r="658">
          <cell r="B658" t="str">
            <v>&gt; GORONTALO</v>
          </cell>
          <cell r="C658" t="str">
            <v xml:space="preserve"> </v>
          </cell>
          <cell r="F658">
            <v>27960000</v>
          </cell>
        </row>
        <row r="659">
          <cell r="B659" t="str">
            <v xml:space="preserve">  - Tiket Jakarta - Gorontalo [3 ORG x 1 KL]</v>
          </cell>
          <cell r="C659" t="str">
            <v>3.0 OK</v>
          </cell>
          <cell r="E659">
            <v>4824000</v>
          </cell>
          <cell r="F659">
            <v>14472000</v>
          </cell>
        </row>
        <row r="660">
          <cell r="B660" t="str">
            <v xml:space="preserve">  - Uang Harian - Gorontalo [3 ORG x 3 HR]</v>
          </cell>
          <cell r="C660" t="str">
            <v>9.0 OH</v>
          </cell>
          <cell r="E660">
            <v>370000</v>
          </cell>
          <cell r="F660">
            <v>3330000</v>
          </cell>
        </row>
        <row r="661">
          <cell r="B661" t="str">
            <v xml:space="preserve">  - Uang Hotel Eselon III/Gol. IV - Gorontalo [1 ORG x 2 HR x 1 KL]</v>
          </cell>
          <cell r="C661" t="str">
            <v>2.0 OH</v>
          </cell>
          <cell r="E661">
            <v>1606000</v>
          </cell>
          <cell r="F661">
            <v>3212000</v>
          </cell>
        </row>
        <row r="662">
          <cell r="B662" t="str">
            <v xml:space="preserve">  - Uang Hotel Eselon IV/Gol. III Ke Bawah - Gorontalo [2 ORG x 2 HR x 1 KL]</v>
          </cell>
          <cell r="C662" t="str">
            <v>4.0 OH</v>
          </cell>
          <cell r="E662">
            <v>955000</v>
          </cell>
          <cell r="F662">
            <v>3820000</v>
          </cell>
        </row>
        <row r="663">
          <cell r="B663" t="str">
            <v xml:space="preserve">  - Uang Taksi - Gorontalo [3 ORG x 1 KL]</v>
          </cell>
          <cell r="C663" t="str">
            <v>3.0 OK</v>
          </cell>
          <cell r="E663">
            <v>1042000</v>
          </cell>
          <cell r="F663">
            <v>3126000</v>
          </cell>
        </row>
        <row r="664">
          <cell r="B664" t="str">
            <v>&gt; JAMBI</v>
          </cell>
          <cell r="C664" t="str">
            <v xml:space="preserve"> </v>
          </cell>
          <cell r="F664">
            <v>17898000</v>
          </cell>
        </row>
        <row r="665">
          <cell r="B665" t="str">
            <v xml:space="preserve">  - Tiket Jakarta - Jambi [3 ORG x 1 KL]</v>
          </cell>
          <cell r="C665" t="str">
            <v>3.0 OK</v>
          </cell>
          <cell r="E665">
            <v>2460000</v>
          </cell>
          <cell r="F665">
            <v>7380000</v>
          </cell>
        </row>
        <row r="666">
          <cell r="B666" t="str">
            <v xml:space="preserve">  - Uang Harian - Jambi [3 ORG x 3 HR]</v>
          </cell>
          <cell r="C666" t="str">
            <v>9.0 OH</v>
          </cell>
          <cell r="E666">
            <v>370000</v>
          </cell>
          <cell r="F666">
            <v>3330000</v>
          </cell>
        </row>
        <row r="667">
          <cell r="B667" t="str">
            <v xml:space="preserve">  - Uang Hotel Eselon III/Gol. IV - Jambi [1 ORG x 2 HR x 1 KL]</v>
          </cell>
          <cell r="C667" t="str">
            <v>2.0 OH</v>
          </cell>
          <cell r="E667">
            <v>1225000</v>
          </cell>
          <cell r="F667">
            <v>2450000</v>
          </cell>
        </row>
        <row r="668">
          <cell r="B668" t="str">
            <v xml:space="preserve">  - Uang Hotel Eselon IV/Gol. III Ke Bawah - Jambi [2 ORG x 2 HR x 1 KL]</v>
          </cell>
          <cell r="C668" t="str">
            <v>4.0 OH</v>
          </cell>
          <cell r="E668">
            <v>580000</v>
          </cell>
          <cell r="F668">
            <v>2320000</v>
          </cell>
        </row>
        <row r="669">
          <cell r="B669" t="str">
            <v xml:space="preserve">  - Uang Taksi - Jambi [3 ORG x 1 KL]</v>
          </cell>
          <cell r="C669" t="str">
            <v>3.0 OK</v>
          </cell>
          <cell r="E669">
            <v>806000</v>
          </cell>
          <cell r="F669">
            <v>2418000</v>
          </cell>
        </row>
        <row r="670">
          <cell r="B670" t="str">
            <v>&gt; JAWA BARAT</v>
          </cell>
          <cell r="C670" t="str">
            <v xml:space="preserve"> </v>
          </cell>
          <cell r="F670">
            <v>10816000</v>
          </cell>
        </row>
        <row r="671">
          <cell r="B671" t="str">
            <v xml:space="preserve">  - Uang Transport - Jabar [3 ORG x 1 KL]</v>
          </cell>
          <cell r="C671" t="str">
            <v>3.0 OK</v>
          </cell>
          <cell r="E671">
            <v>600000</v>
          </cell>
          <cell r="F671">
            <v>1800000</v>
          </cell>
        </row>
        <row r="672">
          <cell r="B672" t="str">
            <v xml:space="preserve">  - Uang Harian - Jabar [3 ORG x 3 HR]</v>
          </cell>
          <cell r="C672" t="str">
            <v>9.0 OH</v>
          </cell>
          <cell r="E672">
            <v>430000</v>
          </cell>
          <cell r="F672">
            <v>3870000</v>
          </cell>
        </row>
        <row r="673">
          <cell r="B673" t="str">
            <v xml:space="preserve">  - Uang Hotel Eselon III/Gol. IV - Jabar [1 ORG x 2 HR x 1 KL]</v>
          </cell>
          <cell r="C673" t="str">
            <v>2.0 OH</v>
          </cell>
          <cell r="E673">
            <v>1201000</v>
          </cell>
          <cell r="F673">
            <v>2402000</v>
          </cell>
        </row>
        <row r="674">
          <cell r="B674" t="str">
            <v xml:space="preserve">  - Uang Hotel Eselon IV/Gol. III Ke Bawah - Jabar [2 ORG x 2 HR x 1 KL]</v>
          </cell>
          <cell r="C674" t="str">
            <v>4.0 OH</v>
          </cell>
          <cell r="E674">
            <v>686000</v>
          </cell>
          <cell r="F674">
            <v>2744000</v>
          </cell>
        </row>
        <row r="675">
          <cell r="B675" t="str">
            <v>&gt; JAWA TENGAH</v>
          </cell>
          <cell r="C675" t="str">
            <v xml:space="preserve"> </v>
          </cell>
          <cell r="F675">
            <v>17462000</v>
          </cell>
        </row>
        <row r="676">
          <cell r="B676" t="str">
            <v xml:space="preserve">  - Tiket Jakarta - Semarang [3 ORG x 1 KL]</v>
          </cell>
          <cell r="C676" t="str">
            <v>3.0 OK</v>
          </cell>
          <cell r="E676">
            <v>2182000</v>
          </cell>
          <cell r="F676">
            <v>6546000</v>
          </cell>
        </row>
        <row r="677">
          <cell r="B677" t="str">
            <v xml:space="preserve">  - Uang Harian - Jateng [3 ORG x 3 HR]</v>
          </cell>
          <cell r="C677" t="str">
            <v>9.0 OH</v>
          </cell>
          <cell r="E677">
            <v>370000</v>
          </cell>
          <cell r="F677">
            <v>3330000</v>
          </cell>
        </row>
        <row r="678">
          <cell r="B678" t="str">
            <v xml:space="preserve">  - Uang Hotel Eselon III/Gol. IV - Jateng [1 ORG x 2 HR x 1 KL]</v>
          </cell>
          <cell r="C678" t="str">
            <v>2.0 OH</v>
          </cell>
          <cell r="E678">
            <v>1201000</v>
          </cell>
          <cell r="F678">
            <v>2402000</v>
          </cell>
        </row>
        <row r="679">
          <cell r="B679" t="str">
            <v xml:space="preserve">  - Uang Hotel Eselon IV/Gol. III Ke Bawah - Jateng [2 ORG x 2 HR x 1 KL]</v>
          </cell>
          <cell r="C679" t="str">
            <v>4.0 OH</v>
          </cell>
          <cell r="E679">
            <v>750000</v>
          </cell>
          <cell r="F679">
            <v>3000000</v>
          </cell>
        </row>
        <row r="680">
          <cell r="B680" t="str">
            <v xml:space="preserve">  - Uang Taksi - Jateng [3 ORG x 1 KL]</v>
          </cell>
          <cell r="C680" t="str">
            <v>3.0 OK</v>
          </cell>
          <cell r="E680">
            <v>728000</v>
          </cell>
          <cell r="F680">
            <v>2184000</v>
          </cell>
        </row>
        <row r="681">
          <cell r="B681" t="str">
            <v>&gt; JAWA TENGAH</v>
          </cell>
          <cell r="C681" t="str">
            <v xml:space="preserve"> </v>
          </cell>
          <cell r="F681">
            <v>17942000</v>
          </cell>
        </row>
        <row r="682">
          <cell r="B682" t="str">
            <v xml:space="preserve">  - Tiket Jakarta - Solo [3 ORG x 1 KL]</v>
          </cell>
          <cell r="C682" t="str">
            <v>3.0 OK</v>
          </cell>
          <cell r="E682">
            <v>2342000</v>
          </cell>
          <cell r="F682">
            <v>7026000</v>
          </cell>
        </row>
        <row r="683">
          <cell r="B683" t="str">
            <v xml:space="preserve">  - Uang Harian - Jateng [3 ORG x 3 HR]</v>
          </cell>
          <cell r="C683" t="str">
            <v>9.0 OH</v>
          </cell>
          <cell r="E683">
            <v>370000</v>
          </cell>
          <cell r="F683">
            <v>3330000</v>
          </cell>
        </row>
        <row r="684">
          <cell r="B684" t="str">
            <v xml:space="preserve">  - Uang Hotel Eselon III/Gol. IV - Jateng [1 ORG x 2 HR x 1 KL]</v>
          </cell>
          <cell r="C684" t="str">
            <v>2.0 OH</v>
          </cell>
          <cell r="E684">
            <v>1201000</v>
          </cell>
          <cell r="F684">
            <v>2402000</v>
          </cell>
        </row>
        <row r="685">
          <cell r="B685" t="str">
            <v xml:space="preserve">  - Uang Hotel Eselon IV/Gol. III Ke Bawah - Jateng [2 ORG x 2 HR x 1 KL]</v>
          </cell>
          <cell r="C685" t="str">
            <v>4.0 OH</v>
          </cell>
          <cell r="E685">
            <v>750000</v>
          </cell>
          <cell r="F685">
            <v>3000000</v>
          </cell>
        </row>
        <row r="686">
          <cell r="B686" t="str">
            <v xml:space="preserve">  - Uang Taksi - Jateng [3 ORG x 1 KL]</v>
          </cell>
          <cell r="C686" t="str">
            <v>3.0 OK</v>
          </cell>
          <cell r="E686">
            <v>728000</v>
          </cell>
          <cell r="F686">
            <v>2184000</v>
          </cell>
        </row>
        <row r="687">
          <cell r="B687" t="str">
            <v>&gt; JAWA TIMUR</v>
          </cell>
          <cell r="C687" t="str">
            <v xml:space="preserve"> </v>
          </cell>
          <cell r="F687">
            <v>20208000</v>
          </cell>
        </row>
        <row r="688">
          <cell r="B688" t="str">
            <v xml:space="preserve">  - Tiket Jakarta - Surabaya [3 ORG x 1 KL]</v>
          </cell>
          <cell r="C688" t="str">
            <v>3.0 OK</v>
          </cell>
          <cell r="E688">
            <v>2674000</v>
          </cell>
          <cell r="F688">
            <v>8022000</v>
          </cell>
        </row>
        <row r="689">
          <cell r="B689" t="str">
            <v xml:space="preserve">  - Uang Harian - Jatim [3 ORG x 3 HR]</v>
          </cell>
          <cell r="C689" t="str">
            <v>9.0 OH</v>
          </cell>
          <cell r="E689">
            <v>410000</v>
          </cell>
          <cell r="F689">
            <v>3690000</v>
          </cell>
        </row>
        <row r="690">
          <cell r="B690" t="str">
            <v xml:space="preserve">  - Uang Hotel Eselon III/Gol. IV - Jatim [1 ORG x 2 HR x 1 KL]</v>
          </cell>
          <cell r="C690" t="str">
            <v>2.0 OH</v>
          </cell>
          <cell r="E690">
            <v>1153000</v>
          </cell>
          <cell r="F690">
            <v>2306000</v>
          </cell>
        </row>
        <row r="691">
          <cell r="B691" t="str">
            <v xml:space="preserve">  - Uang Hotel Eselon IV/Gol. III Ke Bawah - Jatim [2 ORG x 2 HR x 1 KL]</v>
          </cell>
          <cell r="C691" t="str">
            <v>4.0 OH</v>
          </cell>
          <cell r="E691">
            <v>814000</v>
          </cell>
          <cell r="F691">
            <v>3256000</v>
          </cell>
        </row>
        <row r="692">
          <cell r="B692" t="str">
            <v xml:space="preserve">  - Uang Taksi - Jatim [3 ORG x 1 KL]</v>
          </cell>
          <cell r="C692" t="str">
            <v>3.0 OK</v>
          </cell>
          <cell r="E692">
            <v>978000</v>
          </cell>
          <cell r="F692">
            <v>2934000</v>
          </cell>
        </row>
        <row r="693">
          <cell r="B693" t="str">
            <v>&gt; JAWA TIMUR</v>
          </cell>
          <cell r="C693" t="str">
            <v xml:space="preserve"> </v>
          </cell>
          <cell r="F693">
            <v>20271000</v>
          </cell>
        </row>
        <row r="694">
          <cell r="B694" t="str">
            <v xml:space="preserve">  - Tiket Jakarta - Malang [3 ORG x 1 KL]</v>
          </cell>
          <cell r="C694" t="str">
            <v>3.0 OK</v>
          </cell>
          <cell r="E694">
            <v>2695000</v>
          </cell>
          <cell r="F694">
            <v>8085000</v>
          </cell>
        </row>
        <row r="695">
          <cell r="B695" t="str">
            <v xml:space="preserve">  - Uang Harian - Jatim [3 ORG x 3 HR]</v>
          </cell>
          <cell r="C695" t="str">
            <v>9.0 OH</v>
          </cell>
          <cell r="E695">
            <v>410000</v>
          </cell>
          <cell r="F695">
            <v>3690000</v>
          </cell>
        </row>
        <row r="696">
          <cell r="B696" t="str">
            <v xml:space="preserve">  - Uang Hotel Eselon III/Gol. IV - Jatim [1 ORG x 2 HR x 1 KL]</v>
          </cell>
          <cell r="C696" t="str">
            <v>2.0 OH</v>
          </cell>
          <cell r="E696">
            <v>1153000</v>
          </cell>
          <cell r="F696">
            <v>2306000</v>
          </cell>
        </row>
        <row r="697">
          <cell r="B697" t="str">
            <v xml:space="preserve">  - Uang Hotel Eselon IV/Gol. III Ke Bawah - Jatim [2 ORG x 2 HR x 1 KL]</v>
          </cell>
          <cell r="C697" t="str">
            <v>4.0 OH</v>
          </cell>
          <cell r="E697">
            <v>814000</v>
          </cell>
          <cell r="F697">
            <v>3256000</v>
          </cell>
        </row>
        <row r="698">
          <cell r="B698" t="str">
            <v xml:space="preserve">  - Uang Taksi - Jatim [3 ORG x 1 KL]</v>
          </cell>
          <cell r="C698" t="str">
            <v>3.0 OK</v>
          </cell>
          <cell r="E698">
            <v>978000</v>
          </cell>
          <cell r="F698">
            <v>2934000</v>
          </cell>
        </row>
        <row r="699">
          <cell r="B699" t="str">
            <v>&gt; KALIMANTAN BARAT</v>
          </cell>
          <cell r="C699" t="str">
            <v xml:space="preserve"> </v>
          </cell>
          <cell r="F699">
            <v>18727000</v>
          </cell>
        </row>
        <row r="700">
          <cell r="B700" t="str">
            <v xml:space="preserve">  - Tiket Jakarta - Pontianak [3 ORG x 1 KL]</v>
          </cell>
          <cell r="C700" t="str">
            <v>3.0 OK</v>
          </cell>
          <cell r="E700">
            <v>2781000</v>
          </cell>
          <cell r="F700">
            <v>8343000</v>
          </cell>
        </row>
        <row r="701">
          <cell r="B701" t="str">
            <v xml:space="preserve">  - Uang Harian - Kalbar [3 ORG x 3 HR]</v>
          </cell>
          <cell r="C701" t="str">
            <v>9.0 OH</v>
          </cell>
          <cell r="E701">
            <v>380000</v>
          </cell>
          <cell r="F701">
            <v>3420000</v>
          </cell>
        </row>
        <row r="702">
          <cell r="B702" t="str">
            <v xml:space="preserve">  - Uang Hotel Eselon III/Gol. IV - Kalbar [1 ORG x 2 HR x 1 KL]</v>
          </cell>
          <cell r="C702" t="str">
            <v>2.0 OH</v>
          </cell>
          <cell r="E702">
            <v>1125000</v>
          </cell>
          <cell r="F702">
            <v>2250000</v>
          </cell>
        </row>
        <row r="703">
          <cell r="B703" t="str">
            <v xml:space="preserve">  - Uang Hotel Eselon IV/Gol. III Ke Bawah - Kalbar [2 ORG x 2 HR x 1 KL]</v>
          </cell>
          <cell r="C703" t="str">
            <v>4.0 OH</v>
          </cell>
          <cell r="E703">
            <v>538000</v>
          </cell>
          <cell r="F703">
            <v>2152000</v>
          </cell>
        </row>
        <row r="704">
          <cell r="B704" t="str">
            <v xml:space="preserve">  - Uang Taksi - Kalbar [3 ORG x 1 KL]</v>
          </cell>
          <cell r="C704" t="str">
            <v>3.0 OK</v>
          </cell>
          <cell r="E704">
            <v>854000</v>
          </cell>
          <cell r="F704">
            <v>2562000</v>
          </cell>
        </row>
        <row r="705">
          <cell r="B705" t="str">
            <v>&gt; KALIMANTAN SELATAN</v>
          </cell>
          <cell r="C705" t="str">
            <v xml:space="preserve"> </v>
          </cell>
          <cell r="F705">
            <v>20809000</v>
          </cell>
        </row>
        <row r="706">
          <cell r="B706" t="str">
            <v xml:space="preserve">  - Tiket Jakarta - Banjarmasin [3 ORG x 1 KL]</v>
          </cell>
          <cell r="C706" t="str">
            <v>3.0 OK</v>
          </cell>
          <cell r="E706">
            <v>2995000</v>
          </cell>
          <cell r="F706">
            <v>8985000</v>
          </cell>
        </row>
        <row r="707">
          <cell r="B707" t="str">
            <v xml:space="preserve">  - Uang Harian - Kalsel [3 ORG x 3 HR]</v>
          </cell>
          <cell r="C707" t="str">
            <v>9.0 OH</v>
          </cell>
          <cell r="E707">
            <v>380000</v>
          </cell>
          <cell r="F707">
            <v>3420000</v>
          </cell>
        </row>
        <row r="708">
          <cell r="B708" t="str">
            <v xml:space="preserve">  - Uang Hotel Eselon III/Gol. IV - Kalsel [1 ORG x 2 HR x 1 KL]</v>
          </cell>
          <cell r="C708" t="str">
            <v>2.0 OH</v>
          </cell>
          <cell r="E708">
            <v>1500000</v>
          </cell>
          <cell r="F708">
            <v>3000000</v>
          </cell>
        </row>
        <row r="709">
          <cell r="B709" t="str">
            <v xml:space="preserve">  - Uang Hotel Eselon IV/Gol. III Ke Bawah - Kalsel [2 ORG x 2 HR x 1 KL]</v>
          </cell>
          <cell r="C709" t="str">
            <v>4.0 OH</v>
          </cell>
          <cell r="E709">
            <v>697000</v>
          </cell>
          <cell r="F709">
            <v>2788000</v>
          </cell>
        </row>
        <row r="710">
          <cell r="B710" t="str">
            <v xml:space="preserve">  - Uang Taksi - Kalsel [3 ORG x 1 KL]</v>
          </cell>
          <cell r="C710" t="str">
            <v>3.0 OK</v>
          </cell>
          <cell r="E710">
            <v>872000</v>
          </cell>
          <cell r="F710">
            <v>2616000</v>
          </cell>
        </row>
        <row r="711">
          <cell r="B711" t="str">
            <v>&gt; KALIMANTAN TENGAH</v>
          </cell>
          <cell r="C711" t="str">
            <v xml:space="preserve"> </v>
          </cell>
          <cell r="F711">
            <v>19488000</v>
          </cell>
        </row>
        <row r="712">
          <cell r="B712" t="str">
            <v xml:space="preserve">  - Tiket Jakarta - Palangkaraya [3 ORG x 1 KL]</v>
          </cell>
          <cell r="C712" t="str">
            <v>3.0 OK</v>
          </cell>
          <cell r="E712">
            <v>2984000</v>
          </cell>
          <cell r="F712">
            <v>8952000</v>
          </cell>
        </row>
        <row r="713">
          <cell r="B713" t="str">
            <v xml:space="preserve">  - Uang Harian - Kalteng [3 ORG x 3 HR]</v>
          </cell>
          <cell r="C713" t="str">
            <v>9.0 OH</v>
          </cell>
          <cell r="E713">
            <v>360000</v>
          </cell>
          <cell r="F713">
            <v>3240000</v>
          </cell>
        </row>
        <row r="714">
          <cell r="B714" t="str">
            <v xml:space="preserve">  - Uang Hotel Eselon III/Gol. IV - Kalteng [1 ORG x 2 HR x 1 KL]</v>
          </cell>
          <cell r="C714" t="str">
            <v>2.0 OH</v>
          </cell>
          <cell r="E714">
            <v>1160000</v>
          </cell>
          <cell r="F714">
            <v>2320000</v>
          </cell>
        </row>
        <row r="715">
          <cell r="B715" t="str">
            <v xml:space="preserve">  - Uang Hotel Eselon IV/Gol. III Ke Bawah - Kalteng [2 ORG x 2 HR x 1 KL]</v>
          </cell>
          <cell r="C715" t="str">
            <v>4.0 OH</v>
          </cell>
          <cell r="E715">
            <v>659000</v>
          </cell>
          <cell r="F715">
            <v>2636000</v>
          </cell>
        </row>
        <row r="716">
          <cell r="B716" t="str">
            <v xml:space="preserve">  - Uang Taksi - Kalteng [3 ORG x 1 KL]</v>
          </cell>
          <cell r="C716" t="str">
            <v>3.0 OK</v>
          </cell>
          <cell r="E716">
            <v>780000</v>
          </cell>
          <cell r="F716">
            <v>2340000</v>
          </cell>
        </row>
        <row r="717">
          <cell r="B717" t="str">
            <v>&gt; KALIMANTAN TIMUR</v>
          </cell>
          <cell r="C717" t="str">
            <v xml:space="preserve"> </v>
          </cell>
          <cell r="F717">
            <v>26225000</v>
          </cell>
        </row>
        <row r="718">
          <cell r="B718" t="str">
            <v xml:space="preserve">  - Tiket Jakarta - Balikpapan [3 ORG x 1 KL]</v>
          </cell>
          <cell r="C718" t="str">
            <v>3.0 OK</v>
          </cell>
          <cell r="E718">
            <v>3797000</v>
          </cell>
          <cell r="F718">
            <v>11391000</v>
          </cell>
        </row>
        <row r="719">
          <cell r="B719" t="str">
            <v xml:space="preserve">  - Uang Harian - Kaltim [3 ORG x 3 HR]</v>
          </cell>
          <cell r="C719" t="str">
            <v>9.0 OH</v>
          </cell>
          <cell r="E719">
            <v>430000</v>
          </cell>
          <cell r="F719">
            <v>3870000</v>
          </cell>
        </row>
        <row r="720">
          <cell r="B720" t="str">
            <v xml:space="preserve">  - Uang Hotel Eselon III/Gol. IV - Kaltim [1 ORG x 2 HR x 1 KL]</v>
          </cell>
          <cell r="C720" t="str">
            <v>2.0 OH</v>
          </cell>
          <cell r="E720">
            <v>1507000</v>
          </cell>
          <cell r="F720">
            <v>3014000</v>
          </cell>
        </row>
        <row r="721">
          <cell r="B721" t="str">
            <v xml:space="preserve">  - Uang Hotel Eselon IV/Gol. III Ke Bawah - Kaltim [2 ORG x 2 HR x 1 KL]</v>
          </cell>
          <cell r="C721" t="str">
            <v>4.0 OH</v>
          </cell>
          <cell r="E721">
            <v>804000</v>
          </cell>
          <cell r="F721">
            <v>3216000</v>
          </cell>
        </row>
        <row r="722">
          <cell r="B722" t="str">
            <v xml:space="preserve">  - Uang Taksi - Kaltim [3 ORG x 1 KL]</v>
          </cell>
          <cell r="C722" t="str">
            <v>3.0 OK</v>
          </cell>
          <cell r="E722">
            <v>1578000</v>
          </cell>
          <cell r="F722">
            <v>4734000</v>
          </cell>
        </row>
        <row r="723">
          <cell r="B723" t="str">
            <v>&gt; KALIMANTAN UTARA</v>
          </cell>
          <cell r="C723" t="str">
            <v xml:space="preserve"> </v>
          </cell>
          <cell r="F723">
            <v>25515000</v>
          </cell>
        </row>
        <row r="724">
          <cell r="B724" t="str">
            <v xml:space="preserve">  - Tiket Jakarta - Tanjung Selor [3 ORG x 1 KL]</v>
          </cell>
          <cell r="C724" t="str">
            <v>3.0 OK</v>
          </cell>
          <cell r="E724">
            <v>4057000</v>
          </cell>
          <cell r="F724">
            <v>12171000</v>
          </cell>
        </row>
        <row r="725">
          <cell r="B725" t="str">
            <v xml:space="preserve">  - Uang Harian - Kaltara [3 ORG x 3 HR]</v>
          </cell>
          <cell r="C725" t="str">
            <v>9.0 OH</v>
          </cell>
          <cell r="E725">
            <v>430000</v>
          </cell>
          <cell r="F725">
            <v>3870000</v>
          </cell>
        </row>
        <row r="726">
          <cell r="B726" t="str">
            <v xml:space="preserve">  - Uang Hotel Eselon III/Gol. IV - Kaltara [1 ORG x 2 HR x 1 KL]</v>
          </cell>
          <cell r="C726" t="str">
            <v>2.0 OH</v>
          </cell>
          <cell r="E726">
            <v>1507000</v>
          </cell>
          <cell r="F726">
            <v>3014000</v>
          </cell>
        </row>
        <row r="727">
          <cell r="B727" t="str">
            <v xml:space="preserve">  - Uang Hotel Eselon IV/Gol. III Ke Bawah - Kaltara [2 ORG x 2 HR x 1 KL]</v>
          </cell>
          <cell r="C727" t="str">
            <v>4.0 OH</v>
          </cell>
          <cell r="E727">
            <v>904000</v>
          </cell>
          <cell r="F727">
            <v>3616000</v>
          </cell>
        </row>
        <row r="728">
          <cell r="B728" t="str">
            <v xml:space="preserve">  - Uang Taksi - Kaltara [3 ORG x 1 KL]</v>
          </cell>
          <cell r="C728" t="str">
            <v>3.0 OK</v>
          </cell>
          <cell r="E728">
            <v>948000</v>
          </cell>
          <cell r="F728">
            <v>2844000</v>
          </cell>
        </row>
        <row r="729">
          <cell r="B729" t="str">
            <v>&gt; KEPULAUAN RIAU</v>
          </cell>
          <cell r="C729" t="str">
            <v xml:space="preserve"> </v>
          </cell>
          <cell r="F729">
            <v>20282000</v>
          </cell>
        </row>
        <row r="730">
          <cell r="B730" t="str">
            <v xml:space="preserve">  - Tiket Jakarta - Batam [3 ORG x 1 KL]</v>
          </cell>
          <cell r="C730" t="str">
            <v>3.0 OK</v>
          </cell>
          <cell r="E730">
            <v>2888000</v>
          </cell>
          <cell r="F730">
            <v>8664000</v>
          </cell>
        </row>
        <row r="731">
          <cell r="B731" t="str">
            <v xml:space="preserve">  - Uang Harian - Kepri [3 ORG x 3 HR]</v>
          </cell>
          <cell r="C731" t="str">
            <v>9.0 OH</v>
          </cell>
          <cell r="E731">
            <v>370000</v>
          </cell>
          <cell r="F731">
            <v>3330000</v>
          </cell>
        </row>
        <row r="732">
          <cell r="B732" t="str">
            <v xml:space="preserve">  - Uang Hotel Eselon III/Gol. IV - Kepri [1 ORG x 2 HR x 1 KL]</v>
          </cell>
          <cell r="C732" t="str">
            <v>2.0 OH</v>
          </cell>
          <cell r="E732">
            <v>1297000</v>
          </cell>
          <cell r="F732">
            <v>2594000</v>
          </cell>
        </row>
        <row r="733">
          <cell r="B733" t="str">
            <v xml:space="preserve">  - Uang Hotel Eselon IV/Gol. III Ke Bawah - Kepri [2 ORG x 2 HR x 1 KL]</v>
          </cell>
          <cell r="C733" t="str">
            <v>4.0 OH</v>
          </cell>
          <cell r="E733">
            <v>792000</v>
          </cell>
          <cell r="F733">
            <v>3168000</v>
          </cell>
        </row>
        <row r="734">
          <cell r="B734" t="str">
            <v xml:space="preserve">  - Uang Taksi - Kepri [3 ORG x 1 KL]</v>
          </cell>
          <cell r="C734" t="str">
            <v>3.0 OK</v>
          </cell>
          <cell r="E734">
            <v>842000</v>
          </cell>
          <cell r="F734">
            <v>2526000</v>
          </cell>
        </row>
        <row r="735">
          <cell r="B735" t="str">
            <v>&gt; LAMPUNG</v>
          </cell>
          <cell r="C735" t="str">
            <v xml:space="preserve"> </v>
          </cell>
          <cell r="F735">
            <v>15883000</v>
          </cell>
        </row>
        <row r="736">
          <cell r="B736" t="str">
            <v xml:space="preserve">  - Tiket Jakarta - Bandar Lampung [3 ORG x 1 KL]</v>
          </cell>
          <cell r="C736" t="str">
            <v>3.0 OK</v>
          </cell>
          <cell r="E736">
            <v>1583000</v>
          </cell>
          <cell r="F736">
            <v>4749000</v>
          </cell>
        </row>
        <row r="737">
          <cell r="B737" t="str">
            <v xml:space="preserve">  - Uang Harian - Lampung [3 ORG x 3 HR]</v>
          </cell>
          <cell r="C737" t="str">
            <v>9.0 OH</v>
          </cell>
          <cell r="E737">
            <v>380000</v>
          </cell>
          <cell r="F737">
            <v>3420000</v>
          </cell>
        </row>
        <row r="738">
          <cell r="B738" t="str">
            <v xml:space="preserve">  - Uang Hotel Eselon III/Gol. IV - Lampung [1 ORG x 2 HR x 1 KL]</v>
          </cell>
          <cell r="C738" t="str">
            <v>2.0 OH</v>
          </cell>
          <cell r="E738">
            <v>1425000</v>
          </cell>
          <cell r="F738">
            <v>2850000</v>
          </cell>
        </row>
        <row r="739">
          <cell r="B739" t="str">
            <v xml:space="preserve">  - Uang Hotel Eselon IV/Gol. III Ke Bawah - Lampung [2 ORG x 2 HR x 1 KL]</v>
          </cell>
          <cell r="C739" t="str">
            <v>4.0 OH</v>
          </cell>
          <cell r="E739">
            <v>580000</v>
          </cell>
          <cell r="F739">
            <v>2320000</v>
          </cell>
        </row>
        <row r="740">
          <cell r="B740" t="str">
            <v xml:space="preserve">  - Uang Taksi - Lampung [3 ORG x 1 KL]</v>
          </cell>
          <cell r="C740" t="str">
            <v>3.0 OK</v>
          </cell>
          <cell r="E740">
            <v>848000</v>
          </cell>
          <cell r="F740">
            <v>2544000</v>
          </cell>
        </row>
        <row r="741">
          <cell r="B741" t="str">
            <v>&gt; MALUKU</v>
          </cell>
          <cell r="C741" t="str">
            <v xml:space="preserve"> </v>
          </cell>
          <cell r="F741">
            <v>32713000</v>
          </cell>
        </row>
        <row r="742">
          <cell r="B742" t="str">
            <v xml:space="preserve">  - Tiket Jakarta - Ambon [3 ORG x 1 KL]</v>
          </cell>
          <cell r="C742" t="str">
            <v>3.0 OK</v>
          </cell>
          <cell r="E742">
            <v>7081000</v>
          </cell>
          <cell r="F742">
            <v>21243000</v>
          </cell>
        </row>
        <row r="743">
          <cell r="B743" t="str">
            <v xml:space="preserve">  - Uang Harian - Maluku [3 ORG x 3 HR]</v>
          </cell>
          <cell r="C743" t="str">
            <v>9.0 OH</v>
          </cell>
          <cell r="E743">
            <v>380000</v>
          </cell>
          <cell r="F743">
            <v>3420000</v>
          </cell>
        </row>
        <row r="744">
          <cell r="B744" t="str">
            <v xml:space="preserve">  - Uang Hotel Eselon III/Gol. IV - Maluku [1 ORG x 2 HR x 1 KL]</v>
          </cell>
          <cell r="C744" t="str">
            <v>2.0 OH</v>
          </cell>
          <cell r="E744">
            <v>1059000</v>
          </cell>
          <cell r="F744">
            <v>2118000</v>
          </cell>
        </row>
        <row r="745">
          <cell r="B745" t="str">
            <v xml:space="preserve">  - Uang Hotel Eselon IV/Gol. III Ke Bawah - Maluku [2 ORG x 2 HR x 1 KL]</v>
          </cell>
          <cell r="C745" t="str">
            <v>4.0 OH</v>
          </cell>
          <cell r="E745">
            <v>667000</v>
          </cell>
          <cell r="F745">
            <v>2668000</v>
          </cell>
        </row>
        <row r="746">
          <cell r="B746" t="str">
            <v xml:space="preserve">  - Uang Taksi - Maluku [3 ORG x 1 KL]</v>
          </cell>
          <cell r="C746" t="str">
            <v>3.0 OK</v>
          </cell>
          <cell r="E746">
            <v>1088000</v>
          </cell>
          <cell r="F746">
            <v>3264000</v>
          </cell>
        </row>
        <row r="747">
          <cell r="B747" t="str">
            <v>&gt; MALUKU UTARA</v>
          </cell>
          <cell r="C747" t="str">
            <v xml:space="preserve"> </v>
          </cell>
          <cell r="F747">
            <v>31428000</v>
          </cell>
        </row>
        <row r="748">
          <cell r="B748" t="str">
            <v xml:space="preserve">  - Tiket Jakarta - Ternate [3 ORG x 1 KL]</v>
          </cell>
          <cell r="C748" t="str">
            <v>3.0 OK</v>
          </cell>
          <cell r="E748">
            <v>6664000</v>
          </cell>
          <cell r="F748">
            <v>19992000</v>
          </cell>
        </row>
        <row r="749">
          <cell r="B749" t="str">
            <v xml:space="preserve">  - Uang Harian - Malut [3 ORG x 3 HR]</v>
          </cell>
          <cell r="C749" t="str">
            <v>9.0 OH</v>
          </cell>
          <cell r="E749">
            <v>430000</v>
          </cell>
          <cell r="F749">
            <v>3870000</v>
          </cell>
        </row>
        <row r="750">
          <cell r="B750" t="str">
            <v xml:space="preserve">  - Uang Hotel Eselon III/Gol. IV - Malut [1 ORG x 2 HR x 1 KL]</v>
          </cell>
          <cell r="C750" t="str">
            <v>2.0 OH</v>
          </cell>
          <cell r="E750">
            <v>1160000</v>
          </cell>
          <cell r="F750">
            <v>2320000</v>
          </cell>
        </row>
        <row r="751">
          <cell r="B751" t="str">
            <v xml:space="preserve">  - Uang Hotel Eselon IV/Gol. III Ke Bawah - Malut [2 ORG x 2 HR x 1 KL]</v>
          </cell>
          <cell r="C751" t="str">
            <v>4.0 OH</v>
          </cell>
          <cell r="E751">
            <v>605000</v>
          </cell>
          <cell r="F751">
            <v>2420000</v>
          </cell>
        </row>
        <row r="752">
          <cell r="B752" t="str">
            <v xml:space="preserve">  - Uang Taksi - Malut [3 ORG x 1 KL]</v>
          </cell>
          <cell r="C752" t="str">
            <v>3.0 OK</v>
          </cell>
          <cell r="E752">
            <v>942000</v>
          </cell>
          <cell r="F752">
            <v>2826000</v>
          </cell>
        </row>
        <row r="753">
          <cell r="B753" t="str">
            <v>&gt; NUSA TENGGARA BARAT</v>
          </cell>
          <cell r="C753" t="str">
            <v xml:space="preserve"> </v>
          </cell>
          <cell r="F753">
            <v>23036000</v>
          </cell>
        </row>
        <row r="754">
          <cell r="B754" t="str">
            <v xml:space="preserve">  - Tiket Jakarta - Mataram [3 ORG x 1 KL]</v>
          </cell>
          <cell r="C754" t="str">
            <v>3.0 OK</v>
          </cell>
          <cell r="E754">
            <v>3230000</v>
          </cell>
          <cell r="F754">
            <v>9690000</v>
          </cell>
        </row>
        <row r="755">
          <cell r="B755" t="str">
            <v xml:space="preserve">  - Uang Harian - NTB [3 ORG x 3 HR]</v>
          </cell>
          <cell r="C755" t="str">
            <v>9.0 OH</v>
          </cell>
          <cell r="E755">
            <v>440000</v>
          </cell>
          <cell r="F755">
            <v>3960000</v>
          </cell>
        </row>
        <row r="756">
          <cell r="B756" t="str">
            <v xml:space="preserve">  - Uang Hotel Eselon III/Gol. IV - NTB [1 ORG x 2 HR x 1 KL]</v>
          </cell>
          <cell r="C756" t="str">
            <v>2.0 OH</v>
          </cell>
          <cell r="E756">
            <v>1418000</v>
          </cell>
          <cell r="F756">
            <v>2836000</v>
          </cell>
        </row>
        <row r="757">
          <cell r="B757" t="str">
            <v xml:space="preserve">  - Uang Hotel Eselon IV/Gol. III Ke Bawah - NTB [2 ORG x 2 HR x 1 KL]</v>
          </cell>
          <cell r="C757" t="str">
            <v>4.0 OH</v>
          </cell>
          <cell r="E757">
            <v>907000</v>
          </cell>
          <cell r="F757">
            <v>3628000</v>
          </cell>
        </row>
        <row r="758">
          <cell r="B758" t="str">
            <v xml:space="preserve">  - Uang Taksi - NTB [3 ORG x 1 KL]</v>
          </cell>
          <cell r="C758" t="str">
            <v>3.0 OK</v>
          </cell>
          <cell r="E758">
            <v>974000</v>
          </cell>
          <cell r="F758">
            <v>2922000</v>
          </cell>
        </row>
        <row r="759">
          <cell r="B759" t="str">
            <v>&gt; NUSA TENGGARA TIMUR</v>
          </cell>
          <cell r="C759" t="str">
            <v xml:space="preserve"> </v>
          </cell>
          <cell r="F759">
            <v>26807000</v>
          </cell>
        </row>
        <row r="760">
          <cell r="B760" t="str">
            <v xml:space="preserve">  - Tiket Jakarta - Kupang [3 ORG x 1 KL]</v>
          </cell>
          <cell r="C760" t="str">
            <v>3.0 OK</v>
          </cell>
          <cell r="E760">
            <v>5081000</v>
          </cell>
          <cell r="F760">
            <v>15243000</v>
          </cell>
        </row>
        <row r="761">
          <cell r="B761" t="str">
            <v xml:space="preserve">  - Uang Harian - NTT [3 ORG x 3 HR]</v>
          </cell>
          <cell r="C761" t="str">
            <v>9.0 OH</v>
          </cell>
          <cell r="E761">
            <v>430000</v>
          </cell>
          <cell r="F761">
            <v>3870000</v>
          </cell>
        </row>
        <row r="762">
          <cell r="B762" t="str">
            <v xml:space="preserve">  - Uang Hotel Eselon III/Gol. IV - NTT [1 ORG x 2 HR x 1 KL]</v>
          </cell>
          <cell r="C762" t="str">
            <v>2.0 OH</v>
          </cell>
          <cell r="E762">
            <v>1355000</v>
          </cell>
          <cell r="F762">
            <v>2710000</v>
          </cell>
        </row>
        <row r="763">
          <cell r="B763" t="str">
            <v xml:space="preserve">  - Uang Hotel Eselon IV/Gol. III Ke Bawah - NTT [2 ORG x 2 HR x 1 KL]</v>
          </cell>
          <cell r="C763" t="str">
            <v>4.0 OH</v>
          </cell>
          <cell r="E763">
            <v>688000</v>
          </cell>
          <cell r="F763">
            <v>2752000</v>
          </cell>
        </row>
        <row r="764">
          <cell r="B764" t="str">
            <v xml:space="preserve">  - Uang Taksi - NTT [3 ORG x 1 KL]</v>
          </cell>
          <cell r="C764" t="str">
            <v>3.0 OK</v>
          </cell>
          <cell r="E764">
            <v>744000</v>
          </cell>
          <cell r="F764">
            <v>2232000</v>
          </cell>
        </row>
        <row r="765">
          <cell r="B765" t="str">
            <v>&gt; PAPUA</v>
          </cell>
          <cell r="C765" t="str">
            <v xml:space="preserve"> </v>
          </cell>
          <cell r="F765">
            <v>41585000</v>
          </cell>
        </row>
        <row r="766">
          <cell r="B766" t="str">
            <v xml:space="preserve">  - Tiket Jakarta - Biak [3 ORG x 1 KL]</v>
          </cell>
          <cell r="C766" t="str">
            <v>3.0 OK</v>
          </cell>
          <cell r="E766">
            <v>7519000</v>
          </cell>
          <cell r="F766">
            <v>22557000</v>
          </cell>
        </row>
        <row r="767">
          <cell r="B767" t="str">
            <v xml:space="preserve">  - Uang Harian - Papua [3 ORG x 3 HR]</v>
          </cell>
          <cell r="C767" t="str">
            <v>9.0 OH</v>
          </cell>
          <cell r="E767">
            <v>580000</v>
          </cell>
          <cell r="F767">
            <v>5220000</v>
          </cell>
        </row>
        <row r="768">
          <cell r="B768" t="str">
            <v xml:space="preserve">  - Uang Hotel Eselon III/Gol. IV - Papua [1 ORG x 2 HR x 1 KL]</v>
          </cell>
          <cell r="C768" t="str">
            <v>2.0 OH</v>
          </cell>
          <cell r="E768">
            <v>2521000</v>
          </cell>
          <cell r="F768">
            <v>5042000</v>
          </cell>
        </row>
        <row r="769">
          <cell r="B769" t="str">
            <v xml:space="preserve">  - Uang Hotel Eselon IV/Gol. III Ke Bawah - Papua [2 ORG x 2 HR x 1 KL]</v>
          </cell>
          <cell r="C769" t="str">
            <v>4.0 OH</v>
          </cell>
          <cell r="E769">
            <v>1038000</v>
          </cell>
          <cell r="F769">
            <v>4152000</v>
          </cell>
        </row>
        <row r="770">
          <cell r="B770" t="str">
            <v xml:space="preserve">  - Uang Taksi - Papua [3 ORG x 1 KL]</v>
          </cell>
          <cell r="C770" t="str">
            <v>3.0 OK</v>
          </cell>
          <cell r="E770">
            <v>1538000</v>
          </cell>
          <cell r="F770">
            <v>4614000</v>
          </cell>
        </row>
        <row r="771">
          <cell r="B771" t="str">
            <v>&gt; PAPUA</v>
          </cell>
          <cell r="C771" t="str">
            <v xml:space="preserve"> </v>
          </cell>
          <cell r="F771">
            <v>43607000</v>
          </cell>
        </row>
        <row r="772">
          <cell r="B772" t="str">
            <v xml:space="preserve">  - Tiket Jakarta - Jayapura [3 ORG x 1 KL]</v>
          </cell>
          <cell r="C772" t="str">
            <v>3.0 OK</v>
          </cell>
          <cell r="E772">
            <v>8193000</v>
          </cell>
          <cell r="F772">
            <v>24579000</v>
          </cell>
        </row>
        <row r="773">
          <cell r="B773" t="str">
            <v xml:space="preserve">  - Uang Harian - Papua [3 ORG x 3 HR]</v>
          </cell>
          <cell r="C773" t="str">
            <v>9.0 OH</v>
          </cell>
          <cell r="E773">
            <v>580000</v>
          </cell>
          <cell r="F773">
            <v>5220000</v>
          </cell>
        </row>
        <row r="774">
          <cell r="B774" t="str">
            <v xml:space="preserve">  - Uang Hotel Eselon III/Gol. IV - Papua [1 ORG x 2 HR x 1 KL]</v>
          </cell>
          <cell r="C774" t="str">
            <v>2.0 OH</v>
          </cell>
          <cell r="E774">
            <v>2521000</v>
          </cell>
          <cell r="F774">
            <v>5042000</v>
          </cell>
        </row>
        <row r="775">
          <cell r="B775" t="str">
            <v xml:space="preserve">  - Uang Hotel Eselon IV/Gol. III Ke Bawah - Papua [2 ORG x 2 HR x 1 KL]</v>
          </cell>
          <cell r="C775" t="str">
            <v>4.0 OH</v>
          </cell>
          <cell r="E775">
            <v>1038000</v>
          </cell>
          <cell r="F775">
            <v>4152000</v>
          </cell>
        </row>
        <row r="776">
          <cell r="B776" t="str">
            <v xml:space="preserve">  - Uang Taksi - Papua [3 ORG x 1 KL]</v>
          </cell>
          <cell r="C776" t="str">
            <v>3.0 OK</v>
          </cell>
          <cell r="E776">
            <v>1538000</v>
          </cell>
          <cell r="F776">
            <v>4614000</v>
          </cell>
        </row>
        <row r="777">
          <cell r="B777" t="str">
            <v>&gt; PAPUA</v>
          </cell>
          <cell r="C777" t="str">
            <v xml:space="preserve"> </v>
          </cell>
          <cell r="F777">
            <v>34002000</v>
          </cell>
        </row>
        <row r="778">
          <cell r="B778" t="str">
            <v xml:space="preserve">  - Tiket Jakarta - Timika [2 ORG x 1 KL]</v>
          </cell>
          <cell r="C778" t="str">
            <v>2.0 OK</v>
          </cell>
          <cell r="E778">
            <v>7487000</v>
          </cell>
          <cell r="F778">
            <v>14974000</v>
          </cell>
        </row>
        <row r="779">
          <cell r="B779" t="str">
            <v xml:space="preserve">  - Uang Harian - Papua [3 ORG x 3 HR]</v>
          </cell>
          <cell r="C779" t="str">
            <v>9.0 OH</v>
          </cell>
          <cell r="E779">
            <v>580000</v>
          </cell>
          <cell r="F779">
            <v>5220000</v>
          </cell>
        </row>
        <row r="780">
          <cell r="B780" t="str">
            <v xml:space="preserve">  - Uang Hotel Eselon III/Gol. IV - Papua [1 ORG x 2 HR x 1 KL]</v>
          </cell>
          <cell r="C780" t="str">
            <v>2.0 OH</v>
          </cell>
          <cell r="E780">
            <v>2521000</v>
          </cell>
          <cell r="F780">
            <v>5042000</v>
          </cell>
        </row>
        <row r="781">
          <cell r="B781" t="str">
            <v xml:space="preserve">  - Uang Hotel Eselon IV/Gol. III Ke Bawah - Papua [2 ORG x 2 HR x 1 KL]</v>
          </cell>
          <cell r="C781" t="str">
            <v>4.0 OH</v>
          </cell>
          <cell r="E781">
            <v>1038000</v>
          </cell>
          <cell r="F781">
            <v>4152000</v>
          </cell>
        </row>
        <row r="782">
          <cell r="B782" t="str">
            <v xml:space="preserve">  - Uang Taksi - Papua [3 ORG x 1 KL]</v>
          </cell>
          <cell r="C782" t="str">
            <v>3.0 OK</v>
          </cell>
          <cell r="E782">
            <v>1538000</v>
          </cell>
          <cell r="F782">
            <v>4614000</v>
          </cell>
        </row>
        <row r="783">
          <cell r="B783" t="str">
            <v>&gt; PAPUA BARAT</v>
          </cell>
          <cell r="C783" t="str">
            <v xml:space="preserve"> </v>
          </cell>
          <cell r="F783">
            <v>47724000</v>
          </cell>
        </row>
        <row r="784">
          <cell r="B784" t="str">
            <v xml:space="preserve">  - Tiket Jakarta - Manokwari [3 ORG x 1 KL]</v>
          </cell>
          <cell r="C784" t="str">
            <v>3.0 OK</v>
          </cell>
          <cell r="E784">
            <v>10824000</v>
          </cell>
          <cell r="F784">
            <v>32472000</v>
          </cell>
        </row>
        <row r="785">
          <cell r="B785" t="str">
            <v xml:space="preserve">  - Uang Harian - Pabar [3 ORG x 3 HR]</v>
          </cell>
          <cell r="C785" t="str">
            <v>9.0 OH</v>
          </cell>
          <cell r="E785">
            <v>480000</v>
          </cell>
          <cell r="F785">
            <v>4320000</v>
          </cell>
        </row>
        <row r="786">
          <cell r="B786" t="str">
            <v xml:space="preserve">  - Uang Hotel Eselon III/Gol. IV - Pabar [1 ORG x 2 HR x 1 KL]</v>
          </cell>
          <cell r="C786" t="str">
            <v>2.0 OH</v>
          </cell>
          <cell r="E786">
            <v>2056000</v>
          </cell>
          <cell r="F786">
            <v>4112000</v>
          </cell>
        </row>
        <row r="787">
          <cell r="B787" t="str">
            <v xml:space="preserve">  - Uang Hotel Eselon IV/Gol. III Ke Bawah - Pabar [2 ORG x 2 HR x 1 KL]</v>
          </cell>
          <cell r="C787" t="str">
            <v>4.0 OH</v>
          </cell>
          <cell r="E787">
            <v>967000</v>
          </cell>
          <cell r="F787">
            <v>3868000</v>
          </cell>
        </row>
        <row r="788">
          <cell r="B788" t="str">
            <v xml:space="preserve">  - Uang Taksi - Pabar [3 ORG x 1 KL]</v>
          </cell>
          <cell r="C788" t="str">
            <v>3.0 OK</v>
          </cell>
          <cell r="E788">
            <v>984000</v>
          </cell>
          <cell r="F788">
            <v>2952000</v>
          </cell>
        </row>
        <row r="789">
          <cell r="B789" t="str">
            <v>&gt; RIAU</v>
          </cell>
          <cell r="C789" t="str">
            <v xml:space="preserve"> </v>
          </cell>
          <cell r="F789">
            <v>21228000</v>
          </cell>
        </row>
        <row r="790">
          <cell r="B790" t="str">
            <v xml:space="preserve">  - Tiket Jakarta - Pekanbaru [3 ORG x 1 KL]</v>
          </cell>
          <cell r="C790" t="str">
            <v>3.0 OK</v>
          </cell>
          <cell r="E790">
            <v>3016000</v>
          </cell>
          <cell r="F790">
            <v>9048000</v>
          </cell>
        </row>
        <row r="791">
          <cell r="B791" t="str">
            <v xml:space="preserve">  - Uang Harian - Riau [3 ORG x 3 HR]</v>
          </cell>
          <cell r="C791" t="str">
            <v>9.0 OH</v>
          </cell>
          <cell r="E791">
            <v>370000</v>
          </cell>
          <cell r="F791">
            <v>3330000</v>
          </cell>
        </row>
        <row r="792">
          <cell r="B792" t="str">
            <v xml:space="preserve">  - Uang Hotel Eselon III/Gol. IV - Riau [1 ORG x 2 HR x 1 KL]</v>
          </cell>
          <cell r="C792" t="str">
            <v>2.0 OH</v>
          </cell>
          <cell r="E792">
            <v>1650000</v>
          </cell>
          <cell r="F792">
            <v>3300000</v>
          </cell>
        </row>
        <row r="793">
          <cell r="B793" t="str">
            <v xml:space="preserve">  - Uang Hotel Eselon IV/Gol. III Ke Bawah - Riau [2 ORG x 2 HR x 1 KL]</v>
          </cell>
          <cell r="C793" t="str">
            <v>4.0 OH</v>
          </cell>
          <cell r="E793">
            <v>852000</v>
          </cell>
          <cell r="F793">
            <v>3408000</v>
          </cell>
        </row>
        <row r="794">
          <cell r="B794" t="str">
            <v xml:space="preserve">  - Uang Taksi - Riau [3 ORG x 1 KL]</v>
          </cell>
          <cell r="C794" t="str">
            <v>3.0 OK</v>
          </cell>
          <cell r="E794">
            <v>714000</v>
          </cell>
          <cell r="F794">
            <v>2142000</v>
          </cell>
        </row>
        <row r="795">
          <cell r="B795" t="str">
            <v>&gt; SULAWESI TENGGARA</v>
          </cell>
          <cell r="C795" t="str">
            <v xml:space="preserve"> </v>
          </cell>
          <cell r="F795">
            <v>24266000</v>
          </cell>
        </row>
        <row r="796">
          <cell r="B796" t="str">
            <v xml:space="preserve">  - Tiket Jakarta - Kendari [3 ORG x 1 KL]</v>
          </cell>
          <cell r="C796" t="str">
            <v>3.0 OK</v>
          </cell>
          <cell r="E796">
            <v>4182000</v>
          </cell>
          <cell r="F796">
            <v>12546000</v>
          </cell>
        </row>
        <row r="797">
          <cell r="B797" t="str">
            <v xml:space="preserve">  - Uang Harian - Sultra [3 ORG x 3 HR]</v>
          </cell>
          <cell r="C797" t="str">
            <v>9.0 OH</v>
          </cell>
          <cell r="E797">
            <v>380000</v>
          </cell>
          <cell r="F797">
            <v>3420000</v>
          </cell>
        </row>
        <row r="798">
          <cell r="B798" t="str">
            <v xml:space="preserve">  - Uang Hotel Eselon III/Gol. IV - Sultra [1 ORG x 2 HR x 1 KL]</v>
          </cell>
          <cell r="C798" t="str">
            <v>2.0 OH</v>
          </cell>
          <cell r="E798">
            <v>1297000</v>
          </cell>
          <cell r="F798">
            <v>2594000</v>
          </cell>
        </row>
        <row r="799">
          <cell r="B799" t="str">
            <v xml:space="preserve">  - Uang Hotel Eselon IV/Gol. III Ke Bawah - Sultra [2 ORG x 2 HR x 1 KL]</v>
          </cell>
          <cell r="C799" t="str">
            <v>4.0 OH</v>
          </cell>
          <cell r="E799">
            <v>786000</v>
          </cell>
          <cell r="F799">
            <v>3144000</v>
          </cell>
        </row>
        <row r="800">
          <cell r="B800" t="str">
            <v xml:space="preserve">  - Uang Taksi - Sultra [3 ORG x 1 KL]</v>
          </cell>
          <cell r="C800" t="str">
            <v>3.0 OK</v>
          </cell>
          <cell r="E800">
            <v>854000</v>
          </cell>
          <cell r="F800">
            <v>2562000</v>
          </cell>
        </row>
        <row r="801">
          <cell r="B801" t="str">
            <v>&gt; SULAWESI SELATAN</v>
          </cell>
          <cell r="C801" t="str">
            <v xml:space="preserve"> </v>
          </cell>
          <cell r="F801">
            <v>23841000</v>
          </cell>
        </row>
        <row r="802">
          <cell r="B802" t="str">
            <v xml:space="preserve">  - Tiket Jakarta - Makassar [3 ORG x 1 KL]</v>
          </cell>
          <cell r="C802" t="str">
            <v>3.0 OK</v>
          </cell>
          <cell r="E802">
            <v>3829000</v>
          </cell>
          <cell r="F802">
            <v>11487000</v>
          </cell>
        </row>
        <row r="803">
          <cell r="B803" t="str">
            <v xml:space="preserve">  - Uang Harian - Sulsel [3 ORG x 3 HR]</v>
          </cell>
          <cell r="C803" t="str">
            <v>9.0 OH</v>
          </cell>
          <cell r="E803">
            <v>430000</v>
          </cell>
          <cell r="F803">
            <v>3870000</v>
          </cell>
        </row>
        <row r="804">
          <cell r="B804" t="str">
            <v xml:space="preserve">  - Uang Hotel Eselon III/Gol. IV - Sulsel [1 ORG x 2 HR x 1 KL]</v>
          </cell>
          <cell r="C804" t="str">
            <v>2.0 OH</v>
          </cell>
          <cell r="E804">
            <v>1423000</v>
          </cell>
          <cell r="F804">
            <v>2846000</v>
          </cell>
        </row>
        <row r="805">
          <cell r="B805" t="str">
            <v xml:space="preserve">  - Uang Hotel Eselon IV/Gol. III Ke Bawah - Sulsel [2 ORG x 2 HR x 1 KL]</v>
          </cell>
          <cell r="C805" t="str">
            <v>4.0 OH</v>
          </cell>
          <cell r="E805">
            <v>745000</v>
          </cell>
          <cell r="F805">
            <v>2980000</v>
          </cell>
        </row>
        <row r="806">
          <cell r="B806" t="str">
            <v xml:space="preserve">  - Uang Taksi - Sulsel [3 ORG x 1 KL]</v>
          </cell>
          <cell r="C806" t="str">
            <v>3.0 OK</v>
          </cell>
          <cell r="E806">
            <v>886000</v>
          </cell>
          <cell r="F806">
            <v>2658000</v>
          </cell>
        </row>
        <row r="807">
          <cell r="B807" t="str">
            <v>&gt; SULAWESI BARAT</v>
          </cell>
          <cell r="C807" t="str">
            <v xml:space="preserve"> </v>
          </cell>
          <cell r="F807">
            <v>27209000</v>
          </cell>
        </row>
        <row r="808">
          <cell r="B808" t="str">
            <v xml:space="preserve">  - Tiket Jakarta - Mamuju [3 ORG x 1 KL]</v>
          </cell>
          <cell r="C808" t="str">
            <v>3.0 OK</v>
          </cell>
          <cell r="E808">
            <v>4867000</v>
          </cell>
          <cell r="F808">
            <v>14601000</v>
          </cell>
        </row>
        <row r="809">
          <cell r="B809" t="str">
            <v xml:space="preserve">  - Uang Harian - Sulbar [3 ORG x 3 HR]</v>
          </cell>
          <cell r="C809" t="str">
            <v>9.0 OH</v>
          </cell>
          <cell r="E809">
            <v>410000</v>
          </cell>
          <cell r="F809">
            <v>3690000</v>
          </cell>
        </row>
        <row r="810">
          <cell r="B810" t="str">
            <v xml:space="preserve">  - Uang Hotel Eselon III/Gol. IV - Sulbar [1 ORG x 2 HR x 1 KL]</v>
          </cell>
          <cell r="C810" t="str">
            <v>2.0 OH</v>
          </cell>
          <cell r="E810">
            <v>1344000</v>
          </cell>
          <cell r="F810">
            <v>2688000</v>
          </cell>
        </row>
        <row r="811">
          <cell r="B811" t="str">
            <v xml:space="preserve">  - Uang Hotel Eselon IV/Gol. III Ke Bawah - Sulbar [2 ORG x 2 HR x 1 KL]</v>
          </cell>
          <cell r="C811" t="str">
            <v>4.0 OH</v>
          </cell>
          <cell r="E811">
            <v>704000</v>
          </cell>
          <cell r="F811">
            <v>2816000</v>
          </cell>
        </row>
        <row r="812">
          <cell r="B812" t="str">
            <v xml:space="preserve">  - Uang Taksi - Sulbar [3 ORG x 1 KL]</v>
          </cell>
          <cell r="C812" t="str">
            <v>3.0 OK</v>
          </cell>
          <cell r="E812">
            <v>1138000</v>
          </cell>
          <cell r="F812">
            <v>3414000</v>
          </cell>
        </row>
        <row r="813">
          <cell r="B813" t="str">
            <v>&gt; SULAWESI TENGAH</v>
          </cell>
          <cell r="C813" t="str">
            <v xml:space="preserve"> </v>
          </cell>
          <cell r="F813">
            <v>28357000</v>
          </cell>
        </row>
        <row r="814">
          <cell r="B814" t="str">
            <v xml:space="preserve">  - Tiket Jakarta - Palu [3 ORG x 1 KL]</v>
          </cell>
          <cell r="C814" t="str">
            <v>3.0 OK</v>
          </cell>
          <cell r="E814">
            <v>5113000</v>
          </cell>
          <cell r="F814">
            <v>15339000</v>
          </cell>
        </row>
        <row r="815">
          <cell r="B815" t="str">
            <v xml:space="preserve">  - Uang Harian - Sulteng [3 ORG x 3 HR]</v>
          </cell>
          <cell r="C815" t="str">
            <v>9.0 OH</v>
          </cell>
          <cell r="E815">
            <v>370000</v>
          </cell>
          <cell r="F815">
            <v>3330000</v>
          </cell>
        </row>
        <row r="816">
          <cell r="B816" t="str">
            <v xml:space="preserve">  - Uang Hotel Eselon III/Gol. IV - Sulteng [1 ORG x 2 HR x 1 KL]</v>
          </cell>
          <cell r="C816" t="str">
            <v>2.0 OH</v>
          </cell>
          <cell r="E816">
            <v>1679000</v>
          </cell>
          <cell r="F816">
            <v>3358000</v>
          </cell>
        </row>
        <row r="817">
          <cell r="B817" t="str">
            <v xml:space="preserve">  - Uang Hotel Eselon IV/Gol. III Ke Bawah - Sulteng [2 ORG x 2 HR x 1 KL]</v>
          </cell>
          <cell r="C817" t="str">
            <v>4.0 OH</v>
          </cell>
          <cell r="E817">
            <v>951000</v>
          </cell>
          <cell r="F817">
            <v>3804000</v>
          </cell>
        </row>
        <row r="818">
          <cell r="B818" t="str">
            <v xml:space="preserve">  - Uang Taksi - Sulteng [3 ORG x 1 KL]</v>
          </cell>
          <cell r="C818" t="str">
            <v>3.0 OK</v>
          </cell>
          <cell r="E818">
            <v>842000</v>
          </cell>
          <cell r="F818">
            <v>2526000</v>
          </cell>
        </row>
        <row r="819">
          <cell r="B819" t="str">
            <v>&gt; SULAWESI UTARA</v>
          </cell>
          <cell r="C819" t="str">
            <v xml:space="preserve"> </v>
          </cell>
          <cell r="F819">
            <v>27452000</v>
          </cell>
        </row>
        <row r="820">
          <cell r="B820" t="str">
            <v xml:space="preserve">  - Tiket Jakarta - Manado [3 ORG x 1 KL]</v>
          </cell>
          <cell r="C820" t="str">
            <v>3.0 OK</v>
          </cell>
          <cell r="E820">
            <v>5102000</v>
          </cell>
          <cell r="F820">
            <v>15306000</v>
          </cell>
        </row>
        <row r="821">
          <cell r="B821" t="str">
            <v xml:space="preserve">  - Uang Harian - Sulut [3 ORG x 3 HR]</v>
          </cell>
          <cell r="C821" t="str">
            <v>9.0 OH</v>
          </cell>
          <cell r="E821">
            <v>370000</v>
          </cell>
          <cell r="F821">
            <v>3330000</v>
          </cell>
        </row>
        <row r="822">
          <cell r="B822" t="str">
            <v xml:space="preserve">  - Uang Hotel Eselon III/Gol. IV - Sulut [1 ORG x 2 HR x 1 KL]</v>
          </cell>
          <cell r="C822" t="str">
            <v>2.0 OH</v>
          </cell>
          <cell r="E822">
            <v>1270000</v>
          </cell>
          <cell r="F822">
            <v>2540000</v>
          </cell>
        </row>
        <row r="823">
          <cell r="B823" t="str">
            <v xml:space="preserve">  - Uang Hotel Eselon IV/Gol. III Ke Bawah - Sulut [2 ORG x 2 HR x 1 KL]</v>
          </cell>
          <cell r="C823" t="str">
            <v>4.0 OH</v>
          </cell>
          <cell r="E823">
            <v>978000</v>
          </cell>
          <cell r="F823">
            <v>3912000</v>
          </cell>
        </row>
        <row r="824">
          <cell r="B824" t="str">
            <v xml:space="preserve">  - Uang Taksi - Sulut [3 ORG x 1 KL]</v>
          </cell>
          <cell r="C824" t="str">
            <v>3.0 OK</v>
          </cell>
          <cell r="E824">
            <v>788000</v>
          </cell>
          <cell r="F824">
            <v>2364000</v>
          </cell>
        </row>
        <row r="825">
          <cell r="B825" t="str">
            <v>&gt; SUMATERA UTARA</v>
          </cell>
          <cell r="C825" t="str">
            <v xml:space="preserve"> </v>
          </cell>
          <cell r="F825">
            <v>23134000</v>
          </cell>
        </row>
        <row r="826">
          <cell r="B826" t="str">
            <v xml:space="preserve">  - Tiket Jakarta - Medan [3 ORG x 1 KL]</v>
          </cell>
          <cell r="C826" t="str">
            <v>3.0 OK</v>
          </cell>
          <cell r="E826">
            <v>3808000</v>
          </cell>
          <cell r="F826">
            <v>11424000</v>
          </cell>
        </row>
        <row r="827">
          <cell r="B827" t="str">
            <v xml:space="preserve">  - Uang Harian - Sumut [3 ORG x 3 HR]</v>
          </cell>
          <cell r="C827" t="str">
            <v>9.0 OH</v>
          </cell>
          <cell r="E827">
            <v>370000</v>
          </cell>
          <cell r="F827">
            <v>3330000</v>
          </cell>
        </row>
        <row r="828">
          <cell r="B828" t="str">
            <v xml:space="preserve">  - Uang Hotel Eselon III/Gol. IV - Sumut [1 ORG x 2 HR x 1 KL]</v>
          </cell>
          <cell r="C828" t="str">
            <v>2.0 OH</v>
          </cell>
          <cell r="E828">
            <v>1100000</v>
          </cell>
          <cell r="F828">
            <v>2200000</v>
          </cell>
        </row>
        <row r="829">
          <cell r="B829" t="str">
            <v xml:space="preserve">  - Uang Hotel Eselon IV/Gol. III Ke Bawah - Sumut [2 ORG x 2 HR x 1 KL]</v>
          </cell>
          <cell r="C829" t="str">
            <v>4.0 OH</v>
          </cell>
          <cell r="E829">
            <v>699000</v>
          </cell>
          <cell r="F829">
            <v>2796000</v>
          </cell>
        </row>
        <row r="830">
          <cell r="B830" t="str">
            <v xml:space="preserve">  - Uang Taksi - Sumut [3 ORG x 1 KL]</v>
          </cell>
          <cell r="C830" t="str">
            <v>3.0 OK</v>
          </cell>
          <cell r="E830">
            <v>1128000</v>
          </cell>
          <cell r="F830">
            <v>3384000</v>
          </cell>
        </row>
        <row r="831">
          <cell r="B831" t="str">
            <v>&gt; SUMATERA BARAT</v>
          </cell>
          <cell r="C831" t="str">
            <v xml:space="preserve"> </v>
          </cell>
          <cell r="F831">
            <v>20462000</v>
          </cell>
        </row>
        <row r="832">
          <cell r="B832" t="str">
            <v xml:space="preserve">  - Tiket Jakarta - Padang [3 ORG x 1 KL]</v>
          </cell>
          <cell r="C832" t="str">
            <v>3.0 OK</v>
          </cell>
          <cell r="E832">
            <v>2952000</v>
          </cell>
          <cell r="F832">
            <v>8856000</v>
          </cell>
        </row>
        <row r="833">
          <cell r="B833" t="str">
            <v xml:space="preserve">  - Uang Harian - Sumbar [3 ORG x 3 HR]</v>
          </cell>
          <cell r="C833" t="str">
            <v>9.0 OH</v>
          </cell>
          <cell r="E833">
            <v>380000</v>
          </cell>
          <cell r="F833">
            <v>3420000</v>
          </cell>
        </row>
        <row r="834">
          <cell r="B834" t="str">
            <v xml:space="preserve">  - Uang Hotel Eselon III/Gol. IV - Sumbar [1 ORG x 2 HR x 1 KL]</v>
          </cell>
          <cell r="C834" t="str">
            <v>2.0 OH</v>
          </cell>
          <cell r="E834">
            <v>1353000</v>
          </cell>
          <cell r="F834">
            <v>2706000</v>
          </cell>
        </row>
        <row r="835">
          <cell r="B835" t="str">
            <v xml:space="preserve">  - Uang Hotel Eselon IV/Gol. III Ke Bawah - Sumbar [2 ORG x 2 HR x 1 KL]</v>
          </cell>
          <cell r="C835" t="str">
            <v>4.0 OH</v>
          </cell>
          <cell r="E835">
            <v>701000</v>
          </cell>
          <cell r="F835">
            <v>2804000</v>
          </cell>
        </row>
        <row r="836">
          <cell r="B836" t="str">
            <v xml:space="preserve">  - Uang Taksi - Sumbar [3 ORG x 1 KL]</v>
          </cell>
          <cell r="C836" t="str">
            <v>3.0 OK</v>
          </cell>
          <cell r="E836">
            <v>892000</v>
          </cell>
          <cell r="F836">
            <v>2676000</v>
          </cell>
        </row>
        <row r="837">
          <cell r="B837" t="str">
            <v>&gt; SUMATERA SELATAN</v>
          </cell>
          <cell r="C837" t="str">
            <v xml:space="preserve"> </v>
          </cell>
          <cell r="F837">
            <v>20188000</v>
          </cell>
        </row>
        <row r="838">
          <cell r="B838" t="str">
            <v xml:space="preserve">  - Tiket Jakarta - Palembang [3 ORG x 1 KL]</v>
          </cell>
          <cell r="C838" t="str">
            <v>3.0 OK</v>
          </cell>
          <cell r="E838">
            <v>2268000</v>
          </cell>
          <cell r="F838">
            <v>6804000</v>
          </cell>
        </row>
        <row r="839">
          <cell r="B839" t="str">
            <v xml:space="preserve">  - Uang Harian - Sumsel [3 ORG x 3 HR]</v>
          </cell>
          <cell r="C839" t="str">
            <v>9.0 OH</v>
          </cell>
          <cell r="E839">
            <v>380000</v>
          </cell>
          <cell r="F839">
            <v>3420000</v>
          </cell>
        </row>
        <row r="840">
          <cell r="B840" t="str">
            <v xml:space="preserve">  - Uang Hotel Eselon III/Gol. IV - Sumsel [1 ORG x 2 HR x 1 KL]</v>
          </cell>
          <cell r="C840" t="str">
            <v>2.0 OH</v>
          </cell>
          <cell r="E840">
            <v>1955000</v>
          </cell>
          <cell r="F840">
            <v>3910000</v>
          </cell>
        </row>
        <row r="841">
          <cell r="B841" t="str">
            <v xml:space="preserve">  - Uang Hotel Eselon IV/Gol. III Ke Bawah - Sumsel [2 ORG x 2 HR x 1 KL]</v>
          </cell>
          <cell r="C841" t="str">
            <v>4.0 OH</v>
          </cell>
          <cell r="E841">
            <v>861000</v>
          </cell>
          <cell r="F841">
            <v>3444000</v>
          </cell>
        </row>
        <row r="842">
          <cell r="B842" t="str">
            <v xml:space="preserve">  - Uang Taksi - Sumsel [3 ORG x 1 KL]</v>
          </cell>
          <cell r="C842" t="str">
            <v>3.0 OK</v>
          </cell>
          <cell r="E842">
            <v>870000</v>
          </cell>
          <cell r="F842">
            <v>2610000</v>
          </cell>
        </row>
        <row r="843">
          <cell r="B843" t="str">
            <v>&gt; UANG REPRESENTASI</v>
          </cell>
          <cell r="C843" t="str">
            <v xml:space="preserve"> </v>
          </cell>
          <cell r="F843">
            <v>16650000</v>
          </cell>
        </row>
        <row r="844">
          <cell r="B844" t="str">
            <v xml:space="preserve">  - Uang Representasi Eselon II [1 ORG x 3 HARI x 37 KALI]</v>
          </cell>
          <cell r="C844" t="str">
            <v>111.0 OK</v>
          </cell>
          <cell r="E844">
            <v>150000</v>
          </cell>
          <cell r="F844">
            <v>16650000</v>
          </cell>
        </row>
        <row r="845">
          <cell r="B845" t="str">
            <v>Belanja Perjalanan Dinas Dalam Kota</v>
          </cell>
          <cell r="F845">
            <v>3420000</v>
          </cell>
        </row>
        <row r="846">
          <cell r="B846" t="str">
            <v xml:space="preserve">  - Uang Transport - Jakarta [3 ORG x 3 KL]</v>
          </cell>
          <cell r="C846" t="str">
            <v>9.0 OK</v>
          </cell>
          <cell r="E846">
            <v>170000</v>
          </cell>
          <cell r="F846">
            <v>1530000</v>
          </cell>
        </row>
        <row r="847">
          <cell r="B847" t="str">
            <v xml:space="preserve">  - Uang Harian - Jakarta [3 ORG x 3 HR]</v>
          </cell>
          <cell r="C847" t="str">
            <v>9.0 OH</v>
          </cell>
          <cell r="E847">
            <v>210000</v>
          </cell>
          <cell r="F847">
            <v>1890000</v>
          </cell>
        </row>
        <row r="848">
          <cell r="B848" t="str">
            <v>Belanja Perjalanan Dinas Biasa - Luar Negeri</v>
          </cell>
          <cell r="F848">
            <v>493904000</v>
          </cell>
        </row>
        <row r="849">
          <cell r="B849" t="str">
            <v xml:space="preserve">  - Tiket Jakarta - Jeddah Eselon II [2 ORG x 1 KL]</v>
          </cell>
          <cell r="C849" t="str">
            <v>2.0 OK</v>
          </cell>
          <cell r="E849">
            <v>45000000</v>
          </cell>
          <cell r="F849">
            <v>90000000</v>
          </cell>
        </row>
        <row r="850">
          <cell r="B850" t="str">
            <v xml:space="preserve">  - Tiket Jakarta - Jeddah Eselon III Ke Bawah [5 ORG x 1 KL]</v>
          </cell>
          <cell r="C850" t="str">
            <v>5.0 OK</v>
          </cell>
          <cell r="E850">
            <v>25000000</v>
          </cell>
          <cell r="F850">
            <v>125000000</v>
          </cell>
        </row>
        <row r="851">
          <cell r="B851" t="str">
            <v xml:space="preserve">  - Uang Harian Eselon II [2 ORG x 8 HR]</v>
          </cell>
          <cell r="C851" t="str">
            <v>16.0 OH</v>
          </cell>
          <cell r="E851">
            <v>5700000</v>
          </cell>
          <cell r="F851">
            <v>91200000</v>
          </cell>
        </row>
        <row r="852">
          <cell r="B852" t="str">
            <v xml:space="preserve">  - Uang Harian 40% Eselon II [2 ORG x 2 HR]</v>
          </cell>
          <cell r="C852" t="str">
            <v>4.0 OH</v>
          </cell>
          <cell r="E852">
            <v>2280000</v>
          </cell>
          <cell r="F852">
            <v>9120000</v>
          </cell>
        </row>
        <row r="853">
          <cell r="B853" t="str">
            <v xml:space="preserve">  - Uang Harian Eselon III Ke Bawah [5 ORG x 8 HR]</v>
          </cell>
          <cell r="C853" t="str">
            <v>40.0 OH</v>
          </cell>
          <cell r="E853">
            <v>3500000</v>
          </cell>
          <cell r="F853">
            <v>140000000</v>
          </cell>
        </row>
        <row r="854">
          <cell r="B854" t="str">
            <v xml:space="preserve">  - Uang Harian 40% Eselon III Ke Bawah [5 ORG x 2 HR]</v>
          </cell>
          <cell r="C854" t="str">
            <v>10.0 OK</v>
          </cell>
          <cell r="E854">
            <v>1400000</v>
          </cell>
          <cell r="F854">
            <v>14000000</v>
          </cell>
        </row>
        <row r="855">
          <cell r="B855" t="str">
            <v xml:space="preserve">  - Uang Taksi [7 ORG x 1 KL]</v>
          </cell>
          <cell r="C855" t="str">
            <v>7.0 OK</v>
          </cell>
          <cell r="E855">
            <v>512000</v>
          </cell>
          <cell r="F855">
            <v>3584000</v>
          </cell>
        </row>
        <row r="856">
          <cell r="B856" t="str">
            <v xml:space="preserve">  - Biaya Visa Enjaz [7 ORG x 1 KL]</v>
          </cell>
          <cell r="C856" t="str">
            <v>7.0 OK</v>
          </cell>
          <cell r="E856">
            <v>3000000</v>
          </cell>
          <cell r="F856">
            <v>21000000</v>
          </cell>
        </row>
        <row r="857">
          <cell r="B857" t="str">
            <v>PENYUSUNAN DAN PENGELOLAAN REVISI ANGGARAN DITJEN PHU</v>
          </cell>
          <cell r="F857">
            <v>805870000</v>
          </cell>
        </row>
        <row r="858">
          <cell r="B858" t="str">
            <v>Belanja Perjalanan Dinas Biasa</v>
          </cell>
          <cell r="F858">
            <v>805870000</v>
          </cell>
        </row>
        <row r="859">
          <cell r="B859" t="str">
            <v>&gt; JAKARTA - JAWA BARAT</v>
          </cell>
          <cell r="C859" t="str">
            <v xml:space="preserve"> </v>
          </cell>
          <cell r="F859">
            <v>540980000</v>
          </cell>
        </row>
        <row r="860">
          <cell r="B860" t="str">
            <v xml:space="preserve">  - Uang Harian - Jabar [15 ORG x 3 HARI x 10 KALI]</v>
          </cell>
          <cell r="C860" t="str">
            <v>450.0 OH</v>
          </cell>
          <cell r="E860">
            <v>430000</v>
          </cell>
          <cell r="F860">
            <v>193500000</v>
          </cell>
        </row>
        <row r="861">
          <cell r="B861" t="str">
            <v xml:space="preserve">  - Biaya Penginapan Eselon II - Jabar [1 ORG x 2 HARI x 10 KALI]</v>
          </cell>
          <cell r="C861" t="str">
            <v>20.0 OH</v>
          </cell>
          <cell r="E861">
            <v>2755000</v>
          </cell>
          <cell r="F861">
            <v>55100000</v>
          </cell>
        </row>
        <row r="862">
          <cell r="B862" t="str">
            <v xml:space="preserve">  - Biaya Penginapan Eselon III/Gol. IV - Jabar [1 ORG x 2 HARI x 10 KALI]</v>
          </cell>
          <cell r="C862" t="str">
            <v>20.0 OH</v>
          </cell>
          <cell r="E862">
            <v>1201000</v>
          </cell>
          <cell r="F862">
            <v>24020000</v>
          </cell>
        </row>
        <row r="863">
          <cell r="B863" t="str">
            <v xml:space="preserve">  - Biaya Penginapan Eselon IV/Gol. III Ke Bawah - Jabar [13 ORG x 2 HARI x 10 KALI]</v>
          </cell>
          <cell r="C863" t="str">
            <v>260.0 OH</v>
          </cell>
          <cell r="E863">
            <v>686000</v>
          </cell>
          <cell r="F863">
            <v>178360000</v>
          </cell>
        </row>
        <row r="864">
          <cell r="B864" t="str">
            <v xml:space="preserve">  - Uang Transport - Jabar [15 ORG x 10 KALI]</v>
          </cell>
          <cell r="C864" t="str">
            <v>150.0 OK</v>
          </cell>
          <cell r="E864">
            <v>600000</v>
          </cell>
          <cell r="F864">
            <v>90000000</v>
          </cell>
        </row>
        <row r="865">
          <cell r="B865" t="str">
            <v>&gt; JAKARTA - BANTEN</v>
          </cell>
          <cell r="C865" t="str">
            <v xml:space="preserve"> </v>
          </cell>
          <cell r="F865">
            <v>258140000</v>
          </cell>
        </row>
        <row r="866">
          <cell r="B866" t="str">
            <v xml:space="preserve">  - Uang Harian - Banten [15 ORG x 3 HARI x 5 KALI]</v>
          </cell>
          <cell r="C866" t="str">
            <v>225.0 OH</v>
          </cell>
          <cell r="E866">
            <v>370000</v>
          </cell>
          <cell r="F866">
            <v>83250000</v>
          </cell>
        </row>
        <row r="867">
          <cell r="B867" t="str">
            <v xml:space="preserve">  - Biaya Penginapan Eselon II - Banten [1 ORG x 2 HARI x 5 KALI]</v>
          </cell>
          <cell r="C867" t="str">
            <v>10.0 OH</v>
          </cell>
          <cell r="E867">
            <v>2373000</v>
          </cell>
          <cell r="F867">
            <v>23730000</v>
          </cell>
        </row>
        <row r="868">
          <cell r="B868" t="str">
            <v xml:space="preserve">  - Biaya Penginapan Eselon III/Gol. IV - Banten [1 ORG x 2 HARI x 5 KALI]</v>
          </cell>
          <cell r="C868" t="str">
            <v>10.0 OH</v>
          </cell>
          <cell r="E868">
            <v>1204000</v>
          </cell>
          <cell r="F868">
            <v>12040000</v>
          </cell>
        </row>
        <row r="869">
          <cell r="B869" t="str">
            <v xml:space="preserve">  - Biaya Penginapan Eselon IV/Gol. III Ke Bawah - Banten [13 ORG x 2 HARI x 5 KALI]</v>
          </cell>
          <cell r="C869" t="str">
            <v>130.0 OH</v>
          </cell>
          <cell r="E869">
            <v>724000</v>
          </cell>
          <cell r="F869">
            <v>94120000</v>
          </cell>
        </row>
        <row r="870">
          <cell r="B870" t="str">
            <v xml:space="preserve">  - Uang Transport - Banten [15 ORG x 5 KALI]</v>
          </cell>
          <cell r="C870" t="str">
            <v>75.0 OK</v>
          </cell>
          <cell r="E870">
            <v>600000</v>
          </cell>
          <cell r="F870">
            <v>45000000</v>
          </cell>
        </row>
        <row r="871">
          <cell r="B871" t="str">
            <v>&gt; UANG REPRESENTASI</v>
          </cell>
          <cell r="C871" t="str">
            <v xml:space="preserve"> </v>
          </cell>
          <cell r="F871">
            <v>6750000</v>
          </cell>
        </row>
        <row r="872">
          <cell r="B872" t="str">
            <v xml:space="preserve">  - Uang Representasi Eselon II [1 ORG x 3 HARI x 15 KALI]</v>
          </cell>
          <cell r="C872" t="str">
            <v>45.0 OK</v>
          </cell>
          <cell r="E872">
            <v>150000</v>
          </cell>
          <cell r="F872">
            <v>6750000</v>
          </cell>
        </row>
        <row r="873">
          <cell r="B873" t="str">
            <v>KOORDINASI PERENCANAAN PROGRAM DAN ANGGARAN OPERASIONAL PENYELENGGARAAN HAJI DAN UMRAH DI ARAB SAUDI</v>
          </cell>
          <cell r="F873">
            <v>493904000</v>
          </cell>
        </row>
        <row r="874">
          <cell r="B874" t="str">
            <v>Belanja Perjalanan Dinas Biasa - Luar Negeri</v>
          </cell>
          <cell r="F874">
            <v>493904000</v>
          </cell>
        </row>
        <row r="875">
          <cell r="B875" t="str">
            <v xml:space="preserve">  - Tiket Jakarta - Jeddah Eselon II [2 ORG x 1 KL]</v>
          </cell>
          <cell r="C875" t="str">
            <v>2.0 OK</v>
          </cell>
          <cell r="E875">
            <v>45000000</v>
          </cell>
          <cell r="F875">
            <v>90000000</v>
          </cell>
        </row>
        <row r="876">
          <cell r="B876" t="str">
            <v xml:space="preserve">  - Tiket Jakarta - Jeddah Eselon III Ke Bawah [5 ORG x 1 KL]</v>
          </cell>
          <cell r="C876" t="str">
            <v>5.0 OK</v>
          </cell>
          <cell r="E876">
            <v>25000000</v>
          </cell>
          <cell r="F876">
            <v>125000000</v>
          </cell>
        </row>
        <row r="877">
          <cell r="B877" t="str">
            <v xml:space="preserve">  - Uang Harian Eselon II [2 ORG x 8 HR]</v>
          </cell>
          <cell r="C877" t="str">
            <v>16.0 OH</v>
          </cell>
          <cell r="E877">
            <v>5700000</v>
          </cell>
          <cell r="F877">
            <v>91200000</v>
          </cell>
        </row>
        <row r="878">
          <cell r="B878" t="str">
            <v xml:space="preserve">  - Uang Harian 40% Eselon II [2 ORG x 2 HR]</v>
          </cell>
          <cell r="C878" t="str">
            <v>4.0 OH</v>
          </cell>
          <cell r="E878">
            <v>2280000</v>
          </cell>
          <cell r="F878">
            <v>9120000</v>
          </cell>
        </row>
        <row r="879">
          <cell r="B879" t="str">
            <v xml:space="preserve">  - Uang Harian Eselon III [5 ORG x 8 HR]</v>
          </cell>
          <cell r="C879" t="str">
            <v>40.0 OH</v>
          </cell>
          <cell r="E879">
            <v>3500000</v>
          </cell>
          <cell r="F879">
            <v>140000000</v>
          </cell>
        </row>
        <row r="880">
          <cell r="B880" t="str">
            <v xml:space="preserve">  - Uang Harian 40% Eselon III Ke Bawah [5 ORG x 2 HR]</v>
          </cell>
          <cell r="C880" t="str">
            <v>10.0 OK</v>
          </cell>
          <cell r="E880">
            <v>1400000</v>
          </cell>
          <cell r="F880">
            <v>14000000</v>
          </cell>
        </row>
        <row r="881">
          <cell r="B881" t="str">
            <v xml:space="preserve">  - Uang Taksi [7 ORG x 1 KL]</v>
          </cell>
          <cell r="C881" t="str">
            <v>7.0 OK</v>
          </cell>
          <cell r="E881">
            <v>512000</v>
          </cell>
          <cell r="F881">
            <v>3584000</v>
          </cell>
        </row>
        <row r="882">
          <cell r="B882" t="str">
            <v xml:space="preserve">  - Biaya Visa Enjaz [7 ORG x 1 KL]</v>
          </cell>
          <cell r="C882" t="str">
            <v>7.0 OK</v>
          </cell>
          <cell r="E882">
            <v>3000000</v>
          </cell>
          <cell r="F882">
            <v>21000000</v>
          </cell>
        </row>
        <row r="883">
          <cell r="B883" t="str">
            <v>Layanan Pemantauan dan Evaluasi</v>
          </cell>
          <cell r="C883">
            <v>6</v>
          </cell>
          <cell r="D883" t="str">
            <v>Dokumen</v>
          </cell>
          <cell r="F883">
            <v>5323319000</v>
          </cell>
        </row>
        <row r="884">
          <cell r="B884" t="str">
            <v>Evaluasi dan Pelaporan Program</v>
          </cell>
          <cell r="C884">
            <v>6</v>
          </cell>
          <cell r="D884" t="str">
            <v>Dokumen</v>
          </cell>
          <cell r="F884">
            <v>5323319000</v>
          </cell>
        </row>
        <row r="885">
          <cell r="B885" t="str">
            <v>SINKRONISASI EVALUASI DAN PELAPORAN PROGRAM DAN KINERJA</v>
          </cell>
          <cell r="F885">
            <v>2723912000</v>
          </cell>
        </row>
        <row r="886">
          <cell r="B886" t="str">
            <v>Belanja bahan</v>
          </cell>
          <cell r="F886">
            <v>4000000</v>
          </cell>
        </row>
        <row r="887">
          <cell r="B887" t="str">
            <v>-Spanduk dan Dokumentasi</v>
          </cell>
          <cell r="C887">
            <v>4</v>
          </cell>
          <cell r="D887" t="str">
            <v>KEG</v>
          </cell>
          <cell r="E887">
            <v>1000000</v>
          </cell>
          <cell r="F887">
            <v>4000000</v>
          </cell>
        </row>
        <row r="888">
          <cell r="B888" t="str">
            <v>Belanja jasa Profesi</v>
          </cell>
          <cell r="F888">
            <v>64800000</v>
          </cell>
        </row>
        <row r="889">
          <cell r="B889" t="str">
            <v>-Honorarium Narasumber/Pembahas (Pejabat Eselon I) (1 ORG x 2 JPL x 4 KEG)</v>
          </cell>
          <cell r="C889">
            <v>8</v>
          </cell>
          <cell r="D889" t="str">
            <v>OJ</v>
          </cell>
          <cell r="E889">
            <v>1400000</v>
          </cell>
          <cell r="F889">
            <v>11200000</v>
          </cell>
        </row>
        <row r="890">
          <cell r="B890" t="str">
            <v>-Honorarium Narasumber/Pembahas (Pejabat Eselon II) (1 ORG x 2 JPL x 4 KEG)</v>
          </cell>
          <cell r="C890">
            <v>8</v>
          </cell>
          <cell r="D890" t="str">
            <v>OJ</v>
          </cell>
          <cell r="E890">
            <v>1000000</v>
          </cell>
          <cell r="F890">
            <v>8000000</v>
          </cell>
        </row>
        <row r="891">
          <cell r="B891" t="str">
            <v>-Honorarium Narasumber/Pembahas (Pejabat Eselon III ke bawah) (4 ORG x 2 JPL x 4 KEG)</v>
          </cell>
          <cell r="C891">
            <v>32</v>
          </cell>
          <cell r="D891" t="str">
            <v>OJ</v>
          </cell>
          <cell r="E891">
            <v>900000</v>
          </cell>
          <cell r="F891">
            <v>28800000</v>
          </cell>
        </row>
        <row r="892">
          <cell r="B892" t="str">
            <v>-Honorarium Moderator (6 ORG x 4 KEG)</v>
          </cell>
          <cell r="C892">
            <v>24</v>
          </cell>
          <cell r="D892" t="str">
            <v>OK</v>
          </cell>
          <cell r="E892">
            <v>700000</v>
          </cell>
          <cell r="F892">
            <v>16800000</v>
          </cell>
        </row>
        <row r="893">
          <cell r="B893" t="str">
            <v>Belanja Perjalanan Dinas Paket Meeting Dalam Kota</v>
          </cell>
          <cell r="F893">
            <v>249708000</v>
          </cell>
        </row>
        <row r="894">
          <cell r="B894" t="str">
            <v>-Fullday Peserta Pusat dan Daerah (83 ORG x 1 HARI x 4 KEG)</v>
          </cell>
          <cell r="C894">
            <v>332</v>
          </cell>
          <cell r="D894" t="str">
            <v>OH</v>
          </cell>
          <cell r="E894">
            <v>455000</v>
          </cell>
          <cell r="F894">
            <v>151060000</v>
          </cell>
        </row>
        <row r="895">
          <cell r="B895" t="str">
            <v>-Fullday Narasumber Eselon II (1 ORG x 1 HARI x 4 KEG)</v>
          </cell>
          <cell r="C895">
            <v>4</v>
          </cell>
          <cell r="D895" t="str">
            <v>OH</v>
          </cell>
          <cell r="E895">
            <v>667000</v>
          </cell>
          <cell r="F895">
            <v>2668000</v>
          </cell>
        </row>
        <row r="896">
          <cell r="B896" t="str">
            <v>-Fullday Narasumber Eselon III ke Bawah (4 ORG x 1 HARI x 4 KEG)</v>
          </cell>
          <cell r="C896">
            <v>16</v>
          </cell>
          <cell r="D896" t="str">
            <v>OH</v>
          </cell>
          <cell r="E896">
            <v>455000</v>
          </cell>
          <cell r="F896">
            <v>7280000</v>
          </cell>
        </row>
        <row r="897">
          <cell r="B897" t="str">
            <v>-Fullday Moderator (6 ORG x 1 HARI x 4 KEG)</v>
          </cell>
          <cell r="C897">
            <v>24</v>
          </cell>
          <cell r="D897" t="str">
            <v>OH</v>
          </cell>
          <cell r="E897">
            <v>455000</v>
          </cell>
          <cell r="F897">
            <v>10920000</v>
          </cell>
        </row>
        <row r="898">
          <cell r="B898" t="str">
            <v>-Uang Harian Fullday Peserta Pusat (39 ORG x 3 HARI x 4 KEG)</v>
          </cell>
          <cell r="C898">
            <v>468</v>
          </cell>
          <cell r="D898" t="str">
            <v>OH</v>
          </cell>
          <cell r="E898">
            <v>95000</v>
          </cell>
          <cell r="F898">
            <v>44460000</v>
          </cell>
        </row>
        <row r="899">
          <cell r="B899" t="str">
            <v>-Transport Narasumber dan Moderator (PP) (10 ORG x 4 KEG)</v>
          </cell>
          <cell r="C899">
            <v>40</v>
          </cell>
          <cell r="D899" t="str">
            <v>OK</v>
          </cell>
          <cell r="E899">
            <v>170000</v>
          </cell>
          <cell r="F899">
            <v>6800000</v>
          </cell>
        </row>
        <row r="900">
          <cell r="B900" t="str">
            <v>-Uang Transport Jakarta (PP) (39 ORG x 4 KEG)</v>
          </cell>
          <cell r="C900">
            <v>156</v>
          </cell>
          <cell r="D900" t="str">
            <v>OK</v>
          </cell>
          <cell r="E900">
            <v>170000</v>
          </cell>
          <cell r="F900">
            <v>26520000</v>
          </cell>
        </row>
        <row r="901">
          <cell r="B901" t="str">
            <v>Belanja Perjalanan Dinas Biasa</v>
          </cell>
          <cell r="F901">
            <v>2218204000</v>
          </cell>
        </row>
        <row r="902">
          <cell r="B902" t="str">
            <v>&gt;Jawa Barat</v>
          </cell>
        </row>
        <row r="903">
          <cell r="B903" t="str">
            <v>-Uang Harian (14 ORG x 3 HARI x 6 KEG)</v>
          </cell>
          <cell r="C903">
            <v>180</v>
          </cell>
          <cell r="D903" t="str">
            <v>OH</v>
          </cell>
          <cell r="E903">
            <v>430000</v>
          </cell>
          <cell r="F903">
            <v>77400000</v>
          </cell>
        </row>
        <row r="904">
          <cell r="B904" t="str">
            <v>-Uang Penginapan (10 ORG x 2 HARI x 6 KEG)</v>
          </cell>
          <cell r="C904">
            <v>120</v>
          </cell>
          <cell r="D904" t="str">
            <v>OH</v>
          </cell>
          <cell r="E904">
            <v>686000</v>
          </cell>
          <cell r="F904">
            <v>82320000</v>
          </cell>
        </row>
        <row r="905">
          <cell r="B905" t="str">
            <v>-Uang Penginapan Es III (4 ORG x 2 HARI x 6 KEG)</v>
          </cell>
          <cell r="C905">
            <v>48</v>
          </cell>
          <cell r="D905" t="str">
            <v>OH</v>
          </cell>
          <cell r="E905">
            <v>1298000</v>
          </cell>
          <cell r="F905">
            <v>62304000</v>
          </cell>
        </row>
        <row r="906">
          <cell r="B906" t="str">
            <v>-Biaya Taksi (14 ORG x 6 KEG)</v>
          </cell>
          <cell r="C906">
            <v>60</v>
          </cell>
          <cell r="D906" t="str">
            <v>OK</v>
          </cell>
          <cell r="E906">
            <v>910000</v>
          </cell>
          <cell r="F906">
            <v>54600000</v>
          </cell>
        </row>
        <row r="907">
          <cell r="B907" t="str">
            <v>-Uang Representasi Eselon II (2 ORG x 6 KEG)</v>
          </cell>
          <cell r="C907">
            <v>12</v>
          </cell>
          <cell r="D907" t="str">
            <v>OK</v>
          </cell>
          <cell r="E907">
            <v>150000</v>
          </cell>
          <cell r="F907">
            <v>1800000</v>
          </cell>
        </row>
        <row r="908">
          <cell r="B908" t="str">
            <v xml:space="preserve">    -     Aceh</v>
          </cell>
        </row>
        <row r="909">
          <cell r="B909" t="str">
            <v>&gt; Biaya Taksi - Aceh</v>
          </cell>
          <cell r="C909">
            <v>8</v>
          </cell>
          <cell r="D909" t="str">
            <v>ORG</v>
          </cell>
          <cell r="E909">
            <v>820000</v>
          </cell>
          <cell r="F909">
            <v>6560000</v>
          </cell>
        </row>
        <row r="910">
          <cell r="B910" t="str">
            <v>&gt; Uang Harian -  Aceh</v>
          </cell>
          <cell r="C910">
            <v>24</v>
          </cell>
          <cell r="D910" t="str">
            <v>OH</v>
          </cell>
          <cell r="E910">
            <v>360000</v>
          </cell>
          <cell r="F910">
            <v>8640000</v>
          </cell>
        </row>
        <row r="911">
          <cell r="B911" t="str">
            <v>&gt; Uang Penginapan - Aceh</v>
          </cell>
          <cell r="C911">
            <v>16</v>
          </cell>
          <cell r="D911" t="str">
            <v>OH</v>
          </cell>
          <cell r="E911">
            <v>770000</v>
          </cell>
          <cell r="F911">
            <v>12320000</v>
          </cell>
        </row>
        <row r="912">
          <cell r="B912" t="str">
            <v>&gt; Transport - Jakarta - Aceh</v>
          </cell>
          <cell r="C912">
            <v>8</v>
          </cell>
          <cell r="D912" t="str">
            <v>ORG</v>
          </cell>
          <cell r="E912">
            <v>4492000</v>
          </cell>
          <cell r="F912">
            <v>35936000</v>
          </cell>
        </row>
        <row r="913">
          <cell r="B913" t="str">
            <v xml:space="preserve">    -     BaliBali</v>
          </cell>
        </row>
        <row r="914">
          <cell r="B914" t="str">
            <v>&gt; Biaya Taksi - Bali</v>
          </cell>
          <cell r="C914">
            <v>8</v>
          </cell>
          <cell r="D914" t="str">
            <v>ORG</v>
          </cell>
          <cell r="E914">
            <v>1034000</v>
          </cell>
          <cell r="F914">
            <v>8272000</v>
          </cell>
        </row>
        <row r="915">
          <cell r="B915" t="str">
            <v>&gt; Uang Harian - Bali</v>
          </cell>
          <cell r="C915">
            <v>24</v>
          </cell>
          <cell r="D915" t="str">
            <v>OH</v>
          </cell>
          <cell r="E915">
            <v>480000</v>
          </cell>
          <cell r="F915">
            <v>11520000</v>
          </cell>
        </row>
        <row r="916">
          <cell r="B916" t="str">
            <v>&gt; Uang Penginapan - Bali</v>
          </cell>
          <cell r="C916">
            <v>16</v>
          </cell>
          <cell r="D916" t="str">
            <v>OH</v>
          </cell>
          <cell r="E916">
            <v>1138000</v>
          </cell>
          <cell r="F916">
            <v>18208000</v>
          </cell>
        </row>
        <row r="917">
          <cell r="B917" t="str">
            <v xml:space="preserve">&gt; Transport - Jakarta - Bali </v>
          </cell>
          <cell r="C917">
            <v>8</v>
          </cell>
          <cell r="D917" t="str">
            <v>ORG</v>
          </cell>
          <cell r="E917">
            <v>3262000</v>
          </cell>
          <cell r="F917">
            <v>26096000</v>
          </cell>
        </row>
        <row r="918">
          <cell r="B918" t="str">
            <v xml:space="preserve">    -     Sumatera Utara</v>
          </cell>
        </row>
        <row r="919">
          <cell r="B919" t="str">
            <v xml:space="preserve">&gt; Biaya Taksi - Sumatera Utara </v>
          </cell>
          <cell r="C919">
            <v>8</v>
          </cell>
          <cell r="D919" t="str">
            <v>ORG</v>
          </cell>
          <cell r="E919">
            <v>1164000</v>
          </cell>
          <cell r="F919">
            <v>9312000</v>
          </cell>
        </row>
        <row r="920">
          <cell r="B920" t="str">
            <v xml:space="preserve">&gt; Uang Harian - Sumatera Utara </v>
          </cell>
          <cell r="C920">
            <v>24</v>
          </cell>
          <cell r="D920" t="str">
            <v>OH</v>
          </cell>
          <cell r="E920">
            <v>370000</v>
          </cell>
          <cell r="F920">
            <v>8880000</v>
          </cell>
        </row>
        <row r="921">
          <cell r="B921" t="str">
            <v xml:space="preserve">&gt; Uang Penginapan - Sumatera Utara </v>
          </cell>
          <cell r="C921">
            <v>16</v>
          </cell>
          <cell r="D921" t="str">
            <v>OH</v>
          </cell>
          <cell r="E921">
            <v>699000</v>
          </cell>
          <cell r="F921">
            <v>11184000</v>
          </cell>
        </row>
        <row r="922">
          <cell r="B922" t="str">
            <v xml:space="preserve">&gt; Transport - Jakarta - Medan </v>
          </cell>
          <cell r="C922">
            <v>8</v>
          </cell>
          <cell r="D922" t="str">
            <v>ORG</v>
          </cell>
          <cell r="E922">
            <v>3808000</v>
          </cell>
          <cell r="F922">
            <v>30464000</v>
          </cell>
        </row>
        <row r="923">
          <cell r="B923" t="str">
            <v xml:space="preserve">    -     Kepulauan Riau</v>
          </cell>
        </row>
        <row r="924">
          <cell r="B924" t="str">
            <v xml:space="preserve">&gt; Biaya Taksi - Kepulauan Riau </v>
          </cell>
          <cell r="C924">
            <v>8</v>
          </cell>
          <cell r="D924" t="str">
            <v>ORG</v>
          </cell>
          <cell r="E924">
            <v>900000</v>
          </cell>
          <cell r="F924">
            <v>7200000</v>
          </cell>
        </row>
        <row r="925">
          <cell r="B925" t="str">
            <v>&gt; Uang Harian - Kepulauan Riau</v>
          </cell>
          <cell r="C925">
            <v>6</v>
          </cell>
          <cell r="D925" t="str">
            <v>OH</v>
          </cell>
          <cell r="E925">
            <v>370000</v>
          </cell>
          <cell r="F925">
            <v>2220000</v>
          </cell>
        </row>
        <row r="926">
          <cell r="B926" t="str">
            <v xml:space="preserve">&gt; Uang Penginapan - Kepulauan Riau </v>
          </cell>
          <cell r="C926">
            <v>4</v>
          </cell>
          <cell r="D926" t="str">
            <v>OH</v>
          </cell>
          <cell r="E926">
            <v>792000</v>
          </cell>
          <cell r="F926">
            <v>3168000</v>
          </cell>
        </row>
        <row r="927">
          <cell r="B927" t="str">
            <v xml:space="preserve">&gt; Transport - Jakarta - Batam </v>
          </cell>
          <cell r="C927">
            <v>8</v>
          </cell>
          <cell r="D927" t="str">
            <v>ORG</v>
          </cell>
          <cell r="E927">
            <v>2888000</v>
          </cell>
          <cell r="F927">
            <v>23104000</v>
          </cell>
        </row>
        <row r="928">
          <cell r="B928" t="str">
            <v xml:space="preserve">    -     Sumatera Barat</v>
          </cell>
        </row>
        <row r="929">
          <cell r="B929" t="str">
            <v>&gt; Biaya Taksi - Sumatera Barat</v>
          </cell>
          <cell r="C929">
            <v>8</v>
          </cell>
          <cell r="D929" t="str">
            <v>ORG</v>
          </cell>
          <cell r="E929">
            <v>928000</v>
          </cell>
          <cell r="F929">
            <v>7424000</v>
          </cell>
        </row>
        <row r="930">
          <cell r="B930" t="str">
            <v xml:space="preserve">&gt; Uang Harian - Sumatera Barat </v>
          </cell>
          <cell r="C930">
            <v>6</v>
          </cell>
          <cell r="D930" t="str">
            <v>OH</v>
          </cell>
          <cell r="E930">
            <v>380000</v>
          </cell>
          <cell r="F930">
            <v>2280000</v>
          </cell>
        </row>
        <row r="931">
          <cell r="B931" t="str">
            <v xml:space="preserve">&gt; Uang Penginapan - Sumatera Barat </v>
          </cell>
          <cell r="C931">
            <v>4</v>
          </cell>
          <cell r="D931" t="str">
            <v>OH</v>
          </cell>
          <cell r="E931">
            <v>701000</v>
          </cell>
          <cell r="F931">
            <v>2804000</v>
          </cell>
        </row>
        <row r="932">
          <cell r="B932" t="str">
            <v>&gt; Transport - Jakarta - Padang</v>
          </cell>
          <cell r="C932">
            <v>8</v>
          </cell>
          <cell r="D932" t="str">
            <v>ORG</v>
          </cell>
          <cell r="E932">
            <v>2952000</v>
          </cell>
          <cell r="F932">
            <v>23616000</v>
          </cell>
        </row>
        <row r="933">
          <cell r="B933" t="str">
            <v xml:space="preserve">    -     Sumatera Selatan</v>
          </cell>
        </row>
        <row r="934">
          <cell r="B934" t="str">
            <v>&gt; Biaya Taksi - Sumatera Selatan</v>
          </cell>
          <cell r="C934">
            <v>8</v>
          </cell>
          <cell r="D934" t="str">
            <v>ORG</v>
          </cell>
          <cell r="E934">
            <v>906000</v>
          </cell>
          <cell r="F934">
            <v>7248000</v>
          </cell>
        </row>
        <row r="935">
          <cell r="B935" t="str">
            <v xml:space="preserve">&gt; Uang Harian - Sumatera Selatan </v>
          </cell>
          <cell r="C935">
            <v>6</v>
          </cell>
          <cell r="D935" t="str">
            <v>OH</v>
          </cell>
          <cell r="E935">
            <v>380000</v>
          </cell>
          <cell r="F935">
            <v>2280000</v>
          </cell>
        </row>
        <row r="936">
          <cell r="B936" t="str">
            <v xml:space="preserve">&gt; Uang Penginapan - Sumatera Selatan </v>
          </cell>
          <cell r="C936">
            <v>4</v>
          </cell>
          <cell r="D936" t="str">
            <v>OH</v>
          </cell>
          <cell r="E936">
            <v>861000</v>
          </cell>
          <cell r="F936">
            <v>3444000</v>
          </cell>
        </row>
        <row r="937">
          <cell r="B937" t="str">
            <v>&gt; Transport - Jakarta - Palembang</v>
          </cell>
          <cell r="C937">
            <v>8</v>
          </cell>
          <cell r="D937" t="str">
            <v>ORG</v>
          </cell>
          <cell r="E937">
            <v>2268000</v>
          </cell>
          <cell r="F937">
            <v>18144000</v>
          </cell>
        </row>
        <row r="938">
          <cell r="B938" t="str">
            <v xml:space="preserve">    -     Jawa Tengah</v>
          </cell>
        </row>
        <row r="939">
          <cell r="B939" t="str">
            <v>&gt; Biaya Taksi - Jawa Tengah</v>
          </cell>
          <cell r="C939">
            <v>8</v>
          </cell>
          <cell r="D939" t="str">
            <v>ORG</v>
          </cell>
          <cell r="E939">
            <v>780000</v>
          </cell>
          <cell r="F939">
            <v>6240000</v>
          </cell>
        </row>
        <row r="940">
          <cell r="B940" t="str">
            <v>&gt; Uang Harian - Jawa Tengah</v>
          </cell>
          <cell r="C940">
            <v>6</v>
          </cell>
          <cell r="D940" t="str">
            <v>OH</v>
          </cell>
          <cell r="E940">
            <v>370000</v>
          </cell>
          <cell r="F940">
            <v>2220000</v>
          </cell>
        </row>
        <row r="941">
          <cell r="B941" t="str">
            <v>&gt; Uang Penginapan - Jawa Tengah</v>
          </cell>
          <cell r="C941">
            <v>4</v>
          </cell>
          <cell r="D941" t="str">
            <v>OH</v>
          </cell>
          <cell r="E941">
            <v>810000</v>
          </cell>
          <cell r="F941">
            <v>3240000</v>
          </cell>
        </row>
        <row r="942">
          <cell r="B942" t="str">
            <v>&gt; Transport - Jakarta - Semarang</v>
          </cell>
          <cell r="C942">
            <v>8</v>
          </cell>
          <cell r="D942" t="str">
            <v>ORG</v>
          </cell>
          <cell r="E942">
            <v>2182000</v>
          </cell>
          <cell r="F942">
            <v>17456000</v>
          </cell>
        </row>
        <row r="943">
          <cell r="B943" t="str">
            <v xml:space="preserve">    -     Jawa Timur</v>
          </cell>
        </row>
        <row r="944">
          <cell r="B944" t="str">
            <v>&gt; Biaya Taksi - Jawa Timur</v>
          </cell>
          <cell r="C944">
            <v>8</v>
          </cell>
          <cell r="D944" t="str">
            <v>ORG</v>
          </cell>
          <cell r="E944">
            <v>1048000</v>
          </cell>
          <cell r="F944">
            <v>8384000</v>
          </cell>
        </row>
        <row r="945">
          <cell r="B945" t="str">
            <v xml:space="preserve">&gt; Uang Harian - Jawa Timur </v>
          </cell>
          <cell r="C945">
            <v>6</v>
          </cell>
          <cell r="D945" t="str">
            <v>OH</v>
          </cell>
          <cell r="E945">
            <v>410000</v>
          </cell>
          <cell r="F945">
            <v>2460000</v>
          </cell>
        </row>
        <row r="946">
          <cell r="B946" t="str">
            <v>&gt; Uang Penginapan - Jawa Timur</v>
          </cell>
          <cell r="C946">
            <v>4</v>
          </cell>
          <cell r="D946" t="str">
            <v>OH</v>
          </cell>
          <cell r="E946">
            <v>814000</v>
          </cell>
          <cell r="F946">
            <v>3256000</v>
          </cell>
        </row>
        <row r="947">
          <cell r="B947" t="str">
            <v>&gt; Transport - Jakarta - Surabaya</v>
          </cell>
          <cell r="C947">
            <v>8</v>
          </cell>
          <cell r="D947" t="str">
            <v>ORG</v>
          </cell>
          <cell r="E947">
            <v>2674000</v>
          </cell>
          <cell r="F947">
            <v>21392000</v>
          </cell>
        </row>
        <row r="948">
          <cell r="B948" t="str">
            <v xml:space="preserve">    -     Nusa Tenggara Barat</v>
          </cell>
        </row>
        <row r="949">
          <cell r="B949" t="str">
            <v>&gt; Biaya Taksi - Nusa Tenggara Barat</v>
          </cell>
          <cell r="C949">
            <v>8</v>
          </cell>
          <cell r="D949" t="str">
            <v>ORG</v>
          </cell>
          <cell r="E949">
            <v>1044000</v>
          </cell>
          <cell r="F949">
            <v>8352000</v>
          </cell>
        </row>
        <row r="950">
          <cell r="B950" t="str">
            <v xml:space="preserve">&gt; Uang Harian  - Nusa Tenggara Barat </v>
          </cell>
          <cell r="C950">
            <v>6</v>
          </cell>
          <cell r="D950" t="str">
            <v>OH</v>
          </cell>
          <cell r="E950">
            <v>440000</v>
          </cell>
          <cell r="F950">
            <v>2640000</v>
          </cell>
        </row>
        <row r="951">
          <cell r="B951" t="str">
            <v>&gt; Uang Penginapan - Nusa Tenggara Barat</v>
          </cell>
          <cell r="C951">
            <v>4</v>
          </cell>
          <cell r="D951" t="str">
            <v>OH</v>
          </cell>
          <cell r="E951">
            <v>907000</v>
          </cell>
          <cell r="F951">
            <v>3628000</v>
          </cell>
        </row>
        <row r="952">
          <cell r="B952" t="str">
            <v>&gt; Transport - Jakarta - Mataram</v>
          </cell>
          <cell r="C952">
            <v>8</v>
          </cell>
          <cell r="D952" t="str">
            <v>ORG</v>
          </cell>
          <cell r="E952">
            <v>3230000</v>
          </cell>
          <cell r="F952">
            <v>25840000</v>
          </cell>
        </row>
        <row r="953">
          <cell r="B953" t="str">
            <v xml:space="preserve">    -     Kalimantan Selatan</v>
          </cell>
        </row>
        <row r="954">
          <cell r="B954" t="str">
            <v>&gt; Biaya Taksi - Kalimantan Selatan</v>
          </cell>
          <cell r="C954">
            <v>8</v>
          </cell>
          <cell r="D954" t="str">
            <v>ORG</v>
          </cell>
          <cell r="E954">
            <v>934000</v>
          </cell>
          <cell r="F954">
            <v>7472000</v>
          </cell>
        </row>
        <row r="955">
          <cell r="B955" t="str">
            <v xml:space="preserve">&gt; Uang Harian - Kalimantan Selatan </v>
          </cell>
          <cell r="C955">
            <v>6</v>
          </cell>
          <cell r="D955" t="str">
            <v>OH</v>
          </cell>
          <cell r="E955">
            <v>380000</v>
          </cell>
          <cell r="F955">
            <v>2280000</v>
          </cell>
        </row>
        <row r="956">
          <cell r="B956" t="str">
            <v xml:space="preserve">&gt; Uang Penginapan - Kalimantan Selatan </v>
          </cell>
          <cell r="C956">
            <v>4</v>
          </cell>
          <cell r="D956" t="str">
            <v>OH</v>
          </cell>
          <cell r="E956">
            <v>697000</v>
          </cell>
          <cell r="F956">
            <v>2788000</v>
          </cell>
        </row>
        <row r="957">
          <cell r="B957" t="str">
            <v xml:space="preserve">&gt; Transport - Jakarta - Banjarmasin </v>
          </cell>
          <cell r="C957">
            <v>8</v>
          </cell>
          <cell r="D957" t="str">
            <v>ORG</v>
          </cell>
          <cell r="E957">
            <v>2995000</v>
          </cell>
          <cell r="F957">
            <v>23960000</v>
          </cell>
        </row>
        <row r="958">
          <cell r="B958" t="str">
            <v xml:space="preserve">    -     Kalimantan Timur</v>
          </cell>
        </row>
        <row r="959">
          <cell r="B959" t="str">
            <v>&gt; Biaya Taksi - Kalimantan Timur</v>
          </cell>
          <cell r="C959">
            <v>8</v>
          </cell>
          <cell r="D959" t="str">
            <v>ORG</v>
          </cell>
          <cell r="E959">
            <v>1614000</v>
          </cell>
          <cell r="F959">
            <v>12912000</v>
          </cell>
        </row>
        <row r="960">
          <cell r="B960" t="str">
            <v xml:space="preserve">&gt; Uang Harian - Kalimantan Timur </v>
          </cell>
          <cell r="C960">
            <v>6</v>
          </cell>
          <cell r="D960" t="str">
            <v>OH</v>
          </cell>
          <cell r="E960">
            <v>430000</v>
          </cell>
          <cell r="F960">
            <v>2580000</v>
          </cell>
        </row>
        <row r="961">
          <cell r="B961" t="str">
            <v>&gt; Uang Penginapan - Kalimantan Timur</v>
          </cell>
          <cell r="C961">
            <v>4</v>
          </cell>
          <cell r="D961" t="str">
            <v>OH</v>
          </cell>
          <cell r="E961">
            <v>804000</v>
          </cell>
          <cell r="F961">
            <v>3216000</v>
          </cell>
        </row>
        <row r="962">
          <cell r="B962" t="str">
            <v>&gt; Transport - Jakarta - Balikpapan</v>
          </cell>
          <cell r="C962">
            <v>8</v>
          </cell>
          <cell r="D962" t="str">
            <v>ORG</v>
          </cell>
          <cell r="E962">
            <v>3797000</v>
          </cell>
          <cell r="F962">
            <v>30376000</v>
          </cell>
        </row>
        <row r="963">
          <cell r="B963" t="str">
            <v xml:space="preserve">    -     Sulawesi Selatan</v>
          </cell>
        </row>
        <row r="964">
          <cell r="B964" t="str">
            <v>&gt; Biaya Taksi - Sulawesi Selatan</v>
          </cell>
          <cell r="C964">
            <v>8</v>
          </cell>
          <cell r="D964" t="str">
            <v>ORG</v>
          </cell>
          <cell r="E964">
            <v>950000</v>
          </cell>
          <cell r="F964">
            <v>7600000</v>
          </cell>
        </row>
        <row r="965">
          <cell r="B965" t="str">
            <v xml:space="preserve">&gt; Uang Harian - Sulawesi Selatan </v>
          </cell>
          <cell r="C965">
            <v>6</v>
          </cell>
          <cell r="D965" t="str">
            <v>OH</v>
          </cell>
          <cell r="E965">
            <v>430000</v>
          </cell>
          <cell r="F965">
            <v>2580000</v>
          </cell>
        </row>
        <row r="966">
          <cell r="B966" t="str">
            <v>&gt; Uang Penginapan - Sulawesi Selatan</v>
          </cell>
          <cell r="C966">
            <v>4</v>
          </cell>
          <cell r="D966" t="str">
            <v>OH</v>
          </cell>
          <cell r="E966">
            <v>745000</v>
          </cell>
          <cell r="F966">
            <v>2980000</v>
          </cell>
        </row>
        <row r="967">
          <cell r="B967" t="str">
            <v xml:space="preserve">&gt; Transport - Jakarta - Makassar </v>
          </cell>
          <cell r="C967">
            <v>8</v>
          </cell>
          <cell r="D967" t="str">
            <v>ORG</v>
          </cell>
          <cell r="E967">
            <v>3829000</v>
          </cell>
          <cell r="F967">
            <v>30632000</v>
          </cell>
        </row>
        <row r="968">
          <cell r="B968" t="str">
            <v xml:space="preserve">    -     Jawa Barat - Bekasi</v>
          </cell>
        </row>
        <row r="969">
          <cell r="B969" t="str">
            <v>&gt; Biaya Taksi - Jawa Barat</v>
          </cell>
          <cell r="C969">
            <v>8</v>
          </cell>
          <cell r="D969" t="str">
            <v>ORG</v>
          </cell>
          <cell r="E969">
            <v>586000</v>
          </cell>
          <cell r="F969">
            <v>4688000</v>
          </cell>
        </row>
        <row r="970">
          <cell r="B970" t="str">
            <v xml:space="preserve">&gt; Uang Harian - Jawa Barat </v>
          </cell>
          <cell r="C970">
            <v>6</v>
          </cell>
          <cell r="D970" t="str">
            <v>OH</v>
          </cell>
          <cell r="E970">
            <v>430000</v>
          </cell>
          <cell r="F970">
            <v>2580000</v>
          </cell>
        </row>
        <row r="971">
          <cell r="B971" t="str">
            <v xml:space="preserve">&gt; Uang Penginapan - Jawa Barat </v>
          </cell>
          <cell r="C971">
            <v>4</v>
          </cell>
          <cell r="D971" t="str">
            <v>OH</v>
          </cell>
          <cell r="E971">
            <v>1298000</v>
          </cell>
          <cell r="F971">
            <v>5192000</v>
          </cell>
        </row>
        <row r="972">
          <cell r="B972" t="str">
            <v xml:space="preserve">    -     Jawa Barat - Indramayu</v>
          </cell>
        </row>
        <row r="973">
          <cell r="B973" t="str">
            <v>&gt; Biaya Taksi - Jawa Barat</v>
          </cell>
          <cell r="C973">
            <v>8</v>
          </cell>
          <cell r="D973" t="str">
            <v>ORG</v>
          </cell>
          <cell r="E973">
            <v>1000000</v>
          </cell>
          <cell r="F973">
            <v>8000000</v>
          </cell>
        </row>
        <row r="974">
          <cell r="B974" t="str">
            <v xml:space="preserve">&gt; Uang Harian - Jawa Barat </v>
          </cell>
          <cell r="C974">
            <v>6</v>
          </cell>
          <cell r="D974" t="str">
            <v>OH</v>
          </cell>
          <cell r="E974">
            <v>430000</v>
          </cell>
          <cell r="F974">
            <v>2580000</v>
          </cell>
        </row>
        <row r="975">
          <cell r="B975" t="str">
            <v xml:space="preserve">&gt; Uang Penginapan - Jawa Barat </v>
          </cell>
          <cell r="C975">
            <v>4</v>
          </cell>
          <cell r="D975" t="str">
            <v>OH</v>
          </cell>
          <cell r="E975">
            <v>1298000</v>
          </cell>
          <cell r="F975">
            <v>5192000</v>
          </cell>
        </row>
        <row r="976">
          <cell r="B976" t="str">
            <v xml:space="preserve">    -     Riau</v>
          </cell>
        </row>
        <row r="977">
          <cell r="B977" t="str">
            <v>&gt; Biaya Taksi - Riau</v>
          </cell>
          <cell r="C977">
            <v>8</v>
          </cell>
          <cell r="D977" t="str">
            <v>ORG</v>
          </cell>
          <cell r="E977">
            <v>766000</v>
          </cell>
          <cell r="F977">
            <v>6128000</v>
          </cell>
        </row>
        <row r="978">
          <cell r="B978" t="str">
            <v xml:space="preserve">&gt; Uang Harian - Riau </v>
          </cell>
          <cell r="C978">
            <v>6</v>
          </cell>
          <cell r="D978" t="str">
            <v>OH</v>
          </cell>
          <cell r="E978">
            <v>370000</v>
          </cell>
          <cell r="F978">
            <v>2220000</v>
          </cell>
        </row>
        <row r="979">
          <cell r="B979" t="str">
            <v>&gt; Uang Penginapan - Riau</v>
          </cell>
          <cell r="C979">
            <v>4</v>
          </cell>
          <cell r="D979" t="str">
            <v>OH</v>
          </cell>
          <cell r="E979">
            <v>852000</v>
          </cell>
          <cell r="F979">
            <v>3408000</v>
          </cell>
        </row>
        <row r="980">
          <cell r="B980" t="str">
            <v xml:space="preserve">&gt; Transport - Jakarta - Pekanbaru </v>
          </cell>
          <cell r="C980">
            <v>8</v>
          </cell>
          <cell r="D980" t="str">
            <v>ORG</v>
          </cell>
          <cell r="E980">
            <v>3016000</v>
          </cell>
          <cell r="F980">
            <v>24128000</v>
          </cell>
        </row>
        <row r="981">
          <cell r="B981" t="str">
            <v xml:space="preserve">    -     Jambi</v>
          </cell>
        </row>
        <row r="982">
          <cell r="B982" t="str">
            <v>&gt; Biaya Taksi - Jambi</v>
          </cell>
          <cell r="C982">
            <v>8</v>
          </cell>
          <cell r="D982" t="str">
            <v>ORG</v>
          </cell>
          <cell r="E982">
            <v>842000</v>
          </cell>
          <cell r="F982">
            <v>6736000</v>
          </cell>
        </row>
        <row r="983">
          <cell r="B983" t="str">
            <v>&gt; Uang Harian - Jambi</v>
          </cell>
          <cell r="C983">
            <v>6</v>
          </cell>
          <cell r="D983" t="str">
            <v>OH</v>
          </cell>
          <cell r="E983">
            <v>370000</v>
          </cell>
          <cell r="F983">
            <v>2220000</v>
          </cell>
        </row>
        <row r="984">
          <cell r="B984" t="str">
            <v xml:space="preserve">&gt; Uang Penginapan - Jambi </v>
          </cell>
          <cell r="C984">
            <v>4</v>
          </cell>
          <cell r="D984" t="str">
            <v>OH</v>
          </cell>
          <cell r="E984">
            <v>580000</v>
          </cell>
          <cell r="F984">
            <v>2320000</v>
          </cell>
        </row>
        <row r="985">
          <cell r="B985" t="str">
            <v xml:space="preserve">&gt; Transport - Jakarta - Jambi </v>
          </cell>
          <cell r="C985">
            <v>8</v>
          </cell>
          <cell r="D985" t="str">
            <v>ORG</v>
          </cell>
          <cell r="E985">
            <v>2460000</v>
          </cell>
          <cell r="F985">
            <v>19680000</v>
          </cell>
        </row>
        <row r="986">
          <cell r="B986" t="str">
            <v xml:space="preserve">    -     Lampung</v>
          </cell>
        </row>
        <row r="987">
          <cell r="B987" t="str">
            <v>&gt; Biaya Taksi - Lampung</v>
          </cell>
          <cell r="C987">
            <v>8</v>
          </cell>
          <cell r="D987" t="str">
            <v>ORG</v>
          </cell>
          <cell r="E987">
            <v>908000</v>
          </cell>
          <cell r="F987">
            <v>7264000</v>
          </cell>
        </row>
        <row r="988">
          <cell r="B988" t="str">
            <v xml:space="preserve">&gt; Uang Harian - Lampung </v>
          </cell>
          <cell r="C988">
            <v>6</v>
          </cell>
          <cell r="D988" t="str">
            <v>OH</v>
          </cell>
          <cell r="E988">
            <v>380000</v>
          </cell>
          <cell r="F988">
            <v>2280000</v>
          </cell>
        </row>
        <row r="989">
          <cell r="B989" t="str">
            <v xml:space="preserve">&gt; Uang Penginapan - Lampung </v>
          </cell>
          <cell r="C989">
            <v>4</v>
          </cell>
          <cell r="D989" t="str">
            <v>OH</v>
          </cell>
          <cell r="E989">
            <v>580000</v>
          </cell>
          <cell r="F989">
            <v>2320000</v>
          </cell>
        </row>
        <row r="990">
          <cell r="B990" t="str">
            <v>&gt; Transport - Jakarta - Bandar Lampung</v>
          </cell>
          <cell r="C990">
            <v>8</v>
          </cell>
          <cell r="D990" t="str">
            <v>ORG</v>
          </cell>
          <cell r="E990">
            <v>1583000</v>
          </cell>
          <cell r="F990">
            <v>12664000</v>
          </cell>
        </row>
        <row r="991">
          <cell r="B991" t="str">
            <v xml:space="preserve">    -     Bengkulu</v>
          </cell>
        </row>
        <row r="992">
          <cell r="B992" t="str">
            <v>&gt; Biaya Taksi - Bengkulu</v>
          </cell>
          <cell r="C992">
            <v>8</v>
          </cell>
          <cell r="D992" t="str">
            <v>ORG</v>
          </cell>
          <cell r="E992">
            <v>782000</v>
          </cell>
          <cell r="F992">
            <v>6256000</v>
          </cell>
        </row>
        <row r="993">
          <cell r="B993" t="str">
            <v xml:space="preserve">&gt; Uang Harian - Bengkulu </v>
          </cell>
          <cell r="C993">
            <v>6</v>
          </cell>
          <cell r="D993" t="str">
            <v>OH</v>
          </cell>
          <cell r="E993">
            <v>380000</v>
          </cell>
          <cell r="F993">
            <v>2280000</v>
          </cell>
        </row>
        <row r="994">
          <cell r="B994" t="str">
            <v xml:space="preserve">&gt; Uang Penginapan - Bengkulu </v>
          </cell>
          <cell r="C994">
            <v>4</v>
          </cell>
          <cell r="D994" t="str">
            <v>OH</v>
          </cell>
          <cell r="E994">
            <v>692000</v>
          </cell>
          <cell r="F994">
            <v>2768000</v>
          </cell>
        </row>
        <row r="995">
          <cell r="B995" t="str">
            <v xml:space="preserve">&gt; Transport - Jakarta - Bengkulu </v>
          </cell>
          <cell r="C995">
            <v>8</v>
          </cell>
          <cell r="D995" t="str">
            <v>ORG</v>
          </cell>
          <cell r="E995">
            <v>2621000</v>
          </cell>
          <cell r="F995">
            <v>20968000</v>
          </cell>
        </row>
        <row r="996">
          <cell r="B996" t="str">
            <v xml:space="preserve">    -     Bangka Belitung</v>
          </cell>
        </row>
        <row r="997">
          <cell r="B997" t="str">
            <v>&gt; Biaya Taksi - Bangka Belitung</v>
          </cell>
          <cell r="C997">
            <v>8</v>
          </cell>
          <cell r="D997" t="str">
            <v>ORG</v>
          </cell>
          <cell r="E997">
            <v>756000</v>
          </cell>
          <cell r="F997">
            <v>6048000</v>
          </cell>
        </row>
        <row r="998">
          <cell r="B998" t="str">
            <v xml:space="preserve">&gt; Uang Harian - Bangka Belitung </v>
          </cell>
          <cell r="C998">
            <v>6</v>
          </cell>
          <cell r="D998" t="str">
            <v>OH</v>
          </cell>
          <cell r="E998">
            <v>410000</v>
          </cell>
          <cell r="F998">
            <v>2460000</v>
          </cell>
        </row>
        <row r="999">
          <cell r="B999" t="str">
            <v xml:space="preserve">&gt; Uang Penginapan - Bangka Belitung </v>
          </cell>
          <cell r="C999">
            <v>4</v>
          </cell>
          <cell r="D999" t="str">
            <v>OH</v>
          </cell>
          <cell r="E999">
            <v>676000</v>
          </cell>
          <cell r="F999">
            <v>2704000</v>
          </cell>
        </row>
        <row r="1000">
          <cell r="B1000" t="str">
            <v>&gt; Transport - Jakarta - Pangkal Pinang</v>
          </cell>
          <cell r="C1000">
            <v>8</v>
          </cell>
          <cell r="D1000" t="str">
            <v>ORG</v>
          </cell>
          <cell r="E1000">
            <v>2139000</v>
          </cell>
          <cell r="F1000">
            <v>17112000</v>
          </cell>
        </row>
        <row r="1001">
          <cell r="B1001" t="str">
            <v xml:space="preserve">    -     Gorontalo</v>
          </cell>
        </row>
        <row r="1002">
          <cell r="B1002" t="str">
            <v>&gt; Biaya Taksi - Gorontalo</v>
          </cell>
          <cell r="C1002">
            <v>8</v>
          </cell>
          <cell r="D1002" t="str">
            <v>ORG</v>
          </cell>
          <cell r="E1002">
            <v>1116000</v>
          </cell>
          <cell r="F1002">
            <v>8928000</v>
          </cell>
        </row>
        <row r="1003">
          <cell r="B1003" t="str">
            <v xml:space="preserve">&gt; Uang Harian - Gorontalo  </v>
          </cell>
          <cell r="C1003">
            <v>6</v>
          </cell>
          <cell r="D1003" t="str">
            <v>OH</v>
          </cell>
          <cell r="E1003">
            <v>370000</v>
          </cell>
          <cell r="F1003">
            <v>2220000</v>
          </cell>
        </row>
        <row r="1004">
          <cell r="B1004" t="str">
            <v>&gt; Uang Penginapan - Gorontalo</v>
          </cell>
          <cell r="C1004">
            <v>4</v>
          </cell>
          <cell r="D1004" t="str">
            <v>OH</v>
          </cell>
          <cell r="E1004">
            <v>955000</v>
          </cell>
          <cell r="F1004">
            <v>3820000</v>
          </cell>
        </row>
        <row r="1005">
          <cell r="B1005" t="str">
            <v>&gt; Transport - Jakarta - Gorontalo</v>
          </cell>
          <cell r="C1005">
            <v>8</v>
          </cell>
          <cell r="D1005" t="str">
            <v>ORG</v>
          </cell>
          <cell r="E1005">
            <v>4824000</v>
          </cell>
          <cell r="F1005">
            <v>38592000</v>
          </cell>
        </row>
        <row r="1006">
          <cell r="B1006" t="str">
            <v xml:space="preserve">    -     D. I. Yogyakarta</v>
          </cell>
        </row>
        <row r="1007">
          <cell r="B1007" t="str">
            <v>&gt; Biaya Taksi - D. I. Yogyakarta</v>
          </cell>
          <cell r="C1007">
            <v>8</v>
          </cell>
          <cell r="D1007" t="str">
            <v>ORG</v>
          </cell>
          <cell r="E1007">
            <v>1120000</v>
          </cell>
          <cell r="F1007">
            <v>8960000</v>
          </cell>
        </row>
        <row r="1008">
          <cell r="B1008" t="str">
            <v>&gt; Uang Harian - D. I. Yogyakarta</v>
          </cell>
          <cell r="C1008">
            <v>6</v>
          </cell>
          <cell r="D1008" t="str">
            <v>OH</v>
          </cell>
          <cell r="E1008">
            <v>420000</v>
          </cell>
          <cell r="F1008">
            <v>2520000</v>
          </cell>
        </row>
        <row r="1009">
          <cell r="B1009" t="str">
            <v xml:space="preserve">&gt; Uang Penginapan - D. I. Yogyakarta </v>
          </cell>
          <cell r="C1009">
            <v>4</v>
          </cell>
          <cell r="D1009" t="str">
            <v>OH</v>
          </cell>
          <cell r="E1009">
            <v>845000</v>
          </cell>
          <cell r="F1009">
            <v>3380000</v>
          </cell>
        </row>
        <row r="1010">
          <cell r="B1010" t="str">
            <v>&gt; Transport - Jakarta - Jogjakarta</v>
          </cell>
          <cell r="C1010">
            <v>8</v>
          </cell>
          <cell r="D1010" t="str">
            <v>ORG</v>
          </cell>
          <cell r="E1010">
            <v>2268000</v>
          </cell>
          <cell r="F1010">
            <v>18144000</v>
          </cell>
        </row>
        <row r="1011">
          <cell r="B1011" t="str">
            <v xml:space="preserve">    -     Banten</v>
          </cell>
        </row>
        <row r="1012">
          <cell r="B1012" t="str">
            <v>&gt; Biaya Taksi - Banten</v>
          </cell>
          <cell r="C1012">
            <v>12</v>
          </cell>
          <cell r="D1012" t="str">
            <v>ORG</v>
          </cell>
          <cell r="E1012">
            <v>620000</v>
          </cell>
          <cell r="F1012">
            <v>7440000</v>
          </cell>
        </row>
        <row r="1013">
          <cell r="B1013" t="str">
            <v>&gt; Uang Harian - Banten</v>
          </cell>
          <cell r="C1013">
            <v>108</v>
          </cell>
          <cell r="D1013" t="str">
            <v>OH</v>
          </cell>
          <cell r="E1013">
            <v>370000</v>
          </cell>
          <cell r="F1013">
            <v>39960000</v>
          </cell>
        </row>
        <row r="1014">
          <cell r="B1014" t="str">
            <v xml:space="preserve">&gt; Uang Penginapan - Banten </v>
          </cell>
          <cell r="C1014">
            <v>72</v>
          </cell>
          <cell r="D1014" t="str">
            <v>OH</v>
          </cell>
          <cell r="E1014">
            <v>724000</v>
          </cell>
          <cell r="F1014">
            <v>52128000</v>
          </cell>
        </row>
        <row r="1015">
          <cell r="B1015" t="str">
            <v xml:space="preserve">    -     Nusa Tenggara Timur</v>
          </cell>
        </row>
        <row r="1016">
          <cell r="B1016" t="str">
            <v>&gt; Biaya Taksi - Nusa Tenggara Timur</v>
          </cell>
          <cell r="C1016">
            <v>8</v>
          </cell>
          <cell r="D1016" t="str">
            <v>ORG</v>
          </cell>
          <cell r="E1016">
            <v>780000</v>
          </cell>
          <cell r="F1016">
            <v>6240000</v>
          </cell>
        </row>
        <row r="1017">
          <cell r="B1017" t="str">
            <v xml:space="preserve">&gt; Uang Harian - Nusa Tenggara Timur </v>
          </cell>
          <cell r="C1017">
            <v>6</v>
          </cell>
          <cell r="D1017" t="str">
            <v>OH</v>
          </cell>
          <cell r="E1017">
            <v>430000</v>
          </cell>
          <cell r="F1017">
            <v>2580000</v>
          </cell>
        </row>
        <row r="1018">
          <cell r="B1018" t="str">
            <v xml:space="preserve">&gt; Uang Penginapan - Nusa Tenggara Timur </v>
          </cell>
          <cell r="C1018">
            <v>4</v>
          </cell>
          <cell r="D1018" t="str">
            <v>OH</v>
          </cell>
          <cell r="E1018">
            <v>688000</v>
          </cell>
          <cell r="F1018">
            <v>2752000</v>
          </cell>
        </row>
        <row r="1019">
          <cell r="B1019" t="str">
            <v>&gt; Transport - Jakarta - Kupang</v>
          </cell>
          <cell r="C1019">
            <v>8</v>
          </cell>
          <cell r="D1019" t="str">
            <v>ORG</v>
          </cell>
          <cell r="E1019">
            <v>5081000</v>
          </cell>
          <cell r="F1019">
            <v>40648000</v>
          </cell>
        </row>
        <row r="1020">
          <cell r="B1020" t="str">
            <v xml:space="preserve">    -     Kalimantan Barat</v>
          </cell>
        </row>
        <row r="1021">
          <cell r="B1021" t="str">
            <v>&gt; Biaya Taksi - Kalimantan Barat</v>
          </cell>
          <cell r="C1021">
            <v>8</v>
          </cell>
          <cell r="D1021" t="str">
            <v>ORG</v>
          </cell>
          <cell r="E1021">
            <v>914000</v>
          </cell>
          <cell r="F1021">
            <v>7312000</v>
          </cell>
        </row>
        <row r="1022">
          <cell r="B1022" t="str">
            <v>&gt; Uang Harian - Kalimantan Barat</v>
          </cell>
          <cell r="C1022">
            <v>6</v>
          </cell>
          <cell r="D1022" t="str">
            <v>OH</v>
          </cell>
          <cell r="E1022">
            <v>380000</v>
          </cell>
          <cell r="F1022">
            <v>2280000</v>
          </cell>
        </row>
        <row r="1023">
          <cell r="B1023" t="str">
            <v xml:space="preserve">&gt; Uang Penginapan - Kalimantan Barat </v>
          </cell>
          <cell r="C1023">
            <v>4</v>
          </cell>
          <cell r="D1023" t="str">
            <v>OH</v>
          </cell>
          <cell r="E1023">
            <v>538000</v>
          </cell>
          <cell r="F1023">
            <v>2152000</v>
          </cell>
        </row>
        <row r="1024">
          <cell r="B1024" t="str">
            <v xml:space="preserve">&gt; Transport - Jakarta - Pontianak </v>
          </cell>
          <cell r="C1024">
            <v>8</v>
          </cell>
          <cell r="D1024" t="str">
            <v>ORG</v>
          </cell>
          <cell r="E1024">
            <v>2781000</v>
          </cell>
          <cell r="F1024">
            <v>22248000</v>
          </cell>
        </row>
        <row r="1025">
          <cell r="B1025" t="str">
            <v xml:space="preserve">    -     Kalimantan Tengah</v>
          </cell>
        </row>
        <row r="1026">
          <cell r="B1026" t="str">
            <v>&gt; Biaya Taksi - Kalimantan Tengah</v>
          </cell>
          <cell r="C1026">
            <v>8</v>
          </cell>
          <cell r="D1026" t="str">
            <v>ORG</v>
          </cell>
          <cell r="E1026">
            <v>836000</v>
          </cell>
          <cell r="F1026">
            <v>6688000</v>
          </cell>
        </row>
        <row r="1027">
          <cell r="B1027" t="str">
            <v xml:space="preserve">&gt; Uang Harian - Kalimantan Tengah </v>
          </cell>
          <cell r="C1027">
            <v>6</v>
          </cell>
          <cell r="D1027" t="str">
            <v>OH</v>
          </cell>
          <cell r="E1027">
            <v>360000</v>
          </cell>
          <cell r="F1027">
            <v>2160000</v>
          </cell>
        </row>
        <row r="1028">
          <cell r="B1028" t="str">
            <v xml:space="preserve">&gt; Uang Penginapan - Kalimantan Tengah </v>
          </cell>
          <cell r="C1028">
            <v>4</v>
          </cell>
          <cell r="D1028" t="str">
            <v>OH</v>
          </cell>
          <cell r="E1028">
            <v>659000</v>
          </cell>
          <cell r="F1028">
            <v>2636000</v>
          </cell>
        </row>
        <row r="1029">
          <cell r="B1029" t="str">
            <v xml:space="preserve">&gt; Transport - Jakarta - Palangkaraya </v>
          </cell>
          <cell r="C1029">
            <v>8</v>
          </cell>
          <cell r="D1029" t="str">
            <v>ORG</v>
          </cell>
          <cell r="E1029">
            <v>2984000</v>
          </cell>
          <cell r="F1029">
            <v>23872000</v>
          </cell>
        </row>
        <row r="1030">
          <cell r="B1030" t="str">
            <v xml:space="preserve">    -     Sulawesi Utara</v>
          </cell>
        </row>
        <row r="1031">
          <cell r="B1031" t="str">
            <v>&gt; Biaya Taksi - Sulawesi Utara</v>
          </cell>
          <cell r="C1031">
            <v>8</v>
          </cell>
          <cell r="D1031" t="str">
            <v>ORG</v>
          </cell>
          <cell r="E1031">
            <v>844000</v>
          </cell>
          <cell r="F1031">
            <v>6752000</v>
          </cell>
        </row>
        <row r="1032">
          <cell r="B1032" t="str">
            <v>&gt; Uang Harian - Sulawesi Utara</v>
          </cell>
          <cell r="C1032">
            <v>6</v>
          </cell>
          <cell r="D1032" t="str">
            <v>OH</v>
          </cell>
          <cell r="E1032">
            <v>370000</v>
          </cell>
          <cell r="F1032">
            <v>2220000</v>
          </cell>
        </row>
        <row r="1033">
          <cell r="B1033" t="str">
            <v>&gt; Uang Penginapan - Sulawesi Utara</v>
          </cell>
          <cell r="C1033">
            <v>4</v>
          </cell>
          <cell r="D1033" t="str">
            <v>OH</v>
          </cell>
          <cell r="E1033">
            <v>978000</v>
          </cell>
          <cell r="F1033">
            <v>3912000</v>
          </cell>
        </row>
        <row r="1034">
          <cell r="B1034" t="str">
            <v>&gt; Transport - Jakarta - Manado</v>
          </cell>
          <cell r="C1034">
            <v>8</v>
          </cell>
          <cell r="D1034" t="str">
            <v>ORG</v>
          </cell>
          <cell r="E1034">
            <v>5102000</v>
          </cell>
          <cell r="F1034">
            <v>40816000</v>
          </cell>
        </row>
        <row r="1035">
          <cell r="B1035" t="str">
            <v xml:space="preserve">    -     Sulawesi Barat</v>
          </cell>
        </row>
        <row r="1036">
          <cell r="B1036" t="str">
            <v>&gt; Biaya Taksi - Sulawesi Barat</v>
          </cell>
          <cell r="C1036">
            <v>8</v>
          </cell>
          <cell r="D1036" t="str">
            <v>ORG</v>
          </cell>
          <cell r="E1036">
            <v>1176000</v>
          </cell>
          <cell r="F1036">
            <v>9408000</v>
          </cell>
        </row>
        <row r="1037">
          <cell r="B1037" t="str">
            <v>&gt; Uang Harian - Sulawesi Barat</v>
          </cell>
          <cell r="C1037">
            <v>6</v>
          </cell>
          <cell r="D1037" t="str">
            <v>OH</v>
          </cell>
          <cell r="E1037">
            <v>410000</v>
          </cell>
          <cell r="F1037">
            <v>2460000</v>
          </cell>
        </row>
        <row r="1038">
          <cell r="B1038" t="str">
            <v>&gt; Uang Penginapan - Sulawesi Barat</v>
          </cell>
          <cell r="C1038">
            <v>4</v>
          </cell>
          <cell r="D1038" t="str">
            <v>OH</v>
          </cell>
          <cell r="E1038">
            <v>704000</v>
          </cell>
          <cell r="F1038">
            <v>2816000</v>
          </cell>
        </row>
        <row r="1039">
          <cell r="B1039" t="str">
            <v xml:space="preserve">&gt; Transport - Jakarta - Mamuju </v>
          </cell>
          <cell r="C1039">
            <v>8</v>
          </cell>
          <cell r="D1039" t="str">
            <v>ORG</v>
          </cell>
          <cell r="E1039">
            <v>4867000</v>
          </cell>
          <cell r="F1039">
            <v>38936000</v>
          </cell>
        </row>
        <row r="1040">
          <cell r="B1040" t="str">
            <v xml:space="preserve">    -     Sulawesi Tengah</v>
          </cell>
        </row>
        <row r="1041">
          <cell r="B1041" t="str">
            <v>&gt; Biaya Taksi - Sulawesi Tengah</v>
          </cell>
          <cell r="C1041">
            <v>8</v>
          </cell>
          <cell r="D1041" t="str">
            <v>ORG</v>
          </cell>
          <cell r="E1041">
            <v>878000</v>
          </cell>
          <cell r="F1041">
            <v>7024000</v>
          </cell>
        </row>
        <row r="1042">
          <cell r="B1042" t="str">
            <v>&gt; Uang Harian - Sulawesi Tengah</v>
          </cell>
          <cell r="C1042">
            <v>6</v>
          </cell>
          <cell r="D1042" t="str">
            <v>OH</v>
          </cell>
          <cell r="E1042">
            <v>370000</v>
          </cell>
          <cell r="F1042">
            <v>2220000</v>
          </cell>
        </row>
        <row r="1043">
          <cell r="B1043" t="str">
            <v xml:space="preserve">&gt; Uang Penginapan - Sulawesi Tengah </v>
          </cell>
          <cell r="C1043">
            <v>4</v>
          </cell>
          <cell r="D1043" t="str">
            <v>OH</v>
          </cell>
          <cell r="E1043">
            <v>951000</v>
          </cell>
          <cell r="F1043">
            <v>3804000</v>
          </cell>
        </row>
        <row r="1044">
          <cell r="B1044" t="str">
            <v xml:space="preserve">&gt; Transport - Jakarta - Palu </v>
          </cell>
          <cell r="C1044">
            <v>8</v>
          </cell>
          <cell r="D1044" t="str">
            <v>ORG</v>
          </cell>
          <cell r="E1044">
            <v>5113000</v>
          </cell>
          <cell r="F1044">
            <v>40904000</v>
          </cell>
        </row>
        <row r="1045">
          <cell r="B1045" t="str">
            <v xml:space="preserve">    -     Sulawesi Tenggara</v>
          </cell>
        </row>
        <row r="1046">
          <cell r="B1046" t="str">
            <v>&gt; Biaya Taksi - Sulawesi Tenggara</v>
          </cell>
          <cell r="C1046">
            <v>8</v>
          </cell>
          <cell r="D1046" t="str">
            <v>ORG</v>
          </cell>
          <cell r="E1046">
            <v>890000</v>
          </cell>
          <cell r="F1046">
            <v>7120000</v>
          </cell>
        </row>
        <row r="1047">
          <cell r="B1047" t="str">
            <v>&gt; Uang Harian - Sulawesi Tenggara</v>
          </cell>
          <cell r="C1047">
            <v>6</v>
          </cell>
          <cell r="D1047" t="str">
            <v>OH</v>
          </cell>
          <cell r="E1047">
            <v>380000</v>
          </cell>
          <cell r="F1047">
            <v>2280000</v>
          </cell>
        </row>
        <row r="1048">
          <cell r="B1048" t="str">
            <v xml:space="preserve">&gt; Uang Penginapan - Sulawesi Tenggara </v>
          </cell>
          <cell r="C1048">
            <v>4</v>
          </cell>
          <cell r="D1048" t="str">
            <v>OH</v>
          </cell>
          <cell r="E1048">
            <v>786000</v>
          </cell>
          <cell r="F1048">
            <v>3144000</v>
          </cell>
        </row>
        <row r="1049">
          <cell r="B1049" t="str">
            <v>&gt; Transport - Jakarta - Kendari</v>
          </cell>
          <cell r="C1049">
            <v>8</v>
          </cell>
          <cell r="D1049" t="str">
            <v>ORG</v>
          </cell>
          <cell r="E1049">
            <v>4182000</v>
          </cell>
          <cell r="F1049">
            <v>33456000</v>
          </cell>
        </row>
        <row r="1050">
          <cell r="B1050" t="str">
            <v xml:space="preserve">    -     Maluku</v>
          </cell>
        </row>
        <row r="1051">
          <cell r="B1051" t="str">
            <v>&gt; Biaya Taksi - Maluku</v>
          </cell>
          <cell r="C1051">
            <v>8</v>
          </cell>
          <cell r="D1051" t="str">
            <v>ORG</v>
          </cell>
          <cell r="E1051">
            <v>1166000</v>
          </cell>
          <cell r="F1051">
            <v>9328000</v>
          </cell>
        </row>
        <row r="1052">
          <cell r="B1052" t="str">
            <v xml:space="preserve">&gt; Uang Harian - Maluku </v>
          </cell>
          <cell r="C1052">
            <v>6</v>
          </cell>
          <cell r="D1052" t="str">
            <v>OH</v>
          </cell>
          <cell r="E1052">
            <v>380000</v>
          </cell>
          <cell r="F1052">
            <v>2280000</v>
          </cell>
        </row>
        <row r="1053">
          <cell r="B1053" t="str">
            <v xml:space="preserve">&gt; Uang Penginapan - Maluku </v>
          </cell>
          <cell r="C1053">
            <v>4</v>
          </cell>
          <cell r="D1053" t="str">
            <v>OH</v>
          </cell>
          <cell r="E1053">
            <v>667000</v>
          </cell>
          <cell r="F1053">
            <v>2668000</v>
          </cell>
        </row>
        <row r="1054">
          <cell r="B1054" t="str">
            <v>&gt; Transport - Jakarta - Ambon</v>
          </cell>
          <cell r="C1054">
            <v>8</v>
          </cell>
          <cell r="D1054" t="str">
            <v>ORG</v>
          </cell>
          <cell r="E1054">
            <v>7081000</v>
          </cell>
          <cell r="F1054">
            <v>56648000</v>
          </cell>
        </row>
        <row r="1055">
          <cell r="B1055" t="str">
            <v xml:space="preserve">    -     Maluku Utara</v>
          </cell>
        </row>
        <row r="1056">
          <cell r="B1056" t="str">
            <v>&gt; Biaya Taksi - Maluku Utara</v>
          </cell>
          <cell r="C1056">
            <v>8</v>
          </cell>
          <cell r="D1056" t="str">
            <v>ORG</v>
          </cell>
          <cell r="E1056">
            <v>1010000</v>
          </cell>
          <cell r="F1056">
            <v>8080000</v>
          </cell>
        </row>
        <row r="1057">
          <cell r="B1057" t="str">
            <v>&gt; Uang Harian - Maluku Utara</v>
          </cell>
          <cell r="C1057">
            <v>6</v>
          </cell>
          <cell r="D1057" t="str">
            <v>OH</v>
          </cell>
          <cell r="E1057">
            <v>430000</v>
          </cell>
          <cell r="F1057">
            <v>2580000</v>
          </cell>
        </row>
        <row r="1058">
          <cell r="B1058" t="str">
            <v>&gt; Uang Penginapan - Maluku Utara</v>
          </cell>
          <cell r="C1058">
            <v>4</v>
          </cell>
          <cell r="D1058" t="str">
            <v>OH</v>
          </cell>
          <cell r="E1058">
            <v>654000</v>
          </cell>
          <cell r="F1058">
            <v>2616000</v>
          </cell>
        </row>
        <row r="1059">
          <cell r="B1059" t="str">
            <v xml:space="preserve">&gt; Transport - Jakarta - Ternate </v>
          </cell>
          <cell r="C1059">
            <v>8</v>
          </cell>
          <cell r="D1059" t="str">
            <v>ORG</v>
          </cell>
          <cell r="E1059">
            <v>6664000</v>
          </cell>
          <cell r="F1059">
            <v>53312000</v>
          </cell>
        </row>
        <row r="1060">
          <cell r="B1060" t="str">
            <v xml:space="preserve">    -     Papua</v>
          </cell>
        </row>
        <row r="1061">
          <cell r="B1061" t="str">
            <v>&gt; Biaya Taksi - Papua</v>
          </cell>
          <cell r="C1061">
            <v>8</v>
          </cell>
          <cell r="D1061" t="str">
            <v>ORG</v>
          </cell>
          <cell r="E1061">
            <v>1574000</v>
          </cell>
          <cell r="F1061">
            <v>12592000</v>
          </cell>
        </row>
        <row r="1062">
          <cell r="B1062" t="str">
            <v xml:space="preserve">&gt; Uang Harian - Papua </v>
          </cell>
          <cell r="C1062">
            <v>6</v>
          </cell>
          <cell r="D1062" t="str">
            <v>OH</v>
          </cell>
          <cell r="E1062">
            <v>580000</v>
          </cell>
          <cell r="F1062">
            <v>3480000</v>
          </cell>
        </row>
        <row r="1063">
          <cell r="B1063" t="str">
            <v>&gt; Uang Penginapan - Papua</v>
          </cell>
          <cell r="C1063">
            <v>4</v>
          </cell>
          <cell r="D1063" t="str">
            <v>OH</v>
          </cell>
          <cell r="E1063">
            <v>1038000</v>
          </cell>
          <cell r="F1063">
            <v>4152000</v>
          </cell>
        </row>
        <row r="1064">
          <cell r="B1064" t="str">
            <v>&gt; Transport - Jakarta - Jayapura</v>
          </cell>
          <cell r="C1064">
            <v>8</v>
          </cell>
          <cell r="D1064" t="str">
            <v>ORG</v>
          </cell>
          <cell r="E1064">
            <v>8193000</v>
          </cell>
          <cell r="F1064">
            <v>65544000</v>
          </cell>
        </row>
        <row r="1065">
          <cell r="B1065" t="str">
            <v xml:space="preserve">    -     Papua Barat</v>
          </cell>
        </row>
        <row r="1066">
          <cell r="B1066" t="str">
            <v>&gt; Biaya Taksi - Papua Barat</v>
          </cell>
          <cell r="C1066">
            <v>8</v>
          </cell>
          <cell r="D1066" t="str">
            <v>ORG</v>
          </cell>
          <cell r="E1066">
            <v>1054000</v>
          </cell>
          <cell r="F1066">
            <v>8432000</v>
          </cell>
        </row>
        <row r="1067">
          <cell r="B1067" t="str">
            <v xml:space="preserve">&gt; Uang Harian - Papua Barat </v>
          </cell>
          <cell r="C1067">
            <v>6</v>
          </cell>
          <cell r="D1067" t="str">
            <v>OH</v>
          </cell>
          <cell r="E1067">
            <v>480000</v>
          </cell>
          <cell r="F1067">
            <v>2880000</v>
          </cell>
        </row>
        <row r="1068">
          <cell r="B1068" t="str">
            <v>&gt; Uang Penginapan - Papua Barat</v>
          </cell>
          <cell r="C1068">
            <v>4</v>
          </cell>
          <cell r="D1068" t="str">
            <v>OH</v>
          </cell>
          <cell r="E1068">
            <v>967000</v>
          </cell>
          <cell r="F1068">
            <v>3868000</v>
          </cell>
        </row>
        <row r="1069">
          <cell r="B1069" t="str">
            <v xml:space="preserve">&gt; Transport - Jakarta - Manokwari </v>
          </cell>
          <cell r="C1069">
            <v>8</v>
          </cell>
          <cell r="D1069" t="str">
            <v>ORG</v>
          </cell>
          <cell r="E1069">
            <v>10824000</v>
          </cell>
          <cell r="F1069">
            <v>86592000</v>
          </cell>
        </row>
        <row r="1070">
          <cell r="B1070" t="str">
            <v xml:space="preserve">    -     Kalimantan Utara</v>
          </cell>
        </row>
        <row r="1071">
          <cell r="B1071" t="str">
            <v>&gt; Biaya Taksi - Kalimantan Utara</v>
          </cell>
          <cell r="C1071">
            <v>8</v>
          </cell>
          <cell r="D1071" t="str">
            <v>ORG</v>
          </cell>
          <cell r="E1071">
            <v>1016000</v>
          </cell>
          <cell r="F1071">
            <v>8128000</v>
          </cell>
        </row>
        <row r="1072">
          <cell r="B1072" t="str">
            <v xml:space="preserve">&gt; Uang Harian - Kalimantan Utara </v>
          </cell>
          <cell r="C1072">
            <v>6</v>
          </cell>
          <cell r="D1072" t="str">
            <v>OH</v>
          </cell>
          <cell r="E1072">
            <v>430000</v>
          </cell>
          <cell r="F1072">
            <v>2580000</v>
          </cell>
        </row>
        <row r="1073">
          <cell r="B1073" t="str">
            <v xml:space="preserve">&gt; Uang Penginapan - Kalimantan Utara </v>
          </cell>
          <cell r="C1073">
            <v>4</v>
          </cell>
          <cell r="D1073" t="str">
            <v>OH</v>
          </cell>
          <cell r="E1073">
            <v>904000</v>
          </cell>
          <cell r="F1073">
            <v>3616000</v>
          </cell>
        </row>
        <row r="1074">
          <cell r="B1074" t="str">
            <v xml:space="preserve">&gt; Transport - Jakarta - Tanjung Selor </v>
          </cell>
          <cell r="C1074">
            <v>8</v>
          </cell>
          <cell r="D1074" t="str">
            <v>ORG</v>
          </cell>
          <cell r="E1074">
            <v>4057000</v>
          </cell>
          <cell r="F1074">
            <v>32456000</v>
          </cell>
        </row>
        <row r="1075">
          <cell r="B1075" t="str">
            <v xml:space="preserve">    -     UPT Asrama Haji Embarkasi Aceh</v>
          </cell>
        </row>
        <row r="1076">
          <cell r="B1076" t="str">
            <v>&gt; Biaya Taksi - Aceh</v>
          </cell>
          <cell r="C1076">
            <v>8</v>
          </cell>
          <cell r="D1076" t="str">
            <v>ORG</v>
          </cell>
          <cell r="E1076">
            <v>820000</v>
          </cell>
          <cell r="F1076">
            <v>6560000</v>
          </cell>
        </row>
        <row r="1077">
          <cell r="B1077" t="str">
            <v>&gt; Uang Harian -  Aceh</v>
          </cell>
          <cell r="C1077">
            <v>6</v>
          </cell>
          <cell r="D1077" t="str">
            <v>OH</v>
          </cell>
          <cell r="E1077">
            <v>360000</v>
          </cell>
          <cell r="F1077">
            <v>2160000</v>
          </cell>
        </row>
        <row r="1078">
          <cell r="B1078" t="str">
            <v xml:space="preserve">&gt; Uang Penginapan - Aceh </v>
          </cell>
          <cell r="C1078">
            <v>4</v>
          </cell>
          <cell r="D1078" t="str">
            <v>OH</v>
          </cell>
          <cell r="E1078">
            <v>770000</v>
          </cell>
          <cell r="F1078">
            <v>3080000</v>
          </cell>
        </row>
        <row r="1079">
          <cell r="B1079" t="str">
            <v>&gt; Transport - Jakarta - Aceh</v>
          </cell>
          <cell r="C1079">
            <v>8</v>
          </cell>
          <cell r="D1079" t="str">
            <v>ORG</v>
          </cell>
          <cell r="E1079">
            <v>4492000</v>
          </cell>
          <cell r="F1079">
            <v>35936000</v>
          </cell>
        </row>
        <row r="1080">
          <cell r="B1080" t="str">
            <v xml:space="preserve">    -     UPT Asrama Haji Embarkasi Medan</v>
          </cell>
        </row>
        <row r="1081">
          <cell r="B1081" t="str">
            <v>&gt; Biaya Taksi - Sumatera Utara</v>
          </cell>
          <cell r="C1081">
            <v>8</v>
          </cell>
          <cell r="D1081" t="str">
            <v>ORG</v>
          </cell>
          <cell r="E1081">
            <v>1164000</v>
          </cell>
          <cell r="F1081">
            <v>9312000</v>
          </cell>
        </row>
        <row r="1082">
          <cell r="B1082" t="str">
            <v>&gt; Uang Harian - Sumatera Utara</v>
          </cell>
          <cell r="C1082">
            <v>6</v>
          </cell>
          <cell r="D1082" t="str">
            <v>OH</v>
          </cell>
          <cell r="E1082">
            <v>370000</v>
          </cell>
          <cell r="F1082">
            <v>2220000</v>
          </cell>
        </row>
        <row r="1083">
          <cell r="B1083" t="str">
            <v xml:space="preserve">&gt; Uang Penginapan - Sumatera Utara </v>
          </cell>
          <cell r="C1083">
            <v>4</v>
          </cell>
          <cell r="D1083" t="str">
            <v>OH</v>
          </cell>
          <cell r="E1083">
            <v>699000</v>
          </cell>
          <cell r="F1083">
            <v>2796000</v>
          </cell>
        </row>
        <row r="1084">
          <cell r="B1084" t="str">
            <v>&gt; Transport - Jakarta - Medan</v>
          </cell>
          <cell r="C1084">
            <v>8</v>
          </cell>
          <cell r="D1084" t="str">
            <v>ORG</v>
          </cell>
          <cell r="E1084">
            <v>3808000</v>
          </cell>
          <cell r="F1084">
            <v>30464000</v>
          </cell>
        </row>
        <row r="1085">
          <cell r="B1085" t="str">
            <v xml:space="preserve">    -     UPT Asrama Haji Embarkasi Padang</v>
          </cell>
        </row>
        <row r="1086">
          <cell r="B1086" t="str">
            <v>&gt; Biaya Taksi - Sumatera Barat</v>
          </cell>
          <cell r="C1086">
            <v>8</v>
          </cell>
          <cell r="D1086" t="str">
            <v>ORG</v>
          </cell>
          <cell r="E1086">
            <v>928000</v>
          </cell>
          <cell r="F1086">
            <v>7424000</v>
          </cell>
        </row>
        <row r="1087">
          <cell r="B1087" t="str">
            <v>&gt; Uang Harian - Sumatera Barat</v>
          </cell>
          <cell r="C1087">
            <v>6</v>
          </cell>
          <cell r="D1087" t="str">
            <v>OH</v>
          </cell>
          <cell r="E1087">
            <v>380000</v>
          </cell>
          <cell r="F1087">
            <v>2280000</v>
          </cell>
        </row>
        <row r="1088">
          <cell r="B1088" t="str">
            <v xml:space="preserve">&gt; Uang Penginapan - Sumatera Barat </v>
          </cell>
          <cell r="C1088">
            <v>4</v>
          </cell>
          <cell r="D1088" t="str">
            <v>OH</v>
          </cell>
          <cell r="E1088">
            <v>701000</v>
          </cell>
          <cell r="F1088">
            <v>2804000</v>
          </cell>
        </row>
        <row r="1089">
          <cell r="B1089" t="str">
            <v xml:space="preserve">&gt; Transport - Jakarta - Padang </v>
          </cell>
          <cell r="C1089">
            <v>8</v>
          </cell>
          <cell r="D1089" t="str">
            <v>ORG</v>
          </cell>
          <cell r="E1089">
            <v>2952000</v>
          </cell>
          <cell r="F1089">
            <v>23616000</v>
          </cell>
        </row>
        <row r="1090">
          <cell r="B1090" t="str">
            <v xml:space="preserve">    -     UPT Asrama Haji Embarkasi Surabaya</v>
          </cell>
          <cell r="C1090">
            <v>0</v>
          </cell>
        </row>
        <row r="1091">
          <cell r="B1091" t="str">
            <v>&gt; Biaya Taksi - Jawa Timur</v>
          </cell>
          <cell r="C1091">
            <v>8</v>
          </cell>
          <cell r="D1091" t="str">
            <v>ORG</v>
          </cell>
          <cell r="E1091">
            <v>780000</v>
          </cell>
          <cell r="F1091">
            <v>6240000</v>
          </cell>
        </row>
        <row r="1092">
          <cell r="B1092" t="str">
            <v xml:space="preserve">&gt; Uang Harian - Jawa Timur </v>
          </cell>
          <cell r="C1092">
            <v>6</v>
          </cell>
          <cell r="D1092" t="str">
            <v>OH</v>
          </cell>
          <cell r="E1092">
            <v>410000</v>
          </cell>
          <cell r="F1092">
            <v>2460000</v>
          </cell>
        </row>
        <row r="1093">
          <cell r="B1093" t="str">
            <v>&gt; Uang Penginapan - Jawa Timur</v>
          </cell>
          <cell r="C1093">
            <v>4</v>
          </cell>
          <cell r="D1093" t="str">
            <v>OH</v>
          </cell>
          <cell r="E1093">
            <v>814000</v>
          </cell>
          <cell r="F1093">
            <v>3256000</v>
          </cell>
        </row>
        <row r="1094">
          <cell r="B1094" t="str">
            <v xml:space="preserve">&gt; Transport - Jakarta - Surabaya </v>
          </cell>
          <cell r="C1094">
            <v>8</v>
          </cell>
          <cell r="D1094" t="str">
            <v>ORG</v>
          </cell>
          <cell r="E1094">
            <v>2674000</v>
          </cell>
          <cell r="F1094">
            <v>21392000</v>
          </cell>
        </row>
        <row r="1095">
          <cell r="B1095" t="str">
            <v xml:space="preserve">    -     UPT Asrama Haji Embarkasi Lombok</v>
          </cell>
        </row>
        <row r="1096">
          <cell r="B1096" t="str">
            <v>&gt; Biaya Taksi - Nusa Tenggara Barat</v>
          </cell>
          <cell r="C1096">
            <v>8</v>
          </cell>
          <cell r="D1096" t="str">
            <v>ORG</v>
          </cell>
          <cell r="E1096">
            <v>974000</v>
          </cell>
          <cell r="F1096">
            <v>7792000</v>
          </cell>
        </row>
        <row r="1097">
          <cell r="B1097" t="str">
            <v>&gt; Uang Harian  - Nusa Tenggara Barat</v>
          </cell>
          <cell r="C1097">
            <v>6</v>
          </cell>
          <cell r="D1097" t="str">
            <v>OH</v>
          </cell>
          <cell r="E1097">
            <v>440000</v>
          </cell>
          <cell r="F1097">
            <v>2640000</v>
          </cell>
        </row>
        <row r="1098">
          <cell r="B1098" t="str">
            <v>&gt; Uang Penginapan - Nusa Tenggara Barat</v>
          </cell>
          <cell r="C1098">
            <v>4</v>
          </cell>
          <cell r="D1098" t="str">
            <v>OH</v>
          </cell>
          <cell r="E1098">
            <v>1418000</v>
          </cell>
          <cell r="F1098">
            <v>5672000</v>
          </cell>
        </row>
        <row r="1099">
          <cell r="B1099" t="str">
            <v xml:space="preserve">&gt; Transport - Jakarta - Mataram </v>
          </cell>
          <cell r="C1099">
            <v>8</v>
          </cell>
          <cell r="D1099" t="str">
            <v>ORG</v>
          </cell>
          <cell r="E1099">
            <v>3230000</v>
          </cell>
          <cell r="F1099">
            <v>25840000</v>
          </cell>
        </row>
        <row r="1100">
          <cell r="B1100" t="str">
            <v xml:space="preserve">    -     UPT Asrama Haji Embarkasi Banjarmasin</v>
          </cell>
        </row>
        <row r="1101">
          <cell r="B1101" t="str">
            <v>&gt; Biaya Taksi - Kalimantan Selatan</v>
          </cell>
          <cell r="C1101">
            <v>8</v>
          </cell>
          <cell r="D1101" t="str">
            <v>ORG</v>
          </cell>
          <cell r="E1101">
            <v>934000</v>
          </cell>
          <cell r="F1101">
            <v>7472000</v>
          </cell>
        </row>
        <row r="1102">
          <cell r="B1102" t="str">
            <v>&gt; Uang Harian - Kalimantan Selatan</v>
          </cell>
          <cell r="C1102">
            <v>6</v>
          </cell>
          <cell r="D1102" t="str">
            <v>OH</v>
          </cell>
          <cell r="E1102">
            <v>380000</v>
          </cell>
          <cell r="F1102">
            <v>2280000</v>
          </cell>
        </row>
        <row r="1103">
          <cell r="B1103" t="str">
            <v xml:space="preserve">&gt; Uang Penginapan - Kalimantan Selatan </v>
          </cell>
          <cell r="C1103">
            <v>4</v>
          </cell>
          <cell r="D1103" t="str">
            <v>OH</v>
          </cell>
          <cell r="E1103">
            <v>697000</v>
          </cell>
          <cell r="F1103">
            <v>2788000</v>
          </cell>
        </row>
        <row r="1104">
          <cell r="B1104" t="str">
            <v>&gt; Transport - Jakarta - Banjarmasin</v>
          </cell>
          <cell r="C1104">
            <v>8</v>
          </cell>
          <cell r="D1104" t="str">
            <v>ORG</v>
          </cell>
          <cell r="E1104">
            <v>2995000</v>
          </cell>
          <cell r="F1104">
            <v>23960000</v>
          </cell>
        </row>
        <row r="1105">
          <cell r="B1105" t="str">
            <v xml:space="preserve">    -     UPT Asrama Haji Embarkasi Balikpapan</v>
          </cell>
        </row>
        <row r="1106">
          <cell r="B1106" t="str">
            <v>&gt; Biaya Taksi - Kalimantan Timur</v>
          </cell>
          <cell r="C1106">
            <v>8</v>
          </cell>
          <cell r="D1106" t="str">
            <v>ORG</v>
          </cell>
          <cell r="E1106">
            <v>1614000</v>
          </cell>
          <cell r="F1106">
            <v>12912000</v>
          </cell>
        </row>
        <row r="1107">
          <cell r="B1107" t="str">
            <v>&gt; Uang Harian - Kalimantan Timur</v>
          </cell>
          <cell r="C1107">
            <v>6</v>
          </cell>
          <cell r="D1107" t="str">
            <v>OH</v>
          </cell>
          <cell r="E1107">
            <v>430000</v>
          </cell>
          <cell r="F1107">
            <v>2580000</v>
          </cell>
        </row>
        <row r="1108">
          <cell r="B1108" t="str">
            <v xml:space="preserve">&gt; Uang Penginapan - Kalimantan Timur </v>
          </cell>
          <cell r="C1108">
            <v>4</v>
          </cell>
          <cell r="D1108" t="str">
            <v>OH</v>
          </cell>
          <cell r="E1108">
            <v>804000</v>
          </cell>
          <cell r="F1108">
            <v>3216000</v>
          </cell>
        </row>
        <row r="1109">
          <cell r="B1109" t="str">
            <v>&gt; Transport - Jakarta - Balikpapan</v>
          </cell>
          <cell r="C1109">
            <v>8</v>
          </cell>
          <cell r="D1109" t="str">
            <v>ORG</v>
          </cell>
          <cell r="E1109">
            <v>3797000</v>
          </cell>
          <cell r="F1109">
            <v>30376000</v>
          </cell>
        </row>
        <row r="1110">
          <cell r="B1110" t="str">
            <v xml:space="preserve">    -     UPT Asrama Haji Emabarkasi Makassar</v>
          </cell>
        </row>
        <row r="1111">
          <cell r="B1111" t="str">
            <v>&gt; Biaya Taksi - Sulawesi Selatan</v>
          </cell>
          <cell r="C1111">
            <v>8</v>
          </cell>
          <cell r="D1111" t="str">
            <v>ORG</v>
          </cell>
          <cell r="E1111">
            <v>950000</v>
          </cell>
          <cell r="F1111">
            <v>7600000</v>
          </cell>
        </row>
        <row r="1112">
          <cell r="B1112" t="str">
            <v xml:space="preserve">&gt; Uang Harian - Sulawesi Selatan </v>
          </cell>
          <cell r="C1112">
            <v>6</v>
          </cell>
          <cell r="D1112" t="str">
            <v>OH</v>
          </cell>
          <cell r="E1112">
            <v>430000</v>
          </cell>
          <cell r="F1112">
            <v>2580000</v>
          </cell>
        </row>
        <row r="1113">
          <cell r="B1113" t="str">
            <v xml:space="preserve">&gt; Uang Penginapan - Sulawesi Selatan </v>
          </cell>
          <cell r="C1113">
            <v>4</v>
          </cell>
          <cell r="D1113" t="str">
            <v>OH</v>
          </cell>
          <cell r="E1113">
            <v>745000</v>
          </cell>
          <cell r="F1113">
            <v>2980000</v>
          </cell>
        </row>
        <row r="1114">
          <cell r="B1114" t="str">
            <v xml:space="preserve">&gt; Transport - Jakarta - Makassar </v>
          </cell>
          <cell r="C1114">
            <v>8</v>
          </cell>
          <cell r="D1114" t="str">
            <v>ORG</v>
          </cell>
          <cell r="E1114">
            <v>3829000</v>
          </cell>
          <cell r="F1114">
            <v>30632000</v>
          </cell>
        </row>
        <row r="1115">
          <cell r="B1115" t="str">
            <v xml:space="preserve">    -     UPT Asrama Haji Bekasi</v>
          </cell>
        </row>
        <row r="1116">
          <cell r="B1116" t="str">
            <v xml:space="preserve">&gt; Biaya Taksi - Jawa Barat  </v>
          </cell>
          <cell r="C1116">
            <v>8</v>
          </cell>
          <cell r="D1116" t="str">
            <v>ORG</v>
          </cell>
          <cell r="E1116">
            <v>586000</v>
          </cell>
          <cell r="F1116">
            <v>4688000</v>
          </cell>
        </row>
        <row r="1117">
          <cell r="B1117" t="str">
            <v>&gt; Uang Harian - Jawa Barat</v>
          </cell>
          <cell r="C1117">
            <v>6</v>
          </cell>
          <cell r="D1117" t="str">
            <v>OH</v>
          </cell>
          <cell r="E1117">
            <v>430000</v>
          </cell>
          <cell r="F1117">
            <v>2580000</v>
          </cell>
        </row>
        <row r="1118">
          <cell r="B1118" t="str">
            <v>&gt; Uang Penginapan - Jawa Barat</v>
          </cell>
          <cell r="C1118">
            <v>4</v>
          </cell>
          <cell r="D1118" t="str">
            <v>OH</v>
          </cell>
          <cell r="E1118">
            <v>1201000</v>
          </cell>
          <cell r="F1118">
            <v>4804000</v>
          </cell>
        </row>
        <row r="1119">
          <cell r="B1119" t="str">
            <v xml:space="preserve">    -    UPT Asrama Haji  Jakarta</v>
          </cell>
        </row>
        <row r="1120">
          <cell r="B1120" t="str">
            <v>&gt; Biaya Taksi - DKI Jakarta</v>
          </cell>
          <cell r="C1120">
            <v>8</v>
          </cell>
          <cell r="D1120" t="str">
            <v>ORG</v>
          </cell>
          <cell r="E1120">
            <v>170000</v>
          </cell>
          <cell r="F1120">
            <v>1360000</v>
          </cell>
        </row>
        <row r="1121">
          <cell r="B1121" t="str">
            <v>&gt; Uang Harian - DKI Jakarta</v>
          </cell>
          <cell r="C1121">
            <v>6</v>
          </cell>
          <cell r="D1121" t="str">
            <v>OH</v>
          </cell>
          <cell r="E1121">
            <v>210000</v>
          </cell>
          <cell r="F1121">
            <v>1260000</v>
          </cell>
        </row>
        <row r="1122">
          <cell r="B1122" t="str">
            <v>Honor Output Kegiatan</v>
          </cell>
          <cell r="F1122">
            <v>187200000</v>
          </cell>
        </row>
        <row r="1123">
          <cell r="B1123" t="str">
            <v>-Pengarah (1 ORG x 12 BLN)</v>
          </cell>
          <cell r="C1123">
            <v>12</v>
          </cell>
          <cell r="D1123" t="str">
            <v>OB</v>
          </cell>
          <cell r="E1123">
            <v>750000</v>
          </cell>
          <cell r="F1123">
            <v>9000000</v>
          </cell>
        </row>
        <row r="1124">
          <cell r="B1124" t="str">
            <v>-Penanggung Jawab (1 ORG x 12 BLN)</v>
          </cell>
          <cell r="C1124">
            <v>12</v>
          </cell>
          <cell r="D1124" t="str">
            <v>OB</v>
          </cell>
          <cell r="E1124">
            <v>700000</v>
          </cell>
          <cell r="F1124">
            <v>8400000</v>
          </cell>
        </row>
        <row r="1125">
          <cell r="B1125" t="str">
            <v>-Ketua (1 ORG x 12 BLN)</v>
          </cell>
          <cell r="C1125">
            <v>12</v>
          </cell>
          <cell r="D1125" t="str">
            <v>OB</v>
          </cell>
          <cell r="E1125">
            <v>650000</v>
          </cell>
          <cell r="F1125">
            <v>7800000</v>
          </cell>
        </row>
        <row r="1126">
          <cell r="B1126" t="str">
            <v>-Sekretaris (1 ORG x 12 BLN)</v>
          </cell>
          <cell r="C1126">
            <v>12</v>
          </cell>
          <cell r="D1126" t="str">
            <v>OB</v>
          </cell>
          <cell r="E1126">
            <v>500000</v>
          </cell>
          <cell r="F1126">
            <v>6000000</v>
          </cell>
        </row>
        <row r="1127">
          <cell r="B1127" t="str">
            <v>-Anggota (26 ORG x 12 BLN)</v>
          </cell>
          <cell r="C1127">
            <v>312</v>
          </cell>
          <cell r="D1127" t="str">
            <v>OB</v>
          </cell>
          <cell r="E1127">
            <v>500000</v>
          </cell>
          <cell r="F1127">
            <v>156000000</v>
          </cell>
        </row>
        <row r="1128">
          <cell r="B1128" t="str">
            <v>PENYUSUNAN RENCANA STRATEGIS DITJEN PHU TA 2025</v>
          </cell>
          <cell r="F1128">
            <v>1226830000</v>
          </cell>
        </row>
        <row r="1129">
          <cell r="B1129" t="str">
            <v>Belanja bahan</v>
          </cell>
          <cell r="F1129">
            <v>96000000</v>
          </cell>
        </row>
        <row r="1130">
          <cell r="B1130" t="str">
            <v>-Penggandaan dan Jilid</v>
          </cell>
          <cell r="C1130">
            <v>8</v>
          </cell>
          <cell r="D1130" t="str">
            <v>KEG</v>
          </cell>
          <cell r="E1130">
            <v>500000</v>
          </cell>
          <cell r="F1130">
            <v>4000000</v>
          </cell>
        </row>
        <row r="1131">
          <cell r="B1131" t="str">
            <v>-Perlengkapan Peserta (70 ORG x 8 KEG)</v>
          </cell>
          <cell r="C1131">
            <v>280</v>
          </cell>
          <cell r="D1131" t="str">
            <v>ORG</v>
          </cell>
          <cell r="E1131">
            <v>300000</v>
          </cell>
          <cell r="F1131">
            <v>84000000</v>
          </cell>
        </row>
        <row r="1132">
          <cell r="B1132" t="str">
            <v>-Spanduk dan Dokumentasi</v>
          </cell>
          <cell r="C1132">
            <v>8</v>
          </cell>
          <cell r="D1132" t="str">
            <v>KEG</v>
          </cell>
          <cell r="E1132">
            <v>1000000</v>
          </cell>
          <cell r="F1132">
            <v>8000000</v>
          </cell>
        </row>
        <row r="1133">
          <cell r="B1133" t="str">
            <v>Belanja jasa Profesi</v>
          </cell>
          <cell r="F1133">
            <v>107200000</v>
          </cell>
        </row>
        <row r="1134">
          <cell r="B1134" t="str">
            <v>-Honorarium Narasumber/Pembahas (Pejabat Eselon II) (1 ORG x 2 JPL x 8 KEG)</v>
          </cell>
          <cell r="C1134">
            <v>16</v>
          </cell>
          <cell r="D1134" t="str">
            <v>OJ</v>
          </cell>
          <cell r="E1134">
            <v>1000000</v>
          </cell>
          <cell r="F1134">
            <v>16000000</v>
          </cell>
        </row>
        <row r="1135">
          <cell r="B1135" t="str">
            <v>-Honorarium Narasumber/Pembahas (Pejabat Eselon III ke bawah) (4 ORG x 2 JPL x 8 KEG)</v>
          </cell>
          <cell r="C1135">
            <v>64</v>
          </cell>
          <cell r="D1135" t="str">
            <v>OJ</v>
          </cell>
          <cell r="E1135">
            <v>900000</v>
          </cell>
          <cell r="F1135">
            <v>57600000</v>
          </cell>
        </row>
        <row r="1136">
          <cell r="B1136" t="str">
            <v>-Honorarium Moderator (6 ORG x 8 KEG)</v>
          </cell>
          <cell r="C1136">
            <v>48</v>
          </cell>
          <cell r="D1136" t="str">
            <v>OK</v>
          </cell>
          <cell r="E1136">
            <v>700000</v>
          </cell>
          <cell r="F1136">
            <v>33600000</v>
          </cell>
        </row>
        <row r="1137">
          <cell r="B1137" t="str">
            <v>Belanja Perjalanan Dinas Paket Meeting Dalam Kota</v>
          </cell>
          <cell r="F1137">
            <v>636430000</v>
          </cell>
        </row>
        <row r="1138">
          <cell r="B1138" t="str">
            <v>Fullboard Jakarta</v>
          </cell>
          <cell r="F1138">
            <v>423454000</v>
          </cell>
        </row>
        <row r="1139">
          <cell r="B1139" t="str">
            <v>-Fullboard Peserta Pusat dan Daerah (70 ORG x 2 HARI x 2 KEG)</v>
          </cell>
          <cell r="C1139">
            <v>280</v>
          </cell>
          <cell r="D1139" t="str">
            <v>OH</v>
          </cell>
          <cell r="E1139">
            <v>1197000</v>
          </cell>
          <cell r="F1139">
            <v>335160000</v>
          </cell>
        </row>
        <row r="1140">
          <cell r="B1140" t="str">
            <v>-Fullboard Narasumber Eselon II (1 ORG x 1 HARI x 2 KEG)</v>
          </cell>
          <cell r="C1140">
            <v>2</v>
          </cell>
          <cell r="D1140" t="str">
            <v>OH</v>
          </cell>
          <cell r="E1140">
            <v>1347000</v>
          </cell>
          <cell r="F1140">
            <v>2694000</v>
          </cell>
        </row>
        <row r="1141">
          <cell r="B1141" t="str">
            <v>-Fullboard Narasumber Eselon III ke Bawah (4 ORG x 1 HARI x 2 KEG)</v>
          </cell>
          <cell r="C1141">
            <v>8</v>
          </cell>
          <cell r="D1141" t="str">
            <v>OH</v>
          </cell>
          <cell r="E1141">
            <v>750000</v>
          </cell>
          <cell r="F1141">
            <v>6000000</v>
          </cell>
        </row>
        <row r="1142">
          <cell r="B1142" t="str">
            <v>-Fullboard Moderator (6 ORG x 1 HARI x 2 KEG)</v>
          </cell>
          <cell r="C1142">
            <v>12</v>
          </cell>
          <cell r="D1142" t="str">
            <v>OH</v>
          </cell>
          <cell r="E1142">
            <v>750000</v>
          </cell>
          <cell r="F1142">
            <v>9000000</v>
          </cell>
        </row>
        <row r="1143">
          <cell r="B1143" t="str">
            <v>-Uang Harian Fullboard Peserta Pusat (60 ORG x 3 HARI x 2 KEG)</v>
          </cell>
          <cell r="C1143">
            <v>360</v>
          </cell>
          <cell r="D1143" t="str">
            <v>OH</v>
          </cell>
          <cell r="E1143">
            <v>130000</v>
          </cell>
          <cell r="F1143">
            <v>46800000</v>
          </cell>
        </row>
        <row r="1144">
          <cell r="B1144" t="str">
            <v>-Transport Narasumber dan Moderator (PP) (10 ORG x 2 KEG)</v>
          </cell>
          <cell r="C1144">
            <v>20</v>
          </cell>
          <cell r="D1144" t="str">
            <v>OK</v>
          </cell>
          <cell r="E1144">
            <v>170000</v>
          </cell>
          <cell r="F1144">
            <v>3400000</v>
          </cell>
        </row>
        <row r="1145">
          <cell r="B1145" t="str">
            <v>-Uang Transport Jakarta (PP) (60 ORG x 2 KEG)</v>
          </cell>
          <cell r="C1145">
            <v>120</v>
          </cell>
          <cell r="D1145" t="str">
            <v>OK</v>
          </cell>
          <cell r="E1145">
            <v>170000</v>
          </cell>
          <cell r="F1145">
            <v>20400000</v>
          </cell>
        </row>
        <row r="1146">
          <cell r="B1146" t="str">
            <v>Fullday Jakarta</v>
          </cell>
          <cell r="F1146">
            <v>212976000</v>
          </cell>
        </row>
        <row r="1147">
          <cell r="B1147" t="str">
            <v>-Uang Harian Peserta (40 ORG x 1 HARI x 6 KEG)</v>
          </cell>
          <cell r="C1147">
            <v>240</v>
          </cell>
          <cell r="D1147" t="str">
            <v>OH</v>
          </cell>
          <cell r="E1147">
            <v>95000</v>
          </cell>
          <cell r="F1147">
            <v>22800000</v>
          </cell>
        </row>
        <row r="1148">
          <cell r="B1148" t="str">
            <v>-Transport Narasumber dan Moderator (8 ORG x 1 HARI x 6 KEG)</v>
          </cell>
          <cell r="C1148">
            <v>48</v>
          </cell>
          <cell r="D1148" t="str">
            <v>OH</v>
          </cell>
          <cell r="E1148">
            <v>170000</v>
          </cell>
          <cell r="F1148">
            <v>8160000</v>
          </cell>
        </row>
        <row r="1149">
          <cell r="B1149" t="str">
            <v>-Transport Peserta (40 ORG x 1 HARI x 6 KEG)</v>
          </cell>
          <cell r="C1149">
            <v>240</v>
          </cell>
          <cell r="D1149" t="str">
            <v>OH</v>
          </cell>
          <cell r="E1149">
            <v>170000</v>
          </cell>
          <cell r="F1149">
            <v>40800000</v>
          </cell>
        </row>
        <row r="1150">
          <cell r="B1150" t="str">
            <v>-Fullday Narasumber dan Moderator (8 ORG x 1 HARI x 6 KEG)</v>
          </cell>
          <cell r="C1150">
            <v>48</v>
          </cell>
          <cell r="D1150" t="str">
            <v>OH</v>
          </cell>
          <cell r="E1150">
            <v>667000</v>
          </cell>
          <cell r="F1150">
            <v>32016000</v>
          </cell>
        </row>
        <row r="1151">
          <cell r="B1151" t="str">
            <v>-Fullday Peserta  (40 ORG x 1 HARI x 6 KEG)</v>
          </cell>
          <cell r="C1151">
            <v>240</v>
          </cell>
          <cell r="D1151" t="str">
            <v>OH</v>
          </cell>
          <cell r="E1151">
            <v>455000</v>
          </cell>
          <cell r="F1151">
            <v>109200000</v>
          </cell>
        </row>
        <row r="1152">
          <cell r="B1152" t="str">
            <v>Honor Output Kegiatan</v>
          </cell>
          <cell r="F1152">
            <v>187200000</v>
          </cell>
        </row>
        <row r="1153">
          <cell r="B1153" t="str">
            <v>-Pengarah (1 ORG x 12 BLN)</v>
          </cell>
          <cell r="C1153">
            <v>12</v>
          </cell>
          <cell r="D1153" t="str">
            <v>OB</v>
          </cell>
          <cell r="E1153">
            <v>750000</v>
          </cell>
          <cell r="F1153">
            <v>9000000</v>
          </cell>
        </row>
        <row r="1154">
          <cell r="B1154" t="str">
            <v>-Penanggung Jawab (1 ORG x 12 BLN)</v>
          </cell>
          <cell r="C1154">
            <v>12</v>
          </cell>
          <cell r="D1154" t="str">
            <v>OB</v>
          </cell>
          <cell r="E1154">
            <v>700000</v>
          </cell>
          <cell r="F1154">
            <v>8400000</v>
          </cell>
        </row>
        <row r="1155">
          <cell r="B1155" t="str">
            <v>-Ketua (1 ORG x 12 BLN)</v>
          </cell>
          <cell r="C1155">
            <v>12</v>
          </cell>
          <cell r="D1155" t="str">
            <v>OB</v>
          </cell>
          <cell r="E1155">
            <v>650000</v>
          </cell>
          <cell r="F1155">
            <v>7800000</v>
          </cell>
        </row>
        <row r="1156">
          <cell r="B1156" t="str">
            <v>-Sekretaris (1 ORG x 12 BLN)</v>
          </cell>
          <cell r="C1156">
            <v>12</v>
          </cell>
          <cell r="D1156" t="str">
            <v>OB</v>
          </cell>
          <cell r="E1156">
            <v>500000</v>
          </cell>
          <cell r="F1156">
            <v>6000000</v>
          </cell>
        </row>
        <row r="1157">
          <cell r="B1157" t="str">
            <v>-Anggota (26 ORG x 12 BLN)</v>
          </cell>
          <cell r="C1157">
            <v>312</v>
          </cell>
          <cell r="D1157" t="str">
            <v>OB</v>
          </cell>
          <cell r="E1157">
            <v>500000</v>
          </cell>
          <cell r="F1157">
            <v>156000000</v>
          </cell>
        </row>
        <row r="1158">
          <cell r="B1158" t="str">
            <v>Belanja Jasa Lainnya</v>
          </cell>
          <cell r="F1158">
            <v>200000000</v>
          </cell>
        </row>
        <row r="1159">
          <cell r="B1159" t="str">
            <v>-Jasa Konsultan Renstra Ditjen PHU TA 2025</v>
          </cell>
          <cell r="C1159">
            <v>1</v>
          </cell>
          <cell r="D1159" t="str">
            <v>PKT</v>
          </cell>
          <cell r="E1159">
            <v>200000000</v>
          </cell>
          <cell r="F1159">
            <v>200000000</v>
          </cell>
        </row>
        <row r="1160">
          <cell r="B1160" t="str">
            <v>EVALUASI PELAKSANAAN PROGRAM ANGGARAN SBSN</v>
          </cell>
          <cell r="F1160">
            <v>2080948000</v>
          </cell>
        </row>
        <row r="1161">
          <cell r="B1161" t="str">
            <v>Belanja Bahan</v>
          </cell>
          <cell r="F1161">
            <v>114000000</v>
          </cell>
        </row>
        <row r="1162">
          <cell r="B1162" t="str">
            <v>-Kebutuhan Peserta (90 ORG x 4 KEG)</v>
          </cell>
          <cell r="C1162">
            <v>360</v>
          </cell>
          <cell r="D1162" t="str">
            <v>OK</v>
          </cell>
          <cell r="E1162">
            <v>300000</v>
          </cell>
          <cell r="F1162">
            <v>108000000</v>
          </cell>
        </row>
        <row r="1163">
          <cell r="B1163" t="str">
            <v>-Spanduk dan Dokumentasi</v>
          </cell>
          <cell r="C1163">
            <v>4</v>
          </cell>
          <cell r="D1163" t="str">
            <v>KEG</v>
          </cell>
          <cell r="E1163">
            <v>1000000</v>
          </cell>
          <cell r="F1163">
            <v>4000000</v>
          </cell>
        </row>
        <row r="1164">
          <cell r="B1164" t="str">
            <v>-Penjilidan dan Penggandaan (1 PKT x 4 KEG)</v>
          </cell>
          <cell r="C1164">
            <v>4</v>
          </cell>
          <cell r="D1164" t="str">
            <v>KEG</v>
          </cell>
          <cell r="E1164">
            <v>500000</v>
          </cell>
          <cell r="F1164">
            <v>2000000</v>
          </cell>
        </row>
        <row r="1165">
          <cell r="B1165" t="str">
            <v>Belanja Jasa Profesi</v>
          </cell>
          <cell r="F1165">
            <v>40800000</v>
          </cell>
        </row>
        <row r="1166">
          <cell r="B1166" t="str">
            <v>-Honorarium Narasumber/Pembahas (Pejabat Eselon II) (1 ORG x 2 JPL x 4 KEG)</v>
          </cell>
          <cell r="C1166">
            <v>8</v>
          </cell>
          <cell r="D1166" t="str">
            <v>OJ</v>
          </cell>
          <cell r="E1166">
            <v>1000000</v>
          </cell>
          <cell r="F1166">
            <v>8000000</v>
          </cell>
        </row>
        <row r="1167">
          <cell r="B1167" t="str">
            <v>-Honorarium Narasumber/Pembahas (Eselon III ke Bawah) (3 ORG x 2 JPL x 4 KEG)</v>
          </cell>
          <cell r="C1167">
            <v>24</v>
          </cell>
          <cell r="D1167" t="str">
            <v>OJ</v>
          </cell>
          <cell r="E1167">
            <v>900000</v>
          </cell>
          <cell r="F1167">
            <v>21600000</v>
          </cell>
        </row>
        <row r="1168">
          <cell r="B1168" t="str">
            <v>-Honorarium Moderator (4 ORG x 4 KEG)</v>
          </cell>
          <cell r="C1168">
            <v>16</v>
          </cell>
          <cell r="D1168" t="str">
            <v>OK</v>
          </cell>
          <cell r="E1168">
            <v>700000</v>
          </cell>
          <cell r="F1168">
            <v>11200000</v>
          </cell>
        </row>
        <row r="1169">
          <cell r="B1169" t="str">
            <v>Belanja Pejalanan Dinas Biasa</v>
          </cell>
          <cell r="F1169">
            <v>732600000</v>
          </cell>
        </row>
        <row r="1170">
          <cell r="B1170" t="str">
            <v>-Uang Harian (12 ORG x 3 HARI x 10 KEG)</v>
          </cell>
          <cell r="C1170">
            <v>360</v>
          </cell>
          <cell r="D1170" t="str">
            <v>OH</v>
          </cell>
          <cell r="E1170">
            <v>455000</v>
          </cell>
          <cell r="F1170">
            <v>163800000</v>
          </cell>
        </row>
        <row r="1171">
          <cell r="B1171" t="str">
            <v>-Uang Penginapan (12 ORG x 2 HARI x 10 KEG)</v>
          </cell>
          <cell r="C1171">
            <v>240</v>
          </cell>
          <cell r="D1171" t="str">
            <v>OH</v>
          </cell>
          <cell r="E1171">
            <v>730000</v>
          </cell>
          <cell r="F1171">
            <v>175200000</v>
          </cell>
        </row>
        <row r="1172">
          <cell r="B1172" t="str">
            <v>-Tiket Pesawat PP (12 ORG x 10 KEG)</v>
          </cell>
          <cell r="C1172">
            <v>120</v>
          </cell>
          <cell r="D1172" t="str">
            <v>OK</v>
          </cell>
          <cell r="E1172">
            <v>2380000</v>
          </cell>
          <cell r="F1172">
            <v>285600000</v>
          </cell>
        </row>
        <row r="1173">
          <cell r="B1173" t="str">
            <v>-Transport Taxi dari/ke Satker ke Bandara PP (12 ORG x 10 KEG)</v>
          </cell>
          <cell r="C1173">
            <v>120</v>
          </cell>
          <cell r="D1173" t="str">
            <v>OK</v>
          </cell>
          <cell r="E1173">
            <v>900000</v>
          </cell>
          <cell r="F1173">
            <v>108000000</v>
          </cell>
        </row>
        <row r="1174">
          <cell r="B1174" t="str">
            <v>Belanja Perjalanan Dinas Paket Meeting Dalam Kota</v>
          </cell>
          <cell r="F1174">
            <v>1006348000</v>
          </cell>
        </row>
        <row r="1175">
          <cell r="B1175" t="str">
            <v>-Fullboard Peserta Pusat dan Daerah (90 ORG x 2 HARI x 4 KEG)</v>
          </cell>
          <cell r="C1175">
            <v>720</v>
          </cell>
          <cell r="D1175" t="str">
            <v>OH</v>
          </cell>
          <cell r="E1175">
            <v>1197000</v>
          </cell>
          <cell r="F1175">
            <v>861840000</v>
          </cell>
        </row>
        <row r="1176">
          <cell r="B1176" t="str">
            <v>-Fullboard Narasumber Eselon II (1 ORG x 1 HARI x 4 KEG)</v>
          </cell>
          <cell r="C1176">
            <v>4</v>
          </cell>
          <cell r="D1176" t="str">
            <v>OH</v>
          </cell>
          <cell r="E1176">
            <v>1347000</v>
          </cell>
          <cell r="F1176">
            <v>5388000</v>
          </cell>
        </row>
        <row r="1177">
          <cell r="B1177" t="str">
            <v>-Fullboard Narasumber Eselon III ke Bawah (3 ORG x 1 HARI x 4 KEG)</v>
          </cell>
          <cell r="C1177">
            <v>12</v>
          </cell>
          <cell r="D1177" t="str">
            <v>OH</v>
          </cell>
          <cell r="E1177">
            <v>750000</v>
          </cell>
          <cell r="F1177">
            <v>9000000</v>
          </cell>
        </row>
        <row r="1178">
          <cell r="B1178" t="str">
            <v>-Fullboard Moderator (4 ORG x 1 HARI x 4 KEG)</v>
          </cell>
          <cell r="C1178">
            <v>16</v>
          </cell>
          <cell r="D1178" t="str">
            <v>OH</v>
          </cell>
          <cell r="E1178">
            <v>750000</v>
          </cell>
          <cell r="F1178">
            <v>12000000</v>
          </cell>
        </row>
        <row r="1179">
          <cell r="B1179" t="str">
            <v>-Uang Harian Fullboard Peserta Pusat (50 ORG x 3 HARI x 4 KEG)</v>
          </cell>
          <cell r="C1179">
            <v>600</v>
          </cell>
          <cell r="D1179" t="str">
            <v>OH</v>
          </cell>
          <cell r="E1179">
            <v>130000</v>
          </cell>
          <cell r="F1179">
            <v>78000000</v>
          </cell>
        </row>
        <row r="1180">
          <cell r="B1180" t="str">
            <v>-Biaya Transport Narasumber dan Moderator PP (9 ORG x 4 KEG)</v>
          </cell>
          <cell r="C1180">
            <v>36</v>
          </cell>
          <cell r="D1180" t="str">
            <v>OH</v>
          </cell>
          <cell r="E1180">
            <v>170000</v>
          </cell>
          <cell r="F1180">
            <v>6120000</v>
          </cell>
        </row>
        <row r="1181">
          <cell r="B1181" t="str">
            <v>-Uang Transport Peserta Jakarta PP (50 ORG x 4 KEG)</v>
          </cell>
          <cell r="C1181">
            <v>200</v>
          </cell>
          <cell r="D1181" t="str">
            <v>OH</v>
          </cell>
          <cell r="E1181">
            <v>170000</v>
          </cell>
          <cell r="F1181">
            <v>34000000</v>
          </cell>
        </row>
        <row r="1182">
          <cell r="B1182" t="str">
            <v>Honor Output Kegiatan</v>
          </cell>
          <cell r="F1182">
            <v>187200000</v>
          </cell>
        </row>
        <row r="1183">
          <cell r="B1183" t="str">
            <v>-Pengarah (1 ORG x 12 BLN)</v>
          </cell>
          <cell r="C1183">
            <v>12</v>
          </cell>
          <cell r="D1183" t="str">
            <v>OB</v>
          </cell>
          <cell r="E1183">
            <v>750000</v>
          </cell>
          <cell r="F1183">
            <v>9000000</v>
          </cell>
        </row>
        <row r="1184">
          <cell r="B1184" t="str">
            <v>-Penanggung Jawab (1 ORG x 12 BLN)</v>
          </cell>
          <cell r="C1184">
            <v>12</v>
          </cell>
          <cell r="D1184" t="str">
            <v>OB</v>
          </cell>
          <cell r="E1184">
            <v>700000</v>
          </cell>
          <cell r="F1184">
            <v>8400000</v>
          </cell>
        </row>
        <row r="1185">
          <cell r="B1185" t="str">
            <v>-Ketua (1 ORG x 12 BLN)</v>
          </cell>
          <cell r="C1185">
            <v>12</v>
          </cell>
          <cell r="D1185" t="str">
            <v>OB</v>
          </cell>
          <cell r="E1185">
            <v>650000</v>
          </cell>
          <cell r="F1185">
            <v>7800000</v>
          </cell>
        </row>
        <row r="1186">
          <cell r="B1186" t="str">
            <v>-Sekretaris (1 ORG x 12 BLN)</v>
          </cell>
          <cell r="C1186">
            <v>12</v>
          </cell>
          <cell r="D1186" t="str">
            <v>OB</v>
          </cell>
          <cell r="E1186">
            <v>500000</v>
          </cell>
          <cell r="F1186">
            <v>6000000</v>
          </cell>
        </row>
        <row r="1187">
          <cell r="B1187" t="str">
            <v>-Anggota (26 ORG x 12 BLN)</v>
          </cell>
          <cell r="C1187">
            <v>312</v>
          </cell>
          <cell r="D1187" t="str">
            <v>OB</v>
          </cell>
          <cell r="E1187">
            <v>500000</v>
          </cell>
          <cell r="F1187">
            <v>156000000</v>
          </cell>
        </row>
        <row r="1188">
          <cell r="B1188" t="str">
            <v>EVALUASI PEMANFAATAN PEMBANGUNAN GEDUNG PLHUT</v>
          </cell>
          <cell r="F1188">
            <v>1612776000</v>
          </cell>
        </row>
        <row r="1189">
          <cell r="B1189" t="str">
            <v>Belanja Pejalanan Dinas Biasa</v>
          </cell>
          <cell r="F1189">
            <v>1612776000</v>
          </cell>
        </row>
        <row r="1190">
          <cell r="B1190" t="str">
            <v xml:space="preserve">    -     Aceh</v>
          </cell>
        </row>
        <row r="1191">
          <cell r="B1191" t="str">
            <v>&gt; Biaya Taksi - Aceh</v>
          </cell>
          <cell r="C1191">
            <v>8</v>
          </cell>
          <cell r="D1191" t="str">
            <v>ORG</v>
          </cell>
          <cell r="E1191">
            <v>820000</v>
          </cell>
          <cell r="F1191">
            <v>6560000</v>
          </cell>
        </row>
        <row r="1192">
          <cell r="B1192" t="str">
            <v>&gt; Uang Harian -  Aceh</v>
          </cell>
          <cell r="C1192">
            <v>24</v>
          </cell>
          <cell r="D1192" t="str">
            <v>OH</v>
          </cell>
          <cell r="E1192">
            <v>360000</v>
          </cell>
          <cell r="F1192">
            <v>8640000</v>
          </cell>
        </row>
        <row r="1193">
          <cell r="B1193" t="str">
            <v>&gt; Uang Penginapan - Aceh</v>
          </cell>
          <cell r="C1193">
            <v>16</v>
          </cell>
          <cell r="D1193" t="str">
            <v>OH</v>
          </cell>
          <cell r="E1193">
            <v>770000</v>
          </cell>
          <cell r="F1193">
            <v>12320000</v>
          </cell>
        </row>
        <row r="1194">
          <cell r="B1194" t="str">
            <v>&gt; Transport - Jakarta - Aceh</v>
          </cell>
          <cell r="C1194">
            <v>8</v>
          </cell>
          <cell r="D1194" t="str">
            <v>ORG</v>
          </cell>
          <cell r="E1194">
            <v>4492000</v>
          </cell>
          <cell r="F1194">
            <v>35936000</v>
          </cell>
        </row>
        <row r="1195">
          <cell r="B1195" t="str">
            <v xml:space="preserve">    -     Sumatera UtaraBali</v>
          </cell>
        </row>
        <row r="1196">
          <cell r="B1196" t="str">
            <v>&gt; Biaya Taksi - Bali</v>
          </cell>
          <cell r="C1196">
            <v>4</v>
          </cell>
          <cell r="D1196" t="str">
            <v>ORG</v>
          </cell>
          <cell r="E1196">
            <v>1034000</v>
          </cell>
          <cell r="F1196">
            <v>4136000</v>
          </cell>
        </row>
        <row r="1197">
          <cell r="B1197" t="str">
            <v>&gt; Uang Harian - Bali</v>
          </cell>
          <cell r="C1197">
            <v>12</v>
          </cell>
          <cell r="D1197" t="str">
            <v>OH</v>
          </cell>
          <cell r="E1197">
            <v>480000</v>
          </cell>
          <cell r="F1197">
            <v>5760000</v>
          </cell>
        </row>
        <row r="1198">
          <cell r="B1198" t="str">
            <v>&gt; Uang Penginapan - Bali</v>
          </cell>
          <cell r="C1198">
            <v>8</v>
          </cell>
          <cell r="D1198" t="str">
            <v>OH</v>
          </cell>
          <cell r="E1198">
            <v>1138000</v>
          </cell>
          <cell r="F1198">
            <v>9104000</v>
          </cell>
        </row>
        <row r="1199">
          <cell r="B1199" t="str">
            <v xml:space="preserve">&gt; Transport - Jakarta - Bali </v>
          </cell>
          <cell r="C1199">
            <v>4</v>
          </cell>
          <cell r="D1199" t="str">
            <v>ORG</v>
          </cell>
          <cell r="E1199">
            <v>3262000</v>
          </cell>
          <cell r="F1199">
            <v>13048000</v>
          </cell>
        </row>
        <row r="1200">
          <cell r="B1200" t="str">
            <v xml:space="preserve">    -     Bengkulu</v>
          </cell>
        </row>
        <row r="1201">
          <cell r="B1201" t="str">
            <v>&gt; Biaya Taksi - Bengkulu</v>
          </cell>
          <cell r="C1201">
            <v>8</v>
          </cell>
          <cell r="D1201" t="str">
            <v>ORG</v>
          </cell>
          <cell r="E1201">
            <v>782000</v>
          </cell>
          <cell r="F1201">
            <v>6256000</v>
          </cell>
        </row>
        <row r="1202">
          <cell r="B1202" t="str">
            <v xml:space="preserve">&gt; Uang Harian - Bengkulu </v>
          </cell>
          <cell r="C1202">
            <v>24</v>
          </cell>
          <cell r="D1202" t="str">
            <v>OH</v>
          </cell>
          <cell r="E1202">
            <v>380000</v>
          </cell>
          <cell r="F1202">
            <v>9120000</v>
          </cell>
        </row>
        <row r="1203">
          <cell r="B1203" t="str">
            <v xml:space="preserve">&gt; Uang Penginapan - Bengkulu </v>
          </cell>
          <cell r="C1203">
            <v>16</v>
          </cell>
          <cell r="D1203" t="str">
            <v>OH</v>
          </cell>
          <cell r="E1203">
            <v>692000</v>
          </cell>
          <cell r="F1203">
            <v>11072000</v>
          </cell>
        </row>
        <row r="1204">
          <cell r="B1204" t="str">
            <v xml:space="preserve">&gt; Transport - Jakarta - Bengkulu </v>
          </cell>
          <cell r="C1204">
            <v>8</v>
          </cell>
          <cell r="D1204" t="str">
            <v>ORG</v>
          </cell>
          <cell r="E1204">
            <v>2621000</v>
          </cell>
          <cell r="F1204">
            <v>20968000</v>
          </cell>
        </row>
        <row r="1205">
          <cell r="B1205" t="str">
            <v>&gt;Jawa Barat</v>
          </cell>
        </row>
        <row r="1206">
          <cell r="B1206" t="str">
            <v xml:space="preserve">-Uang Harian </v>
          </cell>
          <cell r="C1206">
            <v>24</v>
          </cell>
          <cell r="D1206" t="str">
            <v>OH</v>
          </cell>
          <cell r="E1206">
            <v>430000</v>
          </cell>
          <cell r="F1206">
            <v>10320000</v>
          </cell>
        </row>
        <row r="1207">
          <cell r="B1207" t="str">
            <v xml:space="preserve">-Uang Penginapan </v>
          </cell>
          <cell r="C1207">
            <v>48</v>
          </cell>
          <cell r="D1207" t="str">
            <v>OH</v>
          </cell>
          <cell r="E1207">
            <v>1298000</v>
          </cell>
          <cell r="F1207">
            <v>62304000</v>
          </cell>
        </row>
        <row r="1208">
          <cell r="B1208" t="str">
            <v xml:space="preserve">-Biaya Taksi </v>
          </cell>
          <cell r="C1208">
            <v>24</v>
          </cell>
          <cell r="D1208" t="str">
            <v>OK</v>
          </cell>
          <cell r="E1208">
            <v>910000</v>
          </cell>
          <cell r="F1208">
            <v>21840000</v>
          </cell>
        </row>
        <row r="1209">
          <cell r="B1209" t="str">
            <v xml:space="preserve">    -     Jawa Tengah</v>
          </cell>
        </row>
        <row r="1210">
          <cell r="B1210" t="str">
            <v>&gt; Biaya Taksi - Jawa Tengah</v>
          </cell>
          <cell r="C1210">
            <v>16</v>
          </cell>
          <cell r="D1210" t="str">
            <v>ORG</v>
          </cell>
          <cell r="E1210">
            <v>780000</v>
          </cell>
          <cell r="F1210">
            <v>12480000</v>
          </cell>
        </row>
        <row r="1211">
          <cell r="B1211" t="str">
            <v>&gt; Uang Harian - Jawa Tengah</v>
          </cell>
          <cell r="C1211">
            <v>48</v>
          </cell>
          <cell r="D1211" t="str">
            <v>OH</v>
          </cell>
          <cell r="E1211">
            <v>370000</v>
          </cell>
          <cell r="F1211">
            <v>17760000</v>
          </cell>
        </row>
        <row r="1212">
          <cell r="B1212" t="str">
            <v>&gt; Uang Penginapan - Jawa Tengah</v>
          </cell>
          <cell r="C1212">
            <v>32</v>
          </cell>
          <cell r="D1212" t="str">
            <v>OH</v>
          </cell>
          <cell r="E1212">
            <v>810000</v>
          </cell>
          <cell r="F1212">
            <v>25920000</v>
          </cell>
        </row>
        <row r="1213">
          <cell r="B1213" t="str">
            <v>&gt; Transport - Jakarta - Semarang</v>
          </cell>
          <cell r="C1213">
            <v>16</v>
          </cell>
          <cell r="D1213" t="str">
            <v>ORG</v>
          </cell>
          <cell r="E1213">
            <v>2182000</v>
          </cell>
          <cell r="F1213">
            <v>34912000</v>
          </cell>
        </row>
        <row r="1214">
          <cell r="B1214" t="str">
            <v xml:space="preserve">    -     Jawa Timur</v>
          </cell>
        </row>
        <row r="1215">
          <cell r="B1215" t="str">
            <v>&gt; Biaya Taksi - Jawa Timur</v>
          </cell>
          <cell r="C1215">
            <v>24</v>
          </cell>
          <cell r="D1215" t="str">
            <v>ORG</v>
          </cell>
          <cell r="E1215">
            <v>1048000</v>
          </cell>
          <cell r="F1215">
            <v>25152000</v>
          </cell>
        </row>
        <row r="1216">
          <cell r="B1216" t="str">
            <v xml:space="preserve">&gt; Uang Harian - Jawa Timur </v>
          </cell>
          <cell r="C1216">
            <v>72</v>
          </cell>
          <cell r="D1216" t="str">
            <v>OH</v>
          </cell>
          <cell r="E1216">
            <v>410000</v>
          </cell>
          <cell r="F1216">
            <v>29520000</v>
          </cell>
        </row>
        <row r="1217">
          <cell r="B1217" t="str">
            <v>&gt; Uang Penginapan - Jawa Timur</v>
          </cell>
          <cell r="C1217">
            <v>48</v>
          </cell>
          <cell r="D1217" t="str">
            <v>OH</v>
          </cell>
          <cell r="E1217">
            <v>814000</v>
          </cell>
          <cell r="F1217">
            <v>39072000</v>
          </cell>
        </row>
        <row r="1218">
          <cell r="B1218" t="str">
            <v>&gt; Transport - Jakarta - Surabaya</v>
          </cell>
          <cell r="C1218">
            <v>24</v>
          </cell>
          <cell r="D1218" t="str">
            <v>ORG</v>
          </cell>
          <cell r="E1218">
            <v>2674000</v>
          </cell>
          <cell r="F1218">
            <v>64176000</v>
          </cell>
        </row>
        <row r="1219">
          <cell r="B1219" t="str">
            <v xml:space="preserve">    -     Kalimantan Barat</v>
          </cell>
        </row>
        <row r="1220">
          <cell r="B1220" t="str">
            <v>&gt; Biaya Taksi - Kalimantan Barat</v>
          </cell>
          <cell r="C1220">
            <v>8</v>
          </cell>
          <cell r="D1220" t="str">
            <v>ORG</v>
          </cell>
          <cell r="E1220">
            <v>914000</v>
          </cell>
          <cell r="F1220">
            <v>7312000</v>
          </cell>
        </row>
        <row r="1221">
          <cell r="B1221" t="str">
            <v xml:space="preserve">&gt; Uang Harian - Kalimantan Barat </v>
          </cell>
          <cell r="C1221">
            <v>24</v>
          </cell>
          <cell r="D1221" t="str">
            <v>OH</v>
          </cell>
          <cell r="E1221">
            <v>380000</v>
          </cell>
          <cell r="F1221">
            <v>9120000</v>
          </cell>
        </row>
        <row r="1222">
          <cell r="B1222" t="str">
            <v xml:space="preserve">&gt; Uang Penginapan - Kalimantan Barat </v>
          </cell>
          <cell r="C1222">
            <v>16</v>
          </cell>
          <cell r="D1222" t="str">
            <v>OH</v>
          </cell>
          <cell r="E1222">
            <v>538000</v>
          </cell>
          <cell r="F1222">
            <v>8608000</v>
          </cell>
        </row>
        <row r="1223">
          <cell r="B1223" t="str">
            <v xml:space="preserve">&gt; Transport - Jakarta - Pontianak </v>
          </cell>
          <cell r="C1223">
            <v>8</v>
          </cell>
          <cell r="D1223" t="str">
            <v>ORG</v>
          </cell>
          <cell r="E1223">
            <v>2781000</v>
          </cell>
          <cell r="F1223">
            <v>22248000</v>
          </cell>
        </row>
        <row r="1224">
          <cell r="B1224" t="str">
            <v xml:space="preserve">    -     Kalimantan Selatan</v>
          </cell>
        </row>
        <row r="1225">
          <cell r="B1225" t="str">
            <v>&gt; Biaya Taksi - Kalimantan Selatan</v>
          </cell>
          <cell r="C1225">
            <v>4</v>
          </cell>
          <cell r="D1225" t="str">
            <v>ORG</v>
          </cell>
          <cell r="E1225">
            <v>934000</v>
          </cell>
          <cell r="F1225">
            <v>3736000</v>
          </cell>
        </row>
        <row r="1226">
          <cell r="B1226" t="str">
            <v xml:space="preserve">&gt; Uang Harian - Kalimantan Selatan </v>
          </cell>
          <cell r="C1226">
            <v>12</v>
          </cell>
          <cell r="D1226" t="str">
            <v>OH</v>
          </cell>
          <cell r="E1226">
            <v>380000</v>
          </cell>
          <cell r="F1226">
            <v>4560000</v>
          </cell>
        </row>
        <row r="1227">
          <cell r="B1227" t="str">
            <v xml:space="preserve">&gt; Uang Penginapan - Kalimantan Selatan </v>
          </cell>
          <cell r="C1227">
            <v>8</v>
          </cell>
          <cell r="D1227" t="str">
            <v>OH</v>
          </cell>
          <cell r="E1227">
            <v>697000</v>
          </cell>
          <cell r="F1227">
            <v>5576000</v>
          </cell>
        </row>
        <row r="1228">
          <cell r="B1228" t="str">
            <v xml:space="preserve">&gt; Transport - Jakarta - Banjarmasin </v>
          </cell>
          <cell r="C1228">
            <v>4</v>
          </cell>
          <cell r="D1228" t="str">
            <v>ORG</v>
          </cell>
          <cell r="E1228">
            <v>2995000</v>
          </cell>
          <cell r="F1228">
            <v>11980000</v>
          </cell>
        </row>
        <row r="1229">
          <cell r="B1229" t="str">
            <v xml:space="preserve">    -     Kalimantan Tengah</v>
          </cell>
        </row>
        <row r="1230">
          <cell r="B1230" t="str">
            <v>&gt; Biaya Taksi - Kalimantan Tengah</v>
          </cell>
          <cell r="C1230">
            <v>8</v>
          </cell>
          <cell r="D1230" t="str">
            <v>ORG</v>
          </cell>
          <cell r="E1230">
            <v>836000</v>
          </cell>
          <cell r="F1230">
            <v>6688000</v>
          </cell>
        </row>
      </sheetData>
      <sheetData sheetId="56">
        <row r="5">
          <cell r="B5" t="str">
            <v>Dukungan Manajemen</v>
          </cell>
          <cell r="I5">
            <v>43452881000</v>
          </cell>
        </row>
        <row r="6">
          <cell r="B6" t="str">
            <v>Dukungan Manajemen dan Pelaksanaan Tugas Teknis Lainnya Penyelenggaraan Haji dan Umrah</v>
          </cell>
          <cell r="I6">
            <v>43452881000</v>
          </cell>
        </row>
        <row r="7">
          <cell r="B7" t="str">
            <v>Layanan Dukungan Manajemen Internal</v>
          </cell>
          <cell r="C7">
            <v>1</v>
          </cell>
          <cell r="D7" t="str">
            <v>Layanan</v>
          </cell>
          <cell r="I7">
            <v>39205101000</v>
          </cell>
        </row>
        <row r="8">
          <cell r="B8" t="str">
            <v>Layanan Perkantoran</v>
          </cell>
          <cell r="C8">
            <v>1</v>
          </cell>
          <cell r="D8" t="str">
            <v>Layanan</v>
          </cell>
          <cell r="I8">
            <v>39205101000</v>
          </cell>
        </row>
        <row r="9">
          <cell r="B9" t="str">
            <v>Gaji dan Tunjangan</v>
          </cell>
          <cell r="C9">
            <v>1</v>
          </cell>
          <cell r="D9" t="str">
            <v>Layanan</v>
          </cell>
          <cell r="I9">
            <v>39205101000</v>
          </cell>
        </row>
        <row r="10">
          <cell r="B10" t="str">
            <v>Pembayaran Gaji dan Tunjangan PNS</v>
          </cell>
          <cell r="I10">
            <v>31693673000</v>
          </cell>
        </row>
        <row r="11">
          <cell r="B11" t="str">
            <v>Belanja Gaji Pokok PNS</v>
          </cell>
          <cell r="I11">
            <v>12713493000</v>
          </cell>
        </row>
        <row r="12">
          <cell r="B12" t="str">
            <v>Belanja Gaji Pokok PNS</v>
          </cell>
          <cell r="C12">
            <v>11</v>
          </cell>
          <cell r="D12" t="str">
            <v>BLN</v>
          </cell>
          <cell r="E12">
            <v>11</v>
          </cell>
          <cell r="F12">
            <v>1</v>
          </cell>
          <cell r="G12">
            <v>1</v>
          </cell>
          <cell r="H12">
            <v>977961000</v>
          </cell>
          <cell r="I12">
            <v>10757571000</v>
          </cell>
        </row>
        <row r="13">
          <cell r="B13" t="str">
            <v>Belanja Gaji Pokok PNS ke-13</v>
          </cell>
          <cell r="C13">
            <v>1</v>
          </cell>
          <cell r="D13" t="str">
            <v>BLN</v>
          </cell>
          <cell r="E13">
            <v>1</v>
          </cell>
          <cell r="F13">
            <v>1</v>
          </cell>
          <cell r="G13">
            <v>1</v>
          </cell>
          <cell r="H13">
            <v>977961000</v>
          </cell>
          <cell r="I13">
            <v>977961000</v>
          </cell>
        </row>
        <row r="14">
          <cell r="B14" t="str">
            <v>Belanja Gaji Pokok PNS ke-14</v>
          </cell>
          <cell r="C14">
            <v>1</v>
          </cell>
          <cell r="D14" t="str">
            <v>BLN</v>
          </cell>
          <cell r="E14">
            <v>1</v>
          </cell>
          <cell r="F14">
            <v>1</v>
          </cell>
          <cell r="G14">
            <v>1</v>
          </cell>
          <cell r="H14">
            <v>977961000</v>
          </cell>
          <cell r="I14">
            <v>977961000</v>
          </cell>
        </row>
        <row r="15">
          <cell r="B15" t="str">
            <v>Belanja Pembulatan Gaji PNS</v>
          </cell>
          <cell r="I15">
            <v>221000</v>
          </cell>
        </row>
        <row r="16">
          <cell r="B16" t="str">
            <v>Belanja Pembulatan Gaji PNS</v>
          </cell>
          <cell r="C16">
            <v>11</v>
          </cell>
          <cell r="D16" t="str">
            <v>BLN</v>
          </cell>
          <cell r="E16">
            <v>11</v>
          </cell>
          <cell r="F16">
            <v>1</v>
          </cell>
          <cell r="G16">
            <v>1</v>
          </cell>
          <cell r="H16">
            <v>17000</v>
          </cell>
          <cell r="I16">
            <v>187000</v>
          </cell>
        </row>
        <row r="17">
          <cell r="B17" t="str">
            <v>Belanja Pembulatan Gaji PNS ke-13</v>
          </cell>
          <cell r="C17">
            <v>1</v>
          </cell>
          <cell r="D17" t="str">
            <v>BLN</v>
          </cell>
          <cell r="E17">
            <v>1</v>
          </cell>
          <cell r="F17">
            <v>1</v>
          </cell>
          <cell r="G17">
            <v>1</v>
          </cell>
          <cell r="H17">
            <v>17000</v>
          </cell>
          <cell r="I17">
            <v>17000</v>
          </cell>
        </row>
        <row r="18">
          <cell r="B18" t="str">
            <v>Belanja Pembulatan Gaji PNS ke-14</v>
          </cell>
          <cell r="C18">
            <v>1</v>
          </cell>
          <cell r="D18" t="str">
            <v>BLN</v>
          </cell>
          <cell r="E18">
            <v>1</v>
          </cell>
          <cell r="F18">
            <v>1</v>
          </cell>
          <cell r="G18">
            <v>1</v>
          </cell>
          <cell r="H18">
            <v>17000</v>
          </cell>
          <cell r="I18">
            <v>17000</v>
          </cell>
        </row>
        <row r="19">
          <cell r="B19" t="str">
            <v>Belanja Tunjangan Suami/Istri PNS</v>
          </cell>
          <cell r="I19">
            <v>1027507000</v>
          </cell>
        </row>
        <row r="20">
          <cell r="B20" t="str">
            <v>Belanja Tunjangan Suami/Istri PNS</v>
          </cell>
          <cell r="C20">
            <v>11</v>
          </cell>
          <cell r="D20" t="str">
            <v>BLN</v>
          </cell>
          <cell r="E20">
            <v>11</v>
          </cell>
          <cell r="F20">
            <v>1</v>
          </cell>
          <cell r="G20">
            <v>1</v>
          </cell>
          <cell r="H20">
            <v>79039000</v>
          </cell>
          <cell r="I20">
            <v>869429000</v>
          </cell>
        </row>
        <row r="21">
          <cell r="B21" t="str">
            <v>Belanja Tunjangan Suami/Istri PNS ke-13</v>
          </cell>
          <cell r="C21">
            <v>1</v>
          </cell>
          <cell r="D21" t="str">
            <v>BLN</v>
          </cell>
          <cell r="E21">
            <v>1</v>
          </cell>
          <cell r="F21">
            <v>1</v>
          </cell>
          <cell r="G21">
            <v>1</v>
          </cell>
          <cell r="H21">
            <v>79039000</v>
          </cell>
          <cell r="I21">
            <v>79039000</v>
          </cell>
        </row>
        <row r="22">
          <cell r="B22" t="str">
            <v>Belanja Tunjangan Suami/Istri PNS ke-14</v>
          </cell>
          <cell r="C22">
            <v>1</v>
          </cell>
          <cell r="D22" t="str">
            <v>BLN</v>
          </cell>
          <cell r="E22">
            <v>1</v>
          </cell>
          <cell r="F22">
            <v>1</v>
          </cell>
          <cell r="G22">
            <v>1</v>
          </cell>
          <cell r="H22">
            <v>79039000</v>
          </cell>
          <cell r="I22">
            <v>79039000</v>
          </cell>
        </row>
        <row r="23">
          <cell r="B23" t="str">
            <v>Belanja Tunjangan Anak PNS</v>
          </cell>
          <cell r="I23">
            <v>324519000</v>
          </cell>
        </row>
        <row r="24">
          <cell r="B24" t="str">
            <v>Belanja TunjanganAnak PNS</v>
          </cell>
          <cell r="C24">
            <v>11</v>
          </cell>
          <cell r="D24" t="str">
            <v>BLN</v>
          </cell>
          <cell r="E24">
            <v>11</v>
          </cell>
          <cell r="F24">
            <v>1</v>
          </cell>
          <cell r="G24">
            <v>1</v>
          </cell>
          <cell r="H24">
            <v>24963000</v>
          </cell>
          <cell r="I24">
            <v>274593000</v>
          </cell>
        </row>
        <row r="25">
          <cell r="B25" t="str">
            <v>Belanja TunjanganAnak PNS ke-13</v>
          </cell>
          <cell r="C25">
            <v>1</v>
          </cell>
          <cell r="D25" t="str">
            <v>BLN</v>
          </cell>
          <cell r="E25">
            <v>1</v>
          </cell>
          <cell r="F25">
            <v>1</v>
          </cell>
          <cell r="G25">
            <v>1</v>
          </cell>
          <cell r="H25">
            <v>24963000</v>
          </cell>
          <cell r="I25">
            <v>24963000</v>
          </cell>
        </row>
        <row r="26">
          <cell r="B26" t="str">
            <v>Belanja TunjanganAnak PNS ke-14</v>
          </cell>
          <cell r="C26">
            <v>1</v>
          </cell>
          <cell r="D26" t="str">
            <v>BLN</v>
          </cell>
          <cell r="E26">
            <v>1</v>
          </cell>
          <cell r="F26">
            <v>1</v>
          </cell>
          <cell r="G26">
            <v>1</v>
          </cell>
          <cell r="H26">
            <v>24963000</v>
          </cell>
          <cell r="I26">
            <v>24963000</v>
          </cell>
        </row>
        <row r="27">
          <cell r="B27" t="str">
            <v>Belanja Tunjangan Struktural PNS</v>
          </cell>
          <cell r="I27">
            <v>515580000</v>
          </cell>
        </row>
        <row r="28">
          <cell r="B28" t="str">
            <v>Belanja Tunjangan Struktural PNS</v>
          </cell>
          <cell r="C28">
            <v>11</v>
          </cell>
          <cell r="D28" t="str">
            <v>BLN</v>
          </cell>
          <cell r="E28">
            <v>11</v>
          </cell>
          <cell r="F28">
            <v>1</v>
          </cell>
          <cell r="G28">
            <v>1</v>
          </cell>
          <cell r="H28">
            <v>39660000</v>
          </cell>
          <cell r="I28">
            <v>436260000</v>
          </cell>
        </row>
        <row r="29">
          <cell r="B29" t="str">
            <v>Belanja Tunjangan Struktural PNS ke-13</v>
          </cell>
          <cell r="C29">
            <v>1</v>
          </cell>
          <cell r="D29" t="str">
            <v>BLN</v>
          </cell>
          <cell r="E29">
            <v>1</v>
          </cell>
          <cell r="F29">
            <v>1</v>
          </cell>
          <cell r="G29">
            <v>1</v>
          </cell>
          <cell r="H29">
            <v>39660000</v>
          </cell>
          <cell r="I29">
            <v>39660000</v>
          </cell>
        </row>
        <row r="30">
          <cell r="B30" t="str">
            <v>Belanja Tunjangan Struktural PNS ke-14</v>
          </cell>
          <cell r="C30">
            <v>1</v>
          </cell>
          <cell r="D30" t="str">
            <v>BLN</v>
          </cell>
          <cell r="E30">
            <v>1</v>
          </cell>
          <cell r="F30">
            <v>1</v>
          </cell>
          <cell r="G30">
            <v>1</v>
          </cell>
          <cell r="H30">
            <v>39660000</v>
          </cell>
          <cell r="I30">
            <v>39660000</v>
          </cell>
        </row>
        <row r="31">
          <cell r="B31" t="str">
            <v>Belanja Tunjangan Fungsional PNS</v>
          </cell>
          <cell r="I31">
            <v>1173744000</v>
          </cell>
        </row>
        <row r="32">
          <cell r="B32" t="str">
            <v>Belanja Tunjangan Fungsional PNS</v>
          </cell>
          <cell r="C32">
            <v>11</v>
          </cell>
          <cell r="D32" t="str">
            <v>BLN</v>
          </cell>
          <cell r="E32">
            <v>11</v>
          </cell>
          <cell r="F32">
            <v>1</v>
          </cell>
          <cell r="G32">
            <v>1</v>
          </cell>
          <cell r="H32">
            <v>90288000</v>
          </cell>
          <cell r="I32">
            <v>993168000</v>
          </cell>
        </row>
        <row r="33">
          <cell r="B33" t="str">
            <v>Belanja Tunjangan Fungsional PNS ke-13</v>
          </cell>
          <cell r="C33">
            <v>1</v>
          </cell>
          <cell r="D33" t="str">
            <v>BLN</v>
          </cell>
          <cell r="E33">
            <v>1</v>
          </cell>
          <cell r="F33">
            <v>1</v>
          </cell>
          <cell r="G33">
            <v>1</v>
          </cell>
          <cell r="H33">
            <v>90288000</v>
          </cell>
          <cell r="I33">
            <v>90288000</v>
          </cell>
        </row>
        <row r="34">
          <cell r="B34" t="str">
            <v>Belanja Tunjangan Fungsional PNS ke-14</v>
          </cell>
          <cell r="C34">
            <v>1</v>
          </cell>
          <cell r="D34" t="str">
            <v>BLN</v>
          </cell>
          <cell r="E34">
            <v>1</v>
          </cell>
          <cell r="F34">
            <v>1</v>
          </cell>
          <cell r="G34">
            <v>1</v>
          </cell>
          <cell r="H34">
            <v>90288000</v>
          </cell>
          <cell r="I34">
            <v>90288000</v>
          </cell>
        </row>
        <row r="35">
          <cell r="B35" t="str">
            <v>Belanja Tunj. PPh PNS</v>
          </cell>
          <cell r="I35">
            <v>28054000</v>
          </cell>
        </row>
        <row r="36">
          <cell r="B36" t="str">
            <v>Belanja Tunjangan PPh PNS</v>
          </cell>
          <cell r="C36">
            <v>11</v>
          </cell>
          <cell r="D36" t="str">
            <v>BLN</v>
          </cell>
          <cell r="E36">
            <v>11</v>
          </cell>
          <cell r="F36">
            <v>1</v>
          </cell>
          <cell r="G36">
            <v>1</v>
          </cell>
          <cell r="H36">
            <v>2158000</v>
          </cell>
          <cell r="I36">
            <v>23738000</v>
          </cell>
        </row>
        <row r="37">
          <cell r="B37" t="str">
            <v>Belanja Tunjangan PPh PNS ke-13</v>
          </cell>
          <cell r="C37">
            <v>1</v>
          </cell>
          <cell r="D37" t="str">
            <v>BLN</v>
          </cell>
          <cell r="E37">
            <v>1</v>
          </cell>
          <cell r="F37">
            <v>1</v>
          </cell>
          <cell r="G37">
            <v>1</v>
          </cell>
          <cell r="H37">
            <v>2158000</v>
          </cell>
          <cell r="I37">
            <v>2158000</v>
          </cell>
        </row>
        <row r="38">
          <cell r="B38" t="str">
            <v>Belanja Tunjangan PPh PNS ke-14</v>
          </cell>
          <cell r="C38">
            <v>1</v>
          </cell>
          <cell r="D38" t="str">
            <v>BLN</v>
          </cell>
          <cell r="E38">
            <v>1</v>
          </cell>
          <cell r="F38">
            <v>1</v>
          </cell>
          <cell r="G38">
            <v>1</v>
          </cell>
          <cell r="H38">
            <v>2158000</v>
          </cell>
          <cell r="I38">
            <v>2158000</v>
          </cell>
        </row>
        <row r="39">
          <cell r="B39" t="str">
            <v>Belanja Tunj. Beras PNS</v>
          </cell>
          <cell r="I39">
            <v>729677000</v>
          </cell>
        </row>
        <row r="40">
          <cell r="B40" t="str">
            <v>Belanja Tunjangan Beras PNS</v>
          </cell>
          <cell r="C40">
            <v>11</v>
          </cell>
          <cell r="D40" t="str">
            <v>BLN</v>
          </cell>
          <cell r="E40">
            <v>11</v>
          </cell>
          <cell r="F40">
            <v>1</v>
          </cell>
          <cell r="G40">
            <v>1</v>
          </cell>
          <cell r="H40">
            <v>56129000</v>
          </cell>
          <cell r="I40">
            <v>617419000</v>
          </cell>
        </row>
        <row r="41">
          <cell r="B41" t="str">
            <v>Belanja Tunjangan Beras PNS ke-13</v>
          </cell>
          <cell r="C41">
            <v>1</v>
          </cell>
          <cell r="D41" t="str">
            <v>BLN</v>
          </cell>
          <cell r="E41">
            <v>1</v>
          </cell>
          <cell r="F41">
            <v>1</v>
          </cell>
          <cell r="G41">
            <v>1</v>
          </cell>
          <cell r="H41">
            <v>56129000</v>
          </cell>
          <cell r="I41">
            <v>56129000</v>
          </cell>
        </row>
        <row r="42">
          <cell r="B42" t="str">
            <v>Belanja Tunjangan Beras PNS ke-14</v>
          </cell>
          <cell r="C42">
            <v>1</v>
          </cell>
          <cell r="D42" t="str">
            <v>BLN</v>
          </cell>
          <cell r="E42">
            <v>1</v>
          </cell>
          <cell r="F42">
            <v>1</v>
          </cell>
          <cell r="G42">
            <v>1</v>
          </cell>
          <cell r="H42">
            <v>56129000</v>
          </cell>
          <cell r="I42">
            <v>56129000</v>
          </cell>
        </row>
        <row r="43">
          <cell r="B43" t="str">
            <v>Belanja Uang Makan PNS</v>
          </cell>
          <cell r="I43">
            <v>2068848000</v>
          </cell>
        </row>
        <row r="44">
          <cell r="B44" t="str">
            <v>Belanja Uang Makan PNS Gol. I [3 ORG x 18 HR x 12 BLN]</v>
          </cell>
          <cell r="C44">
            <v>648</v>
          </cell>
          <cell r="D44" t="str">
            <v>OH</v>
          </cell>
          <cell r="E44">
            <v>3</v>
          </cell>
          <cell r="F44">
            <v>18</v>
          </cell>
          <cell r="G44">
            <v>12</v>
          </cell>
          <cell r="H44">
            <v>35000</v>
          </cell>
          <cell r="I44">
            <v>22680000</v>
          </cell>
        </row>
        <row r="45">
          <cell r="B45" t="str">
            <v>Belanja Uang Makan PNS Gol. II [15 ORG x 18 HR x 12 BLN]</v>
          </cell>
          <cell r="C45">
            <v>3240</v>
          </cell>
          <cell r="D45" t="str">
            <v>OH</v>
          </cell>
          <cell r="E45">
            <v>15</v>
          </cell>
          <cell r="F45">
            <v>18</v>
          </cell>
          <cell r="G45">
            <v>12</v>
          </cell>
          <cell r="H45">
            <v>35000</v>
          </cell>
          <cell r="I45">
            <v>113400000</v>
          </cell>
        </row>
        <row r="46">
          <cell r="B46" t="str">
            <v>Belanja Uang Makan PNS Gol. III [182 ORG x 18 HR x 12 BLN]</v>
          </cell>
          <cell r="C46">
            <v>39312</v>
          </cell>
          <cell r="D46" t="str">
            <v>OH</v>
          </cell>
          <cell r="E46">
            <v>182</v>
          </cell>
          <cell r="F46">
            <v>18</v>
          </cell>
          <cell r="G46">
            <v>12</v>
          </cell>
          <cell r="H46">
            <v>37000</v>
          </cell>
          <cell r="I46">
            <v>1454544000</v>
          </cell>
        </row>
        <row r="47">
          <cell r="B47" t="str">
            <v>Belanja Uang Makan PNS Gol. IV [54 ORG x 18 HR x 12 BLN]</v>
          </cell>
          <cell r="C47">
            <v>11664</v>
          </cell>
          <cell r="D47" t="str">
            <v>OH</v>
          </cell>
          <cell r="E47">
            <v>54</v>
          </cell>
          <cell r="F47">
            <v>18</v>
          </cell>
          <cell r="G47">
            <v>12</v>
          </cell>
          <cell r="H47">
            <v>41000</v>
          </cell>
          <cell r="I47">
            <v>478224000</v>
          </cell>
        </row>
        <row r="48">
          <cell r="B48" t="str">
            <v>Belanja Tunjangan Umum PNS</v>
          </cell>
          <cell r="I48">
            <v>304590000</v>
          </cell>
        </row>
        <row r="49">
          <cell r="B49" t="str">
            <v>Belanja Tunjangan Umum PNS</v>
          </cell>
          <cell r="C49">
            <v>11</v>
          </cell>
          <cell r="D49" t="str">
            <v>BLN</v>
          </cell>
          <cell r="E49">
            <v>11</v>
          </cell>
          <cell r="F49">
            <v>1</v>
          </cell>
          <cell r="G49">
            <v>1</v>
          </cell>
          <cell r="H49">
            <v>23430000</v>
          </cell>
          <cell r="I49">
            <v>257730000</v>
          </cell>
        </row>
        <row r="50">
          <cell r="B50" t="str">
            <v>Belanja Tunjangan Umum PNS ke-13</v>
          </cell>
          <cell r="C50">
            <v>1</v>
          </cell>
          <cell r="D50" t="str">
            <v>BLN</v>
          </cell>
          <cell r="E50">
            <v>1</v>
          </cell>
          <cell r="F50">
            <v>1</v>
          </cell>
          <cell r="G50">
            <v>1</v>
          </cell>
          <cell r="H50">
            <v>23430000</v>
          </cell>
          <cell r="I50">
            <v>23430000</v>
          </cell>
        </row>
        <row r="51">
          <cell r="B51" t="str">
            <v>Belanja Tunjangan Umum PNS ke-14</v>
          </cell>
          <cell r="C51">
            <v>1</v>
          </cell>
          <cell r="D51" t="str">
            <v>BLN</v>
          </cell>
          <cell r="E51">
            <v>1</v>
          </cell>
          <cell r="F51">
            <v>1</v>
          </cell>
          <cell r="G51">
            <v>1</v>
          </cell>
          <cell r="H51">
            <v>23430000</v>
          </cell>
          <cell r="I51">
            <v>23430000</v>
          </cell>
        </row>
        <row r="52">
          <cell r="B52" t="str">
            <v>Belanja Uang Lembur</v>
          </cell>
          <cell r="I52">
            <v>375264000</v>
          </cell>
        </row>
        <row r="53">
          <cell r="B53" t="str">
            <v>Belanja Uang Lembur PNS Gol. I [3 ORG x 2 JAM x 2 HR x 12 BLN]</v>
          </cell>
          <cell r="C53">
            <v>144</v>
          </cell>
          <cell r="D53" t="str">
            <v>OJ</v>
          </cell>
          <cell r="E53">
            <v>3</v>
          </cell>
          <cell r="F53">
            <v>4</v>
          </cell>
          <cell r="G53">
            <v>12</v>
          </cell>
          <cell r="H53">
            <v>18000</v>
          </cell>
          <cell r="I53">
            <v>2592000</v>
          </cell>
        </row>
        <row r="54">
          <cell r="B54" t="str">
            <v>Belanja Uang Lembur PNS Gol. II [15 ORG x 2 JAM x 2 HR x 12 BLN]</v>
          </cell>
          <cell r="C54">
            <v>720</v>
          </cell>
          <cell r="D54" t="str">
            <v>OJ</v>
          </cell>
          <cell r="E54">
            <v>15</v>
          </cell>
          <cell r="F54">
            <v>4</v>
          </cell>
          <cell r="G54">
            <v>12</v>
          </cell>
          <cell r="H54">
            <v>24000</v>
          </cell>
          <cell r="I54">
            <v>17280000</v>
          </cell>
        </row>
        <row r="55">
          <cell r="B55" t="str">
            <v>Belanja Uang Lembur PNS Gol. III [182 ORG x 2 JAM x 2 HR x 12 BLN]</v>
          </cell>
          <cell r="C55">
            <v>8736</v>
          </cell>
          <cell r="D55" t="str">
            <v>OJ</v>
          </cell>
          <cell r="E55">
            <v>182</v>
          </cell>
          <cell r="F55">
            <v>4</v>
          </cell>
          <cell r="G55">
            <v>12</v>
          </cell>
          <cell r="H55">
            <v>30000</v>
          </cell>
          <cell r="I55">
            <v>262080000</v>
          </cell>
        </row>
        <row r="56">
          <cell r="B56" t="str">
            <v>Belanja Uang Lembur PNS Gol. IV [54 ORG x 2 JAM x 2 HR x 12 BLN]</v>
          </cell>
          <cell r="C56">
            <v>2592</v>
          </cell>
          <cell r="D56" t="str">
            <v>OJ</v>
          </cell>
          <cell r="E56">
            <v>54</v>
          </cell>
          <cell r="F56">
            <v>4</v>
          </cell>
          <cell r="G56">
            <v>12</v>
          </cell>
          <cell r="H56">
            <v>36000</v>
          </cell>
          <cell r="I56">
            <v>93312000</v>
          </cell>
        </row>
        <row r="57">
          <cell r="B57" t="str">
            <v>Belanja Uang Makan Lembur PNS Gol. I [3 ORG x 2 HR x 12 BLN]</v>
          </cell>
          <cell r="C57">
            <v>72</v>
          </cell>
          <cell r="D57" t="str">
            <v>OH</v>
          </cell>
          <cell r="E57">
            <v>3</v>
          </cell>
          <cell r="F57">
            <v>2</v>
          </cell>
          <cell r="G57">
            <v>12</v>
          </cell>
          <cell r="H57">
            <v>35000</v>
          </cell>
        </row>
        <row r="58">
          <cell r="B58" t="str">
            <v>Belanja Uang Makan Lembur PNS Gol. II [15 ORG x 2 HR x 12 BLN]</v>
          </cell>
          <cell r="C58">
            <v>360</v>
          </cell>
          <cell r="D58" t="str">
            <v>OH</v>
          </cell>
          <cell r="E58">
            <v>15</v>
          </cell>
          <cell r="F58">
            <v>2</v>
          </cell>
          <cell r="G58">
            <v>12</v>
          </cell>
          <cell r="H58">
            <v>35000</v>
          </cell>
        </row>
        <row r="59">
          <cell r="B59" t="str">
            <v>Belanja Uang Makan Lembur PNS Gol. III [182 ORG x 2 HR x 12 BLN]</v>
          </cell>
          <cell r="C59">
            <v>4368</v>
          </cell>
          <cell r="D59" t="str">
            <v>OH</v>
          </cell>
          <cell r="E59">
            <v>182</v>
          </cell>
          <cell r="F59">
            <v>2</v>
          </cell>
          <cell r="G59">
            <v>12</v>
          </cell>
          <cell r="H59">
            <v>37000</v>
          </cell>
        </row>
        <row r="60">
          <cell r="B60" t="str">
            <v>Belanja Uang Makan Lembur PNS Gol. IV [54 ORG x 2 HR x 12 BLN]</v>
          </cell>
          <cell r="C60">
            <v>1296</v>
          </cell>
          <cell r="D60" t="str">
            <v>OH</v>
          </cell>
          <cell r="E60">
            <v>54</v>
          </cell>
          <cell r="F60">
            <v>2</v>
          </cell>
          <cell r="G60">
            <v>12</v>
          </cell>
          <cell r="H60">
            <v>41000</v>
          </cell>
        </row>
        <row r="61">
          <cell r="B61" t="str">
            <v>Belanja Pegawai (Tunjangan Khusus/Kegiatan/Kinerja)</v>
          </cell>
          <cell r="I61">
            <v>12432176000</v>
          </cell>
        </row>
        <row r="62">
          <cell r="B62" t="str">
            <v>Tunjangan Kinerja Grade 3 [5 ORG x 13 BLN]</v>
          </cell>
          <cell r="C62">
            <v>65</v>
          </cell>
          <cell r="D62" t="str">
            <v>OB</v>
          </cell>
          <cell r="E62">
            <v>5</v>
          </cell>
          <cell r="F62">
            <v>13</v>
          </cell>
          <cell r="G62">
            <v>1</v>
          </cell>
          <cell r="H62">
            <v>2216000</v>
          </cell>
          <cell r="I62">
            <v>144040000</v>
          </cell>
        </row>
        <row r="63">
          <cell r="B63" t="str">
            <v>Tunjangan Kinerja Grade 5 [21 ORG x 13 BLN]</v>
          </cell>
          <cell r="C63">
            <v>273</v>
          </cell>
          <cell r="D63" t="str">
            <v>OB</v>
          </cell>
          <cell r="E63">
            <v>21</v>
          </cell>
          <cell r="F63">
            <v>13</v>
          </cell>
          <cell r="G63">
            <v>1</v>
          </cell>
          <cell r="H63">
            <v>2493000</v>
          </cell>
          <cell r="I63">
            <v>680589000</v>
          </cell>
        </row>
        <row r="64">
          <cell r="B64" t="str">
            <v>Tunjangan Kinerja Grade 6 [17 ORG x 13 BLN]</v>
          </cell>
          <cell r="C64">
            <v>221</v>
          </cell>
          <cell r="D64" t="str">
            <v>OB</v>
          </cell>
          <cell r="E64">
            <v>17</v>
          </cell>
          <cell r="F64">
            <v>13</v>
          </cell>
          <cell r="G64">
            <v>1</v>
          </cell>
          <cell r="H64">
            <v>2702000</v>
          </cell>
          <cell r="I64">
            <v>597142000</v>
          </cell>
        </row>
        <row r="65">
          <cell r="B65" t="str">
            <v>Tunjangan Kinerja Grade 7 [86 ORG x 13 BLN]</v>
          </cell>
          <cell r="C65">
            <v>1118</v>
          </cell>
          <cell r="D65" t="str">
            <v>OB</v>
          </cell>
          <cell r="E65">
            <v>86</v>
          </cell>
          <cell r="F65">
            <v>13</v>
          </cell>
          <cell r="G65">
            <v>1</v>
          </cell>
          <cell r="H65">
            <v>2928000</v>
          </cell>
          <cell r="I65">
            <v>3273504000</v>
          </cell>
        </row>
        <row r="66">
          <cell r="B66" t="str">
            <v>Tunjangan Kinerja Grade 8 [20 ORG x 13 BLN]</v>
          </cell>
          <cell r="C66">
            <v>260</v>
          </cell>
          <cell r="D66" t="str">
            <v>OB</v>
          </cell>
          <cell r="E66">
            <v>20</v>
          </cell>
          <cell r="F66">
            <v>13</v>
          </cell>
          <cell r="G66">
            <v>1</v>
          </cell>
          <cell r="H66">
            <v>3319000</v>
          </cell>
          <cell r="I66">
            <v>862940000</v>
          </cell>
        </row>
        <row r="67">
          <cell r="B67" t="str">
            <v>Tunjangan Kinerja Grade 9 [31 ORG x 13 BLN]</v>
          </cell>
          <cell r="C67">
            <v>403</v>
          </cell>
          <cell r="D67" t="str">
            <v>OB</v>
          </cell>
          <cell r="E67">
            <v>31</v>
          </cell>
          <cell r="F67">
            <v>13</v>
          </cell>
          <cell r="G67">
            <v>1</v>
          </cell>
          <cell r="H67">
            <v>3781000</v>
          </cell>
          <cell r="I67">
            <v>1523743000</v>
          </cell>
        </row>
        <row r="68">
          <cell r="B68" t="str">
            <v>Tunjangan Kinerja Grade 10 [43 ORG x 13 BLN]</v>
          </cell>
          <cell r="C68">
            <v>559</v>
          </cell>
          <cell r="D68" t="str">
            <v>OB</v>
          </cell>
          <cell r="E68">
            <v>43</v>
          </cell>
          <cell r="F68">
            <v>13</v>
          </cell>
          <cell r="G68">
            <v>1</v>
          </cell>
          <cell r="H68">
            <v>4551000</v>
          </cell>
          <cell r="I68">
            <v>2544009000</v>
          </cell>
        </row>
        <row r="69">
          <cell r="B69" t="str">
            <v>Tunjangan Kinerja Grade 11 [2 ORG x 13 BLN]</v>
          </cell>
          <cell r="C69">
            <v>26</v>
          </cell>
          <cell r="D69" t="str">
            <v>OB</v>
          </cell>
          <cell r="E69">
            <v>2</v>
          </cell>
          <cell r="F69">
            <v>13</v>
          </cell>
          <cell r="G69">
            <v>1</v>
          </cell>
          <cell r="H69">
            <v>5183000</v>
          </cell>
          <cell r="I69">
            <v>134758000</v>
          </cell>
        </row>
        <row r="70">
          <cell r="B70" t="str">
            <v>Tunjangan Kinerja Grade 12 [25 ORG x 13 BLN]</v>
          </cell>
          <cell r="C70">
            <v>325</v>
          </cell>
          <cell r="D70" t="str">
            <v>OB</v>
          </cell>
          <cell r="E70">
            <v>25</v>
          </cell>
          <cell r="F70">
            <v>13</v>
          </cell>
          <cell r="G70">
            <v>1</v>
          </cell>
          <cell r="H70">
            <v>7271000</v>
          </cell>
          <cell r="I70">
            <v>2363075000</v>
          </cell>
        </row>
        <row r="71">
          <cell r="B71" t="str">
            <v>Tunjangan Kinerja Grade 13 [6 ORG x 13 BLN]</v>
          </cell>
          <cell r="C71">
            <v>78</v>
          </cell>
          <cell r="D71" t="str">
            <v>OB</v>
          </cell>
          <cell r="E71">
            <v>6</v>
          </cell>
          <cell r="F71">
            <v>13</v>
          </cell>
          <cell r="G71">
            <v>1</v>
          </cell>
          <cell r="H71">
            <v>14721000</v>
          </cell>
          <cell r="I71">
            <v>1148238000</v>
          </cell>
        </row>
        <row r="72">
          <cell r="B72" t="str">
            <v>Pembayaran Gaji dan Tunjangan PPPK</v>
          </cell>
          <cell r="I72">
            <v>7511428000</v>
          </cell>
        </row>
        <row r="73">
          <cell r="B73" t="str">
            <v>Belanja Gaji Pokok PPPK</v>
          </cell>
          <cell r="I73">
            <v>2780232000</v>
          </cell>
        </row>
        <row r="74">
          <cell r="B74" t="str">
            <v>Belanja Gaji Pokok PPPK</v>
          </cell>
          <cell r="C74">
            <v>11</v>
          </cell>
          <cell r="D74" t="str">
            <v>BLN</v>
          </cell>
          <cell r="E74">
            <v>11</v>
          </cell>
          <cell r="F74">
            <v>1</v>
          </cell>
          <cell r="G74">
            <v>1</v>
          </cell>
          <cell r="H74">
            <v>213864000</v>
          </cell>
          <cell r="I74">
            <v>2352504000</v>
          </cell>
        </row>
        <row r="75">
          <cell r="B75" t="str">
            <v>Belanja Gaji Pokok PPPK ke-13</v>
          </cell>
          <cell r="C75">
            <v>1</v>
          </cell>
          <cell r="D75" t="str">
            <v>BLN</v>
          </cell>
          <cell r="E75">
            <v>1</v>
          </cell>
          <cell r="F75">
            <v>1</v>
          </cell>
          <cell r="G75">
            <v>1</v>
          </cell>
          <cell r="H75">
            <v>213864000</v>
          </cell>
          <cell r="I75">
            <v>213864000</v>
          </cell>
        </row>
        <row r="76">
          <cell r="B76" t="str">
            <v>Belanja Gaji Pokok PPPK ke-14</v>
          </cell>
          <cell r="C76">
            <v>1</v>
          </cell>
          <cell r="D76" t="str">
            <v>BLN</v>
          </cell>
          <cell r="E76">
            <v>1</v>
          </cell>
          <cell r="F76">
            <v>1</v>
          </cell>
          <cell r="G76">
            <v>1</v>
          </cell>
          <cell r="H76">
            <v>213864000</v>
          </cell>
          <cell r="I76">
            <v>213864000</v>
          </cell>
        </row>
        <row r="77">
          <cell r="B77" t="str">
            <v>Belanja Pembulatan Gaji PPPK</v>
          </cell>
          <cell r="I77">
            <v>65000</v>
          </cell>
        </row>
        <row r="78">
          <cell r="B78" t="str">
            <v>Belanja Pembulatan Gaji PPPK</v>
          </cell>
          <cell r="C78">
            <v>11</v>
          </cell>
          <cell r="D78" t="str">
            <v>BLN</v>
          </cell>
          <cell r="E78">
            <v>11</v>
          </cell>
          <cell r="F78">
            <v>1</v>
          </cell>
          <cell r="G78">
            <v>1</v>
          </cell>
          <cell r="H78">
            <v>5000</v>
          </cell>
          <cell r="I78">
            <v>55000</v>
          </cell>
        </row>
        <row r="79">
          <cell r="B79" t="str">
            <v>Belanja Pembulatan Gaji PPPK ke-13</v>
          </cell>
          <cell r="C79">
            <v>1</v>
          </cell>
          <cell r="D79" t="str">
            <v>BLN</v>
          </cell>
          <cell r="E79">
            <v>1</v>
          </cell>
          <cell r="F79">
            <v>1</v>
          </cell>
          <cell r="G79">
            <v>1</v>
          </cell>
          <cell r="H79">
            <v>5000</v>
          </cell>
          <cell r="I79">
            <v>5000</v>
          </cell>
        </row>
        <row r="80">
          <cell r="B80" t="str">
            <v>Belanja Pembulatan Gaji PPPK ke-14</v>
          </cell>
          <cell r="C80">
            <v>1</v>
          </cell>
          <cell r="D80" t="str">
            <v>BLN</v>
          </cell>
          <cell r="E80">
            <v>1</v>
          </cell>
          <cell r="F80">
            <v>1</v>
          </cell>
          <cell r="G80">
            <v>1</v>
          </cell>
          <cell r="H80">
            <v>5000</v>
          </cell>
          <cell r="I80">
            <v>5000</v>
          </cell>
        </row>
        <row r="81">
          <cell r="B81" t="str">
            <v>Belanja Tunjangan Suami/Istri PPPK</v>
          </cell>
          <cell r="I81">
            <v>186420000</v>
          </cell>
        </row>
        <row r="82">
          <cell r="B82" t="str">
            <v>Belanja Tunjangan Suami/Istri PPPK</v>
          </cell>
          <cell r="C82">
            <v>11</v>
          </cell>
          <cell r="D82" t="str">
            <v>BLN</v>
          </cell>
          <cell r="E82">
            <v>11</v>
          </cell>
          <cell r="F82">
            <v>1</v>
          </cell>
          <cell r="G82">
            <v>1</v>
          </cell>
          <cell r="H82">
            <v>14340000</v>
          </cell>
          <cell r="I82">
            <v>157740000</v>
          </cell>
        </row>
        <row r="83">
          <cell r="B83" t="str">
            <v>Belanja Tunjangan Suami/Istri PPPK ke-13</v>
          </cell>
          <cell r="C83">
            <v>1</v>
          </cell>
          <cell r="D83" t="str">
            <v>BLN</v>
          </cell>
          <cell r="E83">
            <v>1</v>
          </cell>
          <cell r="F83">
            <v>1</v>
          </cell>
          <cell r="G83">
            <v>1</v>
          </cell>
          <cell r="H83">
            <v>14340000</v>
          </cell>
          <cell r="I83">
            <v>14340000</v>
          </cell>
        </row>
        <row r="84">
          <cell r="B84" t="str">
            <v>Belanja Tunjangan Suami/Istri PPPK ke-14</v>
          </cell>
          <cell r="C84">
            <v>1</v>
          </cell>
          <cell r="D84" t="str">
            <v>BLN</v>
          </cell>
          <cell r="E84">
            <v>1</v>
          </cell>
          <cell r="F84">
            <v>1</v>
          </cell>
          <cell r="G84">
            <v>1</v>
          </cell>
          <cell r="H84">
            <v>14340000</v>
          </cell>
          <cell r="I84">
            <v>14340000</v>
          </cell>
        </row>
        <row r="85">
          <cell r="B85" t="str">
            <v>Belanja Tunjangan Anak PPPK</v>
          </cell>
          <cell r="I85">
            <v>43121000</v>
          </cell>
        </row>
        <row r="86">
          <cell r="B86" t="str">
            <v>Belanja Tunjangan Anak PPPK</v>
          </cell>
          <cell r="C86">
            <v>11</v>
          </cell>
          <cell r="D86" t="str">
            <v>BLN</v>
          </cell>
          <cell r="E86">
            <v>11</v>
          </cell>
          <cell r="F86">
            <v>1</v>
          </cell>
          <cell r="G86">
            <v>1</v>
          </cell>
          <cell r="H86">
            <v>3317000</v>
          </cell>
          <cell r="I86">
            <v>36487000</v>
          </cell>
        </row>
        <row r="87">
          <cell r="B87" t="str">
            <v>Belanja Tunjangan Anak PPPK ke 13</v>
          </cell>
          <cell r="C87">
            <v>1</v>
          </cell>
          <cell r="D87" t="str">
            <v>BLN</v>
          </cell>
          <cell r="E87">
            <v>1</v>
          </cell>
          <cell r="F87">
            <v>1</v>
          </cell>
          <cell r="G87">
            <v>1</v>
          </cell>
          <cell r="H87">
            <v>3317000</v>
          </cell>
          <cell r="I87">
            <v>3317000</v>
          </cell>
        </row>
        <row r="88">
          <cell r="B88" t="str">
            <v>Belanja Tunjangan Anak PPPK ke-14</v>
          </cell>
          <cell r="C88">
            <v>1</v>
          </cell>
          <cell r="D88" t="str">
            <v>BLN</v>
          </cell>
          <cell r="E88">
            <v>1</v>
          </cell>
          <cell r="F88">
            <v>1</v>
          </cell>
          <cell r="G88">
            <v>1</v>
          </cell>
          <cell r="H88">
            <v>3317000</v>
          </cell>
          <cell r="I88">
            <v>3317000</v>
          </cell>
        </row>
        <row r="89">
          <cell r="B89" t="str">
            <v>Belanja Tunjangan Struktural PPPK</v>
          </cell>
          <cell r="I89">
            <v>71500000</v>
          </cell>
        </row>
        <row r="90">
          <cell r="B90" t="str">
            <v>Belanja Tunjangan Struktural PPPK</v>
          </cell>
          <cell r="C90">
            <v>11</v>
          </cell>
          <cell r="D90" t="str">
            <v>BLN</v>
          </cell>
          <cell r="E90">
            <v>11</v>
          </cell>
          <cell r="F90">
            <v>1</v>
          </cell>
          <cell r="G90">
            <v>1</v>
          </cell>
          <cell r="H90">
            <v>5500000</v>
          </cell>
          <cell r="I90">
            <v>60500000</v>
          </cell>
        </row>
        <row r="91">
          <cell r="B91" t="str">
            <v>Belanja Tunjangan Struktural PPPK ke-13</v>
          </cell>
          <cell r="C91">
            <v>1</v>
          </cell>
          <cell r="D91" t="str">
            <v>BLN</v>
          </cell>
          <cell r="E91">
            <v>1</v>
          </cell>
          <cell r="F91">
            <v>1</v>
          </cell>
          <cell r="G91">
            <v>1</v>
          </cell>
          <cell r="H91">
            <v>5500000</v>
          </cell>
          <cell r="I91">
            <v>5500000</v>
          </cell>
        </row>
        <row r="92">
          <cell r="B92" t="str">
            <v>Belanja Tunjangan Struktural PPPK ke-14</v>
          </cell>
          <cell r="C92">
            <v>1</v>
          </cell>
          <cell r="D92" t="str">
            <v>BLN</v>
          </cell>
          <cell r="E92">
            <v>1</v>
          </cell>
          <cell r="F92">
            <v>1</v>
          </cell>
          <cell r="G92">
            <v>1</v>
          </cell>
          <cell r="H92">
            <v>5500000</v>
          </cell>
          <cell r="I92">
            <v>5500000</v>
          </cell>
        </row>
        <row r="93">
          <cell r="B93" t="str">
            <v>Belanja Tunjangan Fungsional PPPK</v>
          </cell>
          <cell r="I93">
            <v>443716000</v>
          </cell>
        </row>
        <row r="94">
          <cell r="B94" t="str">
            <v>Belanja Tunjangan Fungsional PPPK</v>
          </cell>
          <cell r="C94">
            <v>11</v>
          </cell>
          <cell r="D94" t="str">
            <v>BLN</v>
          </cell>
          <cell r="E94">
            <v>11</v>
          </cell>
          <cell r="F94">
            <v>1</v>
          </cell>
          <cell r="G94">
            <v>1</v>
          </cell>
          <cell r="H94">
            <v>34132000</v>
          </cell>
          <cell r="I94">
            <v>375452000</v>
          </cell>
        </row>
        <row r="95">
          <cell r="B95" t="str">
            <v>Belanja Tunjangan Fungsional PPPK ke-13</v>
          </cell>
          <cell r="C95">
            <v>1</v>
          </cell>
          <cell r="D95" t="str">
            <v>BLN</v>
          </cell>
          <cell r="E95">
            <v>1</v>
          </cell>
          <cell r="F95">
            <v>1</v>
          </cell>
          <cell r="G95">
            <v>1</v>
          </cell>
          <cell r="H95">
            <v>34132000</v>
          </cell>
          <cell r="I95">
            <v>34132000</v>
          </cell>
        </row>
        <row r="96">
          <cell r="B96" t="str">
            <v>Belanja Tunjangan Fungsional PPPK ke-14</v>
          </cell>
          <cell r="C96">
            <v>1</v>
          </cell>
          <cell r="D96" t="str">
            <v>BLN</v>
          </cell>
          <cell r="E96">
            <v>1</v>
          </cell>
          <cell r="F96">
            <v>1</v>
          </cell>
          <cell r="G96">
            <v>1</v>
          </cell>
          <cell r="H96">
            <v>34132000</v>
          </cell>
          <cell r="I96">
            <v>34132000</v>
          </cell>
        </row>
        <row r="97">
          <cell r="B97" t="str">
            <v>Belanja Tunjangan Beras PPPK</v>
          </cell>
          <cell r="I97">
            <v>154414000</v>
          </cell>
        </row>
        <row r="98">
          <cell r="B98" t="str">
            <v>Belanja Tunjangan Beras PPPK</v>
          </cell>
          <cell r="C98">
            <v>11</v>
          </cell>
          <cell r="D98" t="str">
            <v>BLN</v>
          </cell>
          <cell r="E98">
            <v>11</v>
          </cell>
          <cell r="F98">
            <v>1</v>
          </cell>
          <cell r="G98">
            <v>1</v>
          </cell>
          <cell r="H98">
            <v>11878000</v>
          </cell>
          <cell r="I98">
            <v>130658000</v>
          </cell>
        </row>
        <row r="99">
          <cell r="B99" t="str">
            <v>Belanja Tunjangan Beras PPPK ke-13</v>
          </cell>
          <cell r="C99">
            <v>1</v>
          </cell>
          <cell r="D99" t="str">
            <v>BLN</v>
          </cell>
          <cell r="E99">
            <v>1</v>
          </cell>
          <cell r="F99">
            <v>1</v>
          </cell>
          <cell r="G99">
            <v>1</v>
          </cell>
          <cell r="H99">
            <v>11878000</v>
          </cell>
          <cell r="I99">
            <v>11878000</v>
          </cell>
        </row>
        <row r="100">
          <cell r="B100" t="str">
            <v>Belanja Tunjangan Beras PPPK ke-14</v>
          </cell>
          <cell r="C100">
            <v>1</v>
          </cell>
          <cell r="D100" t="str">
            <v>BLN</v>
          </cell>
          <cell r="E100">
            <v>1</v>
          </cell>
          <cell r="F100">
            <v>1</v>
          </cell>
          <cell r="G100">
            <v>1</v>
          </cell>
          <cell r="H100">
            <v>11878000</v>
          </cell>
          <cell r="I100">
            <v>11878000</v>
          </cell>
        </row>
        <row r="101">
          <cell r="B101" t="str">
            <v>Belanja Uang Makan PPPK</v>
          </cell>
          <cell r="I101">
            <v>534600000</v>
          </cell>
        </row>
        <row r="102">
          <cell r="B102" t="str">
            <v>Belanja Uang Makan PPPK Gol. II [4 ORG x 18 HR x 12 BLN]</v>
          </cell>
          <cell r="C102">
            <v>864</v>
          </cell>
          <cell r="D102" t="str">
            <v>OH</v>
          </cell>
          <cell r="E102">
            <v>4</v>
          </cell>
          <cell r="F102">
            <v>18</v>
          </cell>
          <cell r="G102">
            <v>12</v>
          </cell>
          <cell r="H102">
            <v>35000</v>
          </cell>
          <cell r="I102">
            <v>30240000</v>
          </cell>
        </row>
        <row r="103">
          <cell r="B103" t="str">
            <v>Belanja Uang Makan PPPK Gol. III [62 ORG x 18 HR x 12 BLN]</v>
          </cell>
          <cell r="C103">
            <v>13392</v>
          </cell>
          <cell r="D103" t="str">
            <v>OH</v>
          </cell>
          <cell r="E103">
            <v>62</v>
          </cell>
          <cell r="F103">
            <v>18</v>
          </cell>
          <cell r="G103">
            <v>12</v>
          </cell>
          <cell r="H103">
            <v>37000</v>
          </cell>
          <cell r="I103">
            <v>495504000</v>
          </cell>
        </row>
        <row r="104">
          <cell r="B104" t="str">
            <v>Belanja Uang Makan PPPK Gol. IV [1 ORG x 18 HR x 12 BLN]</v>
          </cell>
          <cell r="C104">
            <v>216</v>
          </cell>
          <cell r="D104" t="str">
            <v>OH</v>
          </cell>
          <cell r="E104">
            <v>1</v>
          </cell>
          <cell r="F104">
            <v>18</v>
          </cell>
          <cell r="G104">
            <v>12</v>
          </cell>
          <cell r="H104">
            <v>41000</v>
          </cell>
          <cell r="I104">
            <v>8856000</v>
          </cell>
        </row>
        <row r="105">
          <cell r="B105" t="str">
            <v>Belanja Uang Lembur PPPK</v>
          </cell>
          <cell r="I105">
            <v>95616000</v>
          </cell>
        </row>
        <row r="106">
          <cell r="B106" t="str">
            <v>Belanja Uang Lembur PPPK Gol. II [4 ORG x 2 JAM x 2 HR x 12 BLN]</v>
          </cell>
          <cell r="C106">
            <v>192</v>
          </cell>
          <cell r="D106" t="str">
            <v>OJ</v>
          </cell>
          <cell r="E106">
            <v>4</v>
          </cell>
          <cell r="F106">
            <v>4</v>
          </cell>
          <cell r="G106">
            <v>12</v>
          </cell>
          <cell r="H106">
            <v>24000</v>
          </cell>
          <cell r="I106">
            <v>4608000</v>
          </cell>
        </row>
        <row r="107">
          <cell r="B107" t="str">
            <v>Belanja Uang Lembur PPPK Gol. III [62 ORG x 2 JAM x 2 HR x 12 BLN]</v>
          </cell>
          <cell r="C107">
            <v>2976</v>
          </cell>
          <cell r="D107" t="str">
            <v>OJ</v>
          </cell>
          <cell r="E107">
            <v>62</v>
          </cell>
          <cell r="F107">
            <v>4</v>
          </cell>
          <cell r="G107">
            <v>12</v>
          </cell>
          <cell r="H107">
            <v>30000</v>
          </cell>
          <cell r="I107">
            <v>89280000</v>
          </cell>
        </row>
        <row r="108">
          <cell r="B108" t="str">
            <v>Belanja Uang Lembur PPPK Gol. IV [1 ORG x 2 JAM x 2 HR x 12 BLN]</v>
          </cell>
          <cell r="C108">
            <v>48</v>
          </cell>
          <cell r="D108" t="str">
            <v>OJ</v>
          </cell>
          <cell r="E108">
            <v>1</v>
          </cell>
          <cell r="F108">
            <v>4</v>
          </cell>
          <cell r="G108">
            <v>12</v>
          </cell>
          <cell r="H108">
            <v>36000</v>
          </cell>
          <cell r="I108">
            <v>1728000</v>
          </cell>
        </row>
        <row r="109">
          <cell r="B109" t="str">
            <v>Belanja Uang Makan Lembur PPPK Gol. II [4 ORG x 2 HR x 12 BLN]</v>
          </cell>
          <cell r="C109">
            <v>96</v>
          </cell>
          <cell r="D109" t="str">
            <v>OH</v>
          </cell>
          <cell r="E109">
            <v>4</v>
          </cell>
          <cell r="F109">
            <v>2</v>
          </cell>
          <cell r="G109">
            <v>12</v>
          </cell>
          <cell r="H109">
            <v>35000</v>
          </cell>
        </row>
        <row r="110">
          <cell r="B110" t="str">
            <v>Belanja Uang Makan Lembur PPPK Gol. III [62 ORG x 2 HR x 12 BLN]</v>
          </cell>
          <cell r="C110">
            <v>1488</v>
          </cell>
          <cell r="D110" t="str">
            <v>OH</v>
          </cell>
          <cell r="E110">
            <v>62</v>
          </cell>
          <cell r="F110">
            <v>2</v>
          </cell>
          <cell r="G110">
            <v>12</v>
          </cell>
          <cell r="H110">
            <v>37000</v>
          </cell>
        </row>
        <row r="111">
          <cell r="B111" t="str">
            <v>Belanja Uang Makan Lembur PPPK Gol. IV [1 ORG x 2 HR x 12 BLN]</v>
          </cell>
          <cell r="C111">
            <v>24</v>
          </cell>
          <cell r="D111" t="str">
            <v>OH</v>
          </cell>
          <cell r="E111">
            <v>1</v>
          </cell>
          <cell r="F111">
            <v>2</v>
          </cell>
          <cell r="G111">
            <v>12</v>
          </cell>
          <cell r="H111">
            <v>41000</v>
          </cell>
        </row>
        <row r="112">
          <cell r="B112" t="str">
            <v>Belanja Pegawai Tunjangan Khusus/Kegiatan/Kinerja PPPK</v>
          </cell>
          <cell r="I112">
            <v>3201744000</v>
          </cell>
        </row>
        <row r="113">
          <cell r="B113" t="str">
            <v>Tunjangan Kinerja Grade 6 [3 ORG x 13 BLN]</v>
          </cell>
          <cell r="C113">
            <v>39</v>
          </cell>
          <cell r="D113" t="str">
            <v>OB</v>
          </cell>
          <cell r="E113">
            <v>3</v>
          </cell>
          <cell r="F113">
            <v>13</v>
          </cell>
          <cell r="G113">
            <v>1</v>
          </cell>
          <cell r="H113">
            <v>2702000</v>
          </cell>
          <cell r="I113">
            <v>105378000</v>
          </cell>
        </row>
        <row r="114">
          <cell r="B114" t="str">
            <v>Tunjangan Kinerja Grade 8 [63 ORG x 13 BLN]</v>
          </cell>
          <cell r="C114">
            <v>819</v>
          </cell>
          <cell r="D114" t="str">
            <v>OB</v>
          </cell>
          <cell r="E114">
            <v>63</v>
          </cell>
          <cell r="F114">
            <v>13</v>
          </cell>
          <cell r="G114">
            <v>1</v>
          </cell>
          <cell r="H114">
            <v>3319000</v>
          </cell>
          <cell r="I114">
            <v>2718261000</v>
          </cell>
        </row>
        <row r="115">
          <cell r="B115" t="str">
            <v>Tunjangan Kinerja Grade 15 [1 ORG x 13 BLN]</v>
          </cell>
          <cell r="C115">
            <v>13</v>
          </cell>
          <cell r="D115" t="str">
            <v>OB</v>
          </cell>
          <cell r="E115">
            <v>1</v>
          </cell>
          <cell r="F115">
            <v>13</v>
          </cell>
          <cell r="G115">
            <v>1</v>
          </cell>
          <cell r="H115">
            <v>29085000</v>
          </cell>
          <cell r="I115">
            <v>378105000</v>
          </cell>
        </row>
        <row r="116">
          <cell r="B116" t="str">
            <v>Layanan Sarana dan Prasarana Internal</v>
          </cell>
          <cell r="C116">
            <v>5</v>
          </cell>
          <cell r="D116" t="str">
            <v>Unit</v>
          </cell>
          <cell r="I116">
            <v>0</v>
          </cell>
        </row>
        <row r="117">
          <cell r="B117" t="str">
            <v>Layanan Sarana Internal</v>
          </cell>
          <cell r="C117">
            <v>5</v>
          </cell>
          <cell r="D117" t="str">
            <v>Unit</v>
          </cell>
          <cell r="I117">
            <v>0</v>
          </cell>
        </row>
        <row r="118">
          <cell r="B118" t="str">
            <v>Pengadaan Perangkat Pengolah Data dan Komunikasi</v>
          </cell>
          <cell r="C118">
            <v>5</v>
          </cell>
          <cell r="D118" t="str">
            <v>Unit</v>
          </cell>
          <cell r="I118">
            <v>0</v>
          </cell>
        </row>
        <row r="119">
          <cell r="B119" t="str">
            <v>PENGADAAN SARANA PENUNJANG BAGIAN KEUANGAN DAN PNBP</v>
          </cell>
          <cell r="I119">
            <v>0</v>
          </cell>
        </row>
        <row r="120">
          <cell r="B120" t="str">
            <v>Belanja Modal Peralatan dan Mesin</v>
          </cell>
          <cell r="I120">
            <v>0</v>
          </cell>
        </row>
        <row r="121">
          <cell r="B121" t="str">
            <v>- Laptop</v>
          </cell>
          <cell r="C121">
            <v>4</v>
          </cell>
          <cell r="D121" t="str">
            <v>UNIT</v>
          </cell>
          <cell r="H121">
            <v>25000000</v>
          </cell>
        </row>
        <row r="122">
          <cell r="B122" t="str">
            <v>- PC</v>
          </cell>
          <cell r="C122">
            <v>1</v>
          </cell>
          <cell r="D122" t="str">
            <v>UNIT</v>
          </cell>
          <cell r="H122">
            <v>24800000</v>
          </cell>
        </row>
        <row r="123">
          <cell r="B123" t="str">
            <v>Layanan Manajemen Kinerja Internal</v>
          </cell>
          <cell r="C123">
            <v>24</v>
          </cell>
          <cell r="D123" t="str">
            <v>Dokumen</v>
          </cell>
          <cell r="I123">
            <v>4247780000</v>
          </cell>
        </row>
        <row r="124">
          <cell r="B124" t="str">
            <v>Layanan Manajemen Keuangan</v>
          </cell>
          <cell r="C124">
            <v>24</v>
          </cell>
          <cell r="D124" t="str">
            <v>Dokumen</v>
          </cell>
          <cell r="I124">
            <v>4247780000</v>
          </cell>
        </row>
        <row r="125">
          <cell r="B125" t="str">
            <v>Pelaksanaan Anggaran dan Perbendaharaan</v>
          </cell>
          <cell r="C125">
            <v>9</v>
          </cell>
          <cell r="D125" t="str">
            <v>Dokumen</v>
          </cell>
          <cell r="I125">
            <v>1238548000</v>
          </cell>
        </row>
        <row r="126">
          <cell r="B126" t="str">
            <v>KOORDINASI DAN KONSULTASI DENGAN UNIT TERKAIT</v>
          </cell>
          <cell r="C126">
            <v>1</v>
          </cell>
          <cell r="D126" t="str">
            <v>DOK</v>
          </cell>
          <cell r="I126">
            <v>81600000</v>
          </cell>
        </row>
        <row r="127">
          <cell r="B127" t="str">
            <v>Belanja Perjalanan Dinas Dalam Kota</v>
          </cell>
          <cell r="I127">
            <v>81600000</v>
          </cell>
        </row>
        <row r="128">
          <cell r="B128" t="str">
            <v xml:space="preserve">  -   Biaya Transport</v>
          </cell>
          <cell r="C128">
            <v>480</v>
          </cell>
          <cell r="D128" t="str">
            <v>OK</v>
          </cell>
          <cell r="H128">
            <v>170000</v>
          </cell>
          <cell r="I128">
            <v>81600000</v>
          </cell>
        </row>
        <row r="129">
          <cell r="B129" t="str">
            <v>REKONSILIASI REALISASI ANGGARAN ANTAR DIREKTORAT</v>
          </cell>
          <cell r="C129">
            <v>1</v>
          </cell>
          <cell r="D129" t="str">
            <v>DOK</v>
          </cell>
          <cell r="I129">
            <v>156496000</v>
          </cell>
        </row>
        <row r="130">
          <cell r="B130" t="str">
            <v xml:space="preserve">Belanja Perjalanan Dinas Biasa  </v>
          </cell>
          <cell r="I130">
            <v>156496000</v>
          </cell>
        </row>
        <row r="131">
          <cell r="B131" t="str">
            <v>&gt;   JAKARTA - JAWA BARAT</v>
          </cell>
          <cell r="C131" t="str">
            <v xml:space="preserve"> </v>
          </cell>
          <cell r="I131">
            <v>156496000</v>
          </cell>
        </row>
        <row r="132">
          <cell r="B132" t="str">
            <v xml:space="preserve">  -   Uang Harian - Jabar</v>
          </cell>
          <cell r="C132">
            <v>132</v>
          </cell>
          <cell r="D132" t="str">
            <v>OH</v>
          </cell>
          <cell r="H132">
            <v>430000</v>
          </cell>
          <cell r="I132">
            <v>56760000</v>
          </cell>
        </row>
        <row r="133">
          <cell r="B133" t="str">
            <v xml:space="preserve">  -   Uang Penginapan Pejabat Es. III/Gol. IV - Jabar</v>
          </cell>
          <cell r="C133">
            <v>14</v>
          </cell>
          <cell r="D133" t="str">
            <v>OH</v>
          </cell>
          <cell r="H133">
            <v>1298000</v>
          </cell>
          <cell r="I133">
            <v>18172000</v>
          </cell>
        </row>
        <row r="134">
          <cell r="B134" t="str">
            <v xml:space="preserve">  -   Uang Penginapan Pejabat Es. IV/Gol. III Ke Bawah - Jabar</v>
          </cell>
          <cell r="C134">
            <v>74</v>
          </cell>
          <cell r="D134" t="str">
            <v>OH</v>
          </cell>
          <cell r="H134">
            <v>686000</v>
          </cell>
          <cell r="I134">
            <v>50764000</v>
          </cell>
        </row>
        <row r="135">
          <cell r="B135" t="str">
            <v xml:space="preserve">  -   Uang Transport - Jabar</v>
          </cell>
          <cell r="C135">
            <v>44</v>
          </cell>
          <cell r="D135" t="str">
            <v>OK</v>
          </cell>
          <cell r="H135">
            <v>700000</v>
          </cell>
          <cell r="I135">
            <v>30800000</v>
          </cell>
        </row>
        <row r="136">
          <cell r="B136" t="str">
            <v>EVALUASI PELAKSANAAN ANGGARAN TAHUN 2025</v>
          </cell>
          <cell r="C136">
            <v>1</v>
          </cell>
          <cell r="D136" t="str">
            <v>DOK</v>
          </cell>
          <cell r="I136">
            <v>141526000</v>
          </cell>
        </row>
        <row r="137">
          <cell r="B137" t="str">
            <v xml:space="preserve">Belanja Bahan  </v>
          </cell>
          <cell r="I137">
            <v>750000</v>
          </cell>
        </row>
        <row r="138">
          <cell r="B138" t="str">
            <v xml:space="preserve">  -   Spanduk </v>
          </cell>
          <cell r="C138">
            <v>1</v>
          </cell>
          <cell r="D138" t="str">
            <v>BH</v>
          </cell>
          <cell r="H138">
            <v>750000</v>
          </cell>
          <cell r="I138">
            <v>750000</v>
          </cell>
        </row>
        <row r="139">
          <cell r="B139" t="str">
            <v xml:space="preserve">Belanja Honor Output Kegiatan  </v>
          </cell>
          <cell r="I139">
            <v>1300000</v>
          </cell>
        </row>
        <row r="140">
          <cell r="B140" t="str">
            <v xml:space="preserve">  -   Ketua</v>
          </cell>
          <cell r="C140">
            <v>1</v>
          </cell>
          <cell r="D140" t="str">
            <v>OK</v>
          </cell>
          <cell r="H140">
            <v>400000</v>
          </cell>
          <cell r="I140">
            <v>400000</v>
          </cell>
        </row>
        <row r="141">
          <cell r="B141" t="str">
            <v xml:space="preserve">  -   Sekretaris</v>
          </cell>
          <cell r="C141">
            <v>1</v>
          </cell>
          <cell r="D141" t="str">
            <v>OK</v>
          </cell>
          <cell r="H141">
            <v>300000</v>
          </cell>
          <cell r="I141">
            <v>300000</v>
          </cell>
        </row>
        <row r="142">
          <cell r="B142" t="str">
            <v xml:space="preserve">  -   Anggota</v>
          </cell>
          <cell r="C142">
            <v>2</v>
          </cell>
          <cell r="D142" t="str">
            <v>OK</v>
          </cell>
          <cell r="H142">
            <v>300000</v>
          </cell>
          <cell r="I142">
            <v>600000</v>
          </cell>
        </row>
        <row r="143">
          <cell r="B143" t="str">
            <v xml:space="preserve">Belanja Jasa Profesi  </v>
          </cell>
          <cell r="I143">
            <v>12200000</v>
          </cell>
        </row>
        <row r="144">
          <cell r="B144" t="str">
            <v xml:space="preserve">  -   Honorarium Narasumber/Pembahas (Eselon III ke Bawah)</v>
          </cell>
          <cell r="C144">
            <v>12</v>
          </cell>
          <cell r="D144" t="str">
            <v>OJ</v>
          </cell>
          <cell r="H144">
            <v>900000</v>
          </cell>
          <cell r="I144">
            <v>10800000</v>
          </cell>
        </row>
        <row r="145">
          <cell r="B145" t="str">
            <v xml:space="preserve">  -   Honor Moderator</v>
          </cell>
          <cell r="C145">
            <v>2</v>
          </cell>
          <cell r="D145" t="str">
            <v>OK</v>
          </cell>
          <cell r="H145">
            <v>700000</v>
          </cell>
          <cell r="I145">
            <v>1400000</v>
          </cell>
        </row>
        <row r="146">
          <cell r="B146" t="str">
            <v xml:space="preserve">Belanja Perjalanan Dinas Paket Meeting Luar Kota  </v>
          </cell>
          <cell r="I146">
            <v>127276000</v>
          </cell>
        </row>
        <row r="147">
          <cell r="B147" t="str">
            <v>&gt;   PAKET MEETING FULLBOARD - JAWA BARAT</v>
          </cell>
          <cell r="I147">
            <v>127276000</v>
          </cell>
        </row>
        <row r="148">
          <cell r="B148" t="str">
            <v xml:space="preserve">  -   Fullboard Es. III ke Bawah - Jabar [40 ORG x 2 HR]</v>
          </cell>
          <cell r="C148">
            <v>80</v>
          </cell>
          <cell r="D148" t="str">
            <v>OP</v>
          </cell>
          <cell r="H148">
            <v>1006000</v>
          </cell>
          <cell r="I148">
            <v>80480000</v>
          </cell>
        </row>
        <row r="149">
          <cell r="B149" t="str">
            <v xml:space="preserve">  -   Fullboard Narasumber dan Moderator - Jabar [4 ORG x 1 HR]</v>
          </cell>
          <cell r="C149">
            <v>4</v>
          </cell>
          <cell r="D149" t="str">
            <v>OP</v>
          </cell>
          <cell r="H149">
            <v>1199000</v>
          </cell>
          <cell r="I149">
            <v>4796000</v>
          </cell>
        </row>
        <row r="150">
          <cell r="B150" t="str">
            <v xml:space="preserve">  -   Uang Harian Fullboard Peserta Pusat dan Daerah - Jabar [40 ORG x 3 HR]</v>
          </cell>
          <cell r="C150">
            <v>120</v>
          </cell>
          <cell r="D150" t="str">
            <v>OH</v>
          </cell>
          <cell r="H150">
            <v>130000</v>
          </cell>
          <cell r="I150">
            <v>15600000</v>
          </cell>
        </row>
        <row r="151">
          <cell r="B151" t="str">
            <v xml:space="preserve">  -   Uang Transport Fullboard - Jabar</v>
          </cell>
          <cell r="C151">
            <v>44</v>
          </cell>
          <cell r="D151" t="str">
            <v>OK</v>
          </cell>
          <cell r="H151">
            <v>600000</v>
          </cell>
          <cell r="I151">
            <v>26400000</v>
          </cell>
        </row>
        <row r="152">
          <cell r="B152" t="str">
            <v xml:space="preserve">MONITORING IMPLEMENTASI REKENING VIRTUAL ACCOUNT , TERMASUK CMS PADA SATKER DI LINGKUNGAN DITJEN PHU  </v>
          </cell>
          <cell r="C152">
            <v>1</v>
          </cell>
          <cell r="D152" t="str">
            <v>DOK</v>
          </cell>
          <cell r="I152">
            <v>347176000</v>
          </cell>
        </row>
        <row r="153">
          <cell r="B153" t="str">
            <v xml:space="preserve">Belanja Honor Output Kegiatan  </v>
          </cell>
          <cell r="I153">
            <v>139200000</v>
          </cell>
        </row>
        <row r="154">
          <cell r="B154" t="str">
            <v xml:space="preserve">  -   Pengarah [1 ORG x 12 BLN]</v>
          </cell>
          <cell r="C154">
            <v>12</v>
          </cell>
          <cell r="D154" t="str">
            <v>OB</v>
          </cell>
          <cell r="H154">
            <v>750000</v>
          </cell>
          <cell r="I154">
            <v>9000000</v>
          </cell>
        </row>
        <row r="155">
          <cell r="B155" t="str">
            <v xml:space="preserve">  -   Penangung Jawab [1 ORG x 12 BLN]</v>
          </cell>
          <cell r="C155">
            <v>12</v>
          </cell>
          <cell r="D155" t="str">
            <v>OB</v>
          </cell>
          <cell r="H155">
            <v>700000</v>
          </cell>
          <cell r="I155">
            <v>8400000</v>
          </cell>
        </row>
        <row r="156">
          <cell r="B156" t="str">
            <v xml:space="preserve">  -   Ketua [1 ORG x 12 BLN]</v>
          </cell>
          <cell r="C156">
            <v>12</v>
          </cell>
          <cell r="D156" t="str">
            <v>OB</v>
          </cell>
          <cell r="H156">
            <v>650000</v>
          </cell>
          <cell r="I156">
            <v>7800000</v>
          </cell>
        </row>
        <row r="157">
          <cell r="B157" t="str">
            <v xml:space="preserve">  -   Sekretaris [1 ORG x 12 BLN]</v>
          </cell>
          <cell r="C157">
            <v>12</v>
          </cell>
          <cell r="D157" t="str">
            <v>OB</v>
          </cell>
          <cell r="H157">
            <v>500000</v>
          </cell>
          <cell r="I157">
            <v>6000000</v>
          </cell>
        </row>
        <row r="158">
          <cell r="B158" t="str">
            <v xml:space="preserve">  -   Anggota [18 ORG x 12 BLN]</v>
          </cell>
          <cell r="C158">
            <v>216</v>
          </cell>
          <cell r="D158" t="str">
            <v>OB</v>
          </cell>
          <cell r="H158">
            <v>500000</v>
          </cell>
          <cell r="I158">
            <v>108000000</v>
          </cell>
        </row>
        <row r="159">
          <cell r="B159" t="str">
            <v xml:space="preserve">Belanja Perjalanan Dinas Biasa  </v>
          </cell>
          <cell r="I159">
            <v>207976000</v>
          </cell>
        </row>
        <row r="160">
          <cell r="B160" t="str">
            <v>&gt;   JAKARTA - ACEH</v>
          </cell>
          <cell r="C160" t="str">
            <v xml:space="preserve"> </v>
          </cell>
          <cell r="H160">
            <v>0</v>
          </cell>
          <cell r="I160">
            <v>15864000</v>
          </cell>
        </row>
        <row r="161">
          <cell r="B161" t="str">
            <v xml:space="preserve">  -   Tiket Jakarta - Banda Aceh PP [2 ORG x 1 KALI]</v>
          </cell>
          <cell r="C161">
            <v>2</v>
          </cell>
          <cell r="D161" t="str">
            <v>OK</v>
          </cell>
          <cell r="H161">
            <v>4492000</v>
          </cell>
          <cell r="I161">
            <v>8984000</v>
          </cell>
        </row>
        <row r="162">
          <cell r="B162" t="str">
            <v xml:space="preserve">  -   Uang Harian - Aceh [2 ORG x 3 HARI]</v>
          </cell>
          <cell r="C162">
            <v>6</v>
          </cell>
          <cell r="D162" t="str">
            <v>OH</v>
          </cell>
          <cell r="H162">
            <v>360000</v>
          </cell>
          <cell r="I162">
            <v>2160000</v>
          </cell>
        </row>
        <row r="163">
          <cell r="B163" t="str">
            <v xml:space="preserve">  -   Biaya Penginapan Es. IV/Gol. III Ke Bawah - Aceh [2 ORG x 2 HARI]</v>
          </cell>
          <cell r="C163">
            <v>4</v>
          </cell>
          <cell r="D163" t="str">
            <v>OH</v>
          </cell>
          <cell r="H163">
            <v>770000</v>
          </cell>
          <cell r="I163">
            <v>3080000</v>
          </cell>
        </row>
        <row r="164">
          <cell r="B164" t="str">
            <v xml:space="preserve">  -   Biaya Taksi [2 ORG x 1 KALI]</v>
          </cell>
          <cell r="C164">
            <v>2</v>
          </cell>
          <cell r="D164" t="str">
            <v>OK</v>
          </cell>
          <cell r="H164">
            <v>820000</v>
          </cell>
          <cell r="I164">
            <v>1640000</v>
          </cell>
        </row>
        <row r="165">
          <cell r="B165" t="str">
            <v>&gt;   BALI</v>
          </cell>
          <cell r="I165">
            <v>16024000</v>
          </cell>
        </row>
        <row r="166">
          <cell r="B166" t="str">
            <v xml:space="preserve">  -   Tiket Jakarta - Denpasar PP [2 ORG x 1 KALI]</v>
          </cell>
          <cell r="C166">
            <v>2</v>
          </cell>
          <cell r="D166" t="str">
            <v>OK</v>
          </cell>
          <cell r="H166">
            <v>3262000</v>
          </cell>
          <cell r="I166">
            <v>6524000</v>
          </cell>
        </row>
        <row r="167">
          <cell r="B167" t="str">
            <v xml:space="preserve">  -   Uang Harian - Bali [2 ORG x 3 HARI]</v>
          </cell>
          <cell r="C167">
            <v>6</v>
          </cell>
          <cell r="D167" t="str">
            <v>OH</v>
          </cell>
          <cell r="H167">
            <v>480000</v>
          </cell>
          <cell r="I167">
            <v>2880000</v>
          </cell>
        </row>
        <row r="168">
          <cell r="B168" t="str">
            <v xml:space="preserve">  -   Biaya Penginapan Es. IV/Gol. III Ke Bawah - Bali [2 ORG x 2 HARI]</v>
          </cell>
          <cell r="C168">
            <v>4</v>
          </cell>
          <cell r="D168" t="str">
            <v>OH</v>
          </cell>
          <cell r="H168">
            <v>1138000</v>
          </cell>
          <cell r="I168">
            <v>4552000</v>
          </cell>
        </row>
        <row r="169">
          <cell r="B169" t="str">
            <v xml:space="preserve">  -   Biaya Taksi [2 ORG x 1 KALI]</v>
          </cell>
          <cell r="C169">
            <v>2</v>
          </cell>
          <cell r="D169" t="str">
            <v>OK</v>
          </cell>
          <cell r="H169">
            <v>1034000</v>
          </cell>
          <cell r="I169">
            <v>2068000</v>
          </cell>
        </row>
        <row r="170">
          <cell r="B170" t="str">
            <v>&gt;   DI YOGYAKARTA</v>
          </cell>
          <cell r="I170">
            <v>13976000</v>
          </cell>
        </row>
        <row r="171">
          <cell r="B171" t="str">
            <v xml:space="preserve">  -   Tiket Jakarta - Yogyakarta PP [2 ORG x 1 KALI]</v>
          </cell>
          <cell r="C171">
            <v>2</v>
          </cell>
          <cell r="D171" t="str">
            <v>OK</v>
          </cell>
          <cell r="H171">
            <v>2268000</v>
          </cell>
          <cell r="I171">
            <v>4536000</v>
          </cell>
        </row>
        <row r="172">
          <cell r="B172" t="str">
            <v xml:space="preserve">  -   Uang Harian - Yogyakarta [2 ORG x 3 HARI]</v>
          </cell>
          <cell r="C172">
            <v>6</v>
          </cell>
          <cell r="D172" t="str">
            <v>OH</v>
          </cell>
          <cell r="H172">
            <v>420000</v>
          </cell>
          <cell r="I172">
            <v>2520000</v>
          </cell>
        </row>
        <row r="173">
          <cell r="B173" t="str">
            <v xml:space="preserve">  -   Biaya Penginapan Es. III/Gol. IV  - Yogyakarta [1 ORG x 2 HARI]</v>
          </cell>
          <cell r="C173">
            <v>2</v>
          </cell>
          <cell r="D173" t="str">
            <v>OH</v>
          </cell>
          <cell r="H173">
            <v>1495000</v>
          </cell>
          <cell r="I173">
            <v>2990000</v>
          </cell>
        </row>
        <row r="174">
          <cell r="B174" t="str">
            <v xml:space="preserve">  -   Biaya Penginapan Es. IV/Gol. III Ke Bawah - Yogyakarta [1 ORG x 2 HARI]</v>
          </cell>
          <cell r="C174">
            <v>2</v>
          </cell>
          <cell r="D174" t="str">
            <v>OH</v>
          </cell>
          <cell r="H174">
            <v>845000</v>
          </cell>
          <cell r="I174">
            <v>1690000</v>
          </cell>
        </row>
        <row r="175">
          <cell r="B175" t="str">
            <v xml:space="preserve">  -   Biaya Taksi [2 ORG x 1 KALI]</v>
          </cell>
          <cell r="C175">
            <v>2</v>
          </cell>
          <cell r="D175" t="str">
            <v>OK</v>
          </cell>
          <cell r="H175">
            <v>1120000</v>
          </cell>
          <cell r="I175">
            <v>2240000</v>
          </cell>
        </row>
        <row r="176">
          <cell r="B176" t="str">
            <v>&gt;   GORONTALO</v>
          </cell>
          <cell r="I176">
            <v>19222000</v>
          </cell>
        </row>
        <row r="177">
          <cell r="B177" t="str">
            <v xml:space="preserve">  -   Tiket Jakarta - Gorontalo PP [2 ORG x 1 KALI]</v>
          </cell>
          <cell r="C177">
            <v>2</v>
          </cell>
          <cell r="D177" t="str">
            <v>OK</v>
          </cell>
          <cell r="H177">
            <v>4824000</v>
          </cell>
          <cell r="I177">
            <v>9648000</v>
          </cell>
        </row>
        <row r="178">
          <cell r="B178" t="str">
            <v xml:space="preserve">  -   Uang Harian - Gorontalo [2 ORG x 3 HARI]</v>
          </cell>
          <cell r="C178">
            <v>6</v>
          </cell>
          <cell r="D178" t="str">
            <v>OH</v>
          </cell>
          <cell r="H178">
            <v>370000</v>
          </cell>
          <cell r="I178">
            <v>2220000</v>
          </cell>
        </row>
        <row r="179">
          <cell r="B179" t="str">
            <v xml:space="preserve">  -   Biaya Penginapan Es. III/Gol. IV  - Yogyakarta [1 ORG x 2 HARI]</v>
          </cell>
          <cell r="C179">
            <v>2</v>
          </cell>
          <cell r="D179" t="str">
            <v>OH</v>
          </cell>
          <cell r="H179">
            <v>1606000</v>
          </cell>
          <cell r="I179">
            <v>3212000</v>
          </cell>
        </row>
        <row r="180">
          <cell r="B180" t="str">
            <v xml:space="preserve">  -   Biaya Penginapan Es. IV/Gol. III Ke Bawah - Gorontalo [2 ORG x 2 HARI]</v>
          </cell>
          <cell r="C180">
            <v>2</v>
          </cell>
          <cell r="D180" t="str">
            <v>OH</v>
          </cell>
          <cell r="H180">
            <v>955000</v>
          </cell>
          <cell r="I180">
            <v>1910000</v>
          </cell>
        </row>
        <row r="181">
          <cell r="B181" t="str">
            <v xml:space="preserve">  -   Biaya Taksi [2 ORG x 1 KALI]</v>
          </cell>
          <cell r="C181">
            <v>2</v>
          </cell>
          <cell r="D181" t="str">
            <v>OK</v>
          </cell>
          <cell r="H181">
            <v>1116000</v>
          </cell>
          <cell r="I181">
            <v>2232000</v>
          </cell>
        </row>
        <row r="182">
          <cell r="B182" t="str">
            <v>&gt;   JAWA TIMUR</v>
          </cell>
          <cell r="I182">
            <v>13160000</v>
          </cell>
        </row>
        <row r="183">
          <cell r="B183" t="str">
            <v xml:space="preserve">  -   Tiket Jakarta - Surabaya PP [2 ORG x 1 KALI]</v>
          </cell>
          <cell r="C183">
            <v>2</v>
          </cell>
          <cell r="D183" t="str">
            <v>OK</v>
          </cell>
          <cell r="H183">
            <v>2674000</v>
          </cell>
          <cell r="I183">
            <v>5348000</v>
          </cell>
        </row>
        <row r="184">
          <cell r="B184" t="str">
            <v xml:space="preserve">  -   Uang Harian - Jatim [2 ORG x 3 HARI]</v>
          </cell>
          <cell r="C184">
            <v>6</v>
          </cell>
          <cell r="D184" t="str">
            <v>OH</v>
          </cell>
          <cell r="H184">
            <v>410000</v>
          </cell>
          <cell r="I184">
            <v>2460000</v>
          </cell>
        </row>
        <row r="185">
          <cell r="B185" t="str">
            <v xml:space="preserve">  -   Biaya Penginapan Es. IV/Gol. III Ke Bawah - Jatim [2 ORG x 2 HARI]</v>
          </cell>
          <cell r="C185">
            <v>4</v>
          </cell>
          <cell r="D185" t="str">
            <v>OH</v>
          </cell>
          <cell r="H185">
            <v>814000</v>
          </cell>
          <cell r="I185">
            <v>3256000</v>
          </cell>
        </row>
        <row r="186">
          <cell r="B186" t="str">
            <v xml:space="preserve">  -   Biaya Taksi [2 ORG x 1 KALI]</v>
          </cell>
          <cell r="C186">
            <v>2</v>
          </cell>
          <cell r="D186" t="str">
            <v>OK</v>
          </cell>
          <cell r="H186">
            <v>1048000</v>
          </cell>
          <cell r="I186">
            <v>2096000</v>
          </cell>
        </row>
        <row r="187">
          <cell r="B187" t="str">
            <v>&gt;   KALIMANTAN SELATAN</v>
          </cell>
          <cell r="I187">
            <v>14532000</v>
          </cell>
        </row>
        <row r="188">
          <cell r="B188" t="str">
            <v xml:space="preserve">  -   Tiket Jakarta - Banjarmasin PP [2 ORG x 1 KALI]</v>
          </cell>
          <cell r="C188">
            <v>2</v>
          </cell>
          <cell r="D188" t="str">
            <v>OK</v>
          </cell>
          <cell r="H188">
            <v>2995000</v>
          </cell>
          <cell r="I188">
            <v>5990000</v>
          </cell>
        </row>
        <row r="189">
          <cell r="B189" t="str">
            <v xml:space="preserve">  -   Uang Harian - Kalsel [2 ORG x 3 HARI]</v>
          </cell>
          <cell r="C189">
            <v>6</v>
          </cell>
          <cell r="D189" t="str">
            <v>OH</v>
          </cell>
          <cell r="H189">
            <v>380000</v>
          </cell>
          <cell r="I189">
            <v>2280000</v>
          </cell>
        </row>
        <row r="190">
          <cell r="B190" t="str">
            <v xml:space="preserve">  -   Biaya Penginapan Es. III/Gol. IV - Kalsel [1 ORG x 2 HARI]</v>
          </cell>
          <cell r="C190">
            <v>2</v>
          </cell>
          <cell r="D190" t="str">
            <v>OH</v>
          </cell>
          <cell r="H190">
            <v>1500000</v>
          </cell>
          <cell r="I190">
            <v>3000000</v>
          </cell>
        </row>
        <row r="191">
          <cell r="B191" t="str">
            <v xml:space="preserve">  -   Biaya Penginapan Es. IV/Gol. III Ke Bawah - Kalsel [1 ORG x 2 HARI]</v>
          </cell>
          <cell r="C191">
            <v>2</v>
          </cell>
          <cell r="D191" t="str">
            <v>OH</v>
          </cell>
          <cell r="H191">
            <v>697000</v>
          </cell>
          <cell r="I191">
            <v>1394000</v>
          </cell>
        </row>
        <row r="192">
          <cell r="B192" t="str">
            <v xml:space="preserve">  -   Biaya Taksi [2 ORG x 1 KALI]</v>
          </cell>
          <cell r="C192">
            <v>2</v>
          </cell>
          <cell r="D192" t="str">
            <v>OK</v>
          </cell>
          <cell r="H192">
            <v>934000</v>
          </cell>
          <cell r="I192">
            <v>1868000</v>
          </cell>
        </row>
        <row r="193">
          <cell r="B193" t="str">
            <v>&gt;  KEPULAUAN RIAU</v>
          </cell>
          <cell r="I193">
            <v>12964000</v>
          </cell>
        </row>
        <row r="194">
          <cell r="B194" t="str">
            <v xml:space="preserve">  -   Tiket Jakarta - Batam PP [2 ORG x 1 KALI]</v>
          </cell>
          <cell r="C194">
            <v>2</v>
          </cell>
          <cell r="D194" t="str">
            <v>OK</v>
          </cell>
          <cell r="H194">
            <v>2888000</v>
          </cell>
          <cell r="I194">
            <v>5776000</v>
          </cell>
        </row>
        <row r="195">
          <cell r="B195" t="str">
            <v xml:space="preserve">  -   Uang Harian - Kepri [2 ORG x 3 HARI]</v>
          </cell>
          <cell r="C195">
            <v>6</v>
          </cell>
          <cell r="D195" t="str">
            <v>OH</v>
          </cell>
          <cell r="H195">
            <v>370000</v>
          </cell>
          <cell r="I195">
            <v>2220000</v>
          </cell>
        </row>
        <row r="196">
          <cell r="B196" t="str">
            <v xml:space="preserve">  -   Biaya Penginapan Es. IV/Gol. III Ke Bawah - Kepri [2 ORG x 2 HARI]</v>
          </cell>
          <cell r="C196">
            <v>4</v>
          </cell>
          <cell r="D196" t="str">
            <v>OH</v>
          </cell>
          <cell r="H196">
            <v>792000</v>
          </cell>
          <cell r="I196">
            <v>3168000</v>
          </cell>
        </row>
        <row r="197">
          <cell r="B197" t="str">
            <v xml:space="preserve">  -   Biaya Taksi [2 ORG x 1 KALI]</v>
          </cell>
          <cell r="C197">
            <v>2</v>
          </cell>
          <cell r="D197" t="str">
            <v>OK</v>
          </cell>
          <cell r="H197">
            <v>900000</v>
          </cell>
          <cell r="I197">
            <v>1800000</v>
          </cell>
        </row>
        <row r="198">
          <cell r="B198" t="str">
            <v>&gt;  LAMPUNG</v>
          </cell>
          <cell r="I198">
            <v>9582000</v>
          </cell>
        </row>
        <row r="199">
          <cell r="B199" t="str">
            <v xml:space="preserve">  -   Tiket Jakarta - Bandar Lampung PP [2 ORG x 1 KALI]</v>
          </cell>
          <cell r="C199">
            <v>2</v>
          </cell>
          <cell r="D199" t="str">
            <v>OK</v>
          </cell>
          <cell r="H199">
            <v>1583000</v>
          </cell>
          <cell r="I199">
            <v>3166000</v>
          </cell>
        </row>
        <row r="200">
          <cell r="B200" t="str">
            <v xml:space="preserve">  -   Uang Harian - Lampung [2 ORG x 3 HARI]</v>
          </cell>
          <cell r="C200">
            <v>6</v>
          </cell>
          <cell r="D200" t="str">
            <v>OH</v>
          </cell>
          <cell r="H200">
            <v>380000</v>
          </cell>
          <cell r="I200">
            <v>2280000</v>
          </cell>
        </row>
        <row r="201">
          <cell r="B201" t="str">
            <v xml:space="preserve">  -   Biaya Penginapan Es. IV/Gol. III Ke Bawah - Lampung [2 ORG x 2 HARI]</v>
          </cell>
          <cell r="C201">
            <v>4</v>
          </cell>
          <cell r="D201" t="str">
            <v>OH</v>
          </cell>
          <cell r="H201">
            <v>580000</v>
          </cell>
          <cell r="I201">
            <v>2320000</v>
          </cell>
        </row>
        <row r="202">
          <cell r="B202" t="str">
            <v xml:space="preserve">  -   Biaya Taksi [2 ORG x 1 KALI]</v>
          </cell>
          <cell r="C202">
            <v>2</v>
          </cell>
          <cell r="D202" t="str">
            <v>OK</v>
          </cell>
          <cell r="H202">
            <v>908000</v>
          </cell>
          <cell r="I202">
            <v>1816000</v>
          </cell>
        </row>
        <row r="203">
          <cell r="B203" t="str">
            <v>&gt;  NUSA TENGGARA BARAT</v>
          </cell>
          <cell r="I203">
            <v>14816000</v>
          </cell>
        </row>
        <row r="204">
          <cell r="B204" t="str">
            <v xml:space="preserve">  -   Tiket Jakarta - Mataram PP [2 ORG x 1 KALI]</v>
          </cell>
          <cell r="C204">
            <v>2</v>
          </cell>
          <cell r="D204" t="str">
            <v>OK</v>
          </cell>
          <cell r="H204">
            <v>3230000</v>
          </cell>
          <cell r="I204">
            <v>6460000</v>
          </cell>
        </row>
        <row r="205">
          <cell r="B205" t="str">
            <v xml:space="preserve">  -   Uang Harian - NTB [2 ORG x 3 HARI]</v>
          </cell>
          <cell r="C205">
            <v>6</v>
          </cell>
          <cell r="D205" t="str">
            <v>OH</v>
          </cell>
          <cell r="H205">
            <v>440000</v>
          </cell>
          <cell r="I205">
            <v>2640000</v>
          </cell>
        </row>
        <row r="206">
          <cell r="B206" t="str">
            <v xml:space="preserve">  -   Biaya Penginapan Es. IV/Gol. III Ke Bawah - NTB [2 ORG x 2 HARI]</v>
          </cell>
          <cell r="C206">
            <v>4</v>
          </cell>
          <cell r="D206" t="str">
            <v>OH</v>
          </cell>
          <cell r="H206">
            <v>907000</v>
          </cell>
          <cell r="I206">
            <v>3628000</v>
          </cell>
        </row>
        <row r="207">
          <cell r="B207" t="str">
            <v xml:space="preserve">  -   Biaya Taksi [2 ORG x 1 KALI]</v>
          </cell>
          <cell r="C207">
            <v>2</v>
          </cell>
          <cell r="D207" t="str">
            <v>OK</v>
          </cell>
          <cell r="H207">
            <v>1044000</v>
          </cell>
          <cell r="I207">
            <v>2088000</v>
          </cell>
        </row>
        <row r="208">
          <cell r="B208" t="str">
            <v>&gt;   PAPUA</v>
          </cell>
          <cell r="I208">
            <v>27166000</v>
          </cell>
        </row>
        <row r="209">
          <cell r="B209" t="str">
            <v xml:space="preserve">  -   Tiket Jakarta - Jayapura PP [2 ORG x 1 KALI]</v>
          </cell>
          <cell r="C209">
            <v>2</v>
          </cell>
          <cell r="D209" t="str">
            <v>OK</v>
          </cell>
          <cell r="H209">
            <v>8193000</v>
          </cell>
          <cell r="I209">
            <v>16386000</v>
          </cell>
        </row>
        <row r="210">
          <cell r="B210" t="str">
            <v xml:space="preserve">  -   Uang Harian - Papua [2 ORG x 3 HARI]</v>
          </cell>
          <cell r="C210">
            <v>6</v>
          </cell>
          <cell r="D210" t="str">
            <v>OH</v>
          </cell>
          <cell r="H210">
            <v>580000</v>
          </cell>
          <cell r="I210">
            <v>3480000</v>
          </cell>
        </row>
        <row r="211">
          <cell r="B211" t="str">
            <v xml:space="preserve">  -   Biaya Penginapan Es. IV/Gol. III Ke Bawah - Papua [2 ORG x 2 HARI]</v>
          </cell>
          <cell r="C211">
            <v>4</v>
          </cell>
          <cell r="D211" t="str">
            <v>OH</v>
          </cell>
          <cell r="H211">
            <v>1038000</v>
          </cell>
          <cell r="I211">
            <v>4152000</v>
          </cell>
        </row>
        <row r="212">
          <cell r="B212" t="str">
            <v xml:space="preserve">  -   Biaya Taksi [2 ORG x 1 KALI]</v>
          </cell>
          <cell r="C212">
            <v>2</v>
          </cell>
          <cell r="D212" t="str">
            <v>OK</v>
          </cell>
          <cell r="H212">
            <v>1574000</v>
          </cell>
          <cell r="I212">
            <v>3148000</v>
          </cell>
        </row>
        <row r="213">
          <cell r="B213" t="str">
            <v>&gt;   SULAWESI SELATAN</v>
          </cell>
          <cell r="I213">
            <v>15118000</v>
          </cell>
        </row>
        <row r="214">
          <cell r="B214" t="str">
            <v xml:space="preserve">  -   Tiket Jakarta - Makassar PP [2 ORG x 1 KALI]</v>
          </cell>
          <cell r="C214">
            <v>2</v>
          </cell>
          <cell r="D214" t="str">
            <v>OK</v>
          </cell>
          <cell r="H214">
            <v>3829000</v>
          </cell>
          <cell r="I214">
            <v>7658000</v>
          </cell>
        </row>
        <row r="215">
          <cell r="B215" t="str">
            <v xml:space="preserve">  -   Uang Harian - Sulsel [2 ORG x 3 HARI]</v>
          </cell>
          <cell r="C215">
            <v>6</v>
          </cell>
          <cell r="D215" t="str">
            <v>OH</v>
          </cell>
          <cell r="H215">
            <v>430000</v>
          </cell>
          <cell r="I215">
            <v>2580000</v>
          </cell>
        </row>
        <row r="216">
          <cell r="B216" t="str">
            <v xml:space="preserve">  -   Biaya Penginapan Es. IV/Gol. III Ke Bawah - Sulsel [2 ORG x 2 HARI]</v>
          </cell>
          <cell r="C216">
            <v>4</v>
          </cell>
          <cell r="D216" t="str">
            <v>OH</v>
          </cell>
          <cell r="H216">
            <v>745000</v>
          </cell>
          <cell r="I216">
            <v>2980000</v>
          </cell>
        </row>
        <row r="217">
          <cell r="B217" t="str">
            <v xml:space="preserve">  -   Biaya Taksi [2 ORG x 1 KALI]</v>
          </cell>
          <cell r="C217">
            <v>2</v>
          </cell>
          <cell r="D217" t="str">
            <v>OK</v>
          </cell>
          <cell r="H217">
            <v>950000</v>
          </cell>
          <cell r="I217">
            <v>1900000</v>
          </cell>
        </row>
        <row r="218">
          <cell r="B218" t="str">
            <v>&gt;   JAKARTA - SUMATERA UTARA</v>
          </cell>
          <cell r="I218">
            <v>14960000</v>
          </cell>
        </row>
        <row r="219">
          <cell r="B219" t="str">
            <v xml:space="preserve">  -   Tiket Jakarta - Medan PP [2 ORG x 1 KALI]</v>
          </cell>
          <cell r="C219">
            <v>2</v>
          </cell>
          <cell r="D219" t="str">
            <v>OK</v>
          </cell>
          <cell r="H219">
            <v>3808000</v>
          </cell>
          <cell r="I219">
            <v>7616000</v>
          </cell>
        </row>
        <row r="220">
          <cell r="B220" t="str">
            <v xml:space="preserve">  -   Uang Harian - Sumut [2 ORG x 3 HARI]</v>
          </cell>
          <cell r="C220">
            <v>6</v>
          </cell>
          <cell r="D220" t="str">
            <v>OH</v>
          </cell>
          <cell r="H220">
            <v>370000</v>
          </cell>
          <cell r="I220">
            <v>2220000</v>
          </cell>
        </row>
        <row r="221">
          <cell r="B221" t="str">
            <v xml:space="preserve">  -   Biaya Penginapan Es. IV/Gol. III Ke Bawah - Sumut [2 ORG x 2 HARI]</v>
          </cell>
          <cell r="C221">
            <v>4</v>
          </cell>
          <cell r="D221" t="str">
            <v>OH</v>
          </cell>
          <cell r="H221">
            <v>699000</v>
          </cell>
          <cell r="I221">
            <v>2796000</v>
          </cell>
        </row>
        <row r="222">
          <cell r="B222" t="str">
            <v xml:space="preserve">  -   Biaya Taksi [2 ORG x 1 KALI]</v>
          </cell>
          <cell r="C222">
            <v>2</v>
          </cell>
          <cell r="D222" t="str">
            <v>OK</v>
          </cell>
          <cell r="H222">
            <v>1164000</v>
          </cell>
          <cell r="I222">
            <v>2328000</v>
          </cell>
        </row>
        <row r="223">
          <cell r="B223" t="str">
            <v>&gt;   JAKARTA - SUMATERA BARAT</v>
          </cell>
          <cell r="I223">
            <v>12844000</v>
          </cell>
        </row>
        <row r="224">
          <cell r="B224" t="str">
            <v xml:space="preserve">  -   Tiket Jakarta - Padang PP [2 ORG x 1 KALI]</v>
          </cell>
          <cell r="C224">
            <v>2</v>
          </cell>
          <cell r="D224" t="str">
            <v>OK</v>
          </cell>
          <cell r="H224">
            <v>2952000</v>
          </cell>
          <cell r="I224">
            <v>5904000</v>
          </cell>
        </row>
        <row r="225">
          <cell r="B225" t="str">
            <v xml:space="preserve">  -   Uang Harian - Sumbar [2 ORG x 3 HARI]</v>
          </cell>
          <cell r="C225">
            <v>6</v>
          </cell>
          <cell r="D225" t="str">
            <v>OH</v>
          </cell>
          <cell r="H225">
            <v>380000</v>
          </cell>
          <cell r="I225">
            <v>2280000</v>
          </cell>
        </row>
        <row r="226">
          <cell r="B226" t="str">
            <v xml:space="preserve">  -   Biaya Penginapan Es. IV/Gol. III Ke Bawah - Sumbar [2 ORG x 2 HARI]</v>
          </cell>
          <cell r="C226">
            <v>4</v>
          </cell>
          <cell r="D226" t="str">
            <v>OH</v>
          </cell>
          <cell r="H226">
            <v>701000</v>
          </cell>
          <cell r="I226">
            <v>2804000</v>
          </cell>
        </row>
        <row r="227">
          <cell r="B227" t="str">
            <v xml:space="preserve">  -   Biaya Taksi [2 ORG x 1 KALI]</v>
          </cell>
          <cell r="C227">
            <v>2</v>
          </cell>
          <cell r="D227" t="str">
            <v>OK</v>
          </cell>
          <cell r="H227">
            <v>928000</v>
          </cell>
          <cell r="I227">
            <v>1856000</v>
          </cell>
        </row>
        <row r="228">
          <cell r="B228" t="str">
            <v>&gt;   JAKARTA - JAWA BARAT</v>
          </cell>
          <cell r="I228">
            <v>7748000</v>
          </cell>
        </row>
        <row r="229">
          <cell r="B229" t="str">
            <v xml:space="preserve">  -   Uang Harian - Jabar [2 ORG x 3 HARI]</v>
          </cell>
          <cell r="C229">
            <v>6</v>
          </cell>
          <cell r="D229" t="str">
            <v>OH</v>
          </cell>
          <cell r="H229">
            <v>430000</v>
          </cell>
          <cell r="I229">
            <v>2580000</v>
          </cell>
        </row>
        <row r="230">
          <cell r="B230" t="str">
            <v xml:space="preserve">  -   Biaya Penginapan Es. III/Gol. IV - Sumbar [1 ORG x 2 HARI]</v>
          </cell>
          <cell r="C230">
            <v>2</v>
          </cell>
          <cell r="D230" t="str">
            <v>OH</v>
          </cell>
          <cell r="H230">
            <v>1298000</v>
          </cell>
          <cell r="I230">
            <v>2596000</v>
          </cell>
        </row>
        <row r="231">
          <cell r="B231" t="str">
            <v xml:space="preserve">  -   Biaya Penginapan Es. IV/Gol. III Ke Bawah - Jabar [1 ORG x 2 HARI]</v>
          </cell>
          <cell r="C231">
            <v>2</v>
          </cell>
          <cell r="D231" t="str">
            <v>OH</v>
          </cell>
          <cell r="H231">
            <v>686000</v>
          </cell>
          <cell r="I231">
            <v>1372000</v>
          </cell>
        </row>
        <row r="232">
          <cell r="B232" t="str">
            <v xml:space="preserve">  -   Biaya Taksi [2 ORG x 1 KALI]</v>
          </cell>
          <cell r="C232">
            <v>2</v>
          </cell>
          <cell r="D232" t="str">
            <v>OK</v>
          </cell>
          <cell r="H232">
            <v>600000</v>
          </cell>
          <cell r="I232">
            <v>1200000</v>
          </cell>
        </row>
        <row r="233">
          <cell r="B233" t="str">
            <v xml:space="preserve">EVALUASI  IMPLEMENTASI REKENING VIRTUAL ACCOUNT , TERMASUK CMS PADA SATKER DI LINGKUNGAN DITJEN PHU  </v>
          </cell>
          <cell r="C233">
            <v>1</v>
          </cell>
          <cell r="D233" t="str">
            <v>Dok</v>
          </cell>
          <cell r="I233">
            <v>75650000</v>
          </cell>
        </row>
        <row r="234">
          <cell r="B234" t="str">
            <v xml:space="preserve">Belanja Bahan  </v>
          </cell>
          <cell r="I234">
            <v>2250000</v>
          </cell>
        </row>
        <row r="235">
          <cell r="B235" t="str">
            <v xml:space="preserve">  -   Spanduk </v>
          </cell>
          <cell r="C235">
            <v>3</v>
          </cell>
          <cell r="D235" t="str">
            <v>BH</v>
          </cell>
          <cell r="H235">
            <v>750000</v>
          </cell>
          <cell r="I235">
            <v>2250000</v>
          </cell>
        </row>
        <row r="236">
          <cell r="B236" t="str">
            <v xml:space="preserve">Belanja Jasa Profesi  </v>
          </cell>
          <cell r="I236">
            <v>8600000</v>
          </cell>
        </row>
        <row r="237">
          <cell r="B237" t="str">
            <v xml:space="preserve">  -   Honorarium Narasumber/Pembahas (Eselon III ke Bawah)</v>
          </cell>
          <cell r="C237">
            <v>8</v>
          </cell>
          <cell r="D237" t="str">
            <v>OJ</v>
          </cell>
          <cell r="H237">
            <v>900000</v>
          </cell>
          <cell r="I237">
            <v>7200000</v>
          </cell>
        </row>
        <row r="238">
          <cell r="B238" t="str">
            <v xml:space="preserve">  -   Honor Moderator</v>
          </cell>
          <cell r="C238">
            <v>2</v>
          </cell>
          <cell r="D238" t="str">
            <v>OK</v>
          </cell>
          <cell r="H238">
            <v>700000</v>
          </cell>
          <cell r="I238">
            <v>1400000</v>
          </cell>
        </row>
        <row r="239">
          <cell r="B239" t="str">
            <v xml:space="preserve">Belanja Perjalanan Dinas Paket Meeting Dalam Kota  </v>
          </cell>
          <cell r="I239">
            <v>64800000</v>
          </cell>
        </row>
        <row r="240">
          <cell r="B240" t="str">
            <v>&gt;   PAKET MEETING FULLDAY</v>
          </cell>
          <cell r="I240">
            <v>64800000</v>
          </cell>
        </row>
        <row r="241">
          <cell r="B241" t="str">
            <v xml:space="preserve">  -   Fullday Eselon III Ke Bawah [30 ORG x 3 HR]</v>
          </cell>
          <cell r="C241">
            <v>90</v>
          </cell>
          <cell r="D241" t="str">
            <v>OP</v>
          </cell>
          <cell r="H241">
            <v>455000</v>
          </cell>
          <cell r="I241">
            <v>40950000</v>
          </cell>
        </row>
        <row r="242">
          <cell r="B242" t="str">
            <v xml:space="preserve">  -   Uang Harian Fullday [30 ORG x 3 HR]</v>
          </cell>
          <cell r="C242">
            <v>90</v>
          </cell>
          <cell r="D242" t="str">
            <v>OH</v>
          </cell>
          <cell r="H242">
            <v>95000</v>
          </cell>
          <cell r="I242">
            <v>8550000</v>
          </cell>
        </row>
        <row r="243">
          <cell r="B243" t="str">
            <v xml:space="preserve">  -   Uang Transport Fullday [30 ORG x 3 KL]</v>
          </cell>
          <cell r="C243">
            <v>90</v>
          </cell>
          <cell r="D243" t="str">
            <v>OK</v>
          </cell>
          <cell r="H243">
            <v>170000</v>
          </cell>
          <cell r="I243">
            <v>15300000</v>
          </cell>
        </row>
        <row r="244">
          <cell r="B244" t="str">
            <v>MONITORING DAN BIMBINGAN TEKNIS IKPA</v>
          </cell>
          <cell r="C244">
            <v>1</v>
          </cell>
          <cell r="D244" t="str">
            <v>Dok</v>
          </cell>
          <cell r="I244">
            <v>436100000</v>
          </cell>
        </row>
        <row r="245">
          <cell r="B245" t="str">
            <v xml:space="preserve">Belanja Honor Output Kegiatan  </v>
          </cell>
          <cell r="I245">
            <v>127200000</v>
          </cell>
        </row>
        <row r="246">
          <cell r="B246" t="str">
            <v xml:space="preserve">  -   Pengarah [1 ORG x 12 BLN]</v>
          </cell>
          <cell r="C246">
            <v>12</v>
          </cell>
          <cell r="D246" t="str">
            <v>OB</v>
          </cell>
          <cell r="H246">
            <v>750000</v>
          </cell>
          <cell r="I246">
            <v>9000000</v>
          </cell>
        </row>
        <row r="247">
          <cell r="B247" t="str">
            <v xml:space="preserve">  -   Penanggung Jawab [1 ORG x 12 BLN]</v>
          </cell>
          <cell r="C247">
            <v>12</v>
          </cell>
          <cell r="D247" t="str">
            <v>OB</v>
          </cell>
          <cell r="H247">
            <v>700000</v>
          </cell>
          <cell r="I247">
            <v>8400000</v>
          </cell>
        </row>
        <row r="248">
          <cell r="B248" t="str">
            <v xml:space="preserve">  -   Ketua [1 ORG x 12 BLN]</v>
          </cell>
          <cell r="C248">
            <v>12</v>
          </cell>
          <cell r="D248" t="str">
            <v>OB</v>
          </cell>
          <cell r="H248">
            <v>650000</v>
          </cell>
          <cell r="I248">
            <v>7800000</v>
          </cell>
        </row>
        <row r="249">
          <cell r="B249" t="str">
            <v xml:space="preserve">  -   Sekretaris [1 ORG x 12 BLN]</v>
          </cell>
          <cell r="C249">
            <v>12</v>
          </cell>
          <cell r="D249" t="str">
            <v>OB</v>
          </cell>
          <cell r="H249">
            <v>500000</v>
          </cell>
          <cell r="I249">
            <v>6000000</v>
          </cell>
        </row>
        <row r="250">
          <cell r="B250" t="str">
            <v xml:space="preserve">  -   Anggota [16 ORG x 12 BLN]</v>
          </cell>
          <cell r="C250">
            <v>192</v>
          </cell>
          <cell r="D250" t="str">
            <v>OB</v>
          </cell>
          <cell r="H250">
            <v>500000</v>
          </cell>
          <cell r="I250">
            <v>96000000</v>
          </cell>
        </row>
        <row r="251">
          <cell r="B251" t="str">
            <v>Belanja Perjalanan Dinas Lainnya - Luar Negeri</v>
          </cell>
          <cell r="I251">
            <v>308900000</v>
          </cell>
        </row>
        <row r="252">
          <cell r="B252" t="str">
            <v>JAKARTA - ARAB SAUDI</v>
          </cell>
        </row>
        <row r="253">
          <cell r="B253" t="str">
            <v>- Tiket Eselon II Jakarta - Jeddah</v>
          </cell>
          <cell r="C253">
            <v>1</v>
          </cell>
          <cell r="D253" t="str">
            <v>OK</v>
          </cell>
          <cell r="H253">
            <v>45000000</v>
          </cell>
          <cell r="I253">
            <v>45000000</v>
          </cell>
        </row>
        <row r="254">
          <cell r="B254" t="str">
            <v>- Uang Harian Es. II</v>
          </cell>
          <cell r="C254">
            <v>5</v>
          </cell>
          <cell r="D254" t="str">
            <v>OH</v>
          </cell>
          <cell r="H254">
            <v>5600000</v>
          </cell>
          <cell r="I254">
            <v>28000000</v>
          </cell>
        </row>
        <row r="255">
          <cell r="B255" t="str">
            <v>- Uang Harian 40% Es. II</v>
          </cell>
          <cell r="C255">
            <v>2</v>
          </cell>
          <cell r="D255" t="str">
            <v>OH</v>
          </cell>
          <cell r="H255">
            <v>2240000</v>
          </cell>
          <cell r="I255">
            <v>4480000</v>
          </cell>
        </row>
        <row r="256">
          <cell r="B256" t="str">
            <v>- Tiket Eselon III Jakarta - Jeddah</v>
          </cell>
          <cell r="C256">
            <v>4</v>
          </cell>
          <cell r="D256" t="str">
            <v>OK</v>
          </cell>
          <cell r="H256">
            <v>25000000</v>
          </cell>
          <cell r="I256">
            <v>100000000</v>
          </cell>
        </row>
        <row r="257">
          <cell r="B257" t="str">
            <v>- Uang Harian</v>
          </cell>
          <cell r="C257">
            <v>20</v>
          </cell>
          <cell r="D257" t="str">
            <v>OH</v>
          </cell>
          <cell r="H257">
            <v>4900000</v>
          </cell>
          <cell r="I257">
            <v>98000000</v>
          </cell>
        </row>
        <row r="258">
          <cell r="B258" t="str">
            <v>- Uang Harian 40%</v>
          </cell>
          <cell r="C258">
            <v>8</v>
          </cell>
          <cell r="D258" t="str">
            <v>OH</v>
          </cell>
          <cell r="H258">
            <v>1960000</v>
          </cell>
          <cell r="I258">
            <v>15680000</v>
          </cell>
        </row>
        <row r="259">
          <cell r="B259" t="str">
            <v>- Biaya Visa</v>
          </cell>
          <cell r="C259">
            <v>5</v>
          </cell>
          <cell r="D259" t="str">
            <v>OK</v>
          </cell>
          <cell r="H259">
            <v>2000000</v>
          </cell>
          <cell r="I259">
            <v>10000000</v>
          </cell>
        </row>
        <row r="260">
          <cell r="B260" t="str">
            <v>- Biaya Taksi Jakarta</v>
          </cell>
          <cell r="C260">
            <v>5</v>
          </cell>
          <cell r="D260" t="str">
            <v>OK</v>
          </cell>
          <cell r="H260">
            <v>548000</v>
          </cell>
          <cell r="I260">
            <v>2740000</v>
          </cell>
        </row>
        <row r="261">
          <cell r="B261" t="str">
            <v>- Biaya Asuransi</v>
          </cell>
          <cell r="C261">
            <v>5</v>
          </cell>
          <cell r="D261" t="str">
            <v>OK</v>
          </cell>
          <cell r="H261">
            <v>1000000</v>
          </cell>
          <cell r="I261">
            <v>5000000</v>
          </cell>
        </row>
        <row r="262">
          <cell r="B262" t="str">
            <v>Verifikasi Anggaran dan Perbendaharaan</v>
          </cell>
          <cell r="C262">
            <v>8</v>
          </cell>
          <cell r="D262" t="str">
            <v>Dokumen</v>
          </cell>
          <cell r="I262">
            <v>1036882000</v>
          </cell>
        </row>
        <row r="263">
          <cell r="B263" t="str">
            <v>PEMBAHASAN RUANG LINGKUP DOKUMEN PENGADAAN BARANG/JASA</v>
          </cell>
          <cell r="C263">
            <v>1</v>
          </cell>
          <cell r="D263" t="str">
            <v>DOK</v>
          </cell>
          <cell r="I263">
            <v>31150000</v>
          </cell>
        </row>
        <row r="264">
          <cell r="B264" t="str">
            <v>Belanja Bahan</v>
          </cell>
          <cell r="I264">
            <v>750000</v>
          </cell>
        </row>
        <row r="265">
          <cell r="B265" t="str">
            <v>- Spanduk</v>
          </cell>
          <cell r="C265">
            <v>1</v>
          </cell>
          <cell r="D265" t="str">
            <v>AH</v>
          </cell>
          <cell r="H265">
            <v>750000</v>
          </cell>
          <cell r="I265">
            <v>750000</v>
          </cell>
        </row>
        <row r="266">
          <cell r="B266" t="str">
            <v>Belanja Jasa Profesi</v>
          </cell>
          <cell r="I266">
            <v>5200000</v>
          </cell>
        </row>
        <row r="267">
          <cell r="B267" t="str">
            <v>- Narasumber Eselon III Ke Bawah</v>
          </cell>
          <cell r="C267">
            <v>5</v>
          </cell>
          <cell r="D267" t="str">
            <v>OJ</v>
          </cell>
          <cell r="H267">
            <v>900000</v>
          </cell>
          <cell r="I267">
            <v>4500000</v>
          </cell>
        </row>
        <row r="268">
          <cell r="B268" t="str">
            <v>- Moderator</v>
          </cell>
          <cell r="C268">
            <v>1</v>
          </cell>
          <cell r="D268" t="str">
            <v>OK</v>
          </cell>
          <cell r="H268">
            <v>700000</v>
          </cell>
          <cell r="I268">
            <v>700000</v>
          </cell>
        </row>
        <row r="269">
          <cell r="B269" t="str">
            <v>Belanja Perjalanan Dinas Paket Meeting Dalam Kota</v>
          </cell>
          <cell r="I269">
            <v>25200000</v>
          </cell>
        </row>
        <row r="270">
          <cell r="B270" t="str">
            <v>&gt; PAKET MEETING FULLDAY</v>
          </cell>
        </row>
        <row r="271">
          <cell r="B271" t="str">
            <v>- Fullday Eselon III Ke Bawah</v>
          </cell>
          <cell r="C271">
            <v>35</v>
          </cell>
          <cell r="D271" t="str">
            <v>OP</v>
          </cell>
          <cell r="H271">
            <v>455000</v>
          </cell>
          <cell r="I271">
            <v>15925000</v>
          </cell>
        </row>
        <row r="272">
          <cell r="B272" t="str">
            <v>- Uang Harian Fullday</v>
          </cell>
          <cell r="C272">
            <v>35</v>
          </cell>
          <cell r="D272" t="str">
            <v>OH</v>
          </cell>
          <cell r="H272">
            <v>95000</v>
          </cell>
          <cell r="I272">
            <v>3325000</v>
          </cell>
        </row>
        <row r="273">
          <cell r="B273" t="str">
            <v>- Uang Transport</v>
          </cell>
          <cell r="C273">
            <v>35</v>
          </cell>
          <cell r="D273" t="str">
            <v>OK</v>
          </cell>
          <cell r="H273">
            <v>170000</v>
          </cell>
          <cell r="I273">
            <v>5950000</v>
          </cell>
        </row>
        <row r="274">
          <cell r="B274" t="str">
            <v>PENYEMPURNAAN LEMBAR CHECLIST PENCAIRAN ANGGARAN</v>
          </cell>
          <cell r="C274">
            <v>1</v>
          </cell>
          <cell r="D274" t="str">
            <v>DOK</v>
          </cell>
          <cell r="I274">
            <v>26650000</v>
          </cell>
        </row>
        <row r="275">
          <cell r="B275" t="str">
            <v>Belanja Bahan</v>
          </cell>
          <cell r="I275">
            <v>750000</v>
          </cell>
        </row>
        <row r="276">
          <cell r="B276" t="str">
            <v>- Spanduk</v>
          </cell>
          <cell r="C276">
            <v>1</v>
          </cell>
          <cell r="D276" t="str">
            <v>AH</v>
          </cell>
          <cell r="H276">
            <v>750000</v>
          </cell>
          <cell r="I276">
            <v>750000</v>
          </cell>
        </row>
        <row r="277">
          <cell r="B277" t="str">
            <v>Belanja Jasa Profesi</v>
          </cell>
          <cell r="I277">
            <v>4300000</v>
          </cell>
        </row>
        <row r="278">
          <cell r="B278" t="str">
            <v>- Narasumber Eselon III Ke Bawah</v>
          </cell>
          <cell r="C278">
            <v>4</v>
          </cell>
          <cell r="D278" t="str">
            <v>OJ</v>
          </cell>
          <cell r="H278">
            <v>900000</v>
          </cell>
          <cell r="I278">
            <v>3600000</v>
          </cell>
        </row>
        <row r="279">
          <cell r="B279" t="str">
            <v>- Moderator</v>
          </cell>
          <cell r="C279">
            <v>1</v>
          </cell>
          <cell r="D279" t="str">
            <v>OK</v>
          </cell>
          <cell r="H279">
            <v>700000</v>
          </cell>
          <cell r="I279">
            <v>700000</v>
          </cell>
        </row>
        <row r="280">
          <cell r="B280" t="str">
            <v>Belanja Perjalanan Dinas Paket Meeting Dalam Kota</v>
          </cell>
          <cell r="I280">
            <v>21600000</v>
          </cell>
        </row>
        <row r="281">
          <cell r="B281" t="str">
            <v>&gt; PAKET MEETING FULLDAY</v>
          </cell>
        </row>
        <row r="282">
          <cell r="B282" t="str">
            <v>- Fullday Eselon III Ke Bawah</v>
          </cell>
          <cell r="C282">
            <v>30</v>
          </cell>
          <cell r="D282" t="str">
            <v>OP</v>
          </cell>
          <cell r="H282">
            <v>455000</v>
          </cell>
          <cell r="I282">
            <v>13650000</v>
          </cell>
        </row>
        <row r="283">
          <cell r="B283" t="str">
            <v>- Uang Harian Fullday</v>
          </cell>
          <cell r="C283">
            <v>30</v>
          </cell>
          <cell r="D283" t="str">
            <v>OH</v>
          </cell>
          <cell r="H283">
            <v>95000</v>
          </cell>
          <cell r="I283">
            <v>2850000</v>
          </cell>
        </row>
        <row r="284">
          <cell r="B284" t="str">
            <v>- Uang Transport</v>
          </cell>
          <cell r="C284">
            <v>30</v>
          </cell>
          <cell r="D284" t="str">
            <v>OK</v>
          </cell>
          <cell r="H284">
            <v>170000</v>
          </cell>
          <cell r="I284">
            <v>5100000</v>
          </cell>
        </row>
        <row r="285">
          <cell r="B285" t="str">
            <v>MONITORING DAN EVALUASI ATAS PELAKSANAAN ANGGARAN PADA KANWIL, KANKEMENAG DAN UPT</v>
          </cell>
          <cell r="C285">
            <v>1</v>
          </cell>
          <cell r="D285" t="str">
            <v>DOK</v>
          </cell>
          <cell r="I285">
            <v>334686000</v>
          </cell>
        </row>
        <row r="286">
          <cell r="B286" t="str">
            <v>Belanja Perjalanan Dinas Biasa</v>
          </cell>
          <cell r="I286">
            <v>334686000</v>
          </cell>
        </row>
        <row r="287">
          <cell r="B287" t="str">
            <v>&gt; BALI</v>
          </cell>
        </row>
        <row r="288">
          <cell r="B288" t="str">
            <v>- Tiket Jakarta - Denpasar</v>
          </cell>
          <cell r="C288">
            <v>2</v>
          </cell>
          <cell r="D288" t="str">
            <v>OK</v>
          </cell>
          <cell r="H288">
            <v>3262000</v>
          </cell>
          <cell r="I288">
            <v>6524000</v>
          </cell>
        </row>
        <row r="289">
          <cell r="B289" t="str">
            <v>- Uang Harian - Bali</v>
          </cell>
          <cell r="C289">
            <v>6</v>
          </cell>
          <cell r="D289" t="str">
            <v>OH</v>
          </cell>
          <cell r="H289">
            <v>480000</v>
          </cell>
          <cell r="I289">
            <v>2880000</v>
          </cell>
        </row>
        <row r="290">
          <cell r="B290" t="str">
            <v>- Uang Hotel Eselon IV/Gol. III Ke Bawah - Bali</v>
          </cell>
          <cell r="C290">
            <v>4</v>
          </cell>
          <cell r="D290" t="str">
            <v>OH</v>
          </cell>
          <cell r="H290">
            <v>1138000</v>
          </cell>
          <cell r="I290">
            <v>4552000</v>
          </cell>
        </row>
        <row r="291">
          <cell r="B291" t="str">
            <v>- Uang Taksi - Bali</v>
          </cell>
          <cell r="C291">
            <v>2</v>
          </cell>
          <cell r="D291" t="str">
            <v>OK</v>
          </cell>
          <cell r="H291">
            <v>1034000</v>
          </cell>
          <cell r="I291">
            <v>2068000</v>
          </cell>
        </row>
        <row r="292">
          <cell r="B292" t="str">
            <v>&gt; BANGKA BELITUNG</v>
          </cell>
        </row>
        <row r="293">
          <cell r="B293" t="str">
            <v>- Tiket Jakarta - Pangkal Pinang</v>
          </cell>
          <cell r="C293">
            <v>4</v>
          </cell>
          <cell r="D293" t="str">
            <v>OK</v>
          </cell>
          <cell r="H293">
            <v>2139000</v>
          </cell>
          <cell r="I293">
            <v>8556000</v>
          </cell>
        </row>
        <row r="294">
          <cell r="B294" t="str">
            <v>- Uang Harian - Babel</v>
          </cell>
          <cell r="C294">
            <v>12</v>
          </cell>
          <cell r="D294" t="str">
            <v>OH</v>
          </cell>
          <cell r="H294">
            <v>410000</v>
          </cell>
          <cell r="I294">
            <v>4920000</v>
          </cell>
        </row>
        <row r="295">
          <cell r="B295" t="str">
            <v>- Uang Hotel Eselon IV/Gol. III Ke Bawah - Babel</v>
          </cell>
          <cell r="C295">
            <v>8</v>
          </cell>
          <cell r="D295" t="str">
            <v>OH</v>
          </cell>
          <cell r="H295">
            <v>676000</v>
          </cell>
          <cell r="I295">
            <v>5408000</v>
          </cell>
        </row>
        <row r="296">
          <cell r="B296" t="str">
            <v>- Uang Taksi - Babel</v>
          </cell>
          <cell r="C296">
            <v>4</v>
          </cell>
          <cell r="D296" t="str">
            <v>OK</v>
          </cell>
          <cell r="H296">
            <v>756000</v>
          </cell>
          <cell r="I296">
            <v>3024000</v>
          </cell>
        </row>
        <row r="297">
          <cell r="B297" t="str">
            <v>&gt; D.I. YOGYAKARTA</v>
          </cell>
        </row>
        <row r="298">
          <cell r="B298" t="str">
            <v>- Tiket Jakarta - Yogya</v>
          </cell>
          <cell r="C298">
            <v>2</v>
          </cell>
          <cell r="D298" t="str">
            <v>OK</v>
          </cell>
          <cell r="H298">
            <v>2268000</v>
          </cell>
          <cell r="I298">
            <v>4536000</v>
          </cell>
        </row>
        <row r="299">
          <cell r="B299" t="str">
            <v>- Uang Harian - Yogya</v>
          </cell>
          <cell r="C299">
            <v>6</v>
          </cell>
          <cell r="D299" t="str">
            <v>OH</v>
          </cell>
          <cell r="H299">
            <v>420000</v>
          </cell>
          <cell r="I299">
            <v>2520000</v>
          </cell>
        </row>
        <row r="300">
          <cell r="B300" t="str">
            <v>- Uang Hotel Eselon IV/Gol. III Ke Bawah - Yogya</v>
          </cell>
          <cell r="C300">
            <v>4</v>
          </cell>
          <cell r="D300" t="str">
            <v>OH</v>
          </cell>
          <cell r="H300">
            <v>845000</v>
          </cell>
          <cell r="I300">
            <v>3380000</v>
          </cell>
        </row>
        <row r="301">
          <cell r="B301" t="str">
            <v>- Uang Taksi - Yogya</v>
          </cell>
          <cell r="C301">
            <v>2</v>
          </cell>
          <cell r="D301" t="str">
            <v>OK</v>
          </cell>
          <cell r="H301">
            <v>1120000</v>
          </cell>
          <cell r="I301">
            <v>2240000</v>
          </cell>
        </row>
        <row r="302">
          <cell r="B302" t="str">
            <v>&gt; GORONTALO</v>
          </cell>
        </row>
        <row r="303">
          <cell r="B303" t="str">
            <v>- Tiket Jakarta - Gorontalo</v>
          </cell>
          <cell r="C303">
            <v>2</v>
          </cell>
          <cell r="D303" t="str">
            <v>OK</v>
          </cell>
          <cell r="H303">
            <v>4824000</v>
          </cell>
          <cell r="I303">
            <v>9648000</v>
          </cell>
        </row>
        <row r="304">
          <cell r="B304" t="str">
            <v>- Uang Harian - Gorontalo</v>
          </cell>
          <cell r="C304">
            <v>6</v>
          </cell>
          <cell r="D304" t="str">
            <v>OH</v>
          </cell>
          <cell r="H304">
            <v>370000</v>
          </cell>
          <cell r="I304">
            <v>2220000</v>
          </cell>
        </row>
        <row r="305">
          <cell r="B305" t="str">
            <v>- Uang Hotel Eselon III/Gol. IV - Gorontalo</v>
          </cell>
          <cell r="C305">
            <v>2</v>
          </cell>
          <cell r="D305" t="str">
            <v>OH</v>
          </cell>
          <cell r="H305">
            <v>1606000</v>
          </cell>
          <cell r="I305">
            <v>3212000</v>
          </cell>
        </row>
        <row r="306">
          <cell r="B306" t="str">
            <v>- Uang Hotel Eselon IV/Gol. III Ke Bawah - Gorontalo</v>
          </cell>
          <cell r="C306">
            <v>2</v>
          </cell>
          <cell r="D306" t="str">
            <v>OH</v>
          </cell>
          <cell r="H306">
            <v>955000</v>
          </cell>
          <cell r="I306">
            <v>1910000</v>
          </cell>
        </row>
        <row r="307">
          <cell r="B307" t="str">
            <v>- Uang Taksi - Gorontalo</v>
          </cell>
          <cell r="C307">
            <v>2</v>
          </cell>
          <cell r="D307" t="str">
            <v>OK</v>
          </cell>
          <cell r="H307">
            <v>1116000</v>
          </cell>
          <cell r="I307">
            <v>2232000</v>
          </cell>
        </row>
        <row r="308">
          <cell r="B308" t="str">
            <v>&gt; JAMBI</v>
          </cell>
        </row>
        <row r="309">
          <cell r="B309" t="str">
            <v>- Tiket Jakarta - Jambi</v>
          </cell>
          <cell r="C309">
            <v>2</v>
          </cell>
          <cell r="D309" t="str">
            <v>OK</v>
          </cell>
          <cell r="H309">
            <v>2460000</v>
          </cell>
          <cell r="I309">
            <v>4920000</v>
          </cell>
        </row>
        <row r="310">
          <cell r="B310" t="str">
            <v>- Uang Harian - Jambi</v>
          </cell>
          <cell r="C310">
            <v>6</v>
          </cell>
          <cell r="D310" t="str">
            <v>OH</v>
          </cell>
          <cell r="H310">
            <v>370000</v>
          </cell>
          <cell r="I310">
            <v>2220000</v>
          </cell>
        </row>
        <row r="311">
          <cell r="B311" t="str">
            <v>- Uang Hotel Eselon III/Gol. IV - Jambi</v>
          </cell>
          <cell r="C311">
            <v>2</v>
          </cell>
          <cell r="D311" t="str">
            <v>OH</v>
          </cell>
          <cell r="H311">
            <v>1225000</v>
          </cell>
          <cell r="I311">
            <v>2450000</v>
          </cell>
        </row>
        <row r="312">
          <cell r="B312" t="str">
            <v>- Uang Hotel Eselon IV/Gol. III Ke Bawah - Jambi</v>
          </cell>
          <cell r="C312">
            <v>2</v>
          </cell>
          <cell r="D312" t="str">
            <v>OH</v>
          </cell>
          <cell r="H312">
            <v>580000</v>
          </cell>
          <cell r="I312">
            <v>1160000</v>
          </cell>
        </row>
        <row r="313">
          <cell r="B313" t="str">
            <v>- Uang Taksi - Jambi</v>
          </cell>
          <cell r="C313">
            <v>2</v>
          </cell>
          <cell r="D313" t="str">
            <v>OK</v>
          </cell>
          <cell r="H313">
            <v>842000</v>
          </cell>
          <cell r="I313">
            <v>1684000</v>
          </cell>
        </row>
        <row r="314">
          <cell r="B314" t="str">
            <v>&gt; JAWA TENGAH</v>
          </cell>
        </row>
        <row r="315">
          <cell r="B315" t="str">
            <v>- Tiket Jakarta - Semarang</v>
          </cell>
          <cell r="C315">
            <v>2</v>
          </cell>
          <cell r="D315" t="str">
            <v>OK</v>
          </cell>
          <cell r="H315">
            <v>2182000</v>
          </cell>
          <cell r="I315">
            <v>4364000</v>
          </cell>
        </row>
        <row r="316">
          <cell r="B316" t="str">
            <v>- Uang Harian - Jateng</v>
          </cell>
          <cell r="C316">
            <v>6</v>
          </cell>
          <cell r="D316" t="str">
            <v>OH</v>
          </cell>
          <cell r="H316">
            <v>370000</v>
          </cell>
          <cell r="I316">
            <v>2220000</v>
          </cell>
        </row>
        <row r="317">
          <cell r="B317" t="str">
            <v>- Uang Hotel Eselon IV/Gol. III Ke Bawah - Jateng</v>
          </cell>
          <cell r="C317">
            <v>4</v>
          </cell>
          <cell r="D317" t="str">
            <v>OH</v>
          </cell>
          <cell r="H317">
            <v>810000</v>
          </cell>
          <cell r="I317">
            <v>3240000</v>
          </cell>
        </row>
        <row r="318">
          <cell r="B318" t="str">
            <v>- Uang Taksi - Jateng</v>
          </cell>
          <cell r="C318">
            <v>2</v>
          </cell>
          <cell r="D318" t="str">
            <v>OK</v>
          </cell>
          <cell r="H318">
            <v>780000</v>
          </cell>
          <cell r="I318">
            <v>1560000</v>
          </cell>
        </row>
        <row r="319">
          <cell r="B319" t="str">
            <v>&gt; KALIMANTAN BARAT</v>
          </cell>
        </row>
        <row r="320">
          <cell r="B320" t="str">
            <v>- Tiket Jakarta - Pontianak</v>
          </cell>
          <cell r="C320">
            <v>2</v>
          </cell>
          <cell r="D320" t="str">
            <v>OK</v>
          </cell>
          <cell r="H320">
            <v>2781000</v>
          </cell>
          <cell r="I320">
            <v>5562000</v>
          </cell>
        </row>
        <row r="321">
          <cell r="B321" t="str">
            <v>- Uang Harian - Kalbar</v>
          </cell>
          <cell r="C321">
            <v>6</v>
          </cell>
          <cell r="D321" t="str">
            <v>OH</v>
          </cell>
          <cell r="H321">
            <v>380000</v>
          </cell>
          <cell r="I321">
            <v>2280000</v>
          </cell>
        </row>
        <row r="322">
          <cell r="B322" t="str">
            <v>- Uang Hotel Eselon IV/Gol. III Ke Bawah - Kalbar</v>
          </cell>
          <cell r="C322">
            <v>4</v>
          </cell>
          <cell r="D322" t="str">
            <v>OH</v>
          </cell>
          <cell r="H322">
            <v>538000</v>
          </cell>
          <cell r="I322">
            <v>2152000</v>
          </cell>
        </row>
        <row r="323">
          <cell r="B323" t="str">
            <v>- Uang Taksi - Kalbar</v>
          </cell>
          <cell r="C323">
            <v>2</v>
          </cell>
          <cell r="D323" t="str">
            <v>OK</v>
          </cell>
          <cell r="H323">
            <v>914000</v>
          </cell>
          <cell r="I323">
            <v>1828000</v>
          </cell>
        </row>
        <row r="324">
          <cell r="B324" t="str">
            <v>&gt; KEPULAUAN RIAU</v>
          </cell>
        </row>
        <row r="325">
          <cell r="B325" t="str">
            <v>- Tiket Jakarta - Batam</v>
          </cell>
          <cell r="C325">
            <v>4</v>
          </cell>
          <cell r="D325" t="str">
            <v>OK</v>
          </cell>
          <cell r="H325">
            <v>2888000</v>
          </cell>
          <cell r="I325">
            <v>11552000</v>
          </cell>
        </row>
        <row r="326">
          <cell r="B326" t="str">
            <v>- Uang Harian - Kepri</v>
          </cell>
          <cell r="C326">
            <v>12</v>
          </cell>
          <cell r="D326" t="str">
            <v>OH</v>
          </cell>
          <cell r="H326">
            <v>370000</v>
          </cell>
          <cell r="I326">
            <v>4440000</v>
          </cell>
        </row>
        <row r="327">
          <cell r="B327" t="str">
            <v>- Uang Hotel Eselon IV/Gol. III Ke Bawah - Kepri</v>
          </cell>
          <cell r="C327">
            <v>8</v>
          </cell>
          <cell r="D327" t="str">
            <v>OH</v>
          </cell>
          <cell r="H327">
            <v>792000</v>
          </cell>
          <cell r="I327">
            <v>6336000</v>
          </cell>
        </row>
        <row r="328">
          <cell r="B328" t="str">
            <v>- Uang Taksi - Kepri</v>
          </cell>
          <cell r="C328">
            <v>4</v>
          </cell>
          <cell r="D328" t="str">
            <v>OK</v>
          </cell>
          <cell r="H328">
            <v>900000</v>
          </cell>
          <cell r="I328">
            <v>3600000</v>
          </cell>
        </row>
        <row r="329">
          <cell r="B329" t="str">
            <v>&gt; LAMPUNG</v>
          </cell>
        </row>
        <row r="330">
          <cell r="B330" t="str">
            <v>- Tiket Jakarta - Bandar Lampung</v>
          </cell>
          <cell r="C330">
            <v>2</v>
          </cell>
          <cell r="D330" t="str">
            <v>OK</v>
          </cell>
          <cell r="H330">
            <v>1583000</v>
          </cell>
          <cell r="I330">
            <v>3166000</v>
          </cell>
        </row>
        <row r="331">
          <cell r="B331" t="str">
            <v>- Uang Harian - Lampung</v>
          </cell>
          <cell r="C331">
            <v>6</v>
          </cell>
          <cell r="D331" t="str">
            <v>OH</v>
          </cell>
          <cell r="H331">
            <v>380000</v>
          </cell>
          <cell r="I331">
            <v>2280000</v>
          </cell>
        </row>
        <row r="332">
          <cell r="B332" t="str">
            <v>- Uang Hotel Eselon IV/Gol. III Ke Bawah - Lampung</v>
          </cell>
          <cell r="C332">
            <v>4</v>
          </cell>
          <cell r="D332" t="str">
            <v>OH</v>
          </cell>
          <cell r="H332">
            <v>580000</v>
          </cell>
          <cell r="I332">
            <v>2320000</v>
          </cell>
        </row>
        <row r="333">
          <cell r="B333" t="str">
            <v>- Uang Taksi - Lampung</v>
          </cell>
          <cell r="C333">
            <v>2</v>
          </cell>
          <cell r="D333" t="str">
            <v>OK</v>
          </cell>
          <cell r="H333">
            <v>908000</v>
          </cell>
          <cell r="I333">
            <v>1816000</v>
          </cell>
        </row>
        <row r="334">
          <cell r="B334" t="str">
            <v>&gt; MALUKU UTARA</v>
          </cell>
        </row>
        <row r="335">
          <cell r="B335" t="str">
            <v>- Tiket Jakarta - Ternate</v>
          </cell>
          <cell r="C335">
            <v>2</v>
          </cell>
          <cell r="D335" t="str">
            <v>OK</v>
          </cell>
          <cell r="H335">
            <v>6664000</v>
          </cell>
          <cell r="I335">
            <v>13328000</v>
          </cell>
        </row>
        <row r="336">
          <cell r="B336" t="str">
            <v>- Uang Harian - Malut</v>
          </cell>
          <cell r="C336">
            <v>6</v>
          </cell>
          <cell r="D336" t="str">
            <v>OH</v>
          </cell>
          <cell r="H336">
            <v>430000</v>
          </cell>
          <cell r="I336">
            <v>2580000</v>
          </cell>
        </row>
        <row r="337">
          <cell r="B337" t="str">
            <v>- Uang Hotel Eselon III/Gol. IV - Malut</v>
          </cell>
          <cell r="C337">
            <v>2</v>
          </cell>
          <cell r="D337" t="str">
            <v>OH</v>
          </cell>
          <cell r="H337">
            <v>1160000</v>
          </cell>
          <cell r="I337">
            <v>2320000</v>
          </cell>
        </row>
        <row r="338">
          <cell r="B338" t="str">
            <v>- Uang Hotel Eselon IV/Gol. III Ke Bawah - Malut</v>
          </cell>
          <cell r="C338">
            <v>2</v>
          </cell>
          <cell r="D338" t="str">
            <v>OH</v>
          </cell>
          <cell r="H338">
            <v>654000</v>
          </cell>
          <cell r="I338">
            <v>1308000</v>
          </cell>
        </row>
        <row r="339">
          <cell r="B339" t="str">
            <v>- Uang Taksi - Malut</v>
          </cell>
          <cell r="C339">
            <v>2</v>
          </cell>
          <cell r="D339" t="str">
            <v>OK</v>
          </cell>
          <cell r="H339">
            <v>1010000</v>
          </cell>
          <cell r="I339">
            <v>2020000</v>
          </cell>
        </row>
        <row r="340">
          <cell r="B340" t="str">
            <v>&gt; MATARAM - NUSA TENGGARA BARAT</v>
          </cell>
        </row>
        <row r="341">
          <cell r="B341" t="str">
            <v>- Tiket Jakarta - Mataram</v>
          </cell>
          <cell r="C341">
            <v>2</v>
          </cell>
          <cell r="D341" t="str">
            <v>OK</v>
          </cell>
          <cell r="H341">
            <v>3230000</v>
          </cell>
          <cell r="I341">
            <v>6460000</v>
          </cell>
        </row>
        <row r="342">
          <cell r="B342" t="str">
            <v>- Uang Harian - NTB</v>
          </cell>
          <cell r="C342">
            <v>6</v>
          </cell>
          <cell r="D342" t="str">
            <v>OH</v>
          </cell>
          <cell r="H342">
            <v>440000</v>
          </cell>
          <cell r="I342">
            <v>2640000</v>
          </cell>
        </row>
        <row r="343">
          <cell r="B343" t="str">
            <v>- Uang Hotel Eselon IV/Gol. III Ke Bawah - NTB</v>
          </cell>
          <cell r="C343">
            <v>4</v>
          </cell>
          <cell r="D343" t="str">
            <v>OH</v>
          </cell>
          <cell r="H343">
            <v>907000</v>
          </cell>
          <cell r="I343">
            <v>3628000</v>
          </cell>
        </row>
        <row r="344">
          <cell r="B344" t="str">
            <v>- Uang Taksi - NTB</v>
          </cell>
          <cell r="C344">
            <v>2</v>
          </cell>
          <cell r="D344" t="str">
            <v>OK</v>
          </cell>
          <cell r="H344">
            <v>1044000</v>
          </cell>
          <cell r="I344">
            <v>2088000</v>
          </cell>
        </row>
        <row r="345">
          <cell r="B345" t="str">
            <v>&gt; LOMBOK - NUSA TENGGARA BARAT</v>
          </cell>
        </row>
        <row r="346">
          <cell r="B346" t="str">
            <v>- Tiket Jakarta - Mataram</v>
          </cell>
          <cell r="C346">
            <v>2</v>
          </cell>
          <cell r="D346" t="str">
            <v>OK</v>
          </cell>
          <cell r="H346">
            <v>3230000</v>
          </cell>
          <cell r="I346">
            <v>6460000</v>
          </cell>
        </row>
        <row r="347">
          <cell r="B347" t="str">
            <v>- Uang Harian - NTB</v>
          </cell>
          <cell r="C347">
            <v>6</v>
          </cell>
          <cell r="D347" t="str">
            <v>OH</v>
          </cell>
          <cell r="H347">
            <v>440000</v>
          </cell>
          <cell r="I347">
            <v>2640000</v>
          </cell>
        </row>
        <row r="348">
          <cell r="B348" t="str">
            <v>- Uang Hotel Eselon IV/Gol. III Ke Bawah - NTB</v>
          </cell>
          <cell r="C348">
            <v>4</v>
          </cell>
          <cell r="D348" t="str">
            <v>OH</v>
          </cell>
          <cell r="H348">
            <v>907000</v>
          </cell>
          <cell r="I348">
            <v>3628000</v>
          </cell>
        </row>
        <row r="349">
          <cell r="B349" t="str">
            <v>- Uang Taksi - NTB</v>
          </cell>
          <cell r="C349">
            <v>2</v>
          </cell>
          <cell r="D349" t="str">
            <v>OK</v>
          </cell>
          <cell r="H349">
            <v>1044000</v>
          </cell>
          <cell r="I349">
            <v>2088000</v>
          </cell>
        </row>
        <row r="350">
          <cell r="B350" t="str">
            <v>&gt; NUSA TENGGARA TIMUR</v>
          </cell>
        </row>
        <row r="351">
          <cell r="B351" t="str">
            <v>- Tiket Jakarta - Kupang</v>
          </cell>
          <cell r="C351">
            <v>2</v>
          </cell>
          <cell r="D351" t="str">
            <v>OK</v>
          </cell>
          <cell r="H351">
            <v>5081000</v>
          </cell>
          <cell r="I351">
            <v>10162000</v>
          </cell>
        </row>
        <row r="352">
          <cell r="B352" t="str">
            <v>- Uang Harian - NTT</v>
          </cell>
          <cell r="C352">
            <v>6</v>
          </cell>
          <cell r="D352" t="str">
            <v>OH</v>
          </cell>
          <cell r="H352">
            <v>430000</v>
          </cell>
          <cell r="I352">
            <v>2580000</v>
          </cell>
        </row>
        <row r="353">
          <cell r="B353" t="str">
            <v>- Uang Hotel Eselon IV/Gol. III Ke Bawah - NTT</v>
          </cell>
          <cell r="C353">
            <v>4</v>
          </cell>
          <cell r="D353" t="str">
            <v>OH</v>
          </cell>
          <cell r="H353">
            <v>688000</v>
          </cell>
          <cell r="I353">
            <v>2752000</v>
          </cell>
        </row>
        <row r="354">
          <cell r="B354" t="str">
            <v>- Uang Taksi - NTT</v>
          </cell>
          <cell r="C354">
            <v>2</v>
          </cell>
          <cell r="D354" t="str">
            <v>OK</v>
          </cell>
          <cell r="H354">
            <v>780000</v>
          </cell>
          <cell r="I354">
            <v>1560000</v>
          </cell>
        </row>
        <row r="355">
          <cell r="B355" t="str">
            <v>&gt; SULAWESI TENGGARA</v>
          </cell>
        </row>
        <row r="356">
          <cell r="B356" t="str">
            <v>- Tiket Jakarta - Kendari</v>
          </cell>
          <cell r="C356">
            <v>2</v>
          </cell>
          <cell r="D356" t="str">
            <v>OK</v>
          </cell>
          <cell r="H356">
            <v>4182000</v>
          </cell>
          <cell r="I356">
            <v>8364000</v>
          </cell>
        </row>
        <row r="357">
          <cell r="B357" t="str">
            <v>- Uang Harian - Sultra</v>
          </cell>
          <cell r="C357">
            <v>6</v>
          </cell>
          <cell r="D357" t="str">
            <v>OH</v>
          </cell>
          <cell r="H357">
            <v>380000</v>
          </cell>
          <cell r="I357">
            <v>2280000</v>
          </cell>
        </row>
        <row r="358">
          <cell r="B358" t="str">
            <v>- Uang Hotel Eselon III/Gol. IV - Sultra</v>
          </cell>
          <cell r="C358">
            <v>2</v>
          </cell>
          <cell r="D358" t="str">
            <v>OH</v>
          </cell>
          <cell r="H358">
            <v>1297000</v>
          </cell>
          <cell r="I358">
            <v>2594000</v>
          </cell>
        </row>
        <row r="359">
          <cell r="B359" t="str">
            <v>- Uang Hotel Eselon IV/Gol. III Ke Bawah - Sultra</v>
          </cell>
          <cell r="C359">
            <v>2</v>
          </cell>
          <cell r="D359" t="str">
            <v>OH</v>
          </cell>
          <cell r="H359">
            <v>786000</v>
          </cell>
          <cell r="I359">
            <v>1572000</v>
          </cell>
        </row>
        <row r="360">
          <cell r="B360" t="str">
            <v>- Uang Taksi - Sultra</v>
          </cell>
          <cell r="C360">
            <v>2</v>
          </cell>
          <cell r="D360" t="str">
            <v>OK</v>
          </cell>
          <cell r="H360">
            <v>890000</v>
          </cell>
          <cell r="I360">
            <v>1780000</v>
          </cell>
        </row>
        <row r="361">
          <cell r="B361" t="str">
            <v>&gt; SULAWESI SELATAN</v>
          </cell>
        </row>
        <row r="362">
          <cell r="B362" t="str">
            <v>- Tiket Jakarta - Makassar</v>
          </cell>
          <cell r="C362">
            <v>4</v>
          </cell>
          <cell r="D362" t="str">
            <v>OK</v>
          </cell>
          <cell r="H362">
            <v>3829000</v>
          </cell>
          <cell r="I362">
            <v>15316000</v>
          </cell>
        </row>
        <row r="363">
          <cell r="B363" t="str">
            <v>- Uang Harian - Sulsel</v>
          </cell>
          <cell r="C363">
            <v>12</v>
          </cell>
          <cell r="D363" t="str">
            <v>OH</v>
          </cell>
          <cell r="H363">
            <v>430000</v>
          </cell>
          <cell r="I363">
            <v>5160000</v>
          </cell>
        </row>
        <row r="364">
          <cell r="B364" t="str">
            <v>- Uang Hotel Eselon III/Gol. IV - Sulsel</v>
          </cell>
          <cell r="C364">
            <v>4</v>
          </cell>
          <cell r="D364" t="str">
            <v>OH</v>
          </cell>
          <cell r="H364">
            <v>1423000</v>
          </cell>
          <cell r="I364">
            <v>5692000</v>
          </cell>
        </row>
        <row r="365">
          <cell r="B365" t="str">
            <v>- Uang Hotel Eselon IV/Gol. III Ke Bawah - Sulsel</v>
          </cell>
          <cell r="C365">
            <v>4</v>
          </cell>
          <cell r="D365" t="str">
            <v>OH</v>
          </cell>
          <cell r="H365">
            <v>745000</v>
          </cell>
          <cell r="I365">
            <v>2980000</v>
          </cell>
        </row>
        <row r="366">
          <cell r="B366" t="str">
            <v>- Uang Taksi - Sulsel</v>
          </cell>
          <cell r="C366">
            <v>4</v>
          </cell>
          <cell r="D366" t="str">
            <v>OK</v>
          </cell>
          <cell r="H366">
            <v>950000</v>
          </cell>
          <cell r="I366">
            <v>3800000</v>
          </cell>
        </row>
        <row r="367">
          <cell r="B367" t="str">
            <v>&gt; SULAWESI UTARA</v>
          </cell>
        </row>
        <row r="368">
          <cell r="B368" t="str">
            <v>- Tiket Jakarta - Manado</v>
          </cell>
          <cell r="C368">
            <v>2</v>
          </cell>
          <cell r="D368" t="str">
            <v>OK</v>
          </cell>
          <cell r="H368">
            <v>5102000</v>
          </cell>
          <cell r="I368">
            <v>10204000</v>
          </cell>
        </row>
        <row r="369">
          <cell r="B369" t="str">
            <v>- Uang Harian - Sulut</v>
          </cell>
          <cell r="C369">
            <v>6</v>
          </cell>
          <cell r="D369" t="str">
            <v>OH</v>
          </cell>
          <cell r="H369">
            <v>370000</v>
          </cell>
          <cell r="I369">
            <v>2220000</v>
          </cell>
        </row>
        <row r="370">
          <cell r="B370" t="str">
            <v>- Uang Hotel Eselon IV/Gol. III Ke Bawah - Sulut</v>
          </cell>
          <cell r="C370">
            <v>4</v>
          </cell>
          <cell r="D370" t="str">
            <v>OH</v>
          </cell>
          <cell r="H370">
            <v>978000</v>
          </cell>
          <cell r="I370">
            <v>3912000</v>
          </cell>
        </row>
        <row r="371">
          <cell r="B371" t="str">
            <v>- Uang Taksi - Sulut</v>
          </cell>
          <cell r="C371">
            <v>2</v>
          </cell>
          <cell r="D371" t="str">
            <v>OK</v>
          </cell>
          <cell r="H371">
            <v>844000</v>
          </cell>
          <cell r="I371">
            <v>1688000</v>
          </cell>
        </row>
        <row r="372">
          <cell r="B372" t="str">
            <v>&gt; JAWA BARAT</v>
          </cell>
        </row>
        <row r="373">
          <cell r="B373" t="str">
            <v>- Uang Transport - Jabar</v>
          </cell>
          <cell r="C373">
            <v>17</v>
          </cell>
          <cell r="D373" t="str">
            <v>OK</v>
          </cell>
          <cell r="H373">
            <v>600000</v>
          </cell>
          <cell r="I373">
            <v>10200000</v>
          </cell>
        </row>
        <row r="374">
          <cell r="B374" t="str">
            <v>- Uang Harian - Jabar</v>
          </cell>
          <cell r="C374">
            <v>51</v>
          </cell>
          <cell r="D374" t="str">
            <v>OH</v>
          </cell>
          <cell r="H374">
            <v>430000</v>
          </cell>
          <cell r="I374">
            <v>21930000</v>
          </cell>
        </row>
        <row r="375">
          <cell r="B375" t="str">
            <v>- UANG Hotel Eselon III/Gol. IV</v>
          </cell>
          <cell r="C375">
            <v>4</v>
          </cell>
          <cell r="D375" t="str">
            <v>OH</v>
          </cell>
          <cell r="H375">
            <v>1298000</v>
          </cell>
          <cell r="I375">
            <v>5192000</v>
          </cell>
        </row>
        <row r="376">
          <cell r="B376" t="str">
            <v>- Uang Hotel Eselon IV/Gol. III Ke Bawah - Jabar</v>
          </cell>
          <cell r="C376">
            <v>30</v>
          </cell>
          <cell r="D376" t="str">
            <v>OH</v>
          </cell>
          <cell r="H376">
            <v>686000</v>
          </cell>
          <cell r="I376">
            <v>20580000</v>
          </cell>
        </row>
        <row r="377">
          <cell r="B377" t="str">
            <v xml:space="preserve">PENYUSUNAN APLIKASI PENCAIRAN APBN </v>
          </cell>
          <cell r="C377">
            <v>1</v>
          </cell>
          <cell r="D377" t="str">
            <v>DOK</v>
          </cell>
          <cell r="I377">
            <v>98850000</v>
          </cell>
        </row>
        <row r="378">
          <cell r="B378" t="str">
            <v>Belanja Bahan</v>
          </cell>
          <cell r="I378">
            <v>2250000</v>
          </cell>
        </row>
        <row r="379">
          <cell r="B379" t="str">
            <v>- Spanduk</v>
          </cell>
          <cell r="C379">
            <v>3</v>
          </cell>
          <cell r="D379" t="str">
            <v>BH</v>
          </cell>
          <cell r="H379">
            <v>750000</v>
          </cell>
          <cell r="I379">
            <v>2250000</v>
          </cell>
        </row>
        <row r="380">
          <cell r="B380" t="str">
            <v>Belanja Jasa Profesi</v>
          </cell>
          <cell r="I380">
            <v>10200000</v>
          </cell>
        </row>
        <row r="381">
          <cell r="B381" t="str">
            <v>- Narasumber Eselon III Ke Bawah</v>
          </cell>
          <cell r="C381">
            <v>9</v>
          </cell>
          <cell r="D381" t="str">
            <v>OJ</v>
          </cell>
          <cell r="H381">
            <v>900000</v>
          </cell>
          <cell r="I381">
            <v>8100000</v>
          </cell>
        </row>
        <row r="382">
          <cell r="B382" t="str">
            <v>- Moderator</v>
          </cell>
          <cell r="C382">
            <v>3</v>
          </cell>
          <cell r="D382" t="str">
            <v>OK</v>
          </cell>
          <cell r="H382">
            <v>700000</v>
          </cell>
          <cell r="I382">
            <v>2100000</v>
          </cell>
        </row>
        <row r="383">
          <cell r="B383" t="str">
            <v>Belanja Perjalanan Dinas Paket Meeting Dalam Kota</v>
          </cell>
          <cell r="I383">
            <v>86400000</v>
          </cell>
        </row>
        <row r="384">
          <cell r="B384" t="str">
            <v>&gt; PAKET MEETING FULLDAY</v>
          </cell>
        </row>
        <row r="385">
          <cell r="B385" t="str">
            <v>- Fullday Eselon III Ke Bawah</v>
          </cell>
          <cell r="C385">
            <v>120</v>
          </cell>
          <cell r="D385" t="str">
            <v>OP</v>
          </cell>
          <cell r="H385">
            <v>455000</v>
          </cell>
          <cell r="I385">
            <v>54600000</v>
          </cell>
        </row>
        <row r="386">
          <cell r="B386" t="str">
            <v>- Uang Harian Fullday</v>
          </cell>
          <cell r="C386">
            <v>120</v>
          </cell>
          <cell r="D386" t="str">
            <v>OH</v>
          </cell>
          <cell r="H386">
            <v>95000</v>
          </cell>
          <cell r="I386">
            <v>11400000</v>
          </cell>
        </row>
        <row r="387">
          <cell r="B387" t="str">
            <v>- Uang Transport</v>
          </cell>
          <cell r="C387">
            <v>120</v>
          </cell>
          <cell r="D387" t="str">
            <v>OK</v>
          </cell>
          <cell r="H387">
            <v>170000</v>
          </cell>
          <cell r="I387">
            <v>20400000</v>
          </cell>
        </row>
        <row r="388">
          <cell r="B388" t="str">
            <v>EVALUASI DAN KOORDINASI PENGELOLAAN KEUANGAN TAHUN 2025</v>
          </cell>
          <cell r="I388">
            <v>313338000</v>
          </cell>
        </row>
        <row r="389">
          <cell r="B389" t="str">
            <v>Belanja Perjalanan Dinas Biasa</v>
          </cell>
          <cell r="I389">
            <v>313338000</v>
          </cell>
        </row>
        <row r="390">
          <cell r="B390" t="str">
            <v>JAKARTA - JAWA BARAT</v>
          </cell>
          <cell r="D390" t="str">
            <v xml:space="preserve"> </v>
          </cell>
          <cell r="I390">
            <v>313338000</v>
          </cell>
        </row>
        <row r="391">
          <cell r="B391" t="str">
            <v>Uang Harian - Jabar [30 ORG x 3 HARI x 3 KALI]</v>
          </cell>
          <cell r="C391">
            <v>270</v>
          </cell>
          <cell r="D391" t="str">
            <v>OH</v>
          </cell>
          <cell r="H391">
            <v>430000</v>
          </cell>
          <cell r="I391">
            <v>116100000</v>
          </cell>
        </row>
        <row r="392">
          <cell r="B392" t="str">
            <v>Biaya Penginapan Eselon II - Jabar [1 ORG x 2 HARI x 3 KALI]</v>
          </cell>
          <cell r="C392">
            <v>6</v>
          </cell>
          <cell r="D392" t="str">
            <v>OH</v>
          </cell>
          <cell r="H392">
            <v>2755000</v>
          </cell>
          <cell r="I392">
            <v>16530000</v>
          </cell>
        </row>
        <row r="393">
          <cell r="B393" t="str">
            <v>Biaya Penginapan Eselon III/Gol. IV - Jabar [2 ORG x 2 HARI x 3 KALI]</v>
          </cell>
          <cell r="C393">
            <v>12</v>
          </cell>
          <cell r="D393" t="str">
            <v>OH</v>
          </cell>
          <cell r="H393">
            <v>1298000</v>
          </cell>
          <cell r="I393">
            <v>15576000</v>
          </cell>
        </row>
        <row r="394">
          <cell r="B394" t="str">
            <v>Biaya Penginapan Eselon IV/Gol. III Ke Bawah - Jabar [27 ORG x 2 HARI x 3 KALI]</v>
          </cell>
          <cell r="C394">
            <v>162</v>
          </cell>
          <cell r="D394" t="str">
            <v>OH</v>
          </cell>
          <cell r="H394">
            <v>686000</v>
          </cell>
          <cell r="I394">
            <v>111132000</v>
          </cell>
        </row>
        <row r="395">
          <cell r="B395" t="str">
            <v>Uang Transport - Jabar [30 ORG x 3 KALI]</v>
          </cell>
          <cell r="C395">
            <v>90</v>
          </cell>
          <cell r="D395" t="str">
            <v>OK</v>
          </cell>
          <cell r="H395">
            <v>600000</v>
          </cell>
          <cell r="I395">
            <v>54000000</v>
          </cell>
        </row>
        <row r="396">
          <cell r="B396" t="str">
            <v>PENATAAN ARSIP DOKUMEN PENCAIRAN ANGGARAN PADA BAGIAN KEUANGAN DAN PNBP</v>
          </cell>
          <cell r="I396">
            <v>232208000</v>
          </cell>
        </row>
        <row r="397">
          <cell r="B397" t="str">
            <v>Belanja Perjalanan Dinas Biasa</v>
          </cell>
          <cell r="I397">
            <v>232208000</v>
          </cell>
        </row>
        <row r="398">
          <cell r="B398" t="str">
            <v>uang transport darat (17 ORG X 1 KALI X 4 KALI)</v>
          </cell>
          <cell r="C398">
            <v>69</v>
          </cell>
          <cell r="D398" t="str">
            <v>OK</v>
          </cell>
          <cell r="H398">
            <v>600000</v>
          </cell>
          <cell r="I398">
            <v>41400000</v>
          </cell>
        </row>
        <row r="399">
          <cell r="B399" t="str">
            <v>uang harian (17 ORG X 4 KALI X 3 HR)</v>
          </cell>
          <cell r="C399">
            <v>204</v>
          </cell>
          <cell r="D399" t="str">
            <v>OH</v>
          </cell>
          <cell r="H399">
            <v>430000</v>
          </cell>
          <cell r="I399">
            <v>87720000</v>
          </cell>
        </row>
        <row r="400">
          <cell r="B400" t="str">
            <v>biaya penginapan Es III (2 ORG X 4 KALI X 2 HR)</v>
          </cell>
          <cell r="C400">
            <v>16</v>
          </cell>
          <cell r="D400" t="str">
            <v>OH</v>
          </cell>
          <cell r="H400">
            <v>1298000</v>
          </cell>
          <cell r="I400">
            <v>20768000</v>
          </cell>
        </row>
        <row r="401">
          <cell r="B401" t="str">
            <v>biaya penginapan Es IV ke bawah  (15 ORG X 4 KALI X 2 HR)</v>
          </cell>
          <cell r="C401">
            <v>120</v>
          </cell>
          <cell r="D401" t="str">
            <v>OH</v>
          </cell>
          <cell r="H401">
            <v>686000</v>
          </cell>
          <cell r="I401">
            <v>82320000</v>
          </cell>
        </row>
        <row r="402">
          <cell r="B402" t="str">
            <v>Layanan Administrasi PNBP</v>
          </cell>
          <cell r="C402">
            <v>1</v>
          </cell>
          <cell r="D402" t="str">
            <v>Dokumen</v>
          </cell>
          <cell r="H402" t="str">
            <v xml:space="preserve"> </v>
          </cell>
          <cell r="I402">
            <v>343050000</v>
          </cell>
        </row>
        <row r="403">
          <cell r="B403" t="str">
            <v>MONITORING PNBP</v>
          </cell>
          <cell r="I403">
            <v>343050000</v>
          </cell>
        </row>
        <row r="404">
          <cell r="B404" t="str">
            <v>Belanja Perjalanan Dinas Biasa</v>
          </cell>
          <cell r="I404">
            <v>343050000</v>
          </cell>
        </row>
        <row r="405">
          <cell r="B405" t="str">
            <v>ACEH</v>
          </cell>
        </row>
        <row r="406">
          <cell r="B406" t="str">
            <v>Tiket Jakarta - Banda Aceh [2 ORG x 1 KL]</v>
          </cell>
          <cell r="C406">
            <v>2</v>
          </cell>
          <cell r="D406" t="str">
            <v>OK</v>
          </cell>
          <cell r="H406">
            <v>4492000</v>
          </cell>
          <cell r="I406">
            <v>8984000</v>
          </cell>
        </row>
        <row r="407">
          <cell r="B407" t="str">
            <v>Uang Harian - Aceh [2 ORG x 3 HR]</v>
          </cell>
          <cell r="C407">
            <v>6</v>
          </cell>
          <cell r="D407" t="str">
            <v>OH</v>
          </cell>
          <cell r="H407">
            <v>360000</v>
          </cell>
          <cell r="I407">
            <v>2160000</v>
          </cell>
        </row>
        <row r="408">
          <cell r="B408" t="str">
            <v>Uang Hotel Eselon IV/Gol. III Ke Bawah - Aceh [2 ORG x 2 HR x 1 KL]</v>
          </cell>
          <cell r="C408">
            <v>4</v>
          </cell>
          <cell r="D408" t="str">
            <v>OH</v>
          </cell>
          <cell r="H408">
            <v>770000</v>
          </cell>
          <cell r="I408">
            <v>3080000</v>
          </cell>
        </row>
        <row r="409">
          <cell r="B409" t="str">
            <v>Uang Taksi - Aceh [2 ORG x 1 KL]</v>
          </cell>
          <cell r="C409">
            <v>2</v>
          </cell>
          <cell r="D409" t="str">
            <v>OK</v>
          </cell>
          <cell r="H409">
            <v>272000</v>
          </cell>
          <cell r="I409">
            <v>544000</v>
          </cell>
        </row>
        <row r="410">
          <cell r="B410" t="str">
            <v>SULAWESI UTARA</v>
          </cell>
          <cell r="D410" t="str">
            <v xml:space="preserve"> </v>
          </cell>
        </row>
        <row r="411">
          <cell r="B411" t="str">
            <v>Tiket Jakarta - Manado [2 ORG x 1 KL]</v>
          </cell>
          <cell r="C411">
            <v>2</v>
          </cell>
          <cell r="D411" t="str">
            <v>OK</v>
          </cell>
          <cell r="H411">
            <v>5102000</v>
          </cell>
          <cell r="I411">
            <v>10204000</v>
          </cell>
        </row>
        <row r="412">
          <cell r="B412" t="str">
            <v>Uang Harian - Bali [2 ORG x 3 HR]</v>
          </cell>
          <cell r="C412">
            <v>6</v>
          </cell>
          <cell r="D412" t="str">
            <v>OH</v>
          </cell>
          <cell r="H412">
            <v>370000</v>
          </cell>
          <cell r="I412">
            <v>2220000</v>
          </cell>
        </row>
        <row r="413">
          <cell r="B413" t="str">
            <v>Uang Hotel Eselon IV/Gol. III Ke Bawah - Bali [2 ORG x 2 HR x 1 KL]</v>
          </cell>
          <cell r="C413">
            <v>4</v>
          </cell>
          <cell r="D413" t="str">
            <v>OH</v>
          </cell>
          <cell r="H413">
            <v>978000</v>
          </cell>
          <cell r="I413">
            <v>3912000</v>
          </cell>
        </row>
        <row r="414">
          <cell r="B414" t="str">
            <v>Uang Taksi - Bali [2 ORG x 1 KL]</v>
          </cell>
          <cell r="C414">
            <v>2</v>
          </cell>
          <cell r="D414" t="str">
            <v>OK</v>
          </cell>
          <cell r="H414">
            <v>296000</v>
          </cell>
          <cell r="I414">
            <v>592000</v>
          </cell>
        </row>
        <row r="415">
          <cell r="B415" t="str">
            <v>BANGKA BELITUNG</v>
          </cell>
          <cell r="D415" t="str">
            <v xml:space="preserve"> </v>
          </cell>
        </row>
        <row r="416">
          <cell r="B416" t="str">
            <v>Tiket Jakarta - Pangkal Pinang [2 ORG x 1 KL]</v>
          </cell>
          <cell r="C416">
            <v>2</v>
          </cell>
          <cell r="D416" t="str">
            <v>OK</v>
          </cell>
          <cell r="H416">
            <v>2139000</v>
          </cell>
          <cell r="I416">
            <v>4278000</v>
          </cell>
        </row>
        <row r="417">
          <cell r="B417" t="str">
            <v>Uang Harian - Babel [2 ORG x 3 HR]</v>
          </cell>
          <cell r="C417">
            <v>6</v>
          </cell>
          <cell r="D417" t="str">
            <v>OH</v>
          </cell>
          <cell r="H417">
            <v>410000</v>
          </cell>
          <cell r="I417">
            <v>2460000</v>
          </cell>
        </row>
        <row r="418">
          <cell r="B418" t="str">
            <v>Uang Hotel Eselon IV/Gol. III Ke Bawah - Babel [2 ORG x 2 HR x 1 KL]</v>
          </cell>
          <cell r="C418">
            <v>4</v>
          </cell>
          <cell r="D418" t="str">
            <v>OH</v>
          </cell>
          <cell r="H418">
            <v>649000</v>
          </cell>
          <cell r="I418">
            <v>2596000</v>
          </cell>
        </row>
        <row r="419">
          <cell r="B419" t="str">
            <v>Uang Taksi - Babel [2 ORG x 1 KL]</v>
          </cell>
          <cell r="C419">
            <v>2</v>
          </cell>
          <cell r="D419" t="str">
            <v>OK</v>
          </cell>
          <cell r="H419">
            <v>208000</v>
          </cell>
          <cell r="I419">
            <v>416000</v>
          </cell>
        </row>
        <row r="420">
          <cell r="B420" t="str">
            <v>BANTEN</v>
          </cell>
          <cell r="D420" t="str">
            <v xml:space="preserve"> </v>
          </cell>
        </row>
        <row r="421">
          <cell r="B421" t="str">
            <v>Uang Transport - Banten [2 ORG x 2 KL]</v>
          </cell>
          <cell r="C421">
            <v>4</v>
          </cell>
          <cell r="D421" t="str">
            <v>OK</v>
          </cell>
          <cell r="H421">
            <v>600000</v>
          </cell>
          <cell r="I421">
            <v>2400000</v>
          </cell>
        </row>
        <row r="422">
          <cell r="B422" t="str">
            <v>Uang Harian - Banten [2 ORG x 3 HR x 2 KL]</v>
          </cell>
          <cell r="C422">
            <v>12</v>
          </cell>
          <cell r="D422" t="str">
            <v>OH</v>
          </cell>
          <cell r="H422">
            <v>370000</v>
          </cell>
          <cell r="I422">
            <v>4440000</v>
          </cell>
        </row>
        <row r="423">
          <cell r="B423" t="str">
            <v>Uang Hotel Eselon IV/Gol. III Ke Bawah - Banten [2 ORG x 2 HR x 2 KL]</v>
          </cell>
          <cell r="C423">
            <v>8</v>
          </cell>
          <cell r="D423" t="str">
            <v>OK</v>
          </cell>
          <cell r="H423">
            <v>724000</v>
          </cell>
          <cell r="I423">
            <v>5792000</v>
          </cell>
        </row>
        <row r="424">
          <cell r="B424" t="str">
            <v>BENGKULU</v>
          </cell>
          <cell r="D424" t="str">
            <v xml:space="preserve"> </v>
          </cell>
        </row>
        <row r="425">
          <cell r="B425" t="str">
            <v>Tiket Jakarta - Bengkulu [2 ORG x 1 KL]</v>
          </cell>
          <cell r="C425">
            <v>2</v>
          </cell>
          <cell r="D425" t="str">
            <v>OK</v>
          </cell>
          <cell r="H425">
            <v>2621000</v>
          </cell>
          <cell r="I425">
            <v>5242000</v>
          </cell>
        </row>
        <row r="426">
          <cell r="B426" t="str">
            <v>Uang Harian - Bengkulu [2 ORG x 3 HR]</v>
          </cell>
          <cell r="C426">
            <v>6</v>
          </cell>
          <cell r="D426" t="str">
            <v>OH</v>
          </cell>
          <cell r="H426">
            <v>380000</v>
          </cell>
          <cell r="I426">
            <v>2280000</v>
          </cell>
        </row>
        <row r="427">
          <cell r="B427" t="str">
            <v>Uang Hotel Eselon IV/Gol. III Ke Bawah - Bengkulu [2 ORG x 2 HR x 1 KL]</v>
          </cell>
          <cell r="C427">
            <v>4</v>
          </cell>
          <cell r="D427" t="str">
            <v>OH</v>
          </cell>
          <cell r="H427">
            <v>692000</v>
          </cell>
          <cell r="I427">
            <v>2768000</v>
          </cell>
        </row>
        <row r="428">
          <cell r="B428" t="str">
            <v>Uang Taksi - Bengkulu [2 ORG x 1 KL]</v>
          </cell>
          <cell r="C428">
            <v>2</v>
          </cell>
          <cell r="D428" t="str">
            <v>OK</v>
          </cell>
          <cell r="H428">
            <v>234000</v>
          </cell>
          <cell r="I428">
            <v>468000</v>
          </cell>
        </row>
        <row r="429">
          <cell r="B429" t="str">
            <v>D.I. YOGYAKARTA</v>
          </cell>
          <cell r="D429" t="str">
            <v xml:space="preserve"> </v>
          </cell>
        </row>
        <row r="430">
          <cell r="B430" t="str">
            <v>Tiket Jakarta - Yogya [2 ORG x 1 KL]</v>
          </cell>
          <cell r="C430">
            <v>2</v>
          </cell>
          <cell r="D430" t="str">
            <v>OK</v>
          </cell>
          <cell r="H430">
            <v>2268000</v>
          </cell>
          <cell r="I430">
            <v>4536000</v>
          </cell>
        </row>
        <row r="431">
          <cell r="B431" t="str">
            <v>Uang Harian - Yogya [2 ORG x 3 HR]</v>
          </cell>
          <cell r="C431">
            <v>6</v>
          </cell>
          <cell r="D431" t="str">
            <v>OH</v>
          </cell>
          <cell r="H431">
            <v>420000</v>
          </cell>
          <cell r="I431">
            <v>2520000</v>
          </cell>
        </row>
        <row r="432">
          <cell r="B432" t="str">
            <v>Uang Hotel Eselon IV/Gol. III Ke Bawah - Yogya [2 ORG x 2 HR x 1 KL]</v>
          </cell>
          <cell r="C432">
            <v>4</v>
          </cell>
          <cell r="D432" t="str">
            <v>OH</v>
          </cell>
          <cell r="H432">
            <v>845000</v>
          </cell>
          <cell r="I432">
            <v>3380000</v>
          </cell>
        </row>
        <row r="433">
          <cell r="B433" t="str">
            <v>Uang Taksi - Yogya [2 ORG x 1 KL]</v>
          </cell>
          <cell r="C433">
            <v>2</v>
          </cell>
          <cell r="D433" t="str">
            <v>OK</v>
          </cell>
          <cell r="H433">
            <v>572000</v>
          </cell>
          <cell r="I433">
            <v>1144000</v>
          </cell>
        </row>
        <row r="434">
          <cell r="B434" t="str">
            <v>GORONTALO</v>
          </cell>
          <cell r="D434" t="str">
            <v xml:space="preserve"> </v>
          </cell>
        </row>
        <row r="435">
          <cell r="B435" t="str">
            <v>Tiket Jakarta - Gorontalo [2 ORG x 1 KL]</v>
          </cell>
          <cell r="C435">
            <v>2</v>
          </cell>
          <cell r="D435" t="str">
            <v>OK</v>
          </cell>
          <cell r="H435">
            <v>4824000</v>
          </cell>
          <cell r="I435">
            <v>9648000</v>
          </cell>
        </row>
        <row r="436">
          <cell r="B436" t="str">
            <v>Uang Harian - Gorontalo [2 ORG x 3 HR]</v>
          </cell>
          <cell r="C436">
            <v>6</v>
          </cell>
          <cell r="D436" t="str">
            <v>OH</v>
          </cell>
          <cell r="H436">
            <v>370000</v>
          </cell>
          <cell r="I436">
            <v>2220000</v>
          </cell>
        </row>
        <row r="437">
          <cell r="B437" t="str">
            <v>Uang Hotel Eselon IV/Gol. III Ke Bawah - Gorontalo [2 ORG x 2 HR x 1 KL]</v>
          </cell>
          <cell r="C437">
            <v>4</v>
          </cell>
          <cell r="D437" t="str">
            <v>OH</v>
          </cell>
          <cell r="H437">
            <v>955000</v>
          </cell>
          <cell r="I437">
            <v>3820000</v>
          </cell>
        </row>
        <row r="438">
          <cell r="B438" t="str">
            <v>Uang Taksi - Gorontalo [2 ORG x 1 KL]</v>
          </cell>
          <cell r="C438">
            <v>2</v>
          </cell>
          <cell r="D438" t="str">
            <v>OK</v>
          </cell>
          <cell r="H438">
            <v>568000</v>
          </cell>
          <cell r="I438">
            <v>1136000</v>
          </cell>
        </row>
        <row r="439">
          <cell r="B439" t="str">
            <v>JAMBI</v>
          </cell>
          <cell r="D439" t="str">
            <v xml:space="preserve"> </v>
          </cell>
        </row>
        <row r="440">
          <cell r="B440" t="str">
            <v>Tiket Jakarta - Jambi [2 ORG x 1 KL]</v>
          </cell>
          <cell r="C440">
            <v>2</v>
          </cell>
          <cell r="D440" t="str">
            <v>OK</v>
          </cell>
          <cell r="H440">
            <v>2460000</v>
          </cell>
          <cell r="I440">
            <v>4920000</v>
          </cell>
        </row>
        <row r="441">
          <cell r="B441" t="str">
            <v>Uang Harian - Jambi [2 ORG x 3 HR]</v>
          </cell>
          <cell r="C441">
            <v>6</v>
          </cell>
          <cell r="D441" t="str">
            <v>OH</v>
          </cell>
          <cell r="H441">
            <v>370000</v>
          </cell>
          <cell r="I441">
            <v>2220000</v>
          </cell>
        </row>
        <row r="442">
          <cell r="B442" t="str">
            <v>Uang Hotel Eselon IV/Gol. III Ke Bawah - Jambi [2 ORG x 2 HR x 1 KL]</v>
          </cell>
          <cell r="C442">
            <v>4</v>
          </cell>
          <cell r="D442" t="str">
            <v>OH</v>
          </cell>
          <cell r="H442">
            <v>580000</v>
          </cell>
          <cell r="I442">
            <v>2320000</v>
          </cell>
        </row>
        <row r="443">
          <cell r="B443" t="str">
            <v>Uang Taksi - Jambi [2 ORG x 1 KL]</v>
          </cell>
          <cell r="C443">
            <v>2</v>
          </cell>
          <cell r="D443" t="str">
            <v>OK</v>
          </cell>
          <cell r="H443">
            <v>294000</v>
          </cell>
          <cell r="I443">
            <v>588000</v>
          </cell>
        </row>
        <row r="444">
          <cell r="B444" t="str">
            <v>JAWA BARAT</v>
          </cell>
          <cell r="D444" t="str">
            <v xml:space="preserve"> </v>
          </cell>
        </row>
        <row r="445">
          <cell r="B445" t="str">
            <v>Uang Transport - Jabar [2 ORG x 5 KL]</v>
          </cell>
          <cell r="C445">
            <v>10</v>
          </cell>
          <cell r="D445" t="str">
            <v>OK</v>
          </cell>
          <cell r="H445">
            <v>600000</v>
          </cell>
          <cell r="I445">
            <v>6000000</v>
          </cell>
        </row>
        <row r="446">
          <cell r="B446" t="str">
            <v>Uang Harian - Jabar [2 ORG x 3 HR x 5 KL]</v>
          </cell>
          <cell r="C446">
            <v>30</v>
          </cell>
          <cell r="D446" t="str">
            <v>OH</v>
          </cell>
          <cell r="H446">
            <v>430000</v>
          </cell>
          <cell r="I446">
            <v>12900000</v>
          </cell>
        </row>
        <row r="447">
          <cell r="B447" t="str">
            <v>Uang Hotel Eselon IV/Gol. III Ke Bawah - Jabar [2 ORG x 2 HR x 5 KL]</v>
          </cell>
          <cell r="C447">
            <v>20</v>
          </cell>
          <cell r="D447" t="str">
            <v>OH</v>
          </cell>
          <cell r="H447">
            <v>686000</v>
          </cell>
          <cell r="I447">
            <v>13720000</v>
          </cell>
        </row>
        <row r="448">
          <cell r="B448" t="str">
            <v>JAWA TENGAH</v>
          </cell>
          <cell r="D448" t="str">
            <v xml:space="preserve"> </v>
          </cell>
        </row>
        <row r="449">
          <cell r="B449" t="str">
            <v>Tiket Jakarta - Semarang [2 ORG x 1 KL]</v>
          </cell>
          <cell r="C449">
            <v>2</v>
          </cell>
          <cell r="D449" t="str">
            <v>OK</v>
          </cell>
          <cell r="H449">
            <v>2182000</v>
          </cell>
          <cell r="I449">
            <v>4364000</v>
          </cell>
        </row>
        <row r="450">
          <cell r="B450" t="str">
            <v>Uang Harian - Jateng [2 ORG x 3 HR]</v>
          </cell>
          <cell r="C450">
            <v>6</v>
          </cell>
          <cell r="D450" t="str">
            <v>OH</v>
          </cell>
          <cell r="H450">
            <v>370000</v>
          </cell>
          <cell r="I450">
            <v>2220000</v>
          </cell>
        </row>
        <row r="451">
          <cell r="B451" t="str">
            <v>Uang Hotel Eselon II - Jateng [1 ORG x 2 HR x 1 KL]</v>
          </cell>
          <cell r="C451">
            <v>2</v>
          </cell>
          <cell r="D451" t="str">
            <v>OH</v>
          </cell>
          <cell r="H451">
            <v>1201000</v>
          </cell>
          <cell r="I451">
            <v>2402000</v>
          </cell>
        </row>
        <row r="452">
          <cell r="B452" t="str">
            <v>Uang Hotel Eselon IV/Gol. III Ke Bawah - Jateng [1 ORG x 2 HR x 1 KL]</v>
          </cell>
          <cell r="C452">
            <v>2</v>
          </cell>
          <cell r="D452" t="str">
            <v>OH</v>
          </cell>
          <cell r="H452">
            <v>810000</v>
          </cell>
          <cell r="I452">
            <v>1620000</v>
          </cell>
        </row>
        <row r="453">
          <cell r="B453" t="str">
            <v>Uang Taksi - Jateng [2 ORG x 1 KL]</v>
          </cell>
          <cell r="C453">
            <v>2</v>
          </cell>
          <cell r="D453" t="str">
            <v>OK</v>
          </cell>
          <cell r="H453">
            <v>232000</v>
          </cell>
          <cell r="I453">
            <v>464000</v>
          </cell>
        </row>
        <row r="454">
          <cell r="B454" t="str">
            <v>JAWA TIMUR</v>
          </cell>
          <cell r="D454" t="str">
            <v xml:space="preserve"> </v>
          </cell>
        </row>
        <row r="455">
          <cell r="B455" t="str">
            <v>Tiket Jakarta - Surabaya [2 ORG x 1 KL]</v>
          </cell>
          <cell r="C455">
            <v>2</v>
          </cell>
          <cell r="D455" t="str">
            <v>OK</v>
          </cell>
          <cell r="H455">
            <v>2674000</v>
          </cell>
          <cell r="I455">
            <v>5348000</v>
          </cell>
        </row>
        <row r="456">
          <cell r="B456" t="str">
            <v>Uang Harian - Jatim [2 ORG x 3 HR]</v>
          </cell>
          <cell r="C456">
            <v>6</v>
          </cell>
          <cell r="D456" t="str">
            <v>OH</v>
          </cell>
          <cell r="H456">
            <v>410000</v>
          </cell>
          <cell r="I456">
            <v>2460000</v>
          </cell>
        </row>
        <row r="457">
          <cell r="B457" t="str">
            <v>Uang Hotel Eselon IV/Gol. III Ke Bawah - Jatim [2 ORG x 2 HR x 1 KL]</v>
          </cell>
          <cell r="C457">
            <v>4</v>
          </cell>
          <cell r="D457" t="str">
            <v>OH</v>
          </cell>
          <cell r="H457">
            <v>814000</v>
          </cell>
          <cell r="I457">
            <v>3256000</v>
          </cell>
        </row>
        <row r="458">
          <cell r="B458" t="str">
            <v>Uang Taksi - Jatim [2 ORG x 1 KL]</v>
          </cell>
          <cell r="C458">
            <v>2</v>
          </cell>
          <cell r="D458" t="str">
            <v>OK</v>
          </cell>
          <cell r="H458">
            <v>500000</v>
          </cell>
          <cell r="I458">
            <v>1000000</v>
          </cell>
        </row>
        <row r="459">
          <cell r="B459" t="str">
            <v>KALIMANTAN BARAT</v>
          </cell>
          <cell r="D459" t="str">
            <v xml:space="preserve"> </v>
          </cell>
        </row>
        <row r="460">
          <cell r="B460" t="str">
            <v>Tiket Jakarta - Pontianak [2 ORG x 1 KL]</v>
          </cell>
          <cell r="C460">
            <v>2</v>
          </cell>
          <cell r="D460" t="str">
            <v>OK</v>
          </cell>
          <cell r="H460">
            <v>2781000</v>
          </cell>
          <cell r="I460">
            <v>5562000</v>
          </cell>
        </row>
        <row r="461">
          <cell r="B461" t="str">
            <v>Uang Harian - Kalbar [2 ORG x 3 HR]</v>
          </cell>
          <cell r="C461">
            <v>6</v>
          </cell>
          <cell r="D461" t="str">
            <v>OH</v>
          </cell>
          <cell r="H461">
            <v>380000</v>
          </cell>
          <cell r="I461">
            <v>2280000</v>
          </cell>
        </row>
        <row r="462">
          <cell r="B462" t="str">
            <v>Uang Hotel Eselon IV/Gol. III Ke Bawah - Kalbar [2 ORG x 2 HR x 1 KL]</v>
          </cell>
          <cell r="C462">
            <v>4</v>
          </cell>
          <cell r="D462" t="str">
            <v>OH</v>
          </cell>
          <cell r="H462">
            <v>538000</v>
          </cell>
          <cell r="I462">
            <v>2152000</v>
          </cell>
        </row>
        <row r="463">
          <cell r="B463" t="str">
            <v>Uang Taksi - Kalbar [2 ORG x 1 KL]</v>
          </cell>
          <cell r="C463">
            <v>2</v>
          </cell>
          <cell r="D463" t="str">
            <v>OK</v>
          </cell>
          <cell r="H463">
            <v>366000</v>
          </cell>
          <cell r="I463">
            <v>732000</v>
          </cell>
        </row>
        <row r="464">
          <cell r="B464" t="str">
            <v>KALIMANTAN SELATAN</v>
          </cell>
          <cell r="D464" t="str">
            <v xml:space="preserve"> </v>
          </cell>
        </row>
        <row r="465">
          <cell r="B465" t="str">
            <v>Tiket Jakarta - Banjarmasin [2 ORG x 1 KL]</v>
          </cell>
          <cell r="C465">
            <v>2</v>
          </cell>
          <cell r="D465" t="str">
            <v>OK</v>
          </cell>
          <cell r="H465">
            <v>2995000</v>
          </cell>
          <cell r="I465">
            <v>5990000</v>
          </cell>
        </row>
        <row r="466">
          <cell r="B466" t="str">
            <v>Uang Harian - Kalsel [2 ORG x 3 HR]</v>
          </cell>
          <cell r="C466">
            <v>6</v>
          </cell>
          <cell r="D466" t="str">
            <v>OH</v>
          </cell>
          <cell r="H466">
            <v>380000</v>
          </cell>
          <cell r="I466">
            <v>2280000</v>
          </cell>
        </row>
        <row r="467">
          <cell r="B467" t="str">
            <v>Uang Hotel Eselon IV/Gol. III Ke Bawah - Kalsel [2 ORG x 2 HR x 1 KL]</v>
          </cell>
          <cell r="C467">
            <v>4</v>
          </cell>
          <cell r="D467" t="str">
            <v>OH</v>
          </cell>
          <cell r="H467">
            <v>697000</v>
          </cell>
          <cell r="I467">
            <v>2788000</v>
          </cell>
        </row>
        <row r="468">
          <cell r="B468" t="str">
            <v>Uang Taksi - Kalsel [2 ORG x 1 KL]</v>
          </cell>
          <cell r="C468">
            <v>2</v>
          </cell>
          <cell r="D468" t="str">
            <v>OK</v>
          </cell>
          <cell r="H468">
            <v>386000</v>
          </cell>
          <cell r="I468">
            <v>772000</v>
          </cell>
        </row>
        <row r="469">
          <cell r="B469" t="str">
            <v>KALIMANTAN TENGAH</v>
          </cell>
          <cell r="D469" t="str">
            <v xml:space="preserve"> </v>
          </cell>
        </row>
        <row r="470">
          <cell r="B470" t="str">
            <v>Tiket Jakarta - Palangkaraya [2 ORG x 1 KL]</v>
          </cell>
          <cell r="C470">
            <v>2</v>
          </cell>
          <cell r="D470" t="str">
            <v>OK</v>
          </cell>
          <cell r="H470">
            <v>2984000</v>
          </cell>
          <cell r="I470">
            <v>5968000</v>
          </cell>
        </row>
        <row r="471">
          <cell r="B471" t="str">
            <v>Uang Harian - Kalteng [2 ORG x 3 HR]</v>
          </cell>
          <cell r="C471">
            <v>6</v>
          </cell>
          <cell r="D471" t="str">
            <v>OH</v>
          </cell>
          <cell r="H471">
            <v>360000</v>
          </cell>
          <cell r="I471">
            <v>2160000</v>
          </cell>
        </row>
        <row r="472">
          <cell r="B472" t="str">
            <v>Uang Hotel Eselon IV/Gol. III Ke Bawah - Kalteng [2 ORG x 2 HR x 1 KL]</v>
          </cell>
          <cell r="C472">
            <v>4</v>
          </cell>
          <cell r="D472" t="str">
            <v>OH</v>
          </cell>
          <cell r="H472">
            <v>659000</v>
          </cell>
          <cell r="I472">
            <v>2636000</v>
          </cell>
        </row>
        <row r="473">
          <cell r="B473" t="str">
            <v>Uang Taksi - Kalteng [2 ORG x 1 KL]</v>
          </cell>
          <cell r="C473">
            <v>2</v>
          </cell>
          <cell r="D473" t="str">
            <v>OK</v>
          </cell>
          <cell r="H473">
            <v>288000</v>
          </cell>
          <cell r="I473">
            <v>576000</v>
          </cell>
        </row>
        <row r="474">
          <cell r="B474" t="str">
            <v>KALIMANTAN TIMUR</v>
          </cell>
          <cell r="D474" t="str">
            <v xml:space="preserve"> </v>
          </cell>
        </row>
        <row r="475">
          <cell r="B475" t="str">
            <v>Tiket Jakarta - Balikpapan [2 ORG x 1 KL]</v>
          </cell>
          <cell r="C475">
            <v>2</v>
          </cell>
          <cell r="D475" t="str">
            <v>OK</v>
          </cell>
          <cell r="H475">
            <v>3797000</v>
          </cell>
          <cell r="I475">
            <v>7594000</v>
          </cell>
        </row>
        <row r="476">
          <cell r="B476" t="str">
            <v>Uang Harian - Kaltim [2 ORG x 3 HR]</v>
          </cell>
          <cell r="C476">
            <v>6</v>
          </cell>
          <cell r="D476" t="str">
            <v>OH</v>
          </cell>
          <cell r="H476">
            <v>430000</v>
          </cell>
          <cell r="I476">
            <v>2580000</v>
          </cell>
        </row>
        <row r="477">
          <cell r="B477" t="str">
            <v>Uang Hotel Eselon IV/Gol. III Ke Bawah - Kaltim [2 ORG x 2 HR x 1 KL]</v>
          </cell>
          <cell r="C477">
            <v>4</v>
          </cell>
          <cell r="D477" t="str">
            <v>OH</v>
          </cell>
          <cell r="H477">
            <v>804000</v>
          </cell>
          <cell r="I477">
            <v>3216000</v>
          </cell>
        </row>
        <row r="478">
          <cell r="B478" t="str">
            <v>Uang Taksi - Kaltim [2 ORG x 1 KL]</v>
          </cell>
          <cell r="C478">
            <v>2</v>
          </cell>
          <cell r="D478" t="str">
            <v>OK</v>
          </cell>
          <cell r="H478">
            <v>1066000</v>
          </cell>
          <cell r="I478">
            <v>2132000</v>
          </cell>
        </row>
        <row r="479">
          <cell r="B479" t="str">
            <v>LAMPUNG</v>
          </cell>
          <cell r="D479" t="str">
            <v xml:space="preserve"> </v>
          </cell>
        </row>
        <row r="480">
          <cell r="B480" t="str">
            <v>Tiket Jakarta - Bandar Lampung [2 ORG x 1 KL]</v>
          </cell>
          <cell r="C480">
            <v>2</v>
          </cell>
          <cell r="D480" t="str">
            <v>OK</v>
          </cell>
          <cell r="H480">
            <v>1583000</v>
          </cell>
          <cell r="I480">
            <v>3166000</v>
          </cell>
        </row>
        <row r="481">
          <cell r="B481" t="str">
            <v>Uang Harian - Lampung [2 ORG x 3 HR]</v>
          </cell>
          <cell r="C481">
            <v>6</v>
          </cell>
          <cell r="D481" t="str">
            <v>OH</v>
          </cell>
          <cell r="H481">
            <v>380000</v>
          </cell>
          <cell r="I481">
            <v>2280000</v>
          </cell>
        </row>
        <row r="482">
          <cell r="B482" t="str">
            <v>Uang Hotel Eselon IV/Gol. III Ke Bawah - Lampung [2 ORG x 2 HR x 1 KL]</v>
          </cell>
          <cell r="C482">
            <v>4</v>
          </cell>
          <cell r="D482" t="str">
            <v>OH</v>
          </cell>
          <cell r="H482">
            <v>580000</v>
          </cell>
          <cell r="I482">
            <v>2320000</v>
          </cell>
        </row>
        <row r="483">
          <cell r="B483" t="str">
            <v>Uang Taksi - Lampung [2 ORG x 1 KL]</v>
          </cell>
          <cell r="C483">
            <v>2</v>
          </cell>
          <cell r="D483" t="str">
            <v>OK</v>
          </cell>
          <cell r="H483">
            <v>360000</v>
          </cell>
          <cell r="I483">
            <v>720000</v>
          </cell>
        </row>
        <row r="484">
          <cell r="B484" t="str">
            <v>MALUKU UTARA</v>
          </cell>
          <cell r="D484" t="str">
            <v xml:space="preserve"> </v>
          </cell>
        </row>
        <row r="485">
          <cell r="B485" t="str">
            <v>Tiket Jakarta - Ternate [2 ORG x 1 KL]</v>
          </cell>
          <cell r="C485">
            <v>2</v>
          </cell>
          <cell r="D485" t="str">
            <v>OK</v>
          </cell>
          <cell r="H485">
            <v>6664000</v>
          </cell>
          <cell r="I485">
            <v>13328000</v>
          </cell>
        </row>
        <row r="486">
          <cell r="B486" t="str">
            <v>Uang Harian - Malut [2 ORG x 3 HR]</v>
          </cell>
          <cell r="C486">
            <v>6</v>
          </cell>
          <cell r="D486" t="str">
            <v>OH</v>
          </cell>
          <cell r="H486">
            <v>430000</v>
          </cell>
          <cell r="I486">
            <v>2580000</v>
          </cell>
        </row>
        <row r="487">
          <cell r="B487" t="str">
            <v>Uang Hotel Eselon IV/Gol. III Ke Bawah - Malut [2 ORG x 2 HR x 1 KL]</v>
          </cell>
          <cell r="C487">
            <v>4</v>
          </cell>
          <cell r="D487" t="str">
            <v>OH</v>
          </cell>
          <cell r="H487">
            <v>605000</v>
          </cell>
          <cell r="I487">
            <v>2420000</v>
          </cell>
        </row>
        <row r="488">
          <cell r="B488" t="str">
            <v>Uang Taksi - Malut [2 ORG x 1 KL]</v>
          </cell>
          <cell r="C488">
            <v>2</v>
          </cell>
          <cell r="D488" t="str">
            <v>OK</v>
          </cell>
          <cell r="H488">
            <v>462000</v>
          </cell>
          <cell r="I488">
            <v>924000</v>
          </cell>
        </row>
        <row r="489">
          <cell r="B489" t="str">
            <v>NUSA TENGGARA BARAT</v>
          </cell>
          <cell r="D489" t="str">
            <v xml:space="preserve"> </v>
          </cell>
        </row>
        <row r="490">
          <cell r="B490" t="str">
            <v>Tiket Jakarta - Mataram [2 ORG x 1 KL]</v>
          </cell>
          <cell r="C490">
            <v>2</v>
          </cell>
          <cell r="D490" t="str">
            <v>OK</v>
          </cell>
          <cell r="H490">
            <v>3230000</v>
          </cell>
          <cell r="I490">
            <v>6460000</v>
          </cell>
        </row>
        <row r="491">
          <cell r="B491" t="str">
            <v>Uang Harian - NTB [2 ORG x 3 HR]</v>
          </cell>
          <cell r="C491">
            <v>6</v>
          </cell>
          <cell r="D491" t="str">
            <v>OH</v>
          </cell>
          <cell r="H491">
            <v>440000</v>
          </cell>
          <cell r="I491">
            <v>2640000</v>
          </cell>
        </row>
        <row r="492">
          <cell r="B492" t="str">
            <v>Uang Hotel Eselon IV/Gol. III Ke Bawah - NTB [2 ORG x 2 HR x 1 KL]</v>
          </cell>
          <cell r="C492">
            <v>4</v>
          </cell>
          <cell r="D492" t="str">
            <v>OH</v>
          </cell>
          <cell r="H492">
            <v>907000</v>
          </cell>
          <cell r="I492">
            <v>3628000</v>
          </cell>
        </row>
        <row r="493">
          <cell r="B493" t="str">
            <v>Uang Taksi - NTB [2 ORG x 1 KL]</v>
          </cell>
          <cell r="C493">
            <v>2</v>
          </cell>
          <cell r="D493" t="str">
            <v>OK</v>
          </cell>
          <cell r="H493">
            <v>496000</v>
          </cell>
          <cell r="I493">
            <v>992000</v>
          </cell>
        </row>
        <row r="494">
          <cell r="B494" t="str">
            <v>NUSA TENGGARA TIMUR</v>
          </cell>
          <cell r="D494" t="str">
            <v xml:space="preserve"> </v>
          </cell>
        </row>
        <row r="495">
          <cell r="B495" t="str">
            <v>Tiket Jakarta - Kupang [2 ORG x 1 KL]</v>
          </cell>
          <cell r="C495">
            <v>2</v>
          </cell>
          <cell r="D495" t="str">
            <v>OK</v>
          </cell>
          <cell r="H495">
            <v>5081000</v>
          </cell>
          <cell r="I495">
            <v>10162000</v>
          </cell>
        </row>
        <row r="496">
          <cell r="B496" t="str">
            <v>Uang Harian - NTT [2 ORG x 3 HR]</v>
          </cell>
          <cell r="C496">
            <v>6</v>
          </cell>
          <cell r="D496" t="str">
            <v>OH</v>
          </cell>
          <cell r="H496">
            <v>430000</v>
          </cell>
          <cell r="I496">
            <v>2580000</v>
          </cell>
        </row>
        <row r="497">
          <cell r="B497" t="str">
            <v>Uang Hotel Eselon IV/Gol. III Ke Bawah - NTT [2 ORG x 2 HR x 1 KL]</v>
          </cell>
          <cell r="C497">
            <v>4</v>
          </cell>
          <cell r="D497" t="str">
            <v>OH</v>
          </cell>
          <cell r="H497">
            <v>688000</v>
          </cell>
          <cell r="I497">
            <v>2752000</v>
          </cell>
        </row>
        <row r="498">
          <cell r="B498" t="str">
            <v>Uang Taksi - NTT [2 ORG x 1 KL]</v>
          </cell>
          <cell r="C498">
            <v>2</v>
          </cell>
          <cell r="D498" t="str">
            <v>OK</v>
          </cell>
          <cell r="H498">
            <v>232000</v>
          </cell>
          <cell r="I498">
            <v>464000</v>
          </cell>
        </row>
        <row r="499">
          <cell r="B499" t="str">
            <v>SULAWESI SELATAN</v>
          </cell>
          <cell r="D499" t="str">
            <v xml:space="preserve"> </v>
          </cell>
        </row>
        <row r="500">
          <cell r="B500" t="str">
            <v>Tiket Jakarta - Makassar [2 ORG x 1 KL]</v>
          </cell>
          <cell r="C500">
            <v>2</v>
          </cell>
          <cell r="D500" t="str">
            <v>OK</v>
          </cell>
          <cell r="H500">
            <v>3829000</v>
          </cell>
          <cell r="I500">
            <v>7658000</v>
          </cell>
        </row>
        <row r="501">
          <cell r="B501" t="str">
            <v>Uang Harian - Sulsel [2 ORG x 3 HR]</v>
          </cell>
          <cell r="C501">
            <v>6</v>
          </cell>
          <cell r="D501" t="str">
            <v>OH</v>
          </cell>
          <cell r="H501">
            <v>430000</v>
          </cell>
          <cell r="I501">
            <v>2580000</v>
          </cell>
        </row>
        <row r="502">
          <cell r="B502" t="str">
            <v>Uang Hotel Eselon IV/Gol. III Ke Bawah - Sulsel [2 ORG x 2 HR x 1 KL]</v>
          </cell>
          <cell r="C502">
            <v>4</v>
          </cell>
          <cell r="D502" t="str">
            <v>OH</v>
          </cell>
          <cell r="H502">
            <v>745000</v>
          </cell>
          <cell r="I502">
            <v>2980000</v>
          </cell>
        </row>
        <row r="503">
          <cell r="B503" t="str">
            <v>Uang Taksi - Sulsel [2 ORG x 1 KL]</v>
          </cell>
          <cell r="C503">
            <v>2</v>
          </cell>
          <cell r="D503" t="str">
            <v>OK</v>
          </cell>
          <cell r="H503">
            <v>402000</v>
          </cell>
          <cell r="I503">
            <v>804000</v>
          </cell>
        </row>
        <row r="504">
          <cell r="B504" t="str">
            <v>SULAWESI BARAT</v>
          </cell>
          <cell r="D504" t="str">
            <v xml:space="preserve"> </v>
          </cell>
        </row>
        <row r="505">
          <cell r="B505" t="str">
            <v>Tiket Jakarta - Mamuju [2 ORG x 1 KL]</v>
          </cell>
          <cell r="C505">
            <v>2</v>
          </cell>
          <cell r="D505" t="str">
            <v>OK</v>
          </cell>
          <cell r="H505">
            <v>4867000</v>
          </cell>
          <cell r="I505">
            <v>9734000</v>
          </cell>
        </row>
        <row r="506">
          <cell r="B506" t="str">
            <v>Uang Harian - Sulbar [2 ORG x 3 HR]</v>
          </cell>
          <cell r="C506">
            <v>6</v>
          </cell>
          <cell r="D506" t="str">
            <v>OH</v>
          </cell>
          <cell r="H506">
            <v>410000</v>
          </cell>
          <cell r="I506">
            <v>2460000</v>
          </cell>
        </row>
        <row r="507">
          <cell r="B507" t="str">
            <v>Uang Hotel Eselon IV/Gol. III Ke Bawah - Sulbar [2 ORG x 2 HR x 1 KL]</v>
          </cell>
          <cell r="C507">
            <v>4</v>
          </cell>
          <cell r="D507" t="str">
            <v>OH</v>
          </cell>
          <cell r="H507">
            <v>704000</v>
          </cell>
          <cell r="I507">
            <v>2816000</v>
          </cell>
        </row>
        <row r="508">
          <cell r="B508" t="str">
            <v>Uang Taksi - Sulbar [2 ORG x 1 KL]</v>
          </cell>
          <cell r="C508">
            <v>2</v>
          </cell>
          <cell r="D508" t="str">
            <v>OK</v>
          </cell>
          <cell r="H508">
            <v>628000</v>
          </cell>
          <cell r="I508">
            <v>1256000</v>
          </cell>
        </row>
        <row r="509">
          <cell r="B509" t="str">
            <v>SUMATERA UTARA</v>
          </cell>
          <cell r="D509" t="str">
            <v xml:space="preserve"> </v>
          </cell>
        </row>
        <row r="510">
          <cell r="B510" t="str">
            <v>Tiket Jakarta - Medan [2 ORG x 1 KL]</v>
          </cell>
          <cell r="C510">
            <v>2</v>
          </cell>
          <cell r="D510" t="str">
            <v>OK</v>
          </cell>
          <cell r="H510">
            <v>3808000</v>
          </cell>
          <cell r="I510">
            <v>7616000</v>
          </cell>
        </row>
        <row r="511">
          <cell r="B511" t="str">
            <v>Uang Harian - Sumut [2 ORG x 3 HR]</v>
          </cell>
          <cell r="C511">
            <v>6</v>
          </cell>
          <cell r="D511" t="str">
            <v>OH</v>
          </cell>
          <cell r="H511">
            <v>370000</v>
          </cell>
          <cell r="I511">
            <v>2220000</v>
          </cell>
        </row>
        <row r="512">
          <cell r="B512" t="str">
            <v>Uang Hotel Eselon IV/Gol. III Ke Bawah - Sumut [2 ORG x 2 HR x 1 KL]</v>
          </cell>
          <cell r="C512">
            <v>4</v>
          </cell>
          <cell r="D512" t="str">
            <v>OH</v>
          </cell>
          <cell r="H512">
            <v>699000</v>
          </cell>
          <cell r="I512">
            <v>2796000</v>
          </cell>
        </row>
        <row r="513">
          <cell r="B513" t="str">
            <v>Uang Taksi - Sumut [2 ORG x 1 KL]</v>
          </cell>
          <cell r="C513">
            <v>2</v>
          </cell>
          <cell r="D513" t="str">
            <v>OK</v>
          </cell>
          <cell r="H513">
            <v>616000</v>
          </cell>
          <cell r="I513">
            <v>1232000</v>
          </cell>
        </row>
        <row r="514">
          <cell r="B514" t="str">
            <v>SUMATERA BARAT</v>
          </cell>
          <cell r="D514" t="str">
            <v xml:space="preserve"> </v>
          </cell>
        </row>
        <row r="515">
          <cell r="B515" t="str">
            <v>Tiket Jakarta - Padang [2 ORG x 1 KL]</v>
          </cell>
          <cell r="C515">
            <v>2</v>
          </cell>
          <cell r="D515" t="str">
            <v>OK</v>
          </cell>
          <cell r="H515">
            <v>2952000</v>
          </cell>
          <cell r="I515">
            <v>5904000</v>
          </cell>
        </row>
        <row r="516">
          <cell r="B516" t="str">
            <v>Uang Harian - Sumbar [2 ORG x 3 HR]</v>
          </cell>
          <cell r="C516">
            <v>6</v>
          </cell>
          <cell r="D516" t="str">
            <v>OH</v>
          </cell>
          <cell r="H516">
            <v>380000</v>
          </cell>
          <cell r="I516">
            <v>2280000</v>
          </cell>
        </row>
        <row r="517">
          <cell r="B517" t="str">
            <v>Uang Hotel Eselon IV/Gol. III Ke Bawah - Sumbar [2 ORG x 2 HR x 1 KL]</v>
          </cell>
          <cell r="C517">
            <v>4</v>
          </cell>
          <cell r="D517" t="str">
            <v>OH</v>
          </cell>
          <cell r="H517">
            <v>701000</v>
          </cell>
          <cell r="I517">
            <v>2804000</v>
          </cell>
        </row>
        <row r="518">
          <cell r="B518" t="str">
            <v>Uang Taksi - Sumbar [2 ORG x 1 KL]</v>
          </cell>
          <cell r="C518">
            <v>2</v>
          </cell>
          <cell r="D518" t="str">
            <v>OK</v>
          </cell>
          <cell r="H518">
            <v>380000</v>
          </cell>
          <cell r="I518">
            <v>760000</v>
          </cell>
        </row>
        <row r="519">
          <cell r="B519" t="str">
            <v>Uang Taksi</v>
          </cell>
        </row>
        <row r="520">
          <cell r="B520" t="str">
            <v>Jakarta - Bandara  (38 Org x 1 KL)</v>
          </cell>
          <cell r="C520">
            <v>38</v>
          </cell>
          <cell r="D520" t="str">
            <v>OK</v>
          </cell>
          <cell r="H520">
            <v>548000</v>
          </cell>
          <cell r="I520">
            <v>20824000</v>
          </cell>
        </row>
        <row r="521">
          <cell r="B521" t="str">
            <v>UANG REPRESENTATIF</v>
          </cell>
          <cell r="D521" t="str">
            <v xml:space="preserve"> </v>
          </cell>
        </row>
        <row r="522">
          <cell r="B522" t="str">
            <v>Uang Representasi Eselon II [1 ORG x 3 HR]</v>
          </cell>
          <cell r="C522">
            <v>3</v>
          </cell>
          <cell r="D522" t="str">
            <v>OH</v>
          </cell>
          <cell r="H522">
            <v>150000</v>
          </cell>
          <cell r="I522">
            <v>450000</v>
          </cell>
        </row>
        <row r="523">
          <cell r="B523" t="str">
            <v>Pengelolaan PNBP</v>
          </cell>
          <cell r="C523">
            <v>1</v>
          </cell>
          <cell r="D523" t="str">
            <v>Dokumen</v>
          </cell>
          <cell r="I523">
            <v>551388000</v>
          </cell>
        </row>
        <row r="524">
          <cell r="B524" t="str">
            <v>Evaluasi Pengelolaan PNBP pada Asrama Haji dan PLHUT</v>
          </cell>
          <cell r="I524">
            <v>238050000</v>
          </cell>
        </row>
        <row r="525">
          <cell r="B525" t="str">
            <v>Belanja Perjalanan Dinas Biasa</v>
          </cell>
          <cell r="I525">
            <v>238050000</v>
          </cell>
        </row>
        <row r="526">
          <cell r="B526" t="str">
            <v>JAKARTA - JAWA BARAT</v>
          </cell>
          <cell r="D526" t="str">
            <v xml:space="preserve"> </v>
          </cell>
        </row>
        <row r="527">
          <cell r="B527" t="str">
            <v>Uang Harian - Jabar [38 ORG x 3 HARI x 1 KALI]</v>
          </cell>
          <cell r="C527">
            <v>114</v>
          </cell>
          <cell r="D527" t="str">
            <v>OH</v>
          </cell>
          <cell r="H527">
            <v>430000</v>
          </cell>
          <cell r="I527">
            <v>49020000</v>
          </cell>
        </row>
        <row r="528">
          <cell r="B528" t="str">
            <v>Biaya Penginapan Eselon II - Jabar [5 ORG x 2 HARI x 1 KALI]</v>
          </cell>
          <cell r="C528">
            <v>10</v>
          </cell>
          <cell r="D528" t="str">
            <v>OH</v>
          </cell>
          <cell r="H528">
            <v>2755000</v>
          </cell>
          <cell r="I528">
            <v>27550000</v>
          </cell>
        </row>
        <row r="529">
          <cell r="B529" t="str">
            <v>Biaya Penginapan Eselon III/Gol. IV - Jabar [5 ORG x 2 HARI x 1 KALI]</v>
          </cell>
          <cell r="C529">
            <v>10</v>
          </cell>
          <cell r="D529" t="str">
            <v>OH</v>
          </cell>
          <cell r="H529">
            <v>1298000</v>
          </cell>
          <cell r="I529">
            <v>12980000</v>
          </cell>
        </row>
        <row r="530">
          <cell r="B530" t="str">
            <v>Biaya Penginapan Eselon IV/Gol. III Ke Bawah - Jabar [28 ORG x 2 HARI x 1 KALI]</v>
          </cell>
          <cell r="C530">
            <v>56</v>
          </cell>
          <cell r="D530" t="str">
            <v>OH</v>
          </cell>
          <cell r="H530">
            <v>686000</v>
          </cell>
          <cell r="I530">
            <v>38416000</v>
          </cell>
        </row>
        <row r="531">
          <cell r="B531" t="str">
            <v>Uang Transport - Jabar [38 ORG x 1 KALI]</v>
          </cell>
          <cell r="C531">
            <v>38</v>
          </cell>
          <cell r="D531" t="str">
            <v>OK</v>
          </cell>
          <cell r="H531">
            <v>600000</v>
          </cell>
          <cell r="I531">
            <v>22800000</v>
          </cell>
        </row>
        <row r="532">
          <cell r="B532" t="str">
            <v>JAKARTA - BANTEN</v>
          </cell>
          <cell r="D532" t="str">
            <v xml:space="preserve"> </v>
          </cell>
        </row>
        <row r="533">
          <cell r="B533" t="str">
            <v>Uang Harian - Banten [11 ORG x 3 HARI x 2 KALI]</v>
          </cell>
          <cell r="C533">
            <v>66</v>
          </cell>
          <cell r="D533" t="str">
            <v>OH</v>
          </cell>
          <cell r="H533">
            <v>370000</v>
          </cell>
          <cell r="I533">
            <v>24420000</v>
          </cell>
        </row>
        <row r="534">
          <cell r="B534" t="str">
            <v>Biaya Penginapan Eselon II - Banten [2 ORG x 2 HARI x 2 KALI]</v>
          </cell>
          <cell r="C534">
            <v>8</v>
          </cell>
          <cell r="D534" t="str">
            <v>OH</v>
          </cell>
          <cell r="H534">
            <v>2373000</v>
          </cell>
          <cell r="I534">
            <v>18984000</v>
          </cell>
        </row>
        <row r="535">
          <cell r="B535" t="str">
            <v>Biaya Penginapan Eselon III/Gol. IV - Banten [2 ORG x 2 HARI x 2 KALI]</v>
          </cell>
          <cell r="C535">
            <v>8</v>
          </cell>
          <cell r="D535" t="str">
            <v>OH</v>
          </cell>
          <cell r="H535">
            <v>1301000</v>
          </cell>
          <cell r="I535">
            <v>10408000</v>
          </cell>
        </row>
        <row r="536">
          <cell r="B536" t="str">
            <v>Biaya Penginapan Eselon IV/Gol. III Ke Bawah - Banten [7 ORG x 2 HARI x 2 KALI]</v>
          </cell>
          <cell r="C536">
            <v>28</v>
          </cell>
          <cell r="D536" t="str">
            <v>OH</v>
          </cell>
          <cell r="H536">
            <v>724000</v>
          </cell>
          <cell r="I536">
            <v>20272000</v>
          </cell>
        </row>
        <row r="537">
          <cell r="B537" t="str">
            <v>Uang Transport - Banten [11 ORG x 2 KALI]</v>
          </cell>
          <cell r="C537">
            <v>22</v>
          </cell>
          <cell r="D537" t="str">
            <v>OK</v>
          </cell>
          <cell r="H537">
            <v>600000</v>
          </cell>
          <cell r="I537">
            <v>13200000</v>
          </cell>
        </row>
        <row r="538">
          <cell r="B538" t="str">
            <v>Sinkronisasi dan Penyamaan Persepsi tentang Pengelolaan PNBP Asrama Haji dan PLHUT</v>
          </cell>
          <cell r="I538">
            <v>313338000</v>
          </cell>
        </row>
        <row r="539">
          <cell r="B539" t="str">
            <v>Belanja Perjalanan Dinas Biasa</v>
          </cell>
          <cell r="I539">
            <v>313338000</v>
          </cell>
        </row>
        <row r="540">
          <cell r="B540" t="str">
            <v>JAKARTA - JAWA BARAT</v>
          </cell>
          <cell r="D540" t="str">
            <v xml:space="preserve"> </v>
          </cell>
          <cell r="I540">
            <v>313338000</v>
          </cell>
        </row>
        <row r="541">
          <cell r="B541" t="str">
            <v>Uang Harian - Jabar [30 ORG x 3 HARI x 3 KALI]</v>
          </cell>
          <cell r="C541">
            <v>270</v>
          </cell>
          <cell r="D541" t="str">
            <v>OH</v>
          </cell>
          <cell r="H541">
            <v>430000</v>
          </cell>
          <cell r="I541">
            <v>116100000</v>
          </cell>
        </row>
        <row r="542">
          <cell r="B542" t="str">
            <v>Biaya Penginapan Eselon II - Jabar [1 ORG x 2 HARI x 3 KALI]</v>
          </cell>
          <cell r="C542">
            <v>6</v>
          </cell>
          <cell r="D542" t="str">
            <v>OH</v>
          </cell>
          <cell r="H542">
            <v>2755000</v>
          </cell>
          <cell r="I542">
            <v>16530000</v>
          </cell>
        </row>
        <row r="543">
          <cell r="B543" t="str">
            <v>Biaya Penginapan Eselon III/Gol. IV - Jabar [2 ORG x 2 HARI x 3 KALI]</v>
          </cell>
          <cell r="C543">
            <v>12</v>
          </cell>
          <cell r="D543" t="str">
            <v>OH</v>
          </cell>
          <cell r="H543">
            <v>1298000</v>
          </cell>
          <cell r="I543">
            <v>15576000</v>
          </cell>
        </row>
        <row r="544">
          <cell r="B544" t="str">
            <v>Biaya Penginapan Eselon IV/Gol. III Ke Bawah - Jabar [27 ORG x 2 HARI x 3 KALI]</v>
          </cell>
          <cell r="C544">
            <v>162</v>
          </cell>
          <cell r="D544" t="str">
            <v>OH</v>
          </cell>
          <cell r="H544">
            <v>686000</v>
          </cell>
          <cell r="I544">
            <v>111132000</v>
          </cell>
        </row>
        <row r="545">
          <cell r="B545" t="str">
            <v>Uang Transport - Jabar [30 ORG x 3 KALI]</v>
          </cell>
          <cell r="C545">
            <v>90</v>
          </cell>
          <cell r="D545" t="str">
            <v>OK</v>
          </cell>
          <cell r="H545">
            <v>600000</v>
          </cell>
          <cell r="I545">
            <v>54000000</v>
          </cell>
        </row>
        <row r="546">
          <cell r="B546" t="str">
            <v>Pengelolaan Laporan Keuangan</v>
          </cell>
          <cell r="C546">
            <v>5</v>
          </cell>
          <cell r="D546" t="str">
            <v>Dokumen</v>
          </cell>
          <cell r="I546">
            <v>1077912000</v>
          </cell>
        </row>
        <row r="547">
          <cell r="B547" t="str">
            <v>Penyusunan dan Pembahasan Laporan  Keuangan</v>
          </cell>
          <cell r="I547">
            <v>293856000</v>
          </cell>
        </row>
        <row r="548">
          <cell r="B548" t="str">
            <v>Belanja Perjalanan Dinas Biasa</v>
          </cell>
          <cell r="I548">
            <v>293856000</v>
          </cell>
        </row>
        <row r="549">
          <cell r="B549" t="str">
            <v>JAKARTA - JAWA BARAT</v>
          </cell>
          <cell r="D549" t="str">
            <v xml:space="preserve"> </v>
          </cell>
        </row>
        <row r="550">
          <cell r="B550" t="str">
            <v>Uang Harian - Jabar [30 ORG x 3 HARI x 2 KALI]</v>
          </cell>
          <cell r="C550">
            <v>180</v>
          </cell>
          <cell r="D550" t="str">
            <v>OH</v>
          </cell>
          <cell r="H550">
            <v>430000</v>
          </cell>
          <cell r="I550">
            <v>77400000</v>
          </cell>
        </row>
        <row r="551">
          <cell r="B551" t="str">
            <v>Biaya Penginapan Eselon II - Jabar [5 ORG x 2 HARI x 2 KALI]</v>
          </cell>
          <cell r="C551">
            <v>20</v>
          </cell>
          <cell r="D551" t="str">
            <v>OH</v>
          </cell>
          <cell r="H551">
            <v>2755000</v>
          </cell>
          <cell r="I551">
            <v>55100000</v>
          </cell>
        </row>
        <row r="552">
          <cell r="B552" t="str">
            <v>Biaya Penginapan Eselon III/Gol. IV - Jabar [5 ORG x 2 HARI x 2 KALI]</v>
          </cell>
          <cell r="C552">
            <v>20</v>
          </cell>
          <cell r="D552" t="str">
            <v>OH</v>
          </cell>
          <cell r="H552">
            <v>1298000</v>
          </cell>
          <cell r="I552">
            <v>25960000</v>
          </cell>
        </row>
        <row r="553">
          <cell r="B553" t="str">
            <v>Biaya Penginapan Eselon IV/Gol. III Ke Bawah - Jabar [20 ORG x 2 HARI x 2 KALI]</v>
          </cell>
          <cell r="C553">
            <v>80</v>
          </cell>
          <cell r="D553" t="str">
            <v>OH</v>
          </cell>
          <cell r="H553">
            <v>686000</v>
          </cell>
          <cell r="I553">
            <v>54880000</v>
          </cell>
        </row>
        <row r="554">
          <cell r="B554" t="str">
            <v>Uang Transport - Jabar [30 ORG x 2 KALI]</v>
          </cell>
          <cell r="C554">
            <v>60</v>
          </cell>
          <cell r="D554" t="str">
            <v>OK</v>
          </cell>
          <cell r="H554">
            <v>600000</v>
          </cell>
          <cell r="I554">
            <v>36000000</v>
          </cell>
        </row>
        <row r="555">
          <cell r="B555" t="str">
            <v>JAKARTA - BANTEN</v>
          </cell>
          <cell r="D555" t="str">
            <v xml:space="preserve"> </v>
          </cell>
        </row>
        <row r="556">
          <cell r="B556" t="str">
            <v>Uang Harian - Banten [12 ORG x 3 HARI x 1 KALI]</v>
          </cell>
          <cell r="C556">
            <v>36</v>
          </cell>
          <cell r="D556" t="str">
            <v>OH</v>
          </cell>
          <cell r="H556">
            <v>370000</v>
          </cell>
          <cell r="I556">
            <v>13320000</v>
          </cell>
        </row>
        <row r="557">
          <cell r="B557" t="str">
            <v>Biaya Penginapan Eselon II - Banten [1 ORG x 2 HARI x 1 KALI]</v>
          </cell>
          <cell r="C557">
            <v>2</v>
          </cell>
          <cell r="D557" t="str">
            <v>OH</v>
          </cell>
          <cell r="H557">
            <v>2373000</v>
          </cell>
          <cell r="I557">
            <v>4746000</v>
          </cell>
        </row>
        <row r="558">
          <cell r="B558" t="str">
            <v>Biaya Penginapan Eselon III/Gol. IV - Banten [2 ORG x 2 HARI x 1 KALI]</v>
          </cell>
          <cell r="C558">
            <v>4</v>
          </cell>
          <cell r="D558" t="str">
            <v>OH</v>
          </cell>
          <cell r="H558">
            <v>1301000</v>
          </cell>
          <cell r="I558">
            <v>5204000</v>
          </cell>
        </row>
        <row r="559">
          <cell r="B559" t="str">
            <v>Biaya Penginapan Eselon IV/Gol. III Ke Bawah - Banten [9 ORG x 2 HARI x 1 KALI]</v>
          </cell>
          <cell r="C559">
            <v>18</v>
          </cell>
          <cell r="D559" t="str">
            <v>OH</v>
          </cell>
          <cell r="H559">
            <v>724000</v>
          </cell>
          <cell r="I559">
            <v>13032000</v>
          </cell>
        </row>
        <row r="560">
          <cell r="B560" t="str">
            <v>Uang Transport - Banten [12 ORG x 1 KALI]</v>
          </cell>
          <cell r="C560">
            <v>12</v>
          </cell>
          <cell r="D560" t="str">
            <v>OK</v>
          </cell>
          <cell r="H560">
            <v>572000</v>
          </cell>
          <cell r="I560">
            <v>6864000</v>
          </cell>
        </row>
        <row r="561">
          <cell r="B561" t="str">
            <v>UANG REPRESENTASI</v>
          </cell>
          <cell r="D561" t="str">
            <v xml:space="preserve"> </v>
          </cell>
        </row>
        <row r="562">
          <cell r="B562" t="str">
            <v>Uang Representasi Eselon II [1 ORG x 3 HR x 3 KL]</v>
          </cell>
          <cell r="C562">
            <v>9</v>
          </cell>
          <cell r="D562" t="str">
            <v>OH</v>
          </cell>
          <cell r="H562">
            <v>150000</v>
          </cell>
          <cell r="I562">
            <v>1350000</v>
          </cell>
        </row>
        <row r="563">
          <cell r="B563" t="str">
            <v>Evaluasi Penyusunan Laporan Keuangan</v>
          </cell>
          <cell r="I563">
            <v>208996000</v>
          </cell>
        </row>
        <row r="564">
          <cell r="B564" t="str">
            <v>Belanja Perjalanan Dinas Biasa</v>
          </cell>
          <cell r="I564">
            <v>208996000</v>
          </cell>
        </row>
        <row r="565">
          <cell r="B565" t="str">
            <v>BALI</v>
          </cell>
          <cell r="D565" t="str">
            <v xml:space="preserve"> </v>
          </cell>
        </row>
        <row r="566">
          <cell r="B566" t="str">
            <v>Tiket Jakarta - Denpasar [2 ORG x 1 KL]</v>
          </cell>
          <cell r="C566">
            <v>2</v>
          </cell>
          <cell r="D566" t="str">
            <v>OK</v>
          </cell>
          <cell r="H566">
            <v>3262000</v>
          </cell>
          <cell r="I566">
            <v>6524000</v>
          </cell>
        </row>
        <row r="567">
          <cell r="B567" t="str">
            <v>Uang Harian - Bali [2 ORG x 3 HR]</v>
          </cell>
          <cell r="C567">
            <v>6</v>
          </cell>
          <cell r="D567" t="str">
            <v>OH</v>
          </cell>
          <cell r="H567">
            <v>480000</v>
          </cell>
          <cell r="I567">
            <v>2880000</v>
          </cell>
        </row>
        <row r="568">
          <cell r="B568" t="str">
            <v>Uang Hotel Eselon IV/Gol. III Ke Bawah - Bali [2 ORG x 2 HR x 1 KL]</v>
          </cell>
          <cell r="C568">
            <v>4</v>
          </cell>
          <cell r="D568" t="str">
            <v>OH</v>
          </cell>
          <cell r="H568">
            <v>1138000</v>
          </cell>
          <cell r="I568">
            <v>4552000</v>
          </cell>
        </row>
        <row r="569">
          <cell r="B569" t="str">
            <v>Uang Taksi - Bali [2 ORG x 1 KL]</v>
          </cell>
          <cell r="C569">
            <v>2</v>
          </cell>
          <cell r="D569" t="str">
            <v>OK</v>
          </cell>
          <cell r="H569">
            <v>486000</v>
          </cell>
          <cell r="I569">
            <v>972000</v>
          </cell>
        </row>
        <row r="570">
          <cell r="B570" t="str">
            <v>BANTEN</v>
          </cell>
          <cell r="D570" t="str">
            <v xml:space="preserve"> </v>
          </cell>
          <cell r="I570">
            <v>0</v>
          </cell>
        </row>
        <row r="571">
          <cell r="B571" t="str">
            <v>Uang Transport - Banten [2 ORG x 2 KL]</v>
          </cell>
          <cell r="C571">
            <v>4</v>
          </cell>
          <cell r="D571" t="str">
            <v>OK</v>
          </cell>
          <cell r="H571">
            <v>600000</v>
          </cell>
          <cell r="I571">
            <v>2400000</v>
          </cell>
        </row>
        <row r="572">
          <cell r="B572" t="str">
            <v>Uang Harian - Banten [2 ORG x 3 HR x 2 KL]</v>
          </cell>
          <cell r="C572">
            <v>12</v>
          </cell>
          <cell r="D572" t="str">
            <v>OH</v>
          </cell>
          <cell r="H572">
            <v>370000</v>
          </cell>
          <cell r="I572">
            <v>4440000</v>
          </cell>
        </row>
        <row r="573">
          <cell r="B573" t="str">
            <v>Uang Hotel Eselon IV/Gol. III Ke Bawah - Banten [2 ORG x 2 HR x 2KL]</v>
          </cell>
          <cell r="C573">
            <v>8</v>
          </cell>
          <cell r="D573" t="str">
            <v>OH</v>
          </cell>
          <cell r="H573">
            <v>724000</v>
          </cell>
          <cell r="I573">
            <v>5792000</v>
          </cell>
        </row>
        <row r="574">
          <cell r="B574" t="str">
            <v>D.I. YOGYAKARTA</v>
          </cell>
          <cell r="D574" t="str">
            <v xml:space="preserve"> </v>
          </cell>
          <cell r="I574">
            <v>0</v>
          </cell>
        </row>
        <row r="575">
          <cell r="B575" t="str">
            <v>Tiket Jakarta - Yogya [2 ORG x 1 KL]</v>
          </cell>
          <cell r="C575">
            <v>2</v>
          </cell>
          <cell r="D575" t="str">
            <v>OK</v>
          </cell>
          <cell r="H575">
            <v>2268000</v>
          </cell>
          <cell r="I575">
            <v>4536000</v>
          </cell>
        </row>
        <row r="576">
          <cell r="B576" t="str">
            <v>Uang Harian - Yogya [2 ORG x 3 HR]</v>
          </cell>
          <cell r="C576">
            <v>6</v>
          </cell>
          <cell r="D576" t="str">
            <v>OH</v>
          </cell>
          <cell r="H576">
            <v>420000</v>
          </cell>
          <cell r="I576">
            <v>2520000</v>
          </cell>
        </row>
        <row r="577">
          <cell r="B577" t="str">
            <v>Uang Hotel Eselon IV/Gol. III Ke Bawah - Yogya [2 ORG x 2 HR x 1 KL]</v>
          </cell>
          <cell r="C577">
            <v>4</v>
          </cell>
          <cell r="D577" t="str">
            <v>OH</v>
          </cell>
          <cell r="H577">
            <v>845000</v>
          </cell>
          <cell r="I577">
            <v>3380000</v>
          </cell>
        </row>
        <row r="578">
          <cell r="B578" t="str">
            <v>Uang Taksi - Yogya [2 ORG x 1 KL]</v>
          </cell>
          <cell r="C578">
            <v>2</v>
          </cell>
          <cell r="D578" t="str">
            <v>OK</v>
          </cell>
          <cell r="H578">
            <v>572000</v>
          </cell>
          <cell r="I578">
            <v>1144000</v>
          </cell>
        </row>
        <row r="579">
          <cell r="B579" t="str">
            <v>JAWA BARAT</v>
          </cell>
          <cell r="D579" t="str">
            <v xml:space="preserve"> </v>
          </cell>
          <cell r="I579">
            <v>0</v>
          </cell>
        </row>
        <row r="580">
          <cell r="B580" t="str">
            <v>Uang Transport - Jabar [2 ORG x 3 KL]</v>
          </cell>
          <cell r="C580">
            <v>6</v>
          </cell>
          <cell r="D580" t="str">
            <v>OK</v>
          </cell>
          <cell r="H580">
            <v>600000</v>
          </cell>
          <cell r="I580">
            <v>3600000</v>
          </cell>
        </row>
        <row r="581">
          <cell r="B581" t="str">
            <v>Uang Harian - Jabar [2 ORG x 3 HR x 3 KL]</v>
          </cell>
          <cell r="C581">
            <v>18</v>
          </cell>
          <cell r="D581" t="str">
            <v>OH</v>
          </cell>
          <cell r="H581">
            <v>430000</v>
          </cell>
          <cell r="I581">
            <v>7740000</v>
          </cell>
        </row>
        <row r="582">
          <cell r="B582" t="str">
            <v>Uang Hotel Eselon IV/Gol. III Ke Bawah - Jabar [2 ORG x 2 HR x 3 KL]</v>
          </cell>
          <cell r="C582">
            <v>12</v>
          </cell>
          <cell r="D582" t="str">
            <v>OH</v>
          </cell>
          <cell r="H582">
            <v>686000</v>
          </cell>
          <cell r="I582">
            <v>8232000</v>
          </cell>
        </row>
        <row r="583">
          <cell r="B583" t="str">
            <v>JAWA TENGAH</v>
          </cell>
          <cell r="D583" t="str">
            <v xml:space="preserve"> </v>
          </cell>
          <cell r="I583">
            <v>0</v>
          </cell>
        </row>
        <row r="584">
          <cell r="B584" t="str">
            <v>Tiket Jakarta - Semarang [2 ORG x 1 KL]</v>
          </cell>
          <cell r="C584">
            <v>2</v>
          </cell>
          <cell r="D584" t="str">
            <v>OK</v>
          </cell>
          <cell r="H584">
            <v>2182000</v>
          </cell>
          <cell r="I584">
            <v>4364000</v>
          </cell>
        </row>
        <row r="585">
          <cell r="B585" t="str">
            <v>Uang Harian - Jateng [2 ORG x 3 HR]</v>
          </cell>
          <cell r="C585">
            <v>6</v>
          </cell>
          <cell r="D585" t="str">
            <v>OH</v>
          </cell>
          <cell r="H585">
            <v>370000</v>
          </cell>
          <cell r="I585">
            <v>2220000</v>
          </cell>
        </row>
        <row r="586">
          <cell r="B586" t="str">
            <v>Uang Hotel Eselon IV/Gol. III Ke Bawah - Jateng [2 ORG x 2 HR x 1 KL]</v>
          </cell>
          <cell r="C586">
            <v>4</v>
          </cell>
          <cell r="D586" t="str">
            <v>OH</v>
          </cell>
          <cell r="H586">
            <v>810000</v>
          </cell>
          <cell r="I586">
            <v>3240000</v>
          </cell>
        </row>
        <row r="587">
          <cell r="B587" t="str">
            <v>Uang Taksi - Jateng [2 ORG x 1 KL]</v>
          </cell>
          <cell r="C587">
            <v>2</v>
          </cell>
          <cell r="D587" t="str">
            <v>OK</v>
          </cell>
          <cell r="H587">
            <v>232000</v>
          </cell>
          <cell r="I587">
            <v>464000</v>
          </cell>
        </row>
        <row r="588">
          <cell r="B588" t="str">
            <v>JAWA TIMUR</v>
          </cell>
          <cell r="D588" t="str">
            <v xml:space="preserve"> </v>
          </cell>
          <cell r="I588">
            <v>0</v>
          </cell>
        </row>
        <row r="589">
          <cell r="B589" t="str">
            <v>Tiket Jakarta - Surabaya [2 ORG x 1 KL]</v>
          </cell>
          <cell r="C589">
            <v>2</v>
          </cell>
          <cell r="D589" t="str">
            <v>OK</v>
          </cell>
          <cell r="H589">
            <v>2674000</v>
          </cell>
          <cell r="I589">
            <v>5348000</v>
          </cell>
        </row>
        <row r="590">
          <cell r="B590" t="str">
            <v>Uang Harian - Jatim [2 ORG x 3 HR]</v>
          </cell>
          <cell r="C590">
            <v>6</v>
          </cell>
          <cell r="D590" t="str">
            <v>OH</v>
          </cell>
          <cell r="H590">
            <v>410000</v>
          </cell>
          <cell r="I590">
            <v>2460000</v>
          </cell>
        </row>
        <row r="591">
          <cell r="B591" t="str">
            <v>Uang Hotel Eselon IV/Gol. III Ke Bawah - Jatim [2 ORG x 2 HR x 1 KL]</v>
          </cell>
          <cell r="C591">
            <v>4</v>
          </cell>
          <cell r="D591" t="str">
            <v>OH</v>
          </cell>
          <cell r="H591">
            <v>814000</v>
          </cell>
          <cell r="I591">
            <v>3256000</v>
          </cell>
        </row>
        <row r="592">
          <cell r="B592" t="str">
            <v>Uang Taksi - Jatim [2 ORG x 1 KL]</v>
          </cell>
          <cell r="C592">
            <v>2</v>
          </cell>
          <cell r="D592" t="str">
            <v>OK</v>
          </cell>
          <cell r="H592">
            <v>500000</v>
          </cell>
          <cell r="I592">
            <v>1000000</v>
          </cell>
        </row>
        <row r="593">
          <cell r="B593" t="str">
            <v>KALIMANTAN BARAT</v>
          </cell>
          <cell r="D593" t="str">
            <v xml:space="preserve"> </v>
          </cell>
          <cell r="I593">
            <v>0</v>
          </cell>
        </row>
        <row r="594">
          <cell r="B594" t="str">
            <v>Tiket Jakarta - Pontianak [2 ORG x 1 KL]</v>
          </cell>
          <cell r="C594">
            <v>2</v>
          </cell>
          <cell r="D594" t="str">
            <v>OK</v>
          </cell>
          <cell r="H594">
            <v>2781000</v>
          </cell>
          <cell r="I594">
            <v>5562000</v>
          </cell>
        </row>
        <row r="595">
          <cell r="B595" t="str">
            <v>Uang Harian - Kalbar [2 ORG x 3 HR]</v>
          </cell>
          <cell r="C595">
            <v>6</v>
          </cell>
          <cell r="D595" t="str">
            <v>OH</v>
          </cell>
          <cell r="H595">
            <v>380000</v>
          </cell>
          <cell r="I595">
            <v>2280000</v>
          </cell>
        </row>
        <row r="596">
          <cell r="B596" t="str">
            <v>Uang Hotel Eselon IV/Gol. III Ke Bawah - Kalbar [2 ORG x 2 HR x 1 KL]</v>
          </cell>
          <cell r="C596">
            <v>4</v>
          </cell>
          <cell r="D596" t="str">
            <v>OH</v>
          </cell>
          <cell r="H596">
            <v>538000</v>
          </cell>
          <cell r="I596">
            <v>2152000</v>
          </cell>
        </row>
        <row r="597">
          <cell r="B597" t="str">
            <v>Uang Taksi - Kalbar [2 ORG x 1 KL]</v>
          </cell>
          <cell r="C597">
            <v>2</v>
          </cell>
          <cell r="D597" t="str">
            <v>OK</v>
          </cell>
          <cell r="H597">
            <v>366000</v>
          </cell>
          <cell r="I597">
            <v>732000</v>
          </cell>
        </row>
        <row r="598">
          <cell r="B598" t="str">
            <v>KALIMANTAN SELATAN</v>
          </cell>
          <cell r="D598" t="str">
            <v xml:space="preserve"> </v>
          </cell>
          <cell r="I598">
            <v>0</v>
          </cell>
        </row>
        <row r="599">
          <cell r="B599" t="str">
            <v>Tiket Jakarta - Banjarmasin [2 ORG x 1 KL]</v>
          </cell>
          <cell r="C599">
            <v>2</v>
          </cell>
          <cell r="D599" t="str">
            <v>OK</v>
          </cell>
          <cell r="H599">
            <v>2995000</v>
          </cell>
          <cell r="I599">
            <v>5990000</v>
          </cell>
        </row>
        <row r="600">
          <cell r="B600" t="str">
            <v>Uang Harian - Kalsel [2 ORG x 3 HR]</v>
          </cell>
          <cell r="C600">
            <v>6</v>
          </cell>
          <cell r="D600" t="str">
            <v>OH</v>
          </cell>
          <cell r="H600">
            <v>380000</v>
          </cell>
          <cell r="I600">
            <v>2280000</v>
          </cell>
        </row>
        <row r="601">
          <cell r="B601" t="str">
            <v>Uang Hotel Eselon IV/Gol. III Ke Bawah - Kalsel [2 ORG x 2 HR x 1 KL]</v>
          </cell>
          <cell r="C601">
            <v>4</v>
          </cell>
          <cell r="D601" t="str">
            <v>OH</v>
          </cell>
          <cell r="H601">
            <v>697000</v>
          </cell>
          <cell r="I601">
            <v>2788000</v>
          </cell>
        </row>
        <row r="602">
          <cell r="B602" t="str">
            <v>Uang Taksi - Kalsel [2 ORG x 1 KL]</v>
          </cell>
          <cell r="C602">
            <v>2</v>
          </cell>
          <cell r="D602" t="str">
            <v>OK</v>
          </cell>
          <cell r="H602">
            <v>386000</v>
          </cell>
          <cell r="I602">
            <v>772000</v>
          </cell>
        </row>
        <row r="603">
          <cell r="B603" t="str">
            <v>KALIMANTAN TIMUR</v>
          </cell>
          <cell r="D603" t="str">
            <v xml:space="preserve"> </v>
          </cell>
          <cell r="I603">
            <v>0</v>
          </cell>
        </row>
        <row r="604">
          <cell r="B604" t="str">
            <v>Tiket Jakarta - Balikpapan [2 ORG x 1 KL]</v>
          </cell>
          <cell r="C604">
            <v>2</v>
          </cell>
          <cell r="D604" t="str">
            <v>OK</v>
          </cell>
          <cell r="H604">
            <v>3797000</v>
          </cell>
          <cell r="I604">
            <v>7594000</v>
          </cell>
        </row>
        <row r="605">
          <cell r="B605" t="str">
            <v>Uang Harian - Kaltim [2 ORG x 3 HR]</v>
          </cell>
          <cell r="C605">
            <v>6</v>
          </cell>
          <cell r="D605" t="str">
            <v>OH</v>
          </cell>
          <cell r="H605">
            <v>430000</v>
          </cell>
          <cell r="I605">
            <v>2580000</v>
          </cell>
        </row>
        <row r="606">
          <cell r="B606" t="str">
            <v>Uang Hotel Eselon IV/Gol. III Ke Bawah - Kaltim [2 ORG x 2 HR x 1 KL]</v>
          </cell>
          <cell r="C606">
            <v>4</v>
          </cell>
          <cell r="D606" t="str">
            <v>OH</v>
          </cell>
          <cell r="H606">
            <v>804000</v>
          </cell>
          <cell r="I606">
            <v>3216000</v>
          </cell>
        </row>
        <row r="607">
          <cell r="B607" t="str">
            <v>Uang Taksi - Kaltim [2 ORG x 1 KL]</v>
          </cell>
          <cell r="C607">
            <v>2</v>
          </cell>
          <cell r="D607" t="str">
            <v>OK</v>
          </cell>
          <cell r="H607">
            <v>1066000</v>
          </cell>
          <cell r="I607">
            <v>2132000</v>
          </cell>
        </row>
        <row r="608">
          <cell r="B608" t="str">
            <v>KEPULAUAN RIAU</v>
          </cell>
          <cell r="D608" t="str">
            <v xml:space="preserve"> </v>
          </cell>
          <cell r="I608">
            <v>0</v>
          </cell>
        </row>
        <row r="609">
          <cell r="B609" t="str">
            <v>Tiket Jakarta - Batam [2 ORG x 1 KL]</v>
          </cell>
          <cell r="C609">
            <v>2</v>
          </cell>
          <cell r="D609" t="str">
            <v>OK</v>
          </cell>
          <cell r="H609">
            <v>2888000</v>
          </cell>
          <cell r="I609">
            <v>5776000</v>
          </cell>
        </row>
        <row r="610">
          <cell r="B610" t="str">
            <v>Uang Harian - Kepri [2 ORG x 3 HR]</v>
          </cell>
          <cell r="C610">
            <v>6</v>
          </cell>
          <cell r="D610" t="str">
            <v>OH</v>
          </cell>
          <cell r="H610">
            <v>370000</v>
          </cell>
          <cell r="I610">
            <v>2220000</v>
          </cell>
        </row>
        <row r="611">
          <cell r="B611" t="str">
            <v>Uang Hotel Eselon IV/Gol. III Ke Bawah - Kepri [2 ORG x 2 HR x 1 KL]</v>
          </cell>
          <cell r="C611">
            <v>4</v>
          </cell>
          <cell r="D611" t="str">
            <v>OH</v>
          </cell>
          <cell r="H611">
            <v>792000</v>
          </cell>
          <cell r="I611">
            <v>3168000</v>
          </cell>
        </row>
        <row r="612">
          <cell r="B612" t="str">
            <v>Uang Taksi - Kepri [2 ORG x 1 KL]</v>
          </cell>
          <cell r="C612">
            <v>2</v>
          </cell>
          <cell r="D612" t="str">
            <v>OK</v>
          </cell>
          <cell r="H612">
            <v>352000</v>
          </cell>
          <cell r="I612">
            <v>704000</v>
          </cell>
        </row>
        <row r="613">
          <cell r="B613" t="str">
            <v>LAMPUNG</v>
          </cell>
          <cell r="D613" t="str">
            <v xml:space="preserve"> </v>
          </cell>
          <cell r="I613">
            <v>0</v>
          </cell>
        </row>
        <row r="614">
          <cell r="B614" t="str">
            <v>Tiket Jakarta - Bandar Lampung [2 ORG x 1 KL]</v>
          </cell>
          <cell r="C614">
            <v>2</v>
          </cell>
          <cell r="D614" t="str">
            <v>OK</v>
          </cell>
          <cell r="H614">
            <v>1583000</v>
          </cell>
          <cell r="I614">
            <v>3166000</v>
          </cell>
        </row>
        <row r="615">
          <cell r="B615" t="str">
            <v>Uang Harian - Lampung [2 ORG x 3 HR]</v>
          </cell>
          <cell r="C615">
            <v>6</v>
          </cell>
          <cell r="D615" t="str">
            <v>OH</v>
          </cell>
          <cell r="H615">
            <v>380000</v>
          </cell>
          <cell r="I615">
            <v>2280000</v>
          </cell>
        </row>
        <row r="616">
          <cell r="B616" t="str">
            <v>Uang Hotel Eselon IV/Gol. III Ke Bawah - Lampung [2 ORG x 2 HR x 1 KL]</v>
          </cell>
          <cell r="C616">
            <v>4</v>
          </cell>
          <cell r="D616" t="str">
            <v>OH</v>
          </cell>
          <cell r="H616">
            <v>580000</v>
          </cell>
          <cell r="I616">
            <v>2320000</v>
          </cell>
        </row>
        <row r="617">
          <cell r="B617" t="str">
            <v>Uang Taksi - Lampung [2 ORG x 1 KL]</v>
          </cell>
          <cell r="C617">
            <v>2</v>
          </cell>
          <cell r="D617" t="str">
            <v>OK</v>
          </cell>
          <cell r="H617">
            <v>360000</v>
          </cell>
          <cell r="I617">
            <v>720000</v>
          </cell>
        </row>
        <row r="618">
          <cell r="B618" t="str">
            <v>NUSA TENGGARA BARAT</v>
          </cell>
          <cell r="D618" t="str">
            <v xml:space="preserve"> </v>
          </cell>
          <cell r="I618">
            <v>0</v>
          </cell>
        </row>
        <row r="619">
          <cell r="B619" t="str">
            <v>Tiket Jakarta - Mataram [2 ORG x 1 KL]</v>
          </cell>
          <cell r="C619">
            <v>2</v>
          </cell>
          <cell r="D619" t="str">
            <v>OK</v>
          </cell>
          <cell r="H619">
            <v>3230000</v>
          </cell>
          <cell r="I619">
            <v>6460000</v>
          </cell>
        </row>
        <row r="620">
          <cell r="B620" t="str">
            <v>Uang Harian - NTB [2 ORG x 3 HR]</v>
          </cell>
          <cell r="C620">
            <v>6</v>
          </cell>
          <cell r="D620" t="str">
            <v>OH</v>
          </cell>
          <cell r="H620">
            <v>440000</v>
          </cell>
          <cell r="I620">
            <v>2640000</v>
          </cell>
        </row>
        <row r="621">
          <cell r="B621" t="str">
            <v>Uang Hotel Eselon IV/Gol. III Ke Bawah - NTB [2 ORG x 2 HR x 1 KL]</v>
          </cell>
          <cell r="C621">
            <v>4</v>
          </cell>
          <cell r="D621" t="str">
            <v>OH</v>
          </cell>
          <cell r="H621">
            <v>907000</v>
          </cell>
          <cell r="I621">
            <v>3628000</v>
          </cell>
        </row>
        <row r="622">
          <cell r="B622" t="str">
            <v>Uang Taksi - NTB [2 ORG x 1 KL]</v>
          </cell>
          <cell r="C622">
            <v>2</v>
          </cell>
          <cell r="D622" t="str">
            <v>OK</v>
          </cell>
          <cell r="H622">
            <v>496000</v>
          </cell>
          <cell r="I622">
            <v>992000</v>
          </cell>
        </row>
        <row r="623">
          <cell r="B623" t="str">
            <v>SULAWESI SELATAN</v>
          </cell>
          <cell r="D623" t="str">
            <v xml:space="preserve"> </v>
          </cell>
          <cell r="I623">
            <v>0</v>
          </cell>
        </row>
        <row r="624">
          <cell r="B624" t="str">
            <v>Tiket Jakarta - Makassar [2 ORG x 1 KL]</v>
          </cell>
          <cell r="C624">
            <v>2</v>
          </cell>
          <cell r="D624" t="str">
            <v>OK</v>
          </cell>
          <cell r="H624">
            <v>3829000</v>
          </cell>
          <cell r="I624">
            <v>7658000</v>
          </cell>
        </row>
        <row r="625">
          <cell r="B625" t="str">
            <v>Uang Harian - Sulsel [2 ORG x 3 HR]</v>
          </cell>
          <cell r="C625">
            <v>6</v>
          </cell>
          <cell r="D625" t="str">
            <v>OH</v>
          </cell>
          <cell r="H625">
            <v>430000</v>
          </cell>
          <cell r="I625">
            <v>2580000</v>
          </cell>
        </row>
        <row r="626">
          <cell r="B626" t="str">
            <v>Uang Hotel Eselon IV/Gol. III Ke Bawah - Sulsel [2 ORG x 2 HR x 1 KL]</v>
          </cell>
          <cell r="C626">
            <v>4</v>
          </cell>
          <cell r="D626" t="str">
            <v>OH</v>
          </cell>
          <cell r="H626">
            <v>745000</v>
          </cell>
          <cell r="I626">
            <v>2980000</v>
          </cell>
        </row>
        <row r="627">
          <cell r="B627" t="str">
            <v>Uang Taksi - Sulsel [2 ORG x 1 KL]</v>
          </cell>
          <cell r="C627">
            <v>2</v>
          </cell>
          <cell r="D627" t="str">
            <v>OK</v>
          </cell>
          <cell r="H627">
            <v>402000</v>
          </cell>
          <cell r="I627">
            <v>804000</v>
          </cell>
        </row>
        <row r="628">
          <cell r="B628" t="str">
            <v>SUMATERA UTARA</v>
          </cell>
          <cell r="D628" t="str">
            <v xml:space="preserve"> </v>
          </cell>
          <cell r="I628">
            <v>0</v>
          </cell>
        </row>
        <row r="629">
          <cell r="B629" t="str">
            <v>Tiket Jakarta - Medan [2 ORG x 1 KL]</v>
          </cell>
          <cell r="C629">
            <v>2</v>
          </cell>
          <cell r="D629" t="str">
            <v>OK</v>
          </cell>
          <cell r="H629">
            <v>3808000</v>
          </cell>
          <cell r="I629">
            <v>7616000</v>
          </cell>
        </row>
        <row r="630">
          <cell r="B630" t="str">
            <v>Uang Harian - Sumut [2 ORG x 3 HR]</v>
          </cell>
          <cell r="C630">
            <v>6</v>
          </cell>
          <cell r="D630" t="str">
            <v>OH</v>
          </cell>
          <cell r="H630">
            <v>370000</v>
          </cell>
          <cell r="I630">
            <v>2220000</v>
          </cell>
        </row>
        <row r="631">
          <cell r="B631" t="str">
            <v>Uang Hotel Eselon IV/Gol. III Ke Bawah - Sumut [2 ORG x 2 HR x 1 KL]</v>
          </cell>
          <cell r="C631">
            <v>4</v>
          </cell>
          <cell r="D631" t="str">
            <v>OH</v>
          </cell>
          <cell r="H631">
            <v>699000</v>
          </cell>
          <cell r="I631">
            <v>2796000</v>
          </cell>
        </row>
        <row r="632">
          <cell r="B632" t="str">
            <v>Uang Taksi - Sumut [2 ORG x 1 KL]</v>
          </cell>
          <cell r="C632">
            <v>2</v>
          </cell>
          <cell r="D632" t="str">
            <v>OK</v>
          </cell>
          <cell r="H632">
            <v>616000</v>
          </cell>
          <cell r="I632">
            <v>1232000</v>
          </cell>
        </row>
        <row r="633">
          <cell r="B633" t="str">
            <v>SUMATERA BARAT</v>
          </cell>
          <cell r="D633" t="str">
            <v xml:space="preserve"> </v>
          </cell>
          <cell r="I633">
            <v>0</v>
          </cell>
        </row>
        <row r="634">
          <cell r="B634" t="str">
            <v>Tiket Jakarta - Padang [2 ORG x 1 KL]</v>
          </cell>
          <cell r="C634">
            <v>2</v>
          </cell>
          <cell r="D634" t="str">
            <v>OK</v>
          </cell>
          <cell r="H634">
            <v>2952000</v>
          </cell>
          <cell r="I634">
            <v>5904000</v>
          </cell>
        </row>
        <row r="635">
          <cell r="B635" t="str">
            <v>Uang Harian - Sumbar [2 ORG x 3 HR]</v>
          </cell>
          <cell r="C635">
            <v>6</v>
          </cell>
          <cell r="D635" t="str">
            <v>OH</v>
          </cell>
          <cell r="H635">
            <v>380000</v>
          </cell>
          <cell r="I635">
            <v>2280000</v>
          </cell>
        </row>
        <row r="636">
          <cell r="B636" t="str">
            <v>Uang Hotel Eselon IV/Gol. III Ke Bawah - Sumbar [2 ORG x 2 HR x 1 KL]</v>
          </cell>
          <cell r="C636">
            <v>4</v>
          </cell>
          <cell r="D636" t="str">
            <v>OH</v>
          </cell>
          <cell r="H636">
            <v>701000</v>
          </cell>
          <cell r="I636">
            <v>2804000</v>
          </cell>
        </row>
        <row r="637">
          <cell r="B637" t="str">
            <v>Uang Taksi - Sumbar [2 ORG x 1 KL]</v>
          </cell>
          <cell r="C637">
            <v>2</v>
          </cell>
          <cell r="D637" t="str">
            <v>OK</v>
          </cell>
          <cell r="H637">
            <v>380000</v>
          </cell>
          <cell r="I637">
            <v>760000</v>
          </cell>
        </row>
        <row r="638">
          <cell r="B638" t="str">
            <v>Uang Taksi JAKARTA</v>
          </cell>
        </row>
        <row r="639">
          <cell r="B639" t="str">
            <v>Jakarta - Bandara  (27 Org x 1 KL)</v>
          </cell>
          <cell r="C639">
            <v>27</v>
          </cell>
          <cell r="D639" t="str">
            <v>OK</v>
          </cell>
          <cell r="H639">
            <v>548000</v>
          </cell>
          <cell r="I639">
            <v>14796000</v>
          </cell>
        </row>
        <row r="640">
          <cell r="B640" t="str">
            <v>UANG REPRESENTASI</v>
          </cell>
          <cell r="D640" t="str">
            <v xml:space="preserve"> </v>
          </cell>
        </row>
        <row r="641">
          <cell r="B641" t="str">
            <v>Uang Representasi Eselon II [1 ORG x 3 HR x 3 KL]</v>
          </cell>
          <cell r="C641">
            <v>9</v>
          </cell>
          <cell r="D641" t="str">
            <v>OH</v>
          </cell>
          <cell r="H641">
            <v>150000</v>
          </cell>
          <cell r="I641">
            <v>1350000</v>
          </cell>
        </row>
        <row r="642">
          <cell r="B642" t="str">
            <v>PENGENDALIAN INTERN ATAS PELAPORAN KEUANGAN (PIPK) PROGRAM PHU</v>
          </cell>
          <cell r="I642">
            <v>575060000</v>
          </cell>
        </row>
        <row r="643">
          <cell r="B643" t="str">
            <v>Belanja Bahan</v>
          </cell>
          <cell r="I643">
            <v>1180000</v>
          </cell>
        </row>
        <row r="644">
          <cell r="B644" t="str">
            <v>Spanduk</v>
          </cell>
          <cell r="C644">
            <v>2</v>
          </cell>
          <cell r="D644" t="str">
            <v>BUAH</v>
          </cell>
          <cell r="H644">
            <v>590000</v>
          </cell>
          <cell r="I644">
            <v>1180000</v>
          </cell>
        </row>
        <row r="645">
          <cell r="B645" t="str">
            <v>Belanja Jasa Profesi</v>
          </cell>
          <cell r="I645">
            <v>14400000</v>
          </cell>
        </row>
        <row r="646">
          <cell r="B646" t="str">
            <v>Narasumber/Pembahas Eselon III Ke Bawah [4 ORG x 2 JPL x 2 KL]</v>
          </cell>
          <cell r="C646">
            <v>16</v>
          </cell>
          <cell r="D646" t="str">
            <v>OJ</v>
          </cell>
          <cell r="H646">
            <v>900000</v>
          </cell>
          <cell r="I646">
            <v>14400000</v>
          </cell>
        </row>
        <row r="647">
          <cell r="B647" t="str">
            <v>Belanja Perjalanan Dinas Paket Meeting Dalam Kota</v>
          </cell>
          <cell r="I647">
            <v>45300000</v>
          </cell>
        </row>
        <row r="648">
          <cell r="B648" t="str">
            <v>PAKET MEETING FULLDAY</v>
          </cell>
          <cell r="D648" t="str">
            <v xml:space="preserve"> </v>
          </cell>
          <cell r="I648">
            <v>45300000</v>
          </cell>
        </row>
        <row r="649">
          <cell r="B649" t="str">
            <v>Fullday Eselon III Ke Bawah [30 ORG x 2 HR]</v>
          </cell>
          <cell r="C649">
            <v>60</v>
          </cell>
          <cell r="D649" t="str">
            <v>OP</v>
          </cell>
          <cell r="H649">
            <v>455000</v>
          </cell>
          <cell r="I649">
            <v>27300000</v>
          </cell>
        </row>
        <row r="650">
          <cell r="B650" t="str">
            <v>Uang Harian Fullday [30 ORG x 2 HR]</v>
          </cell>
          <cell r="C650">
            <v>60</v>
          </cell>
          <cell r="D650" t="str">
            <v>OH</v>
          </cell>
          <cell r="H650">
            <v>130000</v>
          </cell>
          <cell r="I650">
            <v>7800000</v>
          </cell>
        </row>
        <row r="651">
          <cell r="B651" t="str">
            <v>Uang Transport Fullday [30 ORG x 2 KL]</v>
          </cell>
          <cell r="C651">
            <v>60</v>
          </cell>
          <cell r="D651" t="str">
            <v>OK</v>
          </cell>
          <cell r="H651">
            <v>170000</v>
          </cell>
          <cell r="I651">
            <v>10200000</v>
          </cell>
        </row>
        <row r="652">
          <cell r="B652" t="str">
            <v>Belanja Perjalanan Dinas Lainnya - Luar Negeri</v>
          </cell>
          <cell r="I652">
            <v>294580000</v>
          </cell>
        </row>
        <row r="653">
          <cell r="B653" t="str">
            <v>JAKARTA - ARAB SAUDI</v>
          </cell>
          <cell r="D653" t="str">
            <v xml:space="preserve"> </v>
          </cell>
          <cell r="I653">
            <v>294580000</v>
          </cell>
        </row>
        <row r="654">
          <cell r="B654" t="str">
            <v>Tiket Jakarta - Jeddah Eselon II</v>
          </cell>
          <cell r="C654">
            <v>1</v>
          </cell>
          <cell r="D654" t="str">
            <v>OK</v>
          </cell>
          <cell r="H654">
            <v>45000000</v>
          </cell>
          <cell r="I654">
            <v>45000000</v>
          </cell>
        </row>
        <row r="655">
          <cell r="B655" t="str">
            <v>Uang Harian Eselon II [2 ORG x 8 HARI]</v>
          </cell>
          <cell r="C655">
            <v>5</v>
          </cell>
          <cell r="D655" t="str">
            <v>OH</v>
          </cell>
          <cell r="H655">
            <v>5500000</v>
          </cell>
          <cell r="I655">
            <v>27500000</v>
          </cell>
        </row>
        <row r="656">
          <cell r="B656" t="str">
            <v>Uang Harian Eslon II 40% [2 ORG x 2 HARI]</v>
          </cell>
          <cell r="C656">
            <v>2</v>
          </cell>
          <cell r="D656" t="str">
            <v>OH</v>
          </cell>
          <cell r="H656">
            <v>2200000</v>
          </cell>
          <cell r="I656">
            <v>4400000</v>
          </cell>
        </row>
        <row r="657">
          <cell r="B657" t="str">
            <v>Tiket Jakarta - Jeddah Eselon III Ke Bawah</v>
          </cell>
          <cell r="C657">
            <v>4</v>
          </cell>
          <cell r="D657" t="str">
            <v>OK</v>
          </cell>
          <cell r="H657">
            <v>25000000</v>
          </cell>
          <cell r="I657">
            <v>100000000</v>
          </cell>
        </row>
        <row r="658">
          <cell r="B658" t="str">
            <v>Uang Harian Eselon III Ke Bawah [4 ORG x 8 HARI]</v>
          </cell>
          <cell r="C658">
            <v>20</v>
          </cell>
          <cell r="D658" t="str">
            <v>OH</v>
          </cell>
          <cell r="H658">
            <v>4100000</v>
          </cell>
          <cell r="I658">
            <v>82000000</v>
          </cell>
        </row>
        <row r="659">
          <cell r="B659" t="str">
            <v>Uang Harian Eselon III Ke Bawah 40% [4 ORG x 2 HARI]</v>
          </cell>
          <cell r="C659">
            <v>8</v>
          </cell>
          <cell r="D659" t="str">
            <v>OH</v>
          </cell>
          <cell r="H659">
            <v>1640000</v>
          </cell>
          <cell r="I659">
            <v>13120000</v>
          </cell>
        </row>
        <row r="660">
          <cell r="B660" t="str">
            <v>Biaya Visa</v>
          </cell>
          <cell r="C660">
            <v>5</v>
          </cell>
          <cell r="D660" t="str">
            <v>OK</v>
          </cell>
          <cell r="H660">
            <v>3000000</v>
          </cell>
          <cell r="I660">
            <v>15000000</v>
          </cell>
        </row>
        <row r="661">
          <cell r="B661" t="str">
            <v>Uang Taksi</v>
          </cell>
          <cell r="C661">
            <v>5</v>
          </cell>
          <cell r="D661" t="str">
            <v>OK</v>
          </cell>
          <cell r="H661">
            <v>512000</v>
          </cell>
          <cell r="I661">
            <v>2560000</v>
          </cell>
        </row>
        <row r="662">
          <cell r="B662" t="str">
            <v>Biaya Asuransi</v>
          </cell>
          <cell r="C662">
            <v>5</v>
          </cell>
          <cell r="D662" t="str">
            <v>OK</v>
          </cell>
          <cell r="H662">
            <v>1000000</v>
          </cell>
          <cell r="I662">
            <v>5000000</v>
          </cell>
        </row>
        <row r="663">
          <cell r="B663" t="str">
            <v>Belanja Honor Output Kegiatan</v>
          </cell>
          <cell r="I663">
            <v>219600000</v>
          </cell>
        </row>
        <row r="664">
          <cell r="B664" t="str">
            <v>&gt; Tim Management Satker PHU</v>
          </cell>
          <cell r="I664">
            <v>124800000</v>
          </cell>
        </row>
        <row r="665">
          <cell r="B665" t="str">
            <v>Pengarah [1 Org x 12 Bln]</v>
          </cell>
          <cell r="C665">
            <v>12</v>
          </cell>
          <cell r="D665" t="str">
            <v>OB</v>
          </cell>
          <cell r="H665">
            <v>750000</v>
          </cell>
          <cell r="I665">
            <v>9000000</v>
          </cell>
        </row>
        <row r="666">
          <cell r="B666" t="str">
            <v>Ketua [1 Org x 12 Bln]</v>
          </cell>
          <cell r="C666">
            <v>12</v>
          </cell>
          <cell r="D666" t="str">
            <v>OB</v>
          </cell>
          <cell r="H666">
            <v>650000</v>
          </cell>
          <cell r="I666">
            <v>7800000</v>
          </cell>
        </row>
        <row r="667">
          <cell r="B667" t="str">
            <v>Sekretaris [1 Org x 12 Bln]</v>
          </cell>
          <cell r="C667">
            <v>12</v>
          </cell>
          <cell r="D667" t="str">
            <v>OB</v>
          </cell>
          <cell r="H667">
            <v>500000</v>
          </cell>
          <cell r="I667">
            <v>6000000</v>
          </cell>
        </row>
        <row r="668">
          <cell r="B668" t="str">
            <v>Anggota [17 Org x 12 Bln]</v>
          </cell>
          <cell r="C668">
            <v>204</v>
          </cell>
          <cell r="D668" t="str">
            <v>OB</v>
          </cell>
          <cell r="H668">
            <v>500000</v>
          </cell>
          <cell r="I668">
            <v>102000000</v>
          </cell>
        </row>
        <row r="669">
          <cell r="B669" t="str">
            <v>&gt; Tim Penilai Satker PHU</v>
          </cell>
          <cell r="I669">
            <v>47400000</v>
          </cell>
        </row>
        <row r="670">
          <cell r="B670" t="str">
            <v>Pengarah [1 Org x 6 Bln]</v>
          </cell>
          <cell r="C670">
            <v>6</v>
          </cell>
          <cell r="D670" t="str">
            <v>OB</v>
          </cell>
          <cell r="H670">
            <v>750000</v>
          </cell>
          <cell r="I670">
            <v>4500000</v>
          </cell>
        </row>
        <row r="671">
          <cell r="B671" t="str">
            <v>Ketua [1 Org x 6 Bln]</v>
          </cell>
          <cell r="C671">
            <v>6</v>
          </cell>
          <cell r="D671" t="str">
            <v>OB</v>
          </cell>
          <cell r="H671">
            <v>650000</v>
          </cell>
          <cell r="I671">
            <v>3900000</v>
          </cell>
        </row>
        <row r="672">
          <cell r="B672" t="str">
            <v>Sekretaris [1 Org x 6 Bln]</v>
          </cell>
          <cell r="C672">
            <v>6</v>
          </cell>
          <cell r="D672" t="str">
            <v>OB</v>
          </cell>
          <cell r="H672">
            <v>500000</v>
          </cell>
          <cell r="I672">
            <v>3000000</v>
          </cell>
        </row>
        <row r="673">
          <cell r="B673" t="str">
            <v>Anggota [12 Org x 6 Bln]</v>
          </cell>
          <cell r="C673">
            <v>72</v>
          </cell>
          <cell r="D673" t="str">
            <v>OB</v>
          </cell>
          <cell r="H673">
            <v>500000</v>
          </cell>
          <cell r="I673">
            <v>36000000</v>
          </cell>
        </row>
        <row r="674">
          <cell r="B674" t="str">
            <v>&gt; Tim Penilai Esselon I</v>
          </cell>
          <cell r="I674">
            <v>47400000</v>
          </cell>
        </row>
        <row r="675">
          <cell r="B675" t="str">
            <v>Pengarah [1 Org x 6 Bln]</v>
          </cell>
          <cell r="C675">
            <v>6</v>
          </cell>
          <cell r="D675" t="str">
            <v>OB</v>
          </cell>
          <cell r="H675">
            <v>750000</v>
          </cell>
          <cell r="I675">
            <v>4500000</v>
          </cell>
        </row>
        <row r="676">
          <cell r="B676" t="str">
            <v>Ketua [1 Org x 6 Bln]</v>
          </cell>
          <cell r="C676">
            <v>6</v>
          </cell>
          <cell r="D676" t="str">
            <v>OB</v>
          </cell>
          <cell r="H676">
            <v>650000</v>
          </cell>
          <cell r="I676">
            <v>3900000</v>
          </cell>
        </row>
        <row r="677">
          <cell r="B677" t="str">
            <v>Sekretaris [1 Org x 6 Bln]</v>
          </cell>
          <cell r="C677">
            <v>6</v>
          </cell>
          <cell r="D677" t="str">
            <v>OB</v>
          </cell>
          <cell r="H677">
            <v>500000</v>
          </cell>
          <cell r="I677">
            <v>3000000</v>
          </cell>
        </row>
        <row r="678">
          <cell r="B678" t="str">
            <v>Anggota [12 Org x 6 Bln]</v>
          </cell>
          <cell r="C678">
            <v>72</v>
          </cell>
          <cell r="D678" t="str">
            <v>OB</v>
          </cell>
          <cell r="H678">
            <v>500000</v>
          </cell>
          <cell r="I678">
            <v>36000000</v>
          </cell>
        </row>
      </sheetData>
      <sheetData sheetId="57">
        <row r="5">
          <cell r="B5" t="str">
            <v>Dukungan Manajemen</v>
          </cell>
          <cell r="G5">
            <v>7184134000</v>
          </cell>
        </row>
        <row r="6">
          <cell r="B6" t="str">
            <v>Dukungan Manajemen dan Pelaksanaan Tugas Teknis Lainnya Penyelenggaraan Haji dan Umrah</v>
          </cell>
          <cell r="G6">
            <v>7184134000</v>
          </cell>
        </row>
        <row r="7">
          <cell r="B7" t="str">
            <v>Layanan Dukungan Manajemen Internal</v>
          </cell>
          <cell r="C7">
            <v>3</v>
          </cell>
          <cell r="D7" t="str">
            <v>Layanan</v>
          </cell>
          <cell r="G7">
            <v>3728348000</v>
          </cell>
        </row>
        <row r="8">
          <cell r="B8" t="str">
            <v>Layanan Hukum</v>
          </cell>
          <cell r="C8">
            <v>2</v>
          </cell>
          <cell r="D8" t="str">
            <v xml:space="preserve"> Layanan</v>
          </cell>
          <cell r="G8">
            <v>2470411000</v>
          </cell>
        </row>
        <row r="9">
          <cell r="B9" t="str">
            <v>Layanan Hukum dan Peraturan Perundang-Undangan</v>
          </cell>
          <cell r="C9">
            <v>1</v>
          </cell>
          <cell r="D9" t="str">
            <v>Layanan</v>
          </cell>
          <cell r="G9">
            <v>2277685000</v>
          </cell>
        </row>
        <row r="10">
          <cell r="B10" t="str">
            <v>PENYEMPURNAAN PENYUSUNAN DAN PEMBAHASAN PERATURAN PERUNDANG-UNDANGAN TENTANG PIHU</v>
          </cell>
          <cell r="G10">
            <v>0</v>
          </cell>
        </row>
        <row r="11">
          <cell r="B11" t="str">
            <v>Belanja Bahan</v>
          </cell>
          <cell r="G11">
            <v>0</v>
          </cell>
        </row>
        <row r="12">
          <cell r="B12" t="str">
            <v xml:space="preserve">  - Kebutuhan Peserta, Penggandaan, dan Pelaporan [45 ORG x 2 KEG]</v>
          </cell>
          <cell r="C12">
            <v>90</v>
          </cell>
          <cell r="D12" t="str">
            <v xml:space="preserve"> OK</v>
          </cell>
          <cell r="G12">
            <v>0</v>
          </cell>
        </row>
        <row r="13">
          <cell r="B13" t="str">
            <v xml:space="preserve">  - Spanduk [1 PKT x 10 KEG]</v>
          </cell>
          <cell r="C13">
            <v>10</v>
          </cell>
          <cell r="D13" t="str">
            <v xml:space="preserve"> PKT</v>
          </cell>
          <cell r="F13">
            <v>750000</v>
          </cell>
        </row>
        <row r="14">
          <cell r="B14" t="str">
            <v>Belanja Jasa Profesi</v>
          </cell>
          <cell r="G14">
            <v>0</v>
          </cell>
        </row>
        <row r="15">
          <cell r="B15" t="str">
            <v xml:space="preserve">  - Honorarium Narasumber (Setingkat Eselon I) [1 ORG x 2 JPL x 10 KEG]</v>
          </cell>
          <cell r="C15">
            <v>20</v>
          </cell>
          <cell r="D15" t="str">
            <v xml:space="preserve"> OJ</v>
          </cell>
          <cell r="F15">
            <v>1400000</v>
          </cell>
        </row>
        <row r="16">
          <cell r="B16" t="str">
            <v xml:space="preserve">  - Honorarium Narasumber (Setingkat Eselon II) [1 ORG x 2 JPL x 10 KEG]</v>
          </cell>
          <cell r="C16">
            <v>20</v>
          </cell>
          <cell r="D16" t="str">
            <v xml:space="preserve"> OJ</v>
          </cell>
          <cell r="F16">
            <v>1000000</v>
          </cell>
        </row>
        <row r="17">
          <cell r="B17" t="str">
            <v xml:space="preserve">  - Honorarium Narasumber (Setingkat Eselon III kebawah) [2 ORG x 2 JPL x 10 KEG]</v>
          </cell>
          <cell r="C17">
            <v>40</v>
          </cell>
          <cell r="D17" t="str">
            <v xml:space="preserve"> OJ</v>
          </cell>
          <cell r="F17">
            <v>900000</v>
          </cell>
        </row>
        <row r="18">
          <cell r="B18" t="str">
            <v xml:space="preserve">  - Moderator [1 ORG x 10 KEG]</v>
          </cell>
          <cell r="C18">
            <v>10</v>
          </cell>
          <cell r="D18" t="str">
            <v xml:space="preserve"> OK</v>
          </cell>
          <cell r="F18">
            <v>700000</v>
          </cell>
        </row>
        <row r="19">
          <cell r="B19" t="str">
            <v>Belanja Honor Output Kegiatan</v>
          </cell>
          <cell r="G19">
            <v>0</v>
          </cell>
        </row>
        <row r="20">
          <cell r="B20" t="str">
            <v>Honorarium Tim Penyusunan Peraturan Perundang-Undangan</v>
          </cell>
        </row>
        <row r="21">
          <cell r="B21" t="str">
            <v xml:space="preserve">  - Pengarah [1 ORG x 10 BLN]</v>
          </cell>
          <cell r="C21">
            <v>10</v>
          </cell>
          <cell r="D21" t="str">
            <v>OB</v>
          </cell>
          <cell r="F21">
            <v>750000</v>
          </cell>
        </row>
        <row r="22">
          <cell r="B22" t="str">
            <v xml:space="preserve">  - Penanggungjawab (1 ORG X 10 BLN)</v>
          </cell>
          <cell r="C22">
            <v>10</v>
          </cell>
          <cell r="D22" t="str">
            <v>OB</v>
          </cell>
          <cell r="F22">
            <v>700000</v>
          </cell>
        </row>
        <row r="23">
          <cell r="B23" t="str">
            <v xml:space="preserve">  - Ketua [1 ORG x 10 BLN]</v>
          </cell>
          <cell r="C23">
            <v>10</v>
          </cell>
          <cell r="D23" t="str">
            <v>OB</v>
          </cell>
          <cell r="F23">
            <v>650000</v>
          </cell>
        </row>
        <row r="24">
          <cell r="B24" t="str">
            <v xml:space="preserve">  - Wakil Ketua [1 ORG x 10 BLN]</v>
          </cell>
          <cell r="C24">
            <v>10</v>
          </cell>
          <cell r="D24" t="str">
            <v>OB</v>
          </cell>
          <cell r="F24">
            <v>600000</v>
          </cell>
        </row>
        <row r="25">
          <cell r="B25" t="str">
            <v xml:space="preserve">  - Sekretaris [1 ORG x 10 BLN]</v>
          </cell>
          <cell r="C25">
            <v>10</v>
          </cell>
          <cell r="D25" t="str">
            <v>OB</v>
          </cell>
          <cell r="F25">
            <v>500000</v>
          </cell>
        </row>
        <row r="26">
          <cell r="B26" t="str">
            <v xml:space="preserve">  - Anggota [15 ORG x 10 BLN]</v>
          </cell>
          <cell r="C26">
            <v>150</v>
          </cell>
          <cell r="D26" t="str">
            <v>OB</v>
          </cell>
          <cell r="F26">
            <v>500000</v>
          </cell>
        </row>
        <row r="27">
          <cell r="B27" t="str">
            <v>Belanja Perjalanan Dinas Dalam Kota</v>
          </cell>
          <cell r="G27">
            <v>0</v>
          </cell>
        </row>
        <row r="28">
          <cell r="B28" t="str">
            <v xml:space="preserve">  - Uang Harian [2 ORG x 10 KEG]</v>
          </cell>
          <cell r="C28">
            <v>20</v>
          </cell>
          <cell r="D28" t="str">
            <v xml:space="preserve"> OK</v>
          </cell>
          <cell r="F28">
            <v>210000</v>
          </cell>
        </row>
        <row r="29">
          <cell r="B29" t="str">
            <v xml:space="preserve">  - Uang Transportasi [2 ORG x 10 KEG]</v>
          </cell>
          <cell r="C29">
            <v>20</v>
          </cell>
          <cell r="D29" t="str">
            <v xml:space="preserve"> OK</v>
          </cell>
          <cell r="F29">
            <v>150000</v>
          </cell>
        </row>
        <row r="30">
          <cell r="B30" t="str">
            <v>Belanja Perjalanan Dinas Paket Meeting Dalam Kota</v>
          </cell>
          <cell r="G30">
            <v>0</v>
          </cell>
        </row>
        <row r="31">
          <cell r="B31" t="str">
            <v>&gt; FULLDAY MEETING</v>
          </cell>
          <cell r="C31" t="str">
            <v xml:space="preserve"> </v>
          </cell>
          <cell r="D31" t="str">
            <v xml:space="preserve"> </v>
          </cell>
        </row>
        <row r="32">
          <cell r="B32" t="str">
            <v xml:space="preserve">  - Uang Harian Peserta [45 ORG x 10 KEG]</v>
          </cell>
          <cell r="C32">
            <v>450</v>
          </cell>
          <cell r="D32" t="str">
            <v xml:space="preserve"> OH</v>
          </cell>
          <cell r="F32">
            <v>95000</v>
          </cell>
        </row>
        <row r="33">
          <cell r="B33" t="str">
            <v xml:space="preserve">  - Transport Narasumber dan Moderator [6 ORG x 10 KEG]</v>
          </cell>
          <cell r="C33">
            <v>60</v>
          </cell>
          <cell r="D33" t="str">
            <v xml:space="preserve"> OK</v>
          </cell>
          <cell r="F33">
            <v>150000</v>
          </cell>
        </row>
        <row r="34">
          <cell r="B34" t="str">
            <v xml:space="preserve">  - Transport Peserta [45 ORG x 10 KEG]</v>
          </cell>
          <cell r="C34">
            <v>450</v>
          </cell>
          <cell r="D34" t="str">
            <v xml:space="preserve"> OK</v>
          </cell>
          <cell r="F34">
            <v>150000</v>
          </cell>
        </row>
        <row r="35">
          <cell r="B35" t="str">
            <v xml:space="preserve">  - Fullday Narasumber dan Moderator [6 ORG x 10 KEG]</v>
          </cell>
          <cell r="C35">
            <v>60</v>
          </cell>
          <cell r="D35" t="str">
            <v>OK</v>
          </cell>
          <cell r="F35">
            <v>455000</v>
          </cell>
        </row>
        <row r="36">
          <cell r="B36" t="str">
            <v xml:space="preserve">  - Fullday Peserta [45 ORG x 10 KEG]</v>
          </cell>
          <cell r="C36">
            <v>450</v>
          </cell>
          <cell r="F36">
            <v>455000</v>
          </cell>
        </row>
        <row r="37">
          <cell r="B37" t="str">
            <v>Belanja Perjalanan Dinas Paket Meeting Luar Kota</v>
          </cell>
          <cell r="G37">
            <v>0</v>
          </cell>
        </row>
        <row r="38">
          <cell r="B38" t="str">
            <v>&gt; FULLBOARD MEETING</v>
          </cell>
          <cell r="C38" t="str">
            <v xml:space="preserve"> </v>
          </cell>
          <cell r="D38" t="str">
            <v xml:space="preserve"> </v>
          </cell>
        </row>
        <row r="39">
          <cell r="B39" t="str">
            <v xml:space="preserve">  - Uang Harian Peserta [45 ORG x 3 HARI x 2 KEG]</v>
          </cell>
          <cell r="C39">
            <v>270</v>
          </cell>
          <cell r="D39" t="str">
            <v xml:space="preserve"> OH</v>
          </cell>
          <cell r="F39">
            <v>130000</v>
          </cell>
        </row>
        <row r="40">
          <cell r="B40" t="str">
            <v xml:space="preserve">  - Transport Narasumber dan Moderator [8 ORG x 2 KEG]</v>
          </cell>
          <cell r="C40">
            <v>16</v>
          </cell>
          <cell r="D40" t="str">
            <v xml:space="preserve"> OK</v>
          </cell>
          <cell r="F40">
            <v>600000</v>
          </cell>
        </row>
        <row r="41">
          <cell r="B41" t="str">
            <v xml:space="preserve">  - Transport Peserta [45 ORG x 2 KEG]</v>
          </cell>
          <cell r="C41">
            <v>90</v>
          </cell>
          <cell r="D41" t="str">
            <v xml:space="preserve"> OK</v>
          </cell>
          <cell r="F41">
            <v>600000</v>
          </cell>
        </row>
        <row r="42">
          <cell r="B42" t="str">
            <v xml:space="preserve">  - Fullboard Narasumber dan Moderator [8 ORG x 2 HARI x 2 KEG]</v>
          </cell>
          <cell r="C42">
            <v>32</v>
          </cell>
          <cell r="D42" t="str">
            <v>OK</v>
          </cell>
          <cell r="F42">
            <v>931000</v>
          </cell>
        </row>
        <row r="43">
          <cell r="B43" t="str">
            <v xml:space="preserve">  - Fullboard Peserta [45 ORG x 2 HARI x 2 KEG]</v>
          </cell>
          <cell r="C43">
            <v>180</v>
          </cell>
          <cell r="F43">
            <v>931000</v>
          </cell>
        </row>
        <row r="44">
          <cell r="B44" t="str">
            <v>KOORDINASI KERJASAMA DALAM URUSAN HUKUM DAN PERATURAN PERUNDANG-UNDANGAN</v>
          </cell>
          <cell r="G44">
            <v>191414000</v>
          </cell>
        </row>
        <row r="45">
          <cell r="B45" t="str">
            <v>Belanja Jasa Profesi</v>
          </cell>
          <cell r="G45">
            <v>10800000</v>
          </cell>
        </row>
        <row r="46">
          <cell r="B46" t="str">
            <v xml:space="preserve">  - Honorarium Pemberi Keterangan Ahli/Saksi Ahli [1 ORG x 6 KEG]</v>
          </cell>
          <cell r="C46">
            <v>6</v>
          </cell>
          <cell r="D46" t="str">
            <v xml:space="preserve"> OK</v>
          </cell>
          <cell r="F46">
            <v>1800000</v>
          </cell>
          <cell r="G46">
            <v>10800000</v>
          </cell>
        </row>
        <row r="47">
          <cell r="B47" t="str">
            <v>Belanja Jasa Konsultan</v>
          </cell>
          <cell r="G47">
            <v>100000000</v>
          </cell>
        </row>
        <row r="48">
          <cell r="B48" t="str">
            <v xml:space="preserve">  - Jasa Konsultan Hukum</v>
          </cell>
          <cell r="C48">
            <v>1</v>
          </cell>
          <cell r="D48" t="str">
            <v>PKT</v>
          </cell>
          <cell r="F48">
            <v>100000000</v>
          </cell>
          <cell r="G48">
            <v>100000000</v>
          </cell>
        </row>
        <row r="49">
          <cell r="B49" t="str">
            <v>Belanja Perjalanan Dinas Biasa</v>
          </cell>
          <cell r="G49">
            <v>80614000</v>
          </cell>
        </row>
        <row r="50">
          <cell r="B50" t="str">
            <v>&gt; PENDAMPINGAN HUKUM</v>
          </cell>
          <cell r="C50" t="str">
            <v xml:space="preserve"> </v>
          </cell>
          <cell r="D50" t="str">
            <v xml:space="preserve"> </v>
          </cell>
        </row>
        <row r="51">
          <cell r="B51" t="str">
            <v>&gt;&gt; JAKARTA - KENDARI</v>
          </cell>
          <cell r="F51">
            <v>0</v>
          </cell>
          <cell r="G51">
            <v>17282000</v>
          </cell>
        </row>
        <row r="52">
          <cell r="B52" t="str">
            <v xml:space="preserve">  - Uang Harian - Kendari [2 ORG x 3 HARI x 1 KEG]</v>
          </cell>
          <cell r="C52">
            <v>6</v>
          </cell>
          <cell r="D52" t="str">
            <v xml:space="preserve"> OH</v>
          </cell>
          <cell r="F52">
            <v>380000</v>
          </cell>
          <cell r="G52">
            <v>2280000</v>
          </cell>
        </row>
        <row r="53">
          <cell r="B53" t="str">
            <v xml:space="preserve">  - Uang Penginapan - Kendari [1 ORG x 2 HARI x 1 KEG]</v>
          </cell>
          <cell r="C53">
            <v>2</v>
          </cell>
          <cell r="D53" t="str">
            <v xml:space="preserve"> OH</v>
          </cell>
          <cell r="F53">
            <v>786000</v>
          </cell>
          <cell r="G53">
            <v>1572000</v>
          </cell>
        </row>
        <row r="54">
          <cell r="B54" t="str">
            <v xml:space="preserve">  - Uang Penginapan Eselon III/Gol IV  [1 ORG x 2 HARI x 1 KEG]</v>
          </cell>
          <cell r="C54">
            <v>2</v>
          </cell>
          <cell r="D54" t="str">
            <v xml:space="preserve"> OH</v>
          </cell>
          <cell r="F54">
            <v>1679000</v>
          </cell>
          <cell r="G54">
            <v>3358000</v>
          </cell>
        </row>
        <row r="55">
          <cell r="B55" t="str">
            <v xml:space="preserve">  - Tiket Pesawat - Kendari [2 ORG x 1 KEG]</v>
          </cell>
          <cell r="C55">
            <v>2</v>
          </cell>
          <cell r="D55" t="str">
            <v xml:space="preserve"> OK</v>
          </cell>
          <cell r="F55">
            <v>4182000</v>
          </cell>
          <cell r="G55">
            <v>8364000</v>
          </cell>
        </row>
        <row r="56">
          <cell r="B56" t="str">
            <v xml:space="preserve">  - Uang Transport - Kendari [2 ORG x 1 KEG]</v>
          </cell>
          <cell r="C56">
            <v>2</v>
          </cell>
          <cell r="D56" t="str">
            <v xml:space="preserve"> OK</v>
          </cell>
          <cell r="F56">
            <v>854000</v>
          </cell>
          <cell r="G56">
            <v>1708000</v>
          </cell>
        </row>
        <row r="57">
          <cell r="B57" t="str">
            <v>&gt;&gt; JAKARTA - PALU</v>
          </cell>
          <cell r="F57">
            <v>0</v>
          </cell>
          <cell r="G57">
            <v>19390000</v>
          </cell>
        </row>
        <row r="58">
          <cell r="B58" t="str">
            <v xml:space="preserve">  - Uang Harian - Palu [2 ORG x 3 HARI x 1 KEG]</v>
          </cell>
          <cell r="C58">
            <v>6</v>
          </cell>
          <cell r="D58" t="str">
            <v xml:space="preserve"> OH</v>
          </cell>
          <cell r="F58">
            <v>370000</v>
          </cell>
          <cell r="G58">
            <v>2220000</v>
          </cell>
        </row>
        <row r="59">
          <cell r="B59" t="str">
            <v xml:space="preserve">  - Uang Penginapan - Palu [1 ORG x 2 HARI x 1 KEG]</v>
          </cell>
          <cell r="C59">
            <v>2</v>
          </cell>
          <cell r="D59" t="str">
            <v xml:space="preserve"> OH</v>
          </cell>
          <cell r="F59">
            <v>951000</v>
          </cell>
          <cell r="G59">
            <v>1902000</v>
          </cell>
        </row>
        <row r="60">
          <cell r="B60" t="str">
            <v xml:space="preserve">  - Uang Penginapan Eselon III/Gol IV  [1 ORG x 2 HARI x 1 KEG]</v>
          </cell>
          <cell r="C60">
            <v>2</v>
          </cell>
          <cell r="D60" t="str">
            <v xml:space="preserve"> OH</v>
          </cell>
          <cell r="F60">
            <v>1679000</v>
          </cell>
          <cell r="G60">
            <v>3358000</v>
          </cell>
        </row>
        <row r="61">
          <cell r="B61" t="str">
            <v xml:space="preserve">  - Tiket Pesawat - Palu [2 ORG x 1 KEG]</v>
          </cell>
          <cell r="C61">
            <v>2</v>
          </cell>
          <cell r="D61" t="str">
            <v xml:space="preserve"> OK</v>
          </cell>
          <cell r="F61">
            <v>5113000</v>
          </cell>
          <cell r="G61">
            <v>10226000</v>
          </cell>
        </row>
        <row r="62">
          <cell r="B62" t="str">
            <v xml:space="preserve">  - Uang Transport - Palu [2 ORG x 1 KEG]</v>
          </cell>
          <cell r="C62">
            <v>2</v>
          </cell>
          <cell r="D62" t="str">
            <v xml:space="preserve"> OK</v>
          </cell>
          <cell r="F62">
            <v>842000</v>
          </cell>
          <cell r="G62">
            <v>1684000</v>
          </cell>
        </row>
        <row r="63">
          <cell r="B63" t="str">
            <v>&gt; JAKARTA - JAWA TIMUR</v>
          </cell>
          <cell r="C63" t="str">
            <v xml:space="preserve"> </v>
          </cell>
          <cell r="D63" t="str">
            <v xml:space="preserve"> </v>
          </cell>
          <cell r="G63">
            <v>13542000</v>
          </cell>
        </row>
        <row r="64">
          <cell r="B64" t="str">
            <v xml:space="preserve">  - Uang Harian - Jatim [2 ORG x 3 HARI x 1 KEG]</v>
          </cell>
          <cell r="C64">
            <v>6</v>
          </cell>
          <cell r="D64" t="str">
            <v xml:space="preserve"> OH</v>
          </cell>
          <cell r="F64">
            <v>410000</v>
          </cell>
          <cell r="G64">
            <v>2460000</v>
          </cell>
        </row>
        <row r="65">
          <cell r="B65" t="str">
            <v xml:space="preserve">  - Uang Penginapan - Jatim [1 ORG x 2 HARI x 1 KEG]</v>
          </cell>
          <cell r="C65">
            <v>2</v>
          </cell>
          <cell r="D65" t="str">
            <v xml:space="preserve"> OK</v>
          </cell>
          <cell r="F65">
            <v>814000</v>
          </cell>
          <cell r="G65">
            <v>1628000</v>
          </cell>
        </row>
        <row r="66">
          <cell r="B66" t="str">
            <v xml:space="preserve">  - Uang Penginapan Eselon III/Gol IV  [1 ORG x 2 HARI x 1 KEG]</v>
          </cell>
          <cell r="C66">
            <v>2</v>
          </cell>
          <cell r="D66" t="str">
            <v xml:space="preserve"> OH</v>
          </cell>
          <cell r="F66">
            <v>1153000</v>
          </cell>
          <cell r="G66">
            <v>2306000</v>
          </cell>
        </row>
        <row r="67">
          <cell r="B67" t="str">
            <v xml:space="preserve">  - Tiket Pesawat - Jatim [2 ORG x 1 KEG]</v>
          </cell>
          <cell r="C67">
            <v>2</v>
          </cell>
          <cell r="D67" t="str">
            <v xml:space="preserve"> OK</v>
          </cell>
          <cell r="F67">
            <v>2674000</v>
          </cell>
          <cell r="G67">
            <v>5348000</v>
          </cell>
        </row>
        <row r="68">
          <cell r="B68" t="str">
            <v xml:space="preserve">  - Uang Transport - Jatim [2 ORG x 1 KEG]</v>
          </cell>
          <cell r="C68">
            <v>2</v>
          </cell>
          <cell r="D68" t="str">
            <v xml:space="preserve"> OK</v>
          </cell>
          <cell r="F68">
            <v>900000</v>
          </cell>
          <cell r="G68">
            <v>1800000</v>
          </cell>
        </row>
        <row r="69">
          <cell r="B69" t="str">
            <v>&gt;&gt; JAKARTA - NTB</v>
          </cell>
          <cell r="F69">
            <v>0</v>
          </cell>
          <cell r="G69">
            <v>15698000</v>
          </cell>
        </row>
        <row r="70">
          <cell r="B70" t="str">
            <v xml:space="preserve">  - Uang Harian - NTB [2 ORG x 3 HARI x 1 KEG]</v>
          </cell>
          <cell r="C70">
            <v>6</v>
          </cell>
          <cell r="D70" t="str">
            <v xml:space="preserve"> OH</v>
          </cell>
          <cell r="F70">
            <v>440000</v>
          </cell>
          <cell r="G70">
            <v>2640000</v>
          </cell>
        </row>
        <row r="71">
          <cell r="B71" t="str">
            <v xml:space="preserve">  - Uang Penginapan - NTB [1 ORG x 2 HARI x 1 KEG]</v>
          </cell>
          <cell r="C71">
            <v>2</v>
          </cell>
          <cell r="D71" t="str">
            <v xml:space="preserve"> OH</v>
          </cell>
          <cell r="F71">
            <v>907000</v>
          </cell>
          <cell r="G71">
            <v>1814000</v>
          </cell>
        </row>
        <row r="72">
          <cell r="B72" t="str">
            <v xml:space="preserve">  - Uang Penginapan Eselon III/Gol IV  [1 ORG x 2 HARI x 1 KEG]</v>
          </cell>
          <cell r="C72">
            <v>2</v>
          </cell>
          <cell r="D72" t="str">
            <v xml:space="preserve"> OH</v>
          </cell>
          <cell r="F72">
            <v>1418000</v>
          </cell>
          <cell r="G72">
            <v>2836000</v>
          </cell>
        </row>
        <row r="73">
          <cell r="B73" t="str">
            <v xml:space="preserve">  - Tiket Pesawat - NTB [2 ORG x 1 KEG]</v>
          </cell>
          <cell r="C73">
            <v>2</v>
          </cell>
          <cell r="D73" t="str">
            <v xml:space="preserve"> OK</v>
          </cell>
          <cell r="F73">
            <v>3230000</v>
          </cell>
          <cell r="G73">
            <v>6460000</v>
          </cell>
        </row>
        <row r="74">
          <cell r="B74" t="str">
            <v xml:space="preserve">  - Uang Transport - NTB [2 ORG x 1 KEG]</v>
          </cell>
          <cell r="C74">
            <v>2</v>
          </cell>
          <cell r="D74" t="str">
            <v xml:space="preserve"> OK</v>
          </cell>
          <cell r="F74">
            <v>974000</v>
          </cell>
          <cell r="G74">
            <v>1948000</v>
          </cell>
        </row>
        <row r="75">
          <cell r="B75" t="str">
            <v>&gt;&gt; JAKARTA - JAWA BARAT</v>
          </cell>
          <cell r="F75">
            <v>0</v>
          </cell>
          <cell r="G75">
            <v>7554000</v>
          </cell>
        </row>
        <row r="76">
          <cell r="B76" t="str">
            <v xml:space="preserve">  - Uang Harian - Jabar [2 ORG x 3 HARI x 1 KEG]</v>
          </cell>
          <cell r="C76">
            <v>6</v>
          </cell>
          <cell r="D76" t="str">
            <v xml:space="preserve"> OH</v>
          </cell>
          <cell r="F76">
            <v>430000</v>
          </cell>
          <cell r="G76">
            <v>2580000</v>
          </cell>
        </row>
        <row r="77">
          <cell r="B77" t="str">
            <v xml:space="preserve">  - Uang Transport - Jabar [2 ORG x 1 KEG]</v>
          </cell>
          <cell r="C77">
            <v>2</v>
          </cell>
          <cell r="D77" t="str">
            <v xml:space="preserve"> OK</v>
          </cell>
          <cell r="F77">
            <v>600000</v>
          </cell>
          <cell r="G77">
            <v>1200000</v>
          </cell>
        </row>
        <row r="78">
          <cell r="B78" t="str">
            <v xml:space="preserve">  - Uang Penginapan Ess. II, III - Jabar [1 ORG x 2 HARI x 1 KEG]</v>
          </cell>
          <cell r="C78">
            <v>2</v>
          </cell>
          <cell r="D78" t="str">
            <v xml:space="preserve"> OH</v>
          </cell>
          <cell r="F78">
            <v>1201000</v>
          </cell>
          <cell r="G78">
            <v>2402000</v>
          </cell>
        </row>
        <row r="79">
          <cell r="B79" t="str">
            <v xml:space="preserve">  - Uang Penginapan Ess. IV ke Bawah - Jabar [1 ORG x 2 HARI x 1 KEG]</v>
          </cell>
          <cell r="C79">
            <v>2</v>
          </cell>
          <cell r="D79" t="str">
            <v xml:space="preserve"> OH</v>
          </cell>
          <cell r="F79">
            <v>686000</v>
          </cell>
          <cell r="G79">
            <v>1372000</v>
          </cell>
        </row>
        <row r="80">
          <cell r="B80" t="str">
            <v>&gt;&gt; JAKARTA - BANTEN</v>
          </cell>
          <cell r="C80" t="str">
            <v xml:space="preserve"> </v>
          </cell>
          <cell r="D80" t="str">
            <v xml:space="preserve"> </v>
          </cell>
          <cell r="G80">
            <v>7148000</v>
          </cell>
        </row>
        <row r="81">
          <cell r="B81" t="str">
            <v xml:space="preserve">  - Uang Harian - Banten [2 ORG x 3 HARI x 1 KEG]</v>
          </cell>
          <cell r="C81">
            <v>6</v>
          </cell>
          <cell r="D81" t="str">
            <v xml:space="preserve"> OH</v>
          </cell>
          <cell r="F81">
            <v>370000</v>
          </cell>
          <cell r="G81">
            <v>2220000</v>
          </cell>
        </row>
        <row r="82">
          <cell r="B82" t="str">
            <v xml:space="preserve">  - Uang Penginapan - Banten [1 ORG x 2 HARI x 1 KEG]</v>
          </cell>
          <cell r="C82">
            <v>2</v>
          </cell>
          <cell r="D82" t="str">
            <v xml:space="preserve"> OH</v>
          </cell>
          <cell r="F82">
            <v>724000</v>
          </cell>
          <cell r="G82">
            <v>1448000</v>
          </cell>
        </row>
        <row r="83">
          <cell r="B83" t="str">
            <v xml:space="preserve">  - Uang Penginapan Ess. II, III - Jabar [1 ORG x 2 HARI x 1 KEG]</v>
          </cell>
          <cell r="C83">
            <v>2</v>
          </cell>
          <cell r="D83" t="str">
            <v xml:space="preserve"> OH</v>
          </cell>
          <cell r="F83">
            <v>1204000</v>
          </cell>
          <cell r="G83">
            <v>2408000</v>
          </cell>
        </row>
        <row r="84">
          <cell r="B84" t="str">
            <v xml:space="preserve">  - Uang Transport - Banten [2 ORG x 1 KEG]</v>
          </cell>
          <cell r="C84">
            <v>2</v>
          </cell>
          <cell r="D84" t="str">
            <v xml:space="preserve"> OK</v>
          </cell>
          <cell r="F84">
            <v>536000</v>
          </cell>
          <cell r="G84">
            <v>1072000</v>
          </cell>
        </row>
        <row r="85">
          <cell r="B85" t="str">
            <v>EVALUASI EFEKTIVITAS IMPLEMENTASI PERATURAN PERUNDANG-UNDANGAN PENYELENGGARAAN IBADAH HAJI DAN UMRAH</v>
          </cell>
          <cell r="G85">
            <v>0</v>
          </cell>
        </row>
        <row r="86">
          <cell r="B86" t="str">
            <v>&gt;JAKARTA - BALI</v>
          </cell>
          <cell r="F86">
            <v>0</v>
          </cell>
          <cell r="G86">
            <v>0</v>
          </cell>
        </row>
        <row r="87">
          <cell r="B87" t="str">
            <v xml:space="preserve">  - Uang Harian - Bali [2 ORG x 3 HARI x 2 KEG]</v>
          </cell>
          <cell r="C87">
            <v>12</v>
          </cell>
          <cell r="D87" t="str">
            <v xml:space="preserve"> OH</v>
          </cell>
          <cell r="F87">
            <v>480000</v>
          </cell>
        </row>
        <row r="88">
          <cell r="B88" t="str">
            <v xml:space="preserve">  - Uang Penginapan -Bali [2 ORG x 2 HARI x 2 KEG]</v>
          </cell>
          <cell r="C88">
            <v>8</v>
          </cell>
          <cell r="D88" t="str">
            <v xml:space="preserve"> OH</v>
          </cell>
          <cell r="F88">
            <v>1138000</v>
          </cell>
        </row>
        <row r="89">
          <cell r="B89" t="str">
            <v xml:space="preserve">  - Uang Penginapan Eselon III/Gol IV  [1 ORG x 2 HARI x 1 KEG]</v>
          </cell>
          <cell r="C89">
            <v>2</v>
          </cell>
          <cell r="D89" t="str">
            <v xml:space="preserve"> OH</v>
          </cell>
          <cell r="F89">
            <v>1685000</v>
          </cell>
        </row>
        <row r="90">
          <cell r="B90" t="str">
            <v xml:space="preserve">  - Tiket Pesawat - Bali [2 ORG x 2 KEG]</v>
          </cell>
          <cell r="C90">
            <v>4</v>
          </cell>
          <cell r="D90" t="str">
            <v xml:space="preserve"> OK</v>
          </cell>
          <cell r="F90">
            <v>3262000</v>
          </cell>
        </row>
        <row r="91">
          <cell r="B91" t="str">
            <v xml:space="preserve">  - Uang Transport -Bali [2 ORG x 2 KEG]</v>
          </cell>
          <cell r="C91">
            <v>4</v>
          </cell>
          <cell r="D91" t="str">
            <v xml:space="preserve"> OK</v>
          </cell>
          <cell r="F91">
            <v>966000</v>
          </cell>
        </row>
        <row r="92">
          <cell r="B92" t="str">
            <v>&gt; JAKARTA - SUMATERA UTARA</v>
          </cell>
          <cell r="C92" t="str">
            <v xml:space="preserve"> </v>
          </cell>
          <cell r="D92" t="str">
            <v xml:space="preserve"> </v>
          </cell>
          <cell r="G92">
            <v>0</v>
          </cell>
        </row>
        <row r="93">
          <cell r="B93" t="str">
            <v xml:space="preserve">  - Uang Harian - Medan [2 ORG x 3 HR x 2 KEG]</v>
          </cell>
          <cell r="C93">
            <v>12</v>
          </cell>
          <cell r="D93" t="str">
            <v xml:space="preserve"> OH</v>
          </cell>
          <cell r="F93">
            <v>370000</v>
          </cell>
        </row>
        <row r="94">
          <cell r="B94" t="str">
            <v xml:space="preserve">  - Uang Penginapan - Medan [2 ORG x 2 HARI x 2 KEG]</v>
          </cell>
          <cell r="C94">
            <v>8</v>
          </cell>
          <cell r="D94" t="str">
            <v xml:space="preserve"> OH</v>
          </cell>
          <cell r="F94">
            <v>699000</v>
          </cell>
        </row>
        <row r="95">
          <cell r="B95" t="str">
            <v xml:space="preserve">  - Uang Penginapan Eselon III/Gol IV  [1 ORG x 2 HARI x 1 KEG]</v>
          </cell>
          <cell r="C95">
            <v>2</v>
          </cell>
          <cell r="D95" t="str">
            <v xml:space="preserve"> OH</v>
          </cell>
          <cell r="F95">
            <v>1100000</v>
          </cell>
        </row>
        <row r="96">
          <cell r="B96" t="str">
            <v xml:space="preserve">  - Tiket Pesawat PP - Medan [2 ORG x 2 KEG]</v>
          </cell>
          <cell r="C96">
            <v>4</v>
          </cell>
          <cell r="D96" t="str">
            <v xml:space="preserve"> OK</v>
          </cell>
          <cell r="F96">
            <v>3808000</v>
          </cell>
        </row>
        <row r="97">
          <cell r="B97" t="str">
            <v xml:space="preserve">  - Uang Transport  - Medan [2 ORG x 2 KEG]</v>
          </cell>
          <cell r="C97">
            <v>4</v>
          </cell>
          <cell r="D97" t="str">
            <v xml:space="preserve"> OK</v>
          </cell>
          <cell r="F97">
            <v>1128000</v>
          </cell>
        </row>
        <row r="98">
          <cell r="B98" t="str">
            <v>&gt; JAKARTA - KALIMANTAN TIMUR</v>
          </cell>
          <cell r="C98" t="str">
            <v xml:space="preserve"> </v>
          </cell>
          <cell r="D98" t="str">
            <v xml:space="preserve"> </v>
          </cell>
          <cell r="G98">
            <v>0</v>
          </cell>
        </row>
        <row r="99">
          <cell r="B99" t="str">
            <v xml:space="preserve">  - Uang Harian -  Kalimantan Timur [2 ORG x 3 HARI x 2 KEG]</v>
          </cell>
          <cell r="C99">
            <v>12</v>
          </cell>
          <cell r="D99" t="str">
            <v xml:space="preserve"> OH</v>
          </cell>
          <cell r="F99">
            <v>430000</v>
          </cell>
        </row>
        <row r="100">
          <cell r="B100" t="str">
            <v xml:space="preserve">  - Uang Penginapan -  [2 ORG x 2 HARI x 2 KEG]</v>
          </cell>
          <cell r="C100">
            <v>8</v>
          </cell>
          <cell r="D100" t="str">
            <v xml:space="preserve"> OH</v>
          </cell>
          <cell r="F100">
            <v>804000</v>
          </cell>
        </row>
        <row r="101">
          <cell r="B101" t="str">
            <v xml:space="preserve">  - Uang Penginapan Eselon III/Gol IV  [1 ORG x 2 HARI x 1 KEG]</v>
          </cell>
          <cell r="C101">
            <v>2</v>
          </cell>
          <cell r="D101" t="str">
            <v xml:space="preserve"> OH</v>
          </cell>
          <cell r="F101">
            <v>1507000</v>
          </cell>
        </row>
        <row r="102">
          <cell r="B102" t="str">
            <v xml:space="preserve">  - Tiket Jakarta - Kalimantan Timur [2 ORG x 2 KEG]</v>
          </cell>
          <cell r="C102">
            <v>4</v>
          </cell>
          <cell r="D102" t="str">
            <v xml:space="preserve"> OK</v>
          </cell>
          <cell r="F102">
            <v>3797000</v>
          </cell>
        </row>
        <row r="103">
          <cell r="B103" t="str">
            <v xml:space="preserve">  - Uang Transport - Kalimantan Timur [2 ORG x 2 KEG]</v>
          </cell>
          <cell r="C103">
            <v>4</v>
          </cell>
          <cell r="D103" t="str">
            <v xml:space="preserve"> OK</v>
          </cell>
          <cell r="F103">
            <v>1578000</v>
          </cell>
        </row>
        <row r="104">
          <cell r="B104" t="str">
            <v>&gt; JAKARTA - GORONTALO</v>
          </cell>
          <cell r="C104" t="str">
            <v xml:space="preserve"> </v>
          </cell>
          <cell r="D104" t="str">
            <v xml:space="preserve"> </v>
          </cell>
          <cell r="G104">
            <v>0</v>
          </cell>
        </row>
        <row r="105">
          <cell r="B105" t="str">
            <v xml:space="preserve">  - Uang Harian - Gorontalo [2 ORG x 3 HARI x 2 KEG]</v>
          </cell>
          <cell r="C105">
            <v>12</v>
          </cell>
          <cell r="D105" t="str">
            <v xml:space="preserve"> OH</v>
          </cell>
          <cell r="F105">
            <v>370000</v>
          </cell>
        </row>
        <row r="106">
          <cell r="B106" t="str">
            <v xml:space="preserve">  - Uang Penginapan - Gorontalo [2 ORG x 2 HARI x 2 KEG]</v>
          </cell>
          <cell r="C106">
            <v>8</v>
          </cell>
          <cell r="D106" t="str">
            <v xml:space="preserve"> OH</v>
          </cell>
          <cell r="F106">
            <v>955000</v>
          </cell>
        </row>
        <row r="107">
          <cell r="B107" t="str">
            <v xml:space="preserve">  - Uang Penginapan Eselon III/Gol IV  [1 ORG x 2 HARI x 1 KEG]</v>
          </cell>
          <cell r="C107">
            <v>2</v>
          </cell>
          <cell r="D107" t="str">
            <v xml:space="preserve"> OH</v>
          </cell>
          <cell r="F107">
            <v>1606000</v>
          </cell>
        </row>
        <row r="108">
          <cell r="B108" t="str">
            <v xml:space="preserve">  - Tiket Jakarta - Gorontalo [2 ORG x 2 KEG]</v>
          </cell>
          <cell r="C108">
            <v>4</v>
          </cell>
          <cell r="D108" t="str">
            <v xml:space="preserve"> OK</v>
          </cell>
          <cell r="F108">
            <v>4824000</v>
          </cell>
        </row>
        <row r="109">
          <cell r="B109" t="str">
            <v xml:space="preserve">  - Uang Transport - Gorontalo [2 ORG x 2 KEG]</v>
          </cell>
          <cell r="C109">
            <v>4</v>
          </cell>
          <cell r="D109" t="str">
            <v xml:space="preserve"> OK</v>
          </cell>
          <cell r="F109">
            <v>992000</v>
          </cell>
        </row>
        <row r="110">
          <cell r="B110" t="str">
            <v>&gt; JAKARTA - YOGYAKARTA</v>
          </cell>
          <cell r="C110" t="str">
            <v xml:space="preserve"> </v>
          </cell>
          <cell r="D110" t="str">
            <v xml:space="preserve"> </v>
          </cell>
          <cell r="G110">
            <v>0</v>
          </cell>
        </row>
        <row r="111">
          <cell r="B111" t="str">
            <v xml:space="preserve">  - Uang Harian - Yogya [2 ORG x 3 HARI x 2 KEG]</v>
          </cell>
          <cell r="C111">
            <v>12</v>
          </cell>
          <cell r="D111" t="str">
            <v xml:space="preserve"> OH</v>
          </cell>
          <cell r="F111">
            <v>420000</v>
          </cell>
        </row>
        <row r="112">
          <cell r="B112" t="str">
            <v xml:space="preserve">  - Uang Penginapan - Yogya [2 ORG x 2 HARI x 2 KEG]</v>
          </cell>
          <cell r="C112">
            <v>8</v>
          </cell>
          <cell r="D112" t="str">
            <v xml:space="preserve"> OH</v>
          </cell>
          <cell r="F112">
            <v>845000</v>
          </cell>
        </row>
        <row r="113">
          <cell r="B113" t="str">
            <v xml:space="preserve">  - Uang Penginapan Eselon III/Gol IV  [1 ORG x 2 HARI x 1 KEG]</v>
          </cell>
          <cell r="C113">
            <v>2</v>
          </cell>
          <cell r="D113" t="str">
            <v xml:space="preserve"> OH</v>
          </cell>
          <cell r="F113">
            <v>1384000</v>
          </cell>
        </row>
        <row r="114">
          <cell r="B114" t="str">
            <v xml:space="preserve">  - Tiket Jakarta - Yogya [2 ORG x 2 KEG]</v>
          </cell>
          <cell r="C114">
            <v>4</v>
          </cell>
          <cell r="D114" t="str">
            <v xml:space="preserve"> OK</v>
          </cell>
          <cell r="F114">
            <v>2268000</v>
          </cell>
        </row>
        <row r="115">
          <cell r="B115" t="str">
            <v xml:space="preserve">  - Uang Transport - Yogya [2 ORG x 2 KEG]</v>
          </cell>
          <cell r="C115">
            <v>4</v>
          </cell>
          <cell r="D115" t="str">
            <v xml:space="preserve"> OK</v>
          </cell>
          <cell r="F115">
            <v>1046000</v>
          </cell>
        </row>
        <row r="116">
          <cell r="B116" t="str">
            <v>&gt;&gt; JAKARTA - JAWA BARAT</v>
          </cell>
          <cell r="F116">
            <v>0</v>
          </cell>
          <cell r="G116">
            <v>0</v>
          </cell>
        </row>
        <row r="117">
          <cell r="B117" t="str">
            <v xml:space="preserve">  - Uang Harian - Jabar [2 ORG x 3 HARI x 6 KEG]</v>
          </cell>
          <cell r="C117">
            <v>36</v>
          </cell>
          <cell r="D117" t="str">
            <v xml:space="preserve"> OH</v>
          </cell>
          <cell r="F117">
            <v>430000</v>
          </cell>
        </row>
        <row r="118">
          <cell r="B118" t="str">
            <v xml:space="preserve">  - Uang Transport - Jabar [2 ORG x 6 KEG]</v>
          </cell>
          <cell r="C118">
            <v>12</v>
          </cell>
          <cell r="D118" t="str">
            <v xml:space="preserve"> OK</v>
          </cell>
          <cell r="F118">
            <v>600000</v>
          </cell>
        </row>
        <row r="119">
          <cell r="B119" t="str">
            <v xml:space="preserve">  - Uang Penginapan Ess. II, III - Jabar [1 ORG x 2 HARI x 2 KEG]</v>
          </cell>
          <cell r="C119">
            <v>4</v>
          </cell>
          <cell r="D119" t="str">
            <v xml:space="preserve"> OH</v>
          </cell>
          <cell r="F119">
            <v>1201000</v>
          </cell>
        </row>
        <row r="120">
          <cell r="B120" t="str">
            <v xml:space="preserve">  - Uang Penginapan Ess. IV ke Bawah - Jabar [2 ORG x 2 HARI x 6 KEG]</v>
          </cell>
          <cell r="C120">
            <v>24</v>
          </cell>
          <cell r="D120" t="str">
            <v xml:space="preserve"> OH</v>
          </cell>
          <cell r="F120">
            <v>686000</v>
          </cell>
        </row>
        <row r="121">
          <cell r="B121" t="str">
            <v>Revisi Undang Undang Nomor 8 Tahun 2019</v>
          </cell>
          <cell r="D121" t="str">
            <v/>
          </cell>
          <cell r="F121">
            <v>0</v>
          </cell>
          <cell r="G121">
            <v>1545658000</v>
          </cell>
        </row>
        <row r="122">
          <cell r="B122" t="str">
            <v>FGD Pengkajian Naskah Akademik</v>
          </cell>
          <cell r="G122">
            <v>67056000</v>
          </cell>
        </row>
        <row r="123">
          <cell r="B123" t="str">
            <v>Belanja Bahan</v>
          </cell>
          <cell r="D123" t="str">
            <v/>
          </cell>
          <cell r="F123">
            <v>0</v>
          </cell>
          <cell r="G123">
            <v>0</v>
          </cell>
        </row>
        <row r="124">
          <cell r="B124" t="str">
            <v xml:space="preserve">    - Kebutuhan peserta, Penggandaan dan Pelaporan (35 org x 2 keg)</v>
          </cell>
          <cell r="C124">
            <v>70</v>
          </cell>
          <cell r="D124" t="str">
            <v>OK</v>
          </cell>
          <cell r="G124">
            <v>0</v>
          </cell>
        </row>
        <row r="125">
          <cell r="B125" t="str">
            <v>Belanja Jasa Profesi</v>
          </cell>
          <cell r="C125">
            <v>0</v>
          </cell>
          <cell r="D125" t="str">
            <v/>
          </cell>
          <cell r="F125">
            <v>0</v>
          </cell>
          <cell r="G125">
            <v>12600000</v>
          </cell>
        </row>
        <row r="126">
          <cell r="B126" t="str">
            <v xml:space="preserve">    - Honorarium Narasumber (Setingkat Eselon II) 1 orgx 2 jpl  x 2 keg</v>
          </cell>
          <cell r="C126">
            <v>4</v>
          </cell>
          <cell r="D126" t="str">
            <v>OJ</v>
          </cell>
          <cell r="F126">
            <v>1000000</v>
          </cell>
          <cell r="G126">
            <v>4000000</v>
          </cell>
        </row>
        <row r="127">
          <cell r="B127" t="str">
            <v xml:space="preserve">    - Honorarium Narasumber (Setingkat Eselon III kebawah) 2 org x 2 jpl x2 keg</v>
          </cell>
          <cell r="C127">
            <v>8</v>
          </cell>
          <cell r="D127" t="str">
            <v>OJ</v>
          </cell>
          <cell r="F127">
            <v>900000</v>
          </cell>
          <cell r="G127">
            <v>7200000</v>
          </cell>
        </row>
        <row r="128">
          <cell r="B128" t="str">
            <v xml:space="preserve">    - Moderator</v>
          </cell>
          <cell r="C128">
            <v>2</v>
          </cell>
          <cell r="D128" t="str">
            <v>OK</v>
          </cell>
          <cell r="F128">
            <v>700000</v>
          </cell>
          <cell r="G128">
            <v>1400000</v>
          </cell>
        </row>
        <row r="129">
          <cell r="B129" t="str">
            <v>Belanja Perjalanan Dinas Dalam Kota</v>
          </cell>
          <cell r="C129">
            <v>0</v>
          </cell>
          <cell r="D129" t="str">
            <v/>
          </cell>
          <cell r="F129">
            <v>0</v>
          </cell>
          <cell r="G129">
            <v>0</v>
          </cell>
        </row>
        <row r="130">
          <cell r="B130" t="str">
            <v xml:space="preserve">    - Uang transportasi (4 org x 2 keg)</v>
          </cell>
          <cell r="C130">
            <v>8</v>
          </cell>
          <cell r="D130" t="str">
            <v>OK</v>
          </cell>
          <cell r="F130">
            <v>150000</v>
          </cell>
        </row>
        <row r="131">
          <cell r="B131" t="str">
            <v>Belanja Perjalanan Dinas Paket Meeting Dalam Kota</v>
          </cell>
          <cell r="D131" t="str">
            <v/>
          </cell>
          <cell r="F131">
            <v>0</v>
          </cell>
          <cell r="G131">
            <v>54456000</v>
          </cell>
        </row>
        <row r="132">
          <cell r="B132" t="str">
            <v xml:space="preserve">    - Uang Harian  Peserta ( 35 org x 2 Keg )</v>
          </cell>
          <cell r="C132">
            <v>70</v>
          </cell>
          <cell r="D132" t="str">
            <v>OH</v>
          </cell>
          <cell r="F132">
            <v>95000</v>
          </cell>
          <cell r="G132">
            <v>6650000</v>
          </cell>
        </row>
        <row r="133">
          <cell r="B133" t="str">
            <v xml:space="preserve">    - Transport Narasumber dan Moderator ( 6 org x 2 keg )</v>
          </cell>
          <cell r="C133">
            <v>12</v>
          </cell>
          <cell r="D133" t="str">
            <v>OK</v>
          </cell>
          <cell r="F133">
            <v>150000</v>
          </cell>
          <cell r="G133">
            <v>1800000</v>
          </cell>
        </row>
        <row r="134">
          <cell r="B134" t="str">
            <v xml:space="preserve">    -  Transport Peserta (35 org x 2 keg )</v>
          </cell>
          <cell r="C134">
            <v>70</v>
          </cell>
          <cell r="D134" t="str">
            <v>OK</v>
          </cell>
          <cell r="F134">
            <v>150000</v>
          </cell>
          <cell r="G134">
            <v>10500000</v>
          </cell>
        </row>
        <row r="135">
          <cell r="B135" t="str">
            <v xml:space="preserve">    - Fullday Narasumber dan Moderator ( 6 org x 2 keg )</v>
          </cell>
          <cell r="C135">
            <v>12</v>
          </cell>
          <cell r="D135" t="str">
            <v>OH</v>
          </cell>
          <cell r="F135">
            <v>433000</v>
          </cell>
          <cell r="G135">
            <v>5196000</v>
          </cell>
        </row>
        <row r="136">
          <cell r="B136" t="str">
            <v xml:space="preserve">    - Fullday Peserta (35 org x 2 keg )</v>
          </cell>
          <cell r="C136">
            <v>70</v>
          </cell>
          <cell r="D136" t="str">
            <v>OH</v>
          </cell>
          <cell r="F136">
            <v>433000</v>
          </cell>
          <cell r="G136">
            <v>30310000</v>
          </cell>
        </row>
        <row r="137">
          <cell r="B137" t="str">
            <v>FGD Penyusunan Daftar Inventarisasi Masalah Internal Ditjen PHU</v>
          </cell>
          <cell r="G137">
            <v>104616000</v>
          </cell>
        </row>
        <row r="138">
          <cell r="B138" t="str">
            <v>Belanja Bahan</v>
          </cell>
          <cell r="D138" t="str">
            <v/>
          </cell>
          <cell r="F138">
            <v>0</v>
          </cell>
          <cell r="G138">
            <v>0</v>
          </cell>
        </row>
        <row r="139">
          <cell r="B139" t="str">
            <v xml:space="preserve">    - Kebutuhan peserta, Penggandaan dan Pelaporan (45 org x 3 keg)</v>
          </cell>
          <cell r="C139">
            <v>135</v>
          </cell>
          <cell r="D139" t="str">
            <v>OK</v>
          </cell>
          <cell r="G139">
            <v>0</v>
          </cell>
        </row>
        <row r="140">
          <cell r="B140" t="str">
            <v>Belanja Jasa Profesi</v>
          </cell>
          <cell r="C140">
            <v>0</v>
          </cell>
          <cell r="D140" t="str">
            <v/>
          </cell>
          <cell r="F140">
            <v>0</v>
          </cell>
          <cell r="G140">
            <v>36600000</v>
          </cell>
        </row>
        <row r="141">
          <cell r="B141" t="str">
            <v xml:space="preserve">    - Honorarium Narasumber (Setingkat Eselon I)( 1org x 3 keg)</v>
          </cell>
          <cell r="C141">
            <v>3</v>
          </cell>
          <cell r="D141" t="str">
            <v>OJ</v>
          </cell>
          <cell r="F141">
            <v>1400000</v>
          </cell>
          <cell r="G141">
            <v>4200000</v>
          </cell>
        </row>
        <row r="142">
          <cell r="B142" t="str">
            <v xml:space="preserve">    - Honorarium Narasumber (Setingkat Eselon II) 2 orgx 2 jpl  x 3 keg</v>
          </cell>
          <cell r="C142">
            <v>12</v>
          </cell>
          <cell r="D142" t="str">
            <v>OJ</v>
          </cell>
          <cell r="F142">
            <v>1000000</v>
          </cell>
          <cell r="G142">
            <v>12000000</v>
          </cell>
        </row>
        <row r="143">
          <cell r="B143" t="str">
            <v xml:space="preserve">    - Honorarium Narasumber (Setingkat Eselon III kebawah) 3 org x 3 jpl x 2 keg</v>
          </cell>
          <cell r="C143">
            <v>18</v>
          </cell>
          <cell r="D143" t="str">
            <v>OJ</v>
          </cell>
          <cell r="F143">
            <v>900000</v>
          </cell>
          <cell r="G143">
            <v>16200000</v>
          </cell>
        </row>
        <row r="144">
          <cell r="B144" t="str">
            <v xml:space="preserve">    - Moderator</v>
          </cell>
          <cell r="C144">
            <v>6</v>
          </cell>
          <cell r="D144" t="str">
            <v>OK</v>
          </cell>
          <cell r="F144">
            <v>700000</v>
          </cell>
          <cell r="G144">
            <v>4200000</v>
          </cell>
        </row>
        <row r="145">
          <cell r="B145" t="str">
            <v>Belanja Perjalanan Dinas Paket Meeting Dalam Kota</v>
          </cell>
          <cell r="D145" t="str">
            <v/>
          </cell>
          <cell r="F145">
            <v>0</v>
          </cell>
          <cell r="G145">
            <v>68016000</v>
          </cell>
        </row>
        <row r="146">
          <cell r="B146" t="str">
            <v xml:space="preserve">    - Uang Harian  Peserta ( 45 org x 2 Keg )</v>
          </cell>
          <cell r="C146">
            <v>90</v>
          </cell>
          <cell r="D146" t="str">
            <v>OH</v>
          </cell>
          <cell r="F146">
            <v>95000</v>
          </cell>
          <cell r="G146">
            <v>8550000</v>
          </cell>
        </row>
        <row r="147">
          <cell r="B147" t="str">
            <v xml:space="preserve">    - Transport Narasumber dan Moderator ( 6 org x 2 keg )</v>
          </cell>
          <cell r="C147">
            <v>12</v>
          </cell>
          <cell r="D147" t="str">
            <v>OK</v>
          </cell>
          <cell r="F147">
            <v>150000</v>
          </cell>
          <cell r="G147">
            <v>1800000</v>
          </cell>
        </row>
        <row r="148">
          <cell r="B148" t="str">
            <v xml:space="preserve">    -  Transport Peserta (45 org x 2 keg )</v>
          </cell>
          <cell r="C148">
            <v>90</v>
          </cell>
          <cell r="D148" t="str">
            <v>OK</v>
          </cell>
          <cell r="F148">
            <v>150000</v>
          </cell>
          <cell r="G148">
            <v>13500000</v>
          </cell>
        </row>
        <row r="149">
          <cell r="B149" t="str">
            <v xml:space="preserve">    - Fullday Narasumber dan Moderator ( 6 org x 2 keg )</v>
          </cell>
          <cell r="C149">
            <v>12</v>
          </cell>
          <cell r="D149" t="str">
            <v>OH</v>
          </cell>
          <cell r="F149">
            <v>433000</v>
          </cell>
          <cell r="G149">
            <v>5196000</v>
          </cell>
        </row>
        <row r="150">
          <cell r="B150" t="str">
            <v xml:space="preserve">    - Fullday Peserta (45 org x 2 keg )</v>
          </cell>
          <cell r="C150">
            <v>90</v>
          </cell>
          <cell r="D150" t="str">
            <v>OH</v>
          </cell>
          <cell r="F150">
            <v>433000</v>
          </cell>
          <cell r="G150">
            <v>38970000</v>
          </cell>
        </row>
        <row r="151">
          <cell r="B151" t="str">
            <v>Belanja Perjalanan Dinas Paket Meeting Luar Kota</v>
          </cell>
          <cell r="D151" t="str">
            <v/>
          </cell>
          <cell r="F151">
            <v>0</v>
          </cell>
          <cell r="G151">
            <v>0</v>
          </cell>
        </row>
        <row r="152">
          <cell r="B152" t="str">
            <v xml:space="preserve">    - Uang Harian  Peserta ( 45 org x 3 Hr x 1 Keg )</v>
          </cell>
          <cell r="C152">
            <v>135</v>
          </cell>
          <cell r="D152" t="str">
            <v>OH</v>
          </cell>
          <cell r="F152">
            <v>130000</v>
          </cell>
        </row>
        <row r="153">
          <cell r="B153" t="str">
            <v xml:space="preserve">    - Transport Narasumber dan Moderator ( 8 org x 1 keg )</v>
          </cell>
          <cell r="C153">
            <v>8</v>
          </cell>
          <cell r="D153" t="str">
            <v>OK</v>
          </cell>
          <cell r="F153">
            <v>600000</v>
          </cell>
        </row>
        <row r="154">
          <cell r="B154" t="str">
            <v xml:space="preserve">    -  Transport Peserta (45 org x 1 keg )</v>
          </cell>
          <cell r="C154">
            <v>45</v>
          </cell>
          <cell r="D154" t="str">
            <v>OK</v>
          </cell>
          <cell r="F154">
            <v>600000</v>
          </cell>
        </row>
        <row r="155">
          <cell r="B155" t="str">
            <v xml:space="preserve">    - Fullboard Narasumber dan Moderator ( 8 org x 2 HR x 1 keg )</v>
          </cell>
          <cell r="C155">
            <v>16</v>
          </cell>
          <cell r="D155" t="str">
            <v>OH</v>
          </cell>
          <cell r="F155">
            <v>822000</v>
          </cell>
        </row>
        <row r="156">
          <cell r="B156" t="str">
            <v xml:space="preserve">    - Fullboard Peserta (45 org x 2 HR x 1 keg )</v>
          </cell>
          <cell r="C156">
            <v>90</v>
          </cell>
          <cell r="D156" t="str">
            <v>OH</v>
          </cell>
          <cell r="F156">
            <v>822000</v>
          </cell>
        </row>
        <row r="157">
          <cell r="B157" t="str">
            <v>FGD Penyusunan Daftar Inventarisasi Masalah dengan Akademisi, Masyarakat, Pelaku Usaha, dan Pemangku Kepentingan</v>
          </cell>
          <cell r="G157">
            <v>175728000</v>
          </cell>
        </row>
        <row r="158">
          <cell r="B158" t="str">
            <v>Belanja Bahan</v>
          </cell>
          <cell r="D158" t="str">
            <v/>
          </cell>
          <cell r="F158">
            <v>0</v>
          </cell>
          <cell r="G158">
            <v>0</v>
          </cell>
        </row>
        <row r="159">
          <cell r="B159" t="str">
            <v xml:space="preserve">    - Kebutuhan peserta, Penggandaan dan Pelaporan (50 org x 4 keg)</v>
          </cell>
          <cell r="C159">
            <v>200</v>
          </cell>
          <cell r="D159" t="str">
            <v>OK</v>
          </cell>
          <cell r="G159">
            <v>0</v>
          </cell>
        </row>
        <row r="160">
          <cell r="B160" t="str">
            <v>Belanja Jasa Profesi</v>
          </cell>
          <cell r="C160">
            <v>0</v>
          </cell>
          <cell r="D160" t="str">
            <v/>
          </cell>
          <cell r="F160">
            <v>0</v>
          </cell>
          <cell r="G160">
            <v>30800000</v>
          </cell>
        </row>
        <row r="161">
          <cell r="B161" t="str">
            <v xml:space="preserve">    - Honorarium Narasumber (Setingkat Eselon I)( 1org x 4 keg)</v>
          </cell>
          <cell r="C161">
            <v>4</v>
          </cell>
          <cell r="D161" t="str">
            <v>OJ</v>
          </cell>
          <cell r="F161">
            <v>1400000</v>
          </cell>
          <cell r="G161">
            <v>5600000</v>
          </cell>
        </row>
        <row r="162">
          <cell r="B162" t="str">
            <v xml:space="preserve">    - Honorarium Narasumber (Setingkat Eselon II) 1 orgx 2 jpl  x 4 keg</v>
          </cell>
          <cell r="C162">
            <v>8</v>
          </cell>
          <cell r="D162" t="str">
            <v>OJ</v>
          </cell>
          <cell r="F162">
            <v>1000000</v>
          </cell>
          <cell r="G162">
            <v>8000000</v>
          </cell>
        </row>
        <row r="163">
          <cell r="B163" t="str">
            <v xml:space="preserve">    - Honorarium Narasumber (Setingkat Eselon III kebawah) 2 org x 2 jpl x 4 keg</v>
          </cell>
          <cell r="C163">
            <v>16</v>
          </cell>
          <cell r="D163" t="str">
            <v>OJ</v>
          </cell>
          <cell r="F163">
            <v>900000</v>
          </cell>
          <cell r="G163">
            <v>14400000</v>
          </cell>
        </row>
        <row r="164">
          <cell r="B164" t="str">
            <v xml:space="preserve">    - Moderator</v>
          </cell>
          <cell r="C164">
            <v>4</v>
          </cell>
          <cell r="D164" t="str">
            <v>OK</v>
          </cell>
          <cell r="F164">
            <v>700000</v>
          </cell>
          <cell r="G164">
            <v>2800000</v>
          </cell>
        </row>
        <row r="165">
          <cell r="B165" t="str">
            <v>Belanja Perjalanan Dinas Paket Meeting Dalam Kota</v>
          </cell>
          <cell r="D165" t="str">
            <v/>
          </cell>
          <cell r="F165">
            <v>0</v>
          </cell>
          <cell r="G165">
            <v>144928000</v>
          </cell>
        </row>
        <row r="166">
          <cell r="B166" t="str">
            <v xml:space="preserve">    - Uang Harian  Peserta ( 50 org x 4 Keg )</v>
          </cell>
          <cell r="C166">
            <v>200</v>
          </cell>
          <cell r="D166" t="str">
            <v>OH</v>
          </cell>
          <cell r="F166">
            <v>95000</v>
          </cell>
          <cell r="G166">
            <v>19000000</v>
          </cell>
        </row>
        <row r="167">
          <cell r="B167" t="str">
            <v xml:space="preserve">    - Transport Narasumber dan Moderator ( 4 org x 4 keg )</v>
          </cell>
          <cell r="C167">
            <v>16</v>
          </cell>
          <cell r="D167" t="str">
            <v>OK</v>
          </cell>
          <cell r="F167">
            <v>150000</v>
          </cell>
          <cell r="G167">
            <v>2400000</v>
          </cell>
        </row>
        <row r="168">
          <cell r="B168" t="str">
            <v xml:space="preserve">    -  Transport Peserta (50 org x 4 keg )</v>
          </cell>
          <cell r="C168">
            <v>200</v>
          </cell>
          <cell r="D168" t="str">
            <v>OK</v>
          </cell>
          <cell r="F168">
            <v>150000</v>
          </cell>
          <cell r="G168">
            <v>30000000</v>
          </cell>
        </row>
        <row r="169">
          <cell r="B169" t="str">
            <v xml:space="preserve">    - Fullday Narasumber dan Moderator ( 4 org x 4 keg )</v>
          </cell>
          <cell r="C169">
            <v>16</v>
          </cell>
          <cell r="D169" t="str">
            <v>OH</v>
          </cell>
          <cell r="F169">
            <v>433000</v>
          </cell>
          <cell r="G169">
            <v>6928000</v>
          </cell>
        </row>
        <row r="170">
          <cell r="B170" t="str">
            <v xml:space="preserve">    - Fullday Peserta (50 org x 4 keg )</v>
          </cell>
          <cell r="C170">
            <v>200</v>
          </cell>
          <cell r="D170" t="str">
            <v>OH</v>
          </cell>
          <cell r="F170">
            <v>433000</v>
          </cell>
          <cell r="G170">
            <v>86600000</v>
          </cell>
        </row>
        <row r="171">
          <cell r="B171" t="str">
            <v>FGD Penyusunan Daftar Inventarisasi Masalah Dengan Kementerian/Lembaga</v>
          </cell>
          <cell r="G171">
            <v>87864000</v>
          </cell>
        </row>
        <row r="172">
          <cell r="B172" t="str">
            <v>Belanja Bahan</v>
          </cell>
          <cell r="D172" t="str">
            <v/>
          </cell>
          <cell r="F172">
            <v>0</v>
          </cell>
          <cell r="G172">
            <v>0</v>
          </cell>
        </row>
        <row r="173">
          <cell r="B173" t="str">
            <v xml:space="preserve">    - Kebutuhan peserta, Penggandaan dan Pelaporan (50 org x 3 keg)</v>
          </cell>
          <cell r="C173">
            <v>150</v>
          </cell>
          <cell r="D173" t="str">
            <v>OK</v>
          </cell>
          <cell r="G173">
            <v>0</v>
          </cell>
        </row>
        <row r="174">
          <cell r="B174" t="str">
            <v>Belanja Jasa Profesi</v>
          </cell>
          <cell r="C174">
            <v>0</v>
          </cell>
          <cell r="D174" t="str">
            <v/>
          </cell>
          <cell r="F174">
            <v>0</v>
          </cell>
          <cell r="G174">
            <v>15400000</v>
          </cell>
        </row>
        <row r="175">
          <cell r="B175" t="str">
            <v xml:space="preserve">    - Honorarium Narasumber (Setingkat Eselon I)( 1org x 2 KEG)</v>
          </cell>
          <cell r="C175">
            <v>2</v>
          </cell>
          <cell r="D175" t="str">
            <v>OJ</v>
          </cell>
          <cell r="F175">
            <v>1400000</v>
          </cell>
          <cell r="G175">
            <v>2800000</v>
          </cell>
        </row>
        <row r="176">
          <cell r="B176" t="str">
            <v xml:space="preserve">    - Honorarium Narasumber (Setingkat Eselon II) 1 orgx 2 jpl  x 2 KEG</v>
          </cell>
          <cell r="C176">
            <v>4</v>
          </cell>
          <cell r="D176" t="str">
            <v>OJ</v>
          </cell>
          <cell r="F176">
            <v>1000000</v>
          </cell>
          <cell r="G176">
            <v>4000000</v>
          </cell>
        </row>
        <row r="177">
          <cell r="B177" t="str">
            <v xml:space="preserve">    - Honorarium Narasumber (Setingkat Eselon III kebawah) 2 org x 2 jpl x 2 KEG</v>
          </cell>
          <cell r="C177">
            <v>8</v>
          </cell>
          <cell r="D177" t="str">
            <v>OJ</v>
          </cell>
          <cell r="F177">
            <v>900000</v>
          </cell>
          <cell r="G177">
            <v>7200000</v>
          </cell>
        </row>
        <row r="178">
          <cell r="B178" t="str">
            <v xml:space="preserve">    - Moderator</v>
          </cell>
          <cell r="C178">
            <v>2</v>
          </cell>
          <cell r="D178" t="str">
            <v>OK</v>
          </cell>
          <cell r="F178">
            <v>700000</v>
          </cell>
          <cell r="G178">
            <v>1400000</v>
          </cell>
        </row>
        <row r="179">
          <cell r="B179" t="str">
            <v>Belanja Perjalanan Dinas Paket Meeting Dalam Kota</v>
          </cell>
          <cell r="D179" t="str">
            <v/>
          </cell>
          <cell r="F179">
            <v>0</v>
          </cell>
          <cell r="G179">
            <v>72464000</v>
          </cell>
        </row>
        <row r="180">
          <cell r="B180" t="str">
            <v xml:space="preserve">    - Uang Harian  Peserta ( 50 org x 2 KEG )</v>
          </cell>
          <cell r="C180">
            <v>100</v>
          </cell>
          <cell r="D180" t="str">
            <v>OH</v>
          </cell>
          <cell r="F180">
            <v>95000</v>
          </cell>
          <cell r="G180">
            <v>9500000</v>
          </cell>
        </row>
        <row r="181">
          <cell r="B181" t="str">
            <v xml:space="preserve">    - Transport Narasumber dan Moderator ( 4 org x 2 KEG )</v>
          </cell>
          <cell r="C181">
            <v>8</v>
          </cell>
          <cell r="D181" t="str">
            <v>OK</v>
          </cell>
          <cell r="F181">
            <v>150000</v>
          </cell>
          <cell r="G181">
            <v>1200000</v>
          </cell>
        </row>
        <row r="182">
          <cell r="B182" t="str">
            <v xml:space="preserve">    -  Transport Peserta (50 org x 2 KEG )</v>
          </cell>
          <cell r="C182">
            <v>100</v>
          </cell>
          <cell r="D182" t="str">
            <v>OK</v>
          </cell>
          <cell r="F182">
            <v>150000</v>
          </cell>
          <cell r="G182">
            <v>15000000</v>
          </cell>
        </row>
        <row r="183">
          <cell r="B183" t="str">
            <v xml:space="preserve">    - Fullday Narasumber dan Moderator ( 4 org x 2 KEG )</v>
          </cell>
          <cell r="C183">
            <v>8</v>
          </cell>
          <cell r="D183" t="str">
            <v>OH</v>
          </cell>
          <cell r="F183">
            <v>433000</v>
          </cell>
          <cell r="G183">
            <v>3464000</v>
          </cell>
        </row>
        <row r="184">
          <cell r="B184" t="str">
            <v xml:space="preserve">    - Fullday Peserta (50 org x 2 KEG )</v>
          </cell>
          <cell r="C184">
            <v>100</v>
          </cell>
          <cell r="D184" t="str">
            <v>OH</v>
          </cell>
          <cell r="F184">
            <v>433000</v>
          </cell>
          <cell r="G184">
            <v>43300000</v>
          </cell>
        </row>
        <row r="185">
          <cell r="B185" t="str">
            <v>FGD Penyusunan Daftar Inventarisasi Masalah Dengan DPR RI</v>
          </cell>
          <cell r="G185">
            <v>320046000</v>
          </cell>
        </row>
        <row r="186">
          <cell r="B186" t="str">
            <v>Belanja Bahan</v>
          </cell>
          <cell r="D186" t="str">
            <v/>
          </cell>
          <cell r="F186">
            <v>0</v>
          </cell>
          <cell r="G186">
            <v>0</v>
          </cell>
        </row>
        <row r="187">
          <cell r="B187" t="str">
            <v xml:space="preserve">    - Kebutuhan peserta, Penggandaan dan Pelaporan (50 org x 4 keg)</v>
          </cell>
          <cell r="C187">
            <v>180</v>
          </cell>
          <cell r="D187" t="str">
            <v>OK</v>
          </cell>
          <cell r="G187">
            <v>0</v>
          </cell>
        </row>
        <row r="188">
          <cell r="B188" t="str">
            <v>Belanja Jasa Profesi</v>
          </cell>
          <cell r="C188">
            <v>0</v>
          </cell>
          <cell r="D188" t="str">
            <v/>
          </cell>
          <cell r="F188">
            <v>0</v>
          </cell>
          <cell r="G188">
            <v>58200000</v>
          </cell>
        </row>
        <row r="189">
          <cell r="B189" t="str">
            <v xml:space="preserve">    - Honorarium Narasumber (Setingkat Eselon I)( 1 org x1 jpl x  4 keg) </v>
          </cell>
          <cell r="C189">
            <v>4</v>
          </cell>
          <cell r="D189" t="str">
            <v>OJ</v>
          </cell>
          <cell r="F189">
            <v>1400000</v>
          </cell>
          <cell r="G189">
            <v>5600000</v>
          </cell>
        </row>
        <row r="190">
          <cell r="B190" t="str">
            <v xml:space="preserve">    - Honorarium Narasumber (Setingkat Eselon II) 2 orgx 2 jpl  x 4 keg</v>
          </cell>
          <cell r="C190">
            <v>16</v>
          </cell>
          <cell r="D190" t="str">
            <v>OJ</v>
          </cell>
          <cell r="F190">
            <v>1000000</v>
          </cell>
          <cell r="G190">
            <v>16000000</v>
          </cell>
        </row>
        <row r="191">
          <cell r="B191" t="str">
            <v xml:space="preserve">    - Honorarium Narasumber (Setingkat Eselon III kebawah) 3 org x 3 jpl x 4 keg</v>
          </cell>
          <cell r="C191">
            <v>36</v>
          </cell>
          <cell r="D191" t="str">
            <v>OJ</v>
          </cell>
          <cell r="F191">
            <v>900000</v>
          </cell>
          <cell r="G191">
            <v>32400000</v>
          </cell>
        </row>
        <row r="192">
          <cell r="B192" t="str">
            <v xml:space="preserve">    - Moderator</v>
          </cell>
          <cell r="C192">
            <v>6</v>
          </cell>
          <cell r="D192" t="str">
            <v>OK</v>
          </cell>
          <cell r="F192">
            <v>700000</v>
          </cell>
          <cell r="G192">
            <v>4200000</v>
          </cell>
        </row>
        <row r="193">
          <cell r="B193" t="str">
            <v>Belanja Perjalanan Dinas Paket Meeting Dalam Kota</v>
          </cell>
          <cell r="D193" t="str">
            <v/>
          </cell>
          <cell r="F193">
            <v>0</v>
          </cell>
          <cell r="G193">
            <v>112194000</v>
          </cell>
        </row>
        <row r="194">
          <cell r="B194" t="str">
            <v xml:space="preserve">    - Uang Harian  Peserta ( 50 org x 3 Keg )</v>
          </cell>
          <cell r="C194">
            <v>150</v>
          </cell>
          <cell r="D194" t="str">
            <v>OH</v>
          </cell>
          <cell r="F194">
            <v>95000</v>
          </cell>
          <cell r="G194">
            <v>14250000</v>
          </cell>
        </row>
        <row r="195">
          <cell r="B195" t="str">
            <v xml:space="preserve">    - Transport Narasumber dan Moderator ( 6 org x 3 keg )</v>
          </cell>
          <cell r="C195">
            <v>18</v>
          </cell>
          <cell r="D195" t="str">
            <v>OK</v>
          </cell>
          <cell r="F195">
            <v>150000</v>
          </cell>
          <cell r="G195">
            <v>2700000</v>
          </cell>
        </row>
        <row r="196">
          <cell r="B196" t="str">
            <v xml:space="preserve">    -  Transport Peserta (50 org x 3 keg )</v>
          </cell>
          <cell r="C196">
            <v>150</v>
          </cell>
          <cell r="D196" t="str">
            <v>OK</v>
          </cell>
          <cell r="F196">
            <v>150000</v>
          </cell>
          <cell r="G196">
            <v>22500000</v>
          </cell>
        </row>
        <row r="197">
          <cell r="B197" t="str">
            <v xml:space="preserve">    - Fullday Narasumber dan Moderator ( 6 org x 3 keg )</v>
          </cell>
          <cell r="C197">
            <v>18</v>
          </cell>
          <cell r="D197" t="str">
            <v>OH</v>
          </cell>
          <cell r="F197">
            <v>433000</v>
          </cell>
          <cell r="G197">
            <v>7794000</v>
          </cell>
        </row>
        <row r="198">
          <cell r="B198" t="str">
            <v xml:space="preserve">    - Fullday Peserta (50 org x 3 keg )</v>
          </cell>
          <cell r="C198">
            <v>150</v>
          </cell>
          <cell r="D198" t="str">
            <v>OH</v>
          </cell>
          <cell r="F198">
            <v>433000</v>
          </cell>
          <cell r="G198">
            <v>64950000</v>
          </cell>
        </row>
        <row r="199">
          <cell r="B199" t="str">
            <v>Belanja Perjalanan Dinas Paket Meeting Luar Kota</v>
          </cell>
          <cell r="D199" t="str">
            <v/>
          </cell>
          <cell r="F199">
            <v>0</v>
          </cell>
          <cell r="G199">
            <v>149652000</v>
          </cell>
        </row>
        <row r="200">
          <cell r="B200" t="str">
            <v xml:space="preserve">    - Uang Harian  Peserta ( 50 org x 3 Hr x 1 Keg )</v>
          </cell>
          <cell r="C200">
            <v>150</v>
          </cell>
          <cell r="D200" t="str">
            <v>OH</v>
          </cell>
          <cell r="F200">
            <v>130000</v>
          </cell>
          <cell r="G200">
            <v>19500000</v>
          </cell>
        </row>
        <row r="201">
          <cell r="B201" t="str">
            <v xml:space="preserve">    - Transport Narasumber dan Moderator ( 8 org x 1 keg )</v>
          </cell>
          <cell r="C201">
            <v>8</v>
          </cell>
          <cell r="D201" t="str">
            <v>OK</v>
          </cell>
          <cell r="F201">
            <v>600000</v>
          </cell>
          <cell r="G201">
            <v>4800000</v>
          </cell>
        </row>
        <row r="202">
          <cell r="B202" t="str">
            <v xml:space="preserve">    -  Transport Peserta (50 org x 1 keg )</v>
          </cell>
          <cell r="C202">
            <v>50</v>
          </cell>
          <cell r="D202" t="str">
            <v>OK</v>
          </cell>
          <cell r="F202">
            <v>600000</v>
          </cell>
          <cell r="G202">
            <v>30000000</v>
          </cell>
        </row>
        <row r="203">
          <cell r="B203" t="str">
            <v xml:space="preserve">    - Fullboard Narasumber dan Moderator ( 8 org x 2 HR x 1 keg )</v>
          </cell>
          <cell r="C203">
            <v>16</v>
          </cell>
          <cell r="D203" t="str">
            <v>OH</v>
          </cell>
          <cell r="F203">
            <v>822000</v>
          </cell>
          <cell r="G203">
            <v>13152000</v>
          </cell>
        </row>
        <row r="204">
          <cell r="B204" t="str">
            <v xml:space="preserve">    - Fullboard Peserta (50 org x 2 HR x 1 keg )</v>
          </cell>
          <cell r="C204">
            <v>100</v>
          </cell>
          <cell r="D204" t="str">
            <v>OH</v>
          </cell>
          <cell r="F204">
            <v>822000</v>
          </cell>
          <cell r="G204">
            <v>82200000</v>
          </cell>
        </row>
        <row r="205">
          <cell r="B205" t="str">
            <v>FGD Pembulatan Konsepsi Perubahan UU 8 Tahun 2019</v>
          </cell>
          <cell r="G205">
            <v>312364000</v>
          </cell>
        </row>
        <row r="206">
          <cell r="B206" t="str">
            <v>Belanja Bahan</v>
          </cell>
          <cell r="D206" t="str">
            <v/>
          </cell>
          <cell r="F206">
            <v>0</v>
          </cell>
          <cell r="G206">
            <v>0</v>
          </cell>
        </row>
        <row r="207">
          <cell r="B207" t="str">
            <v xml:space="preserve">    - Kebutuhan peserta, Penggandaan dan Pelaporan (45 org x 3 keg)</v>
          </cell>
          <cell r="C207">
            <v>135</v>
          </cell>
          <cell r="D207" t="str">
            <v>OK</v>
          </cell>
          <cell r="G207">
            <v>0</v>
          </cell>
        </row>
        <row r="208">
          <cell r="B208" t="str">
            <v>Belanja Jasa Profesi</v>
          </cell>
          <cell r="C208">
            <v>0</v>
          </cell>
          <cell r="D208" t="str">
            <v/>
          </cell>
          <cell r="F208">
            <v>0</v>
          </cell>
          <cell r="G208">
            <v>39400000</v>
          </cell>
        </row>
        <row r="209">
          <cell r="B209" t="str">
            <v xml:space="preserve">    - Honorarium Narasumber (Setingkat Eselon I)( 1org x 2 jpl x2 KEG)</v>
          </cell>
          <cell r="C209">
            <v>4</v>
          </cell>
          <cell r="D209" t="str">
            <v>OJ</v>
          </cell>
          <cell r="F209">
            <v>1400000</v>
          </cell>
          <cell r="G209">
            <v>5600000</v>
          </cell>
        </row>
        <row r="210">
          <cell r="B210" t="str">
            <v xml:space="preserve">    - Honorarium Narasumber (Setingkat Eselon II) 2 orgx 2 jpl  x 2 KEG</v>
          </cell>
          <cell r="C210">
            <v>8</v>
          </cell>
          <cell r="D210" t="str">
            <v>OJ</v>
          </cell>
          <cell r="F210">
            <v>1000000</v>
          </cell>
          <cell r="G210">
            <v>8000000</v>
          </cell>
        </row>
        <row r="211">
          <cell r="B211" t="str">
            <v xml:space="preserve">    - Honorarium Narasumber (Setingkat Eselon III kebawah) 4 org x 3 jpl x 2 KEG</v>
          </cell>
          <cell r="C211">
            <v>24</v>
          </cell>
          <cell r="D211" t="str">
            <v>OJ</v>
          </cell>
          <cell r="F211">
            <v>900000</v>
          </cell>
          <cell r="G211">
            <v>21600000</v>
          </cell>
        </row>
        <row r="212">
          <cell r="B212" t="str">
            <v xml:space="preserve">    - Moderator</v>
          </cell>
          <cell r="C212">
            <v>6</v>
          </cell>
          <cell r="D212" t="str">
            <v>OK</v>
          </cell>
          <cell r="F212">
            <v>700000</v>
          </cell>
          <cell r="G212">
            <v>4200000</v>
          </cell>
        </row>
        <row r="213">
          <cell r="B213" t="str">
            <v>Belanja Perjalanan Dinas Dalam Kota</v>
          </cell>
          <cell r="C213">
            <v>0</v>
          </cell>
          <cell r="D213" t="str">
            <v/>
          </cell>
          <cell r="F213">
            <v>0</v>
          </cell>
          <cell r="G213">
            <v>0</v>
          </cell>
        </row>
        <row r="214">
          <cell r="B214" t="str">
            <v xml:space="preserve">    - Uang transportasi (2 org x 2 KEG)</v>
          </cell>
          <cell r="C214">
            <v>6</v>
          </cell>
          <cell r="D214" t="str">
            <v>OK</v>
          </cell>
          <cell r="F214">
            <v>150000</v>
          </cell>
        </row>
        <row r="215">
          <cell r="B215" t="str">
            <v>Belanja Perjalanan Dinas Paket Meeting Luar Kota</v>
          </cell>
          <cell r="D215" t="str">
            <v/>
          </cell>
          <cell r="F215">
            <v>0</v>
          </cell>
          <cell r="G215">
            <v>272964000</v>
          </cell>
        </row>
        <row r="216">
          <cell r="B216" t="str">
            <v xml:space="preserve">    - Uang Harian  Peserta ( 45 org x 3 Hr x 2 KEG )</v>
          </cell>
          <cell r="C216">
            <v>270</v>
          </cell>
          <cell r="D216" t="str">
            <v>OH</v>
          </cell>
          <cell r="F216">
            <v>130000</v>
          </cell>
          <cell r="G216">
            <v>35100000</v>
          </cell>
        </row>
        <row r="217">
          <cell r="B217" t="str">
            <v xml:space="preserve">    - Transport Narasumber dan Moderator ( 8 org x 2 KEG )</v>
          </cell>
          <cell r="C217">
            <v>16</v>
          </cell>
          <cell r="D217" t="str">
            <v>OK</v>
          </cell>
          <cell r="F217">
            <v>600000</v>
          </cell>
          <cell r="G217">
            <v>9600000</v>
          </cell>
        </row>
        <row r="218">
          <cell r="B218" t="str">
            <v xml:space="preserve">    -  Transport Peserta (45 org x 2 KEG )</v>
          </cell>
          <cell r="C218">
            <v>90</v>
          </cell>
          <cell r="D218" t="str">
            <v>OK</v>
          </cell>
          <cell r="F218">
            <v>600000</v>
          </cell>
          <cell r="G218">
            <v>54000000</v>
          </cell>
        </row>
        <row r="219">
          <cell r="B219" t="str">
            <v xml:space="preserve">    - Fullboard Narasumber dan Moderator ( 8 org x 2 HR x 2 KEG )</v>
          </cell>
          <cell r="C219">
            <v>32</v>
          </cell>
          <cell r="D219" t="str">
            <v>OH</v>
          </cell>
          <cell r="F219">
            <v>822000</v>
          </cell>
          <cell r="G219">
            <v>26304000</v>
          </cell>
        </row>
        <row r="220">
          <cell r="B220" t="str">
            <v xml:space="preserve">    - Fullboard Peserta (45 org x 2 HR x 2 KEG )</v>
          </cell>
          <cell r="C220">
            <v>180</v>
          </cell>
          <cell r="D220" t="str">
            <v>OH</v>
          </cell>
          <cell r="F220">
            <v>822000</v>
          </cell>
          <cell r="G220">
            <v>147960000</v>
          </cell>
        </row>
        <row r="221">
          <cell r="B221" t="str">
            <v>Uji Publik / Riset Perubahan Undang Undang 8 Tahun 2019 dengan Komisi VIII DPR RI</v>
          </cell>
          <cell r="G221">
            <v>359376000</v>
          </cell>
        </row>
        <row r="222">
          <cell r="B222" t="str">
            <v>Belanja Perjalanan Dinas Biasa</v>
          </cell>
          <cell r="D222" t="str">
            <v/>
          </cell>
          <cell r="F222">
            <v>0</v>
          </cell>
          <cell r="G222">
            <v>359376000</v>
          </cell>
        </row>
        <row r="223">
          <cell r="B223" t="str">
            <v>&gt; JAKARTA - JAWA TIMUR PP</v>
          </cell>
          <cell r="G223">
            <v>12864000</v>
          </cell>
        </row>
        <row r="224">
          <cell r="B224" t="str">
            <v>Tiket Pesawat ( 2 org x 1 KEG)</v>
          </cell>
          <cell r="C224">
            <v>2</v>
          </cell>
          <cell r="D224" t="str">
            <v>OK</v>
          </cell>
          <cell r="F224">
            <v>2674000</v>
          </cell>
          <cell r="G224">
            <v>5348000</v>
          </cell>
        </row>
        <row r="225">
          <cell r="B225" t="str">
            <v>Uang Harian [2 org x 3 Hr x 1 KEG]</v>
          </cell>
          <cell r="C225">
            <v>6</v>
          </cell>
          <cell r="D225" t="str">
            <v>OH</v>
          </cell>
          <cell r="F225">
            <v>410000</v>
          </cell>
          <cell r="G225">
            <v>2460000</v>
          </cell>
        </row>
        <row r="226">
          <cell r="B226" t="str">
            <v>Biaya Penginapan [2 org x 2 Hr x 1 KEG]</v>
          </cell>
          <cell r="C226">
            <v>4</v>
          </cell>
          <cell r="D226" t="str">
            <v>OH</v>
          </cell>
          <cell r="F226">
            <v>814000</v>
          </cell>
          <cell r="G226">
            <v>3256000</v>
          </cell>
        </row>
        <row r="227">
          <cell r="B227" t="str">
            <v>Uang Taksi Jakarta [2 org x 2 kali x 1 KEG]</v>
          </cell>
          <cell r="C227">
            <v>4</v>
          </cell>
          <cell r="D227" t="str">
            <v>OK</v>
          </cell>
          <cell r="F227">
            <v>256000</v>
          </cell>
          <cell r="G227">
            <v>1024000</v>
          </cell>
        </row>
        <row r="228">
          <cell r="B228" t="str">
            <v>Uang Taksi Jawa Timur [2 org x 2 kali x 1 KEG]</v>
          </cell>
          <cell r="C228">
            <v>4</v>
          </cell>
          <cell r="D228" t="str">
            <v>OK</v>
          </cell>
          <cell r="F228">
            <v>194000</v>
          </cell>
          <cell r="G228">
            <v>776000</v>
          </cell>
        </row>
        <row r="229">
          <cell r="B229" t="str">
            <v>&gt; JAKARTA - JAWA TENGAH PP</v>
          </cell>
          <cell r="G229">
            <v>58544000</v>
          </cell>
        </row>
        <row r="230">
          <cell r="B230" t="str">
            <v>Tiket Pesawat ( 2 org x 1 KEG)</v>
          </cell>
          <cell r="C230">
            <v>2</v>
          </cell>
          <cell r="D230" t="str">
            <v>OK</v>
          </cell>
          <cell r="F230">
            <v>2182000</v>
          </cell>
          <cell r="G230">
            <v>4364000</v>
          </cell>
        </row>
        <row r="231">
          <cell r="B231" t="str">
            <v>Uang Harian [2 org x 3 Hr x 1 KEG]</v>
          </cell>
          <cell r="C231">
            <v>6</v>
          </cell>
          <cell r="D231" t="str">
            <v>OH</v>
          </cell>
          <cell r="F231">
            <v>370000</v>
          </cell>
          <cell r="G231">
            <v>2220000</v>
          </cell>
        </row>
        <row r="232">
          <cell r="B232" t="str">
            <v>Biaya Penginapan [2 org x 2 Hr x 1 KEG]</v>
          </cell>
          <cell r="C232">
            <v>4</v>
          </cell>
          <cell r="D232" t="str">
            <v>OH</v>
          </cell>
          <cell r="F232">
            <v>600000</v>
          </cell>
          <cell r="G232">
            <v>2400000</v>
          </cell>
        </row>
        <row r="233">
          <cell r="B233" t="str">
            <v>Uang Taksi Jakarta [2 org x 2 kali x 1 KEG]</v>
          </cell>
          <cell r="C233">
            <v>4</v>
          </cell>
          <cell r="D233" t="str">
            <v>OK</v>
          </cell>
          <cell r="F233">
            <v>256000</v>
          </cell>
          <cell r="G233">
            <v>49200000</v>
          </cell>
        </row>
        <row r="234">
          <cell r="B234" t="str">
            <v>Uang Taksi Jawa Tengah [2 org x 2 kali x 1 KEG]</v>
          </cell>
          <cell r="C234">
            <v>4</v>
          </cell>
          <cell r="D234" t="str">
            <v>OK</v>
          </cell>
          <cell r="F234">
            <v>90000</v>
          </cell>
          <cell r="G234">
            <v>360000</v>
          </cell>
        </row>
        <row r="235">
          <cell r="B235" t="str">
            <v>&gt; JAKARTA - SUMATERA UTARA PP</v>
          </cell>
          <cell r="G235">
            <v>39004000</v>
          </cell>
        </row>
        <row r="236">
          <cell r="B236" t="str">
            <v>Tiket Pesawat ( 2 org x 1 KEG)</v>
          </cell>
          <cell r="C236">
            <v>2</v>
          </cell>
          <cell r="D236" t="str">
            <v>OK</v>
          </cell>
          <cell r="F236">
            <v>3808000</v>
          </cell>
          <cell r="G236">
            <v>7616000</v>
          </cell>
        </row>
        <row r="237">
          <cell r="B237" t="str">
            <v>Uang Harian [2 org x 3 Hr x 1 KEG]</v>
          </cell>
          <cell r="C237">
            <v>6</v>
          </cell>
          <cell r="D237" t="str">
            <v>OH</v>
          </cell>
          <cell r="F237">
            <v>370000</v>
          </cell>
          <cell r="G237">
            <v>2220000</v>
          </cell>
        </row>
        <row r="238">
          <cell r="B238" t="str">
            <v>Biaya Penginapan [2 org x 2 Hr x 1 KEG]</v>
          </cell>
          <cell r="C238">
            <v>4</v>
          </cell>
          <cell r="D238" t="str">
            <v>OH</v>
          </cell>
          <cell r="F238">
            <v>663000</v>
          </cell>
          <cell r="G238">
            <v>2652000</v>
          </cell>
        </row>
        <row r="239">
          <cell r="B239" t="str">
            <v>Uang Taksi Jakarta [2 org x 2 kali x 1 KEG]</v>
          </cell>
          <cell r="C239">
            <v>4</v>
          </cell>
          <cell r="D239" t="str">
            <v>OK</v>
          </cell>
          <cell r="F239">
            <v>256000</v>
          </cell>
          <cell r="G239">
            <v>1024000</v>
          </cell>
        </row>
        <row r="240">
          <cell r="B240" t="str">
            <v>Uang Taksi Sumatera Utara [2 org x 2 kali x 1 KEG]</v>
          </cell>
          <cell r="C240">
            <v>4</v>
          </cell>
          <cell r="D240" t="str">
            <v>OK</v>
          </cell>
          <cell r="F240">
            <v>256000</v>
          </cell>
          <cell r="G240">
            <v>1024000</v>
          </cell>
        </row>
        <row r="241">
          <cell r="B241" t="str">
            <v>&gt; JAKARTA - SUMATERA BARAT PP</v>
          </cell>
          <cell r="G241">
            <v>24468000</v>
          </cell>
        </row>
        <row r="242">
          <cell r="B242" t="str">
            <v>Tiket Pesawat ( 2 org x 1 KEG)</v>
          </cell>
          <cell r="C242">
            <v>2</v>
          </cell>
          <cell r="D242" t="str">
            <v>OK</v>
          </cell>
          <cell r="F242">
            <v>2952000</v>
          </cell>
          <cell r="G242">
            <v>5904000</v>
          </cell>
        </row>
        <row r="243">
          <cell r="B243" t="str">
            <v>Uang Harian [2 org x 3 Hr x 1 KEG]</v>
          </cell>
          <cell r="C243">
            <v>6</v>
          </cell>
          <cell r="D243" t="str">
            <v>OH</v>
          </cell>
          <cell r="F243">
            <v>380000</v>
          </cell>
          <cell r="G243">
            <v>2280000</v>
          </cell>
        </row>
        <row r="244">
          <cell r="B244" t="str">
            <v>Biaya Penginapan [2 org x 2 Hr x 1 KEG]</v>
          </cell>
          <cell r="C244">
            <v>4</v>
          </cell>
          <cell r="D244" t="str">
            <v>OH</v>
          </cell>
          <cell r="F244">
            <v>650000</v>
          </cell>
          <cell r="G244">
            <v>2600000</v>
          </cell>
        </row>
        <row r="245">
          <cell r="B245" t="str">
            <v>Uang Taksi Jakarta [2 org x 2 kali x 1 KEG]</v>
          </cell>
          <cell r="C245">
            <v>4</v>
          </cell>
          <cell r="D245" t="str">
            <v>OK</v>
          </cell>
          <cell r="F245">
            <v>256000</v>
          </cell>
          <cell r="G245">
            <v>1024000</v>
          </cell>
        </row>
        <row r="246">
          <cell r="B246" t="str">
            <v>Uang Taksi Sumatera Barat [2 org x 2 kali x 1 KEG]</v>
          </cell>
          <cell r="C246">
            <v>4</v>
          </cell>
          <cell r="D246" t="str">
            <v>OK</v>
          </cell>
          <cell r="F246">
            <v>190000</v>
          </cell>
          <cell r="G246">
            <v>760000</v>
          </cell>
        </row>
        <row r="247">
          <cell r="B247" t="str">
            <v>&gt; JAKARTA - SUMATERA SELATAN PP</v>
          </cell>
          <cell r="G247">
            <v>11900000</v>
          </cell>
        </row>
        <row r="248">
          <cell r="B248" t="str">
            <v>Tiket Pesawat ( 2 org x 1 KEG)</v>
          </cell>
          <cell r="C248">
            <v>2</v>
          </cell>
          <cell r="D248" t="str">
            <v>OK</v>
          </cell>
          <cell r="F248">
            <v>2268000</v>
          </cell>
          <cell r="G248">
            <v>4536000</v>
          </cell>
        </row>
        <row r="249">
          <cell r="B249" t="str">
            <v>Uang Harian [2 org x 3 Hr x 1 KEG]</v>
          </cell>
          <cell r="C249">
            <v>6</v>
          </cell>
          <cell r="D249" t="str">
            <v>OH</v>
          </cell>
          <cell r="F249">
            <v>380000</v>
          </cell>
          <cell r="G249">
            <v>2280000</v>
          </cell>
        </row>
        <row r="250">
          <cell r="B250" t="str">
            <v>Biaya Penginapan [2 org x 2 Hr x 1 KEG]</v>
          </cell>
          <cell r="C250">
            <v>4</v>
          </cell>
          <cell r="D250" t="str">
            <v>OH</v>
          </cell>
          <cell r="F250">
            <v>861000</v>
          </cell>
          <cell r="G250">
            <v>3444000</v>
          </cell>
        </row>
        <row r="251">
          <cell r="B251" t="str">
            <v>Uang Taksi Jakarta [2 org x 2 kali x 1 KEG]</v>
          </cell>
          <cell r="C251">
            <v>4</v>
          </cell>
          <cell r="D251" t="str">
            <v>OK</v>
          </cell>
          <cell r="F251">
            <v>256000</v>
          </cell>
          <cell r="G251">
            <v>1024000</v>
          </cell>
        </row>
        <row r="252">
          <cell r="B252" t="str">
            <v>Uang Taksi Sumatera Selatan [2 org x 2 kali x 1 KEG]</v>
          </cell>
          <cell r="C252">
            <v>4</v>
          </cell>
          <cell r="D252" t="str">
            <v>OK</v>
          </cell>
          <cell r="F252">
            <v>154000</v>
          </cell>
          <cell r="G252">
            <v>616000</v>
          </cell>
        </row>
        <row r="253">
          <cell r="B253" t="str">
            <v>&gt; JAKARTA - KALIMANTAN TIMUR PP</v>
          </cell>
          <cell r="G253">
            <v>16214000</v>
          </cell>
        </row>
        <row r="254">
          <cell r="B254" t="str">
            <v>Tiket Pesawat ( 2 org x 1 KEG)</v>
          </cell>
          <cell r="C254">
            <v>2</v>
          </cell>
          <cell r="D254" t="str">
            <v>OK</v>
          </cell>
          <cell r="F254">
            <v>3797000</v>
          </cell>
          <cell r="G254">
            <v>7594000</v>
          </cell>
        </row>
        <row r="255">
          <cell r="B255" t="str">
            <v>Uang Harian [2 org x 3 Hr x 1 KEG]</v>
          </cell>
          <cell r="C255">
            <v>6</v>
          </cell>
          <cell r="D255" t="str">
            <v>OH</v>
          </cell>
          <cell r="F255">
            <v>430000</v>
          </cell>
          <cell r="G255">
            <v>2580000</v>
          </cell>
        </row>
        <row r="256">
          <cell r="B256" t="str">
            <v>Biaya Penginapan [2 org x 2 Hr x 1 KEG]</v>
          </cell>
          <cell r="C256">
            <v>4</v>
          </cell>
          <cell r="D256" t="str">
            <v>OH</v>
          </cell>
          <cell r="F256">
            <v>804000</v>
          </cell>
          <cell r="G256">
            <v>3216000</v>
          </cell>
        </row>
        <row r="257">
          <cell r="B257" t="str">
            <v>Uang Taksi Jakarta [2 org x 2 kali x 1 KEG]</v>
          </cell>
          <cell r="C257">
            <v>4</v>
          </cell>
          <cell r="D257" t="str">
            <v>OK</v>
          </cell>
          <cell r="F257">
            <v>256000</v>
          </cell>
          <cell r="G257">
            <v>1024000</v>
          </cell>
        </row>
        <row r="258">
          <cell r="B258" t="str">
            <v>Uang TaksiKalimantan Timur [2 org x 2 kali x 1 KEG]</v>
          </cell>
          <cell r="C258">
            <v>4</v>
          </cell>
          <cell r="D258" t="str">
            <v>OK</v>
          </cell>
          <cell r="F258">
            <v>450000</v>
          </cell>
          <cell r="G258">
            <v>1800000</v>
          </cell>
        </row>
        <row r="259">
          <cell r="B259" t="str">
            <v>&gt; JAKARTA - NTB PP</v>
          </cell>
          <cell r="G259">
            <v>14676000</v>
          </cell>
        </row>
        <row r="260">
          <cell r="B260" t="str">
            <v>Tiket Pesawat ( 2 org x 1 KEG)</v>
          </cell>
          <cell r="C260">
            <v>2</v>
          </cell>
          <cell r="D260" t="str">
            <v>OK</v>
          </cell>
          <cell r="F260">
            <v>3230000</v>
          </cell>
          <cell r="G260">
            <v>6460000</v>
          </cell>
        </row>
        <row r="261">
          <cell r="B261" t="str">
            <v>Uang Harian [2 org x 3 Hr x 1 KEG]</v>
          </cell>
          <cell r="C261">
            <v>6</v>
          </cell>
          <cell r="D261" t="str">
            <v>OH</v>
          </cell>
          <cell r="F261">
            <v>440000</v>
          </cell>
          <cell r="G261">
            <v>2640000</v>
          </cell>
        </row>
        <row r="262">
          <cell r="B262" t="str">
            <v>Biaya Penginapan [2 org x 2 Hr x 1 KEG]</v>
          </cell>
          <cell r="C262">
            <v>4</v>
          </cell>
          <cell r="D262" t="str">
            <v>OH</v>
          </cell>
          <cell r="F262">
            <v>907000</v>
          </cell>
          <cell r="G262">
            <v>3628000</v>
          </cell>
        </row>
        <row r="263">
          <cell r="B263" t="str">
            <v>Uang Taksi Jakarta [2 org x 2 kali x 1 KEG]</v>
          </cell>
          <cell r="C263">
            <v>4</v>
          </cell>
          <cell r="D263" t="str">
            <v>OK</v>
          </cell>
          <cell r="F263">
            <v>256000</v>
          </cell>
          <cell r="G263">
            <v>1024000</v>
          </cell>
        </row>
        <row r="264">
          <cell r="B264" t="str">
            <v>Uang Taksi NTB [2 org x 2 kali x 1 KEG]</v>
          </cell>
          <cell r="C264">
            <v>4</v>
          </cell>
          <cell r="D264" t="str">
            <v>OK</v>
          </cell>
          <cell r="F264">
            <v>231000</v>
          </cell>
          <cell r="G264">
            <v>924000</v>
          </cell>
        </row>
        <row r="265">
          <cell r="B265" t="str">
            <v>&gt; JAKARTA - SULAWESI SELATAN PP</v>
          </cell>
          <cell r="G265">
            <v>14906000</v>
          </cell>
        </row>
        <row r="266">
          <cell r="B266" t="str">
            <v>Tiket Pesawat ( 2 org x 1 KEG)</v>
          </cell>
          <cell r="C266">
            <v>2</v>
          </cell>
          <cell r="D266" t="str">
            <v>OK</v>
          </cell>
          <cell r="F266">
            <v>3829000</v>
          </cell>
          <cell r="G266">
            <v>7658000</v>
          </cell>
        </row>
        <row r="267">
          <cell r="B267" t="str">
            <v>Uang Harian [2 org x 3 Hr x 1 KEG]</v>
          </cell>
          <cell r="C267">
            <v>6</v>
          </cell>
          <cell r="D267" t="str">
            <v>OH</v>
          </cell>
          <cell r="F267">
            <v>430000</v>
          </cell>
          <cell r="G267">
            <v>2580000</v>
          </cell>
        </row>
        <row r="268">
          <cell r="B268" t="str">
            <v>Biaya Penginapan [2 org x 2 Hr x 1 KEG]</v>
          </cell>
          <cell r="C268">
            <v>4</v>
          </cell>
          <cell r="D268" t="str">
            <v>OH</v>
          </cell>
          <cell r="F268">
            <v>745000</v>
          </cell>
          <cell r="G268">
            <v>2980000</v>
          </cell>
        </row>
        <row r="269">
          <cell r="B269" t="str">
            <v>Uang Taksi Jakarta [2 org x 2 kali x 1 KEG]</v>
          </cell>
          <cell r="C269">
            <v>4</v>
          </cell>
          <cell r="D269" t="str">
            <v>OK</v>
          </cell>
          <cell r="F269">
            <v>256000</v>
          </cell>
          <cell r="G269">
            <v>1024000</v>
          </cell>
        </row>
        <row r="270">
          <cell r="B270" t="str">
            <v>Uang Taksi Sulawesi Selatan [2 org x 2 kali x 1 KEG]</v>
          </cell>
          <cell r="C270">
            <v>4</v>
          </cell>
          <cell r="D270" t="str">
            <v>OK</v>
          </cell>
          <cell r="F270">
            <v>166000</v>
          </cell>
          <cell r="G270">
            <v>664000</v>
          </cell>
        </row>
        <row r="271">
          <cell r="B271" t="str">
            <v>&gt; JAKARTA - MALUKU UTARA PP</v>
          </cell>
          <cell r="G271">
            <v>20192000</v>
          </cell>
        </row>
        <row r="272">
          <cell r="B272" t="str">
            <v>Tiket Pesawat ( 2 org x 1 KEG)</v>
          </cell>
          <cell r="C272">
            <v>2</v>
          </cell>
          <cell r="D272" t="str">
            <v>OK</v>
          </cell>
          <cell r="F272">
            <v>6664000</v>
          </cell>
          <cell r="G272">
            <v>13328000</v>
          </cell>
        </row>
        <row r="273">
          <cell r="B273" t="str">
            <v>Uang Harian [2 org x 3 Hr x 1 KEG]</v>
          </cell>
          <cell r="C273">
            <v>6</v>
          </cell>
          <cell r="D273" t="str">
            <v>OH</v>
          </cell>
          <cell r="F273">
            <v>430000</v>
          </cell>
          <cell r="G273">
            <v>2580000</v>
          </cell>
        </row>
        <row r="274">
          <cell r="B274" t="str">
            <v>Biaya Penginapan [2 org x 2 Hr x 1 KEG]</v>
          </cell>
          <cell r="C274">
            <v>4</v>
          </cell>
          <cell r="D274" t="str">
            <v>OH</v>
          </cell>
          <cell r="F274">
            <v>600000</v>
          </cell>
          <cell r="G274">
            <v>2400000</v>
          </cell>
        </row>
        <row r="275">
          <cell r="B275" t="str">
            <v>Uang Taksi Jakarta [2 org x 2 kali x 1 KEG]</v>
          </cell>
          <cell r="C275">
            <v>4</v>
          </cell>
          <cell r="D275" t="str">
            <v>OK</v>
          </cell>
          <cell r="F275">
            <v>256000</v>
          </cell>
          <cell r="G275">
            <v>1024000</v>
          </cell>
        </row>
        <row r="276">
          <cell r="B276" t="str">
            <v>Uang Taksi Maluku Utara [2 org x 2 kali x 1 KEG]</v>
          </cell>
          <cell r="C276">
            <v>4</v>
          </cell>
          <cell r="D276" t="str">
            <v>OK</v>
          </cell>
          <cell r="F276">
            <v>215000</v>
          </cell>
          <cell r="G276">
            <v>860000</v>
          </cell>
        </row>
        <row r="277">
          <cell r="B277" t="str">
            <v>&gt; JAKARTA - TANGERANG SELATAN PP</v>
          </cell>
          <cell r="G277">
            <v>33984000</v>
          </cell>
        </row>
        <row r="278">
          <cell r="B278" t="str">
            <v>Uang Transport Darat [12 Org x 1 KEG]</v>
          </cell>
          <cell r="C278">
            <v>12</v>
          </cell>
          <cell r="D278" t="str">
            <v>OK</v>
          </cell>
          <cell r="F278">
            <v>286000</v>
          </cell>
          <cell r="G278">
            <v>3432000</v>
          </cell>
        </row>
        <row r="279">
          <cell r="B279" t="str">
            <v>Uang Harian [12 Org x 3 Hr x 1 KEG]</v>
          </cell>
          <cell r="C279">
            <v>36</v>
          </cell>
          <cell r="D279" t="str">
            <v>0H</v>
          </cell>
          <cell r="F279">
            <v>370000</v>
          </cell>
          <cell r="G279">
            <v>13320000</v>
          </cell>
        </row>
        <row r="280">
          <cell r="B280" t="str">
            <v>Biaya Penginapan [12 Org x 2 Hr x 1 KEG]</v>
          </cell>
          <cell r="C280">
            <v>24</v>
          </cell>
          <cell r="D280" t="str">
            <v>0H</v>
          </cell>
          <cell r="F280">
            <v>718000</v>
          </cell>
          <cell r="G280">
            <v>17232000</v>
          </cell>
        </row>
        <row r="281">
          <cell r="B281" t="str">
            <v>&gt; JAKARTA - JAWA BARAT PP</v>
          </cell>
          <cell r="G281">
            <v>54080000</v>
          </cell>
        </row>
        <row r="282">
          <cell r="B282" t="str">
            <v>Uang Transport Darat [15 Org x 1 KEG]</v>
          </cell>
          <cell r="C282">
            <v>15</v>
          </cell>
          <cell r="D282" t="str">
            <v>OK</v>
          </cell>
          <cell r="F282">
            <v>600000</v>
          </cell>
          <cell r="G282">
            <v>9000000</v>
          </cell>
        </row>
        <row r="283">
          <cell r="B283" t="str">
            <v>Uang Harian [15 Org x 3 Hr x 1 KEG]</v>
          </cell>
          <cell r="C283">
            <v>45</v>
          </cell>
          <cell r="D283" t="str">
            <v>OH</v>
          </cell>
          <cell r="F283">
            <v>430000</v>
          </cell>
          <cell r="G283">
            <v>19350000</v>
          </cell>
        </row>
        <row r="284">
          <cell r="B284" t="str">
            <v>Biaya Penginapan [10 Org x 2 Hr x 1 KEG]</v>
          </cell>
          <cell r="C284">
            <v>20</v>
          </cell>
          <cell r="D284" t="str">
            <v>OH</v>
          </cell>
          <cell r="F284">
            <v>686000</v>
          </cell>
          <cell r="G284">
            <v>13720000</v>
          </cell>
        </row>
        <row r="285">
          <cell r="B285" t="str">
            <v>Biaya Penginapan [5 Org x 2 Hr x 1 KEG]</v>
          </cell>
          <cell r="C285">
            <v>10</v>
          </cell>
          <cell r="D285" t="str">
            <v>OH</v>
          </cell>
          <cell r="F285">
            <v>1201000</v>
          </cell>
          <cell r="G285">
            <v>12010000</v>
          </cell>
        </row>
        <row r="286">
          <cell r="B286" t="str">
            <v>Harmonisasi antar K/L dan DPR RI</v>
          </cell>
          <cell r="G286">
            <v>118608000</v>
          </cell>
        </row>
        <row r="287">
          <cell r="B287" t="str">
            <v>Belanja Bahan</v>
          </cell>
          <cell r="D287" t="str">
            <v/>
          </cell>
          <cell r="F287">
            <v>0</v>
          </cell>
          <cell r="G287">
            <v>0</v>
          </cell>
        </row>
        <row r="288">
          <cell r="B288" t="str">
            <v xml:space="preserve">    - Kebutuhan peserta, Penggandaan dan Pelaporan (60 org x 2 keg)</v>
          </cell>
          <cell r="C288">
            <v>120</v>
          </cell>
          <cell r="D288" t="str">
            <v>OK</v>
          </cell>
          <cell r="G288">
            <v>0</v>
          </cell>
        </row>
        <row r="289">
          <cell r="B289" t="str">
            <v>Belanja Jasa Profesi</v>
          </cell>
          <cell r="C289">
            <v>0</v>
          </cell>
          <cell r="D289" t="str">
            <v/>
          </cell>
          <cell r="F289">
            <v>0</v>
          </cell>
          <cell r="G289">
            <v>19800000</v>
          </cell>
        </row>
        <row r="290">
          <cell r="B290" t="str">
            <v xml:space="preserve">    - Honorarium Narasumber (Setingkat Eselon I)( 1org x 1 KEG)</v>
          </cell>
          <cell r="C290">
            <v>1</v>
          </cell>
          <cell r="D290" t="str">
            <v>OJ</v>
          </cell>
          <cell r="F290">
            <v>1400000</v>
          </cell>
          <cell r="G290">
            <v>1400000</v>
          </cell>
        </row>
        <row r="291">
          <cell r="B291" t="str">
            <v xml:space="preserve">    - Honorarium Narasumber (Setingkat Eselon II) 1 orgx 2 jpl  x 1 KEG</v>
          </cell>
          <cell r="C291">
            <v>2</v>
          </cell>
          <cell r="D291" t="str">
            <v>OJ</v>
          </cell>
          <cell r="F291">
            <v>1000000</v>
          </cell>
          <cell r="G291">
            <v>2000000</v>
          </cell>
        </row>
        <row r="292">
          <cell r="B292" t="str">
            <v xml:space="preserve">    - Honorarium Narasumber (Setingkat Eselon III kebawah) 6 org x 2 jpl x 1 KEG</v>
          </cell>
          <cell r="C292">
            <v>12</v>
          </cell>
          <cell r="D292" t="str">
            <v>OJ</v>
          </cell>
          <cell r="F292">
            <v>900000</v>
          </cell>
          <cell r="G292">
            <v>10800000</v>
          </cell>
        </row>
        <row r="293">
          <cell r="B293" t="str">
            <v xml:space="preserve">    - Moderator</v>
          </cell>
          <cell r="C293">
            <v>8</v>
          </cell>
          <cell r="D293" t="str">
            <v>OK</v>
          </cell>
          <cell r="F293">
            <v>700000</v>
          </cell>
          <cell r="G293">
            <v>5600000</v>
          </cell>
        </row>
        <row r="294">
          <cell r="B294" t="str">
            <v>Belanja Perjalanan Dinas Paket Meeting Luar Kota</v>
          </cell>
          <cell r="D294" t="str">
            <v/>
          </cell>
          <cell r="F294">
            <v>0</v>
          </cell>
          <cell r="G294">
            <v>98808000</v>
          </cell>
        </row>
        <row r="295">
          <cell r="B295" t="str">
            <v xml:space="preserve">    - Uang Harian  Peserta ( 60 org x 1 KEG )</v>
          </cell>
          <cell r="C295">
            <v>60</v>
          </cell>
          <cell r="D295" t="str">
            <v>OH</v>
          </cell>
          <cell r="F295">
            <v>130000</v>
          </cell>
          <cell r="G295">
            <v>7800000</v>
          </cell>
        </row>
        <row r="296">
          <cell r="B296" t="str">
            <v xml:space="preserve">    - Transport Narasumber dan Moderator ( 4 org x 1 KEG )</v>
          </cell>
          <cell r="C296">
            <v>4</v>
          </cell>
          <cell r="D296" t="str">
            <v>OK</v>
          </cell>
          <cell r="F296">
            <v>600000</v>
          </cell>
          <cell r="G296">
            <v>2400000</v>
          </cell>
        </row>
        <row r="297">
          <cell r="B297" t="str">
            <v xml:space="preserve">    -  Transport Peserta (60 org x 1 KEG )</v>
          </cell>
          <cell r="C297">
            <v>60</v>
          </cell>
          <cell r="D297" t="str">
            <v>OK</v>
          </cell>
          <cell r="F297">
            <v>600000</v>
          </cell>
          <cell r="G297">
            <v>36000000</v>
          </cell>
        </row>
        <row r="298">
          <cell r="B298" t="str">
            <v xml:space="preserve">    - Fullboard Narasumber dan Moderator ( 4 org x 1 KEG )</v>
          </cell>
          <cell r="C298">
            <v>4</v>
          </cell>
          <cell r="D298" t="str">
            <v>OH</v>
          </cell>
          <cell r="F298">
            <v>822000</v>
          </cell>
          <cell r="G298">
            <v>3288000</v>
          </cell>
        </row>
        <row r="299">
          <cell r="B299" t="str">
            <v xml:space="preserve">    - Fullboard Peserta (60 org x 1 KEG )</v>
          </cell>
          <cell r="C299">
            <v>60</v>
          </cell>
          <cell r="D299" t="str">
            <v>OH</v>
          </cell>
          <cell r="F299">
            <v>822000</v>
          </cell>
          <cell r="G299">
            <v>49320000</v>
          </cell>
        </row>
        <row r="300">
          <cell r="B300" t="str">
            <v>Perubahan Peraturan Menteri Agama terkait Revisi Undang Undang 8  Tahun 2019</v>
          </cell>
          <cell r="D300" t="str">
            <v/>
          </cell>
          <cell r="F300">
            <v>0</v>
          </cell>
          <cell r="G300">
            <v>540613000</v>
          </cell>
        </row>
        <row r="301">
          <cell r="B301" t="str">
            <v>Perubahan Peraturan Menteri Agama Nomor 13 Tahun 2021 Tentang Penyelenggaraan Ibadah Haji Reguler</v>
          </cell>
          <cell r="G301">
            <v>248365000</v>
          </cell>
        </row>
        <row r="302">
          <cell r="B302" t="str">
            <v>Belanja Bahan</v>
          </cell>
          <cell r="D302" t="str">
            <v/>
          </cell>
          <cell r="F302">
            <v>0</v>
          </cell>
          <cell r="G302">
            <v>0</v>
          </cell>
        </row>
        <row r="303">
          <cell r="B303" t="str">
            <v xml:space="preserve">    - Kebutuhan peserta, Penggandaan dan Pelaporan (50 org x 7 keg)</v>
          </cell>
          <cell r="C303">
            <v>350</v>
          </cell>
          <cell r="D303" t="str">
            <v>OK</v>
          </cell>
          <cell r="G303">
            <v>0</v>
          </cell>
        </row>
        <row r="304">
          <cell r="B304" t="str">
            <v>Belanja Jasa Profesi</v>
          </cell>
          <cell r="C304">
            <v>0</v>
          </cell>
          <cell r="D304" t="str">
            <v/>
          </cell>
          <cell r="F304">
            <v>0</v>
          </cell>
          <cell r="G304">
            <v>46800000</v>
          </cell>
        </row>
        <row r="305">
          <cell r="B305" t="str">
            <v xml:space="preserve">    - Honorarium Narasumber (Setingkat Eselon I)( 1org x 5 KEG)</v>
          </cell>
          <cell r="C305">
            <v>5</v>
          </cell>
          <cell r="D305" t="str">
            <v>OJ</v>
          </cell>
          <cell r="F305">
            <v>1400000</v>
          </cell>
          <cell r="G305">
            <v>7000000</v>
          </cell>
        </row>
        <row r="306">
          <cell r="B306" t="str">
            <v xml:space="preserve">    - Honorarium Narasumber (Setingkat Eselon II) 1 orgx 2 jpl  x 5 KEG</v>
          </cell>
          <cell r="C306">
            <v>10</v>
          </cell>
          <cell r="D306" t="str">
            <v>OJ</v>
          </cell>
          <cell r="F306">
            <v>1000000</v>
          </cell>
          <cell r="G306">
            <v>10000000</v>
          </cell>
        </row>
        <row r="307">
          <cell r="B307" t="str">
            <v xml:space="preserve">    - Honorarium Narasumber (Setingkat Eselon III kebawah) 2 org x 3 jpl x 5 KEG</v>
          </cell>
          <cell r="C307">
            <v>30</v>
          </cell>
          <cell r="D307" t="str">
            <v>OJ</v>
          </cell>
          <cell r="F307">
            <v>900000</v>
          </cell>
          <cell r="G307">
            <v>27000000</v>
          </cell>
        </row>
        <row r="308">
          <cell r="B308" t="str">
            <v xml:space="preserve">    - Moderator</v>
          </cell>
          <cell r="C308">
            <v>4</v>
          </cell>
          <cell r="D308" t="str">
            <v>OK</v>
          </cell>
          <cell r="F308">
            <v>700000</v>
          </cell>
          <cell r="G308">
            <v>2800000</v>
          </cell>
        </row>
        <row r="309">
          <cell r="B309" t="str">
            <v>Belanja Perjalanan Dinas Dalam Kota</v>
          </cell>
          <cell r="C309">
            <v>0</v>
          </cell>
          <cell r="D309" t="str">
            <v/>
          </cell>
          <cell r="F309">
            <v>0</v>
          </cell>
          <cell r="G309">
            <v>0</v>
          </cell>
        </row>
        <row r="310">
          <cell r="B310" t="str">
            <v xml:space="preserve">    - Uang transportasi (6 org x 7 keg)</v>
          </cell>
          <cell r="C310">
            <v>42</v>
          </cell>
          <cell r="D310" t="str">
            <v>OK</v>
          </cell>
          <cell r="F310">
            <v>150000</v>
          </cell>
        </row>
        <row r="311">
          <cell r="B311" t="str">
            <v>Belanja Perjalanan Dinas Paket Meeting Dalam Kota</v>
          </cell>
          <cell r="D311" t="str">
            <v/>
          </cell>
          <cell r="F311">
            <v>0</v>
          </cell>
          <cell r="G311">
            <v>201565000</v>
          </cell>
        </row>
        <row r="312">
          <cell r="B312" t="str">
            <v xml:space="preserve">    - Uang Harian  Peserta ( 50 org x 5 Keg )</v>
          </cell>
          <cell r="C312">
            <v>250</v>
          </cell>
          <cell r="D312" t="str">
            <v>OH</v>
          </cell>
          <cell r="F312">
            <v>95000</v>
          </cell>
          <cell r="G312">
            <v>23750000</v>
          </cell>
        </row>
        <row r="313">
          <cell r="B313" t="str">
            <v xml:space="preserve">    - Transport Narasumber dan Moderator ( 11 org x 5 keg )</v>
          </cell>
          <cell r="C313">
            <v>55</v>
          </cell>
          <cell r="D313" t="str">
            <v>OK</v>
          </cell>
          <cell r="F313">
            <v>150000</v>
          </cell>
          <cell r="G313">
            <v>8250000</v>
          </cell>
        </row>
        <row r="314">
          <cell r="B314" t="str">
            <v xml:space="preserve">    -  Transport Peserta (50 org x 5 keg )</v>
          </cell>
          <cell r="C314">
            <v>250</v>
          </cell>
          <cell r="D314" t="str">
            <v>OK</v>
          </cell>
          <cell r="F314">
            <v>150000</v>
          </cell>
          <cell r="G314">
            <v>37500000</v>
          </cell>
        </row>
        <row r="315">
          <cell r="B315" t="str">
            <v xml:space="preserve">    - Fullday Narasumber dan Moderator ( 11 org x 5 keg )</v>
          </cell>
          <cell r="C315">
            <v>55</v>
          </cell>
          <cell r="D315" t="str">
            <v>OH</v>
          </cell>
          <cell r="F315">
            <v>433000</v>
          </cell>
          <cell r="G315">
            <v>23815000</v>
          </cell>
        </row>
        <row r="316">
          <cell r="B316" t="str">
            <v xml:space="preserve">    - Fullday Peserta (50 org x 5 keg )</v>
          </cell>
          <cell r="C316">
            <v>250</v>
          </cell>
          <cell r="D316" t="str">
            <v>OH</v>
          </cell>
          <cell r="F316">
            <v>433000</v>
          </cell>
          <cell r="G316">
            <v>108250000</v>
          </cell>
        </row>
        <row r="317">
          <cell r="B317" t="str">
            <v>Belanja Perjalanan Dinas Paket Meeting Luar Kota</v>
          </cell>
          <cell r="D317" t="str">
            <v/>
          </cell>
          <cell r="F317">
            <v>0</v>
          </cell>
          <cell r="G317">
            <v>0</v>
          </cell>
        </row>
        <row r="318">
          <cell r="B318" t="str">
            <v xml:space="preserve">    - Uang Harian  Peserta ( 45 org x 3 Hr x 2 Keg )</v>
          </cell>
          <cell r="C318">
            <v>270</v>
          </cell>
          <cell r="D318" t="str">
            <v>OH</v>
          </cell>
          <cell r="F318">
            <v>130000</v>
          </cell>
        </row>
        <row r="319">
          <cell r="B319" t="str">
            <v xml:space="preserve">    - Transport Narasumber dan Moderator ( 8 org x 2 keg )</v>
          </cell>
          <cell r="C319">
            <v>16</v>
          </cell>
          <cell r="D319" t="str">
            <v>OK</v>
          </cell>
          <cell r="F319">
            <v>600000</v>
          </cell>
        </row>
        <row r="320">
          <cell r="B320" t="str">
            <v xml:space="preserve">    -  Transport Peserta (45 org x 2 keg )</v>
          </cell>
          <cell r="C320">
            <v>90</v>
          </cell>
          <cell r="D320" t="str">
            <v>OK</v>
          </cell>
          <cell r="F320">
            <v>600000</v>
          </cell>
        </row>
        <row r="321">
          <cell r="B321" t="str">
            <v xml:space="preserve">    - Fullboard Narasumber dan Moderator ( 8 org x 2 HR x 2 keg )</v>
          </cell>
          <cell r="C321">
            <v>32</v>
          </cell>
          <cell r="D321" t="str">
            <v>OH</v>
          </cell>
          <cell r="F321">
            <v>822000</v>
          </cell>
        </row>
        <row r="322">
          <cell r="B322" t="str">
            <v xml:space="preserve">    - Fullboard Peserta (45 org x 2 HR x 2 keg )</v>
          </cell>
          <cell r="C322">
            <v>180</v>
          </cell>
          <cell r="D322" t="str">
            <v>OH</v>
          </cell>
          <cell r="F322">
            <v>822000</v>
          </cell>
        </row>
        <row r="323">
          <cell r="B323" t="str">
            <v>Perubahan Peraturan Menteri Agama Nomor 5 Tahun 2021 Tentang Standar Kegiatan Usaha Penyelenggaraan Perjalanan Ibadah Umrah dan Penyelenggaraan Ibadah Haji Khusus</v>
          </cell>
          <cell r="G323">
            <v>169224000</v>
          </cell>
        </row>
        <row r="324">
          <cell r="B324" t="str">
            <v>Belanja Bahan</v>
          </cell>
          <cell r="D324" t="str">
            <v/>
          </cell>
          <cell r="F324">
            <v>0</v>
          </cell>
          <cell r="G324">
            <v>0</v>
          </cell>
        </row>
        <row r="325">
          <cell r="B325" t="str">
            <v xml:space="preserve">    - Kebutuhan peserta, Penggandaan dan Pelaporan (50org x 3 keg)</v>
          </cell>
          <cell r="C325">
            <v>135</v>
          </cell>
          <cell r="D325" t="str">
            <v>OK</v>
          </cell>
          <cell r="G325">
            <v>0</v>
          </cell>
        </row>
        <row r="326">
          <cell r="B326" t="str">
            <v>Belanja Jasa Profesi</v>
          </cell>
          <cell r="C326">
            <v>0</v>
          </cell>
          <cell r="D326" t="str">
            <v/>
          </cell>
          <cell r="F326">
            <v>0</v>
          </cell>
          <cell r="G326">
            <v>67200000</v>
          </cell>
        </row>
        <row r="327">
          <cell r="B327" t="str">
            <v xml:space="preserve">    - Honorarium Narasumber (Setingkat Eselon I)( 1org x 3 keg)</v>
          </cell>
          <cell r="C327">
            <v>3</v>
          </cell>
          <cell r="D327" t="str">
            <v>OJ</v>
          </cell>
          <cell r="F327">
            <v>1400000</v>
          </cell>
          <cell r="G327">
            <v>4200000</v>
          </cell>
        </row>
        <row r="328">
          <cell r="B328" t="str">
            <v xml:space="preserve">    - Honorarium Narasumber (Setingkat Eselon II) 1 orgx 2 jpl  x 3 keg</v>
          </cell>
          <cell r="C328">
            <v>6</v>
          </cell>
          <cell r="D328" t="str">
            <v>OJ</v>
          </cell>
          <cell r="F328">
            <v>1000000</v>
          </cell>
          <cell r="G328">
            <v>6000000</v>
          </cell>
        </row>
        <row r="329">
          <cell r="B329" t="str">
            <v xml:space="preserve">    - Honorarium Narasumber (Setingkat Eselon III kebawah) 6 org x 3 jpl x 3 keg</v>
          </cell>
          <cell r="C329">
            <v>54</v>
          </cell>
          <cell r="D329" t="str">
            <v>OJ</v>
          </cell>
          <cell r="F329">
            <v>900000</v>
          </cell>
          <cell r="G329">
            <v>48600000</v>
          </cell>
        </row>
        <row r="330">
          <cell r="B330" t="str">
            <v xml:space="preserve">    - Moderator</v>
          </cell>
          <cell r="C330">
            <v>12</v>
          </cell>
          <cell r="D330" t="str">
            <v>OK</v>
          </cell>
          <cell r="F330">
            <v>700000</v>
          </cell>
          <cell r="G330">
            <v>8400000</v>
          </cell>
        </row>
        <row r="331">
          <cell r="B331" t="str">
            <v>Belanja Perjalanan Dinas Dalam Kota</v>
          </cell>
          <cell r="C331">
            <v>0</v>
          </cell>
          <cell r="D331" t="str">
            <v/>
          </cell>
          <cell r="F331">
            <v>0</v>
          </cell>
          <cell r="G331">
            <v>0</v>
          </cell>
        </row>
        <row r="332">
          <cell r="B332" t="str">
            <v xml:space="preserve">    - Uang transportasi (4 org x 2 keg)</v>
          </cell>
          <cell r="C332">
            <v>8</v>
          </cell>
          <cell r="D332" t="str">
            <v>OK</v>
          </cell>
          <cell r="F332">
            <v>150000</v>
          </cell>
        </row>
        <row r="333">
          <cell r="B333" t="str">
            <v>Belanja Perjalanan Dinas Paket Meeting Dalam Kota</v>
          </cell>
          <cell r="D333" t="str">
            <v/>
          </cell>
          <cell r="F333">
            <v>0</v>
          </cell>
          <cell r="G333">
            <v>102024000</v>
          </cell>
        </row>
        <row r="334">
          <cell r="B334" t="str">
            <v xml:space="preserve">    - Uang Harian  Peserta ( 50 org x 3 Keg )</v>
          </cell>
          <cell r="C334">
            <v>135</v>
          </cell>
          <cell r="D334" t="str">
            <v>OH</v>
          </cell>
          <cell r="F334">
            <v>95000</v>
          </cell>
          <cell r="G334">
            <v>12825000</v>
          </cell>
        </row>
        <row r="335">
          <cell r="B335" t="str">
            <v xml:space="preserve">    - Transport Narasumber dan Moderator ( 6 org x 3 keg )</v>
          </cell>
          <cell r="C335">
            <v>18</v>
          </cell>
          <cell r="D335" t="str">
            <v>OK</v>
          </cell>
          <cell r="F335">
            <v>150000</v>
          </cell>
          <cell r="G335">
            <v>2700000</v>
          </cell>
        </row>
        <row r="336">
          <cell r="B336" t="str">
            <v xml:space="preserve">    -  Transport Peserta (45 org x 3 keg )</v>
          </cell>
          <cell r="C336">
            <v>135</v>
          </cell>
          <cell r="D336" t="str">
            <v>OK</v>
          </cell>
          <cell r="F336">
            <v>150000</v>
          </cell>
          <cell r="G336">
            <v>20250000</v>
          </cell>
        </row>
        <row r="337">
          <cell r="B337" t="str">
            <v xml:space="preserve">    - Fullday Narasumber dan Moderator ( 6 org x 3 keg )</v>
          </cell>
          <cell r="C337">
            <v>18</v>
          </cell>
          <cell r="D337" t="str">
            <v>OH</v>
          </cell>
          <cell r="F337">
            <v>433000</v>
          </cell>
          <cell r="G337">
            <v>7794000</v>
          </cell>
        </row>
        <row r="338">
          <cell r="B338" t="str">
            <v xml:space="preserve">    - Fullday Peserta (45 org x 3 keg )</v>
          </cell>
          <cell r="C338">
            <v>135</v>
          </cell>
          <cell r="D338" t="str">
            <v>OH</v>
          </cell>
          <cell r="F338">
            <v>433000</v>
          </cell>
          <cell r="G338">
            <v>58455000</v>
          </cell>
        </row>
        <row r="339">
          <cell r="B339" t="str">
            <v>Perubahan Peraturan Menteri Agama Nomor 6 Tahun 2021 Tentang Penyelenggaraan Perjalanan Ibadah Umrah dan Penyelenggaraan Ibadah Haji Khusus</v>
          </cell>
          <cell r="G339">
            <v>123024000</v>
          </cell>
        </row>
        <row r="340">
          <cell r="B340" t="str">
            <v>Belanja Bahan</v>
          </cell>
          <cell r="D340" t="str">
            <v/>
          </cell>
          <cell r="F340">
            <v>0</v>
          </cell>
          <cell r="G340">
            <v>0</v>
          </cell>
        </row>
        <row r="341">
          <cell r="B341" t="str">
            <v xml:space="preserve">    - Kebutuhan peserta, Penggandaan dan Pelaporan (45 org x 3 keg)</v>
          </cell>
          <cell r="C341">
            <v>135</v>
          </cell>
          <cell r="D341" t="str">
            <v>OK</v>
          </cell>
          <cell r="G341">
            <v>0</v>
          </cell>
        </row>
        <row r="342">
          <cell r="B342" t="str">
            <v>Belanja Jasa Profesi</v>
          </cell>
          <cell r="C342">
            <v>0</v>
          </cell>
          <cell r="D342" t="str">
            <v/>
          </cell>
          <cell r="F342">
            <v>0</v>
          </cell>
          <cell r="G342">
            <v>21000000</v>
          </cell>
        </row>
        <row r="343">
          <cell r="B343" t="str">
            <v xml:space="preserve">    - Honorarium Narasumber (Setingkat Eselon I)( 1org x 3 keg)</v>
          </cell>
          <cell r="C343">
            <v>1</v>
          </cell>
          <cell r="D343" t="str">
            <v>OJ</v>
          </cell>
          <cell r="F343">
            <v>1400000</v>
          </cell>
          <cell r="G343">
            <v>1400000</v>
          </cell>
        </row>
        <row r="344">
          <cell r="B344" t="str">
            <v xml:space="preserve">    - Honorarium Narasumber (Setingkat Eselon II) 1 orgx 2 jpl  x 3 keg</v>
          </cell>
          <cell r="C344">
            <v>2</v>
          </cell>
          <cell r="D344" t="str">
            <v>OJ</v>
          </cell>
          <cell r="F344">
            <v>1000000</v>
          </cell>
          <cell r="G344">
            <v>2000000</v>
          </cell>
        </row>
        <row r="345">
          <cell r="B345" t="str">
            <v xml:space="preserve">    - Honorarium Narasumber (Setingkat Eselon III kebawah) 6 org x 3 jpl x 3 keg</v>
          </cell>
          <cell r="C345">
            <v>18</v>
          </cell>
          <cell r="D345" t="str">
            <v>OJ</v>
          </cell>
          <cell r="F345">
            <v>900000</v>
          </cell>
          <cell r="G345">
            <v>16200000</v>
          </cell>
        </row>
        <row r="346">
          <cell r="B346" t="str">
            <v xml:space="preserve">    - Moderator</v>
          </cell>
          <cell r="C346">
            <v>2</v>
          </cell>
          <cell r="D346" t="str">
            <v>OK</v>
          </cell>
          <cell r="F346">
            <v>700000</v>
          </cell>
          <cell r="G346">
            <v>1400000</v>
          </cell>
        </row>
        <row r="347">
          <cell r="B347" t="str">
            <v>Belanja Perjalanan Dinas Paket Meeting Dalam Kota</v>
          </cell>
          <cell r="D347" t="str">
            <v/>
          </cell>
          <cell r="F347">
            <v>0</v>
          </cell>
          <cell r="G347">
            <v>102024000</v>
          </cell>
        </row>
        <row r="348">
          <cell r="B348" t="str">
            <v xml:space="preserve">    - Uang Harian  Peserta ( 45 org x 3 Keg )</v>
          </cell>
          <cell r="C348">
            <v>135</v>
          </cell>
          <cell r="D348" t="str">
            <v>OH</v>
          </cell>
          <cell r="F348">
            <v>95000</v>
          </cell>
          <cell r="G348">
            <v>12825000</v>
          </cell>
        </row>
        <row r="349">
          <cell r="B349" t="str">
            <v xml:space="preserve">    - Transport Narasumber dan Moderator ( 6 org x 3 keg )</v>
          </cell>
          <cell r="C349">
            <v>18</v>
          </cell>
          <cell r="D349" t="str">
            <v>OK</v>
          </cell>
          <cell r="F349">
            <v>150000</v>
          </cell>
          <cell r="G349">
            <v>2700000</v>
          </cell>
        </row>
        <row r="350">
          <cell r="B350" t="str">
            <v xml:space="preserve">    -  Transport Peserta (45 org x 3 keg )</v>
          </cell>
          <cell r="C350">
            <v>135</v>
          </cell>
          <cell r="D350" t="str">
            <v>OK</v>
          </cell>
          <cell r="F350">
            <v>150000</v>
          </cell>
          <cell r="G350">
            <v>20250000</v>
          </cell>
        </row>
        <row r="351">
          <cell r="B351" t="str">
            <v xml:space="preserve">    - Fullday Narasumber dan Moderator ( 6 org x 3 keg )</v>
          </cell>
          <cell r="C351">
            <v>18</v>
          </cell>
          <cell r="D351" t="str">
            <v>OH</v>
          </cell>
          <cell r="F351">
            <v>433000</v>
          </cell>
          <cell r="G351">
            <v>7794000</v>
          </cell>
        </row>
        <row r="352">
          <cell r="B352" t="str">
            <v xml:space="preserve">    - Fullday Peserta (45 org x 3 keg )</v>
          </cell>
          <cell r="C352">
            <v>135</v>
          </cell>
          <cell r="D352" t="str">
            <v>OH</v>
          </cell>
          <cell r="F352">
            <v>433000</v>
          </cell>
          <cell r="G352">
            <v>58455000</v>
          </cell>
        </row>
        <row r="353">
          <cell r="B353" t="str">
            <v>Penyelesaian Tindak Lanjut Hasil Temuan Pemeriksaan</v>
          </cell>
          <cell r="C353">
            <v>1</v>
          </cell>
          <cell r="D353" t="str">
            <v>Layanan</v>
          </cell>
          <cell r="F353">
            <v>0</v>
          </cell>
          <cell r="G353">
            <v>192726000</v>
          </cell>
        </row>
        <row r="354">
          <cell r="B354" t="str">
            <v>Monitoring Evaluasi Keortalaan dan Tindak Lanjut Hasil Pemeriksaan BPK RI, BPKP, dan ITJEN Kemenag</v>
          </cell>
          <cell r="C354">
            <v>0</v>
          </cell>
          <cell r="D354" t="str">
            <v/>
          </cell>
          <cell r="F354">
            <v>0</v>
          </cell>
          <cell r="G354">
            <v>192726000</v>
          </cell>
        </row>
        <row r="355">
          <cell r="B355" t="str">
            <v>Belanja Jasa Profesi</v>
          </cell>
          <cell r="C355">
            <v>0</v>
          </cell>
          <cell r="D355" t="str">
            <v/>
          </cell>
          <cell r="F355">
            <v>0</v>
          </cell>
          <cell r="G355">
            <v>0</v>
          </cell>
        </row>
        <row r="356">
          <cell r="B356" t="str">
            <v>Honor Narasumber Setara Es.II (2 Org x 2 Jp x 2 Keg)</v>
          </cell>
          <cell r="C356">
            <v>8</v>
          </cell>
          <cell r="D356" t="str">
            <v>OJ</v>
          </cell>
          <cell r="F356">
            <v>1000000</v>
          </cell>
        </row>
        <row r="357">
          <cell r="B357" t="str">
            <v>Belanja Perjalanan Dinas Biasa</v>
          </cell>
          <cell r="D357" t="str">
            <v/>
          </cell>
          <cell r="F357">
            <v>0</v>
          </cell>
          <cell r="G357">
            <v>162326000</v>
          </cell>
        </row>
        <row r="358">
          <cell r="B358" t="str">
            <v>Jakarta - Aceh</v>
          </cell>
          <cell r="G358">
            <v>15756000</v>
          </cell>
        </row>
        <row r="359">
          <cell r="B359" t="str">
            <v>Uang Harian (2 Org x 3 Hr)</v>
          </cell>
          <cell r="C359">
            <v>6</v>
          </cell>
          <cell r="D359" t="str">
            <v>OH</v>
          </cell>
          <cell r="F359">
            <v>360000</v>
          </cell>
          <cell r="G359">
            <v>2160000</v>
          </cell>
        </row>
        <row r="360">
          <cell r="B360" t="str">
            <v>Uang penginapan  (2 Org x 2 Hr)</v>
          </cell>
          <cell r="C360">
            <v>4</v>
          </cell>
          <cell r="D360" t="str">
            <v>OH</v>
          </cell>
          <cell r="F360">
            <v>770000</v>
          </cell>
          <cell r="G360">
            <v>3080000</v>
          </cell>
        </row>
        <row r="361">
          <cell r="B361" t="str">
            <v>Tiket Pesawat PP</v>
          </cell>
          <cell r="C361">
            <v>2</v>
          </cell>
          <cell r="D361" t="str">
            <v>ORG</v>
          </cell>
          <cell r="F361">
            <v>4492000</v>
          </cell>
          <cell r="G361">
            <v>8984000</v>
          </cell>
        </row>
        <row r="362">
          <cell r="B362" t="str">
            <v>Transport Taxi dari/ke Satker ke Bandara PP</v>
          </cell>
          <cell r="C362">
            <v>2</v>
          </cell>
          <cell r="D362" t="str">
            <v>ORG</v>
          </cell>
          <cell r="F362">
            <v>766000</v>
          </cell>
          <cell r="G362">
            <v>1532000</v>
          </cell>
        </row>
        <row r="363">
          <cell r="B363" t="str">
            <v>Jakarta - Medan</v>
          </cell>
          <cell r="G363">
            <v>14888000</v>
          </cell>
        </row>
        <row r="364">
          <cell r="B364" t="str">
            <v>Uang Harian (2 Org x 3 Hr)</v>
          </cell>
          <cell r="C364">
            <v>6</v>
          </cell>
          <cell r="D364" t="str">
            <v>OH</v>
          </cell>
          <cell r="F364">
            <v>370000</v>
          </cell>
          <cell r="G364">
            <v>2220000</v>
          </cell>
        </row>
        <row r="365">
          <cell r="B365" t="str">
            <v>Uang penginapan  (2 Org x 2 Hr)</v>
          </cell>
          <cell r="C365">
            <v>4</v>
          </cell>
          <cell r="D365" t="str">
            <v>OH</v>
          </cell>
          <cell r="F365">
            <v>699000</v>
          </cell>
          <cell r="G365">
            <v>2796000</v>
          </cell>
        </row>
        <row r="366">
          <cell r="B366" t="str">
            <v>Tiket Pesawat PP</v>
          </cell>
          <cell r="C366">
            <v>2</v>
          </cell>
          <cell r="D366" t="str">
            <v>ORG</v>
          </cell>
          <cell r="F366">
            <v>3808000</v>
          </cell>
          <cell r="G366">
            <v>7616000</v>
          </cell>
        </row>
        <row r="367">
          <cell r="B367" t="str">
            <v>Transport Taxi dari/ke Satker ke Bandara PP</v>
          </cell>
          <cell r="C367">
            <v>2</v>
          </cell>
          <cell r="D367" t="str">
            <v>ORG</v>
          </cell>
          <cell r="F367">
            <v>1128000</v>
          </cell>
          <cell r="G367">
            <v>2256000</v>
          </cell>
        </row>
        <row r="368">
          <cell r="B368" t="str">
            <v>Jakarta - Padang</v>
          </cell>
          <cell r="G368">
            <v>12772000</v>
          </cell>
        </row>
        <row r="369">
          <cell r="B369" t="str">
            <v>Uang Harian (2 Org x 3 Hr)</v>
          </cell>
          <cell r="C369">
            <v>6</v>
          </cell>
          <cell r="D369" t="str">
            <v>OH</v>
          </cell>
          <cell r="F369">
            <v>380000</v>
          </cell>
          <cell r="G369">
            <v>2280000</v>
          </cell>
        </row>
        <row r="370">
          <cell r="B370" t="str">
            <v>Uang penginapan  (2 Org x 2 Hr)</v>
          </cell>
          <cell r="C370">
            <v>4</v>
          </cell>
          <cell r="D370" t="str">
            <v>OH</v>
          </cell>
          <cell r="F370">
            <v>701000</v>
          </cell>
          <cell r="G370">
            <v>2804000</v>
          </cell>
        </row>
        <row r="371">
          <cell r="B371" t="str">
            <v>Tiket Pesawat PP</v>
          </cell>
          <cell r="C371">
            <v>2</v>
          </cell>
          <cell r="D371" t="str">
            <v>ORG</v>
          </cell>
          <cell r="F371">
            <v>2952000</v>
          </cell>
          <cell r="G371">
            <v>5904000</v>
          </cell>
        </row>
        <row r="372">
          <cell r="B372" t="str">
            <v>Transport Taxi dari/ke Satker ke Bandara PP</v>
          </cell>
          <cell r="C372">
            <v>2</v>
          </cell>
          <cell r="D372" t="str">
            <v>ORG</v>
          </cell>
          <cell r="F372">
            <v>892000</v>
          </cell>
          <cell r="G372">
            <v>1784000</v>
          </cell>
        </row>
        <row r="373">
          <cell r="B373" t="str">
            <v>Jakarta - Bekasi</v>
          </cell>
          <cell r="G373">
            <v>12920000</v>
          </cell>
        </row>
        <row r="374">
          <cell r="B374" t="str">
            <v>Uang Harian (2 Org x 3 Hr x 2 Keg)</v>
          </cell>
          <cell r="C374">
            <v>12</v>
          </cell>
          <cell r="D374" t="str">
            <v>OH</v>
          </cell>
          <cell r="F374">
            <v>430000</v>
          </cell>
          <cell r="G374">
            <v>5160000</v>
          </cell>
        </row>
        <row r="375">
          <cell r="B375" t="str">
            <v>Uang penginapan (2 Org x 2 Hr x 2 Keg)</v>
          </cell>
          <cell r="C375">
            <v>8</v>
          </cell>
          <cell r="D375" t="str">
            <v>OH</v>
          </cell>
          <cell r="F375">
            <v>686000</v>
          </cell>
          <cell r="G375">
            <v>5488000</v>
          </cell>
        </row>
        <row r="376">
          <cell r="B376" t="str">
            <v xml:space="preserve">Transport Taxi dari/ke Satker ke Bandara PP </v>
          </cell>
          <cell r="C376">
            <v>4</v>
          </cell>
          <cell r="D376" t="str">
            <v>ORG</v>
          </cell>
          <cell r="F376">
            <v>568000</v>
          </cell>
          <cell r="G376">
            <v>2272000</v>
          </cell>
        </row>
        <row r="377">
          <cell r="B377" t="str">
            <v>Jakarta-Jakarta</v>
          </cell>
          <cell r="G377">
            <v>3240000</v>
          </cell>
        </row>
        <row r="378">
          <cell r="B378" t="str">
            <v>Uang Harian (3 Org x 3 Hr x 2 Keg)</v>
          </cell>
          <cell r="C378">
            <v>9</v>
          </cell>
          <cell r="D378" t="str">
            <v>OH</v>
          </cell>
          <cell r="F378">
            <v>210000</v>
          </cell>
          <cell r="G378">
            <v>1890000</v>
          </cell>
        </row>
        <row r="379">
          <cell r="B379" t="str">
            <v>Transport  (3 Org x 3 Hr x 2 Keg)</v>
          </cell>
          <cell r="C379">
            <v>9</v>
          </cell>
          <cell r="D379" t="str">
            <v>ORG</v>
          </cell>
          <cell r="F379">
            <v>150000</v>
          </cell>
          <cell r="G379">
            <v>1350000</v>
          </cell>
        </row>
        <row r="380">
          <cell r="B380" t="str">
            <v>Jakarta-Surabaya</v>
          </cell>
          <cell r="G380">
            <v>12864000</v>
          </cell>
        </row>
        <row r="381">
          <cell r="B381" t="str">
            <v>Uang Harian (2 Org x 3 Hr)</v>
          </cell>
          <cell r="C381">
            <v>6</v>
          </cell>
          <cell r="D381" t="str">
            <v>OH</v>
          </cell>
          <cell r="F381">
            <v>410000</v>
          </cell>
          <cell r="G381">
            <v>2460000</v>
          </cell>
        </row>
        <row r="382">
          <cell r="B382" t="str">
            <v>Uang penginapan  (2 Org x 2 Hr)</v>
          </cell>
          <cell r="C382">
            <v>4</v>
          </cell>
          <cell r="D382" t="str">
            <v>OH</v>
          </cell>
          <cell r="F382">
            <v>814000</v>
          </cell>
          <cell r="G382">
            <v>3256000</v>
          </cell>
        </row>
        <row r="383">
          <cell r="B383" t="str">
            <v>Tiket Pesawat PP</v>
          </cell>
          <cell r="C383">
            <v>2</v>
          </cell>
          <cell r="D383" t="str">
            <v>ORG</v>
          </cell>
          <cell r="F383">
            <v>2674000</v>
          </cell>
          <cell r="G383">
            <v>5348000</v>
          </cell>
        </row>
        <row r="384">
          <cell r="B384" t="str">
            <v>Transport Taxi dari/ke Satker ke Bandara PP</v>
          </cell>
          <cell r="C384">
            <v>2</v>
          </cell>
          <cell r="D384" t="str">
            <v>ORG</v>
          </cell>
          <cell r="F384">
            <v>900000</v>
          </cell>
          <cell r="G384">
            <v>1800000</v>
          </cell>
        </row>
        <row r="385">
          <cell r="B385" t="str">
            <v>Jakarta-Lombok</v>
          </cell>
          <cell r="G385">
            <v>14676000</v>
          </cell>
        </row>
        <row r="386">
          <cell r="B386" t="str">
            <v>Uang Harian (2 Org x 3 Hr)</v>
          </cell>
          <cell r="C386">
            <v>6</v>
          </cell>
          <cell r="D386" t="str">
            <v>OH</v>
          </cell>
          <cell r="F386">
            <v>440000</v>
          </cell>
          <cell r="G386">
            <v>2640000</v>
          </cell>
        </row>
        <row r="387">
          <cell r="B387" t="str">
            <v>Uang penginapan  (2 Org x 2 Hr)</v>
          </cell>
          <cell r="C387">
            <v>4</v>
          </cell>
          <cell r="D387" t="str">
            <v>OH</v>
          </cell>
          <cell r="F387">
            <v>907000</v>
          </cell>
          <cell r="G387">
            <v>3628000</v>
          </cell>
        </row>
        <row r="388">
          <cell r="B388" t="str">
            <v>Tiket Pesawat PP</v>
          </cell>
          <cell r="C388">
            <v>2</v>
          </cell>
          <cell r="D388" t="str">
            <v>ORG</v>
          </cell>
          <cell r="F388">
            <v>3230000</v>
          </cell>
          <cell r="G388">
            <v>6460000</v>
          </cell>
        </row>
        <row r="389">
          <cell r="B389" t="str">
            <v>Transport Taxi dari/ke Satker ke Bandara PP</v>
          </cell>
          <cell r="C389">
            <v>2</v>
          </cell>
          <cell r="D389" t="str">
            <v>ORG</v>
          </cell>
          <cell r="F389">
            <v>974000</v>
          </cell>
          <cell r="G389">
            <v>1948000</v>
          </cell>
        </row>
        <row r="390">
          <cell r="B390" t="str">
            <v>Jakarta - Makassar</v>
          </cell>
          <cell r="G390">
            <v>29980000</v>
          </cell>
        </row>
        <row r="391">
          <cell r="B391" t="str">
            <v>Uang Harian (2 Org x 3 Hr x 2 Keg)</v>
          </cell>
          <cell r="C391">
            <v>12</v>
          </cell>
          <cell r="D391" t="str">
            <v>OH</v>
          </cell>
          <cell r="F391">
            <v>430000</v>
          </cell>
          <cell r="G391">
            <v>5160000</v>
          </cell>
        </row>
        <row r="392">
          <cell r="B392" t="str">
            <v>Uang penginapan (2 Org x 2 Hr x 2 Keg)</v>
          </cell>
          <cell r="C392">
            <v>8</v>
          </cell>
          <cell r="D392" t="str">
            <v>OH</v>
          </cell>
          <cell r="F392">
            <v>745000</v>
          </cell>
          <cell r="G392">
            <v>5960000</v>
          </cell>
        </row>
        <row r="393">
          <cell r="B393" t="str">
            <v>Tiket Pesawat PP</v>
          </cell>
          <cell r="C393">
            <v>4</v>
          </cell>
          <cell r="D393" t="str">
            <v>ORG</v>
          </cell>
          <cell r="F393">
            <v>3829000</v>
          </cell>
          <cell r="G393">
            <v>15316000</v>
          </cell>
        </row>
        <row r="394">
          <cell r="B394" t="str">
            <v>Transport Taxi dari/ke Satker ke Bandara PP</v>
          </cell>
          <cell r="C394">
            <v>4</v>
          </cell>
          <cell r="D394" t="str">
            <v>ORG</v>
          </cell>
          <cell r="F394">
            <v>886000</v>
          </cell>
          <cell r="G394">
            <v>3544000</v>
          </cell>
        </row>
        <row r="395">
          <cell r="B395" t="str">
            <v>Jakarta-Banjarmasin</v>
          </cell>
          <cell r="G395">
            <v>12802000</v>
          </cell>
        </row>
        <row r="396">
          <cell r="B396" t="str">
            <v>Uang Harian (2 Org x 3 Hr)</v>
          </cell>
          <cell r="C396">
            <v>6</v>
          </cell>
          <cell r="D396" t="str">
            <v>OH</v>
          </cell>
          <cell r="F396">
            <v>380000</v>
          </cell>
          <cell r="G396">
            <v>2280000</v>
          </cell>
        </row>
        <row r="397">
          <cell r="B397" t="str">
            <v>Uang penginapan  (2 Org x 2 Hr)</v>
          </cell>
          <cell r="C397">
            <v>4</v>
          </cell>
          <cell r="D397" t="str">
            <v>OH</v>
          </cell>
          <cell r="F397">
            <v>697000</v>
          </cell>
          <cell r="G397">
            <v>2788000</v>
          </cell>
        </row>
        <row r="398">
          <cell r="B398" t="str">
            <v>Tiket Pesawat PP</v>
          </cell>
          <cell r="C398">
            <v>2</v>
          </cell>
          <cell r="D398" t="str">
            <v>ORG</v>
          </cell>
          <cell r="F398">
            <v>2995000</v>
          </cell>
          <cell r="G398">
            <v>5990000</v>
          </cell>
        </row>
        <row r="399">
          <cell r="B399" t="str">
            <v>Transport Taxi dari/ke Satker ke Bandara PP</v>
          </cell>
          <cell r="C399">
            <v>2</v>
          </cell>
          <cell r="D399" t="str">
            <v>ORG</v>
          </cell>
          <cell r="F399">
            <v>872000</v>
          </cell>
          <cell r="G399">
            <v>1744000</v>
          </cell>
        </row>
        <row r="400">
          <cell r="B400" t="str">
            <v>Jakarta-Balikpapan</v>
          </cell>
          <cell r="G400">
            <v>32428000</v>
          </cell>
        </row>
        <row r="401">
          <cell r="B401" t="str">
            <v>Uang Harian (2 Org x 3 Hr x 2 Keg)</v>
          </cell>
          <cell r="C401">
            <v>12</v>
          </cell>
          <cell r="D401" t="str">
            <v>OH</v>
          </cell>
          <cell r="F401">
            <v>430000</v>
          </cell>
          <cell r="G401">
            <v>5160000</v>
          </cell>
        </row>
        <row r="402">
          <cell r="B402" t="str">
            <v>Uang penginapan (2 Org x 2 Hr x 2 Keg)</v>
          </cell>
          <cell r="C402">
            <v>8</v>
          </cell>
          <cell r="D402" t="str">
            <v>OH</v>
          </cell>
          <cell r="F402">
            <v>804000</v>
          </cell>
          <cell r="G402">
            <v>6432000</v>
          </cell>
        </row>
        <row r="403">
          <cell r="B403" t="str">
            <v>Tiket Pesawat PP</v>
          </cell>
          <cell r="C403">
            <v>4</v>
          </cell>
          <cell r="D403" t="str">
            <v>ORG</v>
          </cell>
          <cell r="F403">
            <v>3797000</v>
          </cell>
          <cell r="G403">
            <v>15188000</v>
          </cell>
        </row>
        <row r="404">
          <cell r="B404" t="str">
            <v>Transport Taxi dari/ke Satker ke Bandara PP</v>
          </cell>
          <cell r="C404">
            <v>4</v>
          </cell>
          <cell r="D404" t="str">
            <v>ORG</v>
          </cell>
          <cell r="F404">
            <v>1412000</v>
          </cell>
          <cell r="G404">
            <v>5648000</v>
          </cell>
        </row>
        <row r="405">
          <cell r="B405" t="str">
            <v>Belanja Perjalanan Dinas Dalam Kota</v>
          </cell>
          <cell r="G405">
            <v>30400000</v>
          </cell>
        </row>
        <row r="406">
          <cell r="B406" t="str">
            <v xml:space="preserve">  - Uang Harian [8 ORG x 10 KEG]</v>
          </cell>
          <cell r="C406">
            <v>80</v>
          </cell>
          <cell r="D406" t="str">
            <v>OH</v>
          </cell>
          <cell r="F406">
            <v>230000</v>
          </cell>
          <cell r="G406">
            <v>18400000</v>
          </cell>
        </row>
        <row r="407">
          <cell r="B407" t="str">
            <v xml:space="preserve">  - Transport Jakarta PP [1 ORG x 10 KEG]</v>
          </cell>
          <cell r="C407">
            <v>80</v>
          </cell>
          <cell r="D407" t="str">
            <v>OH</v>
          </cell>
          <cell r="F407">
            <v>150000</v>
          </cell>
          <cell r="G407">
            <v>12000000</v>
          </cell>
        </row>
        <row r="408">
          <cell r="B408" t="str">
            <v>Belanja Perjalanan Dinas Paket Meeting Dalam Kota</v>
          </cell>
          <cell r="G408">
            <v>0</v>
          </cell>
        </row>
        <row r="409">
          <cell r="B409" t="str">
            <v>-Fullday Peserta dan Narasumber [37 ORG  x 2 KEG]</v>
          </cell>
          <cell r="C409">
            <v>74</v>
          </cell>
          <cell r="D409" t="str">
            <v>OH</v>
          </cell>
          <cell r="F409">
            <v>455000</v>
          </cell>
        </row>
        <row r="410">
          <cell r="B410" t="str">
            <v>-Uang Harian Peserta [35 ORG  x 2 KEG]</v>
          </cell>
          <cell r="C410">
            <v>70</v>
          </cell>
          <cell r="D410" t="str">
            <v>OH</v>
          </cell>
          <cell r="F410">
            <v>95000</v>
          </cell>
        </row>
        <row r="411">
          <cell r="B411" t="str">
            <v>-Uang Transport Peserta dan Narasumber (37 ORG  x 2 KEG]</v>
          </cell>
          <cell r="C411">
            <v>74</v>
          </cell>
          <cell r="D411" t="str">
            <v>OH</v>
          </cell>
          <cell r="F411">
            <v>170000</v>
          </cell>
        </row>
        <row r="412">
          <cell r="B412" t="str">
            <v>Layanan Organisasi dan Tata Kelola Internal</v>
          </cell>
          <cell r="C412">
            <v>1</v>
          </cell>
          <cell r="D412" t="str">
            <v xml:space="preserve"> Layanan</v>
          </cell>
          <cell r="G412">
            <v>1257937000</v>
          </cell>
        </row>
        <row r="413">
          <cell r="B413" t="str">
            <v>Pelayanan Organisasi, Tata Laksana, dan Reformasi Birokrasi</v>
          </cell>
          <cell r="C413">
            <v>1</v>
          </cell>
          <cell r="D413" t="str">
            <v>Layanan</v>
          </cell>
          <cell r="G413">
            <v>1257937000</v>
          </cell>
        </row>
        <row r="414">
          <cell r="B414" t="str">
            <v>PENYUSUNAN RENCANA KERJA DAN PENDAMPINGAN PELAKSANAAN REFORMASI BIROKRASI TEMATIK</v>
          </cell>
          <cell r="G414">
            <v>324801000</v>
          </cell>
        </row>
        <row r="415">
          <cell r="B415" t="str">
            <v>Belanja Bahan</v>
          </cell>
          <cell r="G415">
            <v>1950000</v>
          </cell>
        </row>
        <row r="416">
          <cell r="B416" t="str">
            <v>(KPPN.133-Jakarta IV)</v>
          </cell>
        </row>
        <row r="417">
          <cell r="B417" t="str">
            <v xml:space="preserve"> -Kebutuhan Peserta, Penggandaan dan Pelaporan</v>
          </cell>
          <cell r="C417">
            <v>43</v>
          </cell>
          <cell r="D417" t="str">
            <v>OK</v>
          </cell>
          <cell r="G417">
            <v>0</v>
          </cell>
        </row>
        <row r="418">
          <cell r="B418" t="str">
            <v xml:space="preserve"> -Spanduk</v>
          </cell>
          <cell r="C418">
            <v>3</v>
          </cell>
          <cell r="D418" t="str">
            <v>PKT</v>
          </cell>
          <cell r="F418">
            <v>650000</v>
          </cell>
          <cell r="G418">
            <v>1950000</v>
          </cell>
        </row>
        <row r="419">
          <cell r="B419" t="str">
            <v>Belanja Jasa Profesi</v>
          </cell>
          <cell r="G419">
            <v>12000000</v>
          </cell>
        </row>
        <row r="420">
          <cell r="B420" t="str">
            <v>&gt; HONORARIUM NARASUMBER</v>
          </cell>
          <cell r="C420" t="str">
            <v xml:space="preserve"> </v>
          </cell>
          <cell r="D420" t="str">
            <v xml:space="preserve"> </v>
          </cell>
        </row>
        <row r="421">
          <cell r="B421" t="str">
            <v xml:space="preserve">  - Pejabat Eselon II ke bawah/yang disetarakan [3 ORG x 2 JPL x 2 KEG]</v>
          </cell>
          <cell r="C421">
            <v>12</v>
          </cell>
          <cell r="D421" t="str">
            <v>OK</v>
          </cell>
          <cell r="F421">
            <v>1000000</v>
          </cell>
          <cell r="G421">
            <v>12000000</v>
          </cell>
        </row>
        <row r="422">
          <cell r="B422" t="str">
            <v>Belanja Perjalanan Dinas Biasa</v>
          </cell>
          <cell r="G422">
            <v>135990000</v>
          </cell>
        </row>
        <row r="423">
          <cell r="B423" t="str">
            <v>&gt; JAKARTA - ACEH</v>
          </cell>
          <cell r="G423">
            <v>15756000</v>
          </cell>
        </row>
        <row r="424">
          <cell r="B424" t="str">
            <v xml:space="preserve">  - Uang Harian [2 Orang x 3 Hari]</v>
          </cell>
          <cell r="C424">
            <v>6</v>
          </cell>
          <cell r="D424" t="str">
            <v>OH</v>
          </cell>
          <cell r="F424">
            <v>360000</v>
          </cell>
          <cell r="G424">
            <v>2160000</v>
          </cell>
        </row>
        <row r="425">
          <cell r="B425" t="str">
            <v xml:space="preserve">  - Uang penginapan [2 Orang x 2 Hari]</v>
          </cell>
          <cell r="C425">
            <v>4</v>
          </cell>
          <cell r="D425" t="str">
            <v>OH</v>
          </cell>
          <cell r="F425">
            <v>770000</v>
          </cell>
          <cell r="G425">
            <v>3080000</v>
          </cell>
        </row>
        <row r="426">
          <cell r="B426" t="str">
            <v xml:space="preserve">  - Tiket Pesawat PP</v>
          </cell>
          <cell r="C426">
            <v>2</v>
          </cell>
          <cell r="D426" t="str">
            <v>ORG</v>
          </cell>
          <cell r="F426">
            <v>4492000</v>
          </cell>
          <cell r="G426">
            <v>8984000</v>
          </cell>
        </row>
        <row r="427">
          <cell r="B427" t="str">
            <v xml:space="preserve">  - Transport Taxi dari Satker ke Bandara PP</v>
          </cell>
          <cell r="C427">
            <v>2</v>
          </cell>
          <cell r="D427" t="str">
            <v>ORG</v>
          </cell>
          <cell r="F427">
            <v>766000</v>
          </cell>
          <cell r="G427">
            <v>1532000</v>
          </cell>
        </row>
        <row r="428">
          <cell r="B428" t="str">
            <v>&gt; JAKARTA - MEDAN</v>
          </cell>
          <cell r="G428">
            <v>14888000</v>
          </cell>
        </row>
        <row r="429">
          <cell r="B429" t="str">
            <v xml:space="preserve">  - Uang Harian [2 Orang x 3 Hari]</v>
          </cell>
          <cell r="C429">
            <v>6</v>
          </cell>
          <cell r="D429" t="str">
            <v>OH</v>
          </cell>
          <cell r="F429">
            <v>370000</v>
          </cell>
          <cell r="G429">
            <v>2220000</v>
          </cell>
        </row>
        <row r="430">
          <cell r="B430" t="str">
            <v xml:space="preserve">  - Uang penginapan [2 Orang x 2 Hari]</v>
          </cell>
          <cell r="C430">
            <v>4</v>
          </cell>
          <cell r="D430" t="str">
            <v>OH</v>
          </cell>
          <cell r="F430">
            <v>699000</v>
          </cell>
          <cell r="G430">
            <v>2796000</v>
          </cell>
        </row>
        <row r="431">
          <cell r="B431" t="str">
            <v xml:space="preserve">  - Tiket Pesawat PP</v>
          </cell>
          <cell r="C431">
            <v>2</v>
          </cell>
          <cell r="D431" t="str">
            <v>ORG</v>
          </cell>
          <cell r="F431">
            <v>3808000</v>
          </cell>
          <cell r="G431">
            <v>7616000</v>
          </cell>
        </row>
        <row r="432">
          <cell r="B432" t="str">
            <v xml:space="preserve">  - Transport Taxi dari Satker ke Bandara PP</v>
          </cell>
          <cell r="C432">
            <v>2</v>
          </cell>
          <cell r="D432" t="str">
            <v>ORG</v>
          </cell>
          <cell r="F432">
            <v>1128000</v>
          </cell>
          <cell r="G432">
            <v>2256000</v>
          </cell>
        </row>
        <row r="433">
          <cell r="B433" t="str">
            <v>&gt; JAKARTA - PADANG</v>
          </cell>
          <cell r="G433">
            <v>12772000</v>
          </cell>
        </row>
        <row r="434">
          <cell r="B434" t="str">
            <v xml:space="preserve">  - Uang Harian [2 Orang x 3 Hari]</v>
          </cell>
          <cell r="C434">
            <v>6</v>
          </cell>
          <cell r="D434" t="str">
            <v>OH</v>
          </cell>
          <cell r="F434">
            <v>380000</v>
          </cell>
          <cell r="G434">
            <v>2280000</v>
          </cell>
        </row>
        <row r="435">
          <cell r="B435" t="str">
            <v xml:space="preserve">  - Uang penginapan [2 Orang x 2 Hari]</v>
          </cell>
          <cell r="C435">
            <v>4</v>
          </cell>
          <cell r="D435" t="str">
            <v>OH</v>
          </cell>
          <cell r="F435">
            <v>701000</v>
          </cell>
          <cell r="G435">
            <v>2804000</v>
          </cell>
        </row>
        <row r="436">
          <cell r="B436" t="str">
            <v xml:space="preserve">  - Tiket Pesawat PP</v>
          </cell>
          <cell r="C436">
            <v>2</v>
          </cell>
          <cell r="D436" t="str">
            <v>ORG</v>
          </cell>
          <cell r="F436">
            <v>2952000</v>
          </cell>
          <cell r="G436">
            <v>5904000</v>
          </cell>
        </row>
        <row r="437">
          <cell r="B437" t="str">
            <v xml:space="preserve">  - Transport Taxi dari Satker ke Bandara PP</v>
          </cell>
          <cell r="C437">
            <v>2</v>
          </cell>
          <cell r="D437" t="str">
            <v>ORG</v>
          </cell>
          <cell r="F437">
            <v>892000</v>
          </cell>
          <cell r="G437">
            <v>1784000</v>
          </cell>
        </row>
        <row r="438">
          <cell r="B438" t="str">
            <v>&gt; JAKARTA - BEKASI</v>
          </cell>
          <cell r="G438">
            <v>6460000</v>
          </cell>
        </row>
        <row r="439">
          <cell r="B439" t="str">
            <v xml:space="preserve">  - Uang Harian [2 ORG x 3 Hr x  1 KEG]</v>
          </cell>
          <cell r="C439">
            <v>6</v>
          </cell>
          <cell r="D439" t="str">
            <v>OH</v>
          </cell>
          <cell r="F439">
            <v>430000</v>
          </cell>
          <cell r="G439">
            <v>2580000</v>
          </cell>
        </row>
        <row r="440">
          <cell r="B440" t="str">
            <v xml:space="preserve">  - Uang penginapan [2 ORG x 2 HARI x 1 KEG]</v>
          </cell>
          <cell r="C440">
            <v>4</v>
          </cell>
          <cell r="D440" t="str">
            <v>OH</v>
          </cell>
          <cell r="F440">
            <v>686000</v>
          </cell>
          <cell r="G440">
            <v>2744000</v>
          </cell>
        </row>
        <row r="441">
          <cell r="B441" t="str">
            <v xml:space="preserve">  - Transport [2 ORG x 1 KEG]</v>
          </cell>
          <cell r="C441">
            <v>2</v>
          </cell>
          <cell r="D441" t="str">
            <v>ORG</v>
          </cell>
          <cell r="F441">
            <v>568000</v>
          </cell>
          <cell r="G441">
            <v>1136000</v>
          </cell>
        </row>
        <row r="442">
          <cell r="B442" t="str">
            <v>&gt; JAKARTA - JAKARTA</v>
          </cell>
          <cell r="G442">
            <v>1520000</v>
          </cell>
        </row>
        <row r="443">
          <cell r="B443" t="str">
            <v xml:space="preserve">  - Uang Harian [2 ORG x 2 HARI]</v>
          </cell>
          <cell r="C443">
            <v>4</v>
          </cell>
          <cell r="D443" t="str">
            <v>OH</v>
          </cell>
          <cell r="F443">
            <v>230000</v>
          </cell>
          <cell r="G443">
            <v>920000</v>
          </cell>
        </row>
        <row r="444">
          <cell r="B444" t="str">
            <v xml:space="preserve">  - Transport [2 ORG x 2 KALI]</v>
          </cell>
          <cell r="C444">
            <v>4</v>
          </cell>
          <cell r="D444" t="str">
            <v>ORG</v>
          </cell>
          <cell r="F444">
            <v>150000</v>
          </cell>
          <cell r="G444">
            <v>600000</v>
          </cell>
        </row>
        <row r="445">
          <cell r="B445" t="str">
            <v>&gt; JAKARTA - SURABAYA</v>
          </cell>
          <cell r="G445">
            <v>12864000</v>
          </cell>
        </row>
        <row r="446">
          <cell r="B446" t="str">
            <v xml:space="preserve">  - Uang Harian [2 ORG x 3 HARI]</v>
          </cell>
          <cell r="C446">
            <v>6</v>
          </cell>
          <cell r="D446" t="str">
            <v>OH</v>
          </cell>
          <cell r="F446">
            <v>410000</v>
          </cell>
          <cell r="G446">
            <v>2460000</v>
          </cell>
        </row>
        <row r="447">
          <cell r="B447" t="str">
            <v xml:space="preserve">  - Uang penginapan [2 ORG x 2 HARI]</v>
          </cell>
          <cell r="C447">
            <v>4</v>
          </cell>
          <cell r="D447" t="str">
            <v>OH</v>
          </cell>
          <cell r="F447">
            <v>814000</v>
          </cell>
          <cell r="G447">
            <v>3256000</v>
          </cell>
        </row>
        <row r="448">
          <cell r="B448" t="str">
            <v xml:space="preserve">  - Tiket Pesawat PP</v>
          </cell>
          <cell r="C448">
            <v>2</v>
          </cell>
          <cell r="D448" t="str">
            <v>ORG</v>
          </cell>
          <cell r="F448">
            <v>2674000</v>
          </cell>
          <cell r="G448">
            <v>5348000</v>
          </cell>
        </row>
        <row r="449">
          <cell r="B449" t="str">
            <v xml:space="preserve">  - Transport Taxi dari Satker ke Bandara PP</v>
          </cell>
          <cell r="C449">
            <v>2</v>
          </cell>
          <cell r="D449" t="str">
            <v>ORG</v>
          </cell>
          <cell r="F449">
            <v>900000</v>
          </cell>
          <cell r="G449">
            <v>1800000</v>
          </cell>
        </row>
        <row r="450">
          <cell r="B450" t="str">
            <v>&gt; JAKARTA - LOMBOK</v>
          </cell>
          <cell r="G450">
            <v>14676000</v>
          </cell>
        </row>
        <row r="451">
          <cell r="B451" t="str">
            <v xml:space="preserve">  - Uang Harian [2 Orang x 3 Hari]</v>
          </cell>
          <cell r="C451">
            <v>6</v>
          </cell>
          <cell r="D451" t="str">
            <v>OH</v>
          </cell>
          <cell r="F451">
            <v>440000</v>
          </cell>
          <cell r="G451">
            <v>2640000</v>
          </cell>
        </row>
        <row r="452">
          <cell r="B452" t="str">
            <v xml:space="preserve">  - Uang penginapan [2 Orang x 2 Hari]</v>
          </cell>
          <cell r="C452">
            <v>4</v>
          </cell>
          <cell r="D452" t="str">
            <v>OH</v>
          </cell>
          <cell r="F452">
            <v>907000</v>
          </cell>
          <cell r="G452">
            <v>3628000</v>
          </cell>
        </row>
        <row r="453">
          <cell r="B453" t="str">
            <v xml:space="preserve">  - Tiket Pesawat PP</v>
          </cell>
          <cell r="C453">
            <v>2</v>
          </cell>
          <cell r="D453" t="str">
            <v>ORG</v>
          </cell>
          <cell r="F453">
            <v>3230000</v>
          </cell>
          <cell r="G453">
            <v>6460000</v>
          </cell>
        </row>
        <row r="454">
          <cell r="B454" t="str">
            <v xml:space="preserve">  - Transport Taxi dari Satker ke Bandara PP</v>
          </cell>
          <cell r="C454">
            <v>2</v>
          </cell>
          <cell r="D454" t="str">
            <v>ORG</v>
          </cell>
          <cell r="F454">
            <v>974000</v>
          </cell>
          <cell r="G454">
            <v>1948000</v>
          </cell>
        </row>
        <row r="455">
          <cell r="B455" t="str">
            <v>&gt; JAKARTA - MAKASSAR</v>
          </cell>
          <cell r="G455">
            <v>14990000</v>
          </cell>
        </row>
        <row r="456">
          <cell r="B456" t="str">
            <v xml:space="preserve">  - Uang Harian [2 Orang x 3 Hari]</v>
          </cell>
          <cell r="C456">
            <v>6</v>
          </cell>
          <cell r="D456" t="str">
            <v>OH</v>
          </cell>
          <cell r="F456">
            <v>430000</v>
          </cell>
          <cell r="G456">
            <v>2580000</v>
          </cell>
        </row>
        <row r="457">
          <cell r="B457" t="str">
            <v xml:space="preserve">  - Uang penginapan [2 Orang x 2 Hari]</v>
          </cell>
          <cell r="C457">
            <v>4</v>
          </cell>
          <cell r="D457" t="str">
            <v>OH</v>
          </cell>
          <cell r="F457">
            <v>745000</v>
          </cell>
          <cell r="G457">
            <v>2980000</v>
          </cell>
        </row>
        <row r="458">
          <cell r="B458" t="str">
            <v xml:space="preserve">  - Tiket Pesawat PP</v>
          </cell>
          <cell r="C458">
            <v>2</v>
          </cell>
          <cell r="D458" t="str">
            <v>ORG</v>
          </cell>
          <cell r="F458">
            <v>3829000</v>
          </cell>
          <cell r="G458">
            <v>7658000</v>
          </cell>
        </row>
        <row r="459">
          <cell r="B459" t="str">
            <v xml:space="preserve">  - Transport Taxi dari Satker ke Bandara PP</v>
          </cell>
          <cell r="C459">
            <v>2</v>
          </cell>
          <cell r="D459" t="str">
            <v>ORG</v>
          </cell>
          <cell r="F459">
            <v>886000</v>
          </cell>
          <cell r="G459">
            <v>1772000</v>
          </cell>
        </row>
        <row r="460">
          <cell r="B460" t="str">
            <v>&gt; JAKARTA - BANJARMASIN</v>
          </cell>
          <cell r="G460">
            <v>12802000</v>
          </cell>
        </row>
        <row r="461">
          <cell r="B461" t="str">
            <v xml:space="preserve">  - Uang Harian [2 Orang x 3 Hari]</v>
          </cell>
          <cell r="C461">
            <v>6</v>
          </cell>
          <cell r="D461" t="str">
            <v>OH</v>
          </cell>
          <cell r="F461">
            <v>380000</v>
          </cell>
          <cell r="G461">
            <v>2280000</v>
          </cell>
        </row>
        <row r="462">
          <cell r="B462" t="str">
            <v xml:space="preserve">  - Uang penginapan [2 Orang x 2 Hari]</v>
          </cell>
          <cell r="C462">
            <v>4</v>
          </cell>
          <cell r="D462" t="str">
            <v>OH</v>
          </cell>
          <cell r="F462">
            <v>697000</v>
          </cell>
          <cell r="G462">
            <v>2788000</v>
          </cell>
        </row>
        <row r="463">
          <cell r="B463" t="str">
            <v xml:space="preserve">  - Tiket Pesawat PP</v>
          </cell>
          <cell r="C463">
            <v>2</v>
          </cell>
          <cell r="D463" t="str">
            <v>ORG</v>
          </cell>
          <cell r="F463">
            <v>2995000</v>
          </cell>
          <cell r="G463">
            <v>5990000</v>
          </cell>
        </row>
        <row r="464">
          <cell r="B464" t="str">
            <v xml:space="preserve">  - Transport Taxi dari Satker ke Bandara PP</v>
          </cell>
          <cell r="C464">
            <v>2</v>
          </cell>
          <cell r="D464" t="str">
            <v>ORG</v>
          </cell>
          <cell r="F464">
            <v>872000</v>
          </cell>
          <cell r="G464">
            <v>1744000</v>
          </cell>
        </row>
        <row r="465">
          <cell r="B465" t="str">
            <v>&gt; JAKARTA - BALIKPAPAN</v>
          </cell>
          <cell r="G465">
            <v>16214000</v>
          </cell>
        </row>
        <row r="466">
          <cell r="B466" t="str">
            <v xml:space="preserve">  - Uang Harian [2 Orang x 3 Hari]</v>
          </cell>
          <cell r="C466">
            <v>6</v>
          </cell>
          <cell r="D466" t="str">
            <v>OH</v>
          </cell>
          <cell r="F466">
            <v>430000</v>
          </cell>
          <cell r="G466">
            <v>2580000</v>
          </cell>
        </row>
        <row r="467">
          <cell r="B467" t="str">
            <v xml:space="preserve">  - Uang penginapan [2 Orang x 2 Hari]</v>
          </cell>
          <cell r="C467">
            <v>4</v>
          </cell>
          <cell r="D467" t="str">
            <v>OH</v>
          </cell>
          <cell r="F467">
            <v>804000</v>
          </cell>
          <cell r="G467">
            <v>3216000</v>
          </cell>
        </row>
        <row r="468">
          <cell r="B468" t="str">
            <v xml:space="preserve">  - Tiket Pesawat PP</v>
          </cell>
          <cell r="C468">
            <v>2</v>
          </cell>
          <cell r="D468" t="str">
            <v>ORG</v>
          </cell>
          <cell r="F468">
            <v>3797000</v>
          </cell>
          <cell r="G468">
            <v>7594000</v>
          </cell>
        </row>
        <row r="469">
          <cell r="B469" t="str">
            <v xml:space="preserve">  - Transport Taxi dari Satker ke Bandara PP</v>
          </cell>
          <cell r="C469">
            <v>2</v>
          </cell>
          <cell r="D469" t="str">
            <v>ORG</v>
          </cell>
          <cell r="F469">
            <v>1412000</v>
          </cell>
          <cell r="G469">
            <v>2824000</v>
          </cell>
        </row>
        <row r="470">
          <cell r="B470" t="str">
            <v>&gt; JAKARTA - BOGOR</v>
          </cell>
          <cell r="G470">
            <v>6524000</v>
          </cell>
        </row>
        <row r="471">
          <cell r="B471" t="str">
            <v xml:space="preserve">  - Uang Harian [2 ORG x 3 HARI x 1 KEG]</v>
          </cell>
          <cell r="C471">
            <v>6</v>
          </cell>
          <cell r="D471" t="str">
            <v>OH</v>
          </cell>
          <cell r="F471">
            <v>430000</v>
          </cell>
          <cell r="G471">
            <v>2580000</v>
          </cell>
        </row>
        <row r="472">
          <cell r="B472" t="str">
            <v xml:space="preserve">  - Uang Penginapan [2 ORG x 2 HARI x 1 KEG]</v>
          </cell>
          <cell r="C472">
            <v>4</v>
          </cell>
          <cell r="D472" t="str">
            <v>OH</v>
          </cell>
          <cell r="F472">
            <v>686000</v>
          </cell>
          <cell r="G472">
            <v>2744000</v>
          </cell>
        </row>
        <row r="473">
          <cell r="B473" t="str">
            <v xml:space="preserve">  - Transport [2 ORG x 1 KEG]</v>
          </cell>
          <cell r="C473">
            <v>2</v>
          </cell>
          <cell r="D473" t="str">
            <v>ORG</v>
          </cell>
          <cell r="F473">
            <v>600000</v>
          </cell>
          <cell r="G473">
            <v>1200000</v>
          </cell>
        </row>
        <row r="474">
          <cell r="B474" t="str">
            <v>&gt; JAKARTA - BANDUNG</v>
          </cell>
          <cell r="G474">
            <v>6524000</v>
          </cell>
        </row>
        <row r="475">
          <cell r="B475" t="str">
            <v xml:space="preserve">  - Uang Harian [2 ORG x 3 HARI x 1 KEG]</v>
          </cell>
          <cell r="C475">
            <v>6</v>
          </cell>
          <cell r="D475" t="str">
            <v>OH</v>
          </cell>
          <cell r="F475">
            <v>430000</v>
          </cell>
          <cell r="G475">
            <v>2580000</v>
          </cell>
        </row>
        <row r="476">
          <cell r="B476" t="str">
            <v xml:space="preserve">  - Penginapan [2 ORG x 2 HARI x 1 KEG]</v>
          </cell>
          <cell r="C476">
            <v>4</v>
          </cell>
          <cell r="D476" t="str">
            <v>OH</v>
          </cell>
          <cell r="F476">
            <v>686000</v>
          </cell>
          <cell r="G476">
            <v>2744000</v>
          </cell>
        </row>
        <row r="477">
          <cell r="B477" t="str">
            <v xml:space="preserve">  - Transport (2 ORG x 1 KEG)</v>
          </cell>
          <cell r="C477">
            <v>2</v>
          </cell>
          <cell r="D477" t="str">
            <v>ORG</v>
          </cell>
          <cell r="F477">
            <v>600000</v>
          </cell>
          <cell r="G477">
            <v>1200000</v>
          </cell>
        </row>
        <row r="478">
          <cell r="B478" t="str">
            <v>Belanja Perjalanan Dinas Paket Meeting Dalam Kota</v>
          </cell>
          <cell r="G478">
            <v>37875000</v>
          </cell>
        </row>
        <row r="479">
          <cell r="B479" t="str">
            <v xml:space="preserve">&gt; PAKET MEETING FULLDAY </v>
          </cell>
          <cell r="C479" t="str">
            <v xml:space="preserve"> </v>
          </cell>
          <cell r="D479" t="str">
            <v xml:space="preserve"> </v>
          </cell>
          <cell r="G479">
            <v>37875000</v>
          </cell>
        </row>
        <row r="480">
          <cell r="B480" t="str">
            <v xml:space="preserve">  - Fullday Peserta dan Narasumber [53 ORG  x 1 KEG]</v>
          </cell>
          <cell r="C480">
            <v>53</v>
          </cell>
          <cell r="D480" t="str">
            <v>OH</v>
          </cell>
          <cell r="F480">
            <v>455000</v>
          </cell>
          <cell r="G480">
            <v>24115000</v>
          </cell>
        </row>
        <row r="481">
          <cell r="B481" t="str">
            <v xml:space="preserve">  - Uang Harian Peserta [50 ORG  x 1 KEG]</v>
          </cell>
          <cell r="C481">
            <v>50</v>
          </cell>
          <cell r="D481" t="str">
            <v xml:space="preserve"> OH</v>
          </cell>
          <cell r="F481">
            <v>95000</v>
          </cell>
          <cell r="G481">
            <v>4750000</v>
          </cell>
        </row>
        <row r="482">
          <cell r="B482" t="str">
            <v xml:space="preserve">  - Uang Transport Peserta dan Narasumber (53 ORG  x 1 KEG]</v>
          </cell>
          <cell r="C482">
            <v>53</v>
          </cell>
          <cell r="D482" t="str">
            <v>OH</v>
          </cell>
          <cell r="F482">
            <v>170000</v>
          </cell>
          <cell r="G482">
            <v>9010000</v>
          </cell>
        </row>
        <row r="483">
          <cell r="B483" t="str">
            <v>Belanja Perjalanan Dinas Paket Meeting Luar Kota</v>
          </cell>
          <cell r="G483">
            <v>136986000</v>
          </cell>
        </row>
        <row r="484">
          <cell r="B484" t="str">
            <v>(KPPN 133-Jakarta IV)</v>
          </cell>
        </row>
        <row r="485">
          <cell r="B485" t="str">
            <v>&gt;PAKET MEETING FULLBOARD - JAWA BARAT</v>
          </cell>
          <cell r="G485">
            <v>136986000</v>
          </cell>
        </row>
        <row r="486">
          <cell r="B486" t="str">
            <v xml:space="preserve"> -Fullboard Esselon III ke bawah (53 ORG x 2 HR x 1 KEG)</v>
          </cell>
          <cell r="C486">
            <v>106</v>
          </cell>
          <cell r="D486" t="str">
            <v>OP</v>
          </cell>
          <cell r="F486">
            <v>931000</v>
          </cell>
          <cell r="G486">
            <v>98686000</v>
          </cell>
        </row>
        <row r="487">
          <cell r="B487" t="str">
            <v xml:space="preserve"> -Uang Harian Fullboard (50 ORG x 3 HR x 1 KEG)</v>
          </cell>
          <cell r="C487">
            <v>50</v>
          </cell>
          <cell r="D487" t="str">
            <v>OH</v>
          </cell>
          <cell r="F487">
            <v>130000</v>
          </cell>
          <cell r="G487">
            <v>6500000</v>
          </cell>
        </row>
        <row r="488">
          <cell r="B488" t="str">
            <v xml:space="preserve"> -Uang Transport ( 53 ORG x 1 KEG)</v>
          </cell>
          <cell r="C488">
            <v>53</v>
          </cell>
          <cell r="D488" t="str">
            <v>OK</v>
          </cell>
          <cell r="F488">
            <v>600000</v>
          </cell>
          <cell r="G488">
            <v>31800000</v>
          </cell>
        </row>
        <row r="489">
          <cell r="B489" t="str">
            <v>PENYUSUNAN DAN PENDAMPINGAN PELAKSANAAN SISTEM PENGENDALIAN INTERN</v>
          </cell>
          <cell r="G489">
            <v>326834000</v>
          </cell>
        </row>
        <row r="490">
          <cell r="B490" t="str">
            <v>HONOR OUTPUT KEGIATAN</v>
          </cell>
          <cell r="G490">
            <v>59100000</v>
          </cell>
        </row>
        <row r="491">
          <cell r="B491" t="str">
            <v>-Penanggung Jawab (1 Org x 6 Bln)</v>
          </cell>
          <cell r="C491">
            <v>6</v>
          </cell>
          <cell r="D491" t="str">
            <v>OB</v>
          </cell>
          <cell r="F491">
            <v>700000</v>
          </cell>
          <cell r="G491">
            <v>4200000</v>
          </cell>
        </row>
        <row r="492">
          <cell r="B492" t="str">
            <v>-Ketua  (1 Org x 6 Bln)</v>
          </cell>
          <cell r="C492">
            <v>6</v>
          </cell>
          <cell r="D492" t="str">
            <v>OB</v>
          </cell>
          <cell r="F492">
            <v>650000</v>
          </cell>
          <cell r="G492">
            <v>3900000</v>
          </cell>
        </row>
        <row r="493">
          <cell r="B493" t="str">
            <v>-Sekretaris  (1 Org x 6 Bln)</v>
          </cell>
          <cell r="C493">
            <v>6</v>
          </cell>
          <cell r="D493" t="str">
            <v>OB</v>
          </cell>
          <cell r="F493">
            <v>500000</v>
          </cell>
          <cell r="G493">
            <v>3000000</v>
          </cell>
        </row>
        <row r="494">
          <cell r="B494" t="str">
            <v>-Anggota  (16 Org x 6 Bln)</v>
          </cell>
          <cell r="C494">
            <v>96</v>
          </cell>
          <cell r="D494" t="str">
            <v>OB</v>
          </cell>
          <cell r="F494">
            <v>500000</v>
          </cell>
          <cell r="G494">
            <v>48000000</v>
          </cell>
        </row>
        <row r="495">
          <cell r="B495" t="str">
            <v>Belanja Jasa Profesi</v>
          </cell>
          <cell r="G495">
            <v>8000000</v>
          </cell>
        </row>
        <row r="496">
          <cell r="B496" t="str">
            <v>-Honor Narasumber Setara Es.II (2 Org x 2 Jp x 2 Keg)</v>
          </cell>
          <cell r="C496">
            <v>8</v>
          </cell>
          <cell r="D496" t="str">
            <v>OK</v>
          </cell>
          <cell r="F496">
            <v>1000000</v>
          </cell>
          <cell r="G496">
            <v>8000000</v>
          </cell>
        </row>
        <row r="497">
          <cell r="B497" t="str">
            <v>Belanja Perjalanan Dinas Biasa</v>
          </cell>
          <cell r="G497">
            <v>98234000</v>
          </cell>
        </row>
        <row r="498">
          <cell r="B498" t="str">
            <v>Jakarta - Bekasi</v>
          </cell>
          <cell r="G498">
            <v>6460000</v>
          </cell>
        </row>
        <row r="499">
          <cell r="B499" t="str">
            <v>-Uang Harian (2 Org x 3 Hr x 1 KEG)</v>
          </cell>
          <cell r="C499">
            <v>6</v>
          </cell>
          <cell r="D499" t="str">
            <v>OH</v>
          </cell>
          <cell r="F499">
            <v>430000</v>
          </cell>
          <cell r="G499">
            <v>2580000</v>
          </cell>
        </row>
        <row r="500">
          <cell r="B500" t="str">
            <v>-Uang penginapan (2 Org x 2 Hr x 1 KEG)</v>
          </cell>
          <cell r="C500">
            <v>4</v>
          </cell>
          <cell r="D500" t="str">
            <v>OH</v>
          </cell>
          <cell r="F500">
            <v>686000</v>
          </cell>
          <cell r="G500">
            <v>2744000</v>
          </cell>
        </row>
        <row r="501">
          <cell r="B501" t="str">
            <v>-Transport Taxi dari/ke Satker ke Bandara PP</v>
          </cell>
          <cell r="C501">
            <v>2</v>
          </cell>
          <cell r="D501" t="str">
            <v>ORG</v>
          </cell>
          <cell r="F501">
            <v>568000</v>
          </cell>
          <cell r="G501">
            <v>1136000</v>
          </cell>
        </row>
        <row r="502">
          <cell r="B502" t="str">
            <v>Jakarta-Jakarta</v>
          </cell>
          <cell r="G502">
            <v>2280000</v>
          </cell>
        </row>
        <row r="503">
          <cell r="B503" t="str">
            <v>-Uang Harian (2 Org x 3 Hr x 1 KEG)</v>
          </cell>
          <cell r="C503">
            <v>6</v>
          </cell>
          <cell r="D503" t="str">
            <v>OH</v>
          </cell>
          <cell r="F503">
            <v>230000</v>
          </cell>
          <cell r="G503">
            <v>1380000</v>
          </cell>
        </row>
        <row r="504">
          <cell r="B504" t="str">
            <v>-Transport (2 Org x 3 Hr x 1 KEG)</v>
          </cell>
          <cell r="C504">
            <v>6</v>
          </cell>
          <cell r="D504" t="str">
            <v>ORG</v>
          </cell>
          <cell r="F504">
            <v>150000</v>
          </cell>
          <cell r="G504">
            <v>900000</v>
          </cell>
        </row>
        <row r="505">
          <cell r="B505" t="str">
            <v>Jakarta-Surabaya</v>
          </cell>
          <cell r="G505">
            <v>16438000</v>
          </cell>
        </row>
        <row r="506">
          <cell r="B506" t="str">
            <v>-Uang Harian (2 Org x 3 Hr)</v>
          </cell>
          <cell r="C506">
            <v>6</v>
          </cell>
          <cell r="D506" t="str">
            <v>OH</v>
          </cell>
          <cell r="F506">
            <v>410000</v>
          </cell>
          <cell r="G506">
            <v>2460000</v>
          </cell>
        </row>
        <row r="507">
          <cell r="B507" t="str">
            <v>-Uang penginapan (2 Org x 2 Hr)</v>
          </cell>
          <cell r="C507">
            <v>4</v>
          </cell>
          <cell r="D507" t="str">
            <v>OH</v>
          </cell>
          <cell r="F507">
            <v>814000</v>
          </cell>
          <cell r="G507">
            <v>3256000</v>
          </cell>
        </row>
        <row r="508">
          <cell r="B508" t="str">
            <v xml:space="preserve">-Tiket Pesawat PP </v>
          </cell>
          <cell r="C508">
            <v>3</v>
          </cell>
          <cell r="D508" t="str">
            <v>ORG</v>
          </cell>
          <cell r="F508">
            <v>2674000</v>
          </cell>
          <cell r="G508">
            <v>8022000</v>
          </cell>
        </row>
        <row r="509">
          <cell r="B509" t="str">
            <v>-Transport Taxi dari/ke Satker ke Bandara PP</v>
          </cell>
          <cell r="C509">
            <v>3</v>
          </cell>
          <cell r="D509" t="str">
            <v>ORG</v>
          </cell>
          <cell r="F509">
            <v>900000</v>
          </cell>
          <cell r="G509">
            <v>2700000</v>
          </cell>
        </row>
        <row r="510">
          <cell r="B510" t="str">
            <v>Jakarta-Lombok</v>
          </cell>
          <cell r="G510">
            <v>18880000</v>
          </cell>
        </row>
        <row r="511">
          <cell r="B511" t="str">
            <v>-Uang Harian (2 Org x 3 Hr )</v>
          </cell>
          <cell r="C511">
            <v>6</v>
          </cell>
          <cell r="D511" t="str">
            <v>OH</v>
          </cell>
          <cell r="F511">
            <v>440000</v>
          </cell>
          <cell r="G511">
            <v>2640000</v>
          </cell>
        </row>
        <row r="512">
          <cell r="B512" t="str">
            <v>-Uang penginapan (2 Org x 2 Hr )</v>
          </cell>
          <cell r="C512">
            <v>4</v>
          </cell>
          <cell r="D512" t="str">
            <v>OH</v>
          </cell>
          <cell r="F512">
            <v>907000</v>
          </cell>
          <cell r="G512">
            <v>3628000</v>
          </cell>
        </row>
        <row r="513">
          <cell r="B513" t="str">
            <v xml:space="preserve">-Tiket Pesawat PP </v>
          </cell>
          <cell r="C513">
            <v>3</v>
          </cell>
          <cell r="D513" t="str">
            <v>ORG</v>
          </cell>
          <cell r="F513">
            <v>3230000</v>
          </cell>
          <cell r="G513">
            <v>9690000</v>
          </cell>
        </row>
        <row r="514">
          <cell r="B514" t="str">
            <v>-Transport Taxi dari/ke Satker ke Bandara PP</v>
          </cell>
          <cell r="C514">
            <v>3</v>
          </cell>
          <cell r="D514" t="str">
            <v>ORG</v>
          </cell>
          <cell r="F514">
            <v>974000</v>
          </cell>
          <cell r="G514">
            <v>2922000</v>
          </cell>
        </row>
        <row r="515">
          <cell r="B515" t="str">
            <v>Jakarta - Makassar</v>
          </cell>
          <cell r="G515">
            <v>19705000</v>
          </cell>
        </row>
        <row r="516">
          <cell r="B516" t="str">
            <v>-Uang Harian (2 Org x 3 Hr )</v>
          </cell>
          <cell r="C516">
            <v>6</v>
          </cell>
          <cell r="D516" t="str">
            <v>OH</v>
          </cell>
          <cell r="F516">
            <v>430000</v>
          </cell>
          <cell r="G516">
            <v>2580000</v>
          </cell>
        </row>
        <row r="517">
          <cell r="B517" t="str">
            <v>-Uang penginapan (2 Org x 2 Hr )</v>
          </cell>
          <cell r="C517">
            <v>4</v>
          </cell>
          <cell r="D517" t="str">
            <v>OH</v>
          </cell>
          <cell r="F517">
            <v>745000</v>
          </cell>
          <cell r="G517">
            <v>2980000</v>
          </cell>
        </row>
        <row r="518">
          <cell r="B518" t="str">
            <v xml:space="preserve">-Tiket Pesawat PP </v>
          </cell>
          <cell r="C518">
            <v>3</v>
          </cell>
          <cell r="D518" t="str">
            <v>ORG</v>
          </cell>
          <cell r="F518">
            <v>3829000</v>
          </cell>
          <cell r="G518">
            <v>11487000</v>
          </cell>
        </row>
        <row r="519">
          <cell r="B519" t="str">
            <v>-Transport Taxi dari/ke Satker ke Bandara PP</v>
          </cell>
          <cell r="C519">
            <v>3</v>
          </cell>
          <cell r="D519" t="str">
            <v>ORG</v>
          </cell>
          <cell r="F519">
            <v>886000</v>
          </cell>
          <cell r="G519">
            <v>2658000</v>
          </cell>
        </row>
        <row r="520">
          <cell r="B520" t="str">
            <v>Jakarta-Balikpapan</v>
          </cell>
          <cell r="G520">
            <v>21423000</v>
          </cell>
        </row>
        <row r="521">
          <cell r="B521" t="str">
            <v>-Uang Harian (2 Org x 3 Hr )</v>
          </cell>
          <cell r="C521">
            <v>6</v>
          </cell>
          <cell r="D521" t="str">
            <v>OH</v>
          </cell>
          <cell r="F521">
            <v>430000</v>
          </cell>
          <cell r="G521">
            <v>2580000</v>
          </cell>
        </row>
        <row r="522">
          <cell r="B522" t="str">
            <v>-Uang penginapan (2 Org x 2 Hr )</v>
          </cell>
          <cell r="C522">
            <v>4</v>
          </cell>
          <cell r="D522" t="str">
            <v>OH</v>
          </cell>
          <cell r="F522">
            <v>804000</v>
          </cell>
          <cell r="G522">
            <v>3216000</v>
          </cell>
        </row>
        <row r="523">
          <cell r="B523" t="str">
            <v xml:space="preserve">-Tiket Pesawat PP </v>
          </cell>
          <cell r="C523">
            <v>3</v>
          </cell>
          <cell r="D523" t="str">
            <v>ORG</v>
          </cell>
          <cell r="F523">
            <v>3797000</v>
          </cell>
          <cell r="G523">
            <v>11391000</v>
          </cell>
        </row>
        <row r="524">
          <cell r="B524" t="str">
            <v>-Transport Taxi dari/ke Satker ke Bandara PP</v>
          </cell>
          <cell r="C524">
            <v>3</v>
          </cell>
          <cell r="D524" t="str">
            <v>ORG</v>
          </cell>
          <cell r="F524">
            <v>1412000</v>
          </cell>
          <cell r="G524">
            <v>4236000</v>
          </cell>
        </row>
        <row r="525">
          <cell r="B525" t="str">
            <v>Jakarta-Bogor</v>
          </cell>
          <cell r="G525">
            <v>6524000</v>
          </cell>
        </row>
        <row r="526">
          <cell r="B526" t="str">
            <v>-Uang Harian (2 ORG x 3 Hr x 1 KEG)</v>
          </cell>
          <cell r="C526">
            <v>6</v>
          </cell>
          <cell r="D526" t="str">
            <v>OH</v>
          </cell>
          <cell r="F526">
            <v>430000</v>
          </cell>
          <cell r="G526">
            <v>2580000</v>
          </cell>
        </row>
        <row r="527">
          <cell r="B527" t="str">
            <v>-Uang penginapan (2 ORG x 2 Hr x 1 KEG)</v>
          </cell>
          <cell r="C527">
            <v>4</v>
          </cell>
          <cell r="D527" t="str">
            <v>OH</v>
          </cell>
          <cell r="F527">
            <v>686000</v>
          </cell>
          <cell r="G527">
            <v>2744000</v>
          </cell>
        </row>
        <row r="528">
          <cell r="B528" t="str">
            <v xml:space="preserve">-Transport   </v>
          </cell>
          <cell r="C528">
            <v>2</v>
          </cell>
          <cell r="D528" t="str">
            <v>ORG</v>
          </cell>
          <cell r="F528">
            <v>600000</v>
          </cell>
          <cell r="G528">
            <v>1200000</v>
          </cell>
        </row>
        <row r="529">
          <cell r="B529" t="str">
            <v>Jakarta-Bandung</v>
          </cell>
          <cell r="G529">
            <v>6524000</v>
          </cell>
        </row>
        <row r="530">
          <cell r="B530" t="str">
            <v>-Uang Harian (2 ORG x 3 Hr x 1 KEG)</v>
          </cell>
          <cell r="C530">
            <v>6</v>
          </cell>
          <cell r="D530" t="str">
            <v>OH</v>
          </cell>
          <cell r="F530">
            <v>430000</v>
          </cell>
          <cell r="G530">
            <v>2580000</v>
          </cell>
        </row>
        <row r="531">
          <cell r="B531" t="str">
            <v>-Uang penginapan (2 ORG x 2 Hr x 1 KEG)</v>
          </cell>
          <cell r="C531">
            <v>4</v>
          </cell>
          <cell r="D531" t="str">
            <v>OH</v>
          </cell>
          <cell r="F531">
            <v>686000</v>
          </cell>
          <cell r="G531">
            <v>2744000</v>
          </cell>
        </row>
        <row r="532">
          <cell r="B532" t="str">
            <v>-Transport</v>
          </cell>
          <cell r="C532">
            <v>2</v>
          </cell>
          <cell r="D532" t="str">
            <v>ORG</v>
          </cell>
          <cell r="F532">
            <v>600000</v>
          </cell>
          <cell r="G532">
            <v>1200000</v>
          </cell>
        </row>
        <row r="533">
          <cell r="B533" t="str">
            <v>Belanja Perjalanan Dinas Paket Meeting Dalam Kota</v>
          </cell>
          <cell r="G533">
            <v>161500000</v>
          </cell>
        </row>
        <row r="534">
          <cell r="B534" t="str">
            <v>-Uang Harian Peserta (50 Org x 2 Hr x 2 Keg)</v>
          </cell>
          <cell r="C534">
            <v>200</v>
          </cell>
          <cell r="D534" t="str">
            <v>OH</v>
          </cell>
          <cell r="F534">
            <v>95000</v>
          </cell>
          <cell r="G534">
            <v>19000000</v>
          </cell>
        </row>
        <row r="535">
          <cell r="B535" t="str">
            <v>-Transport Peserta dan Narasumber (57 Org x 2 Hr x 2 Keg)</v>
          </cell>
          <cell r="C535">
            <v>228</v>
          </cell>
          <cell r="D535" t="str">
            <v>OH</v>
          </cell>
          <cell r="F535">
            <v>170000</v>
          </cell>
          <cell r="G535">
            <v>38760000</v>
          </cell>
        </row>
        <row r="536">
          <cell r="B536" t="str">
            <v>-Fullday Peserta dan Narasumber (57 Org x 2 Hr x 2 Keg)</v>
          </cell>
          <cell r="C536">
            <v>228</v>
          </cell>
          <cell r="D536" t="str">
            <v>OH</v>
          </cell>
          <cell r="F536">
            <v>455000</v>
          </cell>
          <cell r="G536">
            <v>103740000</v>
          </cell>
        </row>
        <row r="537">
          <cell r="B537" t="str">
            <v>PENILAIAN PENDAHULUAN, PENDAMPINGAN CALON PILOT PROJECT ZONA INTEGRITAS MENUJU WBM/WBBK DAN IMPLEMENTASI ZONA INTEGRITAS PADA SATKER WILAYAH</v>
          </cell>
          <cell r="G537">
            <v>93752000</v>
          </cell>
        </row>
        <row r="538">
          <cell r="B538" t="str">
            <v>HONOR OUTPUT KEGIATAN</v>
          </cell>
          <cell r="G538">
            <v>59100000</v>
          </cell>
        </row>
        <row r="539">
          <cell r="B539" t="str">
            <v>-Penanggung Jawab (1 Org x 6 Bln)</v>
          </cell>
          <cell r="C539">
            <v>6</v>
          </cell>
          <cell r="D539" t="str">
            <v>OB</v>
          </cell>
          <cell r="F539">
            <v>700000</v>
          </cell>
          <cell r="G539">
            <v>4200000</v>
          </cell>
        </row>
        <row r="540">
          <cell r="B540" t="str">
            <v>-Ketua  (1 Org x 6 Bln)</v>
          </cell>
          <cell r="C540">
            <v>6</v>
          </cell>
          <cell r="D540" t="str">
            <v>OB</v>
          </cell>
          <cell r="F540">
            <v>650000</v>
          </cell>
          <cell r="G540">
            <v>3900000</v>
          </cell>
        </row>
        <row r="541">
          <cell r="B541" t="str">
            <v>-Sekretaris  (1 Org x 6 Bln)</v>
          </cell>
          <cell r="C541">
            <v>6</v>
          </cell>
          <cell r="D541" t="str">
            <v>OB</v>
          </cell>
          <cell r="F541">
            <v>500000</v>
          </cell>
          <cell r="G541">
            <v>3000000</v>
          </cell>
        </row>
        <row r="542">
          <cell r="B542" t="str">
            <v>-Anggota  (16 Org x 6 Bln)</v>
          </cell>
          <cell r="C542">
            <v>96</v>
          </cell>
          <cell r="D542" t="str">
            <v>OB</v>
          </cell>
          <cell r="F542">
            <v>500000</v>
          </cell>
          <cell r="G542">
            <v>48000000</v>
          </cell>
        </row>
        <row r="543">
          <cell r="B543" t="str">
            <v>Belanja Perjalanan Dinas Biasa</v>
          </cell>
          <cell r="G543">
            <v>34652000</v>
          </cell>
        </row>
        <row r="544">
          <cell r="B544" t="str">
            <v>Jakarta - Bekasi</v>
          </cell>
          <cell r="G544">
            <v>6460000</v>
          </cell>
        </row>
        <row r="545">
          <cell r="B545" t="str">
            <v>-Uang Harian (2 Org x 3 Hr x  1 KEG)</v>
          </cell>
          <cell r="C545">
            <v>6</v>
          </cell>
          <cell r="D545" t="str">
            <v>OH</v>
          </cell>
          <cell r="F545">
            <v>430000</v>
          </cell>
          <cell r="G545">
            <v>2580000</v>
          </cell>
        </row>
        <row r="546">
          <cell r="B546" t="str">
            <v>-Uang penginapan (2 Org x 2 Hr x 1 KEG)</v>
          </cell>
          <cell r="C546">
            <v>4</v>
          </cell>
          <cell r="D546" t="str">
            <v>OH</v>
          </cell>
          <cell r="F546">
            <v>686000</v>
          </cell>
          <cell r="G546">
            <v>2744000</v>
          </cell>
        </row>
        <row r="547">
          <cell r="B547" t="str">
            <v>-Transport Taxi  (2 Org x 1 KEG)</v>
          </cell>
          <cell r="C547">
            <v>2</v>
          </cell>
          <cell r="D547" t="str">
            <v>ORG</v>
          </cell>
          <cell r="F547">
            <v>568000</v>
          </cell>
          <cell r="G547">
            <v>1136000</v>
          </cell>
        </row>
        <row r="548">
          <cell r="B548" t="str">
            <v>Jakarta-Jakarta</v>
          </cell>
          <cell r="G548">
            <v>2280000</v>
          </cell>
        </row>
        <row r="549">
          <cell r="B549" t="str">
            <v>-Uang Harian (2 Org x 3 Hr x 1 KEG)</v>
          </cell>
          <cell r="C549">
            <v>6</v>
          </cell>
          <cell r="D549" t="str">
            <v>OH</v>
          </cell>
          <cell r="F549">
            <v>230000</v>
          </cell>
          <cell r="G549">
            <v>1380000</v>
          </cell>
        </row>
        <row r="550">
          <cell r="B550" t="str">
            <v>-Transport (2 Org x 3 Hr x 1 KEG)</v>
          </cell>
          <cell r="C550">
            <v>6</v>
          </cell>
          <cell r="D550" t="str">
            <v>ORG</v>
          </cell>
          <cell r="F550">
            <v>150000</v>
          </cell>
          <cell r="G550">
            <v>900000</v>
          </cell>
        </row>
        <row r="551">
          <cell r="B551" t="str">
            <v>Jakarta-Malang</v>
          </cell>
          <cell r="G551">
            <v>12864000</v>
          </cell>
        </row>
        <row r="552">
          <cell r="B552" t="str">
            <v>-Uang Harian (2 Org x 3 Hr x 1 KEG)</v>
          </cell>
          <cell r="C552">
            <v>6</v>
          </cell>
          <cell r="D552" t="str">
            <v>OH</v>
          </cell>
          <cell r="F552">
            <v>410000</v>
          </cell>
          <cell r="G552">
            <v>2460000</v>
          </cell>
        </row>
        <row r="553">
          <cell r="B553" t="str">
            <v>-Uang penginapan  (2 Org x 2 Hr x 1 KEG)</v>
          </cell>
          <cell r="C553">
            <v>4</v>
          </cell>
          <cell r="D553" t="str">
            <v>OH</v>
          </cell>
          <cell r="F553">
            <v>814000</v>
          </cell>
          <cell r="G553">
            <v>3256000</v>
          </cell>
        </row>
        <row r="554">
          <cell r="B554" t="str">
            <v>-Tiket Pesawat PP (2 org x 1 KEG)</v>
          </cell>
          <cell r="C554">
            <v>2</v>
          </cell>
          <cell r="D554" t="str">
            <v>ORG</v>
          </cell>
          <cell r="F554">
            <v>2674000</v>
          </cell>
          <cell r="G554">
            <v>5348000</v>
          </cell>
        </row>
        <row r="555">
          <cell r="B555" t="str">
            <v>-Transport Taxi dari/ke Satker ke Bandara PP ( 2 org x 1 KEG)</v>
          </cell>
          <cell r="C555">
            <v>2</v>
          </cell>
          <cell r="D555" t="str">
            <v>ORG</v>
          </cell>
          <cell r="F555">
            <v>900000</v>
          </cell>
          <cell r="G555">
            <v>1800000</v>
          </cell>
        </row>
        <row r="556">
          <cell r="B556" t="str">
            <v>Jakarta-Bogor</v>
          </cell>
          <cell r="G556">
            <v>6524000</v>
          </cell>
        </row>
        <row r="557">
          <cell r="B557" t="str">
            <v>-Uang Harian (2 Org x 3 Hr x 1 KEG)</v>
          </cell>
          <cell r="C557">
            <v>6</v>
          </cell>
          <cell r="D557" t="str">
            <v>OH</v>
          </cell>
          <cell r="F557">
            <v>430000</v>
          </cell>
          <cell r="G557">
            <v>2580000</v>
          </cell>
        </row>
        <row r="558">
          <cell r="B558" t="str">
            <v>-Uang penginapan  (2 Org x 2 Hr x 1 KEG)</v>
          </cell>
          <cell r="C558">
            <v>4</v>
          </cell>
          <cell r="D558" t="str">
            <v>OH</v>
          </cell>
          <cell r="F558">
            <v>686000</v>
          </cell>
          <cell r="G558">
            <v>2744000</v>
          </cell>
        </row>
        <row r="559">
          <cell r="B559" t="str">
            <v>-Transport (2 org x 1 KEG)</v>
          </cell>
          <cell r="C559">
            <v>2</v>
          </cell>
          <cell r="D559" t="str">
            <v>ORG</v>
          </cell>
          <cell r="F559">
            <v>600000</v>
          </cell>
          <cell r="G559">
            <v>1200000</v>
          </cell>
        </row>
        <row r="560">
          <cell r="B560" t="str">
            <v>Jakarta-Bandung</v>
          </cell>
          <cell r="G560">
            <v>6524000</v>
          </cell>
        </row>
        <row r="561">
          <cell r="B561" t="str">
            <v>-Uang Harian (2 Org x 3 Hr x 1 KEG)</v>
          </cell>
          <cell r="C561">
            <v>6</v>
          </cell>
          <cell r="D561" t="str">
            <v>OH</v>
          </cell>
          <cell r="F561">
            <v>430000</v>
          </cell>
          <cell r="G561">
            <v>2580000</v>
          </cell>
        </row>
        <row r="562">
          <cell r="B562" t="str">
            <v>-Uang penginapan  (2 Org x 2 Hr x 1 KEG)</v>
          </cell>
          <cell r="C562">
            <v>4</v>
          </cell>
          <cell r="D562" t="str">
            <v>OH</v>
          </cell>
          <cell r="F562">
            <v>686000</v>
          </cell>
          <cell r="G562">
            <v>2744000</v>
          </cell>
        </row>
        <row r="563">
          <cell r="B563" t="str">
            <v>-Transport (2 org x 1 KEG)</v>
          </cell>
          <cell r="C563">
            <v>2</v>
          </cell>
          <cell r="D563" t="str">
            <v>ORG</v>
          </cell>
          <cell r="F563">
            <v>600000</v>
          </cell>
          <cell r="G563">
            <v>1200000</v>
          </cell>
        </row>
        <row r="564">
          <cell r="B564" t="str">
            <v>Belanja Perjalanan Dinas Paket Meeting Dalam Kota</v>
          </cell>
          <cell r="G564">
            <v>80750000</v>
          </cell>
        </row>
        <row r="565">
          <cell r="B565" t="str">
            <v>-Uang Harian Peserta (50 Org x 2 Hr x 1 Keg)</v>
          </cell>
          <cell r="C565">
            <v>100</v>
          </cell>
          <cell r="D565" t="str">
            <v>OH</v>
          </cell>
          <cell r="F565">
            <v>95000</v>
          </cell>
          <cell r="G565">
            <v>9500000</v>
          </cell>
        </row>
        <row r="566">
          <cell r="B566" t="str">
            <v>-Transport Peserta dan Narasumber (57 Org x 2 Hr x 1 Keg)</v>
          </cell>
          <cell r="C566">
            <v>114</v>
          </cell>
          <cell r="D566" t="str">
            <v>OH</v>
          </cell>
          <cell r="F566">
            <v>170000</v>
          </cell>
          <cell r="G566">
            <v>19380000</v>
          </cell>
        </row>
        <row r="567">
          <cell r="B567" t="str">
            <v>-Fullday Peserta dan Narasumber (57 Org x 2 Hr x 1 Keg)</v>
          </cell>
          <cell r="C567">
            <v>114</v>
          </cell>
          <cell r="D567" t="str">
            <v>OH</v>
          </cell>
          <cell r="F567">
            <v>455000</v>
          </cell>
          <cell r="G567">
            <v>51870000</v>
          </cell>
        </row>
        <row r="568">
          <cell r="B568" t="str">
            <v>EVALUASI IMPLEMENTASI APLIKASI SIPKA DAN PENDAMPINGAN PELAKSANAAN SAKIP</v>
          </cell>
          <cell r="G568">
            <v>215882000</v>
          </cell>
        </row>
        <row r="569">
          <cell r="B569" t="str">
            <v>HONOR OUTPUT KEGIATAN</v>
          </cell>
          <cell r="G569">
            <v>39400000</v>
          </cell>
        </row>
        <row r="570">
          <cell r="B570" t="str">
            <v>-Penanggung Jawab (1 Org x 4 Bln)</v>
          </cell>
          <cell r="C570">
            <v>4</v>
          </cell>
          <cell r="D570" t="str">
            <v>OB</v>
          </cell>
          <cell r="F570">
            <v>700000</v>
          </cell>
          <cell r="G570">
            <v>2800000</v>
          </cell>
        </row>
        <row r="571">
          <cell r="B571" t="str">
            <v>-Ketua  (1 Org x 4 Bln)</v>
          </cell>
          <cell r="C571">
            <v>4</v>
          </cell>
          <cell r="D571" t="str">
            <v>OB</v>
          </cell>
          <cell r="F571">
            <v>650000</v>
          </cell>
          <cell r="G571">
            <v>2600000</v>
          </cell>
        </row>
        <row r="572">
          <cell r="B572" t="str">
            <v>-Sekretaris  (1 Org x 4 Bln)</v>
          </cell>
          <cell r="C572">
            <v>4</v>
          </cell>
          <cell r="D572" t="str">
            <v>OB</v>
          </cell>
          <cell r="F572">
            <v>500000</v>
          </cell>
          <cell r="G572">
            <v>2000000</v>
          </cell>
        </row>
        <row r="573">
          <cell r="B573" t="str">
            <v>-Anggota  (16 Org x 4 Bln)</v>
          </cell>
          <cell r="C573">
            <v>64</v>
          </cell>
          <cell r="D573" t="str">
            <v>OB</v>
          </cell>
          <cell r="F573">
            <v>500000</v>
          </cell>
          <cell r="G573">
            <v>32000000</v>
          </cell>
        </row>
        <row r="574">
          <cell r="B574" t="str">
            <v>Belanja Perjalanan Dinas Biasa</v>
          </cell>
          <cell r="G574">
            <v>123582000</v>
          </cell>
        </row>
        <row r="575">
          <cell r="B575" t="str">
            <v>Jakarta - Aceh</v>
          </cell>
          <cell r="G575">
            <v>15756000</v>
          </cell>
        </row>
        <row r="576">
          <cell r="B576" t="str">
            <v>-Uang Harian (2 Org x 3 Hr)</v>
          </cell>
          <cell r="C576">
            <v>6</v>
          </cell>
          <cell r="D576" t="str">
            <v>OH</v>
          </cell>
          <cell r="F576">
            <v>360000</v>
          </cell>
          <cell r="G576">
            <v>2160000</v>
          </cell>
        </row>
        <row r="577">
          <cell r="B577" t="str">
            <v>-Uang penginapan  (2 Org x 2 Hr)</v>
          </cell>
          <cell r="C577">
            <v>4</v>
          </cell>
          <cell r="D577" t="str">
            <v>OH</v>
          </cell>
          <cell r="F577">
            <v>770000</v>
          </cell>
          <cell r="G577">
            <v>3080000</v>
          </cell>
        </row>
        <row r="578">
          <cell r="B578" t="str">
            <v>-Tiket Pesawat PP</v>
          </cell>
          <cell r="C578">
            <v>2</v>
          </cell>
          <cell r="D578" t="str">
            <v>ORG</v>
          </cell>
          <cell r="F578">
            <v>4492000</v>
          </cell>
          <cell r="G578">
            <v>8984000</v>
          </cell>
        </row>
        <row r="579">
          <cell r="B579" t="str">
            <v>-Transport Taxi dari/ke Satker ke Bandara PP</v>
          </cell>
          <cell r="C579">
            <v>2</v>
          </cell>
          <cell r="D579" t="str">
            <v>ORG</v>
          </cell>
          <cell r="F579">
            <v>766000</v>
          </cell>
          <cell r="G579">
            <v>1532000</v>
          </cell>
        </row>
        <row r="580">
          <cell r="B580" t="str">
            <v>Jakarta - Medan</v>
          </cell>
          <cell r="G580">
            <v>14888000</v>
          </cell>
        </row>
        <row r="581">
          <cell r="B581" t="str">
            <v>-Uang Harian (2 Org x 3 Hr)</v>
          </cell>
          <cell r="C581">
            <v>6</v>
          </cell>
          <cell r="D581" t="str">
            <v>OH</v>
          </cell>
          <cell r="F581">
            <v>370000</v>
          </cell>
          <cell r="G581">
            <v>2220000</v>
          </cell>
        </row>
        <row r="582">
          <cell r="B582" t="str">
            <v>-Uang penginapan  (2 Org x 2 Hr)</v>
          </cell>
          <cell r="C582">
            <v>4</v>
          </cell>
          <cell r="D582" t="str">
            <v>OH</v>
          </cell>
          <cell r="F582">
            <v>699000</v>
          </cell>
          <cell r="G582">
            <v>2796000</v>
          </cell>
        </row>
        <row r="583">
          <cell r="B583" t="str">
            <v>-Tiket Pesawat PP</v>
          </cell>
          <cell r="C583">
            <v>2</v>
          </cell>
          <cell r="D583" t="str">
            <v>ORG</v>
          </cell>
          <cell r="F583">
            <v>3808000</v>
          </cell>
          <cell r="G583">
            <v>7616000</v>
          </cell>
        </row>
        <row r="584">
          <cell r="B584" t="str">
            <v>-Transport Taxi dari/ke Satker ke Bandara PP</v>
          </cell>
          <cell r="C584">
            <v>2</v>
          </cell>
          <cell r="D584" t="str">
            <v>ORG</v>
          </cell>
          <cell r="F584">
            <v>1128000</v>
          </cell>
          <cell r="G584">
            <v>2256000</v>
          </cell>
        </row>
        <row r="585">
          <cell r="B585" t="str">
            <v>Jakarta - Padang</v>
          </cell>
          <cell r="G585">
            <v>12772000</v>
          </cell>
        </row>
        <row r="586">
          <cell r="B586" t="str">
            <v>-Uang Harian (2 Org x 3 Hr)</v>
          </cell>
          <cell r="C586">
            <v>6</v>
          </cell>
          <cell r="D586" t="str">
            <v>OH</v>
          </cell>
          <cell r="F586">
            <v>380000</v>
          </cell>
          <cell r="G586">
            <v>2280000</v>
          </cell>
        </row>
        <row r="587">
          <cell r="B587" t="str">
            <v>-Uang penginapan  (2 Org x 2 Hr)</v>
          </cell>
          <cell r="C587">
            <v>4</v>
          </cell>
          <cell r="D587" t="str">
            <v>OH</v>
          </cell>
          <cell r="F587">
            <v>701000</v>
          </cell>
          <cell r="G587">
            <v>2804000</v>
          </cell>
        </row>
        <row r="588">
          <cell r="B588" t="str">
            <v>-Tiket Pesawat PP</v>
          </cell>
          <cell r="C588">
            <v>2</v>
          </cell>
          <cell r="D588" t="str">
            <v>ORG</v>
          </cell>
          <cell r="F588">
            <v>2952000</v>
          </cell>
          <cell r="G588">
            <v>5904000</v>
          </cell>
        </row>
        <row r="589">
          <cell r="B589" t="str">
            <v>-Transport Taxi dari/ke Satker ke Bandara PP</v>
          </cell>
          <cell r="C589">
            <v>2</v>
          </cell>
          <cell r="D589" t="str">
            <v>ORG</v>
          </cell>
          <cell r="F589">
            <v>892000</v>
          </cell>
          <cell r="G589">
            <v>1784000</v>
          </cell>
        </row>
        <row r="590">
          <cell r="B590" t="str">
            <v>Jakarta - Bekasi</v>
          </cell>
          <cell r="G590">
            <v>6460000</v>
          </cell>
        </row>
        <row r="591">
          <cell r="B591" t="str">
            <v>-Uang Harian (2 Org x 3 Hr x 1 KEG)</v>
          </cell>
          <cell r="C591">
            <v>6</v>
          </cell>
          <cell r="D591" t="str">
            <v>OH</v>
          </cell>
          <cell r="F591">
            <v>430000</v>
          </cell>
          <cell r="G591">
            <v>2580000</v>
          </cell>
        </row>
        <row r="592">
          <cell r="B592" t="str">
            <v>-Uang penginapan (2 Org x 2 Hr x 1 KEG)</v>
          </cell>
          <cell r="C592">
            <v>4</v>
          </cell>
          <cell r="D592" t="str">
            <v>OH</v>
          </cell>
          <cell r="F592">
            <v>686000</v>
          </cell>
          <cell r="G592">
            <v>2744000</v>
          </cell>
        </row>
        <row r="593">
          <cell r="B593" t="str">
            <v xml:space="preserve">-Transport Taxi dari/ke Satker ke Bandara PP </v>
          </cell>
          <cell r="C593">
            <v>2</v>
          </cell>
          <cell r="D593" t="str">
            <v>ORG</v>
          </cell>
          <cell r="F593">
            <v>568000</v>
          </cell>
          <cell r="G593">
            <v>1136000</v>
          </cell>
        </row>
        <row r="594">
          <cell r="B594" t="str">
            <v>Jakarta-Jakarta</v>
          </cell>
          <cell r="G594">
            <v>2160000</v>
          </cell>
        </row>
        <row r="595">
          <cell r="B595" t="str">
            <v>-Uang Harian (2 Org x 3 Hr x 1 KEG)</v>
          </cell>
          <cell r="C595">
            <v>6</v>
          </cell>
          <cell r="D595" t="str">
            <v>OH</v>
          </cell>
          <cell r="F595">
            <v>210000</v>
          </cell>
          <cell r="G595">
            <v>1260000</v>
          </cell>
        </row>
        <row r="596">
          <cell r="B596" t="str">
            <v>-Transport  (2 Org x 3 Hr x 1 KEG)</v>
          </cell>
          <cell r="C596">
            <v>6</v>
          </cell>
          <cell r="D596" t="str">
            <v>ORG</v>
          </cell>
          <cell r="F596">
            <v>150000</v>
          </cell>
          <cell r="G596">
            <v>900000</v>
          </cell>
        </row>
        <row r="597">
          <cell r="B597" t="str">
            <v>Jakarta-Surabaya</v>
          </cell>
          <cell r="G597">
            <v>12864000</v>
          </cell>
        </row>
        <row r="598">
          <cell r="B598" t="str">
            <v>-Uang Harian (2 Org x 3 Hr)</v>
          </cell>
          <cell r="C598">
            <v>6</v>
          </cell>
          <cell r="D598" t="str">
            <v>OH</v>
          </cell>
          <cell r="F598">
            <v>410000</v>
          </cell>
          <cell r="G598">
            <v>2460000</v>
          </cell>
        </row>
        <row r="599">
          <cell r="B599" t="str">
            <v>-Uang penginapan  (2 Org x 2 Hr)</v>
          </cell>
          <cell r="C599">
            <v>4</v>
          </cell>
          <cell r="D599" t="str">
            <v>OH</v>
          </cell>
          <cell r="F599">
            <v>814000</v>
          </cell>
          <cell r="G599">
            <v>3256000</v>
          </cell>
        </row>
        <row r="600">
          <cell r="B600" t="str">
            <v>-Tiket Pesawat PP</v>
          </cell>
          <cell r="C600">
            <v>2</v>
          </cell>
          <cell r="D600" t="str">
            <v>ORG</v>
          </cell>
          <cell r="F600">
            <v>2674000</v>
          </cell>
          <cell r="G600">
            <v>5348000</v>
          </cell>
        </row>
        <row r="601">
          <cell r="B601" t="str">
            <v>-Transport Taxi dari/ke Satker ke Bandara PP</v>
          </cell>
          <cell r="C601">
            <v>2</v>
          </cell>
          <cell r="D601" t="str">
            <v>ORG</v>
          </cell>
          <cell r="F601">
            <v>900000</v>
          </cell>
          <cell r="G601">
            <v>1800000</v>
          </cell>
        </row>
        <row r="602">
          <cell r="B602" t="str">
            <v>Jakarta-Lombok</v>
          </cell>
          <cell r="G602">
            <v>14676000</v>
          </cell>
        </row>
        <row r="603">
          <cell r="B603" t="str">
            <v>-Uang Harian (2 Org x 3 Hr)</v>
          </cell>
          <cell r="C603">
            <v>6</v>
          </cell>
          <cell r="D603" t="str">
            <v>OH</v>
          </cell>
          <cell r="F603">
            <v>440000</v>
          </cell>
          <cell r="G603">
            <v>2640000</v>
          </cell>
        </row>
        <row r="604">
          <cell r="B604" t="str">
            <v>-Uang penginapan  (2 Org x 2 Hr)</v>
          </cell>
          <cell r="C604">
            <v>4</v>
          </cell>
          <cell r="D604" t="str">
            <v>OH</v>
          </cell>
          <cell r="F604">
            <v>907000</v>
          </cell>
          <cell r="G604">
            <v>3628000</v>
          </cell>
        </row>
        <row r="605">
          <cell r="B605" t="str">
            <v>-Tiket Pesawat PP</v>
          </cell>
          <cell r="C605">
            <v>2</v>
          </cell>
          <cell r="D605" t="str">
            <v>ORG</v>
          </cell>
          <cell r="F605">
            <v>3230000</v>
          </cell>
          <cell r="G605">
            <v>6460000</v>
          </cell>
        </row>
        <row r="606">
          <cell r="B606" t="str">
            <v>-Transport Taxi dari/ke Satker ke Bandara PP</v>
          </cell>
          <cell r="C606">
            <v>2</v>
          </cell>
          <cell r="D606" t="str">
            <v>ORG</v>
          </cell>
          <cell r="F606">
            <v>974000</v>
          </cell>
          <cell r="G606">
            <v>1948000</v>
          </cell>
        </row>
        <row r="607">
          <cell r="B607" t="str">
            <v>Jakarta - Makassar</v>
          </cell>
          <cell r="G607">
            <v>14990000</v>
          </cell>
        </row>
        <row r="608">
          <cell r="B608" t="str">
            <v>-Uang Harian (2 Org x 3 Hr x 1 KEG)</v>
          </cell>
          <cell r="C608">
            <v>6</v>
          </cell>
          <cell r="D608" t="str">
            <v>OH</v>
          </cell>
          <cell r="F608">
            <v>430000</v>
          </cell>
          <cell r="G608">
            <v>2580000</v>
          </cell>
        </row>
        <row r="609">
          <cell r="B609" t="str">
            <v>-Uang penginapan (2 Org x 2 Hr x 1 KEG)</v>
          </cell>
          <cell r="C609">
            <v>4</v>
          </cell>
          <cell r="D609" t="str">
            <v>OH</v>
          </cell>
          <cell r="F609">
            <v>745000</v>
          </cell>
          <cell r="G609">
            <v>2980000</v>
          </cell>
        </row>
        <row r="610">
          <cell r="B610" t="str">
            <v>-Tiket Pesawat PP</v>
          </cell>
          <cell r="C610">
            <v>2</v>
          </cell>
          <cell r="D610" t="str">
            <v>ORG</v>
          </cell>
          <cell r="F610">
            <v>3829000</v>
          </cell>
          <cell r="G610">
            <v>7658000</v>
          </cell>
        </row>
        <row r="611">
          <cell r="B611" t="str">
            <v>-Transport Taxi dari/ke Satker ke Bandara PP</v>
          </cell>
          <cell r="C611">
            <v>2</v>
          </cell>
          <cell r="D611" t="str">
            <v>ORG</v>
          </cell>
          <cell r="F611">
            <v>886000</v>
          </cell>
          <cell r="G611">
            <v>1772000</v>
          </cell>
        </row>
        <row r="612">
          <cell r="B612" t="str">
            <v>Jakarta-Banjarmasin</v>
          </cell>
          <cell r="G612">
            <v>12802000</v>
          </cell>
        </row>
        <row r="613">
          <cell r="B613" t="str">
            <v>-Uang Harian (2 Org x 3 Hr)</v>
          </cell>
          <cell r="C613">
            <v>6</v>
          </cell>
          <cell r="D613" t="str">
            <v>OH</v>
          </cell>
          <cell r="F613">
            <v>380000</v>
          </cell>
          <cell r="G613">
            <v>2280000</v>
          </cell>
        </row>
        <row r="614">
          <cell r="B614" t="str">
            <v>-Uang penginapan  (2 Org x 2 Hr)</v>
          </cell>
          <cell r="C614">
            <v>4</v>
          </cell>
          <cell r="D614" t="str">
            <v>OH</v>
          </cell>
          <cell r="F614">
            <v>697000</v>
          </cell>
          <cell r="G614">
            <v>2788000</v>
          </cell>
        </row>
        <row r="615">
          <cell r="B615" t="str">
            <v>-Tiket Pesawat PP</v>
          </cell>
          <cell r="C615">
            <v>2</v>
          </cell>
          <cell r="D615" t="str">
            <v>ORG</v>
          </cell>
          <cell r="F615">
            <v>2995000</v>
          </cell>
          <cell r="G615">
            <v>5990000</v>
          </cell>
        </row>
        <row r="616">
          <cell r="B616" t="str">
            <v>-Transport Taxi dari/ke Satker ke Bandara PP</v>
          </cell>
          <cell r="C616">
            <v>2</v>
          </cell>
          <cell r="D616" t="str">
            <v>ORG</v>
          </cell>
          <cell r="F616">
            <v>872000</v>
          </cell>
          <cell r="G616">
            <v>1744000</v>
          </cell>
        </row>
        <row r="617">
          <cell r="B617" t="str">
            <v>Jakarta-Balikpapan</v>
          </cell>
          <cell r="G617">
            <v>16214000</v>
          </cell>
        </row>
        <row r="618">
          <cell r="B618" t="str">
            <v>-Uang Harian (2 Org x 3 Hr x 1 KEG)</v>
          </cell>
          <cell r="C618">
            <v>6</v>
          </cell>
          <cell r="D618" t="str">
            <v>OH</v>
          </cell>
          <cell r="F618">
            <v>430000</v>
          </cell>
          <cell r="G618">
            <v>2580000</v>
          </cell>
        </row>
        <row r="619">
          <cell r="B619" t="str">
            <v>-Uang penginapan (2 Org x 2 Hr x 1 KEG)</v>
          </cell>
          <cell r="C619">
            <v>4</v>
          </cell>
          <cell r="D619" t="str">
            <v>OH</v>
          </cell>
          <cell r="F619">
            <v>804000</v>
          </cell>
          <cell r="G619">
            <v>3216000</v>
          </cell>
        </row>
        <row r="620">
          <cell r="B620" t="str">
            <v>-Tiket Pesawat PP</v>
          </cell>
          <cell r="C620">
            <v>2</v>
          </cell>
          <cell r="D620" t="str">
            <v>ORG</v>
          </cell>
          <cell r="F620">
            <v>3797000</v>
          </cell>
          <cell r="G620">
            <v>7594000</v>
          </cell>
        </row>
        <row r="621">
          <cell r="B621" t="str">
            <v>-Transport Taxi dari/ke Satker ke Bandara PP</v>
          </cell>
          <cell r="C621">
            <v>2</v>
          </cell>
          <cell r="D621" t="str">
            <v>ORG</v>
          </cell>
          <cell r="F621">
            <v>1412000</v>
          </cell>
          <cell r="G621">
            <v>2824000</v>
          </cell>
        </row>
        <row r="622">
          <cell r="B622" t="str">
            <v>Belanja Perjalanan Dinas Paket Meeting Dalam Kota</v>
          </cell>
          <cell r="G622">
            <v>52900000</v>
          </cell>
        </row>
        <row r="623">
          <cell r="B623" t="str">
            <v>-Fullday Peserta dan Narasumber [37 ORG  x 2 KEG]</v>
          </cell>
          <cell r="C623">
            <v>74</v>
          </cell>
          <cell r="D623" t="str">
            <v>OH</v>
          </cell>
          <cell r="F623">
            <v>455000</v>
          </cell>
          <cell r="G623">
            <v>33670000</v>
          </cell>
        </row>
        <row r="624">
          <cell r="B624" t="str">
            <v>-Uang Harian Peserta [35 ORG  x 2 KEG]</v>
          </cell>
          <cell r="C624">
            <v>70</v>
          </cell>
          <cell r="D624" t="str">
            <v>OH</v>
          </cell>
          <cell r="F624">
            <v>95000</v>
          </cell>
          <cell r="G624">
            <v>6650000</v>
          </cell>
        </row>
        <row r="625">
          <cell r="B625" t="str">
            <v>-Uang Transport Peserta dan Narasumber (37 ORG  x 2 KEG]</v>
          </cell>
          <cell r="C625">
            <v>74</v>
          </cell>
          <cell r="D625" t="str">
            <v>OH</v>
          </cell>
          <cell r="F625">
            <v>170000</v>
          </cell>
          <cell r="G625">
            <v>12580000</v>
          </cell>
        </row>
        <row r="626">
          <cell r="B626" t="str">
            <v>PENGEMBANGAN DAN EVALUASI INOVASI LAYANAN PUBLIK</v>
          </cell>
          <cell r="G626">
            <v>83332000</v>
          </cell>
        </row>
        <row r="627">
          <cell r="B627" t="str">
            <v>Belanja Perjalanan Dinas Biasa</v>
          </cell>
          <cell r="G627">
            <v>83332000</v>
          </cell>
        </row>
        <row r="628">
          <cell r="B628" t="str">
            <v>Jakarta - Medan</v>
          </cell>
          <cell r="G628">
            <v>14888000</v>
          </cell>
        </row>
        <row r="629">
          <cell r="B629" t="str">
            <v>-Uang Harian (2 Org x 3 Hr)</v>
          </cell>
          <cell r="C629">
            <v>6</v>
          </cell>
          <cell r="D629" t="str">
            <v>OH</v>
          </cell>
          <cell r="F629">
            <v>370000</v>
          </cell>
          <cell r="G629">
            <v>2220000</v>
          </cell>
        </row>
        <row r="630">
          <cell r="B630" t="str">
            <v>-Uang penginapan  (2 Org x 2 Hr)</v>
          </cell>
          <cell r="C630">
            <v>4</v>
          </cell>
          <cell r="D630" t="str">
            <v>OH</v>
          </cell>
          <cell r="F630">
            <v>699000</v>
          </cell>
          <cell r="G630">
            <v>2796000</v>
          </cell>
        </row>
        <row r="631">
          <cell r="B631" t="str">
            <v>-Tiket Pesawat PP</v>
          </cell>
          <cell r="C631">
            <v>2</v>
          </cell>
          <cell r="D631" t="str">
            <v>ORG</v>
          </cell>
          <cell r="F631">
            <v>3808000</v>
          </cell>
          <cell r="G631">
            <v>7616000</v>
          </cell>
        </row>
        <row r="632">
          <cell r="B632" t="str">
            <v>-Transport Taxi dari/ke Satker ke Bandara PP</v>
          </cell>
          <cell r="C632">
            <v>2</v>
          </cell>
          <cell r="D632" t="str">
            <v>ORG</v>
          </cell>
          <cell r="F632">
            <v>1128000</v>
          </cell>
          <cell r="G632">
            <v>2256000</v>
          </cell>
        </row>
        <row r="633">
          <cell r="B633" t="str">
            <v>Jakarta - Bekasi</v>
          </cell>
          <cell r="G633">
            <v>6460000</v>
          </cell>
        </row>
        <row r="634">
          <cell r="B634" t="str">
            <v>-Uang Harian (2 Org x 3 Hr x 1 Keg)</v>
          </cell>
          <cell r="C634">
            <v>6</v>
          </cell>
          <cell r="D634" t="str">
            <v>OH</v>
          </cell>
          <cell r="F634">
            <v>430000</v>
          </cell>
          <cell r="G634">
            <v>2580000</v>
          </cell>
        </row>
        <row r="635">
          <cell r="B635" t="str">
            <v>-Uang penginapan (2 Org x 2 Hr x 1 Keg)</v>
          </cell>
          <cell r="C635">
            <v>4</v>
          </cell>
          <cell r="D635" t="str">
            <v>OH</v>
          </cell>
          <cell r="F635">
            <v>686000</v>
          </cell>
          <cell r="G635">
            <v>2744000</v>
          </cell>
        </row>
        <row r="636">
          <cell r="B636" t="str">
            <v xml:space="preserve">-Transport Taxi dari/ke Satker ke Bandara PP </v>
          </cell>
          <cell r="C636">
            <v>2</v>
          </cell>
          <cell r="D636" t="str">
            <v>ORG</v>
          </cell>
          <cell r="F636">
            <v>568000</v>
          </cell>
          <cell r="G636">
            <v>1136000</v>
          </cell>
        </row>
        <row r="637">
          <cell r="B637" t="str">
            <v>Jakarta-Jakarta</v>
          </cell>
          <cell r="G637">
            <v>3240000</v>
          </cell>
        </row>
        <row r="638">
          <cell r="B638" t="str">
            <v>-Uang Harian (3 Org x 3 Hr x 1 Keg)</v>
          </cell>
          <cell r="C638">
            <v>9</v>
          </cell>
          <cell r="D638" t="str">
            <v>OH</v>
          </cell>
          <cell r="F638">
            <v>210000</v>
          </cell>
          <cell r="G638">
            <v>1890000</v>
          </cell>
        </row>
        <row r="639">
          <cell r="B639" t="str">
            <v>-Transport  (3 Org x 3 Hr x 1 Keg)</v>
          </cell>
          <cell r="C639">
            <v>9</v>
          </cell>
          <cell r="D639" t="str">
            <v>ORG</v>
          </cell>
          <cell r="F639">
            <v>150000</v>
          </cell>
          <cell r="G639">
            <v>1350000</v>
          </cell>
        </row>
        <row r="640">
          <cell r="B640" t="str">
            <v>Jakarta-Surabaya</v>
          </cell>
          <cell r="G640">
            <v>12864000</v>
          </cell>
        </row>
        <row r="641">
          <cell r="B641" t="str">
            <v>-Uang Harian (2 Org x 3 Hr)</v>
          </cell>
          <cell r="C641">
            <v>6</v>
          </cell>
          <cell r="D641" t="str">
            <v>OH</v>
          </cell>
          <cell r="F641">
            <v>410000</v>
          </cell>
          <cell r="G641">
            <v>2460000</v>
          </cell>
        </row>
        <row r="642">
          <cell r="B642" t="str">
            <v>-Uang penginapan  (2 Org x 2 Hr)</v>
          </cell>
          <cell r="C642">
            <v>4</v>
          </cell>
          <cell r="D642" t="str">
            <v>OH</v>
          </cell>
          <cell r="F642">
            <v>814000</v>
          </cell>
          <cell r="G642">
            <v>3256000</v>
          </cell>
        </row>
        <row r="643">
          <cell r="B643" t="str">
            <v>-Tiket Pesawat PP</v>
          </cell>
          <cell r="C643">
            <v>2</v>
          </cell>
          <cell r="D643" t="str">
            <v>ORG</v>
          </cell>
          <cell r="F643">
            <v>2674000</v>
          </cell>
          <cell r="G643">
            <v>5348000</v>
          </cell>
        </row>
        <row r="644">
          <cell r="B644" t="str">
            <v>-Transport Taxi dari/ke Satker ke Bandara PP</v>
          </cell>
          <cell r="C644">
            <v>2</v>
          </cell>
          <cell r="D644" t="str">
            <v>ORG</v>
          </cell>
          <cell r="F644">
            <v>900000</v>
          </cell>
          <cell r="G644">
            <v>1800000</v>
          </cell>
        </row>
        <row r="645">
          <cell r="B645" t="str">
            <v>Jakarta-Lombok</v>
          </cell>
          <cell r="G645">
            <v>14676000</v>
          </cell>
        </row>
        <row r="646">
          <cell r="B646" t="str">
            <v>-Uang Harian (2 Org x 3 Hr)</v>
          </cell>
          <cell r="C646">
            <v>6</v>
          </cell>
          <cell r="D646" t="str">
            <v>OH</v>
          </cell>
          <cell r="F646">
            <v>440000</v>
          </cell>
          <cell r="G646">
            <v>2640000</v>
          </cell>
        </row>
        <row r="647">
          <cell r="B647" t="str">
            <v>-Uang penginapan  (2 Org x 2 Hr)</v>
          </cell>
          <cell r="C647">
            <v>4</v>
          </cell>
          <cell r="D647" t="str">
            <v>OH</v>
          </cell>
          <cell r="F647">
            <v>907000</v>
          </cell>
          <cell r="G647">
            <v>3628000</v>
          </cell>
        </row>
        <row r="648">
          <cell r="B648" t="str">
            <v>-Tiket Pesawat PP</v>
          </cell>
          <cell r="C648">
            <v>2</v>
          </cell>
          <cell r="D648" t="str">
            <v>ORG</v>
          </cell>
          <cell r="F648">
            <v>3230000</v>
          </cell>
          <cell r="G648">
            <v>6460000</v>
          </cell>
        </row>
        <row r="649">
          <cell r="B649" t="str">
            <v>-Transport Taxi dari/ke Satker ke Bandara PP</v>
          </cell>
          <cell r="C649">
            <v>2</v>
          </cell>
          <cell r="D649" t="str">
            <v>ORG</v>
          </cell>
          <cell r="F649">
            <v>974000</v>
          </cell>
          <cell r="G649">
            <v>1948000</v>
          </cell>
        </row>
        <row r="650">
          <cell r="B650" t="str">
            <v>Jakarta - Makassar</v>
          </cell>
          <cell r="G650">
            <v>14990000</v>
          </cell>
        </row>
        <row r="651">
          <cell r="B651" t="str">
            <v>-Uang Harian (2 Org x 3 Hr)</v>
          </cell>
          <cell r="C651">
            <v>6</v>
          </cell>
          <cell r="D651" t="str">
            <v>OH</v>
          </cell>
          <cell r="F651">
            <v>430000</v>
          </cell>
          <cell r="G651">
            <v>2580000</v>
          </cell>
        </row>
        <row r="652">
          <cell r="B652" t="str">
            <v>-Uang penginapan  (2 Org x 2 Hr)</v>
          </cell>
          <cell r="C652">
            <v>4</v>
          </cell>
          <cell r="D652" t="str">
            <v>OH</v>
          </cell>
          <cell r="F652">
            <v>745000</v>
          </cell>
          <cell r="G652">
            <v>2980000</v>
          </cell>
        </row>
        <row r="653">
          <cell r="B653" t="str">
            <v>-Tiket Pesawat PP</v>
          </cell>
          <cell r="C653">
            <v>2</v>
          </cell>
          <cell r="D653" t="str">
            <v>ORG</v>
          </cell>
          <cell r="F653">
            <v>3829000</v>
          </cell>
          <cell r="G653">
            <v>7658000</v>
          </cell>
        </row>
        <row r="654">
          <cell r="B654" t="str">
            <v>-Transport Taxi dari/ke Satker ke Bandara PP</v>
          </cell>
          <cell r="C654">
            <v>2</v>
          </cell>
          <cell r="D654" t="str">
            <v>ORG</v>
          </cell>
          <cell r="F654">
            <v>886000</v>
          </cell>
          <cell r="G654">
            <v>1772000</v>
          </cell>
        </row>
        <row r="655">
          <cell r="B655" t="str">
            <v>Jakarta-Balikpapan</v>
          </cell>
          <cell r="G655">
            <v>16214000</v>
          </cell>
        </row>
        <row r="656">
          <cell r="B656" t="str">
            <v>-Uang Harian (2 Org x 3 Hr)</v>
          </cell>
          <cell r="C656">
            <v>6</v>
          </cell>
          <cell r="D656" t="str">
            <v>OH</v>
          </cell>
          <cell r="F656">
            <v>430000</v>
          </cell>
          <cell r="G656">
            <v>2580000</v>
          </cell>
        </row>
        <row r="657">
          <cell r="B657" t="str">
            <v>-Uang penginapan  (2 Org x 2 Hr)</v>
          </cell>
          <cell r="C657">
            <v>4</v>
          </cell>
          <cell r="D657" t="str">
            <v>OH</v>
          </cell>
          <cell r="F657">
            <v>804000</v>
          </cell>
          <cell r="G657">
            <v>3216000</v>
          </cell>
        </row>
        <row r="658">
          <cell r="B658" t="str">
            <v>-Tiket Pesawat PP</v>
          </cell>
          <cell r="C658">
            <v>2</v>
          </cell>
          <cell r="D658" t="str">
            <v>ORG</v>
          </cell>
          <cell r="F658">
            <v>3797000</v>
          </cell>
          <cell r="G658">
            <v>7594000</v>
          </cell>
        </row>
        <row r="659">
          <cell r="B659" t="str">
            <v>-Transport Taxi dari/ke Satker ke Bandara PP</v>
          </cell>
          <cell r="C659">
            <v>2</v>
          </cell>
          <cell r="D659" t="str">
            <v>ORG</v>
          </cell>
          <cell r="F659">
            <v>1412000</v>
          </cell>
          <cell r="G659">
            <v>2824000</v>
          </cell>
        </row>
        <row r="660">
          <cell r="B660" t="str">
            <v>PENYEMPURNAAN DAN EVALUASI STANDART OPERASIONAL PROSEDUR DITJEN PHU,  UPT ASRAMA HAJI, DAN KANWIL KEMENAG</v>
          </cell>
          <cell r="G660">
            <v>213336000</v>
          </cell>
        </row>
        <row r="661">
          <cell r="B661" t="str">
            <v>HONOR OUTPUT KEGIATAN</v>
          </cell>
          <cell r="G661">
            <v>65100000</v>
          </cell>
        </row>
        <row r="662">
          <cell r="B662" t="str">
            <v>-Penanggung Jawab (1 Org x 6 Bln)</v>
          </cell>
          <cell r="C662">
            <v>6</v>
          </cell>
          <cell r="D662" t="str">
            <v>OB</v>
          </cell>
          <cell r="F662">
            <v>700000</v>
          </cell>
          <cell r="G662">
            <v>4200000</v>
          </cell>
        </row>
        <row r="663">
          <cell r="B663" t="str">
            <v>-Ketua  (1 Org x 6 Bln)</v>
          </cell>
          <cell r="C663">
            <v>6</v>
          </cell>
          <cell r="D663" t="str">
            <v>OB</v>
          </cell>
          <cell r="F663">
            <v>650000</v>
          </cell>
          <cell r="G663">
            <v>3900000</v>
          </cell>
        </row>
        <row r="664">
          <cell r="B664" t="str">
            <v>-Sekretaris  (1 Org x 6 Bln)</v>
          </cell>
          <cell r="C664">
            <v>6</v>
          </cell>
          <cell r="D664" t="str">
            <v>OB</v>
          </cell>
          <cell r="F664">
            <v>500000</v>
          </cell>
          <cell r="G664">
            <v>3000000</v>
          </cell>
        </row>
        <row r="665">
          <cell r="B665" t="str">
            <v>-Anggota  (18 Org x 6 Bln)</v>
          </cell>
          <cell r="C665">
            <v>108</v>
          </cell>
          <cell r="D665" t="str">
            <v>OB</v>
          </cell>
          <cell r="F665">
            <v>500000</v>
          </cell>
          <cell r="G665">
            <v>54000000</v>
          </cell>
        </row>
        <row r="666">
          <cell r="B666" t="str">
            <v>Belanja Jasa Profesi</v>
          </cell>
          <cell r="G666">
            <v>8000000</v>
          </cell>
        </row>
        <row r="667">
          <cell r="B667" t="str">
            <v>-Honor Narasumber Setara Es.II (2 Org x 2 Jp x 2 Keg)</v>
          </cell>
          <cell r="C667">
            <v>8</v>
          </cell>
          <cell r="D667" t="str">
            <v>OK</v>
          </cell>
          <cell r="F667">
            <v>1000000</v>
          </cell>
          <cell r="G667">
            <v>8000000</v>
          </cell>
        </row>
        <row r="668">
          <cell r="B668" t="str">
            <v>Belanja Perjalanan Dinas Biasa</v>
          </cell>
          <cell r="G668">
            <v>80136000</v>
          </cell>
        </row>
        <row r="669">
          <cell r="B669" t="str">
            <v>Jakarta - Padang</v>
          </cell>
          <cell r="G669">
            <v>12772000</v>
          </cell>
        </row>
        <row r="670">
          <cell r="B670" t="str">
            <v>-Uang Harian (2 Org x 3 Hr)</v>
          </cell>
          <cell r="C670">
            <v>6</v>
          </cell>
          <cell r="D670" t="str">
            <v>OH</v>
          </cell>
          <cell r="F670">
            <v>380000</v>
          </cell>
          <cell r="G670">
            <v>2280000</v>
          </cell>
        </row>
        <row r="671">
          <cell r="B671" t="str">
            <v>-Uang penginapan  (2 Org x 2 Hr)</v>
          </cell>
          <cell r="C671">
            <v>4</v>
          </cell>
          <cell r="D671" t="str">
            <v>OH</v>
          </cell>
          <cell r="F671">
            <v>701000</v>
          </cell>
          <cell r="G671">
            <v>2804000</v>
          </cell>
        </row>
        <row r="672">
          <cell r="B672" t="str">
            <v>-Tiket Pesawat PP</v>
          </cell>
          <cell r="C672">
            <v>2</v>
          </cell>
          <cell r="D672" t="str">
            <v>ORG</v>
          </cell>
          <cell r="F672">
            <v>2952000</v>
          </cell>
          <cell r="G672">
            <v>5904000</v>
          </cell>
        </row>
        <row r="673">
          <cell r="B673" t="str">
            <v>-Transport Taxi dari/ke Satker ke Bandara PP</v>
          </cell>
          <cell r="C673">
            <v>2</v>
          </cell>
          <cell r="D673" t="str">
            <v>ORG</v>
          </cell>
          <cell r="F673">
            <v>892000</v>
          </cell>
          <cell r="G673">
            <v>1784000</v>
          </cell>
        </row>
        <row r="674">
          <cell r="B674" t="str">
            <v>Jakarta - Bekasi</v>
          </cell>
          <cell r="G674">
            <v>6460000</v>
          </cell>
        </row>
        <row r="675">
          <cell r="B675" t="str">
            <v>-Uang Harian (2 Org x 3 Hr x 1 KEG)</v>
          </cell>
          <cell r="C675">
            <v>6</v>
          </cell>
          <cell r="D675" t="str">
            <v>OH</v>
          </cell>
          <cell r="F675">
            <v>430000</v>
          </cell>
          <cell r="G675">
            <v>2580000</v>
          </cell>
        </row>
        <row r="676">
          <cell r="B676" t="str">
            <v>-Uang penginapan (2 Org x 2 Hr x 1 KEG)</v>
          </cell>
          <cell r="C676">
            <v>4</v>
          </cell>
          <cell r="D676" t="str">
            <v>OH</v>
          </cell>
          <cell r="F676">
            <v>686000</v>
          </cell>
          <cell r="G676">
            <v>2744000</v>
          </cell>
        </row>
        <row r="677">
          <cell r="B677" t="str">
            <v xml:space="preserve">-Transport Taxi dari/ke Satker ke Bandara PP </v>
          </cell>
          <cell r="C677">
            <v>2</v>
          </cell>
          <cell r="D677" t="str">
            <v>ORG</v>
          </cell>
          <cell r="F677">
            <v>568000</v>
          </cell>
          <cell r="G677">
            <v>1136000</v>
          </cell>
        </row>
        <row r="678">
          <cell r="B678" t="str">
            <v>Jakarta-Jakarta</v>
          </cell>
          <cell r="G678">
            <v>2160000</v>
          </cell>
        </row>
        <row r="679">
          <cell r="B679" t="str">
            <v>-Uang Harian (2 Org x 3 Hr x 1 KEG)</v>
          </cell>
          <cell r="C679">
            <v>6</v>
          </cell>
          <cell r="D679" t="str">
            <v>OH</v>
          </cell>
          <cell r="F679">
            <v>210000</v>
          </cell>
          <cell r="G679">
            <v>1260000</v>
          </cell>
        </row>
        <row r="680">
          <cell r="B680" t="str">
            <v>-Transport  (2 Org x 3 Hr x 1 KEG)</v>
          </cell>
          <cell r="C680">
            <v>6</v>
          </cell>
          <cell r="D680" t="str">
            <v>ORG</v>
          </cell>
          <cell r="F680">
            <v>150000</v>
          </cell>
          <cell r="G680">
            <v>900000</v>
          </cell>
        </row>
        <row r="681">
          <cell r="B681" t="str">
            <v>Jakarta-Surabaya</v>
          </cell>
          <cell r="G681">
            <v>12864000</v>
          </cell>
        </row>
        <row r="682">
          <cell r="B682" t="str">
            <v>-Uang Harian (2 Org x 3 Hr)</v>
          </cell>
          <cell r="C682">
            <v>6</v>
          </cell>
          <cell r="D682" t="str">
            <v>OH</v>
          </cell>
          <cell r="F682">
            <v>410000</v>
          </cell>
          <cell r="G682">
            <v>2460000</v>
          </cell>
        </row>
        <row r="683">
          <cell r="B683" t="str">
            <v>-Uang penginapan  (2 Org x 2 Hr)</v>
          </cell>
          <cell r="C683">
            <v>4</v>
          </cell>
          <cell r="D683" t="str">
            <v>OH</v>
          </cell>
          <cell r="F683">
            <v>814000</v>
          </cell>
          <cell r="G683">
            <v>3256000</v>
          </cell>
        </row>
        <row r="684">
          <cell r="B684" t="str">
            <v>-Tiket Pesawat PP</v>
          </cell>
          <cell r="C684">
            <v>2</v>
          </cell>
          <cell r="D684" t="str">
            <v>ORG</v>
          </cell>
          <cell r="F684">
            <v>2674000</v>
          </cell>
          <cell r="G684">
            <v>5348000</v>
          </cell>
        </row>
        <row r="685">
          <cell r="B685" t="str">
            <v>-Transport Taxi dari/ke Satker ke Bandara PP</v>
          </cell>
          <cell r="C685">
            <v>2</v>
          </cell>
          <cell r="D685" t="str">
            <v>ORG</v>
          </cell>
          <cell r="F685">
            <v>900000</v>
          </cell>
          <cell r="G685">
            <v>1800000</v>
          </cell>
        </row>
        <row r="686">
          <cell r="B686" t="str">
            <v>Jakarta-Lombok</v>
          </cell>
          <cell r="G686">
            <v>14676000</v>
          </cell>
        </row>
        <row r="687">
          <cell r="B687" t="str">
            <v>-Uang Harian (2 Org x 3 Hr)</v>
          </cell>
          <cell r="C687">
            <v>6</v>
          </cell>
          <cell r="D687" t="str">
            <v>OH</v>
          </cell>
          <cell r="F687">
            <v>440000</v>
          </cell>
          <cell r="G687">
            <v>2640000</v>
          </cell>
        </row>
        <row r="688">
          <cell r="B688" t="str">
            <v>-Uang penginapan  (2 Org x 2 Hr)</v>
          </cell>
          <cell r="C688">
            <v>4</v>
          </cell>
          <cell r="D688" t="str">
            <v>OH</v>
          </cell>
          <cell r="F688">
            <v>907000</v>
          </cell>
          <cell r="G688">
            <v>3628000</v>
          </cell>
        </row>
        <row r="689">
          <cell r="B689" t="str">
            <v>-Tiket Pesawat PP</v>
          </cell>
          <cell r="C689">
            <v>2</v>
          </cell>
          <cell r="D689" t="str">
            <v>ORG</v>
          </cell>
          <cell r="F689">
            <v>3230000</v>
          </cell>
          <cell r="G689">
            <v>6460000</v>
          </cell>
        </row>
        <row r="690">
          <cell r="B690" t="str">
            <v>-Transport Taxi dari/ke Satker ke Bandara PP</v>
          </cell>
          <cell r="C690">
            <v>2</v>
          </cell>
          <cell r="D690" t="str">
            <v>ORG</v>
          </cell>
          <cell r="F690">
            <v>974000</v>
          </cell>
          <cell r="G690">
            <v>1948000</v>
          </cell>
        </row>
        <row r="691">
          <cell r="B691" t="str">
            <v>Jakarta - Makassar</v>
          </cell>
          <cell r="G691">
            <v>14990000</v>
          </cell>
        </row>
        <row r="692">
          <cell r="B692" t="str">
            <v>-Uang Harian (2 Org x 3 Hr x 1 KEG)</v>
          </cell>
          <cell r="C692">
            <v>6</v>
          </cell>
          <cell r="D692" t="str">
            <v>OH</v>
          </cell>
          <cell r="F692">
            <v>430000</v>
          </cell>
          <cell r="G692">
            <v>2580000</v>
          </cell>
        </row>
        <row r="693">
          <cell r="B693" t="str">
            <v>-Uang penginapan (2 Org x 2 Hr x 1 KEG)</v>
          </cell>
          <cell r="C693">
            <v>4</v>
          </cell>
          <cell r="D693" t="str">
            <v>OH</v>
          </cell>
          <cell r="F693">
            <v>745000</v>
          </cell>
          <cell r="G693">
            <v>2980000</v>
          </cell>
        </row>
        <row r="694">
          <cell r="B694" t="str">
            <v>-Tiket Pesawat PP</v>
          </cell>
          <cell r="C694">
            <v>2</v>
          </cell>
          <cell r="D694" t="str">
            <v>ORG</v>
          </cell>
          <cell r="F694">
            <v>3829000</v>
          </cell>
          <cell r="G694">
            <v>7658000</v>
          </cell>
        </row>
        <row r="695">
          <cell r="B695" t="str">
            <v>-Transport Taxi dari/ke Satker ke Bandara PP</v>
          </cell>
          <cell r="C695">
            <v>2</v>
          </cell>
          <cell r="D695" t="str">
            <v>ORG</v>
          </cell>
          <cell r="F695">
            <v>886000</v>
          </cell>
          <cell r="G695">
            <v>1772000</v>
          </cell>
        </row>
        <row r="696">
          <cell r="B696" t="str">
            <v>Jakarta-Balikpapan</v>
          </cell>
          <cell r="G696">
            <v>16214000</v>
          </cell>
        </row>
        <row r="697">
          <cell r="B697" t="str">
            <v>-Uang Harian (2 Org x 3 Hr x 1 KEG)</v>
          </cell>
          <cell r="C697">
            <v>6</v>
          </cell>
          <cell r="D697" t="str">
            <v>OH</v>
          </cell>
          <cell r="F697">
            <v>430000</v>
          </cell>
          <cell r="G697">
            <v>2580000</v>
          </cell>
        </row>
        <row r="698">
          <cell r="B698" t="str">
            <v>-Uang penginapan (2 Org x 2 Hr x 1 KEG)</v>
          </cell>
          <cell r="C698">
            <v>4</v>
          </cell>
          <cell r="D698" t="str">
            <v>OH</v>
          </cell>
          <cell r="F698">
            <v>804000</v>
          </cell>
          <cell r="G698">
            <v>3216000</v>
          </cell>
        </row>
        <row r="699">
          <cell r="B699" t="str">
            <v>-Tiket Pesawat PP</v>
          </cell>
          <cell r="C699">
            <v>2</v>
          </cell>
          <cell r="D699" t="str">
            <v>ORG</v>
          </cell>
          <cell r="F699">
            <v>3797000</v>
          </cell>
          <cell r="G699">
            <v>7594000</v>
          </cell>
        </row>
        <row r="700">
          <cell r="B700" t="str">
            <v>-Transport Taxi dari/ke Satker ke Bandara PP</v>
          </cell>
          <cell r="C700">
            <v>2</v>
          </cell>
          <cell r="D700" t="str">
            <v>ORG</v>
          </cell>
          <cell r="F700">
            <v>1412000</v>
          </cell>
          <cell r="G700">
            <v>2824000</v>
          </cell>
        </row>
        <row r="701">
          <cell r="B701" t="str">
            <v>Belanja Perjalanan Dinas Paket Meeting Dalam Kota</v>
          </cell>
          <cell r="G701">
            <v>60100000</v>
          </cell>
        </row>
        <row r="702">
          <cell r="B702" t="str">
            <v>-Fullday Peserta dan Narasumber [42 ORG  x 2 KEG]</v>
          </cell>
          <cell r="C702">
            <v>84</v>
          </cell>
          <cell r="D702" t="str">
            <v>OH</v>
          </cell>
          <cell r="F702">
            <v>455000</v>
          </cell>
          <cell r="G702">
            <v>38220000</v>
          </cell>
        </row>
        <row r="703">
          <cell r="B703" t="str">
            <v>-Uang Harian Peserta [40 ORG  x 2 KEG]</v>
          </cell>
          <cell r="C703">
            <v>80</v>
          </cell>
          <cell r="D703" t="str">
            <v>OH</v>
          </cell>
          <cell r="F703">
            <v>95000</v>
          </cell>
          <cell r="G703">
            <v>7600000</v>
          </cell>
        </row>
        <row r="704">
          <cell r="B704" t="str">
            <v>-Uang Transport Peserta dan Narasumber (42 ORG  x 2 KEG]</v>
          </cell>
          <cell r="C704">
            <v>84</v>
          </cell>
          <cell r="D704" t="str">
            <v>OH</v>
          </cell>
          <cell r="F704">
            <v>170000</v>
          </cell>
          <cell r="G704">
            <v>14280000</v>
          </cell>
        </row>
        <row r="705">
          <cell r="B705" t="str">
            <v>Layanan Manajemen SDM Internal</v>
          </cell>
          <cell r="C705">
            <v>366</v>
          </cell>
          <cell r="D705" t="str">
            <v>Orang</v>
          </cell>
          <cell r="G705">
            <v>3455786000</v>
          </cell>
        </row>
        <row r="706">
          <cell r="B706" t="str">
            <v>Layanan Manajemen SDM</v>
          </cell>
          <cell r="C706">
            <v>366</v>
          </cell>
          <cell r="D706" t="str">
            <v xml:space="preserve"> Orang</v>
          </cell>
          <cell r="G706">
            <v>3455786000</v>
          </cell>
        </row>
        <row r="707">
          <cell r="B707" t="str">
            <v>Pengelolaan Kepegawaian</v>
          </cell>
          <cell r="C707">
            <v>366</v>
          </cell>
          <cell r="D707" t="str">
            <v>Orang</v>
          </cell>
          <cell r="G707">
            <v>3455786000</v>
          </cell>
        </row>
        <row r="708">
          <cell r="B708" t="str">
            <v>BADAN PERTIMBANGAN JABATAN DAN KEPANGKATAN PEGAWAI DITJEN PHU (BAPERJAKAT)</v>
          </cell>
          <cell r="G708">
            <v>105400000</v>
          </cell>
        </row>
        <row r="709">
          <cell r="B709" t="str">
            <v>Belanja Honor Output Kegiatan</v>
          </cell>
          <cell r="G709">
            <v>94000000</v>
          </cell>
        </row>
        <row r="710">
          <cell r="B710" t="str">
            <v xml:space="preserve">  - Pengarah [1 ORG x 10 BLN]</v>
          </cell>
          <cell r="C710">
            <v>10</v>
          </cell>
          <cell r="D710" t="str">
            <v xml:space="preserve"> OB</v>
          </cell>
          <cell r="F710">
            <v>750000</v>
          </cell>
          <cell r="G710">
            <v>7500000</v>
          </cell>
        </row>
        <row r="711">
          <cell r="B711" t="str">
            <v xml:space="preserve">  - Ketua [1 ORG x 10 BLN]</v>
          </cell>
          <cell r="C711">
            <v>10</v>
          </cell>
          <cell r="D711" t="str">
            <v xml:space="preserve"> OB</v>
          </cell>
          <cell r="F711">
            <v>650000</v>
          </cell>
          <cell r="G711">
            <v>6500000</v>
          </cell>
        </row>
        <row r="712">
          <cell r="B712" t="str">
            <v xml:space="preserve">  - Sekretaris [1 ORG x 10 BLN]</v>
          </cell>
          <cell r="C712">
            <v>10</v>
          </cell>
          <cell r="D712" t="str">
            <v xml:space="preserve"> OB</v>
          </cell>
          <cell r="F712">
            <v>500000</v>
          </cell>
          <cell r="G712">
            <v>5000000</v>
          </cell>
        </row>
        <row r="713">
          <cell r="B713" t="str">
            <v xml:space="preserve">  - Anggota [15 ORG x 10 BLN]</v>
          </cell>
          <cell r="C713">
            <v>150</v>
          </cell>
          <cell r="D713" t="str">
            <v xml:space="preserve"> OB</v>
          </cell>
          <cell r="F713">
            <v>500000</v>
          </cell>
          <cell r="G713">
            <v>75000000</v>
          </cell>
        </row>
        <row r="714">
          <cell r="B714" t="str">
            <v>Belanja Jasa Profesi</v>
          </cell>
          <cell r="G714">
            <v>6000000</v>
          </cell>
        </row>
        <row r="715">
          <cell r="B715" t="str">
            <v xml:space="preserve">  - Rohaniwan/Qori/MC Pelantikan [3 ORG x 5 KEG]</v>
          </cell>
          <cell r="C715">
            <v>15</v>
          </cell>
          <cell r="D715" t="str">
            <v xml:space="preserve"> OK</v>
          </cell>
          <cell r="F715">
            <v>400000</v>
          </cell>
          <cell r="G715">
            <v>6000000</v>
          </cell>
        </row>
        <row r="716">
          <cell r="B716" t="str">
            <v>Belanja Perjalanan Dinas Biasa</v>
          </cell>
          <cell r="G716">
            <v>5400000</v>
          </cell>
        </row>
        <row r="717">
          <cell r="B717" t="str">
            <v xml:space="preserve">  - Transport Peserta Pelantikan [3 ORG x 5 KEG]</v>
          </cell>
          <cell r="C717">
            <v>15</v>
          </cell>
          <cell r="D717" t="str">
            <v xml:space="preserve"> OK</v>
          </cell>
          <cell r="F717">
            <v>150000</v>
          </cell>
          <cell r="G717">
            <v>2250000</v>
          </cell>
        </row>
        <row r="718">
          <cell r="B718" t="str">
            <v xml:space="preserve">  - Uang Harian Peserta Pelantikan [3 ORG x 5 KEG]</v>
          </cell>
          <cell r="C718">
            <v>15</v>
          </cell>
          <cell r="D718" t="str">
            <v>OK</v>
          </cell>
          <cell r="F718">
            <v>210000</v>
          </cell>
          <cell r="G718">
            <v>3150000</v>
          </cell>
        </row>
        <row r="719">
          <cell r="B719" t="str">
            <v>ASSESMENT PEGAWAI DITJEN PHU</v>
          </cell>
          <cell r="G719">
            <v>449636000</v>
          </cell>
        </row>
        <row r="720">
          <cell r="B720" t="str">
            <v>Belanja Bahan</v>
          </cell>
          <cell r="G720">
            <v>0</v>
          </cell>
        </row>
        <row r="721">
          <cell r="B721" t="str">
            <v xml:space="preserve">  - Kebutuhan Peserta, Penggandaan, dan Pelaporan</v>
          </cell>
          <cell r="C721">
            <v>1</v>
          </cell>
          <cell r="D721" t="str">
            <v xml:space="preserve"> OK</v>
          </cell>
          <cell r="G721">
            <v>0</v>
          </cell>
        </row>
        <row r="722">
          <cell r="B722" t="str">
            <v>Belanja Jasa Lainnya</v>
          </cell>
        </row>
        <row r="723">
          <cell r="B723" t="str">
            <v xml:space="preserve">Konsultan Assesment uji Kopetensi Pegawai </v>
          </cell>
          <cell r="C723">
            <v>250</v>
          </cell>
          <cell r="D723" t="str">
            <v>OK</v>
          </cell>
          <cell r="F723">
            <v>1000000</v>
          </cell>
          <cell r="G723">
            <v>250000000</v>
          </cell>
        </row>
        <row r="724">
          <cell r="B724" t="str">
            <v>Belanja Perjalanan Dinas Paket Meeting Dalam Kota</v>
          </cell>
          <cell r="G724">
            <v>69156000</v>
          </cell>
        </row>
        <row r="725">
          <cell r="B725" t="str">
            <v>&gt; FGD Uji Kopetensi Pegawai</v>
          </cell>
          <cell r="C725" t="str">
            <v xml:space="preserve"> </v>
          </cell>
          <cell r="D725" t="str">
            <v xml:space="preserve"> </v>
          </cell>
          <cell r="G725">
            <v>69156000</v>
          </cell>
        </row>
        <row r="726">
          <cell r="B726" t="str">
            <v xml:space="preserve">  - Uang Harian Peserta Fullday [50 ORG x 2 KEG]</v>
          </cell>
          <cell r="C726">
            <v>102</v>
          </cell>
          <cell r="D726" t="str">
            <v>OK</v>
          </cell>
          <cell r="F726">
            <v>95000</v>
          </cell>
          <cell r="G726">
            <v>9690000</v>
          </cell>
        </row>
        <row r="727">
          <cell r="B727" t="str">
            <v xml:space="preserve">  - Transport Peserta Fullday [50 ORG x 2 KEG]</v>
          </cell>
          <cell r="C727">
            <v>102</v>
          </cell>
          <cell r="D727" t="str">
            <v>OK</v>
          </cell>
          <cell r="F727">
            <v>150000</v>
          </cell>
          <cell r="G727">
            <v>15300000</v>
          </cell>
        </row>
        <row r="728">
          <cell r="B728" t="str">
            <v xml:space="preserve">  - Fullday Peserta [50 ORG x 2 KEG]</v>
          </cell>
          <cell r="C728">
            <v>102</v>
          </cell>
          <cell r="D728" t="str">
            <v>OK</v>
          </cell>
          <cell r="F728">
            <v>433000</v>
          </cell>
          <cell r="G728">
            <v>44166000</v>
          </cell>
        </row>
        <row r="729">
          <cell r="B729" t="str">
            <v>Belanja Perjalanan Dinas Biasa</v>
          </cell>
          <cell r="G729">
            <v>130480000</v>
          </cell>
        </row>
        <row r="730">
          <cell r="B730" t="str">
            <v xml:space="preserve">  - Uang Harian Fasilitasi Pelaksanaan Tugas Luar Kantor Jawa Barat [8 ORG x 3 HARI x 5KALI]</v>
          </cell>
          <cell r="C730">
            <v>120</v>
          </cell>
          <cell r="D730" t="str">
            <v xml:space="preserve"> OH</v>
          </cell>
          <cell r="F730">
            <v>430000</v>
          </cell>
          <cell r="G730">
            <v>51600000</v>
          </cell>
        </row>
        <row r="731">
          <cell r="B731" t="str">
            <v xml:space="preserve">  - Penginapan Fasilitasi Pelaksanaan Tugas Luar Kantor Jawa Barat [8 ORG x 2 HARI x 5 KEG]</v>
          </cell>
          <cell r="C731">
            <v>80</v>
          </cell>
          <cell r="D731" t="str">
            <v xml:space="preserve"> OH</v>
          </cell>
          <cell r="F731">
            <v>686000</v>
          </cell>
          <cell r="G731">
            <v>54880000</v>
          </cell>
        </row>
        <row r="732">
          <cell r="B732" t="str">
            <v xml:space="preserve">  - Transport Fasilitasi Pelaksanaan Tugas Luar Kantor Jawa Barat [8 ORG x 5 KALI]</v>
          </cell>
          <cell r="C732">
            <v>40</v>
          </cell>
          <cell r="D732" t="str">
            <v xml:space="preserve"> OK</v>
          </cell>
          <cell r="F732">
            <v>600000</v>
          </cell>
          <cell r="G732">
            <v>24000000</v>
          </cell>
        </row>
        <row r="733">
          <cell r="B733" t="str">
            <v>EVALUASI SISTEM INFORMASI MANAJEMEN KEPEGAWAIAN (SIMPEG) PADA UPT ASRAMA HAJI EMBARKASI</v>
          </cell>
          <cell r="G733">
            <v>103500000</v>
          </cell>
        </row>
        <row r="734">
          <cell r="B734" t="str">
            <v>Belanja Honor Output Kegiatan</v>
          </cell>
          <cell r="G734">
            <v>103500000</v>
          </cell>
        </row>
        <row r="735">
          <cell r="B735" t="str">
            <v xml:space="preserve">  - Penanggung Jawab [1 ORG x 10 BLN]</v>
          </cell>
          <cell r="C735">
            <v>10</v>
          </cell>
          <cell r="D735" t="str">
            <v xml:space="preserve"> OB</v>
          </cell>
          <cell r="F735">
            <v>700000</v>
          </cell>
          <cell r="G735">
            <v>7000000</v>
          </cell>
        </row>
        <row r="736">
          <cell r="B736" t="str">
            <v xml:space="preserve">  - Ketua [1 ORG x 10 BLN]</v>
          </cell>
          <cell r="C736">
            <v>10</v>
          </cell>
          <cell r="D736" t="str">
            <v xml:space="preserve"> OB</v>
          </cell>
          <cell r="F736">
            <v>650000</v>
          </cell>
          <cell r="G736">
            <v>6500000</v>
          </cell>
        </row>
        <row r="737">
          <cell r="B737" t="str">
            <v xml:space="preserve">  - Sekretaris [1 ORG x 10 BLN]</v>
          </cell>
          <cell r="C737">
            <v>10</v>
          </cell>
          <cell r="D737" t="str">
            <v xml:space="preserve"> OB</v>
          </cell>
          <cell r="F737">
            <v>500000</v>
          </cell>
          <cell r="G737">
            <v>5000000</v>
          </cell>
        </row>
        <row r="738">
          <cell r="B738" t="str">
            <v xml:space="preserve">  - Anggota [17 ORG x 10 BLN]</v>
          </cell>
          <cell r="C738">
            <v>170</v>
          </cell>
          <cell r="D738" t="str">
            <v xml:space="preserve"> OB</v>
          </cell>
          <cell r="F738">
            <v>500000</v>
          </cell>
          <cell r="G738">
            <v>85000000</v>
          </cell>
        </row>
        <row r="739">
          <cell r="B739" t="str">
            <v>Belanja Perjalanan Dinas Biasa</v>
          </cell>
          <cell r="G739">
            <v>0</v>
          </cell>
        </row>
        <row r="740">
          <cell r="B740" t="str">
            <v>&gt; Jakarta - Makassar</v>
          </cell>
          <cell r="G740">
            <v>0</v>
          </cell>
        </row>
        <row r="741">
          <cell r="B741" t="str">
            <v xml:space="preserve">  - Uang Harian (4 Org x 3 Hr)</v>
          </cell>
          <cell r="C741">
            <v>12</v>
          </cell>
          <cell r="D741" t="str">
            <v>OH</v>
          </cell>
          <cell r="F741">
            <v>430000</v>
          </cell>
        </row>
        <row r="742">
          <cell r="B742" t="str">
            <v xml:space="preserve">  - Uang penginapan  (4 Org x 2 Hr)</v>
          </cell>
          <cell r="C742">
            <v>8</v>
          </cell>
          <cell r="D742" t="str">
            <v>OH</v>
          </cell>
          <cell r="F742">
            <v>745000</v>
          </cell>
        </row>
        <row r="743">
          <cell r="B743" t="str">
            <v xml:space="preserve">  - Tiket Pesawat PP</v>
          </cell>
          <cell r="C743">
            <v>2</v>
          </cell>
          <cell r="D743" t="str">
            <v>ORG</v>
          </cell>
          <cell r="F743">
            <v>3829000</v>
          </cell>
        </row>
        <row r="744">
          <cell r="B744" t="str">
            <v xml:space="preserve">  - Transport Taxi dari/ke Satker ke Bandara PP</v>
          </cell>
          <cell r="C744">
            <v>2</v>
          </cell>
          <cell r="D744" t="str">
            <v>ORG</v>
          </cell>
          <cell r="F744">
            <v>886000</v>
          </cell>
        </row>
        <row r="745">
          <cell r="B745" t="str">
            <v>&gt; Jakarta-Lombok</v>
          </cell>
          <cell r="G745">
            <v>0</v>
          </cell>
        </row>
        <row r="746">
          <cell r="B746" t="str">
            <v xml:space="preserve">  - Uang Harian (4 Org x 3 Hr)</v>
          </cell>
          <cell r="C746">
            <v>12</v>
          </cell>
          <cell r="D746" t="str">
            <v>OH</v>
          </cell>
          <cell r="F746">
            <v>440000</v>
          </cell>
        </row>
        <row r="747">
          <cell r="B747" t="str">
            <v xml:space="preserve">  - Uang penginapan  (4 Org x 2 Hr)</v>
          </cell>
          <cell r="C747">
            <v>8</v>
          </cell>
          <cell r="D747" t="str">
            <v>OH</v>
          </cell>
          <cell r="F747">
            <v>907000</v>
          </cell>
        </row>
        <row r="748">
          <cell r="B748" t="str">
            <v xml:space="preserve">  - Tiket Pesawat PP</v>
          </cell>
          <cell r="C748">
            <v>2</v>
          </cell>
          <cell r="D748" t="str">
            <v>ORG</v>
          </cell>
          <cell r="F748">
            <v>3230000</v>
          </cell>
        </row>
        <row r="749">
          <cell r="B749" t="str">
            <v xml:space="preserve">  - Transport Taxi dari/ke Satker ke Bandara PP</v>
          </cell>
          <cell r="C749">
            <v>2</v>
          </cell>
          <cell r="D749" t="str">
            <v>ORG</v>
          </cell>
          <cell r="F749">
            <v>974000</v>
          </cell>
        </row>
        <row r="750">
          <cell r="B750" t="str">
            <v>&gt; Jakarta-Surabaya</v>
          </cell>
          <cell r="G750">
            <v>0</v>
          </cell>
        </row>
        <row r="751">
          <cell r="B751" t="str">
            <v xml:space="preserve">  - Uang Harian (4 Org x 3 Hr)</v>
          </cell>
          <cell r="C751">
            <v>12</v>
          </cell>
          <cell r="D751" t="str">
            <v>OH</v>
          </cell>
          <cell r="F751">
            <v>410000</v>
          </cell>
        </row>
        <row r="752">
          <cell r="B752" t="str">
            <v xml:space="preserve">  - Uang penginapan  (4 Org x 2 Hr)</v>
          </cell>
          <cell r="C752">
            <v>8</v>
          </cell>
          <cell r="D752" t="str">
            <v>OH</v>
          </cell>
          <cell r="F752">
            <v>814000</v>
          </cell>
        </row>
        <row r="753">
          <cell r="B753" t="str">
            <v xml:space="preserve">  - Tiket Pesawat PP</v>
          </cell>
          <cell r="C753">
            <v>2</v>
          </cell>
          <cell r="D753" t="str">
            <v>ORG</v>
          </cell>
          <cell r="F753">
            <v>2674000</v>
          </cell>
        </row>
        <row r="754">
          <cell r="B754" t="str">
            <v xml:space="preserve">  - Transport Taxi dari/ke Satker ke Bandara PP</v>
          </cell>
          <cell r="C754">
            <v>2</v>
          </cell>
          <cell r="D754" t="str">
            <v>ORG</v>
          </cell>
          <cell r="F754">
            <v>900000</v>
          </cell>
        </row>
        <row r="755">
          <cell r="B755" t="str">
            <v>&gt; Jakarta - Medan</v>
          </cell>
          <cell r="G755">
            <v>0</v>
          </cell>
        </row>
        <row r="756">
          <cell r="B756" t="str">
            <v xml:space="preserve">  - Uang Harian (4 Org x 3 Hr)</v>
          </cell>
          <cell r="C756">
            <v>12</v>
          </cell>
          <cell r="D756" t="str">
            <v>OH</v>
          </cell>
          <cell r="F756">
            <v>370000</v>
          </cell>
        </row>
        <row r="757">
          <cell r="B757" t="str">
            <v xml:space="preserve">  - Uang penginapan  (4 Org x 2 Hr)</v>
          </cell>
          <cell r="C757">
            <v>8</v>
          </cell>
          <cell r="D757" t="str">
            <v>OH</v>
          </cell>
          <cell r="F757">
            <v>699000</v>
          </cell>
        </row>
        <row r="758">
          <cell r="B758" t="str">
            <v xml:space="preserve">  - Tiket Pesawat PP</v>
          </cell>
          <cell r="C758">
            <v>2</v>
          </cell>
          <cell r="D758" t="str">
            <v>ORG</v>
          </cell>
          <cell r="F758">
            <v>3808000</v>
          </cell>
        </row>
        <row r="759">
          <cell r="B759" t="str">
            <v xml:space="preserve">  - Transport Taxi dari/ke Satker ke Bandara PP</v>
          </cell>
          <cell r="C759">
            <v>2</v>
          </cell>
          <cell r="D759" t="str">
            <v>ORG</v>
          </cell>
          <cell r="F759">
            <v>1128000</v>
          </cell>
        </row>
        <row r="760">
          <cell r="B760" t="str">
            <v>&gt; Jakarta - Bekasi</v>
          </cell>
          <cell r="G760">
            <v>0</v>
          </cell>
        </row>
        <row r="761">
          <cell r="B761" t="str">
            <v xml:space="preserve">  - Uang Harian (4 Org x 3 Hr x 4 Keg)</v>
          </cell>
          <cell r="C761">
            <v>48</v>
          </cell>
          <cell r="D761" t="str">
            <v>OH</v>
          </cell>
          <cell r="F761">
            <v>430000</v>
          </cell>
        </row>
        <row r="762">
          <cell r="B762" t="str">
            <v xml:space="preserve">  - Uang penginapan (4 Org x 2 Hr x 4 Keg)</v>
          </cell>
          <cell r="C762">
            <v>32</v>
          </cell>
          <cell r="D762" t="str">
            <v>OH</v>
          </cell>
          <cell r="F762">
            <v>686000</v>
          </cell>
        </row>
        <row r="763">
          <cell r="B763" t="str">
            <v xml:space="preserve">  - Transport Taxi dari/ke Satker ke Bandara PP </v>
          </cell>
          <cell r="C763">
            <v>16</v>
          </cell>
          <cell r="D763" t="str">
            <v>ORG</v>
          </cell>
          <cell r="F763">
            <v>568000</v>
          </cell>
        </row>
        <row r="764">
          <cell r="B764" t="str">
            <v>&gt; JAKARTA - YOGYAKARTA</v>
          </cell>
          <cell r="C764" t="str">
            <v xml:space="preserve"> </v>
          </cell>
          <cell r="D764" t="str">
            <v xml:space="preserve"> </v>
          </cell>
          <cell r="G764">
            <v>0</v>
          </cell>
        </row>
        <row r="765">
          <cell r="B765" t="str">
            <v xml:space="preserve">  - Uang Harian - Yogya [2 ORG x 3 HARI x 2 KEG]</v>
          </cell>
          <cell r="C765">
            <v>12</v>
          </cell>
          <cell r="D765" t="str">
            <v xml:space="preserve"> OH</v>
          </cell>
          <cell r="F765">
            <v>420000</v>
          </cell>
        </row>
        <row r="766">
          <cell r="B766" t="str">
            <v xml:space="preserve">  - Uang Penginapan - Yogya [2 ORG x 2 HARI x 2 KEG]</v>
          </cell>
          <cell r="C766">
            <v>8</v>
          </cell>
          <cell r="D766" t="str">
            <v xml:space="preserve"> OH</v>
          </cell>
          <cell r="F766">
            <v>845000</v>
          </cell>
        </row>
        <row r="767">
          <cell r="B767" t="str">
            <v xml:space="preserve">  - Tiket Pesawat PP [2 ORG x 2 KEG]</v>
          </cell>
          <cell r="C767">
            <v>4</v>
          </cell>
          <cell r="D767" t="str">
            <v xml:space="preserve"> OK</v>
          </cell>
          <cell r="F767">
            <v>2268000</v>
          </cell>
        </row>
        <row r="768">
          <cell r="B768" t="str">
            <v xml:space="preserve">  - Biaya Taksi - Yogya [2 ORG x 2 KEG]</v>
          </cell>
          <cell r="C768">
            <v>4</v>
          </cell>
          <cell r="D768" t="str">
            <v xml:space="preserve"> OK</v>
          </cell>
          <cell r="F768">
            <v>732000</v>
          </cell>
        </row>
        <row r="769">
          <cell r="B769" t="str">
            <v>PENGEMBANGAN/DIKLAT DALAM JABATAN FUNGSIONAL BAGI PEGAWAI DITJEN PHU</v>
          </cell>
          <cell r="G769">
            <v>256900000</v>
          </cell>
        </row>
        <row r="770">
          <cell r="B770" t="str">
            <v>Belanja Bahan</v>
          </cell>
          <cell r="G770">
            <v>0</v>
          </cell>
        </row>
        <row r="771">
          <cell r="B771" t="str">
            <v>(133-Jakarta IV)</v>
          </cell>
        </row>
        <row r="772">
          <cell r="B772" t="str">
            <v xml:space="preserve">   - Penggandaan dan Pelaporan</v>
          </cell>
          <cell r="C772">
            <v>1</v>
          </cell>
          <cell r="F772">
            <v>1500000</v>
          </cell>
        </row>
        <row r="773">
          <cell r="B773" t="str">
            <v xml:space="preserve">   - Konsumsi Pelatihan [25 Orang x 10 Hari]</v>
          </cell>
          <cell r="C773">
            <v>250</v>
          </cell>
          <cell r="F773">
            <v>69000</v>
          </cell>
        </row>
        <row r="774">
          <cell r="B774" t="str">
            <v xml:space="preserve">   - Konsumsi rapat [25 Orang x 3 keg]</v>
          </cell>
          <cell r="C774">
            <v>75</v>
          </cell>
          <cell r="F774">
            <v>69000</v>
          </cell>
        </row>
        <row r="775">
          <cell r="B775" t="str">
            <v>Belanja Barang Non Operasional Lainnya</v>
          </cell>
          <cell r="G775">
            <v>196500000</v>
          </cell>
        </row>
        <row r="776">
          <cell r="B776" t="str">
            <v>(133-Jakarta IV)</v>
          </cell>
        </row>
        <row r="777">
          <cell r="B777" t="str">
            <v xml:space="preserve">   - Diklat Pranata Komputer</v>
          </cell>
          <cell r="C777">
            <v>8</v>
          </cell>
          <cell r="D777" t="str">
            <v>PKT</v>
          </cell>
          <cell r="F777">
            <v>5000000</v>
          </cell>
          <cell r="G777">
            <v>40000000</v>
          </cell>
        </row>
        <row r="778">
          <cell r="B778" t="str">
            <v xml:space="preserve">   - Pelatihan Manajemen Resiko</v>
          </cell>
          <cell r="C778">
            <v>5</v>
          </cell>
          <cell r="D778" t="str">
            <v>PKT</v>
          </cell>
          <cell r="F778">
            <v>4500000</v>
          </cell>
          <cell r="G778">
            <v>22500000</v>
          </cell>
        </row>
        <row r="779">
          <cell r="B779" t="str">
            <v xml:space="preserve">   - Diklat Analis Kepegawaian</v>
          </cell>
          <cell r="C779">
            <v>5</v>
          </cell>
          <cell r="D779" t="str">
            <v>PKT</v>
          </cell>
          <cell r="F779">
            <v>8500000</v>
          </cell>
          <cell r="G779">
            <v>42500000</v>
          </cell>
        </row>
        <row r="780">
          <cell r="B780" t="str">
            <v xml:space="preserve">   - Diklat Arsiparis</v>
          </cell>
          <cell r="C780">
            <v>5</v>
          </cell>
          <cell r="D780" t="str">
            <v>PKT</v>
          </cell>
          <cell r="F780">
            <v>7000000</v>
          </cell>
        </row>
        <row r="781">
          <cell r="B781" t="str">
            <v xml:space="preserve">   - Pelatihan Legal Drafting dan Legislatif Drafting (Basic)</v>
          </cell>
          <cell r="C781">
            <v>5</v>
          </cell>
          <cell r="D781" t="str">
            <v>PKT</v>
          </cell>
          <cell r="F781">
            <v>4100000</v>
          </cell>
          <cell r="G781">
            <v>20500000</v>
          </cell>
        </row>
        <row r="782">
          <cell r="B782" t="str">
            <v xml:space="preserve">   - Diklat Perancang Peraturan Perundang-undangan</v>
          </cell>
          <cell r="C782">
            <v>1</v>
          </cell>
          <cell r="D782" t="str">
            <v>PKT</v>
          </cell>
          <cell r="F782">
            <v>41000000</v>
          </cell>
          <cell r="G782">
            <v>41000000</v>
          </cell>
        </row>
        <row r="783">
          <cell r="B783" t="str">
            <v xml:space="preserve">   - Diklat Perencana</v>
          </cell>
          <cell r="C783">
            <v>2</v>
          </cell>
          <cell r="D783" t="str">
            <v>PKT</v>
          </cell>
          <cell r="F783">
            <v>15000000</v>
          </cell>
          <cell r="G783">
            <v>30000000</v>
          </cell>
        </row>
        <row r="784">
          <cell r="B784" t="str">
            <v xml:space="preserve">   - Diklat APBN</v>
          </cell>
          <cell r="C784">
            <v>2</v>
          </cell>
          <cell r="D784" t="str">
            <v>PKT</v>
          </cell>
          <cell r="F784">
            <v>4500000</v>
          </cell>
        </row>
        <row r="785">
          <cell r="B785" t="str">
            <v xml:space="preserve">   - Diklat Pranata APBN</v>
          </cell>
          <cell r="C785">
            <v>2</v>
          </cell>
          <cell r="D785" t="str">
            <v>PKT</v>
          </cell>
          <cell r="F785">
            <v>4500000</v>
          </cell>
        </row>
        <row r="786">
          <cell r="B786" t="str">
            <v>Belanja Perjalanan Dinas Biasa</v>
          </cell>
          <cell r="G786">
            <v>60400000</v>
          </cell>
        </row>
        <row r="787">
          <cell r="B787" t="str">
            <v>(133-Jakarta IV)</v>
          </cell>
        </row>
        <row r="788">
          <cell r="B788" t="str">
            <v xml:space="preserve">   - Uang Harian Diklat [40 ORG x 7 HARI]</v>
          </cell>
          <cell r="C788">
            <v>280</v>
          </cell>
          <cell r="F788">
            <v>130000</v>
          </cell>
          <cell r="G788">
            <v>36400000</v>
          </cell>
        </row>
        <row r="789">
          <cell r="B789" t="str">
            <v xml:space="preserve">   - Transport</v>
          </cell>
          <cell r="C789">
            <v>40</v>
          </cell>
          <cell r="F789">
            <v>600000</v>
          </cell>
          <cell r="G789">
            <v>24000000</v>
          </cell>
        </row>
        <row r="790">
          <cell r="B790" t="str">
            <v>Belanja Perjalanan Dinas Dalam Kota</v>
          </cell>
          <cell r="G790">
            <v>0</v>
          </cell>
        </row>
        <row r="791">
          <cell r="B791" t="str">
            <v>(133-Jakarta IV)</v>
          </cell>
        </row>
        <row r="792">
          <cell r="B792" t="str">
            <v xml:space="preserve">   - Uang Harian [35 Orang x 10 Hari ]</v>
          </cell>
          <cell r="C792">
            <v>350</v>
          </cell>
          <cell r="F792">
            <v>210000</v>
          </cell>
        </row>
        <row r="793">
          <cell r="B793" t="str">
            <v xml:space="preserve">   - Transport</v>
          </cell>
          <cell r="C793">
            <v>350</v>
          </cell>
          <cell r="F793">
            <v>150000</v>
          </cell>
        </row>
        <row r="794">
          <cell r="B794" t="str">
            <v>REKRUTMEN CPPPK DITJEN PENYELENGGARAAN HAJI DAN UMRAH FORMASI TAHUN 2025</v>
          </cell>
          <cell r="G794">
            <v>222490000</v>
          </cell>
        </row>
        <row r="795">
          <cell r="B795" t="str">
            <v>Belanja Bahan</v>
          </cell>
          <cell r="G795">
            <v>13750000</v>
          </cell>
        </row>
        <row r="796">
          <cell r="B796" t="str">
            <v xml:space="preserve">  - Perlengkapan Kegiatan</v>
          </cell>
          <cell r="C796">
            <v>20</v>
          </cell>
          <cell r="D796" t="str">
            <v xml:space="preserve"> OK</v>
          </cell>
          <cell r="G796">
            <v>0</v>
          </cell>
        </row>
        <row r="797">
          <cell r="B797" t="str">
            <v xml:space="preserve">  - ATK Kegiatan</v>
          </cell>
          <cell r="C797">
            <v>1</v>
          </cell>
          <cell r="D797" t="str">
            <v xml:space="preserve"> PKT</v>
          </cell>
          <cell r="G797">
            <v>0</v>
          </cell>
        </row>
        <row r="798">
          <cell r="B798" t="str">
            <v xml:space="preserve">  - Publikasi, Dokumentasi, dan Pelaporan</v>
          </cell>
          <cell r="C798">
            <v>1</v>
          </cell>
          <cell r="D798" t="str">
            <v xml:space="preserve"> PKT</v>
          </cell>
          <cell r="F798">
            <v>2500000</v>
          </cell>
          <cell r="G798">
            <v>2500000</v>
          </cell>
        </row>
        <row r="799">
          <cell r="B799" t="str">
            <v xml:space="preserve">  - Konsumsi</v>
          </cell>
          <cell r="C799">
            <v>150</v>
          </cell>
          <cell r="D799" t="str">
            <v xml:space="preserve"> OK</v>
          </cell>
          <cell r="F799">
            <v>75000</v>
          </cell>
          <cell r="G799">
            <v>11250000</v>
          </cell>
        </row>
        <row r="800">
          <cell r="B800" t="str">
            <v>Belanja Honor Output Kegiatan</v>
          </cell>
          <cell r="G800">
            <v>61500000</v>
          </cell>
        </row>
        <row r="801">
          <cell r="B801" t="str">
            <v xml:space="preserve">  - Ketua [1 ORG x 6 BLN]</v>
          </cell>
          <cell r="C801">
            <v>6</v>
          </cell>
          <cell r="D801" t="str">
            <v xml:space="preserve"> OB</v>
          </cell>
          <cell r="F801">
            <v>650000</v>
          </cell>
          <cell r="G801">
            <v>3900000</v>
          </cell>
        </row>
        <row r="802">
          <cell r="B802" t="str">
            <v xml:space="preserve">  - Wakil Ketua [1 ORG x 6 BLN]</v>
          </cell>
          <cell r="C802">
            <v>6</v>
          </cell>
          <cell r="D802" t="str">
            <v xml:space="preserve"> OB</v>
          </cell>
          <cell r="F802">
            <v>600000</v>
          </cell>
          <cell r="G802">
            <v>3600000</v>
          </cell>
        </row>
        <row r="803">
          <cell r="B803" t="str">
            <v xml:space="preserve">  - Sekretaris [1 ORG x 6 BLN]</v>
          </cell>
          <cell r="C803">
            <v>6</v>
          </cell>
          <cell r="D803" t="str">
            <v xml:space="preserve"> OB</v>
          </cell>
          <cell r="F803">
            <v>500000</v>
          </cell>
          <cell r="G803">
            <v>3000000</v>
          </cell>
        </row>
        <row r="804">
          <cell r="B804" t="str">
            <v xml:space="preserve">  - Anggota [17 ORG x 6 BLN]</v>
          </cell>
          <cell r="C804">
            <v>102</v>
          </cell>
          <cell r="D804" t="str">
            <v xml:space="preserve"> OB</v>
          </cell>
          <cell r="F804">
            <v>500000</v>
          </cell>
          <cell r="G804">
            <v>51000000</v>
          </cell>
        </row>
        <row r="805">
          <cell r="B805" t="str">
            <v>Belanja Perjalanan Dinas Biasa</v>
          </cell>
          <cell r="G805">
            <v>147240000</v>
          </cell>
        </row>
        <row r="806">
          <cell r="B806" t="str">
            <v>&gt; SELEKSI ADMINISTRASI</v>
          </cell>
          <cell r="C806" t="str">
            <v xml:space="preserve"> </v>
          </cell>
          <cell r="D806" t="str">
            <v xml:space="preserve"> </v>
          </cell>
          <cell r="G806">
            <v>65240000</v>
          </cell>
        </row>
        <row r="807">
          <cell r="B807" t="str">
            <v xml:space="preserve">  - Biaya Penginapan [20 ORG x 2 HARI]</v>
          </cell>
          <cell r="C807">
            <v>40</v>
          </cell>
          <cell r="D807" t="str">
            <v xml:space="preserve"> OH</v>
          </cell>
          <cell r="F807">
            <v>686000</v>
          </cell>
          <cell r="G807">
            <v>27440000</v>
          </cell>
        </row>
        <row r="808">
          <cell r="B808" t="str">
            <v xml:space="preserve">  - Uang Harian [20 ORG x 3 HARI]</v>
          </cell>
          <cell r="C808">
            <v>60</v>
          </cell>
          <cell r="D808" t="str">
            <v xml:space="preserve"> OH</v>
          </cell>
          <cell r="F808">
            <v>430000</v>
          </cell>
          <cell r="G808">
            <v>25800000</v>
          </cell>
        </row>
        <row r="809">
          <cell r="B809" t="str">
            <v xml:space="preserve">  - Uang Transport [20 ORG x 1 KEG]</v>
          </cell>
          <cell r="C809">
            <v>20</v>
          </cell>
          <cell r="D809" t="str">
            <v xml:space="preserve"> OK</v>
          </cell>
          <cell r="F809">
            <v>600000</v>
          </cell>
          <cell r="G809">
            <v>12000000</v>
          </cell>
        </row>
        <row r="810">
          <cell r="B810" t="str">
            <v>&gt; SELEKSI KOMPETENSI DASAR</v>
          </cell>
          <cell r="C810" t="str">
            <v xml:space="preserve"> </v>
          </cell>
          <cell r="D810" t="str">
            <v xml:space="preserve"> </v>
          </cell>
          <cell r="G810">
            <v>27000000</v>
          </cell>
        </row>
        <row r="811">
          <cell r="B811" t="str">
            <v xml:space="preserve">  - Uang Harian [25 ORG x 3 HARI]</v>
          </cell>
          <cell r="C811">
            <v>75</v>
          </cell>
          <cell r="D811" t="str">
            <v xml:space="preserve"> OH</v>
          </cell>
          <cell r="F811">
            <v>210000</v>
          </cell>
          <cell r="G811">
            <v>15750000</v>
          </cell>
        </row>
        <row r="812">
          <cell r="B812" t="str">
            <v xml:space="preserve">  - Uang Transport [25 ORG x 3 KEG]</v>
          </cell>
          <cell r="C812">
            <v>75</v>
          </cell>
          <cell r="D812" t="str">
            <v xml:space="preserve"> OK</v>
          </cell>
          <cell r="F812">
            <v>150000</v>
          </cell>
          <cell r="G812">
            <v>11250000</v>
          </cell>
        </row>
        <row r="813">
          <cell r="B813" t="str">
            <v>&gt; SELEKSI KOMPETENSI BIDANG (JAWA BARAT)</v>
          </cell>
          <cell r="C813" t="str">
            <v xml:space="preserve"> </v>
          </cell>
          <cell r="D813" t="str">
            <v xml:space="preserve"> </v>
          </cell>
          <cell r="G813">
            <v>55000000</v>
          </cell>
        </row>
        <row r="814">
          <cell r="B814" t="str">
            <v xml:space="preserve">  - Transport Pendamping Penguji SKB</v>
          </cell>
          <cell r="C814">
            <v>10</v>
          </cell>
          <cell r="D814" t="str">
            <v xml:space="preserve"> OK</v>
          </cell>
          <cell r="F814">
            <v>600000</v>
          </cell>
          <cell r="G814">
            <v>6000000</v>
          </cell>
        </row>
        <row r="815">
          <cell r="B815" t="str">
            <v xml:space="preserve">  - Uang Harian Pendamping Penguji SKB</v>
          </cell>
          <cell r="C815">
            <v>50</v>
          </cell>
          <cell r="D815" t="str">
            <v xml:space="preserve"> OH</v>
          </cell>
          <cell r="F815">
            <v>430000</v>
          </cell>
          <cell r="G815">
            <v>21500000</v>
          </cell>
        </row>
        <row r="816">
          <cell r="B816" t="str">
            <v xml:space="preserve">  - Transport Penguji SKB</v>
          </cell>
          <cell r="C816">
            <v>10</v>
          </cell>
          <cell r="D816" t="str">
            <v xml:space="preserve"> OK</v>
          </cell>
          <cell r="F816">
            <v>600000</v>
          </cell>
          <cell r="G816">
            <v>6000000</v>
          </cell>
        </row>
        <row r="817">
          <cell r="B817" t="str">
            <v xml:space="preserve">  - Uang Harian Penguji SKB</v>
          </cell>
          <cell r="C817">
            <v>50</v>
          </cell>
          <cell r="D817" t="str">
            <v xml:space="preserve"> OH</v>
          </cell>
          <cell r="F817">
            <v>430000</v>
          </cell>
          <cell r="G817">
            <v>21500000</v>
          </cell>
        </row>
        <row r="818">
          <cell r="B818" t="str">
            <v>FASILITASI PELAKSANAAN TUGAS DAN FUNGSI KEPEGAWAIAN</v>
          </cell>
          <cell r="G818">
            <v>588500000</v>
          </cell>
        </row>
        <row r="819">
          <cell r="B819" t="str">
            <v>Belanja Jasa Lainnya</v>
          </cell>
          <cell r="G819">
            <v>100000000</v>
          </cell>
        </row>
        <row r="820">
          <cell r="B820" t="str">
            <v xml:space="preserve">  - Pengembangan Arsip Digital Kepegawaian Terintegrasi Database Kepegawaian</v>
          </cell>
          <cell r="C820">
            <v>1</v>
          </cell>
          <cell r="D820" t="str">
            <v>PKT</v>
          </cell>
          <cell r="F820">
            <v>100000000</v>
          </cell>
          <cell r="G820">
            <v>100000000</v>
          </cell>
        </row>
        <row r="821">
          <cell r="B821" t="str">
            <v>Belanja Perjalanan Dinas Biasa</v>
          </cell>
          <cell r="G821">
            <v>365344000</v>
          </cell>
        </row>
        <row r="822">
          <cell r="B822" t="str">
            <v xml:space="preserve">  - Uang Harian Fasilitasi Pelaksanaan Tugas Luar Kantor Jawa Barat [8 ORG x 3 HARI x 14 KALI]</v>
          </cell>
          <cell r="C822">
            <v>336</v>
          </cell>
          <cell r="D822" t="str">
            <v xml:space="preserve"> OH</v>
          </cell>
          <cell r="F822">
            <v>430000</v>
          </cell>
          <cell r="G822">
            <v>144480000</v>
          </cell>
        </row>
        <row r="823">
          <cell r="B823" t="str">
            <v xml:space="preserve">  - Transport Fasilitasi Pelaksanaan Tugas Luar Kantor Jawa Barat [8 ORG x 14 KALI]</v>
          </cell>
          <cell r="C823">
            <v>112</v>
          </cell>
          <cell r="D823" t="str">
            <v xml:space="preserve"> OK</v>
          </cell>
          <cell r="F823">
            <v>600000</v>
          </cell>
          <cell r="G823">
            <v>67200000</v>
          </cell>
        </row>
        <row r="824">
          <cell r="B824" t="str">
            <v xml:space="preserve">  - Penginapan Fasilitasi Pelaksanaan Tugas Luar Kantor Jawa Barat [8 ORG x 2 HARI x 14 KEG]</v>
          </cell>
          <cell r="C824">
            <v>224</v>
          </cell>
          <cell r="D824" t="str">
            <v xml:space="preserve"> OH</v>
          </cell>
          <cell r="F824">
            <v>686000</v>
          </cell>
          <cell r="G824">
            <v>153664000</v>
          </cell>
        </row>
        <row r="825">
          <cell r="B825" t="str">
            <v>Belanja Perjalanan Dinas Dalam Kota</v>
          </cell>
          <cell r="G825">
            <v>54000000</v>
          </cell>
        </row>
        <row r="826">
          <cell r="B826" t="str">
            <v xml:space="preserve">  - Uang Harian Fasilitasi Pelaksanaan Dalam Kota (Jakarta) [5 ORG x 3 HARI x 10 KALI]</v>
          </cell>
          <cell r="C826">
            <v>150</v>
          </cell>
          <cell r="D826" t="str">
            <v xml:space="preserve"> OH</v>
          </cell>
          <cell r="F826">
            <v>210000</v>
          </cell>
          <cell r="G826">
            <v>31500000</v>
          </cell>
        </row>
        <row r="827">
          <cell r="B827" t="str">
            <v xml:space="preserve">  - Transport Fasilitasi Pelaksanaan Tugas Dalam Kota (Jakarta) [5 ORG x 3 HARI x 10 KALI]</v>
          </cell>
          <cell r="C827">
            <v>150</v>
          </cell>
          <cell r="D827" t="str">
            <v xml:space="preserve"> OK</v>
          </cell>
          <cell r="F827">
            <v>150000</v>
          </cell>
          <cell r="G827">
            <v>22500000</v>
          </cell>
        </row>
        <row r="828">
          <cell r="B828" t="str">
            <v>Belanja Perjalanan Dinas Paket Meeting Dalam Kota</v>
          </cell>
          <cell r="G828">
            <v>69156000</v>
          </cell>
        </row>
        <row r="829">
          <cell r="B829" t="str">
            <v>&gt; FGD LAYANAN KINERJA PEGAWAI DITJEN PHU</v>
          </cell>
          <cell r="C829" t="str">
            <v xml:space="preserve"> </v>
          </cell>
          <cell r="D829" t="str">
            <v xml:space="preserve"> </v>
          </cell>
          <cell r="G829">
            <v>69156000</v>
          </cell>
        </row>
        <row r="830">
          <cell r="B830" t="str">
            <v xml:space="preserve">  - Uang Harian Peserta Fullday [51 ORG x 2 KEG]</v>
          </cell>
          <cell r="C830">
            <v>102</v>
          </cell>
          <cell r="D830" t="str">
            <v xml:space="preserve"> null</v>
          </cell>
          <cell r="F830">
            <v>95000</v>
          </cell>
          <cell r="G830">
            <v>9690000</v>
          </cell>
        </row>
        <row r="831">
          <cell r="B831" t="str">
            <v xml:space="preserve">  - Transport Peserta Fullday [51 ORG x 2 KEG]</v>
          </cell>
          <cell r="C831">
            <v>102</v>
          </cell>
          <cell r="D831" t="str">
            <v xml:space="preserve"> null</v>
          </cell>
          <cell r="F831">
            <v>150000</v>
          </cell>
          <cell r="G831">
            <v>15300000</v>
          </cell>
        </row>
        <row r="832">
          <cell r="B832" t="str">
            <v xml:space="preserve">  - Fullday Peserta [51 ORG x 2 KEG]</v>
          </cell>
          <cell r="C832">
            <v>102</v>
          </cell>
          <cell r="D832" t="str">
            <v xml:space="preserve"> null</v>
          </cell>
          <cell r="F832">
            <v>433000</v>
          </cell>
          <cell r="G832">
            <v>44166000</v>
          </cell>
        </row>
        <row r="833">
          <cell r="B833" t="str">
            <v>ORIENTASI PENGUATAN MODERASI BERAGAMA BAGI ASN DITJEN PHU (PEGAWAI BIDANG PHU KANWIL) - MB</v>
          </cell>
          <cell r="G833">
            <v>1095940000</v>
          </cell>
        </row>
        <row r="834">
          <cell r="B834" t="str">
            <v>Belanja Bahan</v>
          </cell>
          <cell r="G834">
            <v>27000000</v>
          </cell>
        </row>
        <row r="835">
          <cell r="B835" t="str">
            <v xml:space="preserve">  - Spanduk</v>
          </cell>
          <cell r="C835" t="str">
            <v>4.0 BUAH</v>
          </cell>
          <cell r="D835">
            <v>750000</v>
          </cell>
          <cell r="G835">
            <v>3000000</v>
          </cell>
        </row>
        <row r="836">
          <cell r="B836" t="str">
            <v xml:space="preserve">  - Perlengkapan Peserta [50 ORG x 4 KALI]</v>
          </cell>
          <cell r="C836" t="str">
            <v>200.0 OK</v>
          </cell>
          <cell r="D836">
            <v>300000</v>
          </cell>
        </row>
        <row r="837">
          <cell r="B837" t="str">
            <v xml:space="preserve">  - ATK Kegiatan</v>
          </cell>
          <cell r="C837" t="str">
            <v>4.0 KEG</v>
          </cell>
          <cell r="D837">
            <v>6000000</v>
          </cell>
          <cell r="G837">
            <v>24000000</v>
          </cell>
        </row>
        <row r="838">
          <cell r="B838" t="str">
            <v>Belanja Jasa Profesi</v>
          </cell>
          <cell r="G838">
            <v>133200000</v>
          </cell>
        </row>
        <row r="839">
          <cell r="B839" t="str">
            <v xml:space="preserve">  - Honorarium Narasumber Pakar/Praktisi/Profesional [3 ORG x 2 JPL x 4 KEG]</v>
          </cell>
          <cell r="C839" t="str">
            <v>24.0 OJ</v>
          </cell>
          <cell r="D839">
            <v>1700000</v>
          </cell>
          <cell r="G839">
            <v>40800000</v>
          </cell>
        </row>
        <row r="840">
          <cell r="B840" t="str">
            <v xml:space="preserve">  - Honorarium Narasumber Fasilitator [3 ORG x 7 JPL x 4 KEG]</v>
          </cell>
          <cell r="C840" t="str">
            <v>84.0 OJ</v>
          </cell>
          <cell r="D840">
            <v>1000000</v>
          </cell>
          <cell r="G840">
            <v>84000000</v>
          </cell>
        </row>
        <row r="841">
          <cell r="B841" t="str">
            <v xml:space="preserve">  - Honorarium Moderator [3 ORG x 4 KL]</v>
          </cell>
          <cell r="C841" t="str">
            <v>12.0 OJ</v>
          </cell>
          <cell r="D841">
            <v>700000</v>
          </cell>
          <cell r="G841">
            <v>8400000</v>
          </cell>
        </row>
        <row r="842">
          <cell r="B842" t="str">
            <v>Belanja Perjalanan Dinas Paket Meeting Luar Kota</v>
          </cell>
          <cell r="G842">
            <v>935740000</v>
          </cell>
        </row>
        <row r="843">
          <cell r="B843" t="str">
            <v>&gt; PAKET MEETING FULLBOARD - JAWA BARAT</v>
          </cell>
          <cell r="C843" t="str">
            <v xml:space="preserve"> </v>
          </cell>
          <cell r="G843">
            <v>935740000</v>
          </cell>
        </row>
        <row r="844">
          <cell r="B844" t="str">
            <v xml:space="preserve">  - Fullboard Narasumber [3 ORG x 1 HARI x 4 KEG]</v>
          </cell>
          <cell r="C844" t="str">
            <v>12.0 OP</v>
          </cell>
          <cell r="D844">
            <v>1110000</v>
          </cell>
          <cell r="G844">
            <v>13320000</v>
          </cell>
        </row>
        <row r="845">
          <cell r="B845" t="str">
            <v xml:space="preserve">  - Fullboard Fasilitator [3 ORG x 3 HARI x 4 KEG]</v>
          </cell>
          <cell r="C845" t="str">
            <v>36.0 OP</v>
          </cell>
          <cell r="D845">
            <v>1110000</v>
          </cell>
          <cell r="G845">
            <v>39960000</v>
          </cell>
        </row>
        <row r="846">
          <cell r="B846" t="str">
            <v xml:space="preserve">  - Fullboard Eselon III Ke Bawah (Panitia dan Peserta) [55 ORG x 3 HARI x 4 KEG]</v>
          </cell>
          <cell r="C846" t="str">
            <v>660.0 OP</v>
          </cell>
          <cell r="D846">
            <v>931000</v>
          </cell>
          <cell r="G846">
            <v>614460000</v>
          </cell>
        </row>
        <row r="847">
          <cell r="B847" t="str">
            <v xml:space="preserve">  - Uang Harian Fullboard [55 ORG x 4 HARI x 4 KEG]</v>
          </cell>
          <cell r="C847" t="str">
            <v>880.0 OH</v>
          </cell>
          <cell r="D847">
            <v>130000</v>
          </cell>
          <cell r="G847">
            <v>114400000</v>
          </cell>
        </row>
        <row r="848">
          <cell r="B848" t="str">
            <v xml:space="preserve">  - Uang Transport [64 ORG x 4 KALI]</v>
          </cell>
          <cell r="C848" t="str">
            <v>256.0 OK</v>
          </cell>
          <cell r="D848">
            <v>600000</v>
          </cell>
          <cell r="G848">
            <v>153600000</v>
          </cell>
        </row>
        <row r="851">
          <cell r="B851" t="str">
            <v>CAPACITY BUILDING PEGAWAI ASN DIREKTORAT JENDERAL PENYELENGGARAAN HAJI DAN UMRAH</v>
          </cell>
          <cell r="D851" t="str">
            <v/>
          </cell>
          <cell r="G851">
            <v>633420000</v>
          </cell>
        </row>
        <row r="852">
          <cell r="B852" t="str">
            <v>Belanja Bahan</v>
          </cell>
          <cell r="D852" t="str">
            <v/>
          </cell>
          <cell r="G852">
            <v>99250000</v>
          </cell>
        </row>
        <row r="853">
          <cell r="B853" t="str">
            <v xml:space="preserve">   - Penggandaan dan Pelaporan</v>
          </cell>
          <cell r="C853">
            <v>1</v>
          </cell>
          <cell r="D853" t="str">
            <v>Pkt</v>
          </cell>
          <cell r="F853">
            <v>1500000</v>
          </cell>
          <cell r="G853">
            <v>1500000</v>
          </cell>
        </row>
        <row r="854">
          <cell r="B854" t="str">
            <v xml:space="preserve">   - Spanduk</v>
          </cell>
          <cell r="C854">
            <v>3</v>
          </cell>
          <cell r="D854" t="str">
            <v>OK</v>
          </cell>
          <cell r="F854">
            <v>1000000</v>
          </cell>
          <cell r="G854">
            <v>3000000</v>
          </cell>
        </row>
        <row r="855">
          <cell r="B855" t="str">
            <v xml:space="preserve">   - Perlengkapan Peserta (330 org x 1 paket)</v>
          </cell>
          <cell r="C855">
            <v>125</v>
          </cell>
          <cell r="D855" t="str">
            <v>pkt</v>
          </cell>
          <cell r="F855">
            <v>750000</v>
          </cell>
          <cell r="G855">
            <v>93750000</v>
          </cell>
        </row>
        <row r="856">
          <cell r="B856" t="str">
            <v xml:space="preserve">   - ATK </v>
          </cell>
          <cell r="C856">
            <v>1</v>
          </cell>
          <cell r="D856" t="str">
            <v>pkt</v>
          </cell>
          <cell r="F856">
            <v>1000000</v>
          </cell>
          <cell r="G856">
            <v>1000000</v>
          </cell>
        </row>
        <row r="857">
          <cell r="B857" t="str">
            <v>Belanja Jasa Lainnya</v>
          </cell>
          <cell r="G857">
            <v>162500000</v>
          </cell>
        </row>
        <row r="858">
          <cell r="B858" t="str">
            <v xml:space="preserve">   - Peningkatan Kinerja Pegawai Ditjen PHU</v>
          </cell>
          <cell r="C858">
            <v>125</v>
          </cell>
          <cell r="D858" t="str">
            <v>OK</v>
          </cell>
          <cell r="F858">
            <v>500000</v>
          </cell>
          <cell r="G858">
            <v>62500000</v>
          </cell>
        </row>
        <row r="859">
          <cell r="B859" t="str">
            <v xml:space="preserve">   - Entertainment</v>
          </cell>
          <cell r="C859">
            <v>1</v>
          </cell>
          <cell r="D859" t="str">
            <v>pkt</v>
          </cell>
          <cell r="F859">
            <v>100000000</v>
          </cell>
          <cell r="G859">
            <v>100000000</v>
          </cell>
        </row>
        <row r="860">
          <cell r="B860" t="str">
            <v>Belanja Perjalanan Dinas Biasa</v>
          </cell>
          <cell r="G860">
            <v>10730000</v>
          </cell>
        </row>
        <row r="861">
          <cell r="B861" t="str">
            <v xml:space="preserve">   - Uang Harian (10 Orang x 3 Hari x 2 Keg]</v>
          </cell>
          <cell r="C861">
            <v>10</v>
          </cell>
          <cell r="D861" t="str">
            <v>OH</v>
          </cell>
          <cell r="F861">
            <v>430000</v>
          </cell>
          <cell r="G861">
            <v>4300000</v>
          </cell>
        </row>
        <row r="862">
          <cell r="B862" t="str">
            <v xml:space="preserve">   - Biaya Penginapan [10 Orang x 2 Hari x 2 keg]</v>
          </cell>
          <cell r="C862">
            <v>5</v>
          </cell>
          <cell r="D862" t="str">
            <v>OH</v>
          </cell>
          <cell r="F862">
            <v>686000</v>
          </cell>
          <cell r="G862">
            <v>3430000</v>
          </cell>
        </row>
        <row r="863">
          <cell r="B863" t="str">
            <v xml:space="preserve">   - Uang Transport (10 orang x 2 keg)</v>
          </cell>
          <cell r="C863">
            <v>5</v>
          </cell>
          <cell r="D863" t="str">
            <v>OK</v>
          </cell>
          <cell r="F863">
            <v>600000</v>
          </cell>
          <cell r="G863">
            <v>3000000</v>
          </cell>
        </row>
        <row r="864">
          <cell r="B864" t="str">
            <v>Belanja Perjalanan Dinas Paket Meeting Luar Kota</v>
          </cell>
          <cell r="G864">
            <v>360940000</v>
          </cell>
        </row>
        <row r="865">
          <cell r="B865" t="str">
            <v xml:space="preserve">   &gt;&gt; UANG HARIAN</v>
          </cell>
        </row>
        <row r="866">
          <cell r="B866" t="str">
            <v xml:space="preserve">   - Uang Harian [330 ORG x 3 HARI]</v>
          </cell>
          <cell r="C866">
            <v>375</v>
          </cell>
          <cell r="D866" t="str">
            <v>OH</v>
          </cell>
          <cell r="F866">
            <v>130000</v>
          </cell>
          <cell r="G866">
            <v>48750000</v>
          </cell>
        </row>
        <row r="867">
          <cell r="B867" t="str">
            <v xml:space="preserve">   &gt;&gt; FULLBOARD</v>
          </cell>
        </row>
        <row r="868">
          <cell r="B868" t="str">
            <v xml:space="preserve">   - Fullboard Es.I dan Es.II (2 org x 2 Hari)</v>
          </cell>
          <cell r="C868">
            <v>4</v>
          </cell>
          <cell r="D868" t="str">
            <v>OH</v>
          </cell>
          <cell r="F868">
            <v>1110000</v>
          </cell>
          <cell r="G868">
            <v>4440000</v>
          </cell>
        </row>
        <row r="869">
          <cell r="B869" t="str">
            <v xml:space="preserve">   - Fullboard Peserta [323 ORG x 2 Hari]</v>
          </cell>
          <cell r="C869">
            <v>250</v>
          </cell>
          <cell r="D869" t="str">
            <v>OH</v>
          </cell>
          <cell r="F869">
            <v>931000</v>
          </cell>
          <cell r="G869">
            <v>232750000</v>
          </cell>
        </row>
        <row r="870">
          <cell r="B870" t="str">
            <v>&gt;&gt; TRANSPORT</v>
          </cell>
        </row>
        <row r="871">
          <cell r="B871" t="str">
            <v xml:space="preserve">   - Transport</v>
          </cell>
          <cell r="C871">
            <v>125</v>
          </cell>
          <cell r="D871" t="str">
            <v>keg</v>
          </cell>
          <cell r="F871">
            <v>600000</v>
          </cell>
          <cell r="G871">
            <v>75000000</v>
          </cell>
        </row>
      </sheetData>
      <sheetData sheetId="58"/>
      <sheetData sheetId="59">
        <row r="8">
          <cell r="B8" t="str">
            <v>Program Kerukunan Umat dan Layanan Kehidupan Beragama</v>
          </cell>
        </row>
        <row r="9">
          <cell r="B9" t="str">
            <v>Pelayanan Haji Luar Negeri</v>
          </cell>
          <cell r="F9">
            <v>10089318000</v>
          </cell>
        </row>
        <row r="10">
          <cell r="B10" t="str">
            <v>Fasilitasi dan Pembinaan Masyarakat_x000D_ [Base Line]</v>
          </cell>
          <cell r="F10">
            <v>7713822000</v>
          </cell>
        </row>
        <row r="11">
          <cell r="B11" t="str">
            <v>Lokasi : KOTA JAKARTA PUSAT</v>
          </cell>
        </row>
        <row r="12">
          <cell r="B12" t="str">
            <v>Layanan Administrasi Haji Luar Negeri</v>
          </cell>
          <cell r="C12">
            <v>213320</v>
          </cell>
          <cell r="D12" t="str">
            <v>ORG</v>
          </cell>
          <cell r="E12" t="str">
            <v xml:space="preserve"> </v>
          </cell>
          <cell r="F12">
            <v>7098682000</v>
          </cell>
        </row>
        <row r="13">
          <cell r="B13" t="str">
            <v>Seleksi Perusahaan Penyedia Akomodasi Jemaah Haji Indonesia di Arab Saudi</v>
          </cell>
          <cell r="C13">
            <v>212</v>
          </cell>
          <cell r="D13" t="str">
            <v>Dokumen</v>
          </cell>
          <cell r="F13">
            <v>2237126000</v>
          </cell>
        </row>
        <row r="14">
          <cell r="B14" t="str">
            <v>Penyelesaian Penyediaan Akomodasi Haji Akomodasi Tahun 1446H/2025M</v>
          </cell>
          <cell r="F14">
            <v>1238480500</v>
          </cell>
        </row>
        <row r="15">
          <cell r="B15" t="str">
            <v>Belanja Perjalanan Dinas Lainnya - Luar Negeri</v>
          </cell>
          <cell r="C15" t="str">
            <v xml:space="preserve"> </v>
          </cell>
          <cell r="F15">
            <v>1236600000</v>
          </cell>
        </row>
        <row r="16">
          <cell r="B16" t="str">
            <v>( KPPN.133-JAKARTA IV )</v>
          </cell>
        </row>
        <row r="17">
          <cell r="B17" t="str">
            <v xml:space="preserve">    - Jakarta - Jeddah PP {10 Org x 1 Keg}</v>
          </cell>
          <cell r="C17">
            <v>10</v>
          </cell>
          <cell r="D17" t="str">
            <v>ORG</v>
          </cell>
          <cell r="E17">
            <v>24900000</v>
          </cell>
          <cell r="F17">
            <v>249000000</v>
          </cell>
        </row>
        <row r="18">
          <cell r="B18" t="str">
            <v xml:space="preserve">    - Uang Harian/Lump sum {10 Org x 22 Hr}</v>
          </cell>
          <cell r="C18">
            <v>220</v>
          </cell>
          <cell r="D18" t="str">
            <v>OH</v>
          </cell>
          <cell r="E18">
            <v>4200000</v>
          </cell>
          <cell r="F18">
            <v>924000000</v>
          </cell>
        </row>
        <row r="19">
          <cell r="B19" t="str">
            <v xml:space="preserve">    - Uang Harian/Lump sum 40% {10 Org x 2 Hr}</v>
          </cell>
          <cell r="C19">
            <v>20</v>
          </cell>
          <cell r="D19" t="str">
            <v>OH</v>
          </cell>
          <cell r="E19">
            <v>1680000</v>
          </cell>
          <cell r="F19">
            <v>33600000</v>
          </cell>
        </row>
        <row r="20">
          <cell r="B20" t="str">
            <v xml:space="preserve">    - VISA {10  Org x 1 Keg}</v>
          </cell>
          <cell r="C20">
            <v>10</v>
          </cell>
          <cell r="D20" t="str">
            <v>OK</v>
          </cell>
          <cell r="E20">
            <v>3000000</v>
          </cell>
          <cell r="F20">
            <v>30000000</v>
          </cell>
        </row>
        <row r="21">
          <cell r="B21" t="str">
            <v>Belanja Bahan</v>
          </cell>
          <cell r="F21">
            <v>1880500</v>
          </cell>
        </row>
        <row r="22">
          <cell r="B22" t="str">
            <v>&gt; Belanja Bahan dan Pelaporan</v>
          </cell>
          <cell r="F22">
            <v>1880500</v>
          </cell>
        </row>
        <row r="23">
          <cell r="B23" t="str">
            <v xml:space="preserve">    - ATK</v>
          </cell>
          <cell r="C23">
            <v>1</v>
          </cell>
          <cell r="D23" t="str">
            <v>PKT</v>
          </cell>
          <cell r="E23">
            <v>1355500</v>
          </cell>
          <cell r="F23">
            <v>1355500</v>
          </cell>
        </row>
        <row r="24">
          <cell r="B24" t="str">
            <v xml:space="preserve">    - Penjilidan bahan laporan</v>
          </cell>
          <cell r="C24">
            <v>1</v>
          </cell>
          <cell r="D24" t="str">
            <v>PKT</v>
          </cell>
          <cell r="E24">
            <v>525000</v>
          </cell>
          <cell r="F24">
            <v>525000</v>
          </cell>
        </row>
        <row r="25">
          <cell r="B25" t="str">
            <v xml:space="preserve">Workshop Konfigurasi Penempatan Jemaah Haji di Arab Saudi </v>
          </cell>
          <cell r="F25">
            <v>137165000</v>
          </cell>
        </row>
        <row r="26">
          <cell r="B26" t="str">
            <v>Belanja Bahan</v>
          </cell>
          <cell r="F26">
            <v>18150000</v>
          </cell>
        </row>
        <row r="27">
          <cell r="B27" t="str">
            <v>&gt; Belanja Bahan dan Pelaporan</v>
          </cell>
        </row>
        <row r="28">
          <cell r="B28" t="str">
            <v xml:space="preserve">    - ATK</v>
          </cell>
          <cell r="C28">
            <v>1</v>
          </cell>
          <cell r="D28" t="str">
            <v>PKT</v>
          </cell>
          <cell r="E28">
            <v>1500000</v>
          </cell>
          <cell r="F28">
            <v>1500000</v>
          </cell>
        </row>
        <row r="29">
          <cell r="B29" t="str">
            <v xml:space="preserve">    - Penjilidan bahan laporan</v>
          </cell>
          <cell r="C29">
            <v>1</v>
          </cell>
          <cell r="D29" t="str">
            <v>PKT</v>
          </cell>
          <cell r="E29">
            <v>525000</v>
          </cell>
          <cell r="F29">
            <v>525000</v>
          </cell>
        </row>
        <row r="30">
          <cell r="B30" t="str">
            <v xml:space="preserve">    - Spanduk</v>
          </cell>
          <cell r="C30">
            <v>1</v>
          </cell>
          <cell r="D30" t="str">
            <v>KEG</v>
          </cell>
          <cell r="E30">
            <v>500000</v>
          </cell>
          <cell r="F30">
            <v>500000</v>
          </cell>
        </row>
        <row r="31">
          <cell r="B31" t="str">
            <v>&gt; Perlengkapan Peserta</v>
          </cell>
          <cell r="F31">
            <v>9625000</v>
          </cell>
        </row>
        <row r="32">
          <cell r="B32" t="str">
            <v xml:space="preserve">    - Tas/Jasket/Elektronik </v>
          </cell>
          <cell r="C32">
            <v>35</v>
          </cell>
          <cell r="D32" t="str">
            <v>BUAH</v>
          </cell>
          <cell r="E32">
            <v>275000</v>
          </cell>
          <cell r="F32">
            <v>9625000</v>
          </cell>
        </row>
        <row r="33">
          <cell r="B33" t="str">
            <v>Belanja Jasa Profesi</v>
          </cell>
          <cell r="F33">
            <v>6000000</v>
          </cell>
        </row>
        <row r="34">
          <cell r="B34" t="str">
            <v xml:space="preserve">    - Narasumber dari Kementerian/Terkait Lainnya</v>
          </cell>
          <cell r="C34">
            <v>6</v>
          </cell>
          <cell r="D34" t="str">
            <v>OJ</v>
          </cell>
          <cell r="E34">
            <v>1000000</v>
          </cell>
          <cell r="F34">
            <v>6000000</v>
          </cell>
        </row>
        <row r="35">
          <cell r="B35" t="str">
            <v>Belanja Perjalanan Dinas Paket Meeting Dalam Kota</v>
          </cell>
          <cell r="F35">
            <v>103390000</v>
          </cell>
        </row>
        <row r="36">
          <cell r="B36" t="str">
            <v xml:space="preserve">    - Paket Fullboard Peserta  Pusat dan Daerah {35 Org x 2 Hr x 1 KL}</v>
          </cell>
          <cell r="C36">
            <v>70</v>
          </cell>
          <cell r="D36" t="str">
            <v>OP</v>
          </cell>
          <cell r="E36">
            <v>1197000</v>
          </cell>
          <cell r="F36">
            <v>83790000</v>
          </cell>
        </row>
        <row r="37">
          <cell r="B37" t="str">
            <v xml:space="preserve">    - Uang Harian Fullboard  Peserta Pusat dan Lokal {35 Org x 3 Hr x 1 KL}</v>
          </cell>
          <cell r="C37">
            <v>105</v>
          </cell>
          <cell r="D37" t="str">
            <v>OH</v>
          </cell>
          <cell r="E37">
            <v>130000</v>
          </cell>
          <cell r="F37">
            <v>13650000</v>
          </cell>
        </row>
        <row r="38">
          <cell r="B38" t="str">
            <v xml:space="preserve">    - Transport  Narasumber dan Peserta Pusat {35 Org x 1 KL}</v>
          </cell>
          <cell r="C38">
            <v>35</v>
          </cell>
          <cell r="D38" t="str">
            <v>ORG</v>
          </cell>
          <cell r="E38">
            <v>170000</v>
          </cell>
          <cell r="F38">
            <v>5950000</v>
          </cell>
        </row>
        <row r="39">
          <cell r="B39" t="str">
            <v>Penyediaan Akomodasi Tahun 1447H/2026M</v>
          </cell>
          <cell r="F39">
            <v>861480500</v>
          </cell>
        </row>
        <row r="40">
          <cell r="B40" t="str">
            <v>Belanja Perjalanan Dinas Lainnya - Luar Negeri</v>
          </cell>
          <cell r="C40" t="str">
            <v xml:space="preserve"> </v>
          </cell>
          <cell r="F40">
            <v>859600000</v>
          </cell>
        </row>
        <row r="41">
          <cell r="B41" t="str">
            <v>( KPPN.133-JAKARTA IV )</v>
          </cell>
        </row>
        <row r="42">
          <cell r="B42" t="str">
            <v xml:space="preserve">    - Jakarta - Jeddah PP {10 Org x 1 Keg}</v>
          </cell>
          <cell r="C42">
            <v>10</v>
          </cell>
          <cell r="D42" t="str">
            <v>ORG</v>
          </cell>
          <cell r="E42">
            <v>25000000</v>
          </cell>
          <cell r="F42">
            <v>250000000</v>
          </cell>
        </row>
        <row r="43">
          <cell r="B43" t="str">
            <v xml:space="preserve">    - Uang Harian/Lump sum {10 Org x 13 Hr}</v>
          </cell>
          <cell r="C43">
            <v>130</v>
          </cell>
          <cell r="D43" t="str">
            <v>OH</v>
          </cell>
          <cell r="E43">
            <v>4200000</v>
          </cell>
          <cell r="F43">
            <v>546000000</v>
          </cell>
        </row>
        <row r="44">
          <cell r="B44" t="str">
            <v xml:space="preserve">    - Uang Harian/Lump sum 40% {10Org x 2 Hr}</v>
          </cell>
          <cell r="C44">
            <v>20</v>
          </cell>
          <cell r="D44" t="str">
            <v>OH</v>
          </cell>
          <cell r="E44">
            <v>1680000</v>
          </cell>
          <cell r="F44">
            <v>33600000</v>
          </cell>
        </row>
        <row r="45">
          <cell r="B45" t="str">
            <v xml:space="preserve">    - VISA {10 Org x 1 Keg}</v>
          </cell>
          <cell r="C45">
            <v>10</v>
          </cell>
          <cell r="D45" t="str">
            <v>OK</v>
          </cell>
          <cell r="E45">
            <v>3000000</v>
          </cell>
          <cell r="F45">
            <v>30000000</v>
          </cell>
        </row>
        <row r="46">
          <cell r="B46" t="str">
            <v>Belanja Bahan</v>
          </cell>
          <cell r="F46">
            <v>1880500</v>
          </cell>
        </row>
        <row r="47">
          <cell r="B47" t="str">
            <v>&gt; Belanja Bahan dan Pelaporan</v>
          </cell>
          <cell r="F47">
            <v>1880500</v>
          </cell>
        </row>
        <row r="48">
          <cell r="B48" t="str">
            <v xml:space="preserve">    - ATK</v>
          </cell>
          <cell r="C48">
            <v>1</v>
          </cell>
          <cell r="D48" t="str">
            <v>PKT</v>
          </cell>
          <cell r="E48">
            <v>1355500</v>
          </cell>
          <cell r="F48">
            <v>1355500</v>
          </cell>
        </row>
        <row r="49">
          <cell r="B49" t="str">
            <v xml:space="preserve">    - Penjilidan bahan laporan</v>
          </cell>
          <cell r="C49">
            <v>1</v>
          </cell>
          <cell r="D49" t="str">
            <v>PKT</v>
          </cell>
          <cell r="E49">
            <v>525000</v>
          </cell>
          <cell r="F49">
            <v>525000</v>
          </cell>
        </row>
        <row r="50">
          <cell r="B50" t="str">
            <v>Seleksi Perusahaan Penyedia Konsumsi Jemaah Haji Indonesia di Arab Saudi</v>
          </cell>
          <cell r="C50">
            <v>75</v>
          </cell>
          <cell r="D50" t="str">
            <v>Dokumen</v>
          </cell>
          <cell r="F50">
            <v>2442396000</v>
          </cell>
        </row>
        <row r="51">
          <cell r="B51" t="str">
            <v>Penyelesaian Penyediaan Konsumsi Tahun 1446 H / 2025 M</v>
          </cell>
        </row>
        <row r="52">
          <cell r="B52" t="str">
            <v>Belanja Perjalanan Dinas Lainnya - Luar Negeri</v>
          </cell>
          <cell r="F52">
            <v>1268982000</v>
          </cell>
        </row>
        <row r="53">
          <cell r="B53" t="str">
            <v>( KPPN.133-JAKARTA IV )</v>
          </cell>
        </row>
        <row r="54">
          <cell r="B54" t="str">
            <v xml:space="preserve">    - Jakarta - Jeddah PP {11 Org}</v>
          </cell>
          <cell r="C54">
            <v>11</v>
          </cell>
          <cell r="D54" t="str">
            <v>ORG</v>
          </cell>
          <cell r="E54">
            <v>25002000</v>
          </cell>
          <cell r="F54">
            <v>275022000</v>
          </cell>
        </row>
        <row r="55">
          <cell r="B55" t="str">
            <v xml:space="preserve">    - Uang Harian/Lump sum {11 Org x 20 Hr}</v>
          </cell>
          <cell r="C55">
            <v>220</v>
          </cell>
          <cell r="D55" t="str">
            <v>OH</v>
          </cell>
          <cell r="E55">
            <v>4200000</v>
          </cell>
          <cell r="F55">
            <v>924000000</v>
          </cell>
        </row>
        <row r="56">
          <cell r="B56" t="str">
            <v xml:space="preserve">    - Uang Harian/Lump sum 40 % {11 Org x 2 Hr}</v>
          </cell>
          <cell r="C56">
            <v>22</v>
          </cell>
          <cell r="D56" t="str">
            <v>OH</v>
          </cell>
          <cell r="E56">
            <v>1680000</v>
          </cell>
          <cell r="F56">
            <v>36960000</v>
          </cell>
        </row>
        <row r="57">
          <cell r="B57" t="str">
            <v xml:space="preserve">    - Visa {11 Org}</v>
          </cell>
          <cell r="C57">
            <v>11</v>
          </cell>
          <cell r="D57" t="str">
            <v>ORG</v>
          </cell>
          <cell r="E57">
            <v>3000000</v>
          </cell>
          <cell r="F57">
            <v>33000000</v>
          </cell>
        </row>
        <row r="58">
          <cell r="B58" t="str">
            <v>Penyusunan Menu Jemaah Haji Indonesia Wilayah Makkah, Madinah, Jeddah dan Armuzna</v>
          </cell>
        </row>
        <row r="59">
          <cell r="B59" t="str">
            <v>Belanja Jasa Profesi</v>
          </cell>
          <cell r="F59">
            <v>11000000</v>
          </cell>
        </row>
        <row r="60">
          <cell r="B60" t="str">
            <v>( KPPN.133-JAKARTA IV )</v>
          </cell>
        </row>
        <row r="61">
          <cell r="B61" t="str">
            <v xml:space="preserve">    - Narasumber dari Kementerian/Terkait Lainnya</v>
          </cell>
          <cell r="C61">
            <v>11</v>
          </cell>
          <cell r="D61" t="str">
            <v>OJK</v>
          </cell>
          <cell r="E61">
            <v>1000000</v>
          </cell>
          <cell r="F61">
            <v>11000000</v>
          </cell>
        </row>
        <row r="62">
          <cell r="B62" t="str">
            <v>Belanja Perjalanan Dinas Paket Meeting Luar Kota</v>
          </cell>
          <cell r="F62">
            <v>92104000</v>
          </cell>
        </row>
        <row r="63">
          <cell r="B63" t="str">
            <v>( KPPN.133-JAKARTA IV )</v>
          </cell>
        </row>
        <row r="64">
          <cell r="B64" t="str">
            <v xml:space="preserve">    - Paket Fullboard Peserta Pusat dan Daerah {32 Org x 2 Hr}</v>
          </cell>
          <cell r="C64">
            <v>64</v>
          </cell>
          <cell r="D64" t="str">
            <v>OH</v>
          </cell>
          <cell r="E64">
            <v>1006000</v>
          </cell>
          <cell r="F64">
            <v>64384000</v>
          </cell>
        </row>
        <row r="65">
          <cell r="B65" t="str">
            <v xml:space="preserve">    - Uang Harian Fullboard Peserta Pusat dan Daerah {32 Org x 3 Hr}</v>
          </cell>
          <cell r="C65">
            <v>96</v>
          </cell>
          <cell r="D65" t="str">
            <v>OHK</v>
          </cell>
          <cell r="E65">
            <v>130000</v>
          </cell>
          <cell r="F65">
            <v>12480000</v>
          </cell>
        </row>
        <row r="66">
          <cell r="B66" t="str">
            <v xml:space="preserve">    - Transport Peserta Daerah {12 Org x 1 Keg}</v>
          </cell>
          <cell r="C66">
            <v>12</v>
          </cell>
          <cell r="D66" t="str">
            <v>OK</v>
          </cell>
          <cell r="E66">
            <v>170000</v>
          </cell>
          <cell r="F66">
            <v>2040000</v>
          </cell>
        </row>
        <row r="67">
          <cell r="B67" t="str">
            <v xml:space="preserve">    - Transport Peserta Pusat {20 Org x 1 Keg}</v>
          </cell>
          <cell r="C67">
            <v>20</v>
          </cell>
          <cell r="D67" t="str">
            <v>OK</v>
          </cell>
          <cell r="E67">
            <v>600000</v>
          </cell>
          <cell r="F67">
            <v>12000000</v>
          </cell>
        </row>
        <row r="68">
          <cell r="B68" t="str">
            <v xml:space="preserve">    - Transport Narasumber {2 Org x 1 Keg}</v>
          </cell>
          <cell r="C68">
            <v>2</v>
          </cell>
          <cell r="D68" t="str">
            <v>OK</v>
          </cell>
          <cell r="E68">
            <v>600000</v>
          </cell>
          <cell r="F68">
            <v>1200000</v>
          </cell>
        </row>
        <row r="69">
          <cell r="B69" t="str">
            <v>Pembekalan Chef/Juru Masak Dapur Katering Penyedia Konsumsi Jemaah Haji di Arab Saudi</v>
          </cell>
        </row>
        <row r="70">
          <cell r="B70" t="str">
            <v>Belanja Perjalanan Dinas Lainnya - Luar Negeri</v>
          </cell>
          <cell r="F70">
            <v>78550000</v>
          </cell>
        </row>
        <row r="71">
          <cell r="B71" t="str">
            <v>( KPPN.133-JAKARTA IV )</v>
          </cell>
        </row>
        <row r="72">
          <cell r="B72" t="str">
            <v xml:space="preserve">    - Uang Harian/Lump sum {1 Org x 12 Hr}</v>
          </cell>
          <cell r="C72">
            <v>12</v>
          </cell>
          <cell r="D72" t="str">
            <v>OH</v>
          </cell>
          <cell r="E72">
            <v>1100000</v>
          </cell>
          <cell r="F72">
            <v>13200000</v>
          </cell>
        </row>
        <row r="73">
          <cell r="B73" t="str">
            <v xml:space="preserve">    - Uang Harian/Lump sum {1 Org x 5 Hr}</v>
          </cell>
          <cell r="C73">
            <v>5</v>
          </cell>
          <cell r="D73" t="str">
            <v>OH</v>
          </cell>
          <cell r="E73">
            <v>1100000</v>
          </cell>
          <cell r="F73">
            <v>5500000</v>
          </cell>
        </row>
        <row r="74">
          <cell r="B74" t="str">
            <v xml:space="preserve">    - Uang Harian/Lump sum {4 Org x 12 Hr}</v>
          </cell>
          <cell r="C74">
            <v>48</v>
          </cell>
          <cell r="D74" t="str">
            <v>OH</v>
          </cell>
          <cell r="E74">
            <v>950000</v>
          </cell>
          <cell r="F74">
            <v>45600000</v>
          </cell>
        </row>
        <row r="75">
          <cell r="B75" t="str">
            <v xml:space="preserve">    - Uang Harian/Lump sum {3 Org x 5 Hr}</v>
          </cell>
          <cell r="C75">
            <v>15</v>
          </cell>
          <cell r="D75" t="str">
            <v>OH</v>
          </cell>
          <cell r="E75">
            <v>950000</v>
          </cell>
          <cell r="F75">
            <v>14250000</v>
          </cell>
        </row>
        <row r="76">
          <cell r="B76" t="str">
            <v>Penyediaan Konsumsi Tahun 1447 H / 2026 M</v>
          </cell>
        </row>
        <row r="77">
          <cell r="B77" t="str">
            <v>Belanja Perjalanan Dinas Lainnya - Luar Negeri</v>
          </cell>
          <cell r="F77">
            <v>991760000</v>
          </cell>
        </row>
        <row r="78">
          <cell r="B78" t="str">
            <v>( KPPN.133-JAKARTA IV )</v>
          </cell>
        </row>
        <row r="79">
          <cell r="B79" t="str">
            <v xml:space="preserve">    - Jakarta - Jeddah PP {11 Org}</v>
          </cell>
          <cell r="C79">
            <v>11</v>
          </cell>
          <cell r="D79" t="str">
            <v>ORG</v>
          </cell>
          <cell r="E79">
            <v>25000000</v>
          </cell>
          <cell r="F79">
            <v>275000000</v>
          </cell>
        </row>
        <row r="80">
          <cell r="B80" t="str">
            <v xml:space="preserve">    - Uang Harian/Lump sum {11 Org x 14 Hr}</v>
          </cell>
          <cell r="C80">
            <v>154</v>
          </cell>
          <cell r="D80" t="str">
            <v>OH</v>
          </cell>
          <cell r="E80">
            <v>4200000</v>
          </cell>
          <cell r="F80">
            <v>646800000</v>
          </cell>
        </row>
        <row r="81">
          <cell r="B81" t="str">
            <v xml:space="preserve">    - Uang Harian/Lump sum 40 % {11 Org x 2 Hr}</v>
          </cell>
          <cell r="C81">
            <v>22</v>
          </cell>
          <cell r="D81" t="str">
            <v>OH</v>
          </cell>
          <cell r="E81">
            <v>1680000</v>
          </cell>
          <cell r="F81">
            <v>36960000</v>
          </cell>
        </row>
        <row r="82">
          <cell r="B82" t="str">
            <v xml:space="preserve">    - Visa {11 Org}</v>
          </cell>
          <cell r="C82">
            <v>11</v>
          </cell>
          <cell r="D82" t="str">
            <v>ORG</v>
          </cell>
          <cell r="E82">
            <v>3000000</v>
          </cell>
          <cell r="F82">
            <v>33000000</v>
          </cell>
        </row>
        <row r="83">
          <cell r="B83" t="str">
            <v>Seleksi Perusahaan Penyedia Transportasi Jemaah Haji Indonesia di Arab Saudi</v>
          </cell>
          <cell r="C83">
            <v>20</v>
          </cell>
          <cell r="D83" t="str">
            <v>Dokumen</v>
          </cell>
          <cell r="F83">
            <v>2419160000</v>
          </cell>
        </row>
        <row r="84">
          <cell r="B84" t="str">
            <v>Persiapan Penyediaan Transportasi Tahun 1447H / 2026M</v>
          </cell>
          <cell r="F84">
            <v>321500000</v>
          </cell>
        </row>
        <row r="85">
          <cell r="B85" t="str">
            <v>Belanja Perjalanan Dinas Lainnya - Luar Negeri</v>
          </cell>
          <cell r="F85">
            <v>321500000</v>
          </cell>
        </row>
        <row r="86">
          <cell r="B86" t="str">
            <v>( KPPN.133-JAKARTA IV )</v>
          </cell>
        </row>
        <row r="87">
          <cell r="B87" t="str">
            <v xml:space="preserve">    - Jakarta - Jeddah PP {5 org}</v>
          </cell>
          <cell r="C87">
            <v>5</v>
          </cell>
          <cell r="D87" t="str">
            <v>OK</v>
          </cell>
          <cell r="E87">
            <v>24340000</v>
          </cell>
          <cell r="F87">
            <v>121700000</v>
          </cell>
        </row>
        <row r="88">
          <cell r="B88" t="str">
            <v xml:space="preserve">    - Uang Harian/Lump sum {5 Org x 8 Hr}</v>
          </cell>
          <cell r="C88">
            <v>40</v>
          </cell>
          <cell r="D88" t="str">
            <v>OH</v>
          </cell>
          <cell r="E88">
            <v>4200000</v>
          </cell>
          <cell r="F88">
            <v>168000000</v>
          </cell>
        </row>
        <row r="89">
          <cell r="B89" t="str">
            <v xml:space="preserve">    - Uang Harian/Lump sum 40 {5 Org x 2 Hr}</v>
          </cell>
          <cell r="C89">
            <v>10</v>
          </cell>
          <cell r="D89" t="str">
            <v>OH</v>
          </cell>
          <cell r="E89">
            <v>1680000</v>
          </cell>
          <cell r="F89">
            <v>16800000</v>
          </cell>
        </row>
        <row r="90">
          <cell r="B90" t="str">
            <v xml:space="preserve">    - Visa {5 Org}</v>
          </cell>
          <cell r="C90">
            <v>5</v>
          </cell>
          <cell r="D90" t="str">
            <v>ORG</v>
          </cell>
          <cell r="E90">
            <v>3000000</v>
          </cell>
          <cell r="F90">
            <v>15000000</v>
          </cell>
        </row>
        <row r="91">
          <cell r="B91" t="str">
            <v>Penyediaan Transportasi Tahun 1446H / 2025M</v>
          </cell>
          <cell r="F91">
            <v>1340640000</v>
          </cell>
        </row>
        <row r="92">
          <cell r="B92" t="str">
            <v>Belanja Perjalanan Dinas Lainnya - Luar Negeri</v>
          </cell>
        </row>
        <row r="93">
          <cell r="B93" t="str">
            <v>( KPPN.133-JAKARTA IV )</v>
          </cell>
        </row>
        <row r="94">
          <cell r="B94" t="str">
            <v xml:space="preserve">    - Jakarta - Jeddah PP {9 org}</v>
          </cell>
          <cell r="C94">
            <v>9</v>
          </cell>
          <cell r="D94" t="str">
            <v>OK</v>
          </cell>
          <cell r="E94">
            <v>25000000</v>
          </cell>
          <cell r="F94">
            <v>225000000</v>
          </cell>
        </row>
        <row r="95">
          <cell r="B95" t="str">
            <v xml:space="preserve">    - Uang Harian/Lump sum {9 Org x 28 Hr}</v>
          </cell>
          <cell r="C95">
            <v>252</v>
          </cell>
          <cell r="D95" t="str">
            <v>OH</v>
          </cell>
          <cell r="E95">
            <v>4200000</v>
          </cell>
          <cell r="F95">
            <v>1058400000</v>
          </cell>
        </row>
        <row r="96">
          <cell r="B96" t="str">
            <v xml:space="preserve">    - Uang Harian/Lump sum 40 {9 Org x 2 Hr}</v>
          </cell>
          <cell r="C96">
            <v>18</v>
          </cell>
          <cell r="D96" t="str">
            <v>OH</v>
          </cell>
          <cell r="E96">
            <v>1680000</v>
          </cell>
          <cell r="F96">
            <v>30240000</v>
          </cell>
        </row>
        <row r="97">
          <cell r="B97" t="str">
            <v xml:space="preserve">    - Visa {9 Org}</v>
          </cell>
          <cell r="C97">
            <v>9</v>
          </cell>
          <cell r="D97" t="str">
            <v>ORG</v>
          </cell>
          <cell r="E97">
            <v>3000000</v>
          </cell>
          <cell r="F97">
            <v>27000000</v>
          </cell>
        </row>
        <row r="98">
          <cell r="B98" t="str">
            <v>Penyusunan Rute dan Simulasi Bus Shalawat Di Makkah</v>
          </cell>
          <cell r="F98">
            <v>440160000</v>
          </cell>
        </row>
        <row r="99">
          <cell r="B99" t="str">
            <v>Belanja Perjalanan Dinas Lainnya - Luar Negeri</v>
          </cell>
        </row>
        <row r="100">
          <cell r="B100" t="str">
            <v>( KPPN.133-JAKARTA IV )</v>
          </cell>
        </row>
        <row r="101">
          <cell r="B101" t="str">
            <v xml:space="preserve">    - Jakarta - Jeddah PP {6 org}</v>
          </cell>
          <cell r="C101">
            <v>6</v>
          </cell>
          <cell r="D101" t="str">
            <v>OK</v>
          </cell>
          <cell r="E101">
            <v>25000000</v>
          </cell>
          <cell r="F101">
            <v>150000000</v>
          </cell>
        </row>
        <row r="102">
          <cell r="B102" t="str">
            <v xml:space="preserve">    - Uang Harian/Lump sum {6 org x 10 hr}</v>
          </cell>
          <cell r="C102">
            <v>60</v>
          </cell>
          <cell r="D102" t="str">
            <v>OH</v>
          </cell>
          <cell r="E102">
            <v>4200000</v>
          </cell>
          <cell r="F102">
            <v>252000000</v>
          </cell>
        </row>
        <row r="103">
          <cell r="B103" t="str">
            <v xml:space="preserve">    - Uang Harian /Lump sum 40% {6 org x 2 hr}</v>
          </cell>
          <cell r="C103">
            <v>12</v>
          </cell>
          <cell r="D103" t="str">
            <v>OH</v>
          </cell>
          <cell r="E103">
            <v>1680000</v>
          </cell>
          <cell r="F103">
            <v>20160000</v>
          </cell>
        </row>
        <row r="104">
          <cell r="B104" t="str">
            <v xml:space="preserve">    - Visa {6 Org}</v>
          </cell>
          <cell r="C104">
            <v>6</v>
          </cell>
          <cell r="D104" t="str">
            <v>ORG</v>
          </cell>
          <cell r="E104">
            <v>3000000</v>
          </cell>
          <cell r="F104">
            <v>18000000</v>
          </cell>
        </row>
        <row r="105">
          <cell r="B105" t="str">
            <v>Orientasi Penyedia Layanan Transportasi Darat di Arab Saudi Tahun 1446H / 2025M</v>
          </cell>
          <cell r="F105">
            <v>259840000</v>
          </cell>
        </row>
        <row r="106">
          <cell r="B106" t="str">
            <v>Belanja Perjalanan Dinas Lainnya - Luar Negeri</v>
          </cell>
        </row>
        <row r="107">
          <cell r="B107" t="str">
            <v>( KPPN.133-JAKARTA IV )</v>
          </cell>
        </row>
        <row r="108">
          <cell r="B108" t="str">
            <v xml:space="preserve">    - Jakarta - Jeddah PP {4 org}</v>
          </cell>
          <cell r="C108">
            <v>4</v>
          </cell>
          <cell r="D108" t="str">
            <v>OK</v>
          </cell>
          <cell r="E108">
            <v>25000000</v>
          </cell>
          <cell r="F108">
            <v>100000000</v>
          </cell>
        </row>
        <row r="109">
          <cell r="B109" t="str">
            <v xml:space="preserve">    - Uang Harian/Lump sum {4 Org x 8 Hr}</v>
          </cell>
          <cell r="C109">
            <v>32</v>
          </cell>
          <cell r="D109" t="str">
            <v>OH</v>
          </cell>
          <cell r="E109">
            <v>4200000</v>
          </cell>
          <cell r="F109">
            <v>134400000</v>
          </cell>
        </row>
        <row r="110">
          <cell r="B110" t="str">
            <v xml:space="preserve">    - Uang Harian/Lump sum 40% {4 Org x 2 Hr}</v>
          </cell>
          <cell r="C110">
            <v>8</v>
          </cell>
          <cell r="D110" t="str">
            <v>OH</v>
          </cell>
          <cell r="E110">
            <v>1680000</v>
          </cell>
          <cell r="F110">
            <v>13440000</v>
          </cell>
        </row>
        <row r="111">
          <cell r="B111" t="str">
            <v xml:space="preserve">    - Visa {4 Org}</v>
          </cell>
          <cell r="C111">
            <v>4</v>
          </cell>
          <cell r="D111" t="str">
            <v>ORG</v>
          </cell>
          <cell r="E111">
            <v>3000000</v>
          </cell>
          <cell r="F111">
            <v>12000000</v>
          </cell>
        </row>
        <row r="112">
          <cell r="B112" t="str">
            <v>FGD Penyusunan Peraturan Layanan Transportasi Darat di Arab Saudi</v>
          </cell>
          <cell r="F112">
            <v>42780000</v>
          </cell>
        </row>
        <row r="113">
          <cell r="B113" t="str">
            <v>Belanja Bahan</v>
          </cell>
          <cell r="F113">
            <v>900000</v>
          </cell>
        </row>
        <row r="114">
          <cell r="B114" t="str">
            <v>( KPPN.133-JAKARTA IV )</v>
          </cell>
        </row>
        <row r="115">
          <cell r="B115" t="str">
            <v>&gt; Belanja Bahan dan Pelaporan</v>
          </cell>
          <cell r="F115">
            <v>900000</v>
          </cell>
        </row>
        <row r="116">
          <cell r="B116" t="str">
            <v xml:space="preserve">    - Spanduk</v>
          </cell>
          <cell r="C116">
            <v>3</v>
          </cell>
          <cell r="D116" t="str">
            <v>KEG</v>
          </cell>
          <cell r="E116">
            <v>300000</v>
          </cell>
          <cell r="F116">
            <v>900000</v>
          </cell>
        </row>
        <row r="117">
          <cell r="B117" t="str">
            <v>Belanja Perjalanan Dinas Paket Meeting Dalam Kota</v>
          </cell>
          <cell r="F117">
            <v>41880000</v>
          </cell>
        </row>
        <row r="118">
          <cell r="B118" t="str">
            <v>( KPPN.133-JAKARTA IV )</v>
          </cell>
        </row>
        <row r="119">
          <cell r="B119" t="str">
            <v xml:space="preserve">    - Paket Fullday Peserta {20 Org x 3 Kl}</v>
          </cell>
          <cell r="C119">
            <v>60</v>
          </cell>
          <cell r="D119" t="str">
            <v>OP</v>
          </cell>
          <cell r="E119">
            <v>433000</v>
          </cell>
          <cell r="F119">
            <v>25980000</v>
          </cell>
        </row>
        <row r="120">
          <cell r="B120" t="str">
            <v xml:space="preserve">    - Uang Harian Fullday Peserta {20 Org x 1 Hr x 3 Kl}</v>
          </cell>
          <cell r="C120">
            <v>60</v>
          </cell>
          <cell r="D120" t="str">
            <v>OH</v>
          </cell>
          <cell r="E120">
            <v>95000</v>
          </cell>
          <cell r="F120">
            <v>5700000</v>
          </cell>
        </row>
        <row r="121">
          <cell r="B121" t="str">
            <v xml:space="preserve">    - Transport Peserta Pusat {20 Org x 3 Kl}</v>
          </cell>
          <cell r="C121">
            <v>60</v>
          </cell>
          <cell r="D121" t="str">
            <v>ORG</v>
          </cell>
          <cell r="E121">
            <v>170000</v>
          </cell>
          <cell r="F121">
            <v>10200000</v>
          </cell>
        </row>
        <row r="122">
          <cell r="B122" t="str">
            <v>FGD  Penyusunan Materi Sosialisasi dan Evaluasi Layanan Transportasi</v>
          </cell>
          <cell r="F122">
            <v>14240000</v>
          </cell>
        </row>
        <row r="123">
          <cell r="B123" t="str">
            <v>Belanja Bahan</v>
          </cell>
          <cell r="F123">
            <v>280000</v>
          </cell>
        </row>
        <row r="124">
          <cell r="B124" t="str">
            <v>( KPPN.133-JAKARTA IV )</v>
          </cell>
        </row>
        <row r="125">
          <cell r="B125" t="str">
            <v>&gt; Belanja Bahan dan Pelaporan</v>
          </cell>
          <cell r="F125">
            <v>280000</v>
          </cell>
        </row>
        <row r="126">
          <cell r="B126" t="str">
            <v xml:space="preserve">    - Spanduk</v>
          </cell>
          <cell r="C126">
            <v>1</v>
          </cell>
          <cell r="D126" t="str">
            <v>KEG</v>
          </cell>
          <cell r="E126">
            <v>280000</v>
          </cell>
          <cell r="F126">
            <v>280000</v>
          </cell>
        </row>
        <row r="127">
          <cell r="B127" t="str">
            <v>Belanja Perjalanan Dinas Paket Meeting Dalam Kota</v>
          </cell>
          <cell r="F127">
            <v>13960000</v>
          </cell>
        </row>
        <row r="128">
          <cell r="B128" t="str">
            <v>( KPPN.133-JAKARTA IV )</v>
          </cell>
        </row>
        <row r="129">
          <cell r="B129" t="str">
            <v xml:space="preserve">    - Paket Fullday Peserta {20 Org x 1 Kl}</v>
          </cell>
          <cell r="C129">
            <v>20</v>
          </cell>
          <cell r="D129" t="str">
            <v>OP</v>
          </cell>
          <cell r="E129">
            <v>433000</v>
          </cell>
          <cell r="F129">
            <v>8660000</v>
          </cell>
        </row>
        <row r="130">
          <cell r="B130" t="str">
            <v xml:space="preserve">    - Uang Harian Fullday Peserta {20 Org x 1 Hr x 1 Kl}</v>
          </cell>
          <cell r="C130">
            <v>20</v>
          </cell>
          <cell r="D130" t="str">
            <v>OH</v>
          </cell>
          <cell r="E130">
            <v>95000</v>
          </cell>
          <cell r="F130">
            <v>1900000</v>
          </cell>
        </row>
        <row r="131">
          <cell r="B131" t="str">
            <v xml:space="preserve">    - Transport Peserta Pusat {20 Org x 1 Kl}</v>
          </cell>
          <cell r="C131">
            <v>20</v>
          </cell>
          <cell r="D131" t="str">
            <v>ORG</v>
          </cell>
          <cell r="E131">
            <v>170000</v>
          </cell>
          <cell r="F131">
            <v>3400000</v>
          </cell>
        </row>
        <row r="132">
          <cell r="B132" t="str">
            <v>Dukungan Manajemen</v>
          </cell>
        </row>
        <row r="133">
          <cell r="B133" t="str">
            <v>Dukungan Manajemen dan Pelaksanaan Tugas Teknis Lainnya Penyelenggaraan Haji dan Umrah</v>
          </cell>
          <cell r="F133">
            <v>2375496000</v>
          </cell>
        </row>
        <row r="134">
          <cell r="B134" t="str">
            <v>Layanan Dukungan Manajemen Internal</v>
          </cell>
          <cell r="F134">
            <v>2375496000</v>
          </cell>
        </row>
        <row r="135">
          <cell r="B135" t="str">
            <v>Lokasi : KOTA JAKARTA PUSAT</v>
          </cell>
        </row>
        <row r="136">
          <cell r="B136" t="str">
            <v>Layanan Umum</v>
          </cell>
          <cell r="F136">
            <v>2296946000</v>
          </cell>
        </row>
        <row r="137">
          <cell r="B137" t="str">
            <v>Layanan Umum</v>
          </cell>
          <cell r="F137">
            <v>2296946000</v>
          </cell>
        </row>
        <row r="138">
          <cell r="B138" t="str">
            <v>Koordinasi Penyelenggaraan Ibadah Haji</v>
          </cell>
          <cell r="F138">
            <v>516720000</v>
          </cell>
        </row>
        <row r="139">
          <cell r="B139" t="str">
            <v>Supervisi, Pengecekan Akhir,  dan Memorandum of Understanding (MoU)</v>
          </cell>
          <cell r="F139">
            <v>516720000</v>
          </cell>
        </row>
        <row r="140">
          <cell r="B140" t="str">
            <v>Belanja Perjalanan Dinas Biasa - Luar Negeri</v>
          </cell>
          <cell r="F140">
            <v>516720000</v>
          </cell>
        </row>
        <row r="141">
          <cell r="B141" t="str">
            <v>( KPPN.133-JAKARTA IV )</v>
          </cell>
        </row>
        <row r="142">
          <cell r="B142" t="str">
            <v>&gt; ARAB SAUDI</v>
          </cell>
          <cell r="F142">
            <v>516720000</v>
          </cell>
        </row>
        <row r="143">
          <cell r="B143" t="str">
            <v xml:space="preserve">    - Jakarta - Jeddah PP Es. 2 {1 Org x 3 KL}</v>
          </cell>
          <cell r="C143">
            <v>3</v>
          </cell>
          <cell r="D143" t="str">
            <v>OK</v>
          </cell>
          <cell r="E143">
            <v>50000000</v>
          </cell>
          <cell r="F143">
            <v>150000000</v>
          </cell>
        </row>
        <row r="144">
          <cell r="B144" t="str">
            <v xml:space="preserve">    - Jakarta-Jeddah PP Pendamping {1 Org x 3 Kl}</v>
          </cell>
          <cell r="C144">
            <v>3</v>
          </cell>
          <cell r="D144" t="str">
            <v>OK</v>
          </cell>
          <cell r="E144">
            <v>30000000</v>
          </cell>
          <cell r="F144">
            <v>90000000</v>
          </cell>
        </row>
        <row r="145">
          <cell r="B145" t="str">
            <v xml:space="preserve">    - Uang Harian/Lump sum Es. 2 {1 Org x 8 Hr x 3 KL}</v>
          </cell>
          <cell r="C145">
            <v>24</v>
          </cell>
          <cell r="D145" t="str">
            <v>OH</v>
          </cell>
          <cell r="E145">
            <v>5600000</v>
          </cell>
          <cell r="F145">
            <v>134400000</v>
          </cell>
        </row>
        <row r="146">
          <cell r="B146" t="str">
            <v xml:space="preserve">    - Uang Harian/Lump sum 40% Es. 2 {1 Org x 2 Hr x 3 KL}</v>
          </cell>
          <cell r="C146">
            <v>6</v>
          </cell>
          <cell r="D146" t="str">
            <v>OK</v>
          </cell>
          <cell r="E146">
            <v>2240000</v>
          </cell>
          <cell r="F146">
            <v>13440000</v>
          </cell>
        </row>
        <row r="147">
          <cell r="B147" t="str">
            <v xml:space="preserve">    - Uang Harian/Lump sum Pendamping {1 Org x 8 Hr x 3 KL}</v>
          </cell>
          <cell r="C147">
            <v>24</v>
          </cell>
          <cell r="D147" t="str">
            <v>OK</v>
          </cell>
          <cell r="E147">
            <v>4200000</v>
          </cell>
          <cell r="F147">
            <v>100800000</v>
          </cell>
        </row>
        <row r="148">
          <cell r="B148" t="str">
            <v xml:space="preserve">    - Uang Harian/Lump sum 40% Pendamping {1 Org x 2 Hr x 3 KL}</v>
          </cell>
          <cell r="C148">
            <v>6</v>
          </cell>
          <cell r="D148" t="str">
            <v>OK</v>
          </cell>
          <cell r="E148">
            <v>1680000</v>
          </cell>
          <cell r="F148">
            <v>10080000</v>
          </cell>
        </row>
        <row r="149">
          <cell r="B149" t="str">
            <v xml:space="preserve">    - Visa </v>
          </cell>
          <cell r="C149">
            <v>6</v>
          </cell>
          <cell r="D149" t="str">
            <v>OK</v>
          </cell>
          <cell r="E149">
            <v>3000000</v>
          </cell>
          <cell r="F149">
            <v>18000000</v>
          </cell>
        </row>
        <row r="150">
          <cell r="B150" t="str">
            <v>Layanan Dukungan Manajemen Eselon II</v>
          </cell>
          <cell r="F150">
            <v>1780226000</v>
          </cell>
        </row>
        <row r="151">
          <cell r="B151" t="str">
            <v>FGD Penyusunan Kebijakan, Rencana Kerja dan Peningkatan Pelayanan di Arab Saudi</v>
          </cell>
          <cell r="F151">
            <v>587600000</v>
          </cell>
        </row>
        <row r="152">
          <cell r="B152" t="str">
            <v>Belanja Bahan</v>
          </cell>
          <cell r="F152">
            <v>32800000</v>
          </cell>
        </row>
        <row r="153">
          <cell r="B153" t="str">
            <v>( KPPN.133-JAKARTA IV )</v>
          </cell>
        </row>
        <row r="154">
          <cell r="B154" t="str">
            <v>&gt; Belanja Bahan dan Pelaporan</v>
          </cell>
          <cell r="F154">
            <v>2800000</v>
          </cell>
        </row>
        <row r="155">
          <cell r="B155" t="str">
            <v xml:space="preserve">    - Spanduk</v>
          </cell>
          <cell r="C155">
            <v>7</v>
          </cell>
          <cell r="D155" t="str">
            <v>KEG</v>
          </cell>
          <cell r="E155">
            <v>400000</v>
          </cell>
          <cell r="F155">
            <v>2800000</v>
          </cell>
        </row>
        <row r="156">
          <cell r="B156" t="str">
            <v>&gt; Perlengkapan Peserta</v>
          </cell>
          <cell r="F156">
            <v>30000000</v>
          </cell>
        </row>
        <row r="157">
          <cell r="B157" t="str">
            <v xml:space="preserve">    - Perlengkapan Peserta</v>
          </cell>
          <cell r="C157">
            <v>100</v>
          </cell>
          <cell r="D157" t="str">
            <v>OK</v>
          </cell>
          <cell r="E157">
            <v>300000</v>
          </cell>
          <cell r="F157">
            <v>30000000</v>
          </cell>
        </row>
        <row r="158">
          <cell r="B158" t="str">
            <v>Belanja Jasa Profesi</v>
          </cell>
          <cell r="F158">
            <v>10000000</v>
          </cell>
        </row>
        <row r="159">
          <cell r="B159" t="str">
            <v>( KPPN.133-JAKARTA IV )</v>
          </cell>
        </row>
        <row r="160">
          <cell r="B160" t="str">
            <v xml:space="preserve">    - Narasumber dari Kementerian/Terkait Lainnya</v>
          </cell>
          <cell r="C160">
            <v>10</v>
          </cell>
          <cell r="D160" t="str">
            <v>OJK</v>
          </cell>
          <cell r="E160">
            <v>1000000</v>
          </cell>
          <cell r="F160">
            <v>10000000</v>
          </cell>
        </row>
        <row r="161">
          <cell r="B161" t="str">
            <v>Belanja Perjalanan Dinas Paket Meeting Dalam Kota</v>
          </cell>
          <cell r="F161">
            <v>238600000</v>
          </cell>
        </row>
        <row r="162">
          <cell r="B162" t="str">
            <v>( KPPN.133-JAKARTA IV )</v>
          </cell>
        </row>
        <row r="163">
          <cell r="B163" t="str">
            <v>&gt; JAWA BARAT</v>
          </cell>
          <cell r="F163">
            <v>238600000</v>
          </cell>
        </row>
        <row r="164">
          <cell r="B164" t="str">
            <v xml:space="preserve">    - Paket Fullday {40 Org x 5 KL}</v>
          </cell>
          <cell r="C164">
            <v>200</v>
          </cell>
          <cell r="D164" t="str">
            <v>OP</v>
          </cell>
          <cell r="E164">
            <v>498000</v>
          </cell>
          <cell r="F164">
            <v>99600000</v>
          </cell>
        </row>
        <row r="165">
          <cell r="B165" t="str">
            <v xml:space="preserve">    - Uang Harian Fullday Peserta {40 Org x 5 KL}</v>
          </cell>
          <cell r="C165">
            <v>200</v>
          </cell>
          <cell r="D165" t="str">
            <v>OH</v>
          </cell>
          <cell r="E165">
            <v>95000</v>
          </cell>
          <cell r="F165">
            <v>19000000</v>
          </cell>
        </row>
        <row r="166">
          <cell r="B166" t="str">
            <v xml:space="preserve">    - Transport Peserta Pusat {40 Org x 5 KL}</v>
          </cell>
          <cell r="C166">
            <v>200</v>
          </cell>
          <cell r="D166" t="str">
            <v>OK</v>
          </cell>
          <cell r="E166">
            <v>600000</v>
          </cell>
          <cell r="F166">
            <v>120000000</v>
          </cell>
        </row>
        <row r="167">
          <cell r="B167" t="str">
            <v>Belanja Perjalanan Dinas Paket Meeting Luar Kota</v>
          </cell>
          <cell r="F167">
            <v>306200000</v>
          </cell>
        </row>
        <row r="168">
          <cell r="B168" t="str">
            <v>( KPPN.133-JAKARTA IV )</v>
          </cell>
        </row>
        <row r="169">
          <cell r="B169" t="str">
            <v>&gt; JAWA BARAT</v>
          </cell>
          <cell r="F169">
            <v>306200000</v>
          </cell>
        </row>
        <row r="170">
          <cell r="B170" t="str">
            <v xml:space="preserve">    - Paket Fullboard Peserta  Pusat dan Daerah {50 Org x 2 Hr x 2 KL}</v>
          </cell>
          <cell r="C170">
            <v>200</v>
          </cell>
          <cell r="D170" t="str">
            <v>OH</v>
          </cell>
          <cell r="E170">
            <v>1006000</v>
          </cell>
          <cell r="F170">
            <v>201200000</v>
          </cell>
        </row>
        <row r="171">
          <cell r="B171" t="str">
            <v xml:space="preserve">    - Uang Harian Fullboard Peserta Pusat dan Daerah {50 Org x 3 Hr x KL}</v>
          </cell>
          <cell r="C171">
            <v>300</v>
          </cell>
          <cell r="D171" t="str">
            <v>OH</v>
          </cell>
          <cell r="E171">
            <v>130000</v>
          </cell>
          <cell r="F171">
            <v>39000000</v>
          </cell>
        </row>
        <row r="172">
          <cell r="B172" t="str">
            <v xml:space="preserve">    - Transport Peserta Pusat dan Daerah {50 Org x 2 Kl}</v>
          </cell>
          <cell r="C172">
            <v>100</v>
          </cell>
          <cell r="D172" t="str">
            <v>OK</v>
          </cell>
          <cell r="E172">
            <v>600000</v>
          </cell>
          <cell r="F172">
            <v>60000000</v>
          </cell>
        </row>
        <row r="173">
          <cell r="B173" t="str">
            <v xml:space="preserve">    - Transport Narasumber (5 Org x 2 KL)</v>
          </cell>
          <cell r="C173">
            <v>10</v>
          </cell>
          <cell r="D173" t="str">
            <v>OK</v>
          </cell>
          <cell r="E173">
            <v>600000</v>
          </cell>
          <cell r="F173">
            <v>6000000</v>
          </cell>
        </row>
        <row r="174">
          <cell r="B174" t="str">
            <v>Evaluasi Kinerja Layanan Jemaah Haji Indonesia di Arab Saudi</v>
          </cell>
          <cell r="F174">
            <v>210036000</v>
          </cell>
        </row>
        <row r="175">
          <cell r="B175" t="str">
            <v>Belanja Bahan</v>
          </cell>
          <cell r="F175">
            <v>18716000</v>
          </cell>
        </row>
        <row r="176">
          <cell r="B176" t="str">
            <v>( KPPN.133-JAKARTA IV )</v>
          </cell>
        </row>
        <row r="177">
          <cell r="B177" t="str">
            <v>&gt; Belanja Bahan dan Pelaporan</v>
          </cell>
          <cell r="F177">
            <v>716000</v>
          </cell>
        </row>
        <row r="178">
          <cell r="B178" t="str">
            <v xml:space="preserve">    - Spanduk</v>
          </cell>
          <cell r="C178">
            <v>1</v>
          </cell>
          <cell r="D178" t="str">
            <v>KEG</v>
          </cell>
          <cell r="E178">
            <v>716000</v>
          </cell>
          <cell r="F178">
            <v>716000</v>
          </cell>
        </row>
        <row r="179">
          <cell r="B179" t="str">
            <v>&gt; Perlengkapan Peserta</v>
          </cell>
          <cell r="F179">
            <v>18000000</v>
          </cell>
        </row>
        <row r="180">
          <cell r="B180" t="str">
            <v xml:space="preserve">    - Perlengkapan Peserta</v>
          </cell>
          <cell r="C180">
            <v>60</v>
          </cell>
          <cell r="D180" t="str">
            <v>OK</v>
          </cell>
          <cell r="E180">
            <v>300000</v>
          </cell>
          <cell r="F180">
            <v>18000000</v>
          </cell>
        </row>
        <row r="181">
          <cell r="B181" t="str">
            <v>Belanja Jasa Profesi</v>
          </cell>
          <cell r="F181">
            <v>7000000</v>
          </cell>
        </row>
        <row r="182">
          <cell r="B182" t="str">
            <v>( KPPN.133-JAKARTA IV )</v>
          </cell>
        </row>
        <row r="183">
          <cell r="B183" t="str">
            <v xml:space="preserve">    - Narasumber dari Kementerian/Terkait Lainnya</v>
          </cell>
          <cell r="C183">
            <v>7</v>
          </cell>
          <cell r="D183" t="str">
            <v>OJK</v>
          </cell>
          <cell r="E183">
            <v>1000000</v>
          </cell>
          <cell r="F183">
            <v>7000000</v>
          </cell>
        </row>
        <row r="184">
          <cell r="B184" t="str">
            <v>Belanja Perjalanan Dinas Paket Meeting Luar Kota</v>
          </cell>
          <cell r="F184">
            <v>184320000</v>
          </cell>
        </row>
        <row r="185">
          <cell r="B185" t="str">
            <v>( KPPN.133-JAKARTA IV )</v>
          </cell>
        </row>
        <row r="186">
          <cell r="B186" t="str">
            <v>&gt; JAWA BARAT</v>
          </cell>
          <cell r="F186">
            <v>184320000</v>
          </cell>
        </row>
        <row r="187">
          <cell r="B187" t="str">
            <v xml:space="preserve">    - Paket Fullboard Peserta  Pusat dan Daerah {60 Org x 2 Hr x 1 KL}</v>
          </cell>
          <cell r="C187">
            <v>120</v>
          </cell>
          <cell r="D187" t="str">
            <v>OH</v>
          </cell>
          <cell r="E187">
            <v>1006000</v>
          </cell>
          <cell r="F187">
            <v>120720000</v>
          </cell>
        </row>
        <row r="188">
          <cell r="B188" t="str">
            <v xml:space="preserve">    - Uang Harian Fullboard Peserta Pusat dan Daerah {60 Org x 3 Hr x 1 KL}</v>
          </cell>
          <cell r="C188">
            <v>180</v>
          </cell>
          <cell r="D188" t="str">
            <v>OHK</v>
          </cell>
          <cell r="E188">
            <v>130000</v>
          </cell>
          <cell r="F188">
            <v>23400000</v>
          </cell>
        </row>
        <row r="189">
          <cell r="B189" t="str">
            <v xml:space="preserve">    - Transport Peserta Pusat dan Daerah {60 Org x 1 Kl}</v>
          </cell>
          <cell r="C189">
            <v>60</v>
          </cell>
          <cell r="D189" t="str">
            <v>OK</v>
          </cell>
          <cell r="E189">
            <v>600000</v>
          </cell>
          <cell r="F189">
            <v>36000000</v>
          </cell>
        </row>
        <row r="190">
          <cell r="B190" t="str">
            <v xml:space="preserve">    - Transport Narasumber </v>
          </cell>
          <cell r="C190">
            <v>7</v>
          </cell>
          <cell r="D190" t="str">
            <v>OK</v>
          </cell>
          <cell r="E190">
            <v>600000</v>
          </cell>
          <cell r="F190">
            <v>4200000</v>
          </cell>
        </row>
        <row r="191">
          <cell r="B191" t="str">
            <v>Pengelolaan Kearsipan</v>
          </cell>
          <cell r="F191">
            <v>32620000</v>
          </cell>
        </row>
        <row r="192">
          <cell r="B192" t="str">
            <v>Belanja Perjalanan Dinas Biasa</v>
          </cell>
          <cell r="F192">
            <v>32620000</v>
          </cell>
        </row>
        <row r="193">
          <cell r="B193" t="str">
            <v>( KPPN.133-JAKARTA IV )</v>
          </cell>
        </row>
        <row r="194">
          <cell r="B194" t="str">
            <v>&gt; JAWA BARAT</v>
          </cell>
          <cell r="F194">
            <v>32620000</v>
          </cell>
        </row>
        <row r="195">
          <cell r="B195" t="str">
            <v xml:space="preserve">    - Transport PP {2 Org x 5 Keg}</v>
          </cell>
          <cell r="C195">
            <v>10</v>
          </cell>
          <cell r="D195" t="str">
            <v>OH</v>
          </cell>
          <cell r="E195">
            <v>600000</v>
          </cell>
          <cell r="F195">
            <v>6000000</v>
          </cell>
        </row>
        <row r="196">
          <cell r="B196" t="str">
            <v xml:space="preserve">    - Penginapan {2 Org x 2 Hr x 5 Keg}</v>
          </cell>
          <cell r="C196">
            <v>20</v>
          </cell>
          <cell r="D196" t="str">
            <v>OH</v>
          </cell>
          <cell r="E196">
            <v>686000</v>
          </cell>
          <cell r="F196">
            <v>13720000</v>
          </cell>
        </row>
        <row r="197">
          <cell r="B197" t="str">
            <v xml:space="preserve">    - Uang Harian {2 Org x 3 Hr x 5 Keg}</v>
          </cell>
          <cell r="C197">
            <v>30</v>
          </cell>
          <cell r="D197" t="str">
            <v>OK</v>
          </cell>
          <cell r="E197">
            <v>430000</v>
          </cell>
          <cell r="F197">
            <v>12900000</v>
          </cell>
        </row>
        <row r="198">
          <cell r="B198" t="str">
            <v>Koordinasi Penyusunan dan Pembahasan Rencana Kegiatan</v>
          </cell>
          <cell r="F198">
            <v>48930000</v>
          </cell>
        </row>
        <row r="199">
          <cell r="B199" t="str">
            <v>Belanja Perjalanan Dinas Biasa</v>
          </cell>
          <cell r="F199">
            <v>48930000</v>
          </cell>
        </row>
        <row r="200">
          <cell r="B200" t="str">
            <v>( KPPN.133-JAKARTA IV )</v>
          </cell>
        </row>
        <row r="201">
          <cell r="B201" t="str">
            <v>&gt; JAWA BARAT</v>
          </cell>
        </row>
        <row r="202">
          <cell r="B202" t="str">
            <v xml:space="preserve">    - Transport PP {3 Org x 5 Keg}</v>
          </cell>
          <cell r="C202">
            <v>15</v>
          </cell>
          <cell r="D202" t="str">
            <v>OH</v>
          </cell>
          <cell r="E202">
            <v>600000</v>
          </cell>
          <cell r="F202">
            <v>9000000</v>
          </cell>
        </row>
        <row r="203">
          <cell r="B203" t="str">
            <v xml:space="preserve">    - Penginapan {3 Org x 2 Hr x 5 Keg}</v>
          </cell>
          <cell r="C203">
            <v>30</v>
          </cell>
          <cell r="D203" t="str">
            <v>OH</v>
          </cell>
          <cell r="E203">
            <v>686000</v>
          </cell>
          <cell r="F203">
            <v>20580000</v>
          </cell>
        </row>
        <row r="204">
          <cell r="B204" t="str">
            <v xml:space="preserve">    - Uang Harian {3 Org x 3 Hr x 5 Keg}</v>
          </cell>
          <cell r="C204">
            <v>45</v>
          </cell>
          <cell r="D204" t="str">
            <v>OK</v>
          </cell>
          <cell r="E204">
            <v>430000</v>
          </cell>
          <cell r="F204">
            <v>19350000</v>
          </cell>
        </row>
        <row r="205">
          <cell r="B205" t="str">
            <v>Koordinasi dan Konsolidasi Pelayanan Haji Luar Negeri</v>
          </cell>
          <cell r="F205">
            <v>426972000</v>
          </cell>
        </row>
        <row r="206">
          <cell r="B206" t="str">
            <v>Belanja Perjalanan Dinas Biasa</v>
          </cell>
          <cell r="F206">
            <v>426972000</v>
          </cell>
        </row>
        <row r="207">
          <cell r="B207" t="str">
            <v>( KPPN.133-JAKARTA IV )</v>
          </cell>
        </row>
        <row r="208">
          <cell r="B208" t="str">
            <v>&gt; BANTEN</v>
          </cell>
          <cell r="F208">
            <v>30042000</v>
          </cell>
        </row>
        <row r="209">
          <cell r="B209" t="str">
            <v xml:space="preserve">    - Uang Harian [6 ORG x 3 HR x 1 KL]</v>
          </cell>
          <cell r="C209">
            <v>18</v>
          </cell>
          <cell r="D209" t="str">
            <v>OH</v>
          </cell>
          <cell r="E209">
            <v>370000</v>
          </cell>
          <cell r="F209">
            <v>6660000</v>
          </cell>
        </row>
        <row r="210">
          <cell r="B210" t="str">
            <v xml:space="preserve">    - Penginapan Es. II [2 ORG x 3 HR]</v>
          </cell>
          <cell r="C210">
            <v>6</v>
          </cell>
          <cell r="D210" t="str">
            <v>OH</v>
          </cell>
          <cell r="E210">
            <v>2373000</v>
          </cell>
          <cell r="F210">
            <v>14238000</v>
          </cell>
        </row>
        <row r="211">
          <cell r="B211" t="str">
            <v xml:space="preserve">    - Penginapan [2 ORG x 3 HR]</v>
          </cell>
          <cell r="C211">
            <v>6</v>
          </cell>
          <cell r="D211" t="str">
            <v>OH</v>
          </cell>
          <cell r="E211">
            <v>724000</v>
          </cell>
          <cell r="F211">
            <v>4344000</v>
          </cell>
        </row>
        <row r="212">
          <cell r="B212" t="str">
            <v xml:space="preserve">    - Transport [2 ORG x 3 HR]</v>
          </cell>
          <cell r="C212">
            <v>6</v>
          </cell>
          <cell r="D212" t="str">
            <v>OK</v>
          </cell>
          <cell r="E212">
            <v>600000</v>
          </cell>
          <cell r="F212">
            <v>3600000</v>
          </cell>
        </row>
        <row r="213">
          <cell r="B213" t="str">
            <v xml:space="preserve">    - Uang Representasi</v>
          </cell>
          <cell r="C213">
            <v>8</v>
          </cell>
          <cell r="D213" t="str">
            <v>OK</v>
          </cell>
          <cell r="E213">
            <v>150000</v>
          </cell>
          <cell r="F213">
            <v>1200000</v>
          </cell>
        </row>
        <row r="214">
          <cell r="B214" t="str">
            <v>&gt; JAWA BARAT</v>
          </cell>
          <cell r="F214">
            <v>56874000</v>
          </cell>
        </row>
        <row r="215">
          <cell r="B215" t="str">
            <v xml:space="preserve">    - Uang Harian [6 ORG x 3 HR x 2 KL]</v>
          </cell>
          <cell r="C215">
            <v>36</v>
          </cell>
          <cell r="D215" t="str">
            <v>OH</v>
          </cell>
          <cell r="E215">
            <v>430000</v>
          </cell>
          <cell r="F215">
            <v>15480000</v>
          </cell>
        </row>
        <row r="216">
          <cell r="B216" t="str">
            <v xml:space="preserve">    - Penginapan Es. II [2 ORG x 3 HR]</v>
          </cell>
          <cell r="C216">
            <v>6</v>
          </cell>
          <cell r="D216" t="str">
            <v>OH</v>
          </cell>
          <cell r="E216">
            <v>2755000</v>
          </cell>
          <cell r="F216">
            <v>16530000</v>
          </cell>
        </row>
        <row r="217">
          <cell r="B217" t="str">
            <v xml:space="preserve">    - Penginapan [4 ORG x 3 HR x 2 KL]</v>
          </cell>
          <cell r="C217">
            <v>24</v>
          </cell>
          <cell r="D217" t="str">
            <v>OH</v>
          </cell>
          <cell r="E217">
            <v>686000</v>
          </cell>
          <cell r="F217">
            <v>16464000</v>
          </cell>
        </row>
        <row r="218">
          <cell r="B218" t="str">
            <v xml:space="preserve">    - Transport [6 ORG x 2 KL]</v>
          </cell>
          <cell r="C218">
            <v>12</v>
          </cell>
          <cell r="D218" t="str">
            <v>OK</v>
          </cell>
          <cell r="E218">
            <v>600000</v>
          </cell>
          <cell r="F218">
            <v>7200000</v>
          </cell>
        </row>
        <row r="219">
          <cell r="B219" t="str">
            <v xml:space="preserve">    - Uang Representasi</v>
          </cell>
          <cell r="C219">
            <v>8</v>
          </cell>
          <cell r="D219" t="str">
            <v>OK</v>
          </cell>
          <cell r="E219">
            <v>150000</v>
          </cell>
          <cell r="F219">
            <v>1200000</v>
          </cell>
        </row>
        <row r="220">
          <cell r="B220" t="str">
            <v>&gt; JAWA TENGAH</v>
          </cell>
          <cell r="F220">
            <v>40920000</v>
          </cell>
        </row>
        <row r="221">
          <cell r="B221" t="str">
            <v xml:space="preserve">    - Uang Harian [6 ORG x 3 HR x 1 KL]</v>
          </cell>
          <cell r="C221">
            <v>18</v>
          </cell>
          <cell r="D221" t="str">
            <v>OH</v>
          </cell>
          <cell r="E221">
            <v>370000</v>
          </cell>
          <cell r="F221">
            <v>6660000</v>
          </cell>
        </row>
        <row r="222">
          <cell r="B222" t="str">
            <v xml:space="preserve">    - Penginapan Es. II [2 ORG x 3 HR]</v>
          </cell>
          <cell r="C222">
            <v>6</v>
          </cell>
          <cell r="D222" t="str">
            <v>OH</v>
          </cell>
          <cell r="E222">
            <v>1850000</v>
          </cell>
          <cell r="F222">
            <v>11100000</v>
          </cell>
        </row>
        <row r="223">
          <cell r="B223" t="str">
            <v xml:space="preserve">    - Penginapan [2 ORG x 3 HR]</v>
          </cell>
          <cell r="C223">
            <v>6</v>
          </cell>
          <cell r="D223" t="str">
            <v>OH</v>
          </cell>
          <cell r="E223">
            <v>750000</v>
          </cell>
          <cell r="F223">
            <v>4500000</v>
          </cell>
        </row>
        <row r="224">
          <cell r="B224" t="str">
            <v xml:space="preserve">    - Transport [2 ORG x 3 HR]</v>
          </cell>
          <cell r="C224">
            <v>6</v>
          </cell>
          <cell r="D224" t="str">
            <v>OK</v>
          </cell>
          <cell r="E224">
            <v>2910000</v>
          </cell>
          <cell r="F224">
            <v>17460000</v>
          </cell>
        </row>
        <row r="225">
          <cell r="B225" t="str">
            <v xml:space="preserve">    - Uang Representasi</v>
          </cell>
          <cell r="C225">
            <v>8</v>
          </cell>
          <cell r="D225" t="str">
            <v>OK</v>
          </cell>
          <cell r="E225">
            <v>150000</v>
          </cell>
          <cell r="F225">
            <v>1200000</v>
          </cell>
        </row>
        <row r="226">
          <cell r="B226" t="str">
            <v>&gt; DI YOGYAKARTA</v>
          </cell>
          <cell r="F226">
            <v>92538000</v>
          </cell>
        </row>
        <row r="227">
          <cell r="B227" t="str">
            <v xml:space="preserve">    - Uang Harian [6 ORG x 3 HR x 2 KL]</v>
          </cell>
          <cell r="C227">
            <v>36</v>
          </cell>
          <cell r="D227" t="str">
            <v>OH</v>
          </cell>
          <cell r="E227">
            <v>420000</v>
          </cell>
          <cell r="F227">
            <v>15120000</v>
          </cell>
        </row>
        <row r="228">
          <cell r="B228" t="str">
            <v xml:space="preserve">    - Penginapan Es. II [2 ORG x 3 HR]</v>
          </cell>
          <cell r="C228">
            <v>6</v>
          </cell>
          <cell r="D228" t="str">
            <v>OH</v>
          </cell>
          <cell r="E228">
            <v>2695000</v>
          </cell>
          <cell r="F228">
            <v>16170000</v>
          </cell>
        </row>
        <row r="229">
          <cell r="B229" t="str">
            <v xml:space="preserve">    - Penginapan [4 ORG x 3 HR x 2 KL]</v>
          </cell>
          <cell r="C229">
            <v>24</v>
          </cell>
          <cell r="D229" t="str">
            <v>OH</v>
          </cell>
          <cell r="E229">
            <v>845000</v>
          </cell>
          <cell r="F229">
            <v>20280000</v>
          </cell>
        </row>
        <row r="230">
          <cell r="B230" t="str">
            <v xml:space="preserve">    - Transport [6 ORG x 2 KL]</v>
          </cell>
          <cell r="C230">
            <v>12</v>
          </cell>
          <cell r="D230" t="str">
            <v>OK</v>
          </cell>
          <cell r="E230">
            <v>3314000</v>
          </cell>
          <cell r="F230">
            <v>39768000</v>
          </cell>
        </row>
        <row r="231">
          <cell r="B231" t="str">
            <v xml:space="preserve">    - Uang Representasi</v>
          </cell>
          <cell r="C231">
            <v>8</v>
          </cell>
          <cell r="D231" t="str">
            <v>OK</v>
          </cell>
          <cell r="E231">
            <v>150000</v>
          </cell>
          <cell r="F231">
            <v>1200000</v>
          </cell>
        </row>
        <row r="232">
          <cell r="B232" t="str">
            <v>&gt; JAWA TIMUR</v>
          </cell>
          <cell r="F232">
            <v>47418000</v>
          </cell>
        </row>
        <row r="233">
          <cell r="B233" t="str">
            <v xml:space="preserve">    - Uang Harian [6 ORG x 3 HR x 1 KL]</v>
          </cell>
          <cell r="C233">
            <v>18</v>
          </cell>
          <cell r="D233" t="str">
            <v>OH</v>
          </cell>
          <cell r="E233">
            <v>410000</v>
          </cell>
          <cell r="F233">
            <v>7380000</v>
          </cell>
        </row>
        <row r="234">
          <cell r="B234" t="str">
            <v xml:space="preserve">    - Penginapan Es. II [2 ORG x 3 HR]</v>
          </cell>
          <cell r="C234">
            <v>6</v>
          </cell>
          <cell r="D234" t="str">
            <v>OH</v>
          </cell>
          <cell r="E234">
            <v>2007000</v>
          </cell>
          <cell r="F234">
            <v>12042000</v>
          </cell>
        </row>
        <row r="235">
          <cell r="B235" t="str">
            <v xml:space="preserve">    - Penginapan [2 ORG x 3 HR]</v>
          </cell>
          <cell r="C235">
            <v>6</v>
          </cell>
          <cell r="D235" t="str">
            <v>OH</v>
          </cell>
          <cell r="E235">
            <v>814000</v>
          </cell>
          <cell r="F235">
            <v>4884000</v>
          </cell>
        </row>
        <row r="236">
          <cell r="B236" t="str">
            <v xml:space="preserve">    - Transport [2 ORG x 3 HR]</v>
          </cell>
          <cell r="C236">
            <v>6</v>
          </cell>
          <cell r="D236" t="str">
            <v>OK</v>
          </cell>
          <cell r="E236">
            <v>3652000</v>
          </cell>
          <cell r="F236">
            <v>21912000</v>
          </cell>
        </row>
        <row r="237">
          <cell r="B237" t="str">
            <v xml:space="preserve">    - Uang Representasi</v>
          </cell>
          <cell r="C237">
            <v>8</v>
          </cell>
          <cell r="D237" t="str">
            <v>OK</v>
          </cell>
          <cell r="E237">
            <v>150000</v>
          </cell>
          <cell r="F237">
            <v>1200000</v>
          </cell>
        </row>
        <row r="238">
          <cell r="B238" t="str">
            <v>&gt; SUMATERA SELATAN</v>
          </cell>
          <cell r="F238">
            <v>50532000</v>
          </cell>
        </row>
        <row r="239">
          <cell r="B239" t="str">
            <v xml:space="preserve">    - Uang Harian [6 ORG x 3 HR x 1 KL]</v>
          </cell>
          <cell r="C239">
            <v>18</v>
          </cell>
          <cell r="D239" t="str">
            <v>OH</v>
          </cell>
          <cell r="E239">
            <v>380000</v>
          </cell>
          <cell r="F239">
            <v>6840000</v>
          </cell>
        </row>
        <row r="240">
          <cell r="B240" t="str">
            <v xml:space="preserve">    - Penginapan Es. II [2 ORG x 3 HR]</v>
          </cell>
          <cell r="C240">
            <v>6</v>
          </cell>
          <cell r="D240" t="str">
            <v>OH</v>
          </cell>
          <cell r="E240">
            <v>3083000</v>
          </cell>
          <cell r="F240">
            <v>18498000</v>
          </cell>
        </row>
        <row r="241">
          <cell r="B241" t="str">
            <v xml:space="preserve">    - Penginapan [2 ORG x 3 HR]</v>
          </cell>
          <cell r="C241">
            <v>6</v>
          </cell>
          <cell r="D241" t="str">
            <v>OH</v>
          </cell>
          <cell r="E241">
            <v>861000</v>
          </cell>
          <cell r="F241">
            <v>5166000</v>
          </cell>
        </row>
        <row r="242">
          <cell r="B242" t="str">
            <v xml:space="preserve">    - Transport [2 ORG x 3 HR]</v>
          </cell>
          <cell r="C242">
            <v>6</v>
          </cell>
          <cell r="D242" t="str">
            <v>OK</v>
          </cell>
          <cell r="E242">
            <v>3138000</v>
          </cell>
          <cell r="F242">
            <v>18828000</v>
          </cell>
        </row>
        <row r="243">
          <cell r="B243" t="str">
            <v xml:space="preserve">    - Uang Representasi</v>
          </cell>
          <cell r="C243">
            <v>8</v>
          </cell>
          <cell r="D243" t="str">
            <v>OK</v>
          </cell>
          <cell r="E243">
            <v>150000</v>
          </cell>
          <cell r="F243">
            <v>1200000</v>
          </cell>
        </row>
        <row r="244">
          <cell r="B244" t="str">
            <v>&gt; KALIMANTAN SELATAN</v>
          </cell>
          <cell r="F244">
            <v>55320000</v>
          </cell>
        </row>
        <row r="245">
          <cell r="B245" t="str">
            <v xml:space="preserve">    - Uang Harian [6 ORG x 3 HR x 1 KL]</v>
          </cell>
          <cell r="C245">
            <v>18</v>
          </cell>
          <cell r="D245" t="str">
            <v>OH</v>
          </cell>
          <cell r="E245">
            <v>380000</v>
          </cell>
          <cell r="F245">
            <v>6840000</v>
          </cell>
        </row>
        <row r="246">
          <cell r="B246" t="str">
            <v xml:space="preserve">    - Penginapan Es. II [2 ORG x 3 HR]</v>
          </cell>
          <cell r="C246">
            <v>6</v>
          </cell>
          <cell r="D246" t="str">
            <v>OH</v>
          </cell>
          <cell r="E246">
            <v>3316000</v>
          </cell>
          <cell r="F246">
            <v>19896000</v>
          </cell>
        </row>
        <row r="247">
          <cell r="B247" t="str">
            <v xml:space="preserve">    - Penginapan [2 ORG x 3 HR]</v>
          </cell>
          <cell r="C247">
            <v>6</v>
          </cell>
          <cell r="D247" t="str">
            <v>OH</v>
          </cell>
          <cell r="E247">
            <v>697000</v>
          </cell>
          <cell r="F247">
            <v>4182000</v>
          </cell>
        </row>
        <row r="248">
          <cell r="B248" t="str">
            <v xml:space="preserve">    - Transport [2 ORG x 3 HR]</v>
          </cell>
          <cell r="C248">
            <v>6</v>
          </cell>
          <cell r="D248" t="str">
            <v>OK</v>
          </cell>
          <cell r="E248">
            <v>3867000</v>
          </cell>
          <cell r="F248">
            <v>23202000</v>
          </cell>
        </row>
        <row r="249">
          <cell r="B249" t="str">
            <v xml:space="preserve">    - Uang Representasi</v>
          </cell>
          <cell r="C249">
            <v>8</v>
          </cell>
          <cell r="D249" t="str">
            <v>OK</v>
          </cell>
          <cell r="E249">
            <v>150000</v>
          </cell>
          <cell r="F249">
            <v>1200000</v>
          </cell>
        </row>
        <row r="250">
          <cell r="B250" t="str">
            <v>&gt; SULAWESI SELATAN</v>
          </cell>
          <cell r="F250">
            <v>53328000</v>
          </cell>
        </row>
        <row r="251">
          <cell r="B251" t="str">
            <v xml:space="preserve">    - Uang Harian [6 ORG x 3 HR x 1 KL]</v>
          </cell>
          <cell r="C251">
            <v>18</v>
          </cell>
          <cell r="D251" t="str">
            <v>OH</v>
          </cell>
          <cell r="E251">
            <v>430000</v>
          </cell>
          <cell r="F251">
            <v>7740000</v>
          </cell>
        </row>
        <row r="252">
          <cell r="B252" t="str">
            <v xml:space="preserve">    - Penginapan Es. II [2 ORG x 3 HR]</v>
          </cell>
          <cell r="C252">
            <v>6</v>
          </cell>
          <cell r="D252" t="str">
            <v>OH</v>
          </cell>
          <cell r="E252">
            <v>1938000</v>
          </cell>
          <cell r="F252">
            <v>11628000</v>
          </cell>
        </row>
        <row r="253">
          <cell r="B253" t="str">
            <v xml:space="preserve">    - Penginapan [2 ORG x 3 HR]</v>
          </cell>
          <cell r="C253">
            <v>6</v>
          </cell>
          <cell r="D253" t="str">
            <v>OH</v>
          </cell>
          <cell r="E253">
            <v>745000</v>
          </cell>
          <cell r="F253">
            <v>4470000</v>
          </cell>
        </row>
        <row r="254">
          <cell r="B254" t="str">
            <v xml:space="preserve">    - Transport [2 ORG x 3 HR]</v>
          </cell>
          <cell r="C254">
            <v>6</v>
          </cell>
          <cell r="D254" t="str">
            <v>OK</v>
          </cell>
          <cell r="E254">
            <v>4715000</v>
          </cell>
          <cell r="F254">
            <v>28290000</v>
          </cell>
        </row>
        <row r="255">
          <cell r="B255" t="str">
            <v xml:space="preserve">    - Uang Representasi</v>
          </cell>
          <cell r="C255">
            <v>8</v>
          </cell>
          <cell r="D255" t="str">
            <v>OK</v>
          </cell>
          <cell r="E255">
            <v>150000</v>
          </cell>
          <cell r="F255">
            <v>1200000</v>
          </cell>
        </row>
        <row r="256">
          <cell r="B256" t="str">
            <v>Pengendalian Mutu Layanan Jemaah Haji  Indonesia di  Arab Saudi</v>
          </cell>
          <cell r="F256">
            <v>303500000</v>
          </cell>
        </row>
        <row r="257">
          <cell r="B257" t="str">
            <v>Belanja Bahan</v>
          </cell>
          <cell r="F257">
            <v>10600000</v>
          </cell>
        </row>
        <row r="258">
          <cell r="B258" t="str">
            <v>( KPPN.133-JAKARTA IV )</v>
          </cell>
        </row>
        <row r="259">
          <cell r="B259" t="str">
            <v>&gt; Belanja Bahan dan Pelaporan</v>
          </cell>
        </row>
        <row r="260">
          <cell r="B260" t="str">
            <v xml:space="preserve">    - Spanduk</v>
          </cell>
          <cell r="C260">
            <v>1</v>
          </cell>
          <cell r="D260" t="str">
            <v>KEG</v>
          </cell>
          <cell r="E260">
            <v>600000</v>
          </cell>
          <cell r="F260">
            <v>600000</v>
          </cell>
        </row>
        <row r="261">
          <cell r="B261" t="str">
            <v>&gt; Perlengkapan Peserta</v>
          </cell>
        </row>
        <row r="262">
          <cell r="B262" t="str">
            <v xml:space="preserve">    - Perlengkapan Peserta</v>
          </cell>
          <cell r="C262">
            <v>50</v>
          </cell>
          <cell r="D262" t="str">
            <v>OK</v>
          </cell>
          <cell r="E262">
            <v>200000</v>
          </cell>
          <cell r="F262">
            <v>10000000</v>
          </cell>
        </row>
        <row r="263">
          <cell r="B263" t="str">
            <v>Belanja Jasa Profesi</v>
          </cell>
          <cell r="F263">
            <v>6000000</v>
          </cell>
        </row>
        <row r="264">
          <cell r="B264" t="str">
            <v>( KPPN.133-JAKARTA IV )</v>
          </cell>
        </row>
        <row r="265">
          <cell r="B265" t="str">
            <v xml:space="preserve">    - Narasumber dari Kementerian/Terkait Lainnya</v>
          </cell>
          <cell r="C265">
            <v>6</v>
          </cell>
          <cell r="D265" t="str">
            <v>OJK</v>
          </cell>
          <cell r="E265">
            <v>1000000</v>
          </cell>
          <cell r="F265">
            <v>6000000</v>
          </cell>
        </row>
        <row r="266">
          <cell r="B266" t="str">
            <v>Belanja Perjalanan Dinas Paket Meeting Luar Kota</v>
          </cell>
          <cell r="F266">
            <v>286900000</v>
          </cell>
        </row>
        <row r="267">
          <cell r="B267" t="str">
            <v>( KPPN.133-JAKARTA IV )</v>
          </cell>
        </row>
        <row r="268">
          <cell r="B268" t="str">
            <v>&gt; SUMATERA BARAT</v>
          </cell>
          <cell r="F268">
            <v>286900000</v>
          </cell>
        </row>
        <row r="269">
          <cell r="B269" t="str">
            <v xml:space="preserve">    - Paket Fullboard Peserta {50 Org x 2 Hr x 1 KL}</v>
          </cell>
          <cell r="C269">
            <v>100</v>
          </cell>
          <cell r="D269" t="str">
            <v>OH</v>
          </cell>
          <cell r="E269">
            <v>752000</v>
          </cell>
          <cell r="F269">
            <v>75200000</v>
          </cell>
        </row>
        <row r="270">
          <cell r="B270" t="str">
            <v xml:space="preserve">    - Uang Harian Fullboard Peserta {50 Org x 3 Hr x 1 KL}</v>
          </cell>
          <cell r="C270">
            <v>150</v>
          </cell>
          <cell r="D270" t="str">
            <v>OHK</v>
          </cell>
          <cell r="E270">
            <v>130000</v>
          </cell>
          <cell r="F270">
            <v>19500000</v>
          </cell>
        </row>
        <row r="271">
          <cell r="B271" t="str">
            <v xml:space="preserve">    - Transport Peserta {50 Org x 1 Kl}</v>
          </cell>
          <cell r="C271">
            <v>50</v>
          </cell>
          <cell r="D271" t="str">
            <v>OK</v>
          </cell>
          <cell r="E271">
            <v>3844000</v>
          </cell>
          <cell r="F271">
            <v>192200000</v>
          </cell>
        </row>
        <row r="272">
          <cell r="B272" t="str">
            <v>Layanan Perkantoran</v>
          </cell>
          <cell r="F272">
            <v>78550000</v>
          </cell>
        </row>
        <row r="273">
          <cell r="B273" t="str">
            <v>Operasional dan Pemeliharaan Kantor</v>
          </cell>
          <cell r="F273">
            <v>78550000</v>
          </cell>
        </row>
        <row r="274">
          <cell r="B274" t="str">
            <v>Operasional Pimpinan Direktorat Pelayanan Haji Luar Negeri</v>
          </cell>
          <cell r="F274">
            <v>78550000</v>
          </cell>
        </row>
        <row r="275">
          <cell r="B275" t="str">
            <v>Belanja Keperluan Perkantoran</v>
          </cell>
          <cell r="F275">
            <v>61200000</v>
          </cell>
        </row>
        <row r="276">
          <cell r="B276" t="str">
            <v>( KPPN.133-JAKARTA IV )</v>
          </cell>
        </row>
        <row r="277">
          <cell r="B277" t="str">
            <v>&gt; TU Dityan LN</v>
          </cell>
          <cell r="F277">
            <v>61200000</v>
          </cell>
        </row>
        <row r="278">
          <cell r="B278" t="str">
            <v xml:space="preserve">    - Sajian Makanan dan Minuman</v>
          </cell>
          <cell r="C278">
            <v>12</v>
          </cell>
          <cell r="D278" t="str">
            <v>BLN</v>
          </cell>
          <cell r="E278">
            <v>2000000</v>
          </cell>
          <cell r="F278">
            <v>24000000</v>
          </cell>
        </row>
        <row r="279">
          <cell r="B279" t="str">
            <v xml:space="preserve">    - Perlengkapan Ruangan</v>
          </cell>
          <cell r="C279">
            <v>12</v>
          </cell>
          <cell r="D279" t="str">
            <v>BLN</v>
          </cell>
          <cell r="E279">
            <v>1000000</v>
          </cell>
          <cell r="F279">
            <v>12000000</v>
          </cell>
        </row>
        <row r="280">
          <cell r="B280" t="str">
            <v xml:space="preserve">    - Laundry Perlengkapan Kamar</v>
          </cell>
          <cell r="C280">
            <v>12</v>
          </cell>
          <cell r="D280" t="str">
            <v>BLN</v>
          </cell>
          <cell r="E280">
            <v>100000</v>
          </cell>
          <cell r="F280">
            <v>1200000</v>
          </cell>
        </row>
        <row r="281">
          <cell r="B281" t="str">
            <v xml:space="preserve">    - Keperluan Tata Usaha</v>
          </cell>
          <cell r="C281">
            <v>12</v>
          </cell>
          <cell r="D281" t="str">
            <v>BLN</v>
          </cell>
          <cell r="E281">
            <v>2000000</v>
          </cell>
          <cell r="F281">
            <v>24000000</v>
          </cell>
        </row>
        <row r="282">
          <cell r="B282" t="str">
            <v>Belanja Barang Operasional Lainnyya</v>
          </cell>
          <cell r="F282">
            <v>12000000</v>
          </cell>
        </row>
        <row r="283">
          <cell r="B283" t="str">
            <v>( KPPN.133-JAKARTA IV )</v>
          </cell>
        </row>
        <row r="284">
          <cell r="B284" t="str">
            <v>&gt; TU Dityan LN</v>
          </cell>
        </row>
        <row r="285">
          <cell r="B285" t="str">
            <v xml:space="preserve">    - Paket Lisensi Program &amp; Kuota Internet</v>
          </cell>
          <cell r="C285">
            <v>12</v>
          </cell>
          <cell r="D285" t="str">
            <v>BLN</v>
          </cell>
          <cell r="E285">
            <v>1000000</v>
          </cell>
          <cell r="F285">
            <v>12000000</v>
          </cell>
        </row>
        <row r="286">
          <cell r="B286" t="str">
            <v>Belanja Barang Persediaan Barang Konsumsi</v>
          </cell>
          <cell r="F286">
            <v>5350000</v>
          </cell>
        </row>
        <row r="287">
          <cell r="B287" t="str">
            <v>( KPPN.133-JAKARTA IV )</v>
          </cell>
        </row>
        <row r="288">
          <cell r="B288" t="str">
            <v>&gt; Perlengkapan Kearsipan</v>
          </cell>
          <cell r="F288">
            <v>5350000</v>
          </cell>
        </row>
        <row r="289">
          <cell r="B289" t="str">
            <v xml:space="preserve">    - Kamper</v>
          </cell>
          <cell r="C289">
            <v>50</v>
          </cell>
          <cell r="D289" t="str">
            <v>BKS</v>
          </cell>
          <cell r="E289">
            <v>15000</v>
          </cell>
          <cell r="F289">
            <v>750000</v>
          </cell>
        </row>
        <row r="290">
          <cell r="B290" t="str">
            <v xml:space="preserve">    - Box arsip</v>
          </cell>
          <cell r="C290">
            <v>50</v>
          </cell>
          <cell r="D290" t="str">
            <v>BOX</v>
          </cell>
          <cell r="E290">
            <v>50000</v>
          </cell>
          <cell r="F290">
            <v>2500000</v>
          </cell>
        </row>
        <row r="291">
          <cell r="B291" t="str">
            <v xml:space="preserve">    - Map Gantung Bantex</v>
          </cell>
          <cell r="C291">
            <v>50</v>
          </cell>
          <cell r="D291" t="str">
            <v>SET</v>
          </cell>
          <cell r="E291">
            <v>15000</v>
          </cell>
          <cell r="F291">
            <v>750000</v>
          </cell>
        </row>
        <row r="292">
          <cell r="B292" t="str">
            <v xml:space="preserve">    - Map Folder Surat</v>
          </cell>
          <cell r="C292">
            <v>50</v>
          </cell>
          <cell r="D292" t="str">
            <v>SET</v>
          </cell>
          <cell r="E292">
            <v>15000</v>
          </cell>
          <cell r="F292">
            <v>750000</v>
          </cell>
        </row>
        <row r="293">
          <cell r="B293" t="str">
            <v xml:space="preserve">    - Baygon</v>
          </cell>
          <cell r="C293">
            <v>10</v>
          </cell>
          <cell r="D293" t="str">
            <v>BUAH</v>
          </cell>
          <cell r="E293">
            <v>35000</v>
          </cell>
          <cell r="F293">
            <v>350000</v>
          </cell>
        </row>
        <row r="294">
          <cell r="B294" t="str">
            <v xml:space="preserve">    - Bayfresh</v>
          </cell>
          <cell r="C294">
            <v>10</v>
          </cell>
          <cell r="D294" t="str">
            <v>BUAH</v>
          </cell>
          <cell r="E294">
            <v>25000</v>
          </cell>
          <cell r="F294">
            <v>250000</v>
          </cell>
        </row>
        <row r="295">
          <cell r="B295" t="str">
            <v>Belanja Sewa Peralatan dan Mesin</v>
          </cell>
          <cell r="F295">
            <v>0</v>
          </cell>
        </row>
        <row r="296">
          <cell r="B296" t="str">
            <v>( KPPN.133-JAKARTA IV )</v>
          </cell>
        </row>
        <row r="297">
          <cell r="B297" t="str">
            <v>&gt; Subdit Akomodasi Haji</v>
          </cell>
          <cell r="F297">
            <v>0</v>
          </cell>
        </row>
        <row r="298">
          <cell r="B298" t="str">
            <v xml:space="preserve">    - Laptop</v>
          </cell>
          <cell r="C298">
            <v>3</v>
          </cell>
          <cell r="D298" t="str">
            <v>UNIT/TAHUN</v>
          </cell>
          <cell r="E298">
            <v>3000000</v>
          </cell>
        </row>
        <row r="299">
          <cell r="B299" t="str">
            <v xml:space="preserve">    - Printer </v>
          </cell>
          <cell r="C299">
            <v>1</v>
          </cell>
          <cell r="D299" t="str">
            <v>UNIT/TAHUN</v>
          </cell>
          <cell r="E299">
            <v>500000</v>
          </cell>
        </row>
        <row r="300">
          <cell r="B300" t="str">
            <v>&gt; Subdit Katering Haji</v>
          </cell>
          <cell r="F300">
            <v>0</v>
          </cell>
        </row>
        <row r="301">
          <cell r="B301" t="str">
            <v xml:space="preserve">    - Laptop</v>
          </cell>
          <cell r="C301">
            <v>3</v>
          </cell>
          <cell r="D301" t="str">
            <v>UNIT/TAHUN</v>
          </cell>
          <cell r="E301">
            <v>3000000</v>
          </cell>
        </row>
        <row r="302">
          <cell r="B302" t="str">
            <v xml:space="preserve">    - Printer </v>
          </cell>
          <cell r="C302">
            <v>1</v>
          </cell>
          <cell r="D302" t="str">
            <v>UNIT/TAHUN</v>
          </cell>
          <cell r="E302">
            <v>500000</v>
          </cell>
        </row>
        <row r="303">
          <cell r="B303" t="str">
            <v>&gt; Subdit Transportasi Haji</v>
          </cell>
          <cell r="F303">
            <v>0</v>
          </cell>
        </row>
        <row r="304">
          <cell r="B304" t="str">
            <v xml:space="preserve">    - Laptop</v>
          </cell>
          <cell r="C304">
            <v>3</v>
          </cell>
          <cell r="D304" t="str">
            <v>UNIT/TAHUN</v>
          </cell>
          <cell r="E304">
            <v>3000000</v>
          </cell>
        </row>
        <row r="305">
          <cell r="B305" t="str">
            <v xml:space="preserve">    - Printer </v>
          </cell>
          <cell r="C305">
            <v>1</v>
          </cell>
          <cell r="D305" t="str">
            <v>UNIT/TAHUN</v>
          </cell>
          <cell r="E305">
            <v>500000</v>
          </cell>
        </row>
        <row r="306">
          <cell r="B306" t="str">
            <v>&gt; Subbagian Tata Usaha</v>
          </cell>
          <cell r="F306">
            <v>0</v>
          </cell>
        </row>
        <row r="307">
          <cell r="B307" t="str">
            <v xml:space="preserve">    - Laptop</v>
          </cell>
          <cell r="C307">
            <v>3</v>
          </cell>
          <cell r="D307" t="str">
            <v>UNIT/TAHUN</v>
          </cell>
          <cell r="E307">
            <v>3000000</v>
          </cell>
        </row>
        <row r="308">
          <cell r="B308" t="str">
            <v xml:space="preserve">    - Printer </v>
          </cell>
          <cell r="C308">
            <v>3</v>
          </cell>
          <cell r="D308" t="str">
            <v>UNIT/TAHUN</v>
          </cell>
          <cell r="E308">
            <v>500000</v>
          </cell>
        </row>
        <row r="310">
          <cell r="B310" t="str">
            <v>Jemaah Haji yang terlayani penyaluran Daging Qurban</v>
          </cell>
          <cell r="C310">
            <v>1000</v>
          </cell>
          <cell r="D310" t="str">
            <v>Orang</v>
          </cell>
          <cell r="F310">
            <v>615140000</v>
          </cell>
        </row>
        <row r="311">
          <cell r="B311" t="str">
            <v>Penyaluran Daging Qurban dan/atau Dam Ke Penduduk Indonesia</v>
          </cell>
          <cell r="C311">
            <v>1000</v>
          </cell>
          <cell r="D311" t="str">
            <v>Orang</v>
          </cell>
          <cell r="F311">
            <v>615140000</v>
          </cell>
        </row>
        <row r="312">
          <cell r="B312" t="str">
            <v>Monitoring Pemantauan Pendistribusian Hadyu (DAM)</v>
          </cell>
          <cell r="F312">
            <v>194464000</v>
          </cell>
        </row>
        <row r="313">
          <cell r="B313" t="str">
            <v>Belanja Perjalanan Dinas Biasa</v>
          </cell>
          <cell r="F313">
            <v>194464000</v>
          </cell>
        </row>
        <row r="314">
          <cell r="B314" t="str">
            <v>&gt; JAKARTA-BANDA ACEH  PP</v>
          </cell>
          <cell r="C314" t="str">
            <v xml:space="preserve"> </v>
          </cell>
        </row>
        <row r="315">
          <cell r="B315" t="str">
            <v xml:space="preserve">  - Tiket [2 ORG x 1 KL]</v>
          </cell>
          <cell r="C315">
            <v>2</v>
          </cell>
          <cell r="D315" t="str">
            <v>OK</v>
          </cell>
          <cell r="E315">
            <v>4492000</v>
          </cell>
          <cell r="F315">
            <v>8984000</v>
          </cell>
        </row>
        <row r="316">
          <cell r="B316" t="str">
            <v xml:space="preserve">  - Uang Harian [2 ORG x 3 HR]</v>
          </cell>
          <cell r="C316">
            <v>6</v>
          </cell>
          <cell r="D316" t="str">
            <v>OH</v>
          </cell>
          <cell r="E316">
            <v>360000</v>
          </cell>
          <cell r="F316">
            <v>2160000</v>
          </cell>
        </row>
        <row r="317">
          <cell r="B317" t="str">
            <v xml:space="preserve">  - Uang Penginapan Gol IV [1 ORG x 2 HR]</v>
          </cell>
          <cell r="C317">
            <v>2</v>
          </cell>
          <cell r="D317" t="str">
            <v>OH</v>
          </cell>
          <cell r="E317">
            <v>1294000</v>
          </cell>
          <cell r="F317">
            <v>2588000</v>
          </cell>
        </row>
        <row r="318">
          <cell r="B318" t="str">
            <v xml:space="preserve">  - Uang Penginapan [1 ORG x 2 HR]</v>
          </cell>
          <cell r="C318">
            <v>2</v>
          </cell>
          <cell r="D318" t="str">
            <v>OH</v>
          </cell>
          <cell r="E318">
            <v>616000</v>
          </cell>
          <cell r="F318">
            <v>1232000</v>
          </cell>
        </row>
        <row r="319">
          <cell r="B319" t="str">
            <v xml:space="preserve">  - Uang Taksi [2 ORG x 1 KL]</v>
          </cell>
          <cell r="C319">
            <v>2</v>
          </cell>
          <cell r="D319" t="str">
            <v>OK</v>
          </cell>
          <cell r="E319">
            <v>768000</v>
          </cell>
          <cell r="F319">
            <v>1536000</v>
          </cell>
        </row>
        <row r="320">
          <cell r="B320" t="str">
            <v>&gt; JAKARTA-MEDAN  PP</v>
          </cell>
          <cell r="C320" t="str">
            <v xml:space="preserve"> </v>
          </cell>
        </row>
        <row r="321">
          <cell r="B321" t="str">
            <v xml:space="preserve">  - Tiket [2 ORG x 1 KL]</v>
          </cell>
          <cell r="C321">
            <v>2</v>
          </cell>
          <cell r="D321" t="str">
            <v>OK</v>
          </cell>
          <cell r="E321">
            <v>3808000</v>
          </cell>
          <cell r="F321">
            <v>7616000</v>
          </cell>
        </row>
        <row r="322">
          <cell r="B322" t="str">
            <v xml:space="preserve">  - Uang Harian [2 ORG x 3 HR]</v>
          </cell>
          <cell r="C322">
            <v>6</v>
          </cell>
          <cell r="D322" t="str">
            <v>OH</v>
          </cell>
          <cell r="E322">
            <v>370000</v>
          </cell>
          <cell r="F322">
            <v>2220000</v>
          </cell>
        </row>
        <row r="323">
          <cell r="B323" t="str">
            <v xml:space="preserve">  - Uang Penginapan Gol IV [1 ORG x 2 HR]</v>
          </cell>
          <cell r="C323">
            <v>2</v>
          </cell>
          <cell r="D323" t="str">
            <v>OH</v>
          </cell>
          <cell r="E323">
            <v>1100000</v>
          </cell>
          <cell r="F323">
            <v>2200000</v>
          </cell>
        </row>
        <row r="324">
          <cell r="B324" t="str">
            <v xml:space="preserve">  - Uang Penginapan [1 ORG x 2 HR]</v>
          </cell>
          <cell r="C324">
            <v>2</v>
          </cell>
          <cell r="D324" t="str">
            <v>OH</v>
          </cell>
          <cell r="E324">
            <v>663000</v>
          </cell>
          <cell r="F324">
            <v>1326000</v>
          </cell>
        </row>
        <row r="325">
          <cell r="B325" t="str">
            <v xml:space="preserve">  - Uang Taksi [2 ORG x 1 KL]</v>
          </cell>
          <cell r="C325">
            <v>2</v>
          </cell>
          <cell r="D325" t="str">
            <v>OK</v>
          </cell>
          <cell r="E325">
            <v>986000</v>
          </cell>
          <cell r="F325">
            <v>1972000</v>
          </cell>
        </row>
        <row r="326">
          <cell r="B326" t="str">
            <v>&gt; JAKARTA-PADANG  PP</v>
          </cell>
          <cell r="C326" t="str">
            <v xml:space="preserve"> </v>
          </cell>
        </row>
        <row r="327">
          <cell r="B327" t="str">
            <v xml:space="preserve">  - Tiket [2 ORG x 1 KL]</v>
          </cell>
          <cell r="C327">
            <v>2</v>
          </cell>
          <cell r="D327" t="str">
            <v>OK</v>
          </cell>
          <cell r="E327">
            <v>2952000</v>
          </cell>
          <cell r="F327">
            <v>5904000</v>
          </cell>
        </row>
        <row r="328">
          <cell r="B328" t="str">
            <v xml:space="preserve">  - Uang Harian [2 ORG x 3 HR]</v>
          </cell>
          <cell r="C328">
            <v>6</v>
          </cell>
          <cell r="D328" t="str">
            <v>OH</v>
          </cell>
          <cell r="E328">
            <v>380000</v>
          </cell>
          <cell r="F328">
            <v>2280000</v>
          </cell>
        </row>
        <row r="329">
          <cell r="B329" t="str">
            <v xml:space="preserve">  - Uang Penginapan Gol IV [1 ORG x 2 HR]</v>
          </cell>
          <cell r="C329">
            <v>2</v>
          </cell>
          <cell r="D329" t="str">
            <v>OH</v>
          </cell>
          <cell r="E329">
            <v>1353000</v>
          </cell>
          <cell r="F329">
            <v>2706000</v>
          </cell>
        </row>
        <row r="330">
          <cell r="B330" t="str">
            <v xml:space="preserve">  - Uang Penginapan [1 ORG x 2 HR]</v>
          </cell>
          <cell r="C330">
            <v>2</v>
          </cell>
          <cell r="D330" t="str">
            <v>OH</v>
          </cell>
          <cell r="E330">
            <v>701000</v>
          </cell>
          <cell r="F330">
            <v>1402000</v>
          </cell>
        </row>
        <row r="331">
          <cell r="B331" t="str">
            <v xml:space="preserve">  - Uang Taksi [2 ORG x 1 KL]</v>
          </cell>
          <cell r="C331">
            <v>2</v>
          </cell>
          <cell r="D331" t="str">
            <v>OK</v>
          </cell>
          <cell r="E331">
            <v>892000</v>
          </cell>
          <cell r="F331">
            <v>1784000</v>
          </cell>
        </row>
        <row r="332">
          <cell r="B332" t="str">
            <v>&gt; JAKARTA-PEKANBARU PP</v>
          </cell>
          <cell r="C332" t="str">
            <v xml:space="preserve"> </v>
          </cell>
        </row>
        <row r="333">
          <cell r="B333" t="str">
            <v xml:space="preserve">  - Tiket [2 ORG x 1 KL]</v>
          </cell>
          <cell r="C333">
            <v>2</v>
          </cell>
          <cell r="D333" t="str">
            <v>OK</v>
          </cell>
          <cell r="E333">
            <v>3016000</v>
          </cell>
          <cell r="F333">
            <v>6032000</v>
          </cell>
        </row>
        <row r="334">
          <cell r="B334" t="str">
            <v xml:space="preserve">  - Uang Harian [2 ORG x 3 HR]</v>
          </cell>
          <cell r="C334">
            <v>6</v>
          </cell>
          <cell r="D334" t="str">
            <v>OH</v>
          </cell>
          <cell r="E334">
            <v>370000</v>
          </cell>
          <cell r="F334">
            <v>2220000</v>
          </cell>
        </row>
        <row r="335">
          <cell r="B335" t="str">
            <v xml:space="preserve">  - Uang Penginapan [2 ORG x 2 HR]</v>
          </cell>
          <cell r="C335">
            <v>4</v>
          </cell>
          <cell r="D335" t="str">
            <v>OH</v>
          </cell>
          <cell r="E335">
            <v>852000</v>
          </cell>
          <cell r="F335">
            <v>3408000</v>
          </cell>
        </row>
        <row r="336">
          <cell r="B336" t="str">
            <v xml:space="preserve">  - Uang Taksi [2 ORG x 1 KL]</v>
          </cell>
          <cell r="C336">
            <v>2</v>
          </cell>
          <cell r="D336" t="str">
            <v>OK</v>
          </cell>
          <cell r="E336">
            <v>710000</v>
          </cell>
          <cell r="F336">
            <v>1420000</v>
          </cell>
        </row>
        <row r="337">
          <cell r="B337" t="str">
            <v>&gt; JAKARTA-PALEMBANG PP</v>
          </cell>
          <cell r="C337" t="str">
            <v xml:space="preserve"> </v>
          </cell>
        </row>
        <row r="338">
          <cell r="B338" t="str">
            <v xml:space="preserve">  - Tiket [1 ORG x 1 KL]</v>
          </cell>
          <cell r="C338">
            <v>1</v>
          </cell>
          <cell r="D338" t="str">
            <v>OK</v>
          </cell>
          <cell r="E338">
            <v>2268000</v>
          </cell>
          <cell r="F338">
            <v>2268000</v>
          </cell>
        </row>
        <row r="339">
          <cell r="B339" t="str">
            <v xml:space="preserve">  - Uang Harian [1 ORG x 3 HR]</v>
          </cell>
          <cell r="C339">
            <v>3</v>
          </cell>
          <cell r="D339" t="str">
            <v>OH</v>
          </cell>
          <cell r="E339">
            <v>380000</v>
          </cell>
          <cell r="F339">
            <v>1140000</v>
          </cell>
        </row>
        <row r="340">
          <cell r="B340" t="str">
            <v xml:space="preserve">  - Uang Penginapan [1 ORG x 2 HR]</v>
          </cell>
          <cell r="C340">
            <v>2</v>
          </cell>
          <cell r="D340" t="str">
            <v>OH</v>
          </cell>
          <cell r="E340">
            <v>861000</v>
          </cell>
          <cell r="F340">
            <v>1722000</v>
          </cell>
        </row>
        <row r="341">
          <cell r="B341" t="str">
            <v xml:space="preserve">  - Uang Taksi [1 ORG x 1 KL]</v>
          </cell>
          <cell r="C341">
            <v>1</v>
          </cell>
          <cell r="D341" t="str">
            <v>OK</v>
          </cell>
          <cell r="E341">
            <v>778000</v>
          </cell>
          <cell r="F341">
            <v>778000</v>
          </cell>
        </row>
        <row r="342">
          <cell r="B342" t="str">
            <v>&gt; JAKARTA-BANTEN</v>
          </cell>
          <cell r="C342" t="str">
            <v xml:space="preserve"> </v>
          </cell>
        </row>
        <row r="343">
          <cell r="B343" t="str">
            <v xml:space="preserve">  - Transport [2 ORG x 1 KL]</v>
          </cell>
          <cell r="C343">
            <v>2</v>
          </cell>
          <cell r="D343" t="str">
            <v>OK</v>
          </cell>
          <cell r="E343">
            <v>500000</v>
          </cell>
          <cell r="F343">
            <v>1000000</v>
          </cell>
        </row>
        <row r="344">
          <cell r="B344" t="str">
            <v xml:space="preserve">  - Uang Harian [2 ORG x 3 HR]</v>
          </cell>
          <cell r="C344">
            <v>6</v>
          </cell>
          <cell r="D344" t="str">
            <v>OH</v>
          </cell>
          <cell r="E344">
            <v>370000</v>
          </cell>
          <cell r="F344">
            <v>2220000</v>
          </cell>
        </row>
        <row r="345">
          <cell r="B345" t="str">
            <v xml:space="preserve">  - Uang Penginapan Gol IV [2 ORG x 2 HR]</v>
          </cell>
          <cell r="C345">
            <v>4</v>
          </cell>
          <cell r="D345" t="str">
            <v>OH</v>
          </cell>
          <cell r="E345">
            <v>1080000</v>
          </cell>
          <cell r="F345">
            <v>4320000</v>
          </cell>
        </row>
        <row r="346">
          <cell r="B346" t="str">
            <v>&gt; JAKARTA-JAKARTA PP</v>
          </cell>
          <cell r="C346" t="str">
            <v xml:space="preserve"> </v>
          </cell>
        </row>
        <row r="347">
          <cell r="B347" t="str">
            <v xml:space="preserve">  - Transport [2 ORG x 1 KL]</v>
          </cell>
          <cell r="C347">
            <v>2</v>
          </cell>
          <cell r="D347" t="str">
            <v>OK</v>
          </cell>
          <cell r="E347">
            <v>150000</v>
          </cell>
          <cell r="F347">
            <v>300000</v>
          </cell>
        </row>
        <row r="348">
          <cell r="B348" t="str">
            <v xml:space="preserve">  - Uang Harian [2 ORG x 1 HR]</v>
          </cell>
          <cell r="C348">
            <v>2</v>
          </cell>
          <cell r="D348" t="str">
            <v>OH</v>
          </cell>
          <cell r="E348">
            <v>210000</v>
          </cell>
          <cell r="F348">
            <v>420000</v>
          </cell>
        </row>
        <row r="349">
          <cell r="B349" t="str">
            <v>&gt; JAKARTA-BANDUNG PP</v>
          </cell>
          <cell r="C349" t="str">
            <v xml:space="preserve"> </v>
          </cell>
        </row>
        <row r="350">
          <cell r="B350" t="str">
            <v xml:space="preserve">  - Transport [2 ORG x 1 KL]</v>
          </cell>
          <cell r="C350">
            <v>2</v>
          </cell>
          <cell r="D350" t="str">
            <v>OK</v>
          </cell>
          <cell r="E350">
            <v>600000</v>
          </cell>
          <cell r="F350">
            <v>1200000</v>
          </cell>
        </row>
        <row r="351">
          <cell r="B351" t="str">
            <v xml:space="preserve">  - Uang Harian [2 ORG x 3 HR]</v>
          </cell>
          <cell r="C351">
            <v>6</v>
          </cell>
          <cell r="D351" t="str">
            <v>OH</v>
          </cell>
          <cell r="E351">
            <v>430000</v>
          </cell>
          <cell r="F351">
            <v>2580000</v>
          </cell>
        </row>
        <row r="352">
          <cell r="B352" t="str">
            <v xml:space="preserve">  - Uang Penginapan Gol IV [2 ORG x 2 HR]</v>
          </cell>
          <cell r="C352">
            <v>4</v>
          </cell>
          <cell r="D352" t="str">
            <v>OH</v>
          </cell>
          <cell r="E352">
            <v>1201000</v>
          </cell>
          <cell r="F352">
            <v>4804000</v>
          </cell>
        </row>
        <row r="353">
          <cell r="B353" t="str">
            <v>&gt; JAKARTA-SEMARANG PP</v>
          </cell>
          <cell r="C353" t="str">
            <v xml:space="preserve"> </v>
          </cell>
        </row>
        <row r="354">
          <cell r="B354" t="str">
            <v xml:space="preserve">  - Tiket [2 ORG x 1 KL]</v>
          </cell>
          <cell r="C354">
            <v>2</v>
          </cell>
          <cell r="D354" t="str">
            <v>OK</v>
          </cell>
          <cell r="E354">
            <v>2182000</v>
          </cell>
          <cell r="F354">
            <v>4364000</v>
          </cell>
        </row>
        <row r="355">
          <cell r="B355" t="str">
            <v xml:space="preserve">  - Uang Harian [2 ORG x 3 HR]</v>
          </cell>
          <cell r="C355">
            <v>6</v>
          </cell>
          <cell r="D355" t="str">
            <v>OH</v>
          </cell>
          <cell r="E355">
            <v>370000</v>
          </cell>
          <cell r="F355">
            <v>2220000</v>
          </cell>
        </row>
        <row r="356">
          <cell r="B356" t="str">
            <v xml:space="preserve">  - Uang Penginapan Gol IV [2 ORG x 2 HR]</v>
          </cell>
          <cell r="C356">
            <v>4</v>
          </cell>
          <cell r="D356" t="str">
            <v>OH</v>
          </cell>
          <cell r="E356">
            <v>1024000</v>
          </cell>
          <cell r="F356">
            <v>4096000</v>
          </cell>
        </row>
        <row r="357">
          <cell r="B357" t="str">
            <v xml:space="preserve">  - Uang Taksi [2 ORG x 1 KL]</v>
          </cell>
          <cell r="C357">
            <v>2</v>
          </cell>
          <cell r="D357" t="str">
            <v>OK</v>
          </cell>
          <cell r="E357">
            <v>672000</v>
          </cell>
          <cell r="F357">
            <v>1344000</v>
          </cell>
        </row>
        <row r="358">
          <cell r="B358" t="str">
            <v>&gt; JAKARTA-SURABAYA  PP</v>
          </cell>
          <cell r="C358" t="str">
            <v xml:space="preserve"> </v>
          </cell>
        </row>
        <row r="359">
          <cell r="B359" t="str">
            <v xml:space="preserve">  - Tiket [2 ORG x 1 KL]</v>
          </cell>
          <cell r="C359">
            <v>2</v>
          </cell>
          <cell r="D359" t="str">
            <v>OK</v>
          </cell>
          <cell r="E359">
            <v>2674000</v>
          </cell>
          <cell r="F359">
            <v>5348000</v>
          </cell>
        </row>
        <row r="360">
          <cell r="B360" t="str">
            <v xml:space="preserve">  - Uang Harian [2 ORG x 3 HR]</v>
          </cell>
          <cell r="C360">
            <v>6</v>
          </cell>
          <cell r="D360" t="str">
            <v>OH</v>
          </cell>
          <cell r="E360">
            <v>410000</v>
          </cell>
          <cell r="F360">
            <v>2460000</v>
          </cell>
        </row>
        <row r="361">
          <cell r="B361" t="str">
            <v xml:space="preserve">  - Uang Penginapan Gol IV [1 ORG x 2 HR]</v>
          </cell>
          <cell r="C361">
            <v>2</v>
          </cell>
          <cell r="D361" t="str">
            <v>OH</v>
          </cell>
          <cell r="E361">
            <v>1076000</v>
          </cell>
          <cell r="F361">
            <v>2152000</v>
          </cell>
        </row>
        <row r="362">
          <cell r="B362" t="str">
            <v xml:space="preserve">  - Uang Penginapan [1 ORG x 2 HR]</v>
          </cell>
          <cell r="C362">
            <v>2</v>
          </cell>
          <cell r="D362" t="str">
            <v>OH</v>
          </cell>
          <cell r="E362">
            <v>814000</v>
          </cell>
          <cell r="F362">
            <v>1628000</v>
          </cell>
        </row>
        <row r="363">
          <cell r="B363" t="str">
            <v xml:space="preserve">  - Uang Taksi [2 ORG x 1 KL]</v>
          </cell>
          <cell r="C363">
            <v>2</v>
          </cell>
          <cell r="D363" t="str">
            <v>OK</v>
          </cell>
          <cell r="E363">
            <v>910000</v>
          </cell>
          <cell r="F363">
            <v>1820000</v>
          </cell>
        </row>
        <row r="364">
          <cell r="B364" t="str">
            <v>&gt; JAKARTA-MATARAM PP</v>
          </cell>
          <cell r="C364" t="str">
            <v xml:space="preserve"> </v>
          </cell>
        </row>
        <row r="365">
          <cell r="B365" t="str">
            <v xml:space="preserve">  - Tiket [2 ORG x 1 KL]</v>
          </cell>
          <cell r="C365">
            <v>2</v>
          </cell>
          <cell r="D365" t="str">
            <v>OK</v>
          </cell>
          <cell r="E365">
            <v>3230000</v>
          </cell>
          <cell r="F365">
            <v>6460000</v>
          </cell>
        </row>
        <row r="366">
          <cell r="B366" t="str">
            <v xml:space="preserve">  - Uang Harian [2 ORG x 3 HR]</v>
          </cell>
          <cell r="C366">
            <v>6</v>
          </cell>
          <cell r="D366" t="str">
            <v>OH</v>
          </cell>
          <cell r="E366">
            <v>440000</v>
          </cell>
          <cell r="F366">
            <v>2640000</v>
          </cell>
        </row>
        <row r="367">
          <cell r="B367" t="str">
            <v xml:space="preserve">  - Uang Penginapan [2 ORG x 2 HR]</v>
          </cell>
          <cell r="C367">
            <v>4</v>
          </cell>
          <cell r="D367" t="str">
            <v>OH</v>
          </cell>
          <cell r="E367">
            <v>907000</v>
          </cell>
          <cell r="F367">
            <v>3628000</v>
          </cell>
        </row>
        <row r="368">
          <cell r="B368" t="str">
            <v xml:space="preserve">  - Uang Taksi [2 ORG x 1 KL]</v>
          </cell>
          <cell r="C368">
            <v>2</v>
          </cell>
          <cell r="D368" t="str">
            <v>OK</v>
          </cell>
          <cell r="E368">
            <v>974000</v>
          </cell>
          <cell r="F368">
            <v>1948000</v>
          </cell>
        </row>
        <row r="369">
          <cell r="B369" t="str">
            <v>&gt; JAKARTA-BALIKPAPAN PP</v>
          </cell>
          <cell r="C369" t="str">
            <v xml:space="preserve"> </v>
          </cell>
        </row>
        <row r="370">
          <cell r="B370" t="str">
            <v xml:space="preserve">  - Tiket [2 ORG x 1 KL]</v>
          </cell>
          <cell r="C370">
            <v>2</v>
          </cell>
          <cell r="D370" t="str">
            <v>OK</v>
          </cell>
          <cell r="E370">
            <v>3797000</v>
          </cell>
          <cell r="F370">
            <v>7594000</v>
          </cell>
        </row>
        <row r="371">
          <cell r="B371" t="str">
            <v xml:space="preserve">  - Uang Harian [2 ORG x 3 HR]</v>
          </cell>
          <cell r="C371">
            <v>6</v>
          </cell>
          <cell r="D371" t="str">
            <v>OH</v>
          </cell>
          <cell r="E371">
            <v>430000</v>
          </cell>
          <cell r="F371">
            <v>2580000</v>
          </cell>
        </row>
        <row r="372">
          <cell r="B372" t="str">
            <v xml:space="preserve">  - Uang Penginapan Gol IV [1 ORG x 2 HR]</v>
          </cell>
          <cell r="C372">
            <v>2</v>
          </cell>
          <cell r="D372" t="str">
            <v>OH</v>
          </cell>
          <cell r="E372">
            <v>1507000</v>
          </cell>
          <cell r="F372">
            <v>3014000</v>
          </cell>
        </row>
        <row r="373">
          <cell r="B373" t="str">
            <v xml:space="preserve">  - Uang Penginapan [1 ORG x 2 HR]</v>
          </cell>
          <cell r="C373">
            <v>2</v>
          </cell>
          <cell r="D373" t="str">
            <v>OH</v>
          </cell>
          <cell r="E373">
            <v>804000</v>
          </cell>
          <cell r="F373">
            <v>1608000</v>
          </cell>
        </row>
        <row r="374">
          <cell r="B374" t="str">
            <v xml:space="preserve">  - Uang Taksi [2 ORG x 1 KL]</v>
          </cell>
          <cell r="C374">
            <v>2</v>
          </cell>
          <cell r="D374" t="str">
            <v>OK</v>
          </cell>
          <cell r="E374">
            <v>1412000</v>
          </cell>
          <cell r="F374">
            <v>2824000</v>
          </cell>
        </row>
        <row r="375">
          <cell r="B375" t="str">
            <v>&gt; JAKARTA-BANJARMASIN PP</v>
          </cell>
          <cell r="C375" t="str">
            <v xml:space="preserve"> </v>
          </cell>
        </row>
        <row r="376">
          <cell r="B376" t="str">
            <v xml:space="preserve">  - Tiket [2 ORG x 1 KL]</v>
          </cell>
          <cell r="C376">
            <v>2</v>
          </cell>
          <cell r="D376" t="str">
            <v>OK</v>
          </cell>
          <cell r="E376">
            <v>2995000</v>
          </cell>
          <cell r="F376">
            <v>5990000</v>
          </cell>
        </row>
        <row r="377">
          <cell r="B377" t="str">
            <v xml:space="preserve">  - Uang Harian [2 ORG x 3 HR]</v>
          </cell>
          <cell r="C377">
            <v>6</v>
          </cell>
          <cell r="D377" t="str">
            <v>OH</v>
          </cell>
          <cell r="E377">
            <v>380000</v>
          </cell>
          <cell r="F377">
            <v>2280000</v>
          </cell>
        </row>
        <row r="378">
          <cell r="B378" t="str">
            <v xml:space="preserve">  - Uang Penginapan [2 ORG x 2 HR]</v>
          </cell>
          <cell r="C378">
            <v>4</v>
          </cell>
          <cell r="D378" t="str">
            <v>OH</v>
          </cell>
          <cell r="E378">
            <v>697000</v>
          </cell>
          <cell r="F378">
            <v>2788000</v>
          </cell>
        </row>
        <row r="379">
          <cell r="B379" t="str">
            <v xml:space="preserve">  - Uang Taksi [2 ORG x 1 KL]</v>
          </cell>
          <cell r="C379">
            <v>2</v>
          </cell>
          <cell r="D379" t="str">
            <v>OK</v>
          </cell>
          <cell r="E379">
            <v>812000</v>
          </cell>
          <cell r="F379">
            <v>1624000</v>
          </cell>
        </row>
        <row r="380">
          <cell r="B380" t="str">
            <v>&gt; JAKARTA-MAKASSAR PP</v>
          </cell>
          <cell r="C380" t="str">
            <v xml:space="preserve"> </v>
          </cell>
        </row>
        <row r="381">
          <cell r="B381" t="str">
            <v xml:space="preserve">  - Tiket [2 ORG x 1 KL]</v>
          </cell>
          <cell r="C381">
            <v>2</v>
          </cell>
          <cell r="D381" t="str">
            <v>OK</v>
          </cell>
          <cell r="E381">
            <v>3829000</v>
          </cell>
          <cell r="F381">
            <v>7658000</v>
          </cell>
        </row>
        <row r="382">
          <cell r="B382" t="str">
            <v xml:space="preserve">  - Uang Harian [2 ORG x 3 HR]</v>
          </cell>
          <cell r="C382">
            <v>6</v>
          </cell>
          <cell r="D382" t="str">
            <v>OH</v>
          </cell>
          <cell r="E382">
            <v>430000</v>
          </cell>
          <cell r="F382">
            <v>2580000</v>
          </cell>
        </row>
        <row r="383">
          <cell r="B383" t="str">
            <v xml:space="preserve">  - Uang Penginapan Gol IV [2 ORG x 2 HR]</v>
          </cell>
          <cell r="C383">
            <v>4</v>
          </cell>
          <cell r="D383" t="str">
            <v>OH</v>
          </cell>
          <cell r="E383">
            <v>1138000</v>
          </cell>
          <cell r="F383">
            <v>4552000</v>
          </cell>
        </row>
        <row r="384">
          <cell r="B384" t="str">
            <v xml:space="preserve">  - Uang Taksi [2 ORG x 1 KL]</v>
          </cell>
          <cell r="C384">
            <v>2</v>
          </cell>
          <cell r="D384" t="str">
            <v>OK</v>
          </cell>
          <cell r="E384">
            <v>802000</v>
          </cell>
          <cell r="F384">
            <v>1604000</v>
          </cell>
        </row>
        <row r="385">
          <cell r="B385" t="str">
            <v>&gt; JAKARTA-PAPUA PP</v>
          </cell>
          <cell r="C385" t="str">
            <v xml:space="preserve"> </v>
          </cell>
        </row>
        <row r="386">
          <cell r="B386" t="str">
            <v xml:space="preserve">  - Tiket [2 ORG x 1 KL]</v>
          </cell>
          <cell r="C386">
            <v>2</v>
          </cell>
          <cell r="D386" t="str">
            <v>OK</v>
          </cell>
          <cell r="E386">
            <v>8193000</v>
          </cell>
          <cell r="F386">
            <v>16386000</v>
          </cell>
        </row>
        <row r="387">
          <cell r="B387" t="str">
            <v xml:space="preserve">  - Uang Harian [2 ORG x 3 HR]</v>
          </cell>
          <cell r="C387">
            <v>6</v>
          </cell>
          <cell r="D387" t="str">
            <v>OH</v>
          </cell>
          <cell r="E387">
            <v>580000</v>
          </cell>
          <cell r="F387">
            <v>3480000</v>
          </cell>
        </row>
        <row r="388">
          <cell r="B388" t="str">
            <v xml:space="preserve">  - Uang Penginapan [2 ORG x 2 HR]</v>
          </cell>
          <cell r="C388">
            <v>4</v>
          </cell>
          <cell r="D388" t="str">
            <v>OH</v>
          </cell>
          <cell r="E388">
            <v>1038000</v>
          </cell>
          <cell r="F388">
            <v>4152000</v>
          </cell>
        </row>
        <row r="389">
          <cell r="B389" t="str">
            <v xml:space="preserve">  - Uang Taksi [2 ORG x 1 KL]</v>
          </cell>
          <cell r="C389">
            <v>2</v>
          </cell>
          <cell r="D389" t="str">
            <v>OK</v>
          </cell>
          <cell r="E389">
            <v>950000</v>
          </cell>
          <cell r="F389">
            <v>1900000</v>
          </cell>
        </row>
        <row r="390">
          <cell r="B390" t="str">
            <v>Penyusunan Regulasi Tata Kelola DAM</v>
          </cell>
          <cell r="F390">
            <v>129116000</v>
          </cell>
        </row>
        <row r="391">
          <cell r="B391" t="str">
            <v>Belanja Bahan</v>
          </cell>
          <cell r="F391">
            <v>5000000</v>
          </cell>
        </row>
        <row r="392">
          <cell r="B392" t="str">
            <v xml:space="preserve">  - Spanduk [1 BH x 4 KEG]</v>
          </cell>
          <cell r="C392">
            <v>4</v>
          </cell>
          <cell r="D392" t="str">
            <v>BH</v>
          </cell>
          <cell r="E392">
            <v>750000</v>
          </cell>
          <cell r="F392">
            <v>3000000</v>
          </cell>
        </row>
        <row r="393">
          <cell r="B393" t="str">
            <v>-Penggandaan dan Pelaporan</v>
          </cell>
          <cell r="C393">
            <v>4</v>
          </cell>
          <cell r="D393" t="str">
            <v>BH</v>
          </cell>
          <cell r="E393">
            <v>500000</v>
          </cell>
          <cell r="F393">
            <v>2000000</v>
          </cell>
        </row>
        <row r="394">
          <cell r="B394" t="str">
            <v>Belanja Jasa Profesi</v>
          </cell>
          <cell r="F394">
            <v>30000000</v>
          </cell>
        </row>
        <row r="395">
          <cell r="B395" t="str">
            <v xml:space="preserve">  - Narasumber Terkait</v>
          </cell>
          <cell r="C395">
            <v>24</v>
          </cell>
          <cell r="D395" t="str">
            <v>OJ</v>
          </cell>
          <cell r="E395">
            <v>900000</v>
          </cell>
          <cell r="F395">
            <v>21600000</v>
          </cell>
        </row>
        <row r="396">
          <cell r="B396" t="str">
            <v xml:space="preserve">  - Moderator Terkait</v>
          </cell>
          <cell r="C396">
            <v>12</v>
          </cell>
          <cell r="D396" t="str">
            <v>OK</v>
          </cell>
          <cell r="E396">
            <v>700000</v>
          </cell>
          <cell r="F396">
            <v>8400000</v>
          </cell>
        </row>
        <row r="397">
          <cell r="B397" t="str">
            <v>Belanja Perjalanan Dinas Paket Meeting Dalam Kota</v>
          </cell>
          <cell r="F397">
            <v>94116000</v>
          </cell>
        </row>
        <row r="398">
          <cell r="B398" t="str">
            <v xml:space="preserve">  - Paket Meeting Fullday [33 ORG x 4 KEG]</v>
          </cell>
          <cell r="C398">
            <v>132</v>
          </cell>
          <cell r="D398" t="str">
            <v>OH</v>
          </cell>
          <cell r="E398">
            <v>433000</v>
          </cell>
          <cell r="F398">
            <v>57156000</v>
          </cell>
        </row>
        <row r="399">
          <cell r="B399" t="str">
            <v xml:space="preserve">  - Uang Harian Peserta [30 ORG x 4 KEG]</v>
          </cell>
          <cell r="C399">
            <v>120</v>
          </cell>
          <cell r="D399" t="str">
            <v>OH</v>
          </cell>
          <cell r="E399">
            <v>130000</v>
          </cell>
          <cell r="F399">
            <v>15600000</v>
          </cell>
        </row>
        <row r="400">
          <cell r="B400" t="str">
            <v xml:space="preserve">  - Uang Harian Panitia [3 ORG x 4 KEG]</v>
          </cell>
          <cell r="C400">
            <v>12</v>
          </cell>
          <cell r="D400" t="str">
            <v>OH</v>
          </cell>
          <cell r="E400">
            <v>130000</v>
          </cell>
          <cell r="F400">
            <v>1560000</v>
          </cell>
        </row>
        <row r="401">
          <cell r="B401" t="str">
            <v xml:space="preserve">  - Transport Peserta [30 ORG x 4 KEG]</v>
          </cell>
          <cell r="C401">
            <v>120</v>
          </cell>
          <cell r="D401" t="str">
            <v>OK</v>
          </cell>
          <cell r="E401">
            <v>150000</v>
          </cell>
          <cell r="F401">
            <v>18000000</v>
          </cell>
        </row>
        <row r="402">
          <cell r="B402" t="str">
            <v xml:space="preserve">  - Transport Panitia [3 ORG x 4 KEG]</v>
          </cell>
          <cell r="C402">
            <v>12</v>
          </cell>
          <cell r="D402" t="str">
            <v>OK</v>
          </cell>
          <cell r="E402">
            <v>150000</v>
          </cell>
          <cell r="F402">
            <v>1800000</v>
          </cell>
        </row>
        <row r="403">
          <cell r="B403" t="str">
            <v>Tim Survei Tata Kelola DAM Haji</v>
          </cell>
          <cell r="F403">
            <v>291560000</v>
          </cell>
        </row>
        <row r="404">
          <cell r="B404" t="str">
            <v>Belanja Perjalanan Dinas Biasa - Luar Negeri</v>
          </cell>
          <cell r="F404">
            <v>291560000</v>
          </cell>
        </row>
        <row r="405">
          <cell r="B405" t="str">
            <v>-Tiket Jakarta - Jeddah Eselon III ke Bawah [5 ORG x 1 KL]</v>
          </cell>
          <cell r="C405">
            <v>5</v>
          </cell>
          <cell r="D405" t="str">
            <v>ORG</v>
          </cell>
          <cell r="E405">
            <v>25000000</v>
          </cell>
          <cell r="F405">
            <v>125000000</v>
          </cell>
        </row>
        <row r="406">
          <cell r="B406" t="str">
            <v>-Uang Harian  [5 ORG x 8 HR]</v>
          </cell>
          <cell r="C406">
            <v>40</v>
          </cell>
          <cell r="D406" t="str">
            <v>OH</v>
          </cell>
          <cell r="E406">
            <v>3500000</v>
          </cell>
          <cell r="F406">
            <v>140000000</v>
          </cell>
        </row>
        <row r="407">
          <cell r="B407" t="str">
            <v>-Uang Harian 40% [5 ORG x 2 HR]</v>
          </cell>
          <cell r="C407">
            <v>10</v>
          </cell>
          <cell r="D407" t="str">
            <v>OH</v>
          </cell>
          <cell r="E407">
            <v>1400000</v>
          </cell>
          <cell r="F407">
            <v>14000000</v>
          </cell>
        </row>
        <row r="408">
          <cell r="B408" t="str">
            <v>-Uang Taksi [5 ORG x 1 KL]</v>
          </cell>
          <cell r="C408">
            <v>5</v>
          </cell>
          <cell r="D408" t="str">
            <v>OK</v>
          </cell>
          <cell r="E408">
            <v>512000</v>
          </cell>
          <cell r="F408">
            <v>2560000</v>
          </cell>
        </row>
        <row r="409">
          <cell r="B409" t="str">
            <v>-Visa [5 ORG x 1 KL]</v>
          </cell>
          <cell r="C409">
            <v>5</v>
          </cell>
          <cell r="D409" t="str">
            <v>ORG</v>
          </cell>
          <cell r="E409">
            <v>2000000</v>
          </cell>
          <cell r="F409">
            <v>10000000</v>
          </cell>
        </row>
      </sheetData>
      <sheetData sheetId="60">
        <row r="20">
          <cell r="B20" t="str">
            <v>Pengelolaan Dana Haji dan Sistem Informasi Haji</v>
          </cell>
          <cell r="G20">
            <v>42279175000</v>
          </cell>
        </row>
        <row r="21">
          <cell r="B21" t="str">
            <v>Sistem Informasi Haji yang Handal</v>
          </cell>
          <cell r="G21">
            <v>35243880000</v>
          </cell>
        </row>
        <row r="22">
          <cell r="B22" t="str">
            <v>Pengelolaan Infrastruktur</v>
          </cell>
          <cell r="G22">
            <v>30481583000</v>
          </cell>
        </row>
        <row r="23">
          <cell r="B23" t="str">
            <v>Pendampingan Teknis dan Rekonfigurasi Perangkat pada Kab/Kota</v>
          </cell>
          <cell r="G23">
            <v>245664000</v>
          </cell>
        </row>
        <row r="24">
          <cell r="B24" t="str">
            <v>Belanja Perjalanan Dinas Biasa</v>
          </cell>
          <cell r="G24">
            <v>245664000</v>
          </cell>
        </row>
        <row r="25">
          <cell r="B25" t="str">
            <v xml:space="preserve">  - Jakarta - Banda Aceh 1 ORGx1KEG</v>
          </cell>
          <cell r="D25">
            <v>1</v>
          </cell>
          <cell r="E25" t="str">
            <v>OK</v>
          </cell>
          <cell r="F25">
            <v>4492000</v>
          </cell>
          <cell r="G25">
            <v>4492000</v>
          </cell>
        </row>
        <row r="26">
          <cell r="B26" t="str">
            <v xml:space="preserve">  - Taksi 1 ORGx1 KALI</v>
          </cell>
          <cell r="D26">
            <v>1</v>
          </cell>
          <cell r="E26" t="str">
            <v>OK</v>
          </cell>
          <cell r="F26">
            <v>358000</v>
          </cell>
          <cell r="G26">
            <v>358000</v>
          </cell>
        </row>
        <row r="27">
          <cell r="B27" t="str">
            <v xml:space="preserve">  - Penginapan 1 ORGx2HARI</v>
          </cell>
          <cell r="D27">
            <v>2</v>
          </cell>
          <cell r="E27" t="str">
            <v>OH</v>
          </cell>
          <cell r="F27">
            <v>770000</v>
          </cell>
          <cell r="G27">
            <v>1540000</v>
          </cell>
        </row>
        <row r="28">
          <cell r="B28" t="str">
            <v xml:space="preserve">  - Uang Harian 1 ORGx3HARI</v>
          </cell>
          <cell r="D28">
            <v>3</v>
          </cell>
          <cell r="E28" t="str">
            <v>OH</v>
          </cell>
          <cell r="F28">
            <v>360000</v>
          </cell>
          <cell r="G28">
            <v>1080000</v>
          </cell>
        </row>
        <row r="29">
          <cell r="B29" t="str">
            <v xml:space="preserve">  - Jakarta - Medan 1 ORGx1KEG</v>
          </cell>
          <cell r="D29">
            <v>1</v>
          </cell>
          <cell r="E29" t="str">
            <v>OK</v>
          </cell>
          <cell r="F29">
            <v>3808000</v>
          </cell>
          <cell r="G29">
            <v>3808000</v>
          </cell>
        </row>
        <row r="30">
          <cell r="B30" t="str">
            <v xml:space="preserve">  - Penginapan 1 ORGx2HARI</v>
          </cell>
          <cell r="D30">
            <v>1</v>
          </cell>
          <cell r="E30" t="str">
            <v>OK</v>
          </cell>
          <cell r="F30">
            <v>976000</v>
          </cell>
          <cell r="G30">
            <v>976000</v>
          </cell>
        </row>
        <row r="31">
          <cell r="B31" t="str">
            <v xml:space="preserve">  - Penginapan 1 ORGx2HARI</v>
          </cell>
          <cell r="D31">
            <v>2</v>
          </cell>
          <cell r="E31" t="str">
            <v>OH</v>
          </cell>
          <cell r="F31">
            <v>699000</v>
          </cell>
          <cell r="G31">
            <v>1398000</v>
          </cell>
        </row>
        <row r="32">
          <cell r="B32" t="str">
            <v xml:space="preserve">  - Uang Harian 1 ORGx3HARI</v>
          </cell>
          <cell r="D32">
            <v>3</v>
          </cell>
          <cell r="E32" t="str">
            <v>OH</v>
          </cell>
          <cell r="F32">
            <v>370000</v>
          </cell>
          <cell r="G32">
            <v>1110000</v>
          </cell>
        </row>
        <row r="33">
          <cell r="B33" t="str">
            <v xml:space="preserve">  - Jakarta - Padang 1 ORGx1KEG</v>
          </cell>
          <cell r="D33">
            <v>1</v>
          </cell>
          <cell r="E33" t="str">
            <v>OK</v>
          </cell>
          <cell r="F33">
            <v>2952000</v>
          </cell>
          <cell r="G33">
            <v>2952000</v>
          </cell>
        </row>
        <row r="34">
          <cell r="B34" t="str">
            <v xml:space="preserve">  - Taksi 1 ORGx1KALI</v>
          </cell>
          <cell r="D34">
            <v>1</v>
          </cell>
          <cell r="E34" t="str">
            <v>OK</v>
          </cell>
          <cell r="F34">
            <v>892000</v>
          </cell>
          <cell r="G34">
            <v>892000</v>
          </cell>
        </row>
        <row r="35">
          <cell r="B35" t="str">
            <v xml:space="preserve">  - Penginapan 1 ORGx2HARI</v>
          </cell>
          <cell r="D35">
            <v>2</v>
          </cell>
          <cell r="E35" t="str">
            <v>OH</v>
          </cell>
          <cell r="F35">
            <v>701000</v>
          </cell>
          <cell r="G35">
            <v>1402000</v>
          </cell>
        </row>
        <row r="36">
          <cell r="B36" t="str">
            <v xml:space="preserve">  - Uang Harian 1 ORGx3HARI</v>
          </cell>
          <cell r="D36">
            <v>3</v>
          </cell>
          <cell r="E36" t="str">
            <v>OH</v>
          </cell>
          <cell r="F36">
            <v>380000</v>
          </cell>
          <cell r="G36">
            <v>1140000</v>
          </cell>
        </row>
        <row r="37">
          <cell r="B37" t="str">
            <v xml:space="preserve">  - Jakarta - Riau 1 ORGx1KEG</v>
          </cell>
          <cell r="D37">
            <v>1</v>
          </cell>
          <cell r="E37" t="str">
            <v>OK</v>
          </cell>
          <cell r="F37">
            <v>3016000</v>
          </cell>
          <cell r="G37">
            <v>3016000</v>
          </cell>
        </row>
        <row r="38">
          <cell r="B38" t="str">
            <v xml:space="preserve">  - Taksi 1 ORGx1KALI</v>
          </cell>
          <cell r="D38">
            <v>1</v>
          </cell>
          <cell r="E38" t="str">
            <v>OK</v>
          </cell>
          <cell r="F38">
            <v>700000</v>
          </cell>
          <cell r="G38">
            <v>700000</v>
          </cell>
        </row>
        <row r="39">
          <cell r="B39" t="str">
            <v xml:space="preserve">  - Penginapan 1 ORGx2HARI</v>
          </cell>
          <cell r="D39">
            <v>2</v>
          </cell>
          <cell r="E39" t="str">
            <v>OH</v>
          </cell>
          <cell r="F39">
            <v>852000</v>
          </cell>
          <cell r="G39">
            <v>1704000</v>
          </cell>
        </row>
        <row r="40">
          <cell r="B40" t="str">
            <v xml:space="preserve">  - Uang Harian 1 ORGx3HARI</v>
          </cell>
          <cell r="D40">
            <v>3</v>
          </cell>
          <cell r="E40" t="str">
            <v>OH</v>
          </cell>
          <cell r="F40">
            <v>370000</v>
          </cell>
          <cell r="G40">
            <v>1110000</v>
          </cell>
        </row>
        <row r="41">
          <cell r="B41" t="str">
            <v xml:space="preserve">  - Jakarta - Jambi 1 ORGx1KEG</v>
          </cell>
          <cell r="D41">
            <v>1</v>
          </cell>
          <cell r="E41" t="str">
            <v>OK</v>
          </cell>
          <cell r="F41">
            <v>2460000</v>
          </cell>
          <cell r="G41">
            <v>2460000</v>
          </cell>
        </row>
        <row r="42">
          <cell r="B42" t="str">
            <v xml:space="preserve">  - Taksi 1 ORGx1KALI</v>
          </cell>
          <cell r="D42">
            <v>1</v>
          </cell>
          <cell r="E42" t="str">
            <v>OK</v>
          </cell>
          <cell r="F42">
            <v>806000</v>
          </cell>
          <cell r="G42">
            <v>806000</v>
          </cell>
        </row>
        <row r="43">
          <cell r="B43" t="str">
            <v xml:space="preserve">  - Penginapan 1 ORGx2HARI</v>
          </cell>
          <cell r="D43">
            <v>2</v>
          </cell>
          <cell r="E43" t="str">
            <v>OH</v>
          </cell>
          <cell r="F43">
            <v>580000</v>
          </cell>
          <cell r="G43">
            <v>1160000</v>
          </cell>
        </row>
        <row r="44">
          <cell r="B44" t="str">
            <v xml:space="preserve">  - Uang Harian 1 ORGx3HARI</v>
          </cell>
          <cell r="D44">
            <v>3</v>
          </cell>
          <cell r="E44" t="str">
            <v>OH</v>
          </cell>
          <cell r="F44">
            <v>370000</v>
          </cell>
          <cell r="G44">
            <v>1110000</v>
          </cell>
        </row>
        <row r="45">
          <cell r="B45" t="str">
            <v xml:space="preserve">  - Jakarta - Palembang 1 ORGx1KEG</v>
          </cell>
          <cell r="D45">
            <v>1</v>
          </cell>
          <cell r="E45" t="str">
            <v>OK</v>
          </cell>
          <cell r="F45">
            <v>2268000</v>
          </cell>
          <cell r="G45">
            <v>2268000</v>
          </cell>
        </row>
        <row r="46">
          <cell r="B46" t="str">
            <v xml:space="preserve">  - Taksi 1 ORGx1KALI</v>
          </cell>
          <cell r="D46">
            <v>1</v>
          </cell>
          <cell r="E46" t="str">
            <v>OK</v>
          </cell>
          <cell r="F46">
            <v>768000</v>
          </cell>
          <cell r="G46">
            <v>768000</v>
          </cell>
        </row>
        <row r="47">
          <cell r="B47" t="str">
            <v xml:space="preserve">  - Penginapan 1 ORGx2HARI</v>
          </cell>
          <cell r="D47">
            <v>2</v>
          </cell>
          <cell r="E47" t="str">
            <v>OH</v>
          </cell>
          <cell r="F47">
            <v>861000</v>
          </cell>
          <cell r="G47">
            <v>1722000</v>
          </cell>
        </row>
        <row r="48">
          <cell r="B48" t="str">
            <v xml:space="preserve">  - Uang Harian 1 ORGx3HARI</v>
          </cell>
          <cell r="D48">
            <v>3</v>
          </cell>
          <cell r="E48" t="str">
            <v>OH</v>
          </cell>
          <cell r="F48">
            <v>380000</v>
          </cell>
          <cell r="G48">
            <v>1140000</v>
          </cell>
        </row>
        <row r="49">
          <cell r="B49" t="str">
            <v xml:space="preserve">  - Jakarta - Bengkulu 1 ORGx1KEG</v>
          </cell>
          <cell r="D49">
            <v>1</v>
          </cell>
          <cell r="E49" t="str">
            <v>OK</v>
          </cell>
          <cell r="F49">
            <v>2621000</v>
          </cell>
          <cell r="G49">
            <v>2621000</v>
          </cell>
        </row>
        <row r="50">
          <cell r="B50" t="str">
            <v xml:space="preserve">  - Taksi 1 ORGx1KALI</v>
          </cell>
          <cell r="D50">
            <v>1</v>
          </cell>
          <cell r="E50" t="str">
            <v>OK</v>
          </cell>
          <cell r="F50">
            <v>730000</v>
          </cell>
          <cell r="G50">
            <v>730000</v>
          </cell>
        </row>
        <row r="51">
          <cell r="B51" t="str">
            <v xml:space="preserve">  - Penginapan 1 ORGx2HARI</v>
          </cell>
          <cell r="D51">
            <v>2</v>
          </cell>
          <cell r="E51" t="str">
            <v>OH</v>
          </cell>
          <cell r="F51">
            <v>692000</v>
          </cell>
          <cell r="G51">
            <v>1384000</v>
          </cell>
        </row>
        <row r="52">
          <cell r="B52" t="str">
            <v xml:space="preserve">  - Uang Harian 1 ORGx3HARI</v>
          </cell>
          <cell r="D52">
            <v>3</v>
          </cell>
          <cell r="E52" t="str">
            <v>OH</v>
          </cell>
          <cell r="F52">
            <v>380000</v>
          </cell>
          <cell r="G52">
            <v>1140000</v>
          </cell>
        </row>
        <row r="53">
          <cell r="B53" t="str">
            <v xml:space="preserve">  - Jakarta - Bandar Lampung 1 ORGx1KEG</v>
          </cell>
          <cell r="D53">
            <v>1</v>
          </cell>
          <cell r="E53" t="str">
            <v>OK</v>
          </cell>
          <cell r="F53">
            <v>1583000</v>
          </cell>
          <cell r="G53">
            <v>1583000</v>
          </cell>
        </row>
        <row r="54">
          <cell r="B54" t="str">
            <v xml:space="preserve">  - Taksi 1 ORGx1KALI</v>
          </cell>
          <cell r="D54">
            <v>1</v>
          </cell>
          <cell r="E54" t="str">
            <v>OK</v>
          </cell>
          <cell r="F54">
            <v>846000</v>
          </cell>
          <cell r="G54">
            <v>846000</v>
          </cell>
        </row>
        <row r="55">
          <cell r="B55" t="str">
            <v xml:space="preserve">  - Penginapan 1 ORGx2HARI</v>
          </cell>
          <cell r="D55">
            <v>2</v>
          </cell>
          <cell r="E55" t="str">
            <v>OH</v>
          </cell>
          <cell r="F55">
            <v>580000</v>
          </cell>
          <cell r="G55">
            <v>1160000</v>
          </cell>
        </row>
        <row r="56">
          <cell r="B56" t="str">
            <v xml:space="preserve">  - Uang Harian 1 ORGx3HARI</v>
          </cell>
          <cell r="D56">
            <v>3</v>
          </cell>
          <cell r="E56" t="str">
            <v>OH</v>
          </cell>
          <cell r="F56">
            <v>380000</v>
          </cell>
          <cell r="G56">
            <v>1140000</v>
          </cell>
        </row>
        <row r="57">
          <cell r="B57" t="str">
            <v xml:space="preserve">  - Jakarta - Batam 1 ORGx1KEG</v>
          </cell>
          <cell r="D57">
            <v>1</v>
          </cell>
          <cell r="E57" t="str">
            <v>OK</v>
          </cell>
          <cell r="F57">
            <v>2888000</v>
          </cell>
          <cell r="G57">
            <v>2888000</v>
          </cell>
        </row>
        <row r="58">
          <cell r="B58" t="str">
            <v xml:space="preserve">  - Taksi 1 ORGx1KALI</v>
          </cell>
          <cell r="D58">
            <v>1</v>
          </cell>
          <cell r="E58" t="str">
            <v>OK</v>
          </cell>
          <cell r="F58">
            <v>786000</v>
          </cell>
          <cell r="G58">
            <v>786000</v>
          </cell>
        </row>
        <row r="59">
          <cell r="B59" t="str">
            <v xml:space="preserve">  - Penginapan 1 ORGx2HARI</v>
          </cell>
          <cell r="D59">
            <v>2</v>
          </cell>
          <cell r="E59" t="str">
            <v>OH</v>
          </cell>
          <cell r="F59">
            <v>792000</v>
          </cell>
          <cell r="G59">
            <v>1584000</v>
          </cell>
        </row>
        <row r="60">
          <cell r="B60" t="str">
            <v xml:space="preserve">  - Uang Harian 1 ORGx3HARI</v>
          </cell>
          <cell r="D60">
            <v>3</v>
          </cell>
          <cell r="E60" t="str">
            <v>OH</v>
          </cell>
          <cell r="F60">
            <v>370000</v>
          </cell>
          <cell r="G60">
            <v>1110000</v>
          </cell>
        </row>
        <row r="61">
          <cell r="B61" t="str">
            <v xml:space="preserve">  - Jakarta - Semarang 1 ORGx1KEG</v>
          </cell>
          <cell r="D61">
            <v>1</v>
          </cell>
          <cell r="E61" t="str">
            <v>OK</v>
          </cell>
          <cell r="F61">
            <v>2182000</v>
          </cell>
          <cell r="G61">
            <v>2182000</v>
          </cell>
        </row>
        <row r="62">
          <cell r="B62" t="str">
            <v xml:space="preserve">  - Taksi 1 ORGx1KALI</v>
          </cell>
          <cell r="D62">
            <v>1</v>
          </cell>
          <cell r="E62" t="str">
            <v>OK</v>
          </cell>
          <cell r="F62">
            <v>662000</v>
          </cell>
          <cell r="G62">
            <v>662000</v>
          </cell>
        </row>
        <row r="63">
          <cell r="B63" t="str">
            <v xml:space="preserve">  - Penginapan 1 ORGx2HARI</v>
          </cell>
          <cell r="D63">
            <v>2</v>
          </cell>
          <cell r="E63" t="str">
            <v>OH</v>
          </cell>
          <cell r="F63">
            <v>810000</v>
          </cell>
          <cell r="G63">
            <v>1620000</v>
          </cell>
        </row>
        <row r="64">
          <cell r="B64" t="str">
            <v xml:space="preserve">  - Uang Harian 1 ORGx3HARI</v>
          </cell>
          <cell r="D64">
            <v>3</v>
          </cell>
          <cell r="E64" t="str">
            <v>OH</v>
          </cell>
          <cell r="F64">
            <v>370000</v>
          </cell>
          <cell r="G64">
            <v>1110000</v>
          </cell>
        </row>
        <row r="65">
          <cell r="B65" t="str">
            <v xml:space="preserve">  - Jakarta - Yogyakarta 1 ORGx1KEG</v>
          </cell>
          <cell r="D65">
            <v>1</v>
          </cell>
          <cell r="E65" t="str">
            <v>OK</v>
          </cell>
          <cell r="F65">
            <v>2268000</v>
          </cell>
          <cell r="G65">
            <v>2268000</v>
          </cell>
        </row>
        <row r="66">
          <cell r="B66" t="str">
            <v xml:space="preserve">  - Taksi 1 ORGx1KALI</v>
          </cell>
          <cell r="D66">
            <v>1</v>
          </cell>
          <cell r="E66" t="str">
            <v>OK</v>
          </cell>
          <cell r="F66">
            <v>748000</v>
          </cell>
          <cell r="G66">
            <v>748000</v>
          </cell>
        </row>
        <row r="67">
          <cell r="B67" t="str">
            <v xml:space="preserve">  - Penginapan 1 ORGx2HARI</v>
          </cell>
          <cell r="D67">
            <v>2</v>
          </cell>
          <cell r="E67" t="str">
            <v>OH</v>
          </cell>
          <cell r="F67">
            <v>845000</v>
          </cell>
          <cell r="G67">
            <v>1690000</v>
          </cell>
        </row>
        <row r="68">
          <cell r="B68" t="str">
            <v xml:space="preserve">  - Uang Harian 1 ORGx3HARI</v>
          </cell>
          <cell r="D68">
            <v>3</v>
          </cell>
          <cell r="E68" t="str">
            <v>OH</v>
          </cell>
          <cell r="F68">
            <v>420000</v>
          </cell>
          <cell r="G68">
            <v>1260000</v>
          </cell>
        </row>
        <row r="69">
          <cell r="B69" t="str">
            <v xml:space="preserve">  - Jakarta - Surabaya 1 ORGx1KEG</v>
          </cell>
          <cell r="D69">
            <v>1</v>
          </cell>
          <cell r="E69" t="str">
            <v>OK</v>
          </cell>
          <cell r="F69">
            <v>2674000</v>
          </cell>
          <cell r="G69">
            <v>2674000</v>
          </cell>
        </row>
        <row r="70">
          <cell r="B70" t="str">
            <v xml:space="preserve">  - Taksi 1 ORGx1KALI</v>
          </cell>
          <cell r="D70">
            <v>1</v>
          </cell>
          <cell r="E70" t="str">
            <v>OK</v>
          </cell>
          <cell r="F70">
            <v>900000</v>
          </cell>
          <cell r="G70">
            <v>900000</v>
          </cell>
        </row>
        <row r="71">
          <cell r="B71" t="str">
            <v xml:space="preserve">  - Penginapan 1 ORGx2HARI</v>
          </cell>
          <cell r="D71">
            <v>2</v>
          </cell>
          <cell r="E71" t="str">
            <v>OH</v>
          </cell>
          <cell r="F71">
            <v>814000</v>
          </cell>
          <cell r="G71">
            <v>1628000</v>
          </cell>
        </row>
        <row r="72">
          <cell r="B72" t="str">
            <v xml:space="preserve">  - Uang Harian 1 ORGx3HARI</v>
          </cell>
          <cell r="D72">
            <v>3</v>
          </cell>
          <cell r="E72" t="str">
            <v>OH</v>
          </cell>
          <cell r="F72">
            <v>410000</v>
          </cell>
          <cell r="G72">
            <v>1230000</v>
          </cell>
        </row>
        <row r="73">
          <cell r="B73" t="str">
            <v xml:space="preserve">  - Jakarta - Denpasar 1 ORGx1KEG</v>
          </cell>
          <cell r="D73">
            <v>1</v>
          </cell>
          <cell r="E73" t="str">
            <v>OK</v>
          </cell>
          <cell r="F73">
            <v>3262000</v>
          </cell>
          <cell r="G73">
            <v>3262000</v>
          </cell>
        </row>
        <row r="74">
          <cell r="B74" t="str">
            <v xml:space="preserve">  - Taksi 1 ORGx1KALI</v>
          </cell>
          <cell r="D74">
            <v>1</v>
          </cell>
          <cell r="E74" t="str">
            <v>OK</v>
          </cell>
          <cell r="F74">
            <v>830000</v>
          </cell>
          <cell r="G74">
            <v>830000</v>
          </cell>
        </row>
        <row r="75">
          <cell r="B75" t="str">
            <v xml:space="preserve">  - Penginapan 1 ORGx2HARI</v>
          </cell>
          <cell r="D75">
            <v>2</v>
          </cell>
          <cell r="E75" t="str">
            <v>OH</v>
          </cell>
          <cell r="F75">
            <v>1138000</v>
          </cell>
          <cell r="G75">
            <v>2276000</v>
          </cell>
        </row>
        <row r="76">
          <cell r="B76" t="str">
            <v xml:space="preserve">  - Uang Harian 1 ORGx3HARI</v>
          </cell>
          <cell r="D76">
            <v>3</v>
          </cell>
          <cell r="E76" t="str">
            <v>OH</v>
          </cell>
          <cell r="F76">
            <v>480000</v>
          </cell>
          <cell r="G76">
            <v>1440000</v>
          </cell>
        </row>
        <row r="77">
          <cell r="B77" t="str">
            <v xml:space="preserve">  - Jakarta - Mataram 1 ORGx1KEG</v>
          </cell>
          <cell r="D77">
            <v>1</v>
          </cell>
          <cell r="E77" t="str">
            <v>OK</v>
          </cell>
          <cell r="F77">
            <v>3230000</v>
          </cell>
          <cell r="G77">
            <v>3230000</v>
          </cell>
        </row>
        <row r="78">
          <cell r="B78" t="str">
            <v xml:space="preserve">  - Taksi 1 ORGx1KALI</v>
          </cell>
          <cell r="D78">
            <v>1</v>
          </cell>
          <cell r="E78" t="str">
            <v>OK</v>
          </cell>
          <cell r="F78">
            <v>974000</v>
          </cell>
          <cell r="G78">
            <v>974000</v>
          </cell>
        </row>
        <row r="79">
          <cell r="B79" t="str">
            <v xml:space="preserve">  - Penginapan 1 ORGx2HARI</v>
          </cell>
          <cell r="D79">
            <v>2</v>
          </cell>
          <cell r="E79" t="str">
            <v>OH</v>
          </cell>
          <cell r="F79">
            <v>907000</v>
          </cell>
          <cell r="G79">
            <v>1814000</v>
          </cell>
        </row>
        <row r="80">
          <cell r="B80" t="str">
            <v xml:space="preserve">  - Uang Harian 1 ORGx3HARI</v>
          </cell>
          <cell r="D80">
            <v>3</v>
          </cell>
          <cell r="E80" t="str">
            <v>OH</v>
          </cell>
          <cell r="F80">
            <v>440000</v>
          </cell>
          <cell r="G80">
            <v>1320000</v>
          </cell>
        </row>
        <row r="81">
          <cell r="B81" t="str">
            <v xml:space="preserve">  - Jakarta - Kupang 1 ORGx1KEG</v>
          </cell>
          <cell r="D81">
            <v>1</v>
          </cell>
          <cell r="E81" t="str">
            <v>OK</v>
          </cell>
          <cell r="F81">
            <v>5081000</v>
          </cell>
          <cell r="G81">
            <v>5081000</v>
          </cell>
        </row>
        <row r="82">
          <cell r="B82" t="str">
            <v xml:space="preserve">  - Taksi 1 ORGx1KALI</v>
          </cell>
          <cell r="D82">
            <v>1</v>
          </cell>
          <cell r="E82" t="str">
            <v>OK</v>
          </cell>
          <cell r="F82">
            <v>728000</v>
          </cell>
          <cell r="G82">
            <v>728000</v>
          </cell>
        </row>
        <row r="83">
          <cell r="B83" t="str">
            <v xml:space="preserve">  - Penginapan 1 ORGx2HARI</v>
          </cell>
          <cell r="D83">
            <v>2</v>
          </cell>
          <cell r="E83" t="str">
            <v>OH</v>
          </cell>
          <cell r="F83">
            <v>688000</v>
          </cell>
          <cell r="G83">
            <v>1376000</v>
          </cell>
        </row>
        <row r="84">
          <cell r="B84" t="str">
            <v xml:space="preserve">  - Uang Harian 1 ORGx3HARI</v>
          </cell>
          <cell r="D84">
            <v>3</v>
          </cell>
          <cell r="E84" t="str">
            <v>OH</v>
          </cell>
          <cell r="F84">
            <v>430000</v>
          </cell>
          <cell r="G84">
            <v>1290000</v>
          </cell>
        </row>
        <row r="85">
          <cell r="B85" t="str">
            <v xml:space="preserve">  - Jakarta - Pontianak 1 ORGx1KEG</v>
          </cell>
          <cell r="D85">
            <v>1</v>
          </cell>
          <cell r="E85" t="str">
            <v>OK</v>
          </cell>
          <cell r="F85">
            <v>2781000</v>
          </cell>
          <cell r="G85">
            <v>2781000</v>
          </cell>
        </row>
        <row r="86">
          <cell r="B86" t="str">
            <v xml:space="preserve">  - Taksi 1 ORGx1KALI</v>
          </cell>
          <cell r="D86">
            <v>1</v>
          </cell>
          <cell r="E86" t="str">
            <v>OK</v>
          </cell>
          <cell r="F86">
            <v>782000</v>
          </cell>
          <cell r="G86">
            <v>782000</v>
          </cell>
        </row>
        <row r="87">
          <cell r="B87" t="str">
            <v xml:space="preserve">  - Penginapan 1 ORGx2HARI</v>
          </cell>
          <cell r="D87">
            <v>2</v>
          </cell>
          <cell r="E87" t="str">
            <v>OH</v>
          </cell>
          <cell r="F87">
            <v>538000</v>
          </cell>
          <cell r="G87">
            <v>1076000</v>
          </cell>
        </row>
        <row r="88">
          <cell r="B88" t="str">
            <v xml:space="preserve">  - Uang Harian 1 ORGx3HARI</v>
          </cell>
          <cell r="D88">
            <v>3</v>
          </cell>
          <cell r="E88" t="str">
            <v>OH</v>
          </cell>
          <cell r="F88">
            <v>380000</v>
          </cell>
          <cell r="G88">
            <v>1140000</v>
          </cell>
        </row>
        <row r="89">
          <cell r="B89" t="str">
            <v xml:space="preserve">  - Jakarta - Palangkaraya 1 ORGx1KEG</v>
          </cell>
          <cell r="D89">
            <v>1</v>
          </cell>
          <cell r="E89" t="str">
            <v>OK</v>
          </cell>
          <cell r="F89">
            <v>2984000</v>
          </cell>
          <cell r="G89">
            <v>2984000</v>
          </cell>
        </row>
        <row r="90">
          <cell r="B90" t="str">
            <v xml:space="preserve">  - Taksi 1 ORGx1KALI</v>
          </cell>
          <cell r="D90">
            <v>1</v>
          </cell>
          <cell r="E90" t="str">
            <v>OK</v>
          </cell>
          <cell r="F90">
            <v>734000</v>
          </cell>
          <cell r="G90">
            <v>734000</v>
          </cell>
        </row>
        <row r="91">
          <cell r="B91" t="str">
            <v xml:space="preserve">  - Penginapan 1 ORGx2HARI</v>
          </cell>
          <cell r="D91">
            <v>2</v>
          </cell>
          <cell r="E91" t="str">
            <v>OH</v>
          </cell>
          <cell r="F91">
            <v>659000</v>
          </cell>
          <cell r="G91">
            <v>1318000</v>
          </cell>
        </row>
        <row r="92">
          <cell r="B92" t="str">
            <v xml:space="preserve">  - Uang Harian 1 ORGx3HARI</v>
          </cell>
          <cell r="D92">
            <v>3</v>
          </cell>
          <cell r="E92" t="str">
            <v>OH</v>
          </cell>
          <cell r="F92">
            <v>360000</v>
          </cell>
          <cell r="G92">
            <v>1080000</v>
          </cell>
        </row>
        <row r="93">
          <cell r="B93" t="str">
            <v xml:space="preserve">  - Jakarta - Banjarmasin 1 ORGx1KEG</v>
          </cell>
          <cell r="D93">
            <v>1</v>
          </cell>
          <cell r="E93" t="str">
            <v>OK</v>
          </cell>
          <cell r="F93">
            <v>2995000</v>
          </cell>
          <cell r="G93">
            <v>2995000</v>
          </cell>
        </row>
        <row r="94">
          <cell r="B94" t="str">
            <v xml:space="preserve">  - Taksi 1 ORGx1KALI</v>
          </cell>
          <cell r="D94">
            <v>1</v>
          </cell>
          <cell r="E94" t="str">
            <v>OK</v>
          </cell>
          <cell r="F94">
            <v>812000</v>
          </cell>
          <cell r="G94">
            <v>812000</v>
          </cell>
        </row>
        <row r="95">
          <cell r="B95" t="str">
            <v xml:space="preserve">  - Penginapan 1 ORGx2HARI</v>
          </cell>
          <cell r="D95">
            <v>2</v>
          </cell>
          <cell r="E95" t="str">
            <v>OH</v>
          </cell>
          <cell r="F95">
            <v>697000</v>
          </cell>
          <cell r="G95">
            <v>1394000</v>
          </cell>
        </row>
        <row r="96">
          <cell r="B96" t="str">
            <v xml:space="preserve">  - Uang Harian 1 ORGx3HARI</v>
          </cell>
          <cell r="D96">
            <v>3</v>
          </cell>
          <cell r="E96" t="str">
            <v>OH</v>
          </cell>
          <cell r="F96">
            <v>380000</v>
          </cell>
          <cell r="G96">
            <v>1140000</v>
          </cell>
        </row>
        <row r="97">
          <cell r="B97" t="str">
            <v xml:space="preserve">  - Jakarta - Samarinda 1 ORGx1KEG</v>
          </cell>
          <cell r="D97">
            <v>1</v>
          </cell>
          <cell r="E97" t="str">
            <v>OK</v>
          </cell>
          <cell r="F97">
            <v>3797000</v>
          </cell>
          <cell r="G97">
            <v>3797000</v>
          </cell>
        </row>
        <row r="98">
          <cell r="B98" t="str">
            <v xml:space="preserve">  - Taksi 1 ORGx1KALI</v>
          </cell>
          <cell r="D98">
            <v>1</v>
          </cell>
          <cell r="E98" t="str">
            <v>OK</v>
          </cell>
          <cell r="F98">
            <v>1412000</v>
          </cell>
          <cell r="G98">
            <v>1412000</v>
          </cell>
        </row>
        <row r="99">
          <cell r="B99" t="str">
            <v xml:space="preserve">  - Penginapan 1 ORGx2HARI</v>
          </cell>
          <cell r="D99">
            <v>2</v>
          </cell>
          <cell r="E99" t="str">
            <v>OH</v>
          </cell>
          <cell r="F99">
            <v>804000</v>
          </cell>
          <cell r="G99">
            <v>1608000</v>
          </cell>
        </row>
        <row r="100">
          <cell r="B100" t="str">
            <v xml:space="preserve">  - Uang Harian 1 ORGx3HARI</v>
          </cell>
          <cell r="D100">
            <v>3</v>
          </cell>
          <cell r="E100" t="str">
            <v>OH</v>
          </cell>
          <cell r="F100">
            <v>430000</v>
          </cell>
          <cell r="G100">
            <v>1290000</v>
          </cell>
        </row>
        <row r="101">
          <cell r="B101" t="str">
            <v xml:space="preserve">  - Jakarta - Manado 1ORGx1K EG</v>
          </cell>
          <cell r="D101">
            <v>1</v>
          </cell>
          <cell r="E101" t="str">
            <v>OK</v>
          </cell>
          <cell r="F101">
            <v>5102000</v>
          </cell>
          <cell r="G101">
            <v>5102000</v>
          </cell>
        </row>
        <row r="102">
          <cell r="B102" t="str">
            <v xml:space="preserve">  - Taksi 1 ORGx1KALI</v>
          </cell>
          <cell r="D102">
            <v>1</v>
          </cell>
          <cell r="E102" t="str">
            <v>OK</v>
          </cell>
          <cell r="F102">
            <v>788000</v>
          </cell>
          <cell r="G102">
            <v>788000</v>
          </cell>
        </row>
        <row r="103">
          <cell r="B103" t="str">
            <v xml:space="preserve">  - Penginapan 1 ORGx2HARI</v>
          </cell>
          <cell r="D103">
            <v>2</v>
          </cell>
          <cell r="E103" t="str">
            <v>OH</v>
          </cell>
          <cell r="F103">
            <v>978000</v>
          </cell>
          <cell r="G103">
            <v>1956000</v>
          </cell>
        </row>
        <row r="104">
          <cell r="B104" t="str">
            <v xml:space="preserve">  - Uang Harian 1 ORGx3HARI</v>
          </cell>
          <cell r="D104">
            <v>3</v>
          </cell>
          <cell r="E104" t="str">
            <v>OH</v>
          </cell>
          <cell r="F104">
            <v>370000</v>
          </cell>
          <cell r="G104">
            <v>1110000</v>
          </cell>
        </row>
        <row r="105">
          <cell r="B105" t="str">
            <v xml:space="preserve">  - Jakarta - Palu 1 ORGx1KEG</v>
          </cell>
          <cell r="D105">
            <v>1</v>
          </cell>
          <cell r="E105" t="str">
            <v>OK</v>
          </cell>
          <cell r="F105">
            <v>5113000</v>
          </cell>
          <cell r="G105">
            <v>5113000</v>
          </cell>
        </row>
        <row r="106">
          <cell r="B106" t="str">
            <v xml:space="preserve">  - Taksi 1 ORGx1KALI</v>
          </cell>
          <cell r="D106">
            <v>1</v>
          </cell>
          <cell r="E106" t="str">
            <v>OK</v>
          </cell>
          <cell r="F106">
            <v>842000</v>
          </cell>
          <cell r="G106">
            <v>842000</v>
          </cell>
        </row>
        <row r="107">
          <cell r="B107" t="str">
            <v xml:space="preserve">  - Penginapan 1 ORGx2HARI</v>
          </cell>
          <cell r="D107">
            <v>2</v>
          </cell>
          <cell r="E107" t="str">
            <v>OH</v>
          </cell>
          <cell r="F107">
            <v>951000</v>
          </cell>
          <cell r="G107">
            <v>1902000</v>
          </cell>
        </row>
        <row r="108">
          <cell r="B108" t="str">
            <v xml:space="preserve">  - Uang Harian 1 ORGx3HARI</v>
          </cell>
          <cell r="D108">
            <v>3</v>
          </cell>
          <cell r="E108" t="str">
            <v>OH</v>
          </cell>
          <cell r="F108">
            <v>370000</v>
          </cell>
          <cell r="G108">
            <v>1110000</v>
          </cell>
        </row>
        <row r="109">
          <cell r="B109" t="str">
            <v xml:space="preserve">  - Jakarta - Makassar 1 ORGx1KEG</v>
          </cell>
          <cell r="D109">
            <v>1</v>
          </cell>
          <cell r="E109" t="str">
            <v>OK</v>
          </cell>
          <cell r="F109">
            <v>3829000</v>
          </cell>
          <cell r="G109">
            <v>3829000</v>
          </cell>
        </row>
        <row r="110">
          <cell r="B110" t="str">
            <v xml:space="preserve">  - Taksi 1 ORGx1KALI</v>
          </cell>
          <cell r="D110">
            <v>1</v>
          </cell>
          <cell r="E110" t="str">
            <v>OK</v>
          </cell>
          <cell r="F110">
            <v>802000</v>
          </cell>
          <cell r="G110">
            <v>802000</v>
          </cell>
        </row>
        <row r="111">
          <cell r="B111" t="str">
            <v xml:space="preserve">  - Penginapan 1 ORGx2HARI</v>
          </cell>
          <cell r="D111">
            <v>2</v>
          </cell>
          <cell r="E111" t="str">
            <v>OH</v>
          </cell>
          <cell r="F111">
            <v>745000</v>
          </cell>
          <cell r="G111">
            <v>1490000</v>
          </cell>
        </row>
        <row r="112">
          <cell r="B112" t="str">
            <v xml:space="preserve">  - Uang Harian 1 ORGx3HARI</v>
          </cell>
          <cell r="D112">
            <v>3</v>
          </cell>
          <cell r="E112" t="str">
            <v>OH</v>
          </cell>
          <cell r="F112">
            <v>430000</v>
          </cell>
          <cell r="G112">
            <v>1290000</v>
          </cell>
        </row>
        <row r="113">
          <cell r="B113" t="str">
            <v xml:space="preserve">  - Jakarta - Kendari 1 ORGx1KEG</v>
          </cell>
          <cell r="D113">
            <v>1</v>
          </cell>
          <cell r="E113" t="str">
            <v>OK</v>
          </cell>
          <cell r="F113">
            <v>4182000</v>
          </cell>
          <cell r="G113">
            <v>4182000</v>
          </cell>
        </row>
        <row r="114">
          <cell r="B114" t="str">
            <v xml:space="preserve">  - Taksi 1 ORGx1KALI</v>
          </cell>
          <cell r="D114">
            <v>1</v>
          </cell>
          <cell r="E114" t="str">
            <v>OK</v>
          </cell>
          <cell r="F114">
            <v>854000</v>
          </cell>
          <cell r="G114">
            <v>854000</v>
          </cell>
        </row>
        <row r="115">
          <cell r="B115" t="str">
            <v xml:space="preserve">  - Penginapan 1 ORGx2HARI</v>
          </cell>
          <cell r="D115">
            <v>2</v>
          </cell>
          <cell r="E115" t="str">
            <v>OH</v>
          </cell>
          <cell r="F115">
            <v>786000</v>
          </cell>
          <cell r="G115">
            <v>1572000</v>
          </cell>
        </row>
        <row r="116">
          <cell r="B116" t="str">
            <v xml:space="preserve">  - Uang Harian 1 ORGx3HARI</v>
          </cell>
          <cell r="D116">
            <v>3</v>
          </cell>
          <cell r="E116" t="str">
            <v>OH</v>
          </cell>
          <cell r="F116">
            <v>380000</v>
          </cell>
          <cell r="G116">
            <v>1140000</v>
          </cell>
        </row>
        <row r="117">
          <cell r="B117" t="str">
            <v xml:space="preserve">  - Jakarta - Ambon 1 ORGx1KEG</v>
          </cell>
          <cell r="D117">
            <v>1</v>
          </cell>
          <cell r="E117" t="str">
            <v>OK</v>
          </cell>
          <cell r="F117">
            <v>7081000</v>
          </cell>
          <cell r="G117">
            <v>7081000</v>
          </cell>
        </row>
        <row r="118">
          <cell r="B118" t="str">
            <v xml:space="preserve">  - Taksi 1 ORGx1KALI</v>
          </cell>
          <cell r="D118">
            <v>1</v>
          </cell>
          <cell r="E118" t="str">
            <v>OK</v>
          </cell>
          <cell r="F118">
            <v>992000</v>
          </cell>
          <cell r="G118">
            <v>992000</v>
          </cell>
        </row>
        <row r="119">
          <cell r="B119" t="str">
            <v xml:space="preserve">  - Penginapan 1 ORGx2HARI</v>
          </cell>
          <cell r="D119">
            <v>2</v>
          </cell>
          <cell r="E119" t="str">
            <v>OH</v>
          </cell>
          <cell r="F119">
            <v>667000</v>
          </cell>
          <cell r="G119">
            <v>1334000</v>
          </cell>
        </row>
        <row r="120">
          <cell r="B120" t="str">
            <v xml:space="preserve">  - Uang Harian 1 ORGx3HARI</v>
          </cell>
          <cell r="D120">
            <v>3</v>
          </cell>
          <cell r="E120" t="str">
            <v>OH</v>
          </cell>
          <cell r="F120">
            <v>380000</v>
          </cell>
          <cell r="G120">
            <v>1140000</v>
          </cell>
        </row>
        <row r="121">
          <cell r="B121" t="str">
            <v xml:space="preserve">  - Jakarta - Jayapura 1 ORGx1KEG</v>
          </cell>
          <cell r="D121">
            <v>1</v>
          </cell>
          <cell r="E121" t="str">
            <v>OK</v>
          </cell>
          <cell r="F121">
            <v>8193000</v>
          </cell>
          <cell r="G121">
            <v>8193000</v>
          </cell>
        </row>
        <row r="122">
          <cell r="B122" t="str">
            <v xml:space="preserve">  - Taksi 1 ORGx1KALI</v>
          </cell>
          <cell r="D122">
            <v>1</v>
          </cell>
          <cell r="E122" t="str">
            <v>OK</v>
          </cell>
          <cell r="F122">
            <v>1374000</v>
          </cell>
          <cell r="G122">
            <v>1374000</v>
          </cell>
        </row>
        <row r="123">
          <cell r="B123" t="str">
            <v xml:space="preserve">  - Penginapan 1 ORGx2HARI</v>
          </cell>
          <cell r="D123">
            <v>2</v>
          </cell>
          <cell r="E123" t="str">
            <v>OH</v>
          </cell>
          <cell r="F123">
            <v>1038000</v>
          </cell>
          <cell r="G123">
            <v>2076000</v>
          </cell>
        </row>
        <row r="124">
          <cell r="B124" t="str">
            <v xml:space="preserve">  - Uang Harian 1 ORGx3HARI</v>
          </cell>
          <cell r="D124">
            <v>3</v>
          </cell>
          <cell r="E124" t="str">
            <v>OH</v>
          </cell>
          <cell r="F124">
            <v>580000</v>
          </cell>
          <cell r="G124">
            <v>1740000</v>
          </cell>
        </row>
        <row r="125">
          <cell r="B125" t="str">
            <v xml:space="preserve">  - Jakarta - Pangkalpinang 1 ORGx1KEG</v>
          </cell>
          <cell r="D125">
            <v>1</v>
          </cell>
          <cell r="E125" t="str">
            <v>OK</v>
          </cell>
          <cell r="F125">
            <v>2139000</v>
          </cell>
          <cell r="G125">
            <v>2139000</v>
          </cell>
        </row>
        <row r="126">
          <cell r="B126" t="str">
            <v xml:space="preserve">  - Taksi 1 ORGx1KALI</v>
          </cell>
          <cell r="D126">
            <v>1</v>
          </cell>
          <cell r="E126" t="str">
            <v>OK</v>
          </cell>
          <cell r="F126">
            <v>692000</v>
          </cell>
          <cell r="G126">
            <v>692000</v>
          </cell>
        </row>
        <row r="127">
          <cell r="B127" t="str">
            <v xml:space="preserve">  - Penginapan 1 ORGx2HARI</v>
          </cell>
          <cell r="D127">
            <v>2</v>
          </cell>
          <cell r="E127" t="str">
            <v>OH</v>
          </cell>
          <cell r="F127">
            <v>676000</v>
          </cell>
          <cell r="G127">
            <v>1352000</v>
          </cell>
        </row>
        <row r="128">
          <cell r="B128" t="str">
            <v xml:space="preserve">  - Uang Harian 1 ORGx3HARI</v>
          </cell>
          <cell r="D128">
            <v>3</v>
          </cell>
          <cell r="E128" t="str">
            <v>OH</v>
          </cell>
          <cell r="F128">
            <v>410000</v>
          </cell>
          <cell r="G128">
            <v>1230000</v>
          </cell>
        </row>
        <row r="129">
          <cell r="B129" t="str">
            <v xml:space="preserve">  - Jakarta - Gorontalo 1 ORGx1KEG</v>
          </cell>
          <cell r="D129">
            <v>1</v>
          </cell>
          <cell r="E129" t="str">
            <v>OK</v>
          </cell>
          <cell r="F129">
            <v>4824000</v>
          </cell>
          <cell r="G129">
            <v>4824000</v>
          </cell>
        </row>
        <row r="130">
          <cell r="B130" t="str">
            <v xml:space="preserve">  - Taksi 1 ORGx1KALI</v>
          </cell>
          <cell r="D130">
            <v>1</v>
          </cell>
          <cell r="E130" t="str">
            <v>OK</v>
          </cell>
          <cell r="F130">
            <v>992000</v>
          </cell>
          <cell r="G130">
            <v>992000</v>
          </cell>
        </row>
        <row r="131">
          <cell r="B131" t="str">
            <v xml:space="preserve">  - Penginapan 1 ORGx2HARI</v>
          </cell>
          <cell r="D131">
            <v>2</v>
          </cell>
          <cell r="E131" t="str">
            <v>OH</v>
          </cell>
          <cell r="F131">
            <v>955000</v>
          </cell>
          <cell r="G131">
            <v>1910000</v>
          </cell>
        </row>
        <row r="132">
          <cell r="B132" t="str">
            <v xml:space="preserve">  - Uang Harian 1 ORGx3HARI</v>
          </cell>
          <cell r="D132">
            <v>3</v>
          </cell>
          <cell r="E132" t="str">
            <v>OH</v>
          </cell>
          <cell r="F132">
            <v>370000</v>
          </cell>
          <cell r="G132">
            <v>1110000</v>
          </cell>
        </row>
        <row r="133">
          <cell r="B133" t="str">
            <v xml:space="preserve">  - Jakarta - Ternate 1 ORGx1KEG</v>
          </cell>
          <cell r="D133">
            <v>1</v>
          </cell>
          <cell r="E133" t="str">
            <v>OK</v>
          </cell>
          <cell r="F133">
            <v>6664000</v>
          </cell>
          <cell r="G133">
            <v>6664000</v>
          </cell>
        </row>
        <row r="134">
          <cell r="B134" t="str">
            <v xml:space="preserve">  - Taksi 1 ORGx1KALI</v>
          </cell>
          <cell r="D134">
            <v>1</v>
          </cell>
          <cell r="E134" t="str">
            <v>OK</v>
          </cell>
          <cell r="F134">
            <v>942000</v>
          </cell>
          <cell r="G134">
            <v>942000</v>
          </cell>
        </row>
        <row r="135">
          <cell r="B135" t="str">
            <v xml:space="preserve">  - Penginapan 1 ORGx2HARI</v>
          </cell>
          <cell r="D135">
            <v>2</v>
          </cell>
          <cell r="E135" t="str">
            <v>OH</v>
          </cell>
          <cell r="F135">
            <v>654000</v>
          </cell>
          <cell r="G135">
            <v>1308000</v>
          </cell>
        </row>
        <row r="136">
          <cell r="B136" t="str">
            <v xml:space="preserve">  - Uang Harian 1 ORGx3HARI</v>
          </cell>
          <cell r="D136">
            <v>3</v>
          </cell>
          <cell r="E136" t="str">
            <v>OH</v>
          </cell>
          <cell r="F136">
            <v>430000</v>
          </cell>
          <cell r="G136">
            <v>1290000</v>
          </cell>
        </row>
        <row r="137">
          <cell r="B137" t="str">
            <v xml:space="preserve">  - Jakarta - Mamuju 1 ORGx1KEG</v>
          </cell>
          <cell r="D137">
            <v>1</v>
          </cell>
          <cell r="E137" t="str">
            <v>OK</v>
          </cell>
          <cell r="F137">
            <v>4867000</v>
          </cell>
          <cell r="G137">
            <v>4867000</v>
          </cell>
        </row>
        <row r="138">
          <cell r="B138" t="str">
            <v xml:space="preserve">  - Taksi 1 ORGx1KALI</v>
          </cell>
          <cell r="D138">
            <v>1</v>
          </cell>
          <cell r="E138" t="str">
            <v>OK</v>
          </cell>
          <cell r="F138">
            <v>1138000</v>
          </cell>
          <cell r="G138">
            <v>1138000</v>
          </cell>
        </row>
        <row r="139">
          <cell r="B139" t="str">
            <v xml:space="preserve">  - Penginapan 1 ORGx2HARI</v>
          </cell>
          <cell r="D139">
            <v>2</v>
          </cell>
          <cell r="E139" t="str">
            <v>OH</v>
          </cell>
          <cell r="F139">
            <v>704000</v>
          </cell>
          <cell r="G139">
            <v>1408000</v>
          </cell>
        </row>
        <row r="140">
          <cell r="B140" t="str">
            <v xml:space="preserve">  - Uang Harian 1 ORGx3HARI</v>
          </cell>
          <cell r="D140">
            <v>3</v>
          </cell>
          <cell r="E140" t="str">
            <v>OH</v>
          </cell>
          <cell r="F140">
            <v>410000</v>
          </cell>
          <cell r="G140">
            <v>1230000</v>
          </cell>
        </row>
        <row r="141">
          <cell r="B141" t="str">
            <v xml:space="preserve">  - Jakarta - Manokwari 1 ORGx1KEG</v>
          </cell>
          <cell r="D141">
            <v>1</v>
          </cell>
          <cell r="E141" t="str">
            <v>OK</v>
          </cell>
          <cell r="F141">
            <v>10824000</v>
          </cell>
          <cell r="G141">
            <v>10824000</v>
          </cell>
        </row>
        <row r="142">
          <cell r="B142" t="str">
            <v xml:space="preserve">  - Taksi 1 ORGx1KALI</v>
          </cell>
          <cell r="D142">
            <v>1</v>
          </cell>
          <cell r="E142" t="str">
            <v>OK</v>
          </cell>
          <cell r="F142">
            <v>876000</v>
          </cell>
          <cell r="G142">
            <v>876000</v>
          </cell>
        </row>
        <row r="143">
          <cell r="B143" t="str">
            <v xml:space="preserve">  - Penginapan 1 ORGx2HARI</v>
          </cell>
          <cell r="D143">
            <v>2</v>
          </cell>
          <cell r="E143" t="str">
            <v>OH</v>
          </cell>
          <cell r="F143">
            <v>967000</v>
          </cell>
          <cell r="G143">
            <v>1934000</v>
          </cell>
        </row>
        <row r="144">
          <cell r="B144" t="str">
            <v xml:space="preserve">  - Uang Harian 1 ORGx3HARI</v>
          </cell>
          <cell r="D144">
            <v>3</v>
          </cell>
          <cell r="E144" t="str">
            <v>OH</v>
          </cell>
          <cell r="F144">
            <v>480000</v>
          </cell>
          <cell r="G144">
            <v>1440000</v>
          </cell>
        </row>
        <row r="145">
          <cell r="B145" t="str">
            <v xml:space="preserve">  - Jakarta - Tarakan 1 ORGx1KEG</v>
          </cell>
          <cell r="D145">
            <v>1</v>
          </cell>
          <cell r="E145" t="str">
            <v>OK</v>
          </cell>
          <cell r="F145">
            <v>3944000</v>
          </cell>
          <cell r="G145">
            <v>3944000</v>
          </cell>
        </row>
        <row r="146">
          <cell r="B146" t="str">
            <v xml:space="preserve">  - Taksi 1 ORGx1KALI</v>
          </cell>
          <cell r="D146">
            <v>1</v>
          </cell>
          <cell r="E146" t="str">
            <v>OK</v>
          </cell>
          <cell r="F146">
            <v>1412000</v>
          </cell>
          <cell r="G146">
            <v>1412000</v>
          </cell>
        </row>
        <row r="147">
          <cell r="B147" t="str">
            <v xml:space="preserve">  - Penginapan 1 ORGx2HARI</v>
          </cell>
          <cell r="D147">
            <v>2</v>
          </cell>
          <cell r="E147" t="str">
            <v>OH</v>
          </cell>
          <cell r="F147">
            <v>978000</v>
          </cell>
          <cell r="G147">
            <v>1956000</v>
          </cell>
        </row>
        <row r="148">
          <cell r="B148" t="str">
            <v xml:space="preserve">  - Uang Harian 1 ORGx3HARI</v>
          </cell>
          <cell r="D148">
            <v>3</v>
          </cell>
          <cell r="E148" t="str">
            <v>OH</v>
          </cell>
          <cell r="F148">
            <v>430000</v>
          </cell>
          <cell r="G148">
            <v>1290000</v>
          </cell>
        </row>
        <row r="149">
          <cell r="B149" t="str">
            <v xml:space="preserve">  - Jakarta - Bandung 1 ORGx1KEG</v>
          </cell>
          <cell r="D149">
            <v>1</v>
          </cell>
          <cell r="E149" t="str">
            <v>OK</v>
          </cell>
          <cell r="F149">
            <v>600000</v>
          </cell>
          <cell r="G149">
            <v>600000</v>
          </cell>
        </row>
        <row r="150">
          <cell r="B150" t="str">
            <v xml:space="preserve">  - Penginapan 1 ORGx2HARI</v>
          </cell>
          <cell r="D150">
            <v>2</v>
          </cell>
          <cell r="E150" t="str">
            <v>OH</v>
          </cell>
          <cell r="F150">
            <v>686000</v>
          </cell>
          <cell r="G150">
            <v>1372000</v>
          </cell>
        </row>
        <row r="151">
          <cell r="B151" t="str">
            <v xml:space="preserve">  - Uang Harian 1 ORGx3HARI</v>
          </cell>
          <cell r="D151">
            <v>3</v>
          </cell>
          <cell r="E151" t="str">
            <v>OH</v>
          </cell>
          <cell r="F151">
            <v>430000</v>
          </cell>
          <cell r="G151">
            <v>1290000</v>
          </cell>
        </row>
        <row r="152">
          <cell r="B152" t="str">
            <v xml:space="preserve">  - Jakarta - Banten 1 ORGx1KEG</v>
          </cell>
          <cell r="D152">
            <v>1</v>
          </cell>
          <cell r="E152" t="str">
            <v>OK</v>
          </cell>
          <cell r="F152">
            <v>600000</v>
          </cell>
          <cell r="G152">
            <v>600000</v>
          </cell>
        </row>
        <row r="153">
          <cell r="B153" t="str">
            <v xml:space="preserve">  - Penginapan 1 ORGx2HARI</v>
          </cell>
          <cell r="D153">
            <v>2</v>
          </cell>
          <cell r="E153" t="str">
            <v>OH</v>
          </cell>
          <cell r="F153">
            <v>724000</v>
          </cell>
          <cell r="G153">
            <v>1448000</v>
          </cell>
        </row>
        <row r="154">
          <cell r="B154" t="str">
            <v xml:space="preserve">  - Uang Harian 1 ORGx3HARI</v>
          </cell>
          <cell r="D154">
            <v>3</v>
          </cell>
          <cell r="E154" t="str">
            <v>OH</v>
          </cell>
          <cell r="F154">
            <v>370000</v>
          </cell>
          <cell r="G154">
            <v>1110000</v>
          </cell>
        </row>
        <row r="155">
          <cell r="B155" t="str">
            <v xml:space="preserve">  - Jakarta 1 ORGx2KEG</v>
          </cell>
          <cell r="D155">
            <v>4</v>
          </cell>
          <cell r="E155" t="str">
            <v>OK</v>
          </cell>
          <cell r="F155">
            <v>150000</v>
          </cell>
          <cell r="G155">
            <v>600000</v>
          </cell>
        </row>
        <row r="156">
          <cell r="B156" t="str">
            <v xml:space="preserve">  - Uang Harian 1ORGx2HARI</v>
          </cell>
          <cell r="D156">
            <v>4</v>
          </cell>
          <cell r="E156" t="str">
            <v>OH</v>
          </cell>
          <cell r="F156">
            <v>210000</v>
          </cell>
          <cell r="G156">
            <v>840000</v>
          </cell>
        </row>
        <row r="157">
          <cell r="B157" t="str">
            <v>Evaluasi Infrastruktur Siskohat</v>
          </cell>
          <cell r="G157">
            <v>175868000</v>
          </cell>
        </row>
        <row r="158">
          <cell r="B158" t="str">
            <v>Belanja Bahan</v>
          </cell>
          <cell r="G158">
            <v>23000000</v>
          </cell>
        </row>
        <row r="159">
          <cell r="B159" t="str">
            <v xml:space="preserve">  - Spanduk</v>
          </cell>
          <cell r="D159">
            <v>4</v>
          </cell>
          <cell r="E159" t="str">
            <v>BH</v>
          </cell>
          <cell r="F159">
            <v>750000</v>
          </cell>
          <cell r="G159">
            <v>3000000</v>
          </cell>
        </row>
        <row r="160">
          <cell r="B160" t="str">
            <v xml:space="preserve">  - Kebutuhan Peserta</v>
          </cell>
          <cell r="D160">
            <v>100</v>
          </cell>
          <cell r="E160" t="str">
            <v>BH</v>
          </cell>
          <cell r="F160">
            <v>200000</v>
          </cell>
          <cell r="G160">
            <v>20000000</v>
          </cell>
        </row>
        <row r="161">
          <cell r="B161" t="str">
            <v>Belanja Jasa Profesi</v>
          </cell>
          <cell r="G161">
            <v>30800000</v>
          </cell>
        </row>
        <row r="162">
          <cell r="B162" t="str">
            <v>Honorarium Narasumber/Pembahas (Pejabat Eselon II) [1 ORG x 2 JPL x 4 KL]</v>
          </cell>
          <cell r="D162">
            <v>8</v>
          </cell>
          <cell r="E162" t="str">
            <v>OJ</v>
          </cell>
          <cell r="F162">
            <v>1000000</v>
          </cell>
          <cell r="G162">
            <v>8000000</v>
          </cell>
        </row>
        <row r="163">
          <cell r="B163" t="str">
            <v>Honorarium Narasumber/Pembahas (Eselon III ke bwh) [2 ORG x 2 JPL x 4 KL]</v>
          </cell>
          <cell r="D163">
            <v>16</v>
          </cell>
          <cell r="E163" t="str">
            <v>OJ</v>
          </cell>
          <cell r="F163">
            <v>900000</v>
          </cell>
          <cell r="G163">
            <v>14400000</v>
          </cell>
        </row>
        <row r="164">
          <cell r="B164" t="str">
            <v>Honorarium Moderator [3 ORG x 4 KL]</v>
          </cell>
          <cell r="D164">
            <v>12</v>
          </cell>
          <cell r="E164" t="str">
            <v>OK</v>
          </cell>
          <cell r="F164">
            <v>700000</v>
          </cell>
          <cell r="G164">
            <v>8400000</v>
          </cell>
        </row>
        <row r="165">
          <cell r="B165" t="str">
            <v>Belanja Perjalanan Dinas Paket Meeting Luar Kota</v>
          </cell>
          <cell r="G165">
            <v>122068000</v>
          </cell>
        </row>
        <row r="166">
          <cell r="B166" t="str">
            <v>PAKET MEETING FULLDAY (Jawa Barat)</v>
          </cell>
          <cell r="G166">
            <v>122068000</v>
          </cell>
        </row>
        <row r="167">
          <cell r="B167" t="str">
            <v>Fullday Eselon I dan II [1 ORG x 4 KL]</v>
          </cell>
          <cell r="D167">
            <v>4</v>
          </cell>
          <cell r="E167" t="str">
            <v>OH</v>
          </cell>
          <cell r="F167">
            <v>692000</v>
          </cell>
          <cell r="G167">
            <v>2768000</v>
          </cell>
        </row>
        <row r="168">
          <cell r="B168" t="str">
            <v>Fullday Eselon III Ke Bawah [25 ORG x 4 KL]</v>
          </cell>
          <cell r="D168">
            <v>100</v>
          </cell>
          <cell r="E168" t="str">
            <v>OH</v>
          </cell>
          <cell r="F168">
            <v>498000</v>
          </cell>
          <cell r="G168">
            <v>49800000</v>
          </cell>
        </row>
        <row r="169">
          <cell r="B169" t="str">
            <v>Uang Harian Fullday [25 ORG x 4 KL]</v>
          </cell>
          <cell r="D169">
            <v>100</v>
          </cell>
          <cell r="E169" t="str">
            <v>OH</v>
          </cell>
          <cell r="F169">
            <v>95000</v>
          </cell>
          <cell r="G169">
            <v>9500000</v>
          </cell>
        </row>
        <row r="170">
          <cell r="B170" t="str">
            <v>Uang Transport Fullday [25 ORG x 4 KALI]</v>
          </cell>
          <cell r="D170">
            <v>100</v>
          </cell>
          <cell r="E170" t="str">
            <v>OH</v>
          </cell>
          <cell r="F170">
            <v>600000</v>
          </cell>
          <cell r="G170">
            <v>60000000</v>
          </cell>
        </row>
        <row r="171">
          <cell r="B171" t="str">
            <v>Sewa Data Center dan DRC</v>
          </cell>
          <cell r="G171">
            <v>16200362000</v>
          </cell>
        </row>
        <row r="172">
          <cell r="B172" t="str">
            <v>Belanja Sewa</v>
          </cell>
          <cell r="G172">
            <v>16200362000</v>
          </cell>
        </row>
        <row r="173">
          <cell r="B173" t="str">
            <v xml:space="preserve">  - Sewa DC dan DRC</v>
          </cell>
          <cell r="D173">
            <v>1</v>
          </cell>
          <cell r="E173" t="str">
            <v>THN</v>
          </cell>
          <cell r="F173">
            <v>16200362000</v>
          </cell>
          <cell r="G173">
            <v>16200362000</v>
          </cell>
        </row>
        <row r="174">
          <cell r="B174" t="str">
            <v>Pengelolaan/Konfigurasi Data Center dan DRC</v>
          </cell>
          <cell r="G174">
            <v>331024000</v>
          </cell>
        </row>
        <row r="175">
          <cell r="B175" t="str">
            <v>Belanja Perjalanan Dinas Biasa</v>
          </cell>
          <cell r="G175">
            <v>331024000</v>
          </cell>
        </row>
        <row r="176">
          <cell r="B176" t="str">
            <v xml:space="preserve">  - Jakarta - Surabaya  (PP) Ekonomi1 ORGx16KALI</v>
          </cell>
          <cell r="D176">
            <v>32</v>
          </cell>
          <cell r="E176" t="str">
            <v>OK</v>
          </cell>
          <cell r="F176">
            <v>2674000</v>
          </cell>
          <cell r="G176">
            <v>85568000</v>
          </cell>
        </row>
        <row r="177">
          <cell r="B177" t="str">
            <v xml:space="preserve">  - Taksi 1 ORGx16KALI</v>
          </cell>
          <cell r="D177">
            <v>32</v>
          </cell>
          <cell r="E177" t="str">
            <v>OK</v>
          </cell>
          <cell r="F177">
            <v>900000</v>
          </cell>
          <cell r="G177">
            <v>28800000</v>
          </cell>
        </row>
        <row r="178">
          <cell r="B178" t="str">
            <v xml:space="preserve">  - Penginapan 16 KALIx1ORGx2HARI</v>
          </cell>
          <cell r="D178">
            <v>64</v>
          </cell>
          <cell r="E178" t="str">
            <v>OH</v>
          </cell>
          <cell r="F178">
            <v>814000</v>
          </cell>
          <cell r="G178">
            <v>52096000</v>
          </cell>
        </row>
        <row r="179">
          <cell r="B179" t="str">
            <v xml:space="preserve">  - Uang Harian 16KALIx1ORGx3HARI</v>
          </cell>
          <cell r="D179">
            <v>96</v>
          </cell>
          <cell r="E179" t="str">
            <v>OH</v>
          </cell>
          <cell r="F179">
            <v>410000</v>
          </cell>
          <cell r="G179">
            <v>39360000</v>
          </cell>
        </row>
        <row r="180">
          <cell r="B180" t="str">
            <v xml:space="preserve">  - Jakarta - Serpong 1ORGx20KALI</v>
          </cell>
          <cell r="D180">
            <v>40</v>
          </cell>
          <cell r="E180" t="str">
            <v>OK</v>
          </cell>
          <cell r="F180">
            <v>572000</v>
          </cell>
          <cell r="G180">
            <v>22880000</v>
          </cell>
        </row>
        <row r="181">
          <cell r="B181" t="str">
            <v xml:space="preserve">  - Penginapan 20KALIx1ORGx2HARI</v>
          </cell>
          <cell r="D181">
            <v>80</v>
          </cell>
          <cell r="E181" t="str">
            <v>OH</v>
          </cell>
          <cell r="F181">
            <v>724000</v>
          </cell>
          <cell r="G181">
            <v>57920000</v>
          </cell>
        </row>
        <row r="182">
          <cell r="B182" t="str">
            <v xml:space="preserve">  - Uang Harian 20KALIx1ORGx3HARI</v>
          </cell>
          <cell r="D182">
            <v>120</v>
          </cell>
          <cell r="E182" t="str">
            <v>OH</v>
          </cell>
          <cell r="F182">
            <v>370000</v>
          </cell>
          <cell r="G182">
            <v>44400000</v>
          </cell>
        </row>
        <row r="183">
          <cell r="B183" t="str">
            <v>Penyiapan Infrastruktur Siskohat Operasional Haji Tahun 2025</v>
          </cell>
          <cell r="G183">
            <v>167466000</v>
          </cell>
        </row>
        <row r="184">
          <cell r="B184" t="str">
            <v>Belanja Perjalanan Dinas Lainnya - Luar Negeri</v>
          </cell>
          <cell r="G184">
            <v>167466000</v>
          </cell>
        </row>
        <row r="185">
          <cell r="B185" t="str">
            <v>Jakarta - Jeddah PP</v>
          </cell>
          <cell r="D185">
            <v>3</v>
          </cell>
          <cell r="E185" t="str">
            <v>ORG</v>
          </cell>
          <cell r="F185">
            <v>25000000</v>
          </cell>
          <cell r="G185">
            <v>75000000</v>
          </cell>
        </row>
        <row r="186">
          <cell r="B186" t="str">
            <v>Uang Harian/Lump sum [ 3 ORG X 5 HR ]</v>
          </cell>
          <cell r="D186">
            <v>15</v>
          </cell>
          <cell r="E186" t="str">
            <v>ORG</v>
          </cell>
          <cell r="F186">
            <v>4900000</v>
          </cell>
          <cell r="G186">
            <v>73500000</v>
          </cell>
        </row>
        <row r="187">
          <cell r="B187" t="str">
            <v>Uang Harian/Lump sum 40% [ 3 ORG X 1 HR]</v>
          </cell>
          <cell r="D187">
            <v>3</v>
          </cell>
          <cell r="E187" t="str">
            <v>ORG</v>
          </cell>
          <cell r="F187">
            <v>1960000</v>
          </cell>
          <cell r="G187">
            <v>5880000</v>
          </cell>
        </row>
        <row r="188">
          <cell r="B188" t="str">
            <v>Biaya Taksi [3 ORG x 1 KL]</v>
          </cell>
          <cell r="D188">
            <v>3</v>
          </cell>
          <cell r="E188" t="str">
            <v>OK</v>
          </cell>
          <cell r="F188">
            <v>512000</v>
          </cell>
          <cell r="G188">
            <v>1536000</v>
          </cell>
        </row>
        <row r="189">
          <cell r="B189" t="str">
            <v>Biaya Visa</v>
          </cell>
          <cell r="D189">
            <v>3</v>
          </cell>
          <cell r="E189" t="str">
            <v>ORG</v>
          </cell>
          <cell r="F189">
            <v>3850000</v>
          </cell>
          <cell r="G189">
            <v>11550000</v>
          </cell>
        </row>
        <row r="190">
          <cell r="B190" t="str">
            <v>Supervisi CAT Pendukung PPIH Arab Saudi Mukimin dan Mahasiswa Arab Saudi 2025</v>
          </cell>
          <cell r="G190">
            <v>223288000</v>
          </cell>
        </row>
        <row r="191">
          <cell r="B191" t="str">
            <v>Belanja Perjalanan Dinas Lainnya - Luar Negeri</v>
          </cell>
          <cell r="G191">
            <v>223288000</v>
          </cell>
        </row>
        <row r="192">
          <cell r="B192" t="str">
            <v>Jakarta - Jeddah PP</v>
          </cell>
          <cell r="D192">
            <v>4</v>
          </cell>
          <cell r="E192" t="str">
            <v>ORG</v>
          </cell>
          <cell r="F192">
            <v>25000000</v>
          </cell>
          <cell r="G192">
            <v>100000000</v>
          </cell>
        </row>
        <row r="193">
          <cell r="B193" t="str">
            <v>Uang Harian/Lump sum [ 4 ORG X 5 HR ]</v>
          </cell>
          <cell r="D193">
            <v>20</v>
          </cell>
          <cell r="E193" t="str">
            <v>ORG</v>
          </cell>
          <cell r="F193">
            <v>4900000</v>
          </cell>
          <cell r="G193">
            <v>98000000</v>
          </cell>
        </row>
        <row r="194">
          <cell r="B194" t="str">
            <v>Uang Harian/Lump sum 40% [ 4 ORG X 1 HR]</v>
          </cell>
          <cell r="D194">
            <v>4</v>
          </cell>
          <cell r="E194" t="str">
            <v>ORG</v>
          </cell>
          <cell r="F194">
            <v>1960000</v>
          </cell>
          <cell r="G194">
            <v>7840000</v>
          </cell>
        </row>
        <row r="195">
          <cell r="B195" t="str">
            <v>Biaya Taksi [4 ORG x 1 KL]</v>
          </cell>
          <cell r="D195">
            <v>4</v>
          </cell>
          <cell r="E195" t="str">
            <v>OK</v>
          </cell>
          <cell r="F195">
            <v>512000</v>
          </cell>
          <cell r="G195">
            <v>2048000</v>
          </cell>
        </row>
        <row r="196">
          <cell r="B196" t="str">
            <v>Biaya Visa</v>
          </cell>
          <cell r="D196">
            <v>4</v>
          </cell>
          <cell r="E196" t="str">
            <v>ORG</v>
          </cell>
          <cell r="F196">
            <v>3850000</v>
          </cell>
          <cell r="G196">
            <v>15400000</v>
          </cell>
        </row>
        <row r="198">
          <cell r="B198" t="str">
            <v>Pengembangan Database Haji</v>
          </cell>
          <cell r="G198">
            <v>3796466000</v>
          </cell>
        </row>
        <row r="199">
          <cell r="B199" t="str">
            <v>Pemutakhiran Data Jemaah Haji pada Kanwil Kemenag Provinsi, Kab/Kota dan BPSBipih</v>
          </cell>
          <cell r="G199">
            <v>130480000</v>
          </cell>
        </row>
        <row r="200">
          <cell r="B200" t="str">
            <v>Belanja Perjalanan Dinas Biasa</v>
          </cell>
          <cell r="G200">
            <v>130480000</v>
          </cell>
        </row>
        <row r="201">
          <cell r="B201" t="str">
            <v xml:space="preserve">  - Transport  Jakarta - Jawa Barat 1 ORG x 20 KEG</v>
          </cell>
          <cell r="D201">
            <v>40</v>
          </cell>
          <cell r="E201" t="str">
            <v>OK</v>
          </cell>
          <cell r="F201">
            <v>600000</v>
          </cell>
          <cell r="G201">
            <v>24000000</v>
          </cell>
        </row>
        <row r="202">
          <cell r="B202" t="str">
            <v xml:space="preserve">  - Uang Harian 20 KEGx 1 ORGx3 HARI</v>
          </cell>
          <cell r="D202">
            <v>120</v>
          </cell>
          <cell r="E202" t="str">
            <v>OH</v>
          </cell>
          <cell r="F202">
            <v>430000</v>
          </cell>
          <cell r="G202">
            <v>51600000</v>
          </cell>
        </row>
        <row r="203">
          <cell r="B203" t="str">
            <v xml:space="preserve">  - Penginapan 20 KEGx1ORGx2HARI</v>
          </cell>
          <cell r="D203">
            <v>80</v>
          </cell>
          <cell r="E203" t="str">
            <v>OH</v>
          </cell>
          <cell r="F203">
            <v>686000</v>
          </cell>
          <cell r="G203">
            <v>54880000</v>
          </cell>
        </row>
        <row r="204">
          <cell r="B204" t="str">
            <v>Menghadiri Kegiatan Rapat/Seminar/Workshop</v>
          </cell>
          <cell r="G204">
            <v>130480000</v>
          </cell>
        </row>
        <row r="205">
          <cell r="B205" t="str">
            <v>Belanja Perjalanan Dinas Biasa</v>
          </cell>
          <cell r="G205">
            <v>130480000</v>
          </cell>
        </row>
        <row r="206">
          <cell r="B206" t="str">
            <v xml:space="preserve">  - Transport Jakarta - Jawa Barat 1 ORGx20KEG</v>
          </cell>
          <cell r="D206">
            <v>40</v>
          </cell>
          <cell r="E206" t="str">
            <v>OK</v>
          </cell>
          <cell r="F206">
            <v>600000</v>
          </cell>
          <cell r="G206">
            <v>24000000</v>
          </cell>
        </row>
        <row r="207">
          <cell r="B207" t="str">
            <v xml:space="preserve">  - Uang Harian 20 KEGx1ORGx3HARI</v>
          </cell>
          <cell r="D207">
            <v>120</v>
          </cell>
          <cell r="E207" t="str">
            <v>OH</v>
          </cell>
          <cell r="F207">
            <v>430000</v>
          </cell>
          <cell r="G207">
            <v>51600000</v>
          </cell>
        </row>
        <row r="208">
          <cell r="B208" t="str">
            <v xml:space="preserve">  - Penginapan 20 KEGx1ORGx2HARI</v>
          </cell>
          <cell r="D208">
            <v>80</v>
          </cell>
          <cell r="E208" t="str">
            <v>OH</v>
          </cell>
          <cell r="F208">
            <v>686000</v>
          </cell>
          <cell r="G208">
            <v>54880000</v>
          </cell>
        </row>
        <row r="209">
          <cell r="B209" t="str">
            <v>Jasa Technical Assistance Siskohat</v>
          </cell>
          <cell r="G209">
            <v>280800000</v>
          </cell>
        </row>
        <row r="210">
          <cell r="B210" t="str">
            <v>Belanja Jasa Lainnya</v>
          </cell>
          <cell r="G210">
            <v>280800000</v>
          </cell>
        </row>
        <row r="211">
          <cell r="B211" t="str">
            <v xml:space="preserve"> - Help Desk Siskohat 3 ORGx12 BLN</v>
          </cell>
          <cell r="D211">
            <v>36</v>
          </cell>
          <cell r="E211" t="str">
            <v>OB</v>
          </cell>
          <cell r="F211">
            <v>7800000</v>
          </cell>
          <cell r="G211">
            <v>280800000</v>
          </cell>
        </row>
        <row r="212">
          <cell r="B212" t="str">
            <v>Maintenance</v>
          </cell>
          <cell r="G212">
            <v>2600000000</v>
          </cell>
        </row>
        <row r="213">
          <cell r="B213" t="str">
            <v>Belanja Jasa Lainnya</v>
          </cell>
          <cell r="G213">
            <v>2600000000</v>
          </cell>
        </row>
        <row r="214">
          <cell r="B214" t="str">
            <v xml:space="preserve">  - Jasa Maintenance Aplikasi dan Perangkat Server</v>
          </cell>
          <cell r="D214">
            <v>1</v>
          </cell>
          <cell r="E214" t="str">
            <v>THN</v>
          </cell>
          <cell r="F214">
            <v>2600000000</v>
          </cell>
          <cell r="G214">
            <v>2600000000</v>
          </cell>
        </row>
        <row r="215">
          <cell r="B215" t="str">
            <v>Evaluasi Digitalisasi Layanan dengan Esselon II dan Kanwil/Kankemenag Kab/Kota/BPSBipih</v>
          </cell>
          <cell r="G215">
            <v>168268000</v>
          </cell>
        </row>
        <row r="216">
          <cell r="B216" t="str">
            <v>Belanja Bahan</v>
          </cell>
          <cell r="G216">
            <v>23000000</v>
          </cell>
        </row>
        <row r="217">
          <cell r="B217" t="str">
            <v xml:space="preserve">  - Spanduk</v>
          </cell>
          <cell r="D217">
            <v>4</v>
          </cell>
          <cell r="E217" t="str">
            <v>BH</v>
          </cell>
          <cell r="F217">
            <v>750000</v>
          </cell>
          <cell r="G217">
            <v>3000000</v>
          </cell>
        </row>
        <row r="218">
          <cell r="B218" t="str">
            <v xml:space="preserve">  - Kebutuhan Peserta</v>
          </cell>
          <cell r="D218">
            <v>100</v>
          </cell>
          <cell r="E218" t="str">
            <v>BH</v>
          </cell>
          <cell r="F218">
            <v>200000</v>
          </cell>
          <cell r="G218">
            <v>20000000</v>
          </cell>
        </row>
        <row r="219">
          <cell r="B219" t="str">
            <v>Belanja Jasa Profesi</v>
          </cell>
          <cell r="G219">
            <v>30800000</v>
          </cell>
        </row>
        <row r="220">
          <cell r="B220" t="str">
            <v>Honorarium Narasumber/Pembahas (Pejabat Eselon II) [1 ORG x 2 JPL x 4 KL]</v>
          </cell>
          <cell r="D220">
            <v>8</v>
          </cell>
          <cell r="E220" t="str">
            <v>OJ</v>
          </cell>
          <cell r="F220">
            <v>1000000</v>
          </cell>
          <cell r="G220">
            <v>8000000</v>
          </cell>
        </row>
        <row r="221">
          <cell r="B221" t="str">
            <v>Honorarium Narasumber/Pembahas (Eselon III ke bwh) [2 ORG x 2 JPL x 4 KL]</v>
          </cell>
          <cell r="D221">
            <v>16</v>
          </cell>
          <cell r="E221" t="str">
            <v>OJ</v>
          </cell>
          <cell r="F221">
            <v>900000</v>
          </cell>
          <cell r="G221">
            <v>14400000</v>
          </cell>
        </row>
        <row r="222">
          <cell r="B222" t="str">
            <v>Honorarium Moderator [3 ORG x 4 KL]</v>
          </cell>
          <cell r="D222">
            <v>12</v>
          </cell>
          <cell r="E222" t="str">
            <v>OK</v>
          </cell>
          <cell r="F222">
            <v>700000</v>
          </cell>
          <cell r="G222">
            <v>8400000</v>
          </cell>
        </row>
        <row r="223">
          <cell r="B223" t="str">
            <v>Belanja Perjalanan Dinas Paket Meeting Luar Kota</v>
          </cell>
          <cell r="G223">
            <v>114468000</v>
          </cell>
        </row>
        <row r="224">
          <cell r="B224" t="str">
            <v>PAKET MEETING FULLDAY (Banten)</v>
          </cell>
          <cell r="G224">
            <v>114468000</v>
          </cell>
        </row>
        <row r="225">
          <cell r="B225" t="str">
            <v>Fullday Eselon I dan II [1 ORG x 4 KL]</v>
          </cell>
          <cell r="D225">
            <v>4</v>
          </cell>
          <cell r="E225" t="str">
            <v>OH</v>
          </cell>
          <cell r="F225">
            <v>692000</v>
          </cell>
          <cell r="G225">
            <v>2768000</v>
          </cell>
        </row>
        <row r="226">
          <cell r="B226" t="str">
            <v>Fullday Eselon III Ke Bawah [25 ORG x 4 KL]</v>
          </cell>
          <cell r="D226">
            <v>100</v>
          </cell>
          <cell r="E226" t="str">
            <v>OH</v>
          </cell>
          <cell r="F226">
            <v>450000</v>
          </cell>
          <cell r="G226">
            <v>45000000</v>
          </cell>
        </row>
        <row r="227">
          <cell r="B227" t="str">
            <v>Uang Harian Fullday [25 ORG x 4 KL]</v>
          </cell>
          <cell r="D227">
            <v>100</v>
          </cell>
          <cell r="E227" t="str">
            <v>OH</v>
          </cell>
          <cell r="F227">
            <v>95000</v>
          </cell>
          <cell r="G227">
            <v>9500000</v>
          </cell>
        </row>
        <row r="228">
          <cell r="B228" t="str">
            <v>Uang Transport Fullday [25 ORG x 4 KALI]</v>
          </cell>
          <cell r="D228">
            <v>100</v>
          </cell>
          <cell r="E228" t="str">
            <v>OH</v>
          </cell>
          <cell r="F228">
            <v>572000</v>
          </cell>
          <cell r="G228">
            <v>57200000</v>
          </cell>
        </row>
        <row r="229">
          <cell r="B229" t="str">
            <v>Pendampingan Implementasi Sistem Penyediaan Akomodasi, Katering dan Transportasi di Arab Saudi</v>
          </cell>
          <cell r="G229">
            <v>156126000</v>
          </cell>
        </row>
        <row r="230">
          <cell r="B230" t="str">
            <v>Belanja Perjalanan Dinas Lainnya - Luar Negeri</v>
          </cell>
          <cell r="G230">
            <v>156126000</v>
          </cell>
        </row>
        <row r="231">
          <cell r="B231" t="str">
            <v>Jakarta - Jeddah PP</v>
          </cell>
          <cell r="D231">
            <v>3</v>
          </cell>
          <cell r="E231" t="str">
            <v>ORG</v>
          </cell>
          <cell r="F231">
            <v>25000000</v>
          </cell>
          <cell r="G231">
            <v>75000000</v>
          </cell>
        </row>
        <row r="232">
          <cell r="B232" t="str">
            <v>Uang Harian/Lump sum [ 3 ORG X 5 HR ]</v>
          </cell>
          <cell r="D232">
            <v>15</v>
          </cell>
          <cell r="E232" t="str">
            <v>ORG</v>
          </cell>
          <cell r="F232">
            <v>4200000</v>
          </cell>
          <cell r="G232">
            <v>63000000</v>
          </cell>
        </row>
        <row r="233">
          <cell r="B233" t="str">
            <v>Uang Harian/Lump sum 40% [ 3 ORG X 1 HR]</v>
          </cell>
          <cell r="D233">
            <v>3</v>
          </cell>
          <cell r="E233" t="str">
            <v>ORG</v>
          </cell>
          <cell r="F233">
            <v>1680000</v>
          </cell>
          <cell r="G233">
            <v>5040000</v>
          </cell>
        </row>
        <row r="234">
          <cell r="B234" t="str">
            <v>Biaya Taksi [3 ORG x 1 KL]</v>
          </cell>
          <cell r="D234">
            <v>3</v>
          </cell>
          <cell r="E234" t="str">
            <v>OK</v>
          </cell>
          <cell r="F234">
            <v>512000</v>
          </cell>
          <cell r="G234">
            <v>1536000</v>
          </cell>
        </row>
        <row r="235">
          <cell r="B235" t="str">
            <v>Biaya Visa</v>
          </cell>
          <cell r="D235">
            <v>3</v>
          </cell>
          <cell r="E235" t="str">
            <v>ORG</v>
          </cell>
          <cell r="F235">
            <v>3850000</v>
          </cell>
          <cell r="G235">
            <v>11550000</v>
          </cell>
        </row>
        <row r="236">
          <cell r="B236" t="str">
            <v>Sosialisasi Pendaftaran Jemaah Haji Online bagi Pekerja Migran Indonesia  di  Jepang dan Dubai</v>
          </cell>
          <cell r="G236">
            <v>330312000</v>
          </cell>
        </row>
        <row r="237">
          <cell r="B237" t="str">
            <v>Belanja Perjalanan Dinas Lainnya - Luar Negeri</v>
          </cell>
          <cell r="G237">
            <v>330312000</v>
          </cell>
        </row>
        <row r="238">
          <cell r="B238" t="str">
            <v>Tiket Jakarta - Jepang PP  [3 ORG x 1 KL]</v>
          </cell>
          <cell r="D238">
            <v>3</v>
          </cell>
          <cell r="E238" t="str">
            <v>ORG</v>
          </cell>
          <cell r="F238">
            <v>22000000</v>
          </cell>
          <cell r="G238">
            <v>66000000</v>
          </cell>
        </row>
        <row r="239">
          <cell r="B239" t="str">
            <v>Tiket Jakarta - Dubai PP  [3 ORG x 1 KL]</v>
          </cell>
          <cell r="D239">
            <v>3</v>
          </cell>
          <cell r="E239" t="str">
            <v>ORG</v>
          </cell>
          <cell r="F239">
            <v>25000000</v>
          </cell>
          <cell r="G239">
            <v>75000000</v>
          </cell>
        </row>
        <row r="240">
          <cell r="B240" t="str">
            <v>Uang Harian / Lump Sum Tokyo [3 ORG x 5 HR]</v>
          </cell>
          <cell r="D240">
            <v>15</v>
          </cell>
          <cell r="E240" t="str">
            <v>ORG</v>
          </cell>
          <cell r="F240">
            <v>5200000</v>
          </cell>
          <cell r="G240">
            <v>78000000</v>
          </cell>
        </row>
        <row r="241">
          <cell r="B241" t="str">
            <v>Uang Harian / Lump Sum Tokyo 40% [3 ORG x 1 HR]</v>
          </cell>
          <cell r="D241">
            <v>3</v>
          </cell>
          <cell r="E241" t="str">
            <v>ORG</v>
          </cell>
          <cell r="F241">
            <v>2080000</v>
          </cell>
          <cell r="G241">
            <v>6240000</v>
          </cell>
        </row>
        <row r="242">
          <cell r="B242" t="str">
            <v>Uang Harian / Lump Sum Dubai [3 ORG x 5 HR]</v>
          </cell>
          <cell r="D242">
            <v>15</v>
          </cell>
          <cell r="E242" t="str">
            <v>ORG</v>
          </cell>
          <cell r="F242">
            <v>6000000</v>
          </cell>
          <cell r="G242">
            <v>90000000</v>
          </cell>
        </row>
        <row r="243">
          <cell r="B243" t="str">
            <v>Uang Harian / Lump Sum Dubai 40% [3 ORG x 1 HR]</v>
          </cell>
          <cell r="D243">
            <v>3</v>
          </cell>
          <cell r="E243" t="str">
            <v>ORG</v>
          </cell>
          <cell r="F243">
            <v>2400000</v>
          </cell>
          <cell r="G243">
            <v>7200000</v>
          </cell>
        </row>
        <row r="244">
          <cell r="B244" t="str">
            <v>Biaya Taksi [6 ORG x 1 KL]</v>
          </cell>
          <cell r="D244">
            <v>6</v>
          </cell>
          <cell r="E244" t="str">
            <v>OK</v>
          </cell>
          <cell r="F244">
            <v>512000</v>
          </cell>
          <cell r="G244">
            <v>3072000</v>
          </cell>
        </row>
        <row r="245">
          <cell r="B245" t="str">
            <v>Biaya Asuransi Perjalanan [6 ORG x 1KL]</v>
          </cell>
          <cell r="D245">
            <v>6</v>
          </cell>
          <cell r="E245" t="str">
            <v>OK</v>
          </cell>
          <cell r="F245">
            <v>800000</v>
          </cell>
          <cell r="G245">
            <v>4800000</v>
          </cell>
        </row>
        <row r="247">
          <cell r="B247" t="str">
            <v>Pengembangan Sistem Informasi Haji</v>
          </cell>
          <cell r="G247">
            <v>965831000</v>
          </cell>
        </row>
        <row r="248">
          <cell r="B248" t="str">
            <v>Pengingkatan SDM Siskohat / Shorcourse ke Luar Negeri</v>
          </cell>
          <cell r="G248">
            <v>248448000</v>
          </cell>
        </row>
        <row r="249">
          <cell r="B249" t="str">
            <v>Belanja Perjalanan Dinas Lainnya - Luar Negeri</v>
          </cell>
          <cell r="G249">
            <v>248448000</v>
          </cell>
        </row>
        <row r="250">
          <cell r="B250" t="str">
            <v>Tiket Jakarta - Seoul PP  [4 ORG x 1 KL]</v>
          </cell>
          <cell r="D250">
            <v>4</v>
          </cell>
          <cell r="E250" t="str">
            <v>OK</v>
          </cell>
          <cell r="F250">
            <v>20000000</v>
          </cell>
          <cell r="G250">
            <v>80000000</v>
          </cell>
        </row>
        <row r="251">
          <cell r="B251" t="str">
            <v>Uang Harian / Lump Sum Korea Selatan [4 ORG x 6 HR]</v>
          </cell>
          <cell r="D251">
            <v>24</v>
          </cell>
          <cell r="E251" t="str">
            <v>OH</v>
          </cell>
          <cell r="F251">
            <v>6500000</v>
          </cell>
          <cell r="G251">
            <v>156000000</v>
          </cell>
        </row>
        <row r="252">
          <cell r="B252" t="str">
            <v>Uang Harian / Lump Sum Korea Selatan [4 ORG x 1 HR]</v>
          </cell>
          <cell r="D252">
            <v>4</v>
          </cell>
          <cell r="E252" t="str">
            <v>OH</v>
          </cell>
          <cell r="F252">
            <v>2600000</v>
          </cell>
          <cell r="G252">
            <v>10400000</v>
          </cell>
        </row>
        <row r="253">
          <cell r="B253" t="str">
            <v>Biaya Taksi [4 ORG x 1 KL]</v>
          </cell>
          <cell r="D253">
            <v>4</v>
          </cell>
          <cell r="E253" t="str">
            <v>OK</v>
          </cell>
          <cell r="F253">
            <v>512000</v>
          </cell>
          <cell r="G253">
            <v>2048000</v>
          </cell>
        </row>
        <row r="254">
          <cell r="B254" t="str">
            <v>Peningkatan SDM Siskohat Pusat</v>
          </cell>
          <cell r="G254">
            <v>135280000</v>
          </cell>
        </row>
        <row r="255">
          <cell r="B255" t="str">
            <v>Belanja Jasa Lainnya</v>
          </cell>
          <cell r="G255">
            <v>100000000</v>
          </cell>
        </row>
        <row r="256">
          <cell r="B256" t="str">
            <v xml:space="preserve"> - Biaya Training dan Sertifikasi</v>
          </cell>
          <cell r="D256">
            <v>1</v>
          </cell>
          <cell r="E256" t="str">
            <v>PKT</v>
          </cell>
          <cell r="F256">
            <v>100000000</v>
          </cell>
          <cell r="G256">
            <v>100000000</v>
          </cell>
        </row>
        <row r="257">
          <cell r="B257" t="str">
            <v>Belanja Perjalanan Dinas Dalam Kota</v>
          </cell>
          <cell r="G257">
            <v>35280000</v>
          </cell>
        </row>
        <row r="258">
          <cell r="B258" t="str">
            <v xml:space="preserve"> - Uang Harian Diklat 7 ORGx8KALIx3HARI</v>
          </cell>
          <cell r="D258">
            <v>168</v>
          </cell>
          <cell r="E258" t="str">
            <v>OKH</v>
          </cell>
          <cell r="F258">
            <v>160000</v>
          </cell>
          <cell r="G258">
            <v>26880000</v>
          </cell>
        </row>
        <row r="259">
          <cell r="B259" t="str">
            <v xml:space="preserve"> - Uang Transport Lokal7ORGx8KEG</v>
          </cell>
          <cell r="D259">
            <v>56</v>
          </cell>
          <cell r="E259" t="str">
            <v>OK</v>
          </cell>
          <cell r="F259">
            <v>150000</v>
          </cell>
          <cell r="G259">
            <v>8400000</v>
          </cell>
        </row>
        <row r="260">
          <cell r="B260" t="str">
            <v>Penyiapan CAT Seleskti Tenaga Pendukung PPIH Mahasiwa Timur Tengah Tahun 2026</v>
          </cell>
          <cell r="G260">
            <v>371768000</v>
          </cell>
        </row>
        <row r="261">
          <cell r="B261" t="str">
            <v>Belanja Perjalanan Dinas Lainnya - Luar Negeri</v>
          </cell>
          <cell r="G261">
            <v>371768000</v>
          </cell>
        </row>
        <row r="262">
          <cell r="B262" t="str">
            <v>Jakarta - Yordania - Jeddah  PP</v>
          </cell>
          <cell r="D262">
            <v>4</v>
          </cell>
          <cell r="E262" t="str">
            <v>ORG</v>
          </cell>
          <cell r="F262">
            <v>30000000</v>
          </cell>
          <cell r="G262">
            <v>120000000</v>
          </cell>
        </row>
        <row r="263">
          <cell r="B263" t="str">
            <v>Uang Harian/Lump sum  Jordania 4 ORG x 4 HARI</v>
          </cell>
          <cell r="D263">
            <v>20</v>
          </cell>
          <cell r="E263" t="str">
            <v>ORG</v>
          </cell>
          <cell r="F263">
            <v>5200000</v>
          </cell>
          <cell r="G263">
            <v>104000000</v>
          </cell>
        </row>
        <row r="264">
          <cell r="B264" t="str">
            <v>Uang Harian/Lump sum 40% Jordania 4 ORG x 1 HARI</v>
          </cell>
          <cell r="D264">
            <v>8</v>
          </cell>
          <cell r="E264" t="str">
            <v>ORG</v>
          </cell>
          <cell r="F264">
            <v>2080000</v>
          </cell>
          <cell r="G264">
            <v>16640000</v>
          </cell>
        </row>
        <row r="265">
          <cell r="B265" t="str">
            <v>Uang Harian/Lump sum  Saudi Arabia 4 ORG x 4 HARI</v>
          </cell>
          <cell r="D265">
            <v>20</v>
          </cell>
          <cell r="E265" t="str">
            <v>ORG</v>
          </cell>
          <cell r="F265">
            <v>4900000</v>
          </cell>
          <cell r="G265">
            <v>98000000</v>
          </cell>
        </row>
        <row r="266">
          <cell r="B266" t="str">
            <v>Uang Harian/Lump sum 40% Saudi Arabia 4 ORG x 1 HARI</v>
          </cell>
          <cell r="D266">
            <v>8</v>
          </cell>
          <cell r="E266" t="str">
            <v>ORG</v>
          </cell>
          <cell r="F266">
            <v>1960000</v>
          </cell>
          <cell r="G266">
            <v>15680000</v>
          </cell>
        </row>
        <row r="267">
          <cell r="B267" t="str">
            <v>Biaya Visa</v>
          </cell>
          <cell r="D267">
            <v>4</v>
          </cell>
          <cell r="E267" t="str">
            <v>ORG</v>
          </cell>
          <cell r="F267">
            <v>3850000</v>
          </cell>
          <cell r="G267">
            <v>15400000</v>
          </cell>
        </row>
        <row r="268">
          <cell r="B268" t="str">
            <v>Biaya Taksi [4 ORG x 1 KL]</v>
          </cell>
          <cell r="D268">
            <v>4</v>
          </cell>
          <cell r="E268" t="str">
            <v>OK</v>
          </cell>
          <cell r="F268">
            <v>512000</v>
          </cell>
          <cell r="G268">
            <v>2048000</v>
          </cell>
        </row>
        <row r="269">
          <cell r="B269" t="str">
            <v xml:space="preserve">Peningkatan Kapasitas Operator Sistem Komputerisasi Haji Terpadu Kankemenag Kab/Kota </v>
          </cell>
          <cell r="G269">
            <v>210335000</v>
          </cell>
        </row>
        <row r="270">
          <cell r="B270" t="str">
            <v>Belanja Bahan</v>
          </cell>
          <cell r="G270">
            <v>28750000</v>
          </cell>
        </row>
        <row r="271">
          <cell r="B271" t="str">
            <v xml:space="preserve">  - Spanduk</v>
          </cell>
          <cell r="D271">
            <v>5</v>
          </cell>
          <cell r="E271" t="str">
            <v>BH</v>
          </cell>
          <cell r="F271">
            <v>750000</v>
          </cell>
          <cell r="G271">
            <v>3750000</v>
          </cell>
        </row>
        <row r="272">
          <cell r="B272" t="str">
            <v xml:space="preserve">  - Kebutuhan Peserta</v>
          </cell>
          <cell r="D272">
            <v>125</v>
          </cell>
          <cell r="E272" t="str">
            <v>BH</v>
          </cell>
          <cell r="F272">
            <v>200000</v>
          </cell>
          <cell r="G272">
            <v>25000000</v>
          </cell>
        </row>
        <row r="273">
          <cell r="B273" t="str">
            <v>Belanja Jasa Profesi</v>
          </cell>
          <cell r="G273">
            <v>38500000</v>
          </cell>
        </row>
        <row r="274">
          <cell r="B274" t="str">
            <v>Honorarium Narasumber/Pembahas (Pejabat Eselon II) [1 ORG x 2 JPL x 5 KL]</v>
          </cell>
          <cell r="D274">
            <v>10</v>
          </cell>
          <cell r="E274" t="str">
            <v>OJ</v>
          </cell>
          <cell r="F274">
            <v>1000000</v>
          </cell>
          <cell r="G274">
            <v>10000000</v>
          </cell>
        </row>
        <row r="275">
          <cell r="B275" t="str">
            <v>Honorarium Narasumber/Pembahas (Eselon III ke bwh) [2 ORG x 2 JPL x 5 KL]</v>
          </cell>
          <cell r="D275">
            <v>20</v>
          </cell>
          <cell r="E275" t="str">
            <v>OJ</v>
          </cell>
          <cell r="F275">
            <v>900000</v>
          </cell>
          <cell r="G275">
            <v>18000000</v>
          </cell>
        </row>
        <row r="276">
          <cell r="B276" t="str">
            <v>Honorarium Moderator [3 ORG x 5 KL]</v>
          </cell>
          <cell r="D276">
            <v>15</v>
          </cell>
          <cell r="E276" t="str">
            <v>OK</v>
          </cell>
          <cell r="F276">
            <v>700000</v>
          </cell>
          <cell r="G276">
            <v>10500000</v>
          </cell>
        </row>
        <row r="277">
          <cell r="B277" t="str">
            <v>Belanja Perjalanan Dinas Paket Meeting Luar Kota</v>
          </cell>
          <cell r="G277">
            <v>143085000</v>
          </cell>
        </row>
        <row r="278">
          <cell r="B278" t="str">
            <v>PAKET MEETING FULLDAY (Banten)</v>
          </cell>
          <cell r="G278">
            <v>143085000</v>
          </cell>
        </row>
        <row r="279">
          <cell r="B279" t="str">
            <v>Fullday Eselon I dan II [1 ORG x 5 KL]</v>
          </cell>
          <cell r="D279">
            <v>5</v>
          </cell>
          <cell r="E279" t="str">
            <v>OH</v>
          </cell>
          <cell r="F279">
            <v>692000</v>
          </cell>
          <cell r="G279">
            <v>3460000</v>
          </cell>
        </row>
        <row r="280">
          <cell r="B280" t="str">
            <v>Fullday Eselon III Ke Bawah [25 ORG x 5 KL]</v>
          </cell>
          <cell r="D280">
            <v>125</v>
          </cell>
          <cell r="E280" t="str">
            <v>OH</v>
          </cell>
          <cell r="F280">
            <v>450000</v>
          </cell>
          <cell r="G280">
            <v>56250000</v>
          </cell>
        </row>
        <row r="281">
          <cell r="B281" t="str">
            <v>Uang Harian Fullday [25 ORG x 5 KL]</v>
          </cell>
          <cell r="D281">
            <v>125</v>
          </cell>
          <cell r="E281" t="str">
            <v>OH</v>
          </cell>
          <cell r="F281">
            <v>95000</v>
          </cell>
          <cell r="G281">
            <v>11875000</v>
          </cell>
        </row>
        <row r="282">
          <cell r="B282" t="str">
            <v>Uang Transport Fullday [25 ORG x 5 KALI]</v>
          </cell>
          <cell r="D282">
            <v>125</v>
          </cell>
          <cell r="E282" t="str">
            <v>OH</v>
          </cell>
          <cell r="F282">
            <v>572000</v>
          </cell>
          <cell r="G282">
            <v>71500000</v>
          </cell>
        </row>
        <row r="283">
          <cell r="B283" t="str">
            <v>Pengelolaan Keuangan Negara</v>
          </cell>
          <cell r="G283">
            <v>7035295000</v>
          </cell>
        </row>
        <row r="284">
          <cell r="B284" t="str">
            <v>Laporan Keuangan Haji yang Akuntabel</v>
          </cell>
          <cell r="G284">
            <v>7035295000</v>
          </cell>
        </row>
        <row r="285">
          <cell r="B285" t="str">
            <v>Perencanaan Anggaran Operasional Haji</v>
          </cell>
          <cell r="G285">
            <v>2978767000</v>
          </cell>
        </row>
        <row r="286">
          <cell r="B286" t="str">
            <v>Pembahasan Kepres BPIH</v>
          </cell>
          <cell r="G286">
            <v>31639000</v>
          </cell>
        </row>
        <row r="287">
          <cell r="B287" t="str">
            <v>Belanja Bahan</v>
          </cell>
          <cell r="G287">
            <v>1089000</v>
          </cell>
        </row>
        <row r="288">
          <cell r="B288" t="str">
            <v xml:space="preserve">    -     Pencetakan spanduk</v>
          </cell>
          <cell r="D288">
            <v>1</v>
          </cell>
          <cell r="E288" t="str">
            <v>PKT</v>
          </cell>
          <cell r="F288">
            <v>1089000</v>
          </cell>
          <cell r="G288">
            <v>1089000</v>
          </cell>
        </row>
        <row r="289">
          <cell r="B289" t="str">
            <v>Belanja Jasa Profesi</v>
          </cell>
          <cell r="G289">
            <v>8800000</v>
          </cell>
        </row>
        <row r="290">
          <cell r="B290" t="str">
            <v xml:space="preserve">    -     Narasumber eselon II /Yang Disetarakan</v>
          </cell>
          <cell r="C290" t="str">
            <v>(1 ORG x 2 JPL x 1 KL)</v>
          </cell>
          <cell r="D290">
            <v>2</v>
          </cell>
          <cell r="E290" t="str">
            <v>OJ</v>
          </cell>
          <cell r="F290">
            <v>1000000</v>
          </cell>
          <cell r="G290">
            <v>2000000</v>
          </cell>
        </row>
        <row r="291">
          <cell r="B291" t="str">
            <v xml:space="preserve">    -     Narasumber Eselon III kebawah / Yang Disetarakan</v>
          </cell>
          <cell r="C291" t="str">
            <v>(3 ORG x 2 JPL x 1 KL)</v>
          </cell>
          <cell r="D291">
            <v>6</v>
          </cell>
          <cell r="E291" t="str">
            <v>OK</v>
          </cell>
          <cell r="F291">
            <v>900000</v>
          </cell>
          <cell r="G291">
            <v>5400000</v>
          </cell>
        </row>
        <row r="292">
          <cell r="B292" t="str">
            <v xml:space="preserve">    -     Moderator</v>
          </cell>
          <cell r="C292" t="str">
            <v>(2 ORG x 1 KL x 1 KL)</v>
          </cell>
          <cell r="D292">
            <v>2</v>
          </cell>
          <cell r="E292" t="str">
            <v>OK</v>
          </cell>
          <cell r="F292">
            <v>700000</v>
          </cell>
          <cell r="G292">
            <v>1400000</v>
          </cell>
        </row>
        <row r="293">
          <cell r="B293" t="str">
            <v>Belanja Perjalanan Dinas Paket Meeting Dalam Kota</v>
          </cell>
          <cell r="G293">
            <v>21750000</v>
          </cell>
        </row>
        <row r="294">
          <cell r="B294" t="str">
            <v xml:space="preserve">    &gt;&gt;     UANG HARIAN FULLDAY :</v>
          </cell>
        </row>
        <row r="295">
          <cell r="B295" t="str">
            <v xml:space="preserve">    -     Uang Harian Peserta </v>
          </cell>
          <cell r="C295" t="str">
            <v>(25 ORG x 1 KL)</v>
          </cell>
          <cell r="D295">
            <v>25</v>
          </cell>
          <cell r="E295" t="str">
            <v>OH</v>
          </cell>
          <cell r="F295">
            <v>95000</v>
          </cell>
          <cell r="G295">
            <v>2375000</v>
          </cell>
        </row>
        <row r="296">
          <cell r="B296" t="str">
            <v xml:space="preserve">    &gt;&gt;     FULLDAY :</v>
          </cell>
        </row>
        <row r="297">
          <cell r="B297" t="str">
            <v xml:space="preserve">    -     Fullday Peserta </v>
          </cell>
          <cell r="C297" t="str">
            <v>(25 ORG x 1 KL)</v>
          </cell>
          <cell r="D297">
            <v>25</v>
          </cell>
          <cell r="E297" t="str">
            <v>OH</v>
          </cell>
          <cell r="F297">
            <v>455000</v>
          </cell>
          <cell r="G297">
            <v>11375000</v>
          </cell>
        </row>
        <row r="298">
          <cell r="B298" t="str">
            <v xml:space="preserve">    -     Fullday Narsum </v>
          </cell>
          <cell r="C298" t="str">
            <v>(4 ORG x 1 KL)</v>
          </cell>
          <cell r="D298">
            <v>4</v>
          </cell>
          <cell r="E298" t="str">
            <v>OH</v>
          </cell>
          <cell r="F298">
            <v>455000</v>
          </cell>
          <cell r="G298">
            <v>1820000</v>
          </cell>
        </row>
        <row r="299">
          <cell r="B299" t="str">
            <v xml:space="preserve">    -     Fullday Moderator setara eselon III kebawah</v>
          </cell>
          <cell r="C299" t="str">
            <v>(2 ORG x 1 KL)</v>
          </cell>
          <cell r="D299">
            <v>2</v>
          </cell>
          <cell r="E299" t="str">
            <v>OH</v>
          </cell>
          <cell r="F299">
            <v>455000</v>
          </cell>
          <cell r="G299">
            <v>910000</v>
          </cell>
        </row>
        <row r="300">
          <cell r="B300" t="str">
            <v xml:space="preserve">    &gt;&gt;     TRANSPORT:</v>
          </cell>
        </row>
        <row r="301">
          <cell r="B301" t="str">
            <v xml:space="preserve">    -     Transport Peserta </v>
          </cell>
          <cell r="C301" t="str">
            <v>(25 ORG x 1 KL)</v>
          </cell>
          <cell r="D301">
            <v>25</v>
          </cell>
          <cell r="E301" t="str">
            <v>OK</v>
          </cell>
          <cell r="F301">
            <v>170000</v>
          </cell>
          <cell r="G301">
            <v>4250000</v>
          </cell>
        </row>
        <row r="302">
          <cell r="B302" t="str">
            <v xml:space="preserve">    -     Transport Narasumber/Pembahas Instansi lain  </v>
          </cell>
          <cell r="C302" t="str">
            <v>(4 ORG x 1 KL)</v>
          </cell>
          <cell r="D302">
            <v>4</v>
          </cell>
          <cell r="E302" t="str">
            <v>OK</v>
          </cell>
          <cell r="F302">
            <v>170000</v>
          </cell>
          <cell r="G302">
            <v>680000</v>
          </cell>
        </row>
        <row r="303">
          <cell r="B303" t="str">
            <v xml:space="preserve">    -     Transport Moderator</v>
          </cell>
          <cell r="C303" t="str">
            <v>(2 ORG x 1 KL)</v>
          </cell>
          <cell r="D303">
            <v>2</v>
          </cell>
          <cell r="E303" t="str">
            <v>OK</v>
          </cell>
          <cell r="F303">
            <v>170000</v>
          </cell>
          <cell r="G303">
            <v>340000</v>
          </cell>
        </row>
        <row r="305">
          <cell r="B305" t="str">
            <v xml:space="preserve">Penyusunan dan Pembahasan Anggaran Operasional Haji </v>
          </cell>
          <cell r="G305">
            <v>2167532000</v>
          </cell>
        </row>
        <row r="306">
          <cell r="B306" t="str">
            <v>Belanja Bahan</v>
          </cell>
          <cell r="G306">
            <v>75000000</v>
          </cell>
        </row>
        <row r="307">
          <cell r="B307" t="str">
            <v xml:space="preserve">    -     Fotocopy</v>
          </cell>
          <cell r="C307" t="str">
            <v>(10000 Lembar x 5 Keg)</v>
          </cell>
          <cell r="D307">
            <v>50000</v>
          </cell>
          <cell r="E307" t="str">
            <v>Lmbr</v>
          </cell>
          <cell r="F307">
            <v>200</v>
          </cell>
          <cell r="G307">
            <v>10000000</v>
          </cell>
        </row>
        <row r="308">
          <cell r="B308" t="str">
            <v xml:space="preserve">    -     Penjilidan Dokumen</v>
          </cell>
          <cell r="C308" t="str">
            <v>(60 Set x 5 Keg)</v>
          </cell>
          <cell r="D308">
            <v>300</v>
          </cell>
          <cell r="E308" t="str">
            <v>PKT</v>
          </cell>
          <cell r="F308">
            <v>200000</v>
          </cell>
          <cell r="G308">
            <v>60000000</v>
          </cell>
        </row>
        <row r="309">
          <cell r="B309" t="str">
            <v xml:space="preserve">    -     Spanduk dan Backdrop</v>
          </cell>
          <cell r="D309">
            <v>5</v>
          </cell>
          <cell r="E309" t="str">
            <v>PKT</v>
          </cell>
          <cell r="F309">
            <v>1000000</v>
          </cell>
          <cell r="G309">
            <v>5000000</v>
          </cell>
        </row>
        <row r="310">
          <cell r="B310" t="str">
            <v>Belanja Honor Output Kegiatan</v>
          </cell>
          <cell r="G310">
            <v>100250000</v>
          </cell>
        </row>
        <row r="311">
          <cell r="B311" t="str">
            <v>&gt; HONOR PANITIA</v>
          </cell>
          <cell r="G311">
            <v>8750000</v>
          </cell>
        </row>
        <row r="312">
          <cell r="B312" t="str">
            <v xml:space="preserve">    -     Penanggungjawab </v>
          </cell>
          <cell r="C312" t="str">
            <v>(1 ORG x 5 KL)</v>
          </cell>
          <cell r="D312">
            <v>5</v>
          </cell>
          <cell r="E312" t="str">
            <v>OK</v>
          </cell>
          <cell r="F312">
            <v>450000</v>
          </cell>
          <cell r="G312">
            <v>2250000</v>
          </cell>
        </row>
        <row r="313">
          <cell r="B313" t="str">
            <v xml:space="preserve">    -     Ketua </v>
          </cell>
          <cell r="C313" t="str">
            <v>(1 ORG x 5 KL)</v>
          </cell>
          <cell r="D313">
            <v>5</v>
          </cell>
          <cell r="E313" t="str">
            <v>OK</v>
          </cell>
          <cell r="F313">
            <v>400000</v>
          </cell>
          <cell r="G313">
            <v>2000000</v>
          </cell>
        </row>
        <row r="314">
          <cell r="B314" t="str">
            <v xml:space="preserve">    -     Sekretaris</v>
          </cell>
          <cell r="C314" t="str">
            <v>(1 ORG x 5 KL)</v>
          </cell>
          <cell r="D314">
            <v>5</v>
          </cell>
          <cell r="E314" t="str">
            <v>OK</v>
          </cell>
          <cell r="F314">
            <v>300000</v>
          </cell>
          <cell r="G314">
            <v>1500000</v>
          </cell>
        </row>
        <row r="315">
          <cell r="B315" t="str">
            <v xml:space="preserve">    -     Anggota</v>
          </cell>
          <cell r="C315" t="str">
            <v>(2 ORG x 5 KL)</v>
          </cell>
          <cell r="D315">
            <v>10</v>
          </cell>
          <cell r="E315" t="str">
            <v>OK</v>
          </cell>
          <cell r="F315">
            <v>300000</v>
          </cell>
          <cell r="G315">
            <v>3000000</v>
          </cell>
        </row>
        <row r="317">
          <cell r="B317" t="str">
            <v>&gt; HONOR PANJA</v>
          </cell>
          <cell r="G317">
            <v>91500000</v>
          </cell>
        </row>
        <row r="318">
          <cell r="B318" t="str">
            <v>&gt;&gt; Steering Commite</v>
          </cell>
        </row>
        <row r="319">
          <cell r="B319" t="str">
            <v xml:space="preserve">    -     Pengarah </v>
          </cell>
          <cell r="C319" t="str">
            <v>(2 ORG x 2 Bln)</v>
          </cell>
          <cell r="D319">
            <v>4</v>
          </cell>
          <cell r="E319" t="str">
            <v>OB</v>
          </cell>
          <cell r="F319">
            <v>1500000</v>
          </cell>
          <cell r="G319">
            <v>6000000</v>
          </cell>
        </row>
        <row r="320">
          <cell r="B320" t="str">
            <v xml:space="preserve">    -     Penanggungjawab </v>
          </cell>
          <cell r="C320" t="str">
            <v>(5 ORG x 2 Bln)</v>
          </cell>
          <cell r="D320">
            <v>10</v>
          </cell>
          <cell r="E320" t="str">
            <v>OB</v>
          </cell>
          <cell r="F320">
            <v>1250000</v>
          </cell>
          <cell r="G320">
            <v>12500000</v>
          </cell>
        </row>
        <row r="321">
          <cell r="B321" t="str">
            <v xml:space="preserve">    -     Ketua </v>
          </cell>
          <cell r="C321" t="str">
            <v>(1 ORG x 2 Bln)</v>
          </cell>
          <cell r="D321">
            <v>2</v>
          </cell>
          <cell r="E321" t="str">
            <v>OB</v>
          </cell>
          <cell r="F321">
            <v>1000000</v>
          </cell>
          <cell r="G321">
            <v>2000000</v>
          </cell>
        </row>
        <row r="322">
          <cell r="B322" t="str">
            <v xml:space="preserve">    -     Sekretaris</v>
          </cell>
          <cell r="C322" t="str">
            <v>(1 ORG x 2 Bln)</v>
          </cell>
          <cell r="D322">
            <v>2</v>
          </cell>
          <cell r="E322" t="str">
            <v>OB</v>
          </cell>
          <cell r="F322">
            <v>750000</v>
          </cell>
          <cell r="G322">
            <v>1500000</v>
          </cell>
        </row>
        <row r="323">
          <cell r="B323" t="str">
            <v>&gt;&gt; Organizing Commite</v>
          </cell>
        </row>
        <row r="324">
          <cell r="B324" t="str">
            <v xml:space="preserve">    -     Wakil Ketua </v>
          </cell>
          <cell r="C324" t="str">
            <v>(1 ORG x 2 Bln)</v>
          </cell>
          <cell r="D324">
            <v>2</v>
          </cell>
          <cell r="E324" t="str">
            <v>OB</v>
          </cell>
          <cell r="F324">
            <v>1000000</v>
          </cell>
          <cell r="G324">
            <v>2000000</v>
          </cell>
        </row>
        <row r="325">
          <cell r="B325" t="str">
            <v xml:space="preserve">    -     Anggota</v>
          </cell>
          <cell r="C325" t="str">
            <v>(30 ORG x 2 Bln)</v>
          </cell>
          <cell r="D325">
            <v>60</v>
          </cell>
          <cell r="E325" t="str">
            <v>OB</v>
          </cell>
          <cell r="F325">
            <v>750000</v>
          </cell>
          <cell r="G325">
            <v>45000000</v>
          </cell>
        </row>
        <row r="326">
          <cell r="B326" t="str">
            <v xml:space="preserve">    -     Sekretariat</v>
          </cell>
          <cell r="C326" t="str">
            <v>(15 ORG x 2 Bln)</v>
          </cell>
          <cell r="D326">
            <v>30</v>
          </cell>
          <cell r="E326" t="str">
            <v>OB</v>
          </cell>
          <cell r="F326">
            <v>750000</v>
          </cell>
          <cell r="G326">
            <v>22500000</v>
          </cell>
        </row>
        <row r="327">
          <cell r="B327" t="str">
            <v>Belanja Jasa Profesi</v>
          </cell>
          <cell r="G327">
            <v>832500000</v>
          </cell>
        </row>
        <row r="328">
          <cell r="B328" t="str">
            <v>&gt; FGD PEMBAHASAN ANGGARAN OPERASIONAL HAJI TAHAP I</v>
          </cell>
        </row>
        <row r="329">
          <cell r="B329" t="str">
            <v xml:space="preserve">    -     Narasumber/Pembahas Instansi lain Setara Menteri</v>
          </cell>
          <cell r="C329" t="str">
            <v>(30 ORG x 3 JPL)</v>
          </cell>
          <cell r="D329">
            <v>90</v>
          </cell>
          <cell r="E329" t="str">
            <v>OJ</v>
          </cell>
          <cell r="F329">
            <v>1700000</v>
          </cell>
          <cell r="G329">
            <v>153000000</v>
          </cell>
        </row>
        <row r="330">
          <cell r="B330" t="str">
            <v xml:space="preserve">    -     Narasumber/Pembahas Instansi lain Setara Eselon II</v>
          </cell>
          <cell r="C330" t="str">
            <v>(5 ORG x 2 JPL)</v>
          </cell>
          <cell r="D330">
            <v>10</v>
          </cell>
          <cell r="E330" t="str">
            <v>OJ</v>
          </cell>
          <cell r="F330">
            <v>1000000</v>
          </cell>
          <cell r="G330">
            <v>10000000</v>
          </cell>
        </row>
        <row r="331">
          <cell r="B331" t="str">
            <v xml:space="preserve">    -     Moderator</v>
          </cell>
          <cell r="C331" t="str">
            <v>(5 ORG x 1 KL)</v>
          </cell>
          <cell r="D331">
            <v>5</v>
          </cell>
          <cell r="E331" t="str">
            <v>OK</v>
          </cell>
          <cell r="F331">
            <v>700000</v>
          </cell>
          <cell r="G331">
            <v>3500000</v>
          </cell>
        </row>
        <row r="332">
          <cell r="B332" t="str">
            <v>&gt; FGD PEMBAHASAN ANGGARAN OPERASIONAL HAJI TAHAP II</v>
          </cell>
        </row>
        <row r="333">
          <cell r="B333" t="str">
            <v xml:space="preserve">    -     Narasumber/Pembahas Instansi lain Setara Menteri</v>
          </cell>
          <cell r="C333" t="str">
            <v>(30 ORG x 3 JPL)</v>
          </cell>
          <cell r="D333">
            <v>90</v>
          </cell>
          <cell r="E333" t="str">
            <v>OJ</v>
          </cell>
          <cell r="F333">
            <v>1700000</v>
          </cell>
          <cell r="G333">
            <v>153000000</v>
          </cell>
        </row>
        <row r="334">
          <cell r="B334" t="str">
            <v xml:space="preserve">    -     Narasumber/Pembahas Instansi lain Setara Eselon II</v>
          </cell>
          <cell r="C334" t="str">
            <v>(5 ORG x 2 JPL)</v>
          </cell>
          <cell r="D334">
            <v>10</v>
          </cell>
          <cell r="E334" t="str">
            <v>OJ</v>
          </cell>
          <cell r="F334">
            <v>1000000</v>
          </cell>
          <cell r="G334">
            <v>10000000</v>
          </cell>
        </row>
        <row r="335">
          <cell r="B335" t="str">
            <v xml:space="preserve">    -     Moderator</v>
          </cell>
          <cell r="C335" t="str">
            <v>(5 ORG x 1 KL)</v>
          </cell>
          <cell r="D335">
            <v>5</v>
          </cell>
          <cell r="E335" t="str">
            <v>OK</v>
          </cell>
          <cell r="F335">
            <v>700000</v>
          </cell>
          <cell r="G335">
            <v>3500000</v>
          </cell>
        </row>
        <row r="336">
          <cell r="B336" t="str">
            <v>&gt; FGD PEMBAHASAN ANGGARAN OPERASIONAL HAJI TAHAP III</v>
          </cell>
        </row>
        <row r="337">
          <cell r="B337" t="str">
            <v xml:space="preserve">    -     Narasumber/Pembahas Instansi lain Setara Menteri</v>
          </cell>
          <cell r="C337" t="str">
            <v>(30 ORG x 3 JPL)</v>
          </cell>
          <cell r="D337">
            <v>90</v>
          </cell>
          <cell r="E337" t="str">
            <v>OJ</v>
          </cell>
          <cell r="F337">
            <v>1700000</v>
          </cell>
          <cell r="G337">
            <v>153000000</v>
          </cell>
        </row>
        <row r="338">
          <cell r="B338" t="str">
            <v xml:space="preserve">    -     Narasumber/Pembahas Instansi lain Setara Eselon II</v>
          </cell>
          <cell r="C338" t="str">
            <v>(5 ORG x 2 JPL)</v>
          </cell>
          <cell r="D338">
            <v>10</v>
          </cell>
          <cell r="E338" t="str">
            <v>OJ</v>
          </cell>
          <cell r="F338">
            <v>1000000</v>
          </cell>
          <cell r="G338">
            <v>10000000</v>
          </cell>
        </row>
        <row r="339">
          <cell r="B339" t="str">
            <v xml:space="preserve">    -     Moderator</v>
          </cell>
          <cell r="C339" t="str">
            <v>(5 ORG x 1 KL)</v>
          </cell>
          <cell r="D339">
            <v>5</v>
          </cell>
          <cell r="E339" t="str">
            <v>OK</v>
          </cell>
          <cell r="F339">
            <v>700000</v>
          </cell>
          <cell r="G339">
            <v>3500000</v>
          </cell>
        </row>
        <row r="340">
          <cell r="B340" t="str">
            <v>&gt; FGD PEMBAHASAN ANGGARAN OPERASIONAL HAJI TAHAP IV</v>
          </cell>
        </row>
        <row r="341">
          <cell r="B341" t="str">
            <v xml:space="preserve">    -     Narasumber/Pembahas Instansi lain Setara Menteri</v>
          </cell>
          <cell r="C341" t="str">
            <v>(30 ORG x 3 JPL)</v>
          </cell>
          <cell r="D341">
            <v>90</v>
          </cell>
          <cell r="E341" t="str">
            <v>OJ</v>
          </cell>
          <cell r="F341">
            <v>1700000</v>
          </cell>
          <cell r="G341">
            <v>153000000</v>
          </cell>
        </row>
        <row r="342">
          <cell r="B342" t="str">
            <v xml:space="preserve">    -     Narasumber/Pembahas Instansi lain Setara Eselon II</v>
          </cell>
          <cell r="C342" t="str">
            <v>(5 ORG x 2 JPL)</v>
          </cell>
          <cell r="D342">
            <v>10</v>
          </cell>
          <cell r="E342" t="str">
            <v>OJ</v>
          </cell>
          <cell r="F342">
            <v>1000000</v>
          </cell>
          <cell r="G342">
            <v>10000000</v>
          </cell>
        </row>
        <row r="343">
          <cell r="B343" t="str">
            <v xml:space="preserve">    -     Moderator</v>
          </cell>
          <cell r="C343" t="str">
            <v>(5 ORG x 1 KL)</v>
          </cell>
          <cell r="D343">
            <v>5</v>
          </cell>
          <cell r="E343" t="str">
            <v>OK</v>
          </cell>
          <cell r="F343">
            <v>700000</v>
          </cell>
          <cell r="G343">
            <v>3500000</v>
          </cell>
        </row>
        <row r="344">
          <cell r="B344" t="str">
            <v>&gt; FGD PEMBAHASAN ANGGARAN OPERASIONAL HAJI TAHAP V</v>
          </cell>
        </row>
        <row r="345">
          <cell r="B345" t="str">
            <v xml:space="preserve">    -     Narasumber/Pembahas Instansi lain Setara Menteri</v>
          </cell>
          <cell r="C345" t="str">
            <v>(30 ORG x 3 JPL)</v>
          </cell>
          <cell r="D345">
            <v>90</v>
          </cell>
          <cell r="E345" t="str">
            <v>OJ</v>
          </cell>
          <cell r="F345">
            <v>1700000</v>
          </cell>
          <cell r="G345">
            <v>153000000</v>
          </cell>
        </row>
        <row r="346">
          <cell r="B346" t="str">
            <v xml:space="preserve">    -     Narasumber/Pembahas Instansi lain Setara Eselon II</v>
          </cell>
          <cell r="C346" t="str">
            <v>(5 ORG x 2 JPL)</v>
          </cell>
          <cell r="D346">
            <v>10</v>
          </cell>
          <cell r="E346" t="str">
            <v>OJ</v>
          </cell>
          <cell r="F346">
            <v>1000000</v>
          </cell>
          <cell r="G346">
            <v>10000000</v>
          </cell>
        </row>
        <row r="347">
          <cell r="B347" t="str">
            <v xml:space="preserve">    -     Moderator</v>
          </cell>
          <cell r="C347" t="str">
            <v>(5 ORG x 1 KL)</v>
          </cell>
          <cell r="D347">
            <v>5</v>
          </cell>
          <cell r="E347" t="str">
            <v>OK</v>
          </cell>
          <cell r="F347">
            <v>700000</v>
          </cell>
          <cell r="G347">
            <v>3500000</v>
          </cell>
        </row>
        <row r="348">
          <cell r="B348" t="str">
            <v>Belanja Perjalanan Dinas Paket Meeting Dalam Kota</v>
          </cell>
          <cell r="G348">
            <v>537657000</v>
          </cell>
        </row>
        <row r="349">
          <cell r="B349" t="str">
            <v>&gt; FGD PEMBAHASAN ANGGARAN OPERASIONAL HAJI TAHAP I</v>
          </cell>
        </row>
        <row r="350">
          <cell r="B350" t="str">
            <v xml:space="preserve">    &gt;&gt;     UANG HARIAN:</v>
          </cell>
        </row>
        <row r="351">
          <cell r="B351" t="str">
            <v xml:space="preserve">    -     Uang Harian Panitia</v>
          </cell>
          <cell r="C351" t="str">
            <v>(5 ORG x 2 HR)</v>
          </cell>
          <cell r="D351">
            <v>10</v>
          </cell>
          <cell r="E351" t="str">
            <v>OH</v>
          </cell>
          <cell r="F351">
            <v>130000</v>
          </cell>
          <cell r="G351">
            <v>1300000</v>
          </cell>
        </row>
        <row r="352">
          <cell r="B352" t="str">
            <v xml:space="preserve">    -     Uang Harian Peserta </v>
          </cell>
          <cell r="C352" t="str">
            <v>(52 ORG x 2 HR)</v>
          </cell>
          <cell r="D352">
            <v>104</v>
          </cell>
          <cell r="E352" t="str">
            <v>OH</v>
          </cell>
          <cell r="F352">
            <v>130000</v>
          </cell>
          <cell r="G352">
            <v>13520000</v>
          </cell>
        </row>
        <row r="353">
          <cell r="B353" t="str">
            <v xml:space="preserve">    &gt;&gt;     FULLBOARD dan FULLDAY:</v>
          </cell>
        </row>
        <row r="354">
          <cell r="B354" t="str">
            <v xml:space="preserve">    -     Fullboard Panitia  </v>
          </cell>
          <cell r="C354" t="str">
            <v>(5 ORG x 1 HR)</v>
          </cell>
          <cell r="D354">
            <v>5</v>
          </cell>
          <cell r="E354" t="str">
            <v>OH</v>
          </cell>
          <cell r="F354">
            <v>1197000</v>
          </cell>
          <cell r="G354">
            <v>5985000</v>
          </cell>
        </row>
        <row r="355">
          <cell r="B355" t="str">
            <v xml:space="preserve">    -     Fullboard Peserta </v>
          </cell>
          <cell r="C355" t="str">
            <v>(52 ORG x 1 HR)</v>
          </cell>
          <cell r="D355">
            <v>52</v>
          </cell>
          <cell r="E355" t="str">
            <v>OH</v>
          </cell>
          <cell r="F355">
            <v>1197000</v>
          </cell>
          <cell r="G355">
            <v>62244000</v>
          </cell>
        </row>
        <row r="356">
          <cell r="B356" t="str">
            <v xml:space="preserve">    -     Fullboard Narsum Pejabat Negara </v>
          </cell>
          <cell r="C356" t="str">
            <v>(30 ORG x 1 HR)</v>
          </cell>
          <cell r="D356">
            <v>30</v>
          </cell>
          <cell r="E356" t="str">
            <v>OH</v>
          </cell>
          <cell r="F356">
            <v>2257000</v>
          </cell>
          <cell r="G356">
            <v>67710000</v>
          </cell>
        </row>
        <row r="357">
          <cell r="B357" t="str">
            <v xml:space="preserve">    -     Fullboard Narsum Lainnya</v>
          </cell>
          <cell r="C357" t="str">
            <v>(5 ORG x 1 HR)</v>
          </cell>
          <cell r="D357">
            <v>5</v>
          </cell>
          <cell r="E357" t="str">
            <v>OH</v>
          </cell>
          <cell r="F357">
            <v>1197000</v>
          </cell>
          <cell r="G357">
            <v>5985000</v>
          </cell>
        </row>
        <row r="358">
          <cell r="B358" t="str">
            <v xml:space="preserve">    -     Fullboard Moderator</v>
          </cell>
          <cell r="C358" t="str">
            <v>(5 ORG x 1 HR)</v>
          </cell>
          <cell r="D358">
            <v>5</v>
          </cell>
          <cell r="E358" t="str">
            <v>OH</v>
          </cell>
          <cell r="F358">
            <v>1197000</v>
          </cell>
          <cell r="G358">
            <v>5985000</v>
          </cell>
        </row>
        <row r="359">
          <cell r="B359" t="str">
            <v xml:space="preserve">    &gt;&gt;     TRANSPORT:</v>
          </cell>
        </row>
        <row r="360">
          <cell r="B360" t="str">
            <v xml:space="preserve">    -     Transport Panitia  </v>
          </cell>
          <cell r="C360" t="str">
            <v>(5 ORG x 1 KL)</v>
          </cell>
          <cell r="D360">
            <v>5</v>
          </cell>
          <cell r="E360" t="str">
            <v>OK</v>
          </cell>
          <cell r="F360">
            <v>170000</v>
          </cell>
          <cell r="G360">
            <v>850000</v>
          </cell>
        </row>
        <row r="361">
          <cell r="B361" t="str">
            <v xml:space="preserve">    -     Transport Peserta </v>
          </cell>
          <cell r="C361" t="str">
            <v>(52 ORG x 1 KL)</v>
          </cell>
          <cell r="D361">
            <v>52</v>
          </cell>
          <cell r="E361" t="str">
            <v>OK</v>
          </cell>
          <cell r="F361">
            <v>170000</v>
          </cell>
          <cell r="G361">
            <v>8840000</v>
          </cell>
        </row>
        <row r="362">
          <cell r="B362" t="str">
            <v xml:space="preserve">    -     Transport Narasumber/Pembahas Instansi lain  </v>
          </cell>
          <cell r="C362" t="str">
            <v>(35 ORG x 1 KL)</v>
          </cell>
          <cell r="D362">
            <v>35</v>
          </cell>
          <cell r="E362" t="str">
            <v>OK</v>
          </cell>
          <cell r="F362">
            <v>170000</v>
          </cell>
          <cell r="G362">
            <v>5950000</v>
          </cell>
        </row>
        <row r="363">
          <cell r="B363" t="str">
            <v xml:space="preserve">    -     Transport Moderator</v>
          </cell>
          <cell r="C363" t="str">
            <v>(5 ORG x 1 KL)</v>
          </cell>
          <cell r="D363">
            <v>5</v>
          </cell>
          <cell r="E363" t="str">
            <v>OK</v>
          </cell>
          <cell r="F363">
            <v>170000</v>
          </cell>
          <cell r="G363">
            <v>850000</v>
          </cell>
        </row>
        <row r="364">
          <cell r="B364" t="str">
            <v>&gt; FGD PEMBAHASAN ANGGARAN OPERASIONAL HAJI TAHAP II</v>
          </cell>
        </row>
        <row r="365">
          <cell r="B365" t="str">
            <v xml:space="preserve">    &gt;&gt;     UANG HARIAN:</v>
          </cell>
        </row>
        <row r="366">
          <cell r="B366" t="str">
            <v xml:space="preserve">    -     Uang Harian Panitia</v>
          </cell>
          <cell r="C366" t="str">
            <v>(5 ORG x 2 HR)</v>
          </cell>
          <cell r="D366">
            <v>10</v>
          </cell>
          <cell r="E366" t="str">
            <v>OH</v>
          </cell>
          <cell r="F366">
            <v>130000</v>
          </cell>
          <cell r="G366">
            <v>1300000</v>
          </cell>
        </row>
        <row r="367">
          <cell r="B367" t="str">
            <v xml:space="preserve">    -     Uang Harian Peserta </v>
          </cell>
          <cell r="C367" t="str">
            <v>(52 ORG x 2 HR)</v>
          </cell>
          <cell r="D367">
            <v>104</v>
          </cell>
          <cell r="E367" t="str">
            <v>OH</v>
          </cell>
          <cell r="F367">
            <v>130000</v>
          </cell>
          <cell r="G367">
            <v>13520000</v>
          </cell>
        </row>
        <row r="368">
          <cell r="B368" t="str">
            <v xml:space="preserve">    &gt;&gt;     FULLBOARD dan FULLDAY:</v>
          </cell>
        </row>
        <row r="369">
          <cell r="B369" t="str">
            <v xml:space="preserve">    -     Fullboard Panitia  </v>
          </cell>
          <cell r="C369" t="str">
            <v>(5 ORG x 1 HR)</v>
          </cell>
          <cell r="D369">
            <v>5</v>
          </cell>
          <cell r="E369" t="str">
            <v>OH</v>
          </cell>
          <cell r="F369">
            <v>1197000</v>
          </cell>
          <cell r="G369">
            <v>5985000</v>
          </cell>
        </row>
        <row r="370">
          <cell r="B370" t="str">
            <v xml:space="preserve">    -     Fullboard Peserta </v>
          </cell>
          <cell r="C370" t="str">
            <v>(52 ORG x 1 HR)</v>
          </cell>
          <cell r="D370">
            <v>52</v>
          </cell>
          <cell r="E370" t="str">
            <v>OH</v>
          </cell>
          <cell r="F370">
            <v>1197000</v>
          </cell>
          <cell r="G370">
            <v>62244000</v>
          </cell>
        </row>
        <row r="371">
          <cell r="B371" t="str">
            <v xml:space="preserve">    -     Fullboard Narsum Pejabat Negara </v>
          </cell>
          <cell r="C371" t="str">
            <v>(30 ORG x 1 HR)</v>
          </cell>
          <cell r="D371">
            <v>30</v>
          </cell>
          <cell r="E371" t="str">
            <v>OH</v>
          </cell>
          <cell r="F371">
            <v>2257000</v>
          </cell>
          <cell r="G371">
            <v>67710000</v>
          </cell>
        </row>
        <row r="372">
          <cell r="B372" t="str">
            <v xml:space="preserve">    -     Fullboard Narsum Lainnya</v>
          </cell>
          <cell r="C372" t="str">
            <v>(5 ORG x 1 HR)</v>
          </cell>
          <cell r="D372">
            <v>5</v>
          </cell>
          <cell r="E372" t="str">
            <v>OH</v>
          </cell>
          <cell r="F372">
            <v>1197000</v>
          </cell>
          <cell r="G372">
            <v>5985000</v>
          </cell>
        </row>
        <row r="373">
          <cell r="B373" t="str">
            <v xml:space="preserve">    -     Fullboard Moderator</v>
          </cell>
          <cell r="C373" t="str">
            <v>(5 ORG x 1 HR)</v>
          </cell>
          <cell r="D373">
            <v>5</v>
          </cell>
          <cell r="E373" t="str">
            <v>OH</v>
          </cell>
          <cell r="F373">
            <v>1197000</v>
          </cell>
          <cell r="G373">
            <v>5985000</v>
          </cell>
        </row>
        <row r="374">
          <cell r="B374" t="str">
            <v xml:space="preserve">    &gt;&gt;     TRANSPORT:</v>
          </cell>
        </row>
        <row r="375">
          <cell r="B375" t="str">
            <v xml:space="preserve">    -     Transport Panitia  </v>
          </cell>
          <cell r="C375" t="str">
            <v>(5 ORG x 1 KL)</v>
          </cell>
          <cell r="D375">
            <v>5</v>
          </cell>
          <cell r="E375" t="str">
            <v>OK</v>
          </cell>
          <cell r="F375">
            <v>170000</v>
          </cell>
          <cell r="G375">
            <v>850000</v>
          </cell>
        </row>
        <row r="376">
          <cell r="B376" t="str">
            <v xml:space="preserve">    -     Transport Peserta </v>
          </cell>
          <cell r="C376" t="str">
            <v>(52 ORG x 1 KL)</v>
          </cell>
          <cell r="D376">
            <v>52</v>
          </cell>
          <cell r="E376" t="str">
            <v>OK</v>
          </cell>
          <cell r="F376">
            <v>170000</v>
          </cell>
          <cell r="G376">
            <v>8840000</v>
          </cell>
        </row>
        <row r="377">
          <cell r="B377" t="str">
            <v xml:space="preserve">    -     Transport Narasumber/Pembahas Instansi lain  </v>
          </cell>
          <cell r="C377" t="str">
            <v>(35 ORG x 1 KL)</v>
          </cell>
          <cell r="D377">
            <v>35</v>
          </cell>
          <cell r="E377" t="str">
            <v>OK</v>
          </cell>
          <cell r="F377">
            <v>170000</v>
          </cell>
          <cell r="G377">
            <v>5950000</v>
          </cell>
        </row>
        <row r="378">
          <cell r="B378" t="str">
            <v xml:space="preserve">    -     Transport Moderator</v>
          </cell>
          <cell r="C378" t="str">
            <v>(5 ORG x 1 KL)</v>
          </cell>
          <cell r="D378">
            <v>5</v>
          </cell>
          <cell r="E378" t="str">
            <v>OK</v>
          </cell>
          <cell r="F378">
            <v>170000</v>
          </cell>
          <cell r="G378">
            <v>850000</v>
          </cell>
        </row>
        <row r="379">
          <cell r="B379" t="str">
            <v>&gt; FGD PEMBAHASAN ANGGARAN OPERASIONAL HAJI TAHAP III</v>
          </cell>
        </row>
        <row r="380">
          <cell r="B380" t="str">
            <v xml:space="preserve">    &gt;&gt;     UANG HARIAN:</v>
          </cell>
        </row>
        <row r="381">
          <cell r="B381" t="str">
            <v xml:space="preserve">    -     Uang Harian Panitia</v>
          </cell>
          <cell r="C381" t="str">
            <v>(5 ORG x 2 HR)</v>
          </cell>
          <cell r="D381">
            <v>10</v>
          </cell>
          <cell r="E381" t="str">
            <v>OH</v>
          </cell>
          <cell r="F381">
            <v>130000</v>
          </cell>
          <cell r="G381">
            <v>1300000</v>
          </cell>
        </row>
        <row r="382">
          <cell r="B382" t="str">
            <v xml:space="preserve">    -     Uang Harian Peserta </v>
          </cell>
          <cell r="C382" t="str">
            <v>(52 ORG x 2 HR)</v>
          </cell>
          <cell r="D382">
            <v>104</v>
          </cell>
          <cell r="E382" t="str">
            <v>OH</v>
          </cell>
          <cell r="F382">
            <v>130000</v>
          </cell>
          <cell r="G382">
            <v>13520000</v>
          </cell>
        </row>
        <row r="383">
          <cell r="B383" t="str">
            <v xml:space="preserve">    &gt;&gt;     FULLBOARD dan FULLDAY:</v>
          </cell>
        </row>
        <row r="384">
          <cell r="B384" t="str">
            <v xml:space="preserve">    -     Fullboard Panitia  </v>
          </cell>
          <cell r="C384" t="str">
            <v>(5 ORG x 1 HR)</v>
          </cell>
          <cell r="D384">
            <v>5</v>
          </cell>
          <cell r="E384" t="str">
            <v>OH</v>
          </cell>
          <cell r="F384">
            <v>1197000</v>
          </cell>
          <cell r="G384">
            <v>5985000</v>
          </cell>
        </row>
        <row r="385">
          <cell r="B385" t="str">
            <v xml:space="preserve">    -     Fullboard Peserta </v>
          </cell>
          <cell r="C385" t="str">
            <v>(52 ORG x 1 HR)</v>
          </cell>
          <cell r="D385">
            <v>52</v>
          </cell>
          <cell r="E385" t="str">
            <v>OH</v>
          </cell>
          <cell r="F385">
            <v>1197000</v>
          </cell>
          <cell r="G385">
            <v>62244000</v>
          </cell>
        </row>
        <row r="386">
          <cell r="B386" t="str">
            <v xml:space="preserve">    -     Fullboard Narsum Pejabat Negara </v>
          </cell>
          <cell r="C386" t="str">
            <v>(30 ORG x 1 HR)</v>
          </cell>
          <cell r="D386">
            <v>30</v>
          </cell>
          <cell r="E386" t="str">
            <v>OH</v>
          </cell>
          <cell r="F386">
            <v>2257000</v>
          </cell>
          <cell r="G386">
            <v>67710000</v>
          </cell>
        </row>
        <row r="387">
          <cell r="B387" t="str">
            <v xml:space="preserve">    -     Fullboard Narsum Lainnya</v>
          </cell>
          <cell r="C387" t="str">
            <v>(5 ORG x 1 HR)</v>
          </cell>
          <cell r="D387">
            <v>5</v>
          </cell>
          <cell r="E387" t="str">
            <v>OH</v>
          </cell>
          <cell r="F387">
            <v>1197000</v>
          </cell>
          <cell r="G387">
            <v>5985000</v>
          </cell>
        </row>
        <row r="388">
          <cell r="B388" t="str">
            <v xml:space="preserve">    -     Fullboard Moderator</v>
          </cell>
          <cell r="C388" t="str">
            <v>(5 ORG x 1 HR)</v>
          </cell>
          <cell r="D388">
            <v>5</v>
          </cell>
          <cell r="E388" t="str">
            <v>OH</v>
          </cell>
          <cell r="F388">
            <v>1197000</v>
          </cell>
          <cell r="G388">
            <v>5985000</v>
          </cell>
        </row>
        <row r="389">
          <cell r="B389" t="str">
            <v xml:space="preserve">    &gt;&gt;     TRANSPORT:</v>
          </cell>
        </row>
        <row r="390">
          <cell r="B390" t="str">
            <v xml:space="preserve">    -     Transport Panitia  </v>
          </cell>
          <cell r="C390" t="str">
            <v>(5 ORG x 1 KL)</v>
          </cell>
          <cell r="D390">
            <v>5</v>
          </cell>
          <cell r="E390" t="str">
            <v>OK</v>
          </cell>
          <cell r="F390">
            <v>170000</v>
          </cell>
          <cell r="G390">
            <v>850000</v>
          </cell>
        </row>
        <row r="391">
          <cell r="B391" t="str">
            <v xml:space="preserve">    -     Transport Peserta </v>
          </cell>
          <cell r="C391" t="str">
            <v>(52 ORG x 1 KL)</v>
          </cell>
          <cell r="D391">
            <v>52</v>
          </cell>
          <cell r="E391" t="str">
            <v>OK</v>
          </cell>
          <cell r="F391">
            <v>170000</v>
          </cell>
          <cell r="G391">
            <v>8840000</v>
          </cell>
        </row>
        <row r="392">
          <cell r="B392" t="str">
            <v xml:space="preserve">    -     Transport Narasumber/Pembahas Instansi lain  </v>
          </cell>
          <cell r="C392" t="str">
            <v>(35 ORG x 1 KL)</v>
          </cell>
          <cell r="D392">
            <v>35</v>
          </cell>
          <cell r="E392" t="str">
            <v>OK</v>
          </cell>
          <cell r="F392">
            <v>170000</v>
          </cell>
          <cell r="G392">
            <v>5950000</v>
          </cell>
        </row>
        <row r="393">
          <cell r="B393" t="str">
            <v xml:space="preserve">    -     Transport Moderator</v>
          </cell>
          <cell r="C393" t="str">
            <v>(5 ORG x 1 KL)</v>
          </cell>
          <cell r="D393">
            <v>5</v>
          </cell>
          <cell r="E393" t="str">
            <v>OK</v>
          </cell>
          <cell r="F393">
            <v>170000</v>
          </cell>
          <cell r="G393">
            <v>850000</v>
          </cell>
        </row>
        <row r="394">
          <cell r="B394" t="str">
            <v>&gt; FGD PEMBAHASAN ANGGARAN OPERASIONAL HAJI TAHAP IV</v>
          </cell>
        </row>
        <row r="395">
          <cell r="B395" t="str">
            <v xml:space="preserve">    &gt;&gt;     UANG HARIAN:</v>
          </cell>
        </row>
        <row r="396">
          <cell r="B396" t="str">
            <v xml:space="preserve">    -     Uang Harian Panitia</v>
          </cell>
          <cell r="C396" t="str">
            <v>(5 ORG x 2 HR)</v>
          </cell>
          <cell r="D396">
            <v>10</v>
          </cell>
          <cell r="E396" t="str">
            <v>OH</v>
          </cell>
          <cell r="F396">
            <v>130000</v>
          </cell>
          <cell r="G396">
            <v>1300000</v>
          </cell>
        </row>
        <row r="397">
          <cell r="B397" t="str">
            <v xml:space="preserve">    -     Uang Harian Peserta </v>
          </cell>
          <cell r="C397" t="str">
            <v>(52 ORG x 2 HR)</v>
          </cell>
          <cell r="D397">
            <v>104</v>
          </cell>
          <cell r="E397" t="str">
            <v>OH</v>
          </cell>
          <cell r="F397">
            <v>130000</v>
          </cell>
          <cell r="G397">
            <v>13520000</v>
          </cell>
        </row>
        <row r="398">
          <cell r="B398" t="str">
            <v xml:space="preserve">    &gt;&gt;     FULLBOARD dan FULLDAY:</v>
          </cell>
        </row>
        <row r="399">
          <cell r="B399" t="str">
            <v xml:space="preserve">    -     Fullboard Panitia  </v>
          </cell>
          <cell r="C399" t="str">
            <v>(5 ORG x 1 HR)</v>
          </cell>
          <cell r="D399">
            <v>5</v>
          </cell>
          <cell r="E399" t="str">
            <v>OH</v>
          </cell>
          <cell r="F399">
            <v>1197000</v>
          </cell>
          <cell r="G399">
            <v>5985000</v>
          </cell>
        </row>
        <row r="400">
          <cell r="B400" t="str">
            <v xml:space="preserve">    -     Fullboard Peserta </v>
          </cell>
          <cell r="C400" t="str">
            <v>(52 ORG x 1 HR)</v>
          </cell>
          <cell r="D400">
            <v>52</v>
          </cell>
          <cell r="E400" t="str">
            <v>OH</v>
          </cell>
          <cell r="F400">
            <v>1197000</v>
          </cell>
          <cell r="G400">
            <v>62244000</v>
          </cell>
        </row>
        <row r="401">
          <cell r="B401" t="str">
            <v xml:space="preserve">    -     Fullboard Narsum Pejabat Negara </v>
          </cell>
          <cell r="C401" t="str">
            <v>(30 ORG x 1 HR)</v>
          </cell>
          <cell r="D401">
            <v>30</v>
          </cell>
          <cell r="E401" t="str">
            <v>OH</v>
          </cell>
          <cell r="F401">
            <v>2257000</v>
          </cell>
          <cell r="G401">
            <v>67710000</v>
          </cell>
        </row>
        <row r="402">
          <cell r="B402" t="str">
            <v xml:space="preserve">    -     Fullboard Narsum Lainnya</v>
          </cell>
          <cell r="C402" t="str">
            <v>(5 ORG x 1 HR)</v>
          </cell>
          <cell r="D402">
            <v>5</v>
          </cell>
          <cell r="E402" t="str">
            <v>OH</v>
          </cell>
          <cell r="F402">
            <v>1197000</v>
          </cell>
          <cell r="G402">
            <v>5985000</v>
          </cell>
        </row>
        <row r="403">
          <cell r="B403" t="str">
            <v xml:space="preserve">    -     Fullboard Moderator</v>
          </cell>
          <cell r="C403" t="str">
            <v>(5 ORG x 1 HR)</v>
          </cell>
          <cell r="D403">
            <v>5</v>
          </cell>
          <cell r="E403" t="str">
            <v>OH</v>
          </cell>
          <cell r="F403">
            <v>1197000</v>
          </cell>
          <cell r="G403">
            <v>5985000</v>
          </cell>
        </row>
        <row r="404">
          <cell r="B404" t="str">
            <v xml:space="preserve">    &gt;&gt;     TRANSPORT:</v>
          </cell>
        </row>
        <row r="405">
          <cell r="B405" t="str">
            <v xml:space="preserve">    -     Transport Panitia  </v>
          </cell>
          <cell r="C405" t="str">
            <v>(5 ORG x 1 KL)</v>
          </cell>
          <cell r="D405">
            <v>5</v>
          </cell>
          <cell r="E405" t="str">
            <v>OK</v>
          </cell>
          <cell r="F405">
            <v>170000</v>
          </cell>
          <cell r="G405">
            <v>850000</v>
          </cell>
        </row>
        <row r="406">
          <cell r="B406" t="str">
            <v xml:space="preserve">    -     Transport Peserta </v>
          </cell>
          <cell r="C406" t="str">
            <v>(52 ORG x 1 KL)</v>
          </cell>
          <cell r="D406">
            <v>52</v>
          </cell>
          <cell r="E406" t="str">
            <v>OK</v>
          </cell>
          <cell r="F406">
            <v>170000</v>
          </cell>
          <cell r="G406">
            <v>8840000</v>
          </cell>
        </row>
        <row r="407">
          <cell r="B407" t="str">
            <v xml:space="preserve">    -     Transport Narasumber/Pembahas Instansi lain  </v>
          </cell>
          <cell r="C407" t="str">
            <v>(35 ORG x 1 KL)</v>
          </cell>
          <cell r="D407">
            <v>35</v>
          </cell>
          <cell r="E407" t="str">
            <v>OK</v>
          </cell>
          <cell r="F407">
            <v>170000</v>
          </cell>
          <cell r="G407">
            <v>5950000</v>
          </cell>
        </row>
        <row r="408">
          <cell r="B408" t="str">
            <v xml:space="preserve">    -     Transport Moderator</v>
          </cell>
          <cell r="C408" t="str">
            <v>(5 ORG x 1 KL)</v>
          </cell>
          <cell r="D408">
            <v>5</v>
          </cell>
          <cell r="E408" t="str">
            <v>OK</v>
          </cell>
          <cell r="F408">
            <v>170000</v>
          </cell>
          <cell r="G408">
            <v>850000</v>
          </cell>
        </row>
        <row r="409">
          <cell r="B409" t="str">
            <v>Belanja Perjalanan Dinas Paket Meeting Luar Kota</v>
          </cell>
          <cell r="G409">
            <v>326970000</v>
          </cell>
        </row>
        <row r="410">
          <cell r="B410" t="str">
            <v>&gt; FGD PEMBAHASAN ANGGARAN OPERASIONAL HAJI TAHAP V</v>
          </cell>
        </row>
        <row r="411">
          <cell r="B411" t="str">
            <v xml:space="preserve">    &gt;&gt;     UANG HARIAN:</v>
          </cell>
        </row>
        <row r="412">
          <cell r="B412" t="str">
            <v xml:space="preserve">    -     Uang Harian Panitia</v>
          </cell>
          <cell r="C412" t="str">
            <v>(5 ORG x 3 HR)</v>
          </cell>
          <cell r="D412">
            <v>15</v>
          </cell>
          <cell r="E412" t="str">
            <v>OH</v>
          </cell>
          <cell r="F412">
            <v>130000</v>
          </cell>
          <cell r="G412">
            <v>1950000</v>
          </cell>
        </row>
        <row r="413">
          <cell r="B413" t="str">
            <v xml:space="preserve">    -     Uang Harian Peserta </v>
          </cell>
          <cell r="C413" t="str">
            <v>(52 ORG x 3 HR)</v>
          </cell>
          <cell r="D413">
            <v>156</v>
          </cell>
          <cell r="E413" t="str">
            <v>OH</v>
          </cell>
          <cell r="F413">
            <v>130000</v>
          </cell>
          <cell r="G413">
            <v>20280000</v>
          </cell>
        </row>
        <row r="414">
          <cell r="B414" t="str">
            <v xml:space="preserve">    &gt;&gt;     FULLBOARD dan FULLDAY:</v>
          </cell>
        </row>
        <row r="415">
          <cell r="B415" t="str">
            <v xml:space="preserve">    -     Fullboard Panitia  </v>
          </cell>
          <cell r="C415" t="str">
            <v>(5 ORG x 2 HR)</v>
          </cell>
          <cell r="D415">
            <v>10</v>
          </cell>
          <cell r="E415" t="str">
            <v>OH</v>
          </cell>
          <cell r="F415">
            <v>1006000</v>
          </cell>
          <cell r="G415">
            <v>10060000</v>
          </cell>
        </row>
        <row r="416">
          <cell r="B416" t="str">
            <v xml:space="preserve">    -     Fullboard Peserta </v>
          </cell>
          <cell r="C416" t="str">
            <v>(52 ORG x 2 HR)</v>
          </cell>
          <cell r="D416">
            <v>104</v>
          </cell>
          <cell r="E416" t="str">
            <v>OH</v>
          </cell>
          <cell r="F416">
            <v>1006000</v>
          </cell>
          <cell r="G416">
            <v>104624000</v>
          </cell>
        </row>
        <row r="417">
          <cell r="B417" t="str">
            <v xml:space="preserve">    -     Fullboard Narsum Pejabat Negara </v>
          </cell>
          <cell r="C417" t="str">
            <v>(30 ORG x 2 HR)</v>
          </cell>
          <cell r="D417">
            <v>60</v>
          </cell>
          <cell r="E417" t="str">
            <v>OH</v>
          </cell>
          <cell r="F417">
            <v>1914000</v>
          </cell>
          <cell r="G417">
            <v>114840000</v>
          </cell>
        </row>
        <row r="418">
          <cell r="B418" t="str">
            <v xml:space="preserve">    -     Fullboard Narsum Lainnya</v>
          </cell>
          <cell r="C418" t="str">
            <v>(5 ORG x 2 HR)</v>
          </cell>
          <cell r="D418">
            <v>10</v>
          </cell>
          <cell r="E418" t="str">
            <v>OH</v>
          </cell>
          <cell r="F418">
            <v>1006000</v>
          </cell>
          <cell r="G418">
            <v>10060000</v>
          </cell>
        </row>
        <row r="419">
          <cell r="B419" t="str">
            <v xml:space="preserve">    -     Fullboard Moderator</v>
          </cell>
          <cell r="C419" t="str">
            <v>(5 ORG x 2 HR)</v>
          </cell>
          <cell r="D419">
            <v>10</v>
          </cell>
          <cell r="E419" t="str">
            <v>OH</v>
          </cell>
          <cell r="F419">
            <v>1006000</v>
          </cell>
          <cell r="G419">
            <v>10060000</v>
          </cell>
        </row>
        <row r="420">
          <cell r="B420" t="str">
            <v xml:space="preserve">    &gt;&gt;     TRANSPORT:</v>
          </cell>
        </row>
        <row r="421">
          <cell r="B421" t="str">
            <v xml:space="preserve">    -     Transport Panitia  </v>
          </cell>
          <cell r="C421" t="str">
            <v>(5 ORG x 1 KL)</v>
          </cell>
          <cell r="D421">
            <v>5</v>
          </cell>
          <cell r="E421" t="str">
            <v>OK</v>
          </cell>
          <cell r="F421">
            <v>568000</v>
          </cell>
          <cell r="G421">
            <v>2840000</v>
          </cell>
        </row>
        <row r="422">
          <cell r="B422" t="str">
            <v xml:space="preserve">    -     Transport Peserta </v>
          </cell>
          <cell r="C422" t="str">
            <v>(52 ORG x 1 KL)</v>
          </cell>
          <cell r="D422">
            <v>52</v>
          </cell>
          <cell r="E422" t="str">
            <v>OK</v>
          </cell>
          <cell r="F422">
            <v>568000</v>
          </cell>
          <cell r="G422">
            <v>29536000</v>
          </cell>
        </row>
        <row r="423">
          <cell r="B423" t="str">
            <v xml:space="preserve">    -     Transport Narasumber/Pembahas Instansi lain  </v>
          </cell>
          <cell r="C423" t="str">
            <v>(35 ORG x 1 KL)</v>
          </cell>
          <cell r="D423">
            <v>35</v>
          </cell>
          <cell r="E423" t="str">
            <v>OK</v>
          </cell>
          <cell r="F423">
            <v>568000</v>
          </cell>
          <cell r="G423">
            <v>19880000</v>
          </cell>
        </row>
        <row r="424">
          <cell r="B424" t="str">
            <v xml:space="preserve">    -     Transport Moderator</v>
          </cell>
          <cell r="C424" t="str">
            <v>(5 ORG x 1 KL)</v>
          </cell>
          <cell r="D424">
            <v>5</v>
          </cell>
          <cell r="E424" t="str">
            <v>OK</v>
          </cell>
          <cell r="F424">
            <v>568000</v>
          </cell>
          <cell r="G424">
            <v>2840000</v>
          </cell>
        </row>
        <row r="425">
          <cell r="B425" t="str">
            <v>Belanja Perjalanan Dinas Biasa - Luar Negeri</v>
          </cell>
          <cell r="G425">
            <v>115936000</v>
          </cell>
        </row>
        <row r="426">
          <cell r="B426" t="str">
            <v xml:space="preserve">    -   Pendampingan Kunjungan DPR RI/Penyusunan  Anggaran BPIH</v>
          </cell>
        </row>
        <row r="427">
          <cell r="B427" t="str">
            <v xml:space="preserve">    -     Tiket Jakarta-Jeddah PP</v>
          </cell>
          <cell r="C427" t="str">
            <v>(2 ORG x 1 KL)</v>
          </cell>
          <cell r="D427">
            <v>2</v>
          </cell>
          <cell r="E427" t="str">
            <v>ORG</v>
          </cell>
          <cell r="F427">
            <v>25000000</v>
          </cell>
          <cell r="G427">
            <v>50000000</v>
          </cell>
        </row>
        <row r="428">
          <cell r="B428" t="str">
            <v xml:space="preserve">    -     Uang Harian Golongan C</v>
          </cell>
          <cell r="C428" t="str">
            <v>(2 ORG x 5 HR x 1KL)</v>
          </cell>
          <cell r="D428">
            <v>10</v>
          </cell>
          <cell r="E428" t="str">
            <v>OH</v>
          </cell>
          <cell r="F428">
            <v>4900000</v>
          </cell>
          <cell r="G428">
            <v>49000000</v>
          </cell>
        </row>
        <row r="429">
          <cell r="B429" t="str">
            <v xml:space="preserve">    -     Uang Harian Golongan C (40%)</v>
          </cell>
          <cell r="C429" t="str">
            <v>(2 ORG x 2 HR x 1KL)</v>
          </cell>
          <cell r="D429">
            <v>4</v>
          </cell>
          <cell r="E429" t="str">
            <v>OH</v>
          </cell>
          <cell r="F429">
            <v>1960000</v>
          </cell>
          <cell r="G429">
            <v>7840000</v>
          </cell>
        </row>
        <row r="430">
          <cell r="B430" t="str">
            <v xml:space="preserve">    -     Visa</v>
          </cell>
          <cell r="C430" t="str">
            <v>(2 ORG x 1 KL)</v>
          </cell>
          <cell r="D430">
            <v>2</v>
          </cell>
          <cell r="E430" t="str">
            <v>ORG</v>
          </cell>
          <cell r="F430">
            <v>4000000</v>
          </cell>
          <cell r="G430">
            <v>8000000</v>
          </cell>
        </row>
        <row r="431">
          <cell r="B431" t="str">
            <v xml:space="preserve">    -     Taksi</v>
          </cell>
          <cell r="C431" t="str">
            <v>(2 ORG x 1 KL)</v>
          </cell>
          <cell r="D431">
            <v>2</v>
          </cell>
          <cell r="E431" t="str">
            <v>ORG</v>
          </cell>
          <cell r="F431">
            <v>548000</v>
          </cell>
          <cell r="G431">
            <v>1096000</v>
          </cell>
        </row>
        <row r="433">
          <cell r="B433" t="str">
            <v xml:space="preserve">Kompilasi dan verifikasi Penyusunan dan Pembahasan BPIH </v>
          </cell>
          <cell r="G433">
            <v>65752000</v>
          </cell>
        </row>
        <row r="434">
          <cell r="B434" t="str">
            <v>Belanja Perjalanan Dinas Biasa</v>
          </cell>
          <cell r="G434">
            <v>65752000</v>
          </cell>
        </row>
        <row r="435">
          <cell r="B435" t="str">
            <v>&gt; Kompilasi Hasil (Jawa Barat)</v>
          </cell>
        </row>
        <row r="436">
          <cell r="B436" t="str">
            <v xml:space="preserve">    -     Uang Harian </v>
          </cell>
          <cell r="C436" t="str">
            <v>(8 ORG x 3 Hr x 2Kl)</v>
          </cell>
          <cell r="D436">
            <v>48</v>
          </cell>
          <cell r="E436" t="str">
            <v>OH</v>
          </cell>
          <cell r="F436">
            <v>430000</v>
          </cell>
          <cell r="G436">
            <v>20640000</v>
          </cell>
        </row>
        <row r="437">
          <cell r="B437" t="str">
            <v xml:space="preserve">    -     Uang Penginapan Es II</v>
          </cell>
          <cell r="C437" t="str">
            <v>(1 ORG x 2 Hr x 2Kl)</v>
          </cell>
          <cell r="D437">
            <v>4</v>
          </cell>
          <cell r="E437" t="str">
            <v>OH</v>
          </cell>
          <cell r="F437">
            <v>2755000</v>
          </cell>
          <cell r="G437">
            <v>11020000</v>
          </cell>
        </row>
        <row r="438">
          <cell r="B438" t="str">
            <v xml:space="preserve">    -     Uang Penginapan Es III dan Gol IV</v>
          </cell>
          <cell r="C438" t="str">
            <v>(2 ORG x 2 Hr x 2Kl)</v>
          </cell>
          <cell r="D438">
            <v>8</v>
          </cell>
          <cell r="E438" t="str">
            <v>OH</v>
          </cell>
          <cell r="F438">
            <v>1298000</v>
          </cell>
          <cell r="G438">
            <v>10384000</v>
          </cell>
        </row>
        <row r="439">
          <cell r="B439" t="str">
            <v xml:space="preserve">    -     Uang Penginapan</v>
          </cell>
          <cell r="C439" t="str">
            <v>(5 ORG x 2 Hr x 2Kl)</v>
          </cell>
          <cell r="D439">
            <v>20</v>
          </cell>
          <cell r="E439" t="str">
            <v>OH</v>
          </cell>
          <cell r="F439">
            <v>686000</v>
          </cell>
          <cell r="G439">
            <v>13720000</v>
          </cell>
        </row>
        <row r="440">
          <cell r="B440" t="str">
            <v xml:space="preserve">    -     Transport</v>
          </cell>
          <cell r="C440" t="str">
            <v>(8 ORG x 2 Kl)</v>
          </cell>
          <cell r="D440">
            <v>16</v>
          </cell>
          <cell r="E440" t="str">
            <v>OK</v>
          </cell>
          <cell r="F440">
            <v>568000</v>
          </cell>
          <cell r="G440">
            <v>9088000</v>
          </cell>
        </row>
        <row r="441">
          <cell r="B441" t="str">
            <v xml:space="preserve">    -     Uang Representasi</v>
          </cell>
          <cell r="C441" t="str">
            <v>(1 ORG x 3 Hr x 2Kl)</v>
          </cell>
          <cell r="D441">
            <v>6</v>
          </cell>
          <cell r="E441" t="str">
            <v>OH</v>
          </cell>
          <cell r="F441">
            <v>150000</v>
          </cell>
          <cell r="G441">
            <v>900000</v>
          </cell>
        </row>
        <row r="443">
          <cell r="B443" t="str">
            <v>Koordinasi dan Konsultasi Perencanaan Anggaraan BPIH</v>
          </cell>
          <cell r="G443">
            <v>195214000</v>
          </cell>
        </row>
        <row r="444">
          <cell r="B444" t="str">
            <v>Belanja Perjalanan Dinas Biasa</v>
          </cell>
          <cell r="E444" t="str">
            <v/>
          </cell>
          <cell r="F444">
            <v>0</v>
          </cell>
          <cell r="G444">
            <v>195214000</v>
          </cell>
        </row>
        <row r="445">
          <cell r="B445" t="str">
            <v>&gt; JAKARTA-BANTEN</v>
          </cell>
          <cell r="E445" t="str">
            <v/>
          </cell>
          <cell r="F445">
            <v>0</v>
          </cell>
          <cell r="G445">
            <v>0</v>
          </cell>
        </row>
        <row r="446">
          <cell r="B446" t="str">
            <v xml:space="preserve">    - Transport</v>
          </cell>
          <cell r="C446" t="str">
            <v>(1 ORG x 6 KL)</v>
          </cell>
          <cell r="D446">
            <v>6</v>
          </cell>
          <cell r="E446" t="str">
            <v>KL</v>
          </cell>
          <cell r="F446">
            <v>620000</v>
          </cell>
          <cell r="G446">
            <v>3720000</v>
          </cell>
        </row>
        <row r="447">
          <cell r="B447" t="str">
            <v xml:space="preserve">    - Uang Harian</v>
          </cell>
          <cell r="C447" t="str">
            <v>(1 ORG x 3 Hr x 6Kl)</v>
          </cell>
          <cell r="D447">
            <v>18</v>
          </cell>
          <cell r="E447" t="str">
            <v>OH</v>
          </cell>
          <cell r="F447">
            <v>370000</v>
          </cell>
          <cell r="G447">
            <v>6660000</v>
          </cell>
        </row>
        <row r="448">
          <cell r="B448" t="str">
            <v xml:space="preserve">    - Uang Penginapan Gol IV</v>
          </cell>
          <cell r="C448" t="str">
            <v>(1 ORG x 2 Hr x 4Kl)</v>
          </cell>
          <cell r="D448">
            <v>8</v>
          </cell>
          <cell r="E448" t="str">
            <v>OH</v>
          </cell>
          <cell r="F448">
            <v>1301000</v>
          </cell>
          <cell r="G448">
            <v>10408000</v>
          </cell>
        </row>
        <row r="449">
          <cell r="B449" t="str">
            <v xml:space="preserve">    - Uang Penginapan Gol III</v>
          </cell>
          <cell r="C449" t="str">
            <v>(1 ORG x 2 Hr x 2Kl)</v>
          </cell>
          <cell r="D449">
            <v>4</v>
          </cell>
          <cell r="E449" t="str">
            <v>OH</v>
          </cell>
          <cell r="F449">
            <v>724000</v>
          </cell>
          <cell r="G449">
            <v>2896000</v>
          </cell>
        </row>
        <row r="450">
          <cell r="B450" t="str">
            <v>&gt; JAKARTA-JAWA BARAT PP</v>
          </cell>
          <cell r="E450" t="str">
            <v/>
          </cell>
          <cell r="F450">
            <v>0</v>
          </cell>
          <cell r="G450">
            <v>0</v>
          </cell>
        </row>
        <row r="451">
          <cell r="B451" t="str">
            <v xml:space="preserve">    - Transport</v>
          </cell>
          <cell r="C451" t="str">
            <v>(1 ORG x 27 KL)</v>
          </cell>
          <cell r="D451">
            <v>27</v>
          </cell>
          <cell r="E451" t="str">
            <v>KL</v>
          </cell>
          <cell r="F451">
            <v>600000</v>
          </cell>
          <cell r="G451">
            <v>16200000</v>
          </cell>
        </row>
        <row r="452">
          <cell r="B452" t="str">
            <v xml:space="preserve">    - Uang Harian</v>
          </cell>
          <cell r="C452" t="str">
            <v>(1 ORG x 3 Hr x 27Kl)</v>
          </cell>
          <cell r="D452">
            <v>81</v>
          </cell>
          <cell r="E452" t="str">
            <v>OH</v>
          </cell>
          <cell r="F452">
            <v>430000</v>
          </cell>
          <cell r="G452">
            <v>34830000</v>
          </cell>
        </row>
        <row r="453">
          <cell r="B453" t="str">
            <v xml:space="preserve">    - Uang Penginapan Gol IV</v>
          </cell>
          <cell r="C453" t="str">
            <v>(1 ORG x 2 Hr x 15Kl)</v>
          </cell>
          <cell r="D453">
            <v>30</v>
          </cell>
          <cell r="E453" t="str">
            <v>OH</v>
          </cell>
          <cell r="F453">
            <v>1298000</v>
          </cell>
          <cell r="G453">
            <v>38940000</v>
          </cell>
        </row>
        <row r="454">
          <cell r="B454" t="str">
            <v xml:space="preserve">    - Uang Penginapan Gol III</v>
          </cell>
          <cell r="C454" t="str">
            <v>(1 ORG x 2 Hr x 12Kl)</v>
          </cell>
          <cell r="D454">
            <v>24</v>
          </cell>
          <cell r="E454" t="str">
            <v>OH</v>
          </cell>
          <cell r="F454">
            <v>686000</v>
          </cell>
          <cell r="G454">
            <v>16464000</v>
          </cell>
        </row>
        <row r="455">
          <cell r="B455" t="str">
            <v>&gt; JAKARTA-SEMARANG PP</v>
          </cell>
          <cell r="E455" t="str">
            <v/>
          </cell>
          <cell r="F455">
            <v>0</v>
          </cell>
          <cell r="G455">
            <v>0</v>
          </cell>
        </row>
        <row r="456">
          <cell r="B456" t="str">
            <v xml:space="preserve">    - Tiket</v>
          </cell>
          <cell r="C456" t="str">
            <v>(1 ORG x 5 KL)</v>
          </cell>
          <cell r="D456">
            <v>5</v>
          </cell>
          <cell r="E456" t="str">
            <v>KL</v>
          </cell>
          <cell r="F456">
            <v>2182000</v>
          </cell>
          <cell r="G456">
            <v>10910000</v>
          </cell>
        </row>
        <row r="457">
          <cell r="B457" t="str">
            <v xml:space="preserve">    - Uang Taksi</v>
          </cell>
          <cell r="C457" t="str">
            <v>(1 ORG x 5 KL)</v>
          </cell>
          <cell r="D457">
            <v>5</v>
          </cell>
          <cell r="E457" t="str">
            <v>KL</v>
          </cell>
          <cell r="F457">
            <v>780000</v>
          </cell>
          <cell r="G457">
            <v>3900000</v>
          </cell>
        </row>
        <row r="458">
          <cell r="B458" t="str">
            <v xml:space="preserve">    - Uang Harian</v>
          </cell>
          <cell r="C458" t="str">
            <v>(1 ORG x 3 Hr x 5Kl)</v>
          </cell>
          <cell r="D458">
            <v>15</v>
          </cell>
          <cell r="E458" t="str">
            <v>OH</v>
          </cell>
          <cell r="F458">
            <v>370000</v>
          </cell>
          <cell r="G458">
            <v>5550000</v>
          </cell>
        </row>
        <row r="459">
          <cell r="B459" t="str">
            <v xml:space="preserve">    - Uang Penginapan Gol IV</v>
          </cell>
          <cell r="C459" t="str">
            <v>(1 ORG x 2 Hr x 2Kl)</v>
          </cell>
          <cell r="D459">
            <v>4</v>
          </cell>
          <cell r="E459" t="str">
            <v>OH</v>
          </cell>
          <cell r="F459">
            <v>1201000</v>
          </cell>
          <cell r="G459">
            <v>4804000</v>
          </cell>
        </row>
        <row r="460">
          <cell r="B460" t="str">
            <v xml:space="preserve">    - Uang Penginapan Gol III</v>
          </cell>
          <cell r="C460" t="str">
            <v>(1 ORG x 2 Hr x 3Kl)</v>
          </cell>
          <cell r="D460">
            <v>6</v>
          </cell>
          <cell r="E460" t="str">
            <v>OH</v>
          </cell>
          <cell r="F460">
            <v>810000</v>
          </cell>
          <cell r="G460">
            <v>4860000</v>
          </cell>
        </row>
        <row r="461">
          <cell r="B461" t="str">
            <v>&gt; JAKARTA-YOGYAKARTA PP</v>
          </cell>
          <cell r="E461" t="str">
            <v/>
          </cell>
          <cell r="F461">
            <v>0</v>
          </cell>
          <cell r="G461">
            <v>0</v>
          </cell>
        </row>
        <row r="462">
          <cell r="B462" t="str">
            <v xml:space="preserve">    - Tiket</v>
          </cell>
          <cell r="C462" t="str">
            <v>(1 ORG x 2 KL)</v>
          </cell>
          <cell r="D462">
            <v>2</v>
          </cell>
          <cell r="E462" t="str">
            <v>KL</v>
          </cell>
          <cell r="F462">
            <v>2268000</v>
          </cell>
          <cell r="G462">
            <v>4536000</v>
          </cell>
        </row>
        <row r="463">
          <cell r="B463" t="str">
            <v xml:space="preserve">    - Uang Taksi</v>
          </cell>
          <cell r="C463" t="str">
            <v>(1 ORG x 2 KL)</v>
          </cell>
          <cell r="D463">
            <v>2</v>
          </cell>
          <cell r="E463" t="str">
            <v>KL</v>
          </cell>
          <cell r="F463">
            <v>1120000</v>
          </cell>
          <cell r="G463">
            <v>2240000</v>
          </cell>
        </row>
        <row r="464">
          <cell r="B464" t="str">
            <v xml:space="preserve">    - Uang Harian</v>
          </cell>
          <cell r="C464" t="str">
            <v>(1 ORG x 3 Hr x 2Kl)</v>
          </cell>
          <cell r="D464">
            <v>6</v>
          </cell>
          <cell r="E464" t="str">
            <v>OH</v>
          </cell>
          <cell r="F464">
            <v>420000</v>
          </cell>
          <cell r="G464">
            <v>2520000</v>
          </cell>
        </row>
        <row r="465">
          <cell r="B465" t="str">
            <v xml:space="preserve">    - Uang Penginapan Gol IV</v>
          </cell>
          <cell r="C465" t="str">
            <v>(1 ORG x 2 Hr x 1Kl)</v>
          </cell>
          <cell r="D465">
            <v>2</v>
          </cell>
          <cell r="E465" t="str">
            <v>OH</v>
          </cell>
          <cell r="F465">
            <v>1495000</v>
          </cell>
          <cell r="G465">
            <v>2990000</v>
          </cell>
        </row>
        <row r="466">
          <cell r="B466" t="str">
            <v xml:space="preserve">    - Uang Penginapan Gol III</v>
          </cell>
          <cell r="C466" t="str">
            <v>(1 ORG x 2 Hr x 1Kl)</v>
          </cell>
          <cell r="D466">
            <v>2</v>
          </cell>
          <cell r="E466" t="str">
            <v>OH</v>
          </cell>
          <cell r="F466">
            <v>845000</v>
          </cell>
          <cell r="G466">
            <v>1690000</v>
          </cell>
        </row>
        <row r="467">
          <cell r="B467" t="str">
            <v>&gt; JAKARTA-SURABAYA  PP</v>
          </cell>
          <cell r="E467" t="str">
            <v/>
          </cell>
          <cell r="F467">
            <v>0</v>
          </cell>
          <cell r="G467">
            <v>0</v>
          </cell>
        </row>
        <row r="468">
          <cell r="B468" t="str">
            <v xml:space="preserve">    - Tiket</v>
          </cell>
          <cell r="C468" t="str">
            <v>(1 ORG x 3 KL)</v>
          </cell>
          <cell r="D468">
            <v>3</v>
          </cell>
          <cell r="E468" t="str">
            <v>KL</v>
          </cell>
          <cell r="F468">
            <v>2674000</v>
          </cell>
          <cell r="G468">
            <v>8022000</v>
          </cell>
        </row>
        <row r="469">
          <cell r="B469" t="str">
            <v xml:space="preserve">    - Uang Taksi</v>
          </cell>
          <cell r="C469" t="str">
            <v>(1 ORG x 3 KL)</v>
          </cell>
          <cell r="D469">
            <v>3</v>
          </cell>
          <cell r="E469" t="str">
            <v>KL</v>
          </cell>
          <cell r="F469">
            <v>1048000</v>
          </cell>
          <cell r="G469">
            <v>3144000</v>
          </cell>
        </row>
        <row r="470">
          <cell r="B470" t="str">
            <v xml:space="preserve">    - Uang Harian</v>
          </cell>
          <cell r="C470" t="str">
            <v>(1 ORG x 3 Hr x 3Kl)</v>
          </cell>
          <cell r="D470">
            <v>9</v>
          </cell>
          <cell r="E470" t="str">
            <v>OH</v>
          </cell>
          <cell r="F470">
            <v>410000</v>
          </cell>
          <cell r="G470">
            <v>3690000</v>
          </cell>
        </row>
        <row r="471">
          <cell r="B471" t="str">
            <v xml:space="preserve">    - Uang Penginapan Gol IV</v>
          </cell>
          <cell r="C471" t="str">
            <v>(1 ORG x 2 Hr x 2Kl)</v>
          </cell>
          <cell r="D471">
            <v>4</v>
          </cell>
          <cell r="E471" t="str">
            <v>OH</v>
          </cell>
          <cell r="F471">
            <v>1153000</v>
          </cell>
          <cell r="G471">
            <v>4612000</v>
          </cell>
        </row>
        <row r="472">
          <cell r="B472" t="str">
            <v xml:space="preserve">    - Uang Penginapan Gol III</v>
          </cell>
          <cell r="C472" t="str">
            <v>(1 ORG x 2 Hr x 1Kl)</v>
          </cell>
          <cell r="D472">
            <v>2</v>
          </cell>
          <cell r="E472" t="str">
            <v>OH</v>
          </cell>
          <cell r="F472">
            <v>814000</v>
          </cell>
          <cell r="G472">
            <v>1628000</v>
          </cell>
        </row>
        <row r="474">
          <cell r="B474" t="str">
            <v xml:space="preserve">Menghadiri Undangan terkait Perencanaan dan Pendampingan Aplikasi </v>
          </cell>
          <cell r="G474">
            <v>131278000</v>
          </cell>
        </row>
        <row r="475">
          <cell r="B475" t="str">
            <v>Belanja Perjalanan Dinas Biasa</v>
          </cell>
          <cell r="E475" t="str">
            <v/>
          </cell>
          <cell r="G475">
            <v>131278000</v>
          </cell>
        </row>
        <row r="476">
          <cell r="B476" t="str">
            <v>&gt; JAKARTA-JAKARTA  PP</v>
          </cell>
          <cell r="E476" t="str">
            <v/>
          </cell>
          <cell r="F476">
            <v>0</v>
          </cell>
        </row>
        <row r="477">
          <cell r="B477" t="str">
            <v xml:space="preserve">    -     Uang Harian</v>
          </cell>
          <cell r="C477" t="str">
            <v>(1 ORG x 3 Hr)</v>
          </cell>
          <cell r="D477">
            <v>3</v>
          </cell>
          <cell r="E477" t="str">
            <v>OH</v>
          </cell>
          <cell r="F477">
            <v>210000</v>
          </cell>
          <cell r="G477">
            <v>630000</v>
          </cell>
        </row>
        <row r="478">
          <cell r="B478" t="str">
            <v xml:space="preserve">    -     Transport</v>
          </cell>
          <cell r="C478" t="str">
            <v>(1 ORG x 3 Hr)</v>
          </cell>
          <cell r="D478">
            <v>3</v>
          </cell>
          <cell r="E478" t="str">
            <v>KL</v>
          </cell>
          <cell r="F478">
            <v>170000</v>
          </cell>
          <cell r="G478">
            <v>510000</v>
          </cell>
        </row>
        <row r="479">
          <cell r="B479" t="str">
            <v>&gt; JAKARTA-BANDA ACEH  PP</v>
          </cell>
          <cell r="E479" t="str">
            <v/>
          </cell>
          <cell r="F479">
            <v>0</v>
          </cell>
        </row>
        <row r="480">
          <cell r="B480" t="str">
            <v xml:space="preserve">    - Tiket</v>
          </cell>
          <cell r="C480" t="str">
            <v>(1 ORG x 1 KL)</v>
          </cell>
          <cell r="D480">
            <v>1</v>
          </cell>
          <cell r="E480" t="str">
            <v>KL</v>
          </cell>
          <cell r="F480">
            <v>4492000</v>
          </cell>
          <cell r="G480">
            <v>4492000</v>
          </cell>
        </row>
        <row r="481">
          <cell r="B481" t="str">
            <v xml:space="preserve">    - Uang Taksi</v>
          </cell>
          <cell r="C481" t="str">
            <v>(1 ORG x 1 KL)</v>
          </cell>
          <cell r="D481">
            <v>1</v>
          </cell>
          <cell r="E481" t="str">
            <v>KL</v>
          </cell>
          <cell r="F481">
            <v>820000</v>
          </cell>
          <cell r="G481">
            <v>820000</v>
          </cell>
        </row>
        <row r="482">
          <cell r="B482" t="str">
            <v xml:space="preserve">    - Uang Harian</v>
          </cell>
          <cell r="C482" t="str">
            <v>(1 ORG x 3 Hr)</v>
          </cell>
          <cell r="D482">
            <v>3</v>
          </cell>
          <cell r="E482" t="str">
            <v>OH</v>
          </cell>
          <cell r="F482">
            <v>360000</v>
          </cell>
          <cell r="G482">
            <v>1080000</v>
          </cell>
        </row>
        <row r="483">
          <cell r="B483" t="str">
            <v xml:space="preserve">    - Uang Penginapan</v>
          </cell>
          <cell r="C483" t="str">
            <v>(1 ORG x 2 Hr)</v>
          </cell>
          <cell r="D483">
            <v>2</v>
          </cell>
          <cell r="E483" t="str">
            <v>OH</v>
          </cell>
          <cell r="F483">
            <v>770000</v>
          </cell>
          <cell r="G483">
            <v>1540000</v>
          </cell>
        </row>
        <row r="484">
          <cell r="B484" t="str">
            <v>&gt; JAKARTA-MEDAN  PP</v>
          </cell>
          <cell r="E484" t="str">
            <v/>
          </cell>
          <cell r="F484">
            <v>0</v>
          </cell>
        </row>
        <row r="485">
          <cell r="B485" t="str">
            <v xml:space="preserve">    - Tiket</v>
          </cell>
          <cell r="C485" t="str">
            <v>(1 ORG x 1 KL)</v>
          </cell>
          <cell r="D485">
            <v>1</v>
          </cell>
          <cell r="E485" t="str">
            <v>KL</v>
          </cell>
          <cell r="F485">
            <v>3808000</v>
          </cell>
          <cell r="G485">
            <v>3808000</v>
          </cell>
        </row>
        <row r="486">
          <cell r="B486" t="str">
            <v xml:space="preserve">    - Uang Taksi</v>
          </cell>
          <cell r="C486" t="str">
            <v>(1 ORG x 1 KL)</v>
          </cell>
          <cell r="D486">
            <v>1</v>
          </cell>
          <cell r="E486" t="str">
            <v>KL</v>
          </cell>
          <cell r="F486">
            <v>1164000</v>
          </cell>
          <cell r="G486">
            <v>1164000</v>
          </cell>
        </row>
        <row r="487">
          <cell r="B487" t="str">
            <v xml:space="preserve">    - Uang Harian</v>
          </cell>
          <cell r="C487" t="str">
            <v>(1 ORG x 3 Hr)</v>
          </cell>
          <cell r="D487">
            <v>3</v>
          </cell>
          <cell r="E487" t="str">
            <v>OH</v>
          </cell>
          <cell r="F487">
            <v>370000</v>
          </cell>
          <cell r="G487">
            <v>1110000</v>
          </cell>
        </row>
        <row r="488">
          <cell r="B488" t="str">
            <v xml:space="preserve">    - Uang Penginapan</v>
          </cell>
          <cell r="C488" t="str">
            <v>(1 ORG x 2 Hr)</v>
          </cell>
          <cell r="D488">
            <v>2</v>
          </cell>
          <cell r="E488" t="str">
            <v>OH</v>
          </cell>
          <cell r="F488">
            <v>1188000</v>
          </cell>
          <cell r="G488">
            <v>2376000</v>
          </cell>
        </row>
        <row r="489">
          <cell r="B489" t="str">
            <v>&gt; JAKARTA-PADANG  PP</v>
          </cell>
          <cell r="E489" t="str">
            <v/>
          </cell>
          <cell r="F489">
            <v>0</v>
          </cell>
        </row>
        <row r="490">
          <cell r="B490" t="str">
            <v xml:space="preserve">    - Tiket</v>
          </cell>
          <cell r="C490" t="str">
            <v>(1 ORG x 1 KL)</v>
          </cell>
          <cell r="D490">
            <v>1</v>
          </cell>
          <cell r="E490" t="str">
            <v>KL</v>
          </cell>
          <cell r="F490">
            <v>2952000</v>
          </cell>
          <cell r="G490">
            <v>2952000</v>
          </cell>
        </row>
        <row r="491">
          <cell r="B491" t="str">
            <v xml:space="preserve">    - Uang Taksi</v>
          </cell>
          <cell r="C491" t="str">
            <v>(1 ORG x 1 KL)</v>
          </cell>
          <cell r="D491">
            <v>1</v>
          </cell>
          <cell r="E491" t="str">
            <v>KL</v>
          </cell>
          <cell r="F491">
            <v>928000</v>
          </cell>
          <cell r="G491">
            <v>928000</v>
          </cell>
        </row>
        <row r="492">
          <cell r="B492" t="str">
            <v xml:space="preserve">    - Uang Harian</v>
          </cell>
          <cell r="C492" t="str">
            <v>(1 ORG x 3 Hr)</v>
          </cell>
          <cell r="D492">
            <v>3</v>
          </cell>
          <cell r="E492" t="str">
            <v>OH</v>
          </cell>
          <cell r="F492">
            <v>380000</v>
          </cell>
          <cell r="G492">
            <v>1140000</v>
          </cell>
        </row>
        <row r="493">
          <cell r="B493" t="str">
            <v xml:space="preserve">    - Uang Penginapan</v>
          </cell>
          <cell r="C493" t="str">
            <v>(1 ORG x 2 Hr)</v>
          </cell>
          <cell r="D493">
            <v>2</v>
          </cell>
          <cell r="E493" t="str">
            <v>OH</v>
          </cell>
          <cell r="F493">
            <v>1353000</v>
          </cell>
          <cell r="G493">
            <v>2706000</v>
          </cell>
        </row>
        <row r="494">
          <cell r="B494" t="str">
            <v>&gt; JAKARTA-BATAM  PP</v>
          </cell>
          <cell r="E494" t="str">
            <v/>
          </cell>
          <cell r="F494">
            <v>0</v>
          </cell>
          <cell r="G494">
            <v>0</v>
          </cell>
        </row>
        <row r="495">
          <cell r="B495" t="str">
            <v xml:space="preserve">    - Tiket</v>
          </cell>
          <cell r="C495" t="str">
            <v>(1 ORG x 1 KL)</v>
          </cell>
          <cell r="D495">
            <v>1</v>
          </cell>
          <cell r="E495" t="str">
            <v>KL</v>
          </cell>
          <cell r="F495">
            <v>2888000</v>
          </cell>
          <cell r="G495">
            <v>2888000</v>
          </cell>
        </row>
        <row r="496">
          <cell r="B496" t="str">
            <v xml:space="preserve">    - Uang Taksi</v>
          </cell>
          <cell r="C496" t="str">
            <v>(1 ORG x 1 KL)</v>
          </cell>
          <cell r="D496">
            <v>1</v>
          </cell>
          <cell r="E496" t="str">
            <v>KL</v>
          </cell>
          <cell r="F496">
            <v>900000</v>
          </cell>
          <cell r="G496">
            <v>900000</v>
          </cell>
        </row>
        <row r="497">
          <cell r="B497" t="str">
            <v xml:space="preserve">    - Uang Harian</v>
          </cell>
          <cell r="C497" t="str">
            <v>(1 ORG x 3 Hr)</v>
          </cell>
          <cell r="D497">
            <v>3</v>
          </cell>
          <cell r="E497" t="str">
            <v>OH</v>
          </cell>
          <cell r="F497">
            <v>370000</v>
          </cell>
          <cell r="G497">
            <v>1110000</v>
          </cell>
        </row>
        <row r="498">
          <cell r="B498" t="str">
            <v xml:space="preserve">    - Uang Penginapan</v>
          </cell>
          <cell r="C498" t="str">
            <v>(1 ORG x 2 Hr)</v>
          </cell>
          <cell r="D498">
            <v>2</v>
          </cell>
          <cell r="E498" t="str">
            <v>OH</v>
          </cell>
          <cell r="F498">
            <v>792000</v>
          </cell>
          <cell r="G498">
            <v>1584000</v>
          </cell>
        </row>
        <row r="499">
          <cell r="B499" t="str">
            <v>&gt; JAKARTA-PALEMBANG PP</v>
          </cell>
          <cell r="E499" t="str">
            <v/>
          </cell>
          <cell r="F499">
            <v>0</v>
          </cell>
          <cell r="G499">
            <v>0</v>
          </cell>
        </row>
        <row r="500">
          <cell r="B500" t="str">
            <v xml:space="preserve">    - Tiket</v>
          </cell>
          <cell r="C500" t="str">
            <v>(1 ORG x 1 KL)</v>
          </cell>
          <cell r="D500">
            <v>1</v>
          </cell>
          <cell r="E500" t="str">
            <v>KL</v>
          </cell>
          <cell r="F500">
            <v>2268000</v>
          </cell>
          <cell r="G500">
            <v>2268000</v>
          </cell>
        </row>
        <row r="501">
          <cell r="B501" t="str">
            <v xml:space="preserve">    - Uang Taksi</v>
          </cell>
          <cell r="C501" t="str">
            <v>(1 ORG x 1 KL)</v>
          </cell>
          <cell r="D501">
            <v>1</v>
          </cell>
          <cell r="E501" t="str">
            <v>KL</v>
          </cell>
          <cell r="F501">
            <v>906000</v>
          </cell>
          <cell r="G501">
            <v>906000</v>
          </cell>
        </row>
        <row r="502">
          <cell r="B502" t="str">
            <v xml:space="preserve">    - Uang Harian</v>
          </cell>
          <cell r="C502" t="str">
            <v>(1 ORG x 3 Hr)</v>
          </cell>
          <cell r="D502">
            <v>3</v>
          </cell>
          <cell r="E502" t="str">
            <v>OH</v>
          </cell>
          <cell r="F502">
            <v>380000</v>
          </cell>
          <cell r="G502">
            <v>1140000</v>
          </cell>
        </row>
        <row r="503">
          <cell r="B503" t="str">
            <v xml:space="preserve">    - Uang Penginapan</v>
          </cell>
          <cell r="C503" t="str">
            <v>(1 ORG x 2 Hr)</v>
          </cell>
          <cell r="D503">
            <v>2</v>
          </cell>
          <cell r="E503" t="str">
            <v>OH</v>
          </cell>
          <cell r="F503">
            <v>1966000</v>
          </cell>
          <cell r="G503">
            <v>3932000</v>
          </cell>
        </row>
        <row r="504">
          <cell r="B504" t="str">
            <v>&gt; JAKARTA-BANDUNG PP</v>
          </cell>
          <cell r="E504" t="str">
            <v/>
          </cell>
          <cell r="F504">
            <v>0</v>
          </cell>
          <cell r="G504">
            <v>0</v>
          </cell>
        </row>
        <row r="505">
          <cell r="B505" t="str">
            <v xml:space="preserve">    - Transport</v>
          </cell>
          <cell r="C505" t="str">
            <v>(1 ORG x 1 KL)</v>
          </cell>
          <cell r="D505">
            <v>1</v>
          </cell>
          <cell r="E505" t="str">
            <v>KL</v>
          </cell>
          <cell r="F505">
            <v>600000</v>
          </cell>
          <cell r="G505">
            <v>600000</v>
          </cell>
        </row>
        <row r="506">
          <cell r="B506" t="str">
            <v xml:space="preserve">    - Uang Harian</v>
          </cell>
          <cell r="C506" t="str">
            <v>(1 ORG x 3 Hr)</v>
          </cell>
          <cell r="D506">
            <v>3</v>
          </cell>
          <cell r="E506" t="str">
            <v>OH</v>
          </cell>
          <cell r="F506">
            <v>430000</v>
          </cell>
          <cell r="G506">
            <v>1290000</v>
          </cell>
        </row>
        <row r="507">
          <cell r="B507" t="str">
            <v xml:space="preserve">    - Uang Penginapan</v>
          </cell>
          <cell r="C507" t="str">
            <v>(1 ORG x 2 Hr)</v>
          </cell>
          <cell r="D507">
            <v>2</v>
          </cell>
          <cell r="E507" t="str">
            <v>OH</v>
          </cell>
          <cell r="F507">
            <v>1298000</v>
          </cell>
          <cell r="G507">
            <v>2596000</v>
          </cell>
        </row>
        <row r="508">
          <cell r="B508" t="str">
            <v>&gt; JAKARTA-SEMARANG PP</v>
          </cell>
          <cell r="E508" t="str">
            <v/>
          </cell>
          <cell r="F508">
            <v>0</v>
          </cell>
          <cell r="G508">
            <v>0</v>
          </cell>
        </row>
        <row r="509">
          <cell r="B509" t="str">
            <v xml:space="preserve">    - Tiket</v>
          </cell>
          <cell r="C509" t="str">
            <v>(1 ORG x 1 KL)</v>
          </cell>
          <cell r="D509">
            <v>1</v>
          </cell>
          <cell r="E509" t="str">
            <v>KL</v>
          </cell>
          <cell r="F509">
            <v>2182000</v>
          </cell>
          <cell r="G509">
            <v>2182000</v>
          </cell>
        </row>
        <row r="510">
          <cell r="B510" t="str">
            <v xml:space="preserve">    - Uang Taksi</v>
          </cell>
          <cell r="C510" t="str">
            <v>(1 ORG x 1 KL)</v>
          </cell>
          <cell r="D510">
            <v>1</v>
          </cell>
          <cell r="E510" t="str">
            <v>KL</v>
          </cell>
          <cell r="F510">
            <v>780000</v>
          </cell>
          <cell r="G510">
            <v>780000</v>
          </cell>
        </row>
        <row r="511">
          <cell r="B511" t="str">
            <v xml:space="preserve">    - Uang Harian</v>
          </cell>
          <cell r="C511" t="str">
            <v>(1 ORG x 3 Hr)</v>
          </cell>
          <cell r="D511">
            <v>3</v>
          </cell>
          <cell r="E511" t="str">
            <v>OH</v>
          </cell>
          <cell r="F511">
            <v>370000</v>
          </cell>
          <cell r="G511">
            <v>1110000</v>
          </cell>
        </row>
        <row r="512">
          <cell r="B512" t="str">
            <v xml:space="preserve">    - Uang Penginapan</v>
          </cell>
          <cell r="C512" t="str">
            <v>(1 ORG x 2 Hr)</v>
          </cell>
          <cell r="D512">
            <v>2</v>
          </cell>
          <cell r="E512" t="str">
            <v>OH</v>
          </cell>
          <cell r="F512">
            <v>1201000</v>
          </cell>
          <cell r="G512">
            <v>2402000</v>
          </cell>
        </row>
        <row r="513">
          <cell r="B513" t="str">
            <v>&gt; JAKARTA-SURABAYA  PP</v>
          </cell>
          <cell r="E513" t="str">
            <v/>
          </cell>
          <cell r="F513">
            <v>0</v>
          </cell>
          <cell r="G513">
            <v>0</v>
          </cell>
        </row>
        <row r="514">
          <cell r="B514" t="str">
            <v xml:space="preserve">    - Tiket</v>
          </cell>
          <cell r="C514" t="str">
            <v>(1 ORG x 1 KL)</v>
          </cell>
          <cell r="D514">
            <v>1</v>
          </cell>
          <cell r="E514" t="str">
            <v>KL</v>
          </cell>
          <cell r="F514">
            <v>2674000</v>
          </cell>
          <cell r="G514">
            <v>2674000</v>
          </cell>
        </row>
        <row r="515">
          <cell r="B515" t="str">
            <v xml:space="preserve">    - Uang Taksi</v>
          </cell>
          <cell r="C515" t="str">
            <v>(1 ORG x 1 KL)</v>
          </cell>
          <cell r="D515">
            <v>1</v>
          </cell>
          <cell r="E515" t="str">
            <v>KL</v>
          </cell>
          <cell r="F515">
            <v>1048000</v>
          </cell>
          <cell r="G515">
            <v>1048000</v>
          </cell>
        </row>
        <row r="516">
          <cell r="B516" t="str">
            <v xml:space="preserve">    - Uang Harian</v>
          </cell>
          <cell r="C516" t="str">
            <v>(1 ORG x 3 Hr)</v>
          </cell>
          <cell r="D516">
            <v>3</v>
          </cell>
          <cell r="E516" t="str">
            <v>OH</v>
          </cell>
          <cell r="F516">
            <v>410000</v>
          </cell>
          <cell r="G516">
            <v>1230000</v>
          </cell>
        </row>
        <row r="517">
          <cell r="B517" t="str">
            <v xml:space="preserve">    - Uang Penginapan</v>
          </cell>
          <cell r="C517" t="str">
            <v>(1 ORG x 2 Hr)</v>
          </cell>
          <cell r="D517">
            <v>2</v>
          </cell>
          <cell r="E517" t="str">
            <v>OH</v>
          </cell>
          <cell r="F517">
            <v>1153000</v>
          </cell>
          <cell r="G517">
            <v>2306000</v>
          </cell>
        </row>
        <row r="518">
          <cell r="B518" t="str">
            <v>&gt; JAKARTA-BANJARMASIN PP</v>
          </cell>
          <cell r="E518" t="str">
            <v/>
          </cell>
          <cell r="F518">
            <v>0</v>
          </cell>
          <cell r="G518">
            <v>0</v>
          </cell>
        </row>
        <row r="519">
          <cell r="B519" t="str">
            <v xml:space="preserve">    - Tiket</v>
          </cell>
          <cell r="C519" t="str">
            <v>(1 ORG x 1 KL)</v>
          </cell>
          <cell r="D519">
            <v>1</v>
          </cell>
          <cell r="E519" t="str">
            <v>KL</v>
          </cell>
          <cell r="F519">
            <v>2995000</v>
          </cell>
          <cell r="G519">
            <v>2995000</v>
          </cell>
        </row>
        <row r="520">
          <cell r="B520" t="str">
            <v xml:space="preserve">    - Uang Taksi</v>
          </cell>
          <cell r="C520" t="str">
            <v>(1 ORG x 1 KL)</v>
          </cell>
          <cell r="D520">
            <v>1</v>
          </cell>
          <cell r="E520" t="str">
            <v>KL</v>
          </cell>
          <cell r="F520">
            <v>934000</v>
          </cell>
          <cell r="G520">
            <v>934000</v>
          </cell>
        </row>
        <row r="521">
          <cell r="B521" t="str">
            <v xml:space="preserve">    - Uang Harian</v>
          </cell>
          <cell r="C521" t="str">
            <v>(1 ORG x 3 Hr)</v>
          </cell>
          <cell r="D521">
            <v>3</v>
          </cell>
          <cell r="E521" t="str">
            <v>OH</v>
          </cell>
          <cell r="F521">
            <v>380000</v>
          </cell>
          <cell r="G521">
            <v>1140000</v>
          </cell>
        </row>
        <row r="522">
          <cell r="B522" t="str">
            <v xml:space="preserve">    - Uang Penginapan</v>
          </cell>
          <cell r="C522" t="str">
            <v>(1 ORG x 2 Hr)</v>
          </cell>
          <cell r="D522">
            <v>2</v>
          </cell>
          <cell r="E522" t="str">
            <v>OH</v>
          </cell>
          <cell r="F522">
            <v>1500000</v>
          </cell>
          <cell r="G522">
            <v>3000000</v>
          </cell>
        </row>
        <row r="523">
          <cell r="B523" t="str">
            <v>&gt; JAKARTA-SAMARINDA PP</v>
          </cell>
          <cell r="E523" t="str">
            <v/>
          </cell>
          <cell r="F523">
            <v>0</v>
          </cell>
          <cell r="G523">
            <v>0</v>
          </cell>
        </row>
        <row r="524">
          <cell r="B524" t="str">
            <v xml:space="preserve">    - Tiket</v>
          </cell>
          <cell r="C524" t="str">
            <v>(1 ORG x 1 KL)</v>
          </cell>
          <cell r="D524">
            <v>1</v>
          </cell>
          <cell r="E524" t="str">
            <v>KL</v>
          </cell>
          <cell r="F524">
            <v>3797000</v>
          </cell>
          <cell r="G524">
            <v>3797000</v>
          </cell>
        </row>
        <row r="525">
          <cell r="B525" t="str">
            <v xml:space="preserve">    - Uang Taksi</v>
          </cell>
          <cell r="C525" t="str">
            <v>(1 ORG x 1 KL)</v>
          </cell>
          <cell r="D525">
            <v>1</v>
          </cell>
          <cell r="E525" t="str">
            <v>KL</v>
          </cell>
          <cell r="F525">
            <v>1614000</v>
          </cell>
          <cell r="G525">
            <v>1614000</v>
          </cell>
        </row>
        <row r="526">
          <cell r="B526" t="str">
            <v xml:space="preserve">    - Uang Harian</v>
          </cell>
          <cell r="C526" t="str">
            <v>(1 ORG x 3 Hr)</v>
          </cell>
          <cell r="D526">
            <v>3</v>
          </cell>
          <cell r="E526" t="str">
            <v>OH</v>
          </cell>
          <cell r="F526">
            <v>430000</v>
          </cell>
          <cell r="G526">
            <v>1290000</v>
          </cell>
        </row>
        <row r="527">
          <cell r="B527" t="str">
            <v xml:space="preserve">    - Uang Penginapan</v>
          </cell>
          <cell r="C527" t="str">
            <v>(1 ORG x 2 Hr)</v>
          </cell>
          <cell r="D527">
            <v>2</v>
          </cell>
          <cell r="E527" t="str">
            <v>OH</v>
          </cell>
          <cell r="F527">
            <v>1507000</v>
          </cell>
          <cell r="G527">
            <v>3014000</v>
          </cell>
        </row>
        <row r="528">
          <cell r="B528" t="str">
            <v>&gt; JAKARTA-MATARAM PP</v>
          </cell>
          <cell r="E528" t="str">
            <v/>
          </cell>
          <cell r="F528">
            <v>0</v>
          </cell>
          <cell r="G528">
            <v>0</v>
          </cell>
        </row>
        <row r="529">
          <cell r="B529" t="str">
            <v xml:space="preserve">    - Tiket</v>
          </cell>
          <cell r="C529" t="str">
            <v>(1 ORG x 1 KL)</v>
          </cell>
          <cell r="D529">
            <v>1</v>
          </cell>
          <cell r="E529" t="str">
            <v>KL</v>
          </cell>
          <cell r="F529">
            <v>3230000</v>
          </cell>
          <cell r="G529">
            <v>3230000</v>
          </cell>
        </row>
        <row r="530">
          <cell r="B530" t="str">
            <v xml:space="preserve">    - Uang Taksi</v>
          </cell>
          <cell r="C530" t="str">
            <v>(1 ORG x 1 KL)</v>
          </cell>
          <cell r="D530">
            <v>1</v>
          </cell>
          <cell r="E530" t="str">
            <v>KL</v>
          </cell>
          <cell r="F530">
            <v>1044000</v>
          </cell>
          <cell r="G530">
            <v>1044000</v>
          </cell>
        </row>
        <row r="531">
          <cell r="B531" t="str">
            <v xml:space="preserve">    - Uang Harian</v>
          </cell>
          <cell r="C531" t="str">
            <v>(1 ORG x 3 Hr)</v>
          </cell>
          <cell r="D531">
            <v>3</v>
          </cell>
          <cell r="E531" t="str">
            <v>OH</v>
          </cell>
          <cell r="F531">
            <v>440000</v>
          </cell>
          <cell r="G531">
            <v>1320000</v>
          </cell>
        </row>
        <row r="532">
          <cell r="B532" t="str">
            <v xml:space="preserve">    - Uang Penginapan</v>
          </cell>
          <cell r="C532" t="str">
            <v>(1 ORG x 2 Hr)</v>
          </cell>
          <cell r="D532">
            <v>2</v>
          </cell>
          <cell r="E532" t="str">
            <v>OH</v>
          </cell>
          <cell r="F532">
            <v>1418000</v>
          </cell>
          <cell r="G532">
            <v>2836000</v>
          </cell>
        </row>
        <row r="533">
          <cell r="B533" t="str">
            <v>&gt; JAKARTA-MAKASSAR PP</v>
          </cell>
          <cell r="E533" t="str">
            <v/>
          </cell>
          <cell r="F533">
            <v>0</v>
          </cell>
          <cell r="G533">
            <v>0</v>
          </cell>
        </row>
        <row r="534">
          <cell r="B534" t="str">
            <v xml:space="preserve">    - Tiket</v>
          </cell>
          <cell r="C534" t="str">
            <v>(1 ORG x 1 KL)</v>
          </cell>
          <cell r="D534">
            <v>1</v>
          </cell>
          <cell r="E534" t="str">
            <v>KL</v>
          </cell>
          <cell r="F534">
            <v>3829000</v>
          </cell>
          <cell r="G534">
            <v>3829000</v>
          </cell>
        </row>
        <row r="535">
          <cell r="B535" t="str">
            <v xml:space="preserve">    - Uang Taksi</v>
          </cell>
          <cell r="C535" t="str">
            <v>(1 ORG x 1 KL)</v>
          </cell>
          <cell r="D535">
            <v>1</v>
          </cell>
          <cell r="E535" t="str">
            <v>KL</v>
          </cell>
          <cell r="F535">
            <v>950000</v>
          </cell>
          <cell r="G535">
            <v>950000</v>
          </cell>
        </row>
        <row r="536">
          <cell r="B536" t="str">
            <v xml:space="preserve">    - Uang Harian</v>
          </cell>
          <cell r="C536" t="str">
            <v>(1 ORG x 3 Hr)</v>
          </cell>
          <cell r="D536">
            <v>3</v>
          </cell>
          <cell r="E536" t="str">
            <v>OH</v>
          </cell>
          <cell r="F536">
            <v>430000</v>
          </cell>
          <cell r="G536">
            <v>1290000</v>
          </cell>
        </row>
        <row r="537">
          <cell r="B537" t="str">
            <v xml:space="preserve">    - Uang Penginapan</v>
          </cell>
          <cell r="C537" t="str">
            <v>(1 ORG x 2 Hr)</v>
          </cell>
          <cell r="D537">
            <v>2</v>
          </cell>
          <cell r="E537" t="str">
            <v>OH</v>
          </cell>
          <cell r="F537">
            <v>1423000</v>
          </cell>
          <cell r="G537">
            <v>2846000</v>
          </cell>
        </row>
        <row r="538">
          <cell r="B538" t="str">
            <v>&gt; JAKARTA-JAMBI PP</v>
          </cell>
          <cell r="E538" t="str">
            <v/>
          </cell>
          <cell r="F538">
            <v>0</v>
          </cell>
          <cell r="G538">
            <v>0</v>
          </cell>
        </row>
        <row r="539">
          <cell r="B539" t="str">
            <v xml:space="preserve">    - Tiket</v>
          </cell>
          <cell r="C539" t="str">
            <v>(1 ORG x 1 KL)</v>
          </cell>
          <cell r="D539">
            <v>1</v>
          </cell>
          <cell r="E539" t="str">
            <v>KL</v>
          </cell>
          <cell r="F539">
            <v>2460000</v>
          </cell>
          <cell r="G539">
            <v>2460000</v>
          </cell>
        </row>
        <row r="540">
          <cell r="B540" t="str">
            <v xml:space="preserve">    - Uang Taksi</v>
          </cell>
          <cell r="C540" t="str">
            <v>(1 ORG x 1 KL)</v>
          </cell>
          <cell r="D540">
            <v>1</v>
          </cell>
          <cell r="E540" t="str">
            <v>KL</v>
          </cell>
          <cell r="F540">
            <v>842000</v>
          </cell>
          <cell r="G540">
            <v>842000</v>
          </cell>
        </row>
        <row r="541">
          <cell r="B541" t="str">
            <v xml:space="preserve">    - Uang Harian</v>
          </cell>
          <cell r="C541" t="str">
            <v>(1 ORG x 3 Hr)</v>
          </cell>
          <cell r="D541">
            <v>3</v>
          </cell>
          <cell r="E541" t="str">
            <v>OH</v>
          </cell>
          <cell r="F541">
            <v>370000</v>
          </cell>
          <cell r="G541">
            <v>1110000</v>
          </cell>
        </row>
        <row r="542">
          <cell r="B542" t="str">
            <v xml:space="preserve">    - Uang Penginapan</v>
          </cell>
          <cell r="C542" t="str">
            <v>(1 ORG x 2 Hr)</v>
          </cell>
          <cell r="D542">
            <v>2</v>
          </cell>
          <cell r="E542" t="str">
            <v>OH</v>
          </cell>
          <cell r="F542">
            <v>1225000</v>
          </cell>
          <cell r="G542">
            <v>2450000</v>
          </cell>
        </row>
        <row r="543">
          <cell r="B543" t="str">
            <v>&gt; JAKARTA-BENGKULU PP</v>
          </cell>
          <cell r="E543" t="str">
            <v/>
          </cell>
          <cell r="F543">
            <v>0</v>
          </cell>
          <cell r="G543">
            <v>0</v>
          </cell>
        </row>
        <row r="544">
          <cell r="B544" t="str">
            <v xml:space="preserve">    - Tiket</v>
          </cell>
          <cell r="C544" t="str">
            <v>(1 ORG x 1 KL)</v>
          </cell>
          <cell r="D544">
            <v>1</v>
          </cell>
          <cell r="E544" t="str">
            <v>KL</v>
          </cell>
          <cell r="F544">
            <v>2621000</v>
          </cell>
          <cell r="G544">
            <v>2621000</v>
          </cell>
        </row>
        <row r="545">
          <cell r="B545" t="str">
            <v xml:space="preserve">    - Uang Taksi</v>
          </cell>
          <cell r="C545" t="str">
            <v>(1 ORG x 1 Kl x 1 Kl)</v>
          </cell>
          <cell r="D545">
            <v>1</v>
          </cell>
          <cell r="E545" t="str">
            <v>KL</v>
          </cell>
          <cell r="F545">
            <v>782000</v>
          </cell>
          <cell r="G545">
            <v>782000</v>
          </cell>
        </row>
        <row r="546">
          <cell r="B546" t="str">
            <v xml:space="preserve">    - Uang Harian</v>
          </cell>
          <cell r="C546" t="str">
            <v>(1 ORG x 3 Hr)</v>
          </cell>
          <cell r="D546">
            <v>3</v>
          </cell>
          <cell r="E546" t="str">
            <v>OH</v>
          </cell>
          <cell r="F546">
            <v>380000</v>
          </cell>
          <cell r="G546">
            <v>1140000</v>
          </cell>
        </row>
        <row r="547">
          <cell r="B547" t="str">
            <v xml:space="preserve">    - Uang Penginapan</v>
          </cell>
          <cell r="C547" t="str">
            <v>(1 ORG x 2 Hr)</v>
          </cell>
          <cell r="D547">
            <v>2</v>
          </cell>
          <cell r="E547" t="str">
            <v>OH</v>
          </cell>
          <cell r="F547">
            <v>692000</v>
          </cell>
          <cell r="G547">
            <v>1384000</v>
          </cell>
        </row>
        <row r="548">
          <cell r="B548" t="str">
            <v>&gt; JAKARTA-PANGKAL PINANG PP</v>
          </cell>
          <cell r="E548" t="str">
            <v/>
          </cell>
          <cell r="F548">
            <v>0</v>
          </cell>
          <cell r="G548">
            <v>0</v>
          </cell>
        </row>
        <row r="549">
          <cell r="B549" t="str">
            <v xml:space="preserve">    - Tiket</v>
          </cell>
          <cell r="C549" t="str">
            <v>(1 ORG x 1 KL)</v>
          </cell>
          <cell r="D549">
            <v>1</v>
          </cell>
          <cell r="E549" t="str">
            <v>KL</v>
          </cell>
          <cell r="F549">
            <v>2139000</v>
          </cell>
          <cell r="G549">
            <v>2139000</v>
          </cell>
        </row>
        <row r="550">
          <cell r="B550" t="str">
            <v xml:space="preserve">    - Uang Taksi</v>
          </cell>
          <cell r="C550" t="str">
            <v>(1 ORG x 1 Kl x 1 Kl)</v>
          </cell>
          <cell r="D550">
            <v>1</v>
          </cell>
          <cell r="E550" t="str">
            <v>KL</v>
          </cell>
          <cell r="F550">
            <v>756000</v>
          </cell>
          <cell r="G550">
            <v>756000</v>
          </cell>
        </row>
        <row r="551">
          <cell r="B551" t="str">
            <v xml:space="preserve">    - Uang Harian</v>
          </cell>
          <cell r="C551" t="str">
            <v>(1 ORG x 3 Hr)</v>
          </cell>
          <cell r="D551">
            <v>3</v>
          </cell>
          <cell r="E551" t="str">
            <v>OH</v>
          </cell>
          <cell r="F551">
            <v>410000</v>
          </cell>
          <cell r="G551">
            <v>1230000</v>
          </cell>
        </row>
        <row r="552">
          <cell r="B552" t="str">
            <v xml:space="preserve">    - Uang Penginapan</v>
          </cell>
          <cell r="C552" t="str">
            <v>(1 ORG x 2 Hr)</v>
          </cell>
          <cell r="D552">
            <v>2</v>
          </cell>
          <cell r="E552" t="str">
            <v>OH</v>
          </cell>
          <cell r="F552">
            <v>676000</v>
          </cell>
          <cell r="G552">
            <v>1352000</v>
          </cell>
        </row>
        <row r="553">
          <cell r="B553" t="str">
            <v>&gt; JAKARTA-GORONTALO PP</v>
          </cell>
          <cell r="E553" t="str">
            <v/>
          </cell>
          <cell r="F553">
            <v>0</v>
          </cell>
          <cell r="G553">
            <v>0</v>
          </cell>
        </row>
        <row r="554">
          <cell r="B554" t="str">
            <v xml:space="preserve">    - Tiket</v>
          </cell>
          <cell r="C554" t="str">
            <v>(1 ORG x 1 KL)</v>
          </cell>
          <cell r="D554">
            <v>1</v>
          </cell>
          <cell r="E554" t="str">
            <v>KL</v>
          </cell>
          <cell r="F554">
            <v>4824000</v>
          </cell>
          <cell r="G554">
            <v>4824000</v>
          </cell>
        </row>
        <row r="555">
          <cell r="B555" t="str">
            <v xml:space="preserve">    - Uang Taksi</v>
          </cell>
          <cell r="C555" t="str">
            <v>(1 ORG x 1 KL)</v>
          </cell>
          <cell r="D555">
            <v>1</v>
          </cell>
          <cell r="E555" t="str">
            <v>KL</v>
          </cell>
          <cell r="F555">
            <v>1116000</v>
          </cell>
          <cell r="G555">
            <v>1116000</v>
          </cell>
        </row>
        <row r="556">
          <cell r="B556" t="str">
            <v xml:space="preserve">    - Uang Harian</v>
          </cell>
          <cell r="C556" t="str">
            <v>(1 ORG x 3 Hr)</v>
          </cell>
          <cell r="D556">
            <v>3</v>
          </cell>
          <cell r="E556" t="str">
            <v>OH</v>
          </cell>
          <cell r="F556">
            <v>370000</v>
          </cell>
          <cell r="G556">
            <v>1110000</v>
          </cell>
        </row>
        <row r="557">
          <cell r="B557" t="str">
            <v xml:space="preserve">    - Uang Penginapan</v>
          </cell>
          <cell r="C557" t="str">
            <v>(1 ORG x 2 Hr)</v>
          </cell>
          <cell r="D557">
            <v>2</v>
          </cell>
          <cell r="E557" t="str">
            <v>OH</v>
          </cell>
          <cell r="F557">
            <v>955000</v>
          </cell>
          <cell r="G557">
            <v>1910000</v>
          </cell>
        </row>
        <row r="558">
          <cell r="B558" t="str">
            <v>&gt; JAKARTA-AMBON PP</v>
          </cell>
          <cell r="E558" t="str">
            <v/>
          </cell>
          <cell r="F558">
            <v>0</v>
          </cell>
          <cell r="G558">
            <v>0</v>
          </cell>
        </row>
        <row r="559">
          <cell r="B559" t="str">
            <v xml:space="preserve">    - Tiket</v>
          </cell>
          <cell r="C559" t="str">
            <v>(1 ORG x 1 KL)</v>
          </cell>
          <cell r="D559">
            <v>1</v>
          </cell>
          <cell r="E559" t="str">
            <v>KL</v>
          </cell>
          <cell r="F559">
            <v>7081000</v>
          </cell>
          <cell r="G559">
            <v>7081000</v>
          </cell>
        </row>
        <row r="560">
          <cell r="B560" t="str">
            <v xml:space="preserve">    - Uang Taksi</v>
          </cell>
          <cell r="C560" t="str">
            <v>(1 ORG x 1 KL)</v>
          </cell>
          <cell r="D560">
            <v>1</v>
          </cell>
          <cell r="E560" t="str">
            <v>KL</v>
          </cell>
          <cell r="F560">
            <v>1166000</v>
          </cell>
          <cell r="G560">
            <v>1166000</v>
          </cell>
        </row>
        <row r="561">
          <cell r="B561" t="str">
            <v xml:space="preserve">    - Uang Harian</v>
          </cell>
          <cell r="C561" t="str">
            <v>(1 ORG x 3 Hr)</v>
          </cell>
          <cell r="D561">
            <v>3</v>
          </cell>
          <cell r="E561" t="str">
            <v>OH</v>
          </cell>
          <cell r="F561">
            <v>380000</v>
          </cell>
          <cell r="G561">
            <v>1140000</v>
          </cell>
        </row>
        <row r="562">
          <cell r="B562" t="str">
            <v xml:space="preserve">    - Uang Penginapan</v>
          </cell>
          <cell r="C562" t="str">
            <v>(1 ORG x 2 Hr)</v>
          </cell>
          <cell r="D562">
            <v>2</v>
          </cell>
          <cell r="E562" t="str">
            <v>OH</v>
          </cell>
          <cell r="F562">
            <v>667000</v>
          </cell>
          <cell r="G562">
            <v>1334000</v>
          </cell>
        </row>
        <row r="564">
          <cell r="B564" t="str">
            <v>Verifikasi Usulan dan Alokasi Anggaran Operasional Haji Satker KUH Arab Saudi</v>
          </cell>
          <cell r="G564">
            <v>169844000</v>
          </cell>
        </row>
        <row r="565">
          <cell r="B565" t="str">
            <v>Belanja Perjalanan Dinas Biasa - Luar Negeri</v>
          </cell>
        </row>
        <row r="566">
          <cell r="B566" t="str">
            <v xml:space="preserve">    -     Tiket Pejabat Eselon III kebawah</v>
          </cell>
          <cell r="D566">
            <v>3</v>
          </cell>
          <cell r="E566" t="str">
            <v>OK</v>
          </cell>
          <cell r="F566">
            <v>25000000</v>
          </cell>
          <cell r="G566">
            <v>75000000</v>
          </cell>
        </row>
        <row r="567">
          <cell r="B567" t="str">
            <v xml:space="preserve">    -     Uang Harian Golongan C</v>
          </cell>
          <cell r="C567" t="str">
            <v>(2 ORG x 5 Hr)</v>
          </cell>
          <cell r="D567">
            <v>10</v>
          </cell>
          <cell r="E567" t="str">
            <v>OH</v>
          </cell>
          <cell r="F567">
            <v>4900000</v>
          </cell>
          <cell r="G567">
            <v>49000000</v>
          </cell>
        </row>
        <row r="568">
          <cell r="B568" t="str">
            <v xml:space="preserve">    -     Uang Harian Golongan C (40%)</v>
          </cell>
          <cell r="C568" t="str">
            <v>(2 ORG x 2 Hr)</v>
          </cell>
          <cell r="D568">
            <v>4</v>
          </cell>
          <cell r="E568" t="str">
            <v>OH</v>
          </cell>
          <cell r="F568">
            <v>1960000</v>
          </cell>
          <cell r="G568">
            <v>7840000</v>
          </cell>
        </row>
        <row r="569">
          <cell r="B569" t="str">
            <v xml:space="preserve">    -     Uang Harian Golongan D</v>
          </cell>
          <cell r="C569" t="str">
            <v>(1 ORG x 5 Hr)</v>
          </cell>
          <cell r="D569">
            <v>5</v>
          </cell>
          <cell r="E569" t="str">
            <v>ORG</v>
          </cell>
          <cell r="F569">
            <v>4200000</v>
          </cell>
          <cell r="G569">
            <v>21000000</v>
          </cell>
        </row>
        <row r="570">
          <cell r="B570" t="str">
            <v xml:space="preserve">    -     Uang Harian Golongan D (40%)</v>
          </cell>
          <cell r="C570" t="str">
            <v>(1 ORG x 2 Hr)</v>
          </cell>
          <cell r="D570">
            <v>2</v>
          </cell>
          <cell r="E570" t="str">
            <v>ORG</v>
          </cell>
          <cell r="F570">
            <v>1680000</v>
          </cell>
          <cell r="G570">
            <v>3360000</v>
          </cell>
        </row>
        <row r="571">
          <cell r="B571" t="str">
            <v xml:space="preserve">    -     Uang Taksi  </v>
          </cell>
          <cell r="D571">
            <v>3</v>
          </cell>
          <cell r="E571" t="str">
            <v>ORG</v>
          </cell>
          <cell r="F571">
            <v>548000</v>
          </cell>
          <cell r="G571">
            <v>1644000</v>
          </cell>
        </row>
        <row r="572">
          <cell r="B572" t="str">
            <v xml:space="preserve">    -     Visa</v>
          </cell>
          <cell r="D572">
            <v>3</v>
          </cell>
          <cell r="E572" t="str">
            <v>ORG</v>
          </cell>
          <cell r="F572">
            <v>4000000</v>
          </cell>
          <cell r="G572">
            <v>12000000</v>
          </cell>
        </row>
        <row r="574">
          <cell r="B574" t="str">
            <v>Rakor Penyusunan Perencanaan, Pengelolaan Aset BMH dan Monev BPIH</v>
          </cell>
          <cell r="G574">
            <v>217508000</v>
          </cell>
        </row>
        <row r="575">
          <cell r="B575" t="str">
            <v>Belanja Bahan</v>
          </cell>
          <cell r="G575">
            <v>19750000</v>
          </cell>
        </row>
        <row r="576">
          <cell r="B576" t="str">
            <v xml:space="preserve">    -     Spanduk dan Backdrop</v>
          </cell>
          <cell r="D576">
            <v>1</v>
          </cell>
          <cell r="E576" t="str">
            <v>PKT</v>
          </cell>
          <cell r="F576">
            <v>1000000</v>
          </cell>
          <cell r="G576">
            <v>1000000</v>
          </cell>
        </row>
        <row r="577">
          <cell r="B577" t="str">
            <v xml:space="preserve">    -     Perlengkapan Peserta</v>
          </cell>
          <cell r="D577">
            <v>75</v>
          </cell>
          <cell r="E577" t="str">
            <v>SET</v>
          </cell>
          <cell r="F577">
            <v>250000</v>
          </cell>
          <cell r="G577">
            <v>18750000</v>
          </cell>
        </row>
        <row r="578">
          <cell r="B578" t="str">
            <v>Belanja Perjalanan Dinas Paket Meeting Luar Kota</v>
          </cell>
          <cell r="G578">
            <v>197758000</v>
          </cell>
        </row>
        <row r="579">
          <cell r="B579" t="str">
            <v xml:space="preserve">    -     Uang Harian Peserta </v>
          </cell>
          <cell r="C579" t="str">
            <v>(75 ORG x 3 HR)</v>
          </cell>
          <cell r="D579">
            <v>225</v>
          </cell>
          <cell r="E579" t="str">
            <v>OH</v>
          </cell>
          <cell r="F579">
            <v>130000</v>
          </cell>
          <cell r="G579">
            <v>29250000</v>
          </cell>
        </row>
        <row r="580">
          <cell r="B580" t="str">
            <v xml:space="preserve">    -     Fullboard Peserta </v>
          </cell>
          <cell r="C580" t="str">
            <v>(75 ORG x 2 HR)</v>
          </cell>
          <cell r="D580">
            <v>150</v>
          </cell>
          <cell r="E580" t="str">
            <v>OH</v>
          </cell>
          <cell r="F580">
            <v>1006000</v>
          </cell>
          <cell r="G580">
            <v>150900000</v>
          </cell>
        </row>
        <row r="581">
          <cell r="B581" t="str">
            <v xml:space="preserve">    -     Transport Peserta </v>
          </cell>
          <cell r="C581" t="str">
            <v>(31 ORG x 1 KL)</v>
          </cell>
          <cell r="D581">
            <v>31</v>
          </cell>
          <cell r="E581" t="str">
            <v>OK</v>
          </cell>
          <cell r="F581">
            <v>568000</v>
          </cell>
          <cell r="G581">
            <v>17608000</v>
          </cell>
        </row>
        <row r="582">
          <cell r="B582" t="str">
            <v>Pengelolaan Aset Haji</v>
          </cell>
          <cell r="G582">
            <v>806328000</v>
          </cell>
        </row>
        <row r="583">
          <cell r="B583" t="str">
            <v>Menghadiri Kegiatan/Seminar/Konsinyering terkait Pengelolaan Aset BMH</v>
          </cell>
          <cell r="G583">
            <v>131278000</v>
          </cell>
        </row>
        <row r="584">
          <cell r="B584" t="str">
            <v>Belanja Perjalanan Dinas Biasa</v>
          </cell>
          <cell r="E584" t="str">
            <v/>
          </cell>
          <cell r="G584">
            <v>131278000</v>
          </cell>
        </row>
        <row r="585">
          <cell r="B585" t="str">
            <v>&gt; JAKARTA-JAKARTA  PP</v>
          </cell>
          <cell r="E585" t="str">
            <v/>
          </cell>
          <cell r="F585">
            <v>0</v>
          </cell>
        </row>
        <row r="586">
          <cell r="B586" t="str">
            <v xml:space="preserve">    -     Uang Harian</v>
          </cell>
          <cell r="C586" t="str">
            <v>(1 ORG x 3 Hr)</v>
          </cell>
          <cell r="D586">
            <v>3</v>
          </cell>
          <cell r="E586" t="str">
            <v>OH</v>
          </cell>
          <cell r="F586">
            <v>210000</v>
          </cell>
          <cell r="G586">
            <v>630000</v>
          </cell>
        </row>
        <row r="587">
          <cell r="B587" t="str">
            <v xml:space="preserve">    -     Transport</v>
          </cell>
          <cell r="C587" t="str">
            <v>(1 ORG x 3 Hr)</v>
          </cell>
          <cell r="D587">
            <v>3</v>
          </cell>
          <cell r="E587" t="str">
            <v>KL</v>
          </cell>
          <cell r="F587">
            <v>170000</v>
          </cell>
          <cell r="G587">
            <v>510000</v>
          </cell>
        </row>
        <row r="588">
          <cell r="B588" t="str">
            <v>&gt; JAKARTA-BANDA ACEH  PP</v>
          </cell>
          <cell r="E588" t="str">
            <v/>
          </cell>
          <cell r="F588">
            <v>0</v>
          </cell>
        </row>
        <row r="589">
          <cell r="B589" t="str">
            <v xml:space="preserve">    - Tiket</v>
          </cell>
          <cell r="C589" t="str">
            <v>(1 ORG x 1 KL)</v>
          </cell>
          <cell r="D589">
            <v>1</v>
          </cell>
          <cell r="E589" t="str">
            <v>KL</v>
          </cell>
          <cell r="F589">
            <v>4492000</v>
          </cell>
          <cell r="G589">
            <v>4492000</v>
          </cell>
        </row>
        <row r="590">
          <cell r="B590" t="str">
            <v xml:space="preserve">    - Uang Taksi</v>
          </cell>
          <cell r="C590" t="str">
            <v>(1 ORG x 1 KL)</v>
          </cell>
          <cell r="D590">
            <v>1</v>
          </cell>
          <cell r="E590" t="str">
            <v>KL</v>
          </cell>
          <cell r="F590">
            <v>820000</v>
          </cell>
          <cell r="G590">
            <v>820000</v>
          </cell>
        </row>
        <row r="591">
          <cell r="B591" t="str">
            <v xml:space="preserve">    - Uang Harian</v>
          </cell>
          <cell r="C591" t="str">
            <v>(1 ORG x 3 Hr)</v>
          </cell>
          <cell r="D591">
            <v>3</v>
          </cell>
          <cell r="E591" t="str">
            <v>OH</v>
          </cell>
          <cell r="F591">
            <v>360000</v>
          </cell>
          <cell r="G591">
            <v>1080000</v>
          </cell>
        </row>
        <row r="592">
          <cell r="B592" t="str">
            <v xml:space="preserve">    - Uang Penginapan</v>
          </cell>
          <cell r="C592" t="str">
            <v>(1 ORG x 2 Hr)</v>
          </cell>
          <cell r="D592">
            <v>2</v>
          </cell>
          <cell r="E592" t="str">
            <v>OH</v>
          </cell>
          <cell r="F592">
            <v>770000</v>
          </cell>
          <cell r="G592">
            <v>1540000</v>
          </cell>
        </row>
        <row r="593">
          <cell r="B593" t="str">
            <v>&gt; JAKARTA-MEDAN  PP</v>
          </cell>
          <cell r="E593" t="str">
            <v/>
          </cell>
          <cell r="F593">
            <v>0</v>
          </cell>
        </row>
        <row r="594">
          <cell r="B594" t="str">
            <v xml:space="preserve">    - Tiket</v>
          </cell>
          <cell r="C594" t="str">
            <v>(1 ORG x 1 KL)</v>
          </cell>
          <cell r="D594">
            <v>1</v>
          </cell>
          <cell r="E594" t="str">
            <v>KL</v>
          </cell>
          <cell r="F594">
            <v>3808000</v>
          </cell>
          <cell r="G594">
            <v>3808000</v>
          </cell>
        </row>
        <row r="595">
          <cell r="B595" t="str">
            <v xml:space="preserve">    - Uang Taksi</v>
          </cell>
          <cell r="C595" t="str">
            <v>(1 ORG x 1 KL)</v>
          </cell>
          <cell r="D595">
            <v>1</v>
          </cell>
          <cell r="E595" t="str">
            <v>KL</v>
          </cell>
          <cell r="F595">
            <v>1164000</v>
          </cell>
          <cell r="G595">
            <v>1164000</v>
          </cell>
        </row>
        <row r="596">
          <cell r="B596" t="str">
            <v xml:space="preserve">    - Uang Harian</v>
          </cell>
          <cell r="C596" t="str">
            <v>(1 ORG x 3 Hr)</v>
          </cell>
          <cell r="D596">
            <v>3</v>
          </cell>
          <cell r="E596" t="str">
            <v>OH</v>
          </cell>
          <cell r="F596">
            <v>370000</v>
          </cell>
          <cell r="G596">
            <v>1110000</v>
          </cell>
        </row>
        <row r="597">
          <cell r="B597" t="str">
            <v xml:space="preserve">    - Uang Penginapan</v>
          </cell>
          <cell r="C597" t="str">
            <v>(1 ORG x 2 Hr)</v>
          </cell>
          <cell r="D597">
            <v>2</v>
          </cell>
          <cell r="E597" t="str">
            <v>OH</v>
          </cell>
          <cell r="F597">
            <v>1188000</v>
          </cell>
          <cell r="G597">
            <v>2376000</v>
          </cell>
        </row>
        <row r="598">
          <cell r="B598" t="str">
            <v>&gt; JAKARTA-PADANG  PP</v>
          </cell>
          <cell r="E598" t="str">
            <v/>
          </cell>
          <cell r="F598">
            <v>0</v>
          </cell>
        </row>
        <row r="599">
          <cell r="B599" t="str">
            <v xml:space="preserve">    - Tiket</v>
          </cell>
          <cell r="C599" t="str">
            <v>(1 ORG x 1 KL)</v>
          </cell>
          <cell r="D599">
            <v>1</v>
          </cell>
          <cell r="E599" t="str">
            <v>KL</v>
          </cell>
          <cell r="F599">
            <v>2952000</v>
          </cell>
          <cell r="G599">
            <v>2952000</v>
          </cell>
        </row>
        <row r="600">
          <cell r="B600" t="str">
            <v xml:space="preserve">    - Uang Taksi</v>
          </cell>
          <cell r="C600" t="str">
            <v>(1 ORG x 1 KL)</v>
          </cell>
          <cell r="D600">
            <v>1</v>
          </cell>
          <cell r="E600" t="str">
            <v>KL</v>
          </cell>
          <cell r="F600">
            <v>928000</v>
          </cell>
          <cell r="G600">
            <v>928000</v>
          </cell>
        </row>
        <row r="601">
          <cell r="B601" t="str">
            <v xml:space="preserve">    - Uang Harian</v>
          </cell>
          <cell r="C601" t="str">
            <v>(1 ORG x 3 Hr)</v>
          </cell>
          <cell r="D601">
            <v>3</v>
          </cell>
          <cell r="E601" t="str">
            <v>OH</v>
          </cell>
          <cell r="F601">
            <v>380000</v>
          </cell>
          <cell r="G601">
            <v>1140000</v>
          </cell>
        </row>
        <row r="602">
          <cell r="B602" t="str">
            <v xml:space="preserve">    - Uang Penginapan</v>
          </cell>
          <cell r="C602" t="str">
            <v>(1 ORG x 2 Hr)</v>
          </cell>
          <cell r="D602">
            <v>2</v>
          </cell>
          <cell r="E602" t="str">
            <v>OH</v>
          </cell>
          <cell r="F602">
            <v>1353000</v>
          </cell>
          <cell r="G602">
            <v>2706000</v>
          </cell>
        </row>
        <row r="603">
          <cell r="B603" t="str">
            <v>&gt; JAKARTA-BATAM  PP</v>
          </cell>
          <cell r="E603" t="str">
            <v/>
          </cell>
          <cell r="F603">
            <v>0</v>
          </cell>
          <cell r="G603">
            <v>0</v>
          </cell>
        </row>
        <row r="604">
          <cell r="B604" t="str">
            <v xml:space="preserve">    - Tiket</v>
          </cell>
          <cell r="C604" t="str">
            <v>(1 ORG x 1 KL)</v>
          </cell>
          <cell r="D604">
            <v>1</v>
          </cell>
          <cell r="E604" t="str">
            <v>KL</v>
          </cell>
          <cell r="F604">
            <v>2888000</v>
          </cell>
          <cell r="G604">
            <v>2888000</v>
          </cell>
        </row>
        <row r="605">
          <cell r="B605" t="str">
            <v xml:space="preserve">    - Uang Taksi</v>
          </cell>
          <cell r="C605" t="str">
            <v>(1 ORG x 1 KL)</v>
          </cell>
          <cell r="D605">
            <v>1</v>
          </cell>
          <cell r="E605" t="str">
            <v>KL</v>
          </cell>
          <cell r="F605">
            <v>900000</v>
          </cell>
          <cell r="G605">
            <v>900000</v>
          </cell>
        </row>
        <row r="606">
          <cell r="B606" t="str">
            <v xml:space="preserve">    - Uang Harian</v>
          </cell>
          <cell r="C606" t="str">
            <v>(1 ORG x 3 Hr)</v>
          </cell>
          <cell r="D606">
            <v>3</v>
          </cell>
          <cell r="E606" t="str">
            <v>OH</v>
          </cell>
          <cell r="F606">
            <v>370000</v>
          </cell>
          <cell r="G606">
            <v>1110000</v>
          </cell>
        </row>
        <row r="607">
          <cell r="B607" t="str">
            <v xml:space="preserve">    - Uang Penginapan</v>
          </cell>
          <cell r="C607" t="str">
            <v>(1 ORG x 2 Hr)</v>
          </cell>
          <cell r="D607">
            <v>2</v>
          </cell>
          <cell r="E607" t="str">
            <v>OH</v>
          </cell>
          <cell r="F607">
            <v>792000</v>
          </cell>
          <cell r="G607">
            <v>1584000</v>
          </cell>
        </row>
        <row r="608">
          <cell r="B608" t="str">
            <v>&gt; JAKARTA-PALEMBANG PP</v>
          </cell>
          <cell r="E608" t="str">
            <v/>
          </cell>
          <cell r="F608">
            <v>0</v>
          </cell>
          <cell r="G608">
            <v>0</v>
          </cell>
        </row>
        <row r="609">
          <cell r="B609" t="str">
            <v xml:space="preserve">    - Tiket</v>
          </cell>
          <cell r="C609" t="str">
            <v>(1 ORG x 1 KL)</v>
          </cell>
          <cell r="D609">
            <v>1</v>
          </cell>
          <cell r="E609" t="str">
            <v>KL</v>
          </cell>
          <cell r="F609">
            <v>2268000</v>
          </cell>
          <cell r="G609">
            <v>2268000</v>
          </cell>
        </row>
        <row r="610">
          <cell r="B610" t="str">
            <v xml:space="preserve">    - Uang Taksi</v>
          </cell>
          <cell r="C610" t="str">
            <v>(1 ORG x 1 KL)</v>
          </cell>
          <cell r="D610">
            <v>1</v>
          </cell>
          <cell r="E610" t="str">
            <v>KL</v>
          </cell>
          <cell r="F610">
            <v>906000</v>
          </cell>
          <cell r="G610">
            <v>906000</v>
          </cell>
        </row>
        <row r="611">
          <cell r="B611" t="str">
            <v xml:space="preserve">    - Uang Harian</v>
          </cell>
          <cell r="C611" t="str">
            <v>(1 ORG x 3 Hr)</v>
          </cell>
          <cell r="D611">
            <v>3</v>
          </cell>
          <cell r="E611" t="str">
            <v>OH</v>
          </cell>
          <cell r="F611">
            <v>380000</v>
          </cell>
          <cell r="G611">
            <v>1140000</v>
          </cell>
        </row>
        <row r="612">
          <cell r="B612" t="str">
            <v xml:space="preserve">    - Uang Penginapan</v>
          </cell>
          <cell r="C612" t="str">
            <v>(1 ORG x 2 Hr)</v>
          </cell>
          <cell r="D612">
            <v>2</v>
          </cell>
          <cell r="E612" t="str">
            <v>OH</v>
          </cell>
          <cell r="F612">
            <v>1966000</v>
          </cell>
          <cell r="G612">
            <v>3932000</v>
          </cell>
        </row>
        <row r="613">
          <cell r="B613" t="str">
            <v>&gt; JAKARTA-BANDUNG PP</v>
          </cell>
          <cell r="E613" t="str">
            <v/>
          </cell>
          <cell r="F613">
            <v>0</v>
          </cell>
          <cell r="G613">
            <v>0</v>
          </cell>
        </row>
        <row r="614">
          <cell r="B614" t="str">
            <v xml:space="preserve">    - Transport</v>
          </cell>
          <cell r="C614" t="str">
            <v>(1 ORG x 1 KL)</v>
          </cell>
          <cell r="D614">
            <v>1</v>
          </cell>
          <cell r="E614" t="str">
            <v>KL</v>
          </cell>
          <cell r="F614">
            <v>600000</v>
          </cell>
          <cell r="G614">
            <v>600000</v>
          </cell>
        </row>
        <row r="615">
          <cell r="B615" t="str">
            <v xml:space="preserve">    - Uang Harian</v>
          </cell>
          <cell r="C615" t="str">
            <v>(1 ORG x 3 Hr)</v>
          </cell>
          <cell r="D615">
            <v>3</v>
          </cell>
          <cell r="E615" t="str">
            <v>OH</v>
          </cell>
          <cell r="F615">
            <v>430000</v>
          </cell>
          <cell r="G615">
            <v>1290000</v>
          </cell>
        </row>
        <row r="616">
          <cell r="B616" t="str">
            <v xml:space="preserve">    - Uang Penginapan</v>
          </cell>
          <cell r="C616" t="str">
            <v>(1 ORG x 2 Hr)</v>
          </cell>
          <cell r="D616">
            <v>2</v>
          </cell>
          <cell r="E616" t="str">
            <v>OH</v>
          </cell>
          <cell r="F616">
            <v>1298000</v>
          </cell>
          <cell r="G616">
            <v>2596000</v>
          </cell>
        </row>
        <row r="617">
          <cell r="B617" t="str">
            <v>&gt; JAKARTA-SEMARANG PP</v>
          </cell>
          <cell r="E617" t="str">
            <v/>
          </cell>
          <cell r="F617">
            <v>0</v>
          </cell>
          <cell r="G617">
            <v>0</v>
          </cell>
        </row>
        <row r="618">
          <cell r="B618" t="str">
            <v xml:space="preserve">    - Tiket</v>
          </cell>
          <cell r="C618" t="str">
            <v>(1 ORG x 1 KL)</v>
          </cell>
          <cell r="D618">
            <v>1</v>
          </cell>
          <cell r="E618" t="str">
            <v>KL</v>
          </cell>
          <cell r="F618">
            <v>2182000</v>
          </cell>
          <cell r="G618">
            <v>2182000</v>
          </cell>
        </row>
        <row r="619">
          <cell r="B619" t="str">
            <v xml:space="preserve">    - Uang Taksi</v>
          </cell>
          <cell r="C619" t="str">
            <v>(1 ORG x 1 KL)</v>
          </cell>
          <cell r="D619">
            <v>1</v>
          </cell>
          <cell r="E619" t="str">
            <v>KL</v>
          </cell>
          <cell r="F619">
            <v>780000</v>
          </cell>
          <cell r="G619">
            <v>780000</v>
          </cell>
        </row>
        <row r="620">
          <cell r="B620" t="str">
            <v xml:space="preserve">    - Uang Harian</v>
          </cell>
          <cell r="C620" t="str">
            <v>(1 ORG x 3 Hr)</v>
          </cell>
          <cell r="D620">
            <v>3</v>
          </cell>
          <cell r="E620" t="str">
            <v>OH</v>
          </cell>
          <cell r="F620">
            <v>370000</v>
          </cell>
          <cell r="G620">
            <v>1110000</v>
          </cell>
        </row>
        <row r="621">
          <cell r="B621" t="str">
            <v xml:space="preserve">    - Uang Penginapan</v>
          </cell>
          <cell r="C621" t="str">
            <v>(1 ORG x 2 Hr)</v>
          </cell>
          <cell r="D621">
            <v>2</v>
          </cell>
          <cell r="E621" t="str">
            <v>OH</v>
          </cell>
          <cell r="F621">
            <v>1201000</v>
          </cell>
          <cell r="G621">
            <v>2402000</v>
          </cell>
        </row>
        <row r="622">
          <cell r="B622" t="str">
            <v>&gt; JAKARTA-SURABAYA  PP</v>
          </cell>
          <cell r="E622" t="str">
            <v/>
          </cell>
          <cell r="F622">
            <v>0</v>
          </cell>
          <cell r="G622">
            <v>0</v>
          </cell>
        </row>
        <row r="623">
          <cell r="B623" t="str">
            <v xml:space="preserve">    - Tiket</v>
          </cell>
          <cell r="C623" t="str">
            <v>(1 ORG x 1 KL)</v>
          </cell>
          <cell r="D623">
            <v>1</v>
          </cell>
          <cell r="E623" t="str">
            <v>KL</v>
          </cell>
          <cell r="F623">
            <v>2674000</v>
          </cell>
          <cell r="G623">
            <v>2674000</v>
          </cell>
        </row>
        <row r="624">
          <cell r="B624" t="str">
            <v xml:space="preserve">    - Uang Taksi</v>
          </cell>
          <cell r="C624" t="str">
            <v>(1 ORG x 1 KL)</v>
          </cell>
          <cell r="D624">
            <v>1</v>
          </cell>
          <cell r="E624" t="str">
            <v>KL</v>
          </cell>
          <cell r="F624">
            <v>1048000</v>
          </cell>
          <cell r="G624">
            <v>1048000</v>
          </cell>
        </row>
        <row r="625">
          <cell r="B625" t="str">
            <v xml:space="preserve">    - Uang Harian</v>
          </cell>
          <cell r="C625" t="str">
            <v>(1 ORG x 3 Hr)</v>
          </cell>
          <cell r="D625">
            <v>3</v>
          </cell>
          <cell r="E625" t="str">
            <v>OH</v>
          </cell>
          <cell r="F625">
            <v>410000</v>
          </cell>
          <cell r="G625">
            <v>1230000</v>
          </cell>
        </row>
        <row r="626">
          <cell r="B626" t="str">
            <v xml:space="preserve">    - Uang Penginapan</v>
          </cell>
          <cell r="C626" t="str">
            <v>(1 ORG x 2 Hr)</v>
          </cell>
          <cell r="D626">
            <v>2</v>
          </cell>
          <cell r="E626" t="str">
            <v>OH</v>
          </cell>
          <cell r="F626">
            <v>1153000</v>
          </cell>
          <cell r="G626">
            <v>2306000</v>
          </cell>
        </row>
        <row r="627">
          <cell r="B627" t="str">
            <v>&gt; JAKARTA-BANJARMASIN PP</v>
          </cell>
          <cell r="E627" t="str">
            <v/>
          </cell>
          <cell r="F627">
            <v>0</v>
          </cell>
          <cell r="G627">
            <v>0</v>
          </cell>
        </row>
        <row r="628">
          <cell r="B628" t="str">
            <v xml:space="preserve">    - Tiket</v>
          </cell>
          <cell r="C628" t="str">
            <v>(1 ORG x 1 KL)</v>
          </cell>
          <cell r="D628">
            <v>1</v>
          </cell>
          <cell r="E628" t="str">
            <v>KL</v>
          </cell>
          <cell r="F628">
            <v>2995000</v>
          </cell>
          <cell r="G628">
            <v>2995000</v>
          </cell>
        </row>
        <row r="629">
          <cell r="B629" t="str">
            <v xml:space="preserve">    - Uang Taksi</v>
          </cell>
          <cell r="C629" t="str">
            <v>(1 ORG x 1 KL)</v>
          </cell>
          <cell r="D629">
            <v>1</v>
          </cell>
          <cell r="E629" t="str">
            <v>KL</v>
          </cell>
          <cell r="F629">
            <v>934000</v>
          </cell>
          <cell r="G629">
            <v>934000</v>
          </cell>
        </row>
        <row r="630">
          <cell r="B630" t="str">
            <v xml:space="preserve">    - Uang Harian</v>
          </cell>
          <cell r="C630" t="str">
            <v>(1 ORG x 3 Hr)</v>
          </cell>
          <cell r="D630">
            <v>3</v>
          </cell>
          <cell r="E630" t="str">
            <v>OH</v>
          </cell>
          <cell r="F630">
            <v>380000</v>
          </cell>
          <cell r="G630">
            <v>1140000</v>
          </cell>
        </row>
        <row r="631">
          <cell r="B631" t="str">
            <v xml:space="preserve">    - Uang Penginapan</v>
          </cell>
          <cell r="C631" t="str">
            <v>(1 ORG x 2 Hr)</v>
          </cell>
          <cell r="D631">
            <v>2</v>
          </cell>
          <cell r="E631" t="str">
            <v>OH</v>
          </cell>
          <cell r="F631">
            <v>1500000</v>
          </cell>
          <cell r="G631">
            <v>3000000</v>
          </cell>
        </row>
        <row r="632">
          <cell r="B632" t="str">
            <v>&gt; JAKARTA-SAMARINDA PP</v>
          </cell>
          <cell r="E632" t="str">
            <v/>
          </cell>
          <cell r="F632">
            <v>0</v>
          </cell>
          <cell r="G632">
            <v>0</v>
          </cell>
        </row>
        <row r="633">
          <cell r="B633" t="str">
            <v xml:space="preserve">    - Tiket</v>
          </cell>
          <cell r="C633" t="str">
            <v>(1 ORG x 1 KL)</v>
          </cell>
          <cell r="D633">
            <v>1</v>
          </cell>
          <cell r="E633" t="str">
            <v>KL</v>
          </cell>
          <cell r="F633">
            <v>3797000</v>
          </cell>
          <cell r="G633">
            <v>3797000</v>
          </cell>
        </row>
        <row r="634">
          <cell r="B634" t="str">
            <v xml:space="preserve">    - Uang Taksi</v>
          </cell>
          <cell r="C634" t="str">
            <v>(1 ORG x 1 KL)</v>
          </cell>
          <cell r="D634">
            <v>1</v>
          </cell>
          <cell r="E634" t="str">
            <v>KL</v>
          </cell>
          <cell r="F634">
            <v>1614000</v>
          </cell>
          <cell r="G634">
            <v>1614000</v>
          </cell>
        </row>
        <row r="635">
          <cell r="B635" t="str">
            <v xml:space="preserve">    - Uang Harian</v>
          </cell>
          <cell r="C635" t="str">
            <v>(1 ORG x 3 Hr)</v>
          </cell>
          <cell r="D635">
            <v>3</v>
          </cell>
          <cell r="E635" t="str">
            <v>OH</v>
          </cell>
          <cell r="F635">
            <v>430000</v>
          </cell>
          <cell r="G635">
            <v>1290000</v>
          </cell>
        </row>
        <row r="636">
          <cell r="B636" t="str">
            <v xml:space="preserve">    - Uang Penginapan</v>
          </cell>
          <cell r="C636" t="str">
            <v>(1 ORG x 2 Hr)</v>
          </cell>
          <cell r="D636">
            <v>2</v>
          </cell>
          <cell r="E636" t="str">
            <v>OH</v>
          </cell>
          <cell r="F636">
            <v>1507000</v>
          </cell>
          <cell r="G636">
            <v>3014000</v>
          </cell>
        </row>
        <row r="637">
          <cell r="B637" t="str">
            <v>&gt; JAKARTA-MATARAM PP</v>
          </cell>
          <cell r="E637" t="str">
            <v/>
          </cell>
          <cell r="F637">
            <v>0</v>
          </cell>
          <cell r="G637">
            <v>0</v>
          </cell>
        </row>
        <row r="638">
          <cell r="B638" t="str">
            <v xml:space="preserve">    - Tiket</v>
          </cell>
          <cell r="C638" t="str">
            <v>(1 ORG x 1 KL)</v>
          </cell>
          <cell r="D638">
            <v>1</v>
          </cell>
          <cell r="E638" t="str">
            <v>KL</v>
          </cell>
          <cell r="F638">
            <v>3230000</v>
          </cell>
          <cell r="G638">
            <v>3230000</v>
          </cell>
        </row>
        <row r="639">
          <cell r="B639" t="str">
            <v xml:space="preserve">    - Uang Taksi</v>
          </cell>
          <cell r="C639" t="str">
            <v>(1 ORG x 1 KL)</v>
          </cell>
          <cell r="D639">
            <v>1</v>
          </cell>
          <cell r="E639" t="str">
            <v>KL</v>
          </cell>
          <cell r="F639">
            <v>1044000</v>
          </cell>
          <cell r="G639">
            <v>1044000</v>
          </cell>
        </row>
        <row r="640">
          <cell r="B640" t="str">
            <v xml:space="preserve">    - Uang Harian</v>
          </cell>
          <cell r="C640" t="str">
            <v>(1 ORG x 3 Hr)</v>
          </cell>
          <cell r="D640">
            <v>3</v>
          </cell>
          <cell r="E640" t="str">
            <v>OH</v>
          </cell>
          <cell r="F640">
            <v>440000</v>
          </cell>
          <cell r="G640">
            <v>1320000</v>
          </cell>
        </row>
        <row r="641">
          <cell r="B641" t="str">
            <v xml:space="preserve">    - Uang Penginapan</v>
          </cell>
          <cell r="C641" t="str">
            <v>(1 ORG x 2 Hr)</v>
          </cell>
          <cell r="D641">
            <v>2</v>
          </cell>
          <cell r="E641" t="str">
            <v>OH</v>
          </cell>
          <cell r="F641">
            <v>1418000</v>
          </cell>
          <cell r="G641">
            <v>2836000</v>
          </cell>
        </row>
        <row r="642">
          <cell r="B642" t="str">
            <v>&gt; JAKARTA-MAKASSAR PP</v>
          </cell>
          <cell r="E642" t="str">
            <v/>
          </cell>
          <cell r="F642">
            <v>0</v>
          </cell>
          <cell r="G642">
            <v>0</v>
          </cell>
        </row>
        <row r="643">
          <cell r="B643" t="str">
            <v xml:space="preserve">    - Tiket</v>
          </cell>
          <cell r="C643" t="str">
            <v>(1 ORG x 1 KL)</v>
          </cell>
          <cell r="D643">
            <v>1</v>
          </cell>
          <cell r="E643" t="str">
            <v>KL</v>
          </cell>
          <cell r="F643">
            <v>3829000</v>
          </cell>
          <cell r="G643">
            <v>3829000</v>
          </cell>
        </row>
        <row r="644">
          <cell r="B644" t="str">
            <v xml:space="preserve">    - Uang Taksi</v>
          </cell>
          <cell r="C644" t="str">
            <v>(1 ORG x 1 KL)</v>
          </cell>
          <cell r="D644">
            <v>1</v>
          </cell>
          <cell r="E644" t="str">
            <v>KL</v>
          </cell>
          <cell r="F644">
            <v>950000</v>
          </cell>
          <cell r="G644">
            <v>950000</v>
          </cell>
        </row>
        <row r="645">
          <cell r="B645" t="str">
            <v xml:space="preserve">    - Uang Harian</v>
          </cell>
          <cell r="C645" t="str">
            <v>(1 ORG x 3 Hr)</v>
          </cell>
          <cell r="D645">
            <v>3</v>
          </cell>
          <cell r="E645" t="str">
            <v>OH</v>
          </cell>
          <cell r="F645">
            <v>430000</v>
          </cell>
          <cell r="G645">
            <v>1290000</v>
          </cell>
        </row>
        <row r="646">
          <cell r="B646" t="str">
            <v xml:space="preserve">    - Uang Penginapan</v>
          </cell>
          <cell r="C646" t="str">
            <v>(1 ORG x 2 Hr)</v>
          </cell>
          <cell r="D646">
            <v>2</v>
          </cell>
          <cell r="E646" t="str">
            <v>OH</v>
          </cell>
          <cell r="F646">
            <v>1423000</v>
          </cell>
          <cell r="G646">
            <v>2846000</v>
          </cell>
        </row>
        <row r="647">
          <cell r="B647" t="str">
            <v>&gt; JAKARTA-JAMBI PP</v>
          </cell>
          <cell r="E647" t="str">
            <v/>
          </cell>
          <cell r="F647">
            <v>0</v>
          </cell>
          <cell r="G647">
            <v>0</v>
          </cell>
        </row>
        <row r="648">
          <cell r="B648" t="str">
            <v xml:space="preserve">    - Tiket</v>
          </cell>
          <cell r="C648" t="str">
            <v>(1 ORG x 1 KL)</v>
          </cell>
          <cell r="D648">
            <v>1</v>
          </cell>
          <cell r="E648" t="str">
            <v>KL</v>
          </cell>
          <cell r="F648">
            <v>2460000</v>
          </cell>
          <cell r="G648">
            <v>2460000</v>
          </cell>
        </row>
        <row r="649">
          <cell r="B649" t="str">
            <v xml:space="preserve">    - Uang Taksi</v>
          </cell>
          <cell r="C649" t="str">
            <v>(1 ORG x 1 KL)</v>
          </cell>
          <cell r="D649">
            <v>1</v>
          </cell>
          <cell r="E649" t="str">
            <v>KL</v>
          </cell>
          <cell r="F649">
            <v>842000</v>
          </cell>
          <cell r="G649">
            <v>842000</v>
          </cell>
        </row>
        <row r="650">
          <cell r="B650" t="str">
            <v xml:space="preserve">    - Uang Harian</v>
          </cell>
          <cell r="C650" t="str">
            <v>(1 ORG x 3 Hr)</v>
          </cell>
          <cell r="D650">
            <v>3</v>
          </cell>
          <cell r="E650" t="str">
            <v>OH</v>
          </cell>
          <cell r="F650">
            <v>370000</v>
          </cell>
          <cell r="G650">
            <v>1110000</v>
          </cell>
        </row>
        <row r="651">
          <cell r="B651" t="str">
            <v xml:space="preserve">    - Uang Penginapan</v>
          </cell>
          <cell r="C651" t="str">
            <v>(1 ORG x 2 Hr)</v>
          </cell>
          <cell r="D651">
            <v>2</v>
          </cell>
          <cell r="E651" t="str">
            <v>OH</v>
          </cell>
          <cell r="F651">
            <v>1225000</v>
          </cell>
          <cell r="G651">
            <v>2450000</v>
          </cell>
        </row>
        <row r="652">
          <cell r="B652" t="str">
            <v>&gt; JAKARTA-BENGKULU PP</v>
          </cell>
          <cell r="E652" t="str">
            <v/>
          </cell>
          <cell r="F652">
            <v>0</v>
          </cell>
          <cell r="G652">
            <v>0</v>
          </cell>
        </row>
        <row r="653">
          <cell r="B653" t="str">
            <v xml:space="preserve">    - Tiket</v>
          </cell>
          <cell r="C653" t="str">
            <v>(1 ORG x 1 KL)</v>
          </cell>
          <cell r="D653">
            <v>1</v>
          </cell>
          <cell r="E653" t="str">
            <v>KL</v>
          </cell>
          <cell r="F653">
            <v>2621000</v>
          </cell>
          <cell r="G653">
            <v>2621000</v>
          </cell>
        </row>
        <row r="654">
          <cell r="B654" t="str">
            <v xml:space="preserve">    - Uang Taksi</v>
          </cell>
          <cell r="C654" t="str">
            <v>(1 ORG x 1 Kl x 1 Kl)</v>
          </cell>
          <cell r="D654">
            <v>1</v>
          </cell>
          <cell r="E654" t="str">
            <v>KL</v>
          </cell>
          <cell r="F654">
            <v>782000</v>
          </cell>
          <cell r="G654">
            <v>782000</v>
          </cell>
        </row>
        <row r="655">
          <cell r="B655" t="str">
            <v xml:space="preserve">    - Uang Harian</v>
          </cell>
          <cell r="C655" t="str">
            <v>(1 ORG x 3 Hr)</v>
          </cell>
          <cell r="D655">
            <v>3</v>
          </cell>
          <cell r="E655" t="str">
            <v>OH</v>
          </cell>
          <cell r="F655">
            <v>380000</v>
          </cell>
          <cell r="G655">
            <v>1140000</v>
          </cell>
        </row>
        <row r="656">
          <cell r="B656" t="str">
            <v xml:space="preserve">    - Uang Penginapan</v>
          </cell>
          <cell r="C656" t="str">
            <v>(1 ORG x 2 Hr)</v>
          </cell>
          <cell r="D656">
            <v>2</v>
          </cell>
          <cell r="E656" t="str">
            <v>OH</v>
          </cell>
          <cell r="F656">
            <v>692000</v>
          </cell>
          <cell r="G656">
            <v>1384000</v>
          </cell>
        </row>
        <row r="657">
          <cell r="B657" t="str">
            <v>&gt; JAKARTA-PANGKAL PINANG PP</v>
          </cell>
          <cell r="E657" t="str">
            <v/>
          </cell>
          <cell r="F657">
            <v>0</v>
          </cell>
          <cell r="G657">
            <v>0</v>
          </cell>
        </row>
        <row r="658">
          <cell r="B658" t="str">
            <v xml:space="preserve">    - Tiket</v>
          </cell>
          <cell r="C658" t="str">
            <v>(1 ORG x 1 KL)</v>
          </cell>
          <cell r="D658">
            <v>1</v>
          </cell>
          <cell r="E658" t="str">
            <v>KL</v>
          </cell>
          <cell r="F658">
            <v>2139000</v>
          </cell>
          <cell r="G658">
            <v>2139000</v>
          </cell>
        </row>
        <row r="659">
          <cell r="B659" t="str">
            <v xml:space="preserve">    - Uang Taksi</v>
          </cell>
          <cell r="C659" t="str">
            <v>(1 ORG x 1 Kl x 1 Kl)</v>
          </cell>
          <cell r="D659">
            <v>1</v>
          </cell>
          <cell r="E659" t="str">
            <v>KL</v>
          </cell>
          <cell r="F659">
            <v>756000</v>
          </cell>
          <cell r="G659">
            <v>756000</v>
          </cell>
        </row>
        <row r="660">
          <cell r="B660" t="str">
            <v xml:space="preserve">    - Uang Harian</v>
          </cell>
          <cell r="C660" t="str">
            <v>(1 ORG x 3 Hr)</v>
          </cell>
          <cell r="D660">
            <v>3</v>
          </cell>
          <cell r="E660" t="str">
            <v>OH</v>
          </cell>
          <cell r="F660">
            <v>410000</v>
          </cell>
          <cell r="G660">
            <v>1230000</v>
          </cell>
        </row>
        <row r="661">
          <cell r="B661" t="str">
            <v xml:space="preserve">    - Uang Penginapan</v>
          </cell>
          <cell r="C661" t="str">
            <v>(1 ORG x 2 Hr)</v>
          </cell>
          <cell r="D661">
            <v>2</v>
          </cell>
          <cell r="E661" t="str">
            <v>OH</v>
          </cell>
          <cell r="F661">
            <v>676000</v>
          </cell>
          <cell r="G661">
            <v>1352000</v>
          </cell>
        </row>
        <row r="662">
          <cell r="B662" t="str">
            <v>&gt; JAKARTA-GORONTALO PP</v>
          </cell>
          <cell r="E662" t="str">
            <v/>
          </cell>
          <cell r="F662">
            <v>0</v>
          </cell>
          <cell r="G662">
            <v>0</v>
          </cell>
        </row>
        <row r="663">
          <cell r="B663" t="str">
            <v xml:space="preserve">    - Tiket</v>
          </cell>
          <cell r="C663" t="str">
            <v>(1 ORG x 1 KL)</v>
          </cell>
          <cell r="D663">
            <v>1</v>
          </cell>
          <cell r="E663" t="str">
            <v>KL</v>
          </cell>
          <cell r="F663">
            <v>4824000</v>
          </cell>
          <cell r="G663">
            <v>4824000</v>
          </cell>
        </row>
        <row r="664">
          <cell r="B664" t="str">
            <v xml:space="preserve">    - Uang Taksi</v>
          </cell>
          <cell r="C664" t="str">
            <v>(1 ORG x 1 KL)</v>
          </cell>
          <cell r="D664">
            <v>1</v>
          </cell>
          <cell r="E664" t="str">
            <v>KL</v>
          </cell>
          <cell r="F664">
            <v>1116000</v>
          </cell>
          <cell r="G664">
            <v>1116000</v>
          </cell>
        </row>
        <row r="665">
          <cell r="B665" t="str">
            <v xml:space="preserve">    - Uang Harian</v>
          </cell>
          <cell r="C665" t="str">
            <v>(1 ORG x 3 Hr)</v>
          </cell>
          <cell r="D665">
            <v>3</v>
          </cell>
          <cell r="E665" t="str">
            <v>OH</v>
          </cell>
          <cell r="F665">
            <v>370000</v>
          </cell>
          <cell r="G665">
            <v>1110000</v>
          </cell>
        </row>
        <row r="666">
          <cell r="B666" t="str">
            <v xml:space="preserve">    - Uang Penginapan</v>
          </cell>
          <cell r="C666" t="str">
            <v>(1 ORG x 2 Hr)</v>
          </cell>
          <cell r="D666">
            <v>2</v>
          </cell>
          <cell r="E666" t="str">
            <v>OH</v>
          </cell>
          <cell r="F666">
            <v>955000</v>
          </cell>
          <cell r="G666">
            <v>1910000</v>
          </cell>
        </row>
        <row r="667">
          <cell r="B667" t="str">
            <v>&gt; JAKARTA-AMBON PP</v>
          </cell>
          <cell r="E667" t="str">
            <v/>
          </cell>
          <cell r="F667">
            <v>0</v>
          </cell>
          <cell r="G667">
            <v>0</v>
          </cell>
        </row>
        <row r="668">
          <cell r="B668" t="str">
            <v xml:space="preserve">    - Tiket</v>
          </cell>
          <cell r="C668" t="str">
            <v>(1 ORG x 1 KL)</v>
          </cell>
          <cell r="D668">
            <v>1</v>
          </cell>
          <cell r="E668" t="str">
            <v>KL</v>
          </cell>
          <cell r="F668">
            <v>7081000</v>
          </cell>
          <cell r="G668">
            <v>7081000</v>
          </cell>
        </row>
        <row r="669">
          <cell r="B669" t="str">
            <v xml:space="preserve">    - Uang Taksi</v>
          </cell>
          <cell r="C669" t="str">
            <v>(1 ORG x 1 KL)</v>
          </cell>
          <cell r="D669">
            <v>1</v>
          </cell>
          <cell r="E669" t="str">
            <v>KL</v>
          </cell>
          <cell r="F669">
            <v>1166000</v>
          </cell>
          <cell r="G669">
            <v>1166000</v>
          </cell>
        </row>
        <row r="670">
          <cell r="B670" t="str">
            <v xml:space="preserve">    - Uang Harian</v>
          </cell>
          <cell r="C670" t="str">
            <v>(1 ORG x 3 Hr)</v>
          </cell>
          <cell r="D670">
            <v>3</v>
          </cell>
          <cell r="E670" t="str">
            <v>OH</v>
          </cell>
          <cell r="F670">
            <v>380000</v>
          </cell>
          <cell r="G670">
            <v>1140000</v>
          </cell>
        </row>
        <row r="671">
          <cell r="B671" t="str">
            <v xml:space="preserve">    - Uang Penginapan</v>
          </cell>
          <cell r="C671" t="str">
            <v>(1 ORG x 2 Hr)</v>
          </cell>
          <cell r="D671">
            <v>2</v>
          </cell>
          <cell r="E671" t="str">
            <v>OH</v>
          </cell>
          <cell r="F671">
            <v>667000</v>
          </cell>
          <cell r="G671">
            <v>1334000</v>
          </cell>
        </row>
        <row r="673">
          <cell r="B673" t="str">
            <v>Pemantauan Proses Pengelolaan Aset BMH</v>
          </cell>
          <cell r="G673">
            <v>195214000</v>
          </cell>
        </row>
        <row r="674">
          <cell r="B674" t="str">
            <v>Belanja Perjalanan Dinas Biasa</v>
          </cell>
          <cell r="E674" t="str">
            <v/>
          </cell>
          <cell r="F674">
            <v>0</v>
          </cell>
          <cell r="G674">
            <v>195214000</v>
          </cell>
        </row>
        <row r="675">
          <cell r="B675" t="str">
            <v>&gt; JAKARTA-BANTEN</v>
          </cell>
          <cell r="E675" t="str">
            <v/>
          </cell>
          <cell r="F675">
            <v>0</v>
          </cell>
          <cell r="G675">
            <v>0</v>
          </cell>
        </row>
        <row r="676">
          <cell r="B676" t="str">
            <v xml:space="preserve">    - Transport</v>
          </cell>
          <cell r="C676" t="str">
            <v>(1 ORG x 6 KL)</v>
          </cell>
          <cell r="D676">
            <v>6</v>
          </cell>
          <cell r="E676" t="str">
            <v>KL</v>
          </cell>
          <cell r="F676">
            <v>620000</v>
          </cell>
          <cell r="G676">
            <v>3720000</v>
          </cell>
        </row>
        <row r="677">
          <cell r="B677" t="str">
            <v xml:space="preserve">    - Uang Harian</v>
          </cell>
          <cell r="C677" t="str">
            <v>(1 ORG x 3 Hr x 6Kl)</v>
          </cell>
          <cell r="D677">
            <v>18</v>
          </cell>
          <cell r="E677" t="str">
            <v>OH</v>
          </cell>
          <cell r="F677">
            <v>370000</v>
          </cell>
          <cell r="G677">
            <v>6660000</v>
          </cell>
        </row>
        <row r="678">
          <cell r="B678" t="str">
            <v xml:space="preserve">    - Uang Penginapan Gol IV</v>
          </cell>
          <cell r="C678" t="str">
            <v>(1 ORG x 2 Hr x 4Kl)</v>
          </cell>
          <cell r="D678">
            <v>8</v>
          </cell>
          <cell r="E678" t="str">
            <v>OH</v>
          </cell>
          <cell r="F678">
            <v>1301000</v>
          </cell>
          <cell r="G678">
            <v>10408000</v>
          </cell>
        </row>
        <row r="679">
          <cell r="B679" t="str">
            <v xml:space="preserve">    - Uang Penginapan Gol III</v>
          </cell>
          <cell r="C679" t="str">
            <v>(1 ORG x 2 Hr x 2Kl)</v>
          </cell>
          <cell r="D679">
            <v>4</v>
          </cell>
          <cell r="E679" t="str">
            <v>OH</v>
          </cell>
          <cell r="F679">
            <v>724000</v>
          </cell>
          <cell r="G679">
            <v>2896000</v>
          </cell>
        </row>
        <row r="680">
          <cell r="B680" t="str">
            <v>&gt; JAKARTA-JAWA BARAT PP</v>
          </cell>
          <cell r="E680" t="str">
            <v/>
          </cell>
          <cell r="F680">
            <v>0</v>
          </cell>
          <cell r="G680">
            <v>0</v>
          </cell>
        </row>
        <row r="681">
          <cell r="B681" t="str">
            <v xml:space="preserve">    - Transport</v>
          </cell>
          <cell r="C681" t="str">
            <v>(1 ORG x 27 KL)</v>
          </cell>
          <cell r="D681">
            <v>27</v>
          </cell>
          <cell r="E681" t="str">
            <v>KL</v>
          </cell>
          <cell r="F681">
            <v>600000</v>
          </cell>
          <cell r="G681">
            <v>16200000</v>
          </cell>
        </row>
        <row r="682">
          <cell r="B682" t="str">
            <v xml:space="preserve">    - Uang Harian</v>
          </cell>
          <cell r="C682" t="str">
            <v>(1 ORG x 3 Hr x 27Kl)</v>
          </cell>
          <cell r="D682">
            <v>81</v>
          </cell>
          <cell r="E682" t="str">
            <v>OH</v>
          </cell>
          <cell r="F682">
            <v>430000</v>
          </cell>
          <cell r="G682">
            <v>34830000</v>
          </cell>
        </row>
        <row r="683">
          <cell r="B683" t="str">
            <v xml:space="preserve">    - Uang Penginapan Gol IV</v>
          </cell>
          <cell r="C683" t="str">
            <v>(1 ORG x 2 Hr x 15Kl)</v>
          </cell>
          <cell r="D683">
            <v>30</v>
          </cell>
          <cell r="E683" t="str">
            <v>OH</v>
          </cell>
          <cell r="F683">
            <v>1298000</v>
          </cell>
          <cell r="G683">
            <v>38940000</v>
          </cell>
        </row>
        <row r="684">
          <cell r="B684" t="str">
            <v xml:space="preserve">    - Uang Penginapan Gol III</v>
          </cell>
          <cell r="C684" t="str">
            <v>(1 ORG x 2 Hr x 12Kl)</v>
          </cell>
          <cell r="D684">
            <v>24</v>
          </cell>
          <cell r="E684" t="str">
            <v>OH</v>
          </cell>
          <cell r="F684">
            <v>686000</v>
          </cell>
          <cell r="G684">
            <v>16464000</v>
          </cell>
        </row>
        <row r="685">
          <cell r="B685" t="str">
            <v>&gt; JAKARTA-SEMARANG PP</v>
          </cell>
          <cell r="E685" t="str">
            <v/>
          </cell>
          <cell r="F685">
            <v>0</v>
          </cell>
          <cell r="G685">
            <v>0</v>
          </cell>
        </row>
        <row r="686">
          <cell r="B686" t="str">
            <v xml:space="preserve">    - Tiket</v>
          </cell>
          <cell r="C686" t="str">
            <v>(1 ORG x 5 KL)</v>
          </cell>
          <cell r="D686">
            <v>5</v>
          </cell>
          <cell r="E686" t="str">
            <v>KL</v>
          </cell>
          <cell r="F686">
            <v>2182000</v>
          </cell>
          <cell r="G686">
            <v>10910000</v>
          </cell>
        </row>
        <row r="687">
          <cell r="B687" t="str">
            <v xml:space="preserve">    - Uang Taksi</v>
          </cell>
          <cell r="C687" t="str">
            <v>(1 ORG x 5 KL)</v>
          </cell>
          <cell r="D687">
            <v>5</v>
          </cell>
          <cell r="E687" t="str">
            <v>KL</v>
          </cell>
          <cell r="F687">
            <v>780000</v>
          </cell>
          <cell r="G687">
            <v>3900000</v>
          </cell>
        </row>
        <row r="688">
          <cell r="B688" t="str">
            <v xml:space="preserve">    - Uang Harian</v>
          </cell>
          <cell r="C688" t="str">
            <v>(1 ORG x 3 Hr x 5Kl)</v>
          </cell>
          <cell r="D688">
            <v>15</v>
          </cell>
          <cell r="E688" t="str">
            <v>OH</v>
          </cell>
          <cell r="F688">
            <v>370000</v>
          </cell>
          <cell r="G688">
            <v>5550000</v>
          </cell>
        </row>
        <row r="689">
          <cell r="B689" t="str">
            <v xml:space="preserve">    - Uang Penginapan Gol IV</v>
          </cell>
          <cell r="C689" t="str">
            <v>(1 ORG x 2 Hr x 2Kl)</v>
          </cell>
          <cell r="D689">
            <v>4</v>
          </cell>
          <cell r="E689" t="str">
            <v>OH</v>
          </cell>
          <cell r="F689">
            <v>1201000</v>
          </cell>
          <cell r="G689">
            <v>4804000</v>
          </cell>
        </row>
        <row r="690">
          <cell r="B690" t="str">
            <v xml:space="preserve">    - Uang Penginapan Gol III</v>
          </cell>
          <cell r="C690" t="str">
            <v>(1 ORG x 2 Hr x 3Kl)</v>
          </cell>
          <cell r="D690">
            <v>6</v>
          </cell>
          <cell r="E690" t="str">
            <v>OH</v>
          </cell>
          <cell r="F690">
            <v>810000</v>
          </cell>
          <cell r="G690">
            <v>4860000</v>
          </cell>
        </row>
        <row r="691">
          <cell r="B691" t="str">
            <v>&gt; JAKARTA-YOGYAKARTA PP</v>
          </cell>
          <cell r="E691" t="str">
            <v/>
          </cell>
          <cell r="F691">
            <v>0</v>
          </cell>
          <cell r="G691">
            <v>0</v>
          </cell>
        </row>
        <row r="692">
          <cell r="B692" t="str">
            <v xml:space="preserve">    - Tiket</v>
          </cell>
          <cell r="C692" t="str">
            <v>(1 ORG x 2 KL)</v>
          </cell>
          <cell r="D692">
            <v>2</v>
          </cell>
          <cell r="E692" t="str">
            <v>KL</v>
          </cell>
          <cell r="F692">
            <v>2268000</v>
          </cell>
          <cell r="G692">
            <v>4536000</v>
          </cell>
        </row>
        <row r="693">
          <cell r="B693" t="str">
            <v xml:space="preserve">    - Uang Taksi</v>
          </cell>
          <cell r="C693" t="str">
            <v>(1 ORG x 2 KL)</v>
          </cell>
          <cell r="D693">
            <v>2</v>
          </cell>
          <cell r="E693" t="str">
            <v>KL</v>
          </cell>
          <cell r="F693">
            <v>1120000</v>
          </cell>
          <cell r="G693">
            <v>2240000</v>
          </cell>
        </row>
        <row r="694">
          <cell r="B694" t="str">
            <v xml:space="preserve">    - Uang Harian</v>
          </cell>
          <cell r="C694" t="str">
            <v>(1 ORG x 3 Hr x 2Kl)</v>
          </cell>
          <cell r="D694">
            <v>6</v>
          </cell>
          <cell r="E694" t="str">
            <v>OH</v>
          </cell>
          <cell r="F694">
            <v>420000</v>
          </cell>
          <cell r="G694">
            <v>2520000</v>
          </cell>
        </row>
        <row r="695">
          <cell r="B695" t="str">
            <v xml:space="preserve">    - Uang Penginapan Gol IV</v>
          </cell>
          <cell r="C695" t="str">
            <v>(1 ORG x 2 Hr x 1Kl)</v>
          </cell>
          <cell r="D695">
            <v>2</v>
          </cell>
          <cell r="E695" t="str">
            <v>OH</v>
          </cell>
          <cell r="F695">
            <v>1495000</v>
          </cell>
          <cell r="G695">
            <v>2990000</v>
          </cell>
        </row>
        <row r="696">
          <cell r="B696" t="str">
            <v xml:space="preserve">    - Uang Penginapan Gol III</v>
          </cell>
          <cell r="C696" t="str">
            <v>(1 ORG x 2 Hr x 1Kl)</v>
          </cell>
          <cell r="D696">
            <v>2</v>
          </cell>
          <cell r="E696" t="str">
            <v>OH</v>
          </cell>
          <cell r="F696">
            <v>845000</v>
          </cell>
          <cell r="G696">
            <v>1690000</v>
          </cell>
        </row>
        <row r="697">
          <cell r="B697" t="str">
            <v>&gt; JAKARTA-SURABAYA  PP</v>
          </cell>
          <cell r="E697" t="str">
            <v/>
          </cell>
          <cell r="F697">
            <v>0</v>
          </cell>
          <cell r="G697">
            <v>0</v>
          </cell>
        </row>
        <row r="698">
          <cell r="B698" t="str">
            <v xml:space="preserve">    - Tiket</v>
          </cell>
          <cell r="C698" t="str">
            <v>(1 ORG x 3 KL)</v>
          </cell>
          <cell r="D698">
            <v>3</v>
          </cell>
          <cell r="E698" t="str">
            <v>KL</v>
          </cell>
          <cell r="F698">
            <v>2674000</v>
          </cell>
          <cell r="G698">
            <v>8022000</v>
          </cell>
        </row>
        <row r="699">
          <cell r="B699" t="str">
            <v xml:space="preserve">    - Uang Taksi</v>
          </cell>
          <cell r="C699" t="str">
            <v>(1 ORG x 3 KL)</v>
          </cell>
          <cell r="D699">
            <v>3</v>
          </cell>
          <cell r="E699" t="str">
            <v>KL</v>
          </cell>
          <cell r="F699">
            <v>1048000</v>
          </cell>
          <cell r="G699">
            <v>3144000</v>
          </cell>
        </row>
        <row r="700">
          <cell r="B700" t="str">
            <v xml:space="preserve">    - Uang Harian</v>
          </cell>
          <cell r="C700" t="str">
            <v>(1 ORG x 3 Hr x 3Kl)</v>
          </cell>
          <cell r="D700">
            <v>9</v>
          </cell>
          <cell r="E700" t="str">
            <v>OH</v>
          </cell>
          <cell r="F700">
            <v>410000</v>
          </cell>
          <cell r="G700">
            <v>3690000</v>
          </cell>
        </row>
        <row r="701">
          <cell r="B701" t="str">
            <v xml:space="preserve">    - Uang Penginapan Gol IV</v>
          </cell>
          <cell r="C701" t="str">
            <v>(1 ORG x 2 Hr x 2Kl)</v>
          </cell>
          <cell r="D701">
            <v>4</v>
          </cell>
          <cell r="E701" t="str">
            <v>OH</v>
          </cell>
          <cell r="F701">
            <v>1153000</v>
          </cell>
          <cell r="G701">
            <v>4612000</v>
          </cell>
        </row>
        <row r="702">
          <cell r="B702" t="str">
            <v xml:space="preserve">    - Uang Penginapan Gol III</v>
          </cell>
          <cell r="C702" t="str">
            <v>(1 ORG x 2 Hr x 1Kl)</v>
          </cell>
          <cell r="D702">
            <v>2</v>
          </cell>
          <cell r="E702" t="str">
            <v>OH</v>
          </cell>
          <cell r="F702">
            <v>814000</v>
          </cell>
          <cell r="G702">
            <v>1628000</v>
          </cell>
        </row>
        <row r="704">
          <cell r="B704" t="str">
            <v>PENYUSUNAN LAPORAN BARANG MILIK HAJI TAHUN 2025 DAN PROSES PENGELOLAAN BMH DI ARAB SAUDI</v>
          </cell>
          <cell r="G704">
            <v>165784000</v>
          </cell>
        </row>
        <row r="705">
          <cell r="B705" t="str">
            <v>Belanja Perjalanan Dinas Biasa - Luar Negeri</v>
          </cell>
        </row>
        <row r="706">
          <cell r="B706" t="str">
            <v xml:space="preserve">    -     Tiket Pejabat Eselon III kebawah</v>
          </cell>
          <cell r="D706">
            <v>3</v>
          </cell>
          <cell r="E706" t="str">
            <v>OK</v>
          </cell>
          <cell r="F706">
            <v>25000000</v>
          </cell>
          <cell r="G706">
            <v>75000000</v>
          </cell>
        </row>
        <row r="707">
          <cell r="B707" t="str">
            <v xml:space="preserve">    -     Uang Harian Golongan C</v>
          </cell>
          <cell r="C707" t="str">
            <v>(1 ORG x 5 Hr)</v>
          </cell>
          <cell r="D707">
            <v>5</v>
          </cell>
          <cell r="E707" t="str">
            <v>OH</v>
          </cell>
          <cell r="F707">
            <v>4900000</v>
          </cell>
          <cell r="G707">
            <v>24500000</v>
          </cell>
        </row>
        <row r="708">
          <cell r="B708" t="str">
            <v xml:space="preserve">    -     Uang Harian Golongan C (40%)</v>
          </cell>
          <cell r="C708" t="str">
            <v>(1 ORG x 2 Hr)</v>
          </cell>
          <cell r="D708">
            <v>2</v>
          </cell>
          <cell r="E708" t="str">
            <v>OH</v>
          </cell>
          <cell r="F708">
            <v>1960000</v>
          </cell>
          <cell r="G708">
            <v>3920000</v>
          </cell>
        </row>
        <row r="709">
          <cell r="B709" t="str">
            <v xml:space="preserve">    -     Uang Harian Golongan D</v>
          </cell>
          <cell r="C709" t="str">
            <v>(2 ORG x 5 Hr)</v>
          </cell>
          <cell r="D709">
            <v>10</v>
          </cell>
          <cell r="E709" t="str">
            <v>OH</v>
          </cell>
          <cell r="F709">
            <v>4200000</v>
          </cell>
          <cell r="G709">
            <v>42000000</v>
          </cell>
        </row>
        <row r="710">
          <cell r="B710" t="str">
            <v xml:space="preserve">    -     Uang Harian Golongan D (40%)</v>
          </cell>
          <cell r="C710" t="str">
            <v>(2 ORG x 2 Hr)</v>
          </cell>
          <cell r="D710">
            <v>4</v>
          </cell>
          <cell r="E710" t="str">
            <v>OH</v>
          </cell>
          <cell r="F710">
            <v>1680000</v>
          </cell>
          <cell r="G710">
            <v>6720000</v>
          </cell>
        </row>
        <row r="711">
          <cell r="B711" t="str">
            <v xml:space="preserve">    -     Uang Taksi  </v>
          </cell>
          <cell r="D711">
            <v>3</v>
          </cell>
          <cell r="E711" t="str">
            <v>ORG</v>
          </cell>
          <cell r="F711">
            <v>548000</v>
          </cell>
          <cell r="G711">
            <v>1644000</v>
          </cell>
        </row>
        <row r="712">
          <cell r="B712" t="str">
            <v xml:space="preserve">    -     Visa</v>
          </cell>
          <cell r="D712">
            <v>3</v>
          </cell>
          <cell r="E712" t="str">
            <v>ORG</v>
          </cell>
          <cell r="F712">
            <v>4000000</v>
          </cell>
          <cell r="G712">
            <v>12000000</v>
          </cell>
        </row>
        <row r="714">
          <cell r="B714" t="str">
            <v>FGD FINALISASI KOMPILASI LAPORAN BMH TAHUN 2025</v>
          </cell>
          <cell r="G714">
            <v>79312000</v>
          </cell>
        </row>
        <row r="715">
          <cell r="B715" t="str">
            <v>Belanja Perjalanan Dinas Biasa</v>
          </cell>
          <cell r="G715">
            <v>79312000</v>
          </cell>
        </row>
        <row r="716">
          <cell r="B716" t="str">
            <v>&gt; Jawa Barat</v>
          </cell>
        </row>
        <row r="717">
          <cell r="B717" t="str">
            <v xml:space="preserve">    -     Uang Harian </v>
          </cell>
          <cell r="C717" t="str">
            <v>(10 ORG x 3 Hr x 2Kl)</v>
          </cell>
          <cell r="D717">
            <v>60</v>
          </cell>
          <cell r="E717" t="str">
            <v>OH</v>
          </cell>
          <cell r="F717">
            <v>430000</v>
          </cell>
          <cell r="G717">
            <v>25800000</v>
          </cell>
        </row>
        <row r="718">
          <cell r="B718" t="str">
            <v xml:space="preserve">    -     Uang Penginapan Es II</v>
          </cell>
          <cell r="C718" t="str">
            <v>(1 ORG x 2 Hr x 2Kl)</v>
          </cell>
          <cell r="D718">
            <v>4</v>
          </cell>
          <cell r="E718" t="str">
            <v>OH</v>
          </cell>
          <cell r="F718">
            <v>2755000</v>
          </cell>
          <cell r="G718">
            <v>11020000</v>
          </cell>
        </row>
        <row r="719">
          <cell r="B719" t="str">
            <v xml:space="preserve">    -     Uang Penginapan Es III dan Gol IV</v>
          </cell>
          <cell r="C719" t="str">
            <v>(2 ORG x 2 Hr x 2Kl)</v>
          </cell>
          <cell r="D719">
            <v>8</v>
          </cell>
          <cell r="E719" t="str">
            <v>OH</v>
          </cell>
          <cell r="F719">
            <v>1298000</v>
          </cell>
          <cell r="G719">
            <v>10384000</v>
          </cell>
        </row>
        <row r="720">
          <cell r="B720" t="str">
            <v xml:space="preserve">    -     Uang Penginapan</v>
          </cell>
          <cell r="C720" t="str">
            <v>(7 ORG x 2 Hr x 2Kl)</v>
          </cell>
          <cell r="D720">
            <v>28</v>
          </cell>
          <cell r="E720" t="str">
            <v>OH</v>
          </cell>
          <cell r="F720">
            <v>686000</v>
          </cell>
          <cell r="G720">
            <v>19208000</v>
          </cell>
        </row>
        <row r="721">
          <cell r="B721" t="str">
            <v xml:space="preserve">    -     Transport</v>
          </cell>
          <cell r="C721" t="str">
            <v>(10 ORG x 2 Kl)</v>
          </cell>
          <cell r="D721">
            <v>20</v>
          </cell>
          <cell r="E721" t="str">
            <v>OK</v>
          </cell>
          <cell r="F721">
            <v>600000</v>
          </cell>
          <cell r="G721">
            <v>12000000</v>
          </cell>
        </row>
        <row r="722">
          <cell r="B722" t="str">
            <v xml:space="preserve">    -     Uang Representasi</v>
          </cell>
          <cell r="C722" t="str">
            <v>(1 ORG x 3 Hr x 2Kl)</v>
          </cell>
          <cell r="D722">
            <v>6</v>
          </cell>
          <cell r="E722" t="str">
            <v>OH</v>
          </cell>
          <cell r="F722">
            <v>150000</v>
          </cell>
          <cell r="G722">
            <v>900000</v>
          </cell>
        </row>
        <row r="724">
          <cell r="B724" t="str">
            <v>Peningkatan SDM Perencanaan dan Pengelola Aset di dalam Negeri</v>
          </cell>
          <cell r="G724">
            <v>234740000</v>
          </cell>
        </row>
        <row r="725">
          <cell r="B725" t="str">
            <v>Belanja Jasa Lainnya</v>
          </cell>
        </row>
        <row r="726">
          <cell r="B726" t="str">
            <v>Biaya Training dan Sertifikasi</v>
          </cell>
          <cell r="D726">
            <v>10</v>
          </cell>
          <cell r="E726" t="str">
            <v>Pkt</v>
          </cell>
          <cell r="F726">
            <v>10000000</v>
          </cell>
          <cell r="G726">
            <v>100000000</v>
          </cell>
        </row>
        <row r="727">
          <cell r="B727" t="str">
            <v>Belanja Perjalanan Dinas Biasa</v>
          </cell>
        </row>
        <row r="728">
          <cell r="B728" t="str">
            <v xml:space="preserve">    -     Uang Harian Diklat</v>
          </cell>
          <cell r="C728" t="str">
            <v>(10 ORG x 10 HR x 1KL)</v>
          </cell>
          <cell r="D728">
            <v>100</v>
          </cell>
          <cell r="E728" t="str">
            <v>OH</v>
          </cell>
          <cell r="F728">
            <v>130000</v>
          </cell>
          <cell r="G728">
            <v>13000000</v>
          </cell>
        </row>
        <row r="729">
          <cell r="B729" t="str">
            <v xml:space="preserve">    -     Transport</v>
          </cell>
          <cell r="C729" t="str">
            <v>(10 ORG x 10 HR x 1KL)</v>
          </cell>
          <cell r="D729">
            <v>100</v>
          </cell>
          <cell r="E729" t="str">
            <v>OH</v>
          </cell>
          <cell r="F729">
            <v>600000</v>
          </cell>
          <cell r="G729">
            <v>60000000</v>
          </cell>
        </row>
        <row r="730">
          <cell r="B730" t="str">
            <v xml:space="preserve">    -     Penginapan</v>
          </cell>
          <cell r="C730" t="str">
            <v>(10 ORG x 9 HR x 1KL)</v>
          </cell>
          <cell r="D730">
            <v>90</v>
          </cell>
          <cell r="E730" t="str">
            <v>OH</v>
          </cell>
          <cell r="F730">
            <v>686000</v>
          </cell>
          <cell r="G730">
            <v>61740000</v>
          </cell>
        </row>
        <row r="731">
          <cell r="B731" t="str">
            <v>Monitoring dan Evaluasi Perencanaan Anggaran Operasional dan Pengelolaan Aset Haji</v>
          </cell>
          <cell r="D731">
            <v>4</v>
          </cell>
          <cell r="E731" t="str">
            <v>Dokumen</v>
          </cell>
          <cell r="G731">
            <v>550838000</v>
          </cell>
        </row>
        <row r="732">
          <cell r="B732" t="str">
            <v>Monitoring Implementasi Sistem Perencanaan Anggaran BPIH dan BMH</v>
          </cell>
          <cell r="G732">
            <v>195214000</v>
          </cell>
        </row>
        <row r="733">
          <cell r="B733" t="str">
            <v>Belanja Perjalanan Dinas Biasa</v>
          </cell>
          <cell r="E733" t="str">
            <v/>
          </cell>
          <cell r="G733">
            <v>195214000</v>
          </cell>
        </row>
        <row r="734">
          <cell r="B734" t="str">
            <v>&gt; JAKARTA-BANTEN</v>
          </cell>
          <cell r="E734" t="str">
            <v/>
          </cell>
          <cell r="F734">
            <v>0</v>
          </cell>
          <cell r="G734">
            <v>0</v>
          </cell>
        </row>
        <row r="735">
          <cell r="B735" t="str">
            <v xml:space="preserve">    - Transport</v>
          </cell>
          <cell r="C735" t="str">
            <v>(1 ORG x 6 KL)</v>
          </cell>
          <cell r="D735">
            <v>6</v>
          </cell>
          <cell r="E735" t="str">
            <v>KL</v>
          </cell>
          <cell r="F735">
            <v>620000</v>
          </cell>
          <cell r="G735">
            <v>3720000</v>
          </cell>
        </row>
        <row r="736">
          <cell r="B736" t="str">
            <v xml:space="preserve">    - Uang Harian</v>
          </cell>
          <cell r="C736" t="str">
            <v>(1 ORG x 3 Hr x 6Kl)</v>
          </cell>
          <cell r="D736">
            <v>18</v>
          </cell>
          <cell r="E736" t="str">
            <v>OH</v>
          </cell>
          <cell r="F736">
            <v>370000</v>
          </cell>
          <cell r="G736">
            <v>6660000</v>
          </cell>
        </row>
        <row r="737">
          <cell r="B737" t="str">
            <v xml:space="preserve">    - Uang Penginapan Gol IV</v>
          </cell>
          <cell r="C737" t="str">
            <v>(1 ORG x 2 Hr x 4Kl)</v>
          </cell>
          <cell r="D737">
            <v>8</v>
          </cell>
          <cell r="E737" t="str">
            <v>OH</v>
          </cell>
          <cell r="F737">
            <v>1301000</v>
          </cell>
          <cell r="G737">
            <v>10408000</v>
          </cell>
        </row>
        <row r="738">
          <cell r="B738" t="str">
            <v xml:space="preserve">    - Uang Penginapan Gol III</v>
          </cell>
          <cell r="C738" t="str">
            <v>(1 ORG x 2 Hr x 2Kl)</v>
          </cell>
          <cell r="D738">
            <v>4</v>
          </cell>
          <cell r="E738" t="str">
            <v>OH</v>
          </cell>
          <cell r="F738">
            <v>724000</v>
          </cell>
          <cell r="G738">
            <v>2896000</v>
          </cell>
        </row>
        <row r="739">
          <cell r="B739" t="str">
            <v>&gt; JAKARTA-JAWA BARAT PP</v>
          </cell>
          <cell r="E739" t="str">
            <v/>
          </cell>
          <cell r="F739">
            <v>0</v>
          </cell>
          <cell r="G739">
            <v>0</v>
          </cell>
        </row>
        <row r="740">
          <cell r="B740" t="str">
            <v xml:space="preserve">    - Transport</v>
          </cell>
          <cell r="C740" t="str">
            <v>(1 ORG x 27 KL)</v>
          </cell>
          <cell r="D740">
            <v>27</v>
          </cell>
          <cell r="E740" t="str">
            <v>KL</v>
          </cell>
          <cell r="F740">
            <v>600000</v>
          </cell>
          <cell r="G740">
            <v>16200000</v>
          </cell>
        </row>
        <row r="741">
          <cell r="B741" t="str">
            <v xml:space="preserve">    - Uang Harian</v>
          </cell>
          <cell r="C741" t="str">
            <v>(1 ORG x 3 Hr x 27Kl)</v>
          </cell>
          <cell r="D741">
            <v>81</v>
          </cell>
          <cell r="E741" t="str">
            <v>OH</v>
          </cell>
          <cell r="F741">
            <v>430000</v>
          </cell>
          <cell r="G741">
            <v>34830000</v>
          </cell>
        </row>
        <row r="742">
          <cell r="B742" t="str">
            <v xml:space="preserve">    - Uang Penginapan Gol IV</v>
          </cell>
          <cell r="C742" t="str">
            <v>(1 ORG x 2 Hr x 15Kl)</v>
          </cell>
          <cell r="D742">
            <v>30</v>
          </cell>
          <cell r="E742" t="str">
            <v>OH</v>
          </cell>
          <cell r="F742">
            <v>1298000</v>
          </cell>
          <cell r="G742">
            <v>38940000</v>
          </cell>
        </row>
        <row r="743">
          <cell r="B743" t="str">
            <v xml:space="preserve">    - Uang Penginapan Gol III</v>
          </cell>
          <cell r="C743" t="str">
            <v>(1 ORG x 2 Hr x 12Kl)</v>
          </cell>
          <cell r="D743">
            <v>24</v>
          </cell>
          <cell r="E743" t="str">
            <v>OH</v>
          </cell>
          <cell r="F743">
            <v>686000</v>
          </cell>
          <cell r="G743">
            <v>16464000</v>
          </cell>
        </row>
        <row r="744">
          <cell r="B744" t="str">
            <v>&gt; JAKARTA-SEMARANG PP</v>
          </cell>
          <cell r="E744" t="str">
            <v/>
          </cell>
          <cell r="F744">
            <v>0</v>
          </cell>
          <cell r="G744">
            <v>0</v>
          </cell>
        </row>
        <row r="745">
          <cell r="B745" t="str">
            <v xml:space="preserve">    - Tiket</v>
          </cell>
          <cell r="C745" t="str">
            <v>(1 ORG x 5 KL)</v>
          </cell>
          <cell r="D745">
            <v>5</v>
          </cell>
          <cell r="E745" t="str">
            <v>KL</v>
          </cell>
          <cell r="F745">
            <v>2182000</v>
          </cell>
          <cell r="G745">
            <v>10910000</v>
          </cell>
        </row>
        <row r="746">
          <cell r="B746" t="str">
            <v xml:space="preserve">    - Uang Taksi</v>
          </cell>
          <cell r="C746" t="str">
            <v>(1 ORG x 5 KL)</v>
          </cell>
          <cell r="D746">
            <v>5</v>
          </cell>
          <cell r="E746" t="str">
            <v>KL</v>
          </cell>
          <cell r="F746">
            <v>780000</v>
          </cell>
          <cell r="G746">
            <v>3900000</v>
          </cell>
        </row>
        <row r="747">
          <cell r="B747" t="str">
            <v xml:space="preserve">    - Uang Harian</v>
          </cell>
          <cell r="C747" t="str">
            <v>(1 ORG x 3 Hr x 5Kl)</v>
          </cell>
          <cell r="D747">
            <v>15</v>
          </cell>
          <cell r="E747" t="str">
            <v>OH</v>
          </cell>
          <cell r="F747">
            <v>370000</v>
          </cell>
          <cell r="G747">
            <v>5550000</v>
          </cell>
        </row>
        <row r="748">
          <cell r="B748" t="str">
            <v xml:space="preserve">    - Uang Penginapan Gol IV</v>
          </cell>
          <cell r="C748" t="str">
            <v>(1 ORG x 2 Hr x 2Kl)</v>
          </cell>
          <cell r="D748">
            <v>4</v>
          </cell>
          <cell r="E748" t="str">
            <v>OH</v>
          </cell>
          <cell r="F748">
            <v>1201000</v>
          </cell>
          <cell r="G748">
            <v>4804000</v>
          </cell>
        </row>
        <row r="749">
          <cell r="B749" t="str">
            <v xml:space="preserve">    - Uang Penginapan Gol III</v>
          </cell>
          <cell r="C749" t="str">
            <v>(1 ORG x 2 Hr x 3Kl)</v>
          </cell>
          <cell r="D749">
            <v>6</v>
          </cell>
          <cell r="E749" t="str">
            <v>OH</v>
          </cell>
          <cell r="F749">
            <v>810000</v>
          </cell>
          <cell r="G749">
            <v>4860000</v>
          </cell>
        </row>
        <row r="750">
          <cell r="B750" t="str">
            <v>&gt; JAKARTA-YOGYAKARTA PP</v>
          </cell>
          <cell r="E750" t="str">
            <v/>
          </cell>
          <cell r="F750">
            <v>0</v>
          </cell>
          <cell r="G750">
            <v>0</v>
          </cell>
        </row>
        <row r="751">
          <cell r="B751" t="str">
            <v xml:space="preserve">    - Tiket</v>
          </cell>
          <cell r="C751" t="str">
            <v>(1 ORG x 2 KL)</v>
          </cell>
          <cell r="D751">
            <v>2</v>
          </cell>
          <cell r="E751" t="str">
            <v>KL</v>
          </cell>
          <cell r="F751">
            <v>2268000</v>
          </cell>
          <cell r="G751">
            <v>4536000</v>
          </cell>
        </row>
        <row r="752">
          <cell r="B752" t="str">
            <v xml:space="preserve">    - Uang Taksi</v>
          </cell>
          <cell r="C752" t="str">
            <v>(1 ORG x 2 KL)</v>
          </cell>
          <cell r="D752">
            <v>2</v>
          </cell>
          <cell r="E752" t="str">
            <v>KL</v>
          </cell>
          <cell r="F752">
            <v>1120000</v>
          </cell>
          <cell r="G752">
            <v>2240000</v>
          </cell>
        </row>
        <row r="753">
          <cell r="B753" t="str">
            <v xml:space="preserve">    - Uang Harian</v>
          </cell>
          <cell r="C753" t="str">
            <v>(1 ORG x 3 Hr x 2Kl)</v>
          </cell>
          <cell r="D753">
            <v>6</v>
          </cell>
          <cell r="E753" t="str">
            <v>OH</v>
          </cell>
          <cell r="F753">
            <v>420000</v>
          </cell>
          <cell r="G753">
            <v>2520000</v>
          </cell>
        </row>
        <row r="754">
          <cell r="B754" t="str">
            <v xml:space="preserve">    - Uang Penginapan Gol IV</v>
          </cell>
          <cell r="C754" t="str">
            <v>(1 ORG x 2 Hr x 1Kl)</v>
          </cell>
          <cell r="D754">
            <v>2</v>
          </cell>
          <cell r="E754" t="str">
            <v>OH</v>
          </cell>
          <cell r="F754">
            <v>1495000</v>
          </cell>
          <cell r="G754">
            <v>2990000</v>
          </cell>
        </row>
        <row r="755">
          <cell r="B755" t="str">
            <v xml:space="preserve">    - Uang Penginapan Gol III</v>
          </cell>
          <cell r="C755" t="str">
            <v>(1 ORG x 2 Hr x 1Kl)</v>
          </cell>
          <cell r="D755">
            <v>2</v>
          </cell>
          <cell r="E755" t="str">
            <v>OH</v>
          </cell>
          <cell r="F755">
            <v>845000</v>
          </cell>
          <cell r="G755">
            <v>1690000</v>
          </cell>
        </row>
        <row r="756">
          <cell r="B756" t="str">
            <v>&gt; JAKARTA-SURABAYA  PP</v>
          </cell>
          <cell r="E756" t="str">
            <v/>
          </cell>
          <cell r="F756">
            <v>0</v>
          </cell>
          <cell r="G756">
            <v>0</v>
          </cell>
        </row>
        <row r="757">
          <cell r="B757" t="str">
            <v xml:space="preserve">    - Tiket</v>
          </cell>
          <cell r="C757" t="str">
            <v>(1 ORG x 3 KL)</v>
          </cell>
          <cell r="D757">
            <v>3</v>
          </cell>
          <cell r="E757" t="str">
            <v>KL</v>
          </cell>
          <cell r="F757">
            <v>2674000</v>
          </cell>
          <cell r="G757">
            <v>8022000</v>
          </cell>
        </row>
        <row r="758">
          <cell r="B758" t="str">
            <v xml:space="preserve">    - Uang Taksi</v>
          </cell>
          <cell r="C758" t="str">
            <v>(1 ORG x 3 KL)</v>
          </cell>
          <cell r="D758">
            <v>3</v>
          </cell>
          <cell r="E758" t="str">
            <v>KL</v>
          </cell>
          <cell r="F758">
            <v>1048000</v>
          </cell>
          <cell r="G758">
            <v>3144000</v>
          </cell>
        </row>
        <row r="759">
          <cell r="B759" t="str">
            <v xml:space="preserve">    - Uang Harian</v>
          </cell>
          <cell r="C759" t="str">
            <v>(1 ORG x 3 Hr x 3Kl)</v>
          </cell>
          <cell r="D759">
            <v>9</v>
          </cell>
          <cell r="E759" t="str">
            <v>OH</v>
          </cell>
          <cell r="F759">
            <v>410000</v>
          </cell>
          <cell r="G759">
            <v>3690000</v>
          </cell>
        </row>
        <row r="760">
          <cell r="B760" t="str">
            <v xml:space="preserve">    - Uang Penginapan Gol IV</v>
          </cell>
          <cell r="C760" t="str">
            <v>(1 ORG x 2 Hr x 2Kl)</v>
          </cell>
          <cell r="D760">
            <v>4</v>
          </cell>
          <cell r="E760" t="str">
            <v>OH</v>
          </cell>
          <cell r="F760">
            <v>1153000</v>
          </cell>
          <cell r="G760">
            <v>4612000</v>
          </cell>
        </row>
        <row r="761">
          <cell r="B761" t="str">
            <v xml:space="preserve">    - Uang Penginapan Gol III</v>
          </cell>
          <cell r="C761" t="str">
            <v>(1 ORG x 2 Hr x 1Kl)</v>
          </cell>
          <cell r="D761">
            <v>2</v>
          </cell>
          <cell r="E761" t="str">
            <v>OH</v>
          </cell>
          <cell r="F761">
            <v>814000</v>
          </cell>
          <cell r="G761">
            <v>1628000</v>
          </cell>
        </row>
        <row r="763">
          <cell r="B763" t="str">
            <v>Monitoring Perencanaan Anggaran Operasional dan Pengelolaan Aset Haji di Arab Saudi</v>
          </cell>
          <cell r="G763">
            <v>165784000</v>
          </cell>
        </row>
        <row r="764">
          <cell r="B764" t="str">
            <v>Belanja Perjalanan Dinas Biasa - Luar Negeri</v>
          </cell>
        </row>
        <row r="765">
          <cell r="B765" t="str">
            <v xml:space="preserve">    -     Tiket </v>
          </cell>
          <cell r="D765">
            <v>3</v>
          </cell>
          <cell r="E765" t="str">
            <v>OK</v>
          </cell>
          <cell r="F765">
            <v>25000000</v>
          </cell>
          <cell r="G765">
            <v>75000000</v>
          </cell>
        </row>
        <row r="766">
          <cell r="B766" t="str">
            <v xml:space="preserve">    -     Uang Harian Golongan C</v>
          </cell>
          <cell r="C766" t="str">
            <v>(1 ORG x 5 Hr)</v>
          </cell>
          <cell r="D766">
            <v>5</v>
          </cell>
          <cell r="E766" t="str">
            <v>OH</v>
          </cell>
          <cell r="F766">
            <v>4900000</v>
          </cell>
          <cell r="G766">
            <v>24500000</v>
          </cell>
        </row>
        <row r="767">
          <cell r="B767" t="str">
            <v xml:space="preserve">    -     Uang Harian Golongan C (40%)</v>
          </cell>
          <cell r="C767" t="str">
            <v>(1 ORG x 2 Hr)</v>
          </cell>
          <cell r="D767">
            <v>2</v>
          </cell>
          <cell r="E767" t="str">
            <v>OH</v>
          </cell>
          <cell r="F767">
            <v>1960000</v>
          </cell>
          <cell r="G767">
            <v>3920000</v>
          </cell>
        </row>
        <row r="768">
          <cell r="B768" t="str">
            <v xml:space="preserve">    -     Uang Harian Golongan D</v>
          </cell>
          <cell r="C768" t="str">
            <v>(2 ORG x 5 Hr)</v>
          </cell>
          <cell r="D768">
            <v>10</v>
          </cell>
          <cell r="E768" t="str">
            <v>OH</v>
          </cell>
          <cell r="F768">
            <v>4200000</v>
          </cell>
          <cell r="G768">
            <v>42000000</v>
          </cell>
        </row>
        <row r="769">
          <cell r="B769" t="str">
            <v xml:space="preserve">    -     Uang Harian Golongan D (40%)</v>
          </cell>
          <cell r="C769" t="str">
            <v>(2 ORG x 2 Hr)</v>
          </cell>
          <cell r="D769">
            <v>4</v>
          </cell>
          <cell r="E769" t="str">
            <v>OH</v>
          </cell>
          <cell r="F769">
            <v>1680000</v>
          </cell>
          <cell r="G769">
            <v>6720000</v>
          </cell>
        </row>
        <row r="770">
          <cell r="B770" t="str">
            <v xml:space="preserve">    -     Uang Taksi  </v>
          </cell>
          <cell r="D770">
            <v>3</v>
          </cell>
          <cell r="E770" t="str">
            <v>ORG</v>
          </cell>
          <cell r="F770">
            <v>548000</v>
          </cell>
          <cell r="G770">
            <v>1644000</v>
          </cell>
        </row>
        <row r="771">
          <cell r="B771" t="str">
            <v xml:space="preserve">    -     Visa</v>
          </cell>
          <cell r="D771">
            <v>3</v>
          </cell>
          <cell r="E771" t="str">
            <v>ORG</v>
          </cell>
          <cell r="F771">
            <v>4000000</v>
          </cell>
          <cell r="G771">
            <v>12000000</v>
          </cell>
        </row>
        <row r="773">
          <cell r="B773" t="str">
            <v>Peningkatan SDM Perencanaan dan Pengelola Aset di Luar Negeri</v>
          </cell>
          <cell r="G773">
            <v>189840000</v>
          </cell>
        </row>
        <row r="774">
          <cell r="B774" t="str">
            <v>Belanja Perjalanan Dinas Biasa - Luar Negeri</v>
          </cell>
        </row>
        <row r="775">
          <cell r="B775" t="str">
            <v>&gt; Bimtek Pengelolaan Keuangan Syariah di Malaysia</v>
          </cell>
        </row>
        <row r="776">
          <cell r="B776" t="str">
            <v xml:space="preserve">    -     Tiket </v>
          </cell>
          <cell r="C776" t="str">
            <v>(5 ORG x 1 KL)</v>
          </cell>
          <cell r="D776">
            <v>5</v>
          </cell>
          <cell r="E776" t="str">
            <v>ORG</v>
          </cell>
          <cell r="F776">
            <v>8900000</v>
          </cell>
          <cell r="G776">
            <v>44500000</v>
          </cell>
        </row>
        <row r="777">
          <cell r="B777" t="str">
            <v xml:space="preserve">    -     Uang Harian Golongan C</v>
          </cell>
          <cell r="C777" t="str">
            <v>(2 ORG x 6 HR x 1KL)</v>
          </cell>
          <cell r="D777">
            <v>12</v>
          </cell>
          <cell r="E777" t="str">
            <v>OH</v>
          </cell>
          <cell r="F777">
            <v>4200000</v>
          </cell>
          <cell r="G777">
            <v>50400000</v>
          </cell>
        </row>
        <row r="778">
          <cell r="B778" t="str">
            <v xml:space="preserve">    -     Uang Harian Golongan C (40%)</v>
          </cell>
          <cell r="C778" t="str">
            <v>(2 ORG x 2 HR x 1KL)</v>
          </cell>
          <cell r="D778">
            <v>4</v>
          </cell>
          <cell r="E778" t="str">
            <v>OH</v>
          </cell>
          <cell r="F778">
            <v>1680000</v>
          </cell>
          <cell r="G778">
            <v>6720000</v>
          </cell>
        </row>
        <row r="779">
          <cell r="B779" t="str">
            <v xml:space="preserve">    -     Uang Harian Golongan D</v>
          </cell>
          <cell r="C779" t="str">
            <v>(3 ORG x 6 HR x 1KL)</v>
          </cell>
          <cell r="D779">
            <v>18</v>
          </cell>
          <cell r="E779" t="str">
            <v>ORG</v>
          </cell>
          <cell r="F779">
            <v>3700000</v>
          </cell>
          <cell r="G779">
            <v>66600000</v>
          </cell>
        </row>
        <row r="780">
          <cell r="B780" t="str">
            <v xml:space="preserve">    -     Uang Harian Golongan D (40%)</v>
          </cell>
          <cell r="C780" t="str">
            <v>(3 ORG x 2 HR x 1KL)</v>
          </cell>
          <cell r="D780">
            <v>6</v>
          </cell>
          <cell r="E780" t="str">
            <v>ORG</v>
          </cell>
          <cell r="F780">
            <v>1480000</v>
          </cell>
          <cell r="G780">
            <v>8880000</v>
          </cell>
        </row>
        <row r="781">
          <cell r="B781" t="str">
            <v xml:space="preserve">    -     Visa</v>
          </cell>
          <cell r="C781" t="str">
            <v>(5 ORG x 1 KL)</v>
          </cell>
          <cell r="D781">
            <v>5</v>
          </cell>
          <cell r="E781" t="str">
            <v>ORG</v>
          </cell>
          <cell r="F781">
            <v>2000000</v>
          </cell>
          <cell r="G781">
            <v>10000000</v>
          </cell>
        </row>
        <row r="782">
          <cell r="B782" t="str">
            <v xml:space="preserve">    -     Taksi</v>
          </cell>
          <cell r="C782" t="str">
            <v>(5 ORG x 1 KL)</v>
          </cell>
          <cell r="D782">
            <v>5</v>
          </cell>
          <cell r="E782" t="str">
            <v>ORG</v>
          </cell>
          <cell r="F782">
            <v>548000</v>
          </cell>
          <cell r="G782">
            <v>2740000</v>
          </cell>
        </row>
        <row r="784">
          <cell r="B784" t="str">
            <v>Pelaksanaan Anggaran dan Perbendaharaan Haji</v>
          </cell>
          <cell r="E784" t="str">
            <v/>
          </cell>
          <cell r="G784">
            <v>707697000</v>
          </cell>
        </row>
        <row r="785">
          <cell r="B785" t="str">
            <v>Pendampingan Tindak Lanjut Hasil Pemeriksaan di Arab Saudi</v>
          </cell>
          <cell r="G785">
            <v>159784000</v>
          </cell>
        </row>
        <row r="786">
          <cell r="B786" t="str">
            <v>Belanja Perjalanan Dinas Biasa - Luar Negeri</v>
          </cell>
          <cell r="G786">
            <v>159784000</v>
          </cell>
        </row>
        <row r="787">
          <cell r="B787" t="str">
            <v xml:space="preserve">    -     Tiket Jakarta - Jeddah Eselon III Ke Bawah [3 ORG x 1 KL]</v>
          </cell>
          <cell r="D787">
            <v>3</v>
          </cell>
          <cell r="E787" t="str">
            <v>ORG</v>
          </cell>
          <cell r="F787">
            <v>25000000</v>
          </cell>
          <cell r="G787">
            <v>75000000</v>
          </cell>
        </row>
        <row r="788">
          <cell r="B788" t="str">
            <v xml:space="preserve">    -     Uang Harian Gol C [1 ORG x 5 HR]</v>
          </cell>
          <cell r="D788">
            <v>5</v>
          </cell>
          <cell r="E788" t="str">
            <v>OH</v>
          </cell>
          <cell r="F788">
            <v>4900000</v>
          </cell>
          <cell r="G788">
            <v>24500000</v>
          </cell>
        </row>
        <row r="789">
          <cell r="B789" t="str">
            <v xml:space="preserve">    -     Uang Harian Gol D [2 ORG x 5 HR]</v>
          </cell>
          <cell r="D789">
            <v>10</v>
          </cell>
          <cell r="E789" t="str">
            <v>OH</v>
          </cell>
          <cell r="F789">
            <v>4200000</v>
          </cell>
          <cell r="G789">
            <v>42000000</v>
          </cell>
        </row>
        <row r="790">
          <cell r="B790" t="str">
            <v xml:space="preserve">    -    Uang Harian 40% Gol C [1 ORG x 2 HR]</v>
          </cell>
          <cell r="D790">
            <v>2</v>
          </cell>
          <cell r="E790" t="str">
            <v>OH</v>
          </cell>
          <cell r="F790">
            <v>1960000</v>
          </cell>
          <cell r="G790">
            <v>3920000</v>
          </cell>
        </row>
        <row r="791">
          <cell r="B791" t="str">
            <v xml:space="preserve">    -    Uang Harian 40% Gol D [2 ORG x 2 HR]</v>
          </cell>
          <cell r="D791">
            <v>4</v>
          </cell>
          <cell r="E791" t="str">
            <v>OH</v>
          </cell>
          <cell r="F791">
            <v>1680000</v>
          </cell>
          <cell r="G791">
            <v>6720000</v>
          </cell>
        </row>
        <row r="792">
          <cell r="B792" t="str">
            <v xml:space="preserve">    -     Uang Taksi [3 ORG x 1 KL]</v>
          </cell>
          <cell r="D792">
            <v>3</v>
          </cell>
          <cell r="E792" t="str">
            <v>OH</v>
          </cell>
          <cell r="F792">
            <v>548000</v>
          </cell>
          <cell r="G792">
            <v>1644000</v>
          </cell>
        </row>
        <row r="793">
          <cell r="B793" t="str">
            <v xml:space="preserve">    -     Biaya Visa Enjaz [3 ORG x 1 KL]</v>
          </cell>
          <cell r="D793">
            <v>3</v>
          </cell>
          <cell r="E793" t="str">
            <v>OK</v>
          </cell>
          <cell r="F793">
            <v>2000000</v>
          </cell>
          <cell r="G793">
            <v>6000000</v>
          </cell>
        </row>
        <row r="795">
          <cell r="B795" t="str">
            <v>Bimbingan Teknis SDM Pengelolaan Keuangan Operasional Haji di Dalam Negeri</v>
          </cell>
          <cell r="G795">
            <v>145560000</v>
          </cell>
        </row>
        <row r="796">
          <cell r="B796" t="str">
            <v>Belanja Jasa Lainnya</v>
          </cell>
          <cell r="G796">
            <v>130000000</v>
          </cell>
        </row>
        <row r="797">
          <cell r="B797" t="str">
            <v xml:space="preserve">    -     Biaya Training dan Sertifikasi</v>
          </cell>
          <cell r="D797">
            <v>1</v>
          </cell>
          <cell r="E797" t="str">
            <v>PKT</v>
          </cell>
          <cell r="F797">
            <v>130000000</v>
          </cell>
          <cell r="G797">
            <v>130000000</v>
          </cell>
        </row>
        <row r="798">
          <cell r="B798" t="str">
            <v>Belanja Perjalanan Dinas Dalam Kota</v>
          </cell>
          <cell r="G798">
            <v>6600000</v>
          </cell>
        </row>
        <row r="799">
          <cell r="B799" t="str">
            <v xml:space="preserve">    -     Uang Harian Diklat [5 ORG x 4 HR x 1 KL]</v>
          </cell>
          <cell r="D799">
            <v>20</v>
          </cell>
          <cell r="E799" t="str">
            <v>OH</v>
          </cell>
          <cell r="F799">
            <v>160000</v>
          </cell>
          <cell r="G799">
            <v>3200000</v>
          </cell>
        </row>
        <row r="800">
          <cell r="B800" t="str">
            <v xml:space="preserve">    -     Uang Transport [5 ORG x 4 HR x 1 KL]</v>
          </cell>
          <cell r="D800">
            <v>20</v>
          </cell>
          <cell r="E800" t="str">
            <v>OK</v>
          </cell>
          <cell r="F800">
            <v>170000</v>
          </cell>
          <cell r="G800">
            <v>3400000</v>
          </cell>
        </row>
        <row r="801">
          <cell r="B801" t="str">
            <v>Belanja Perjalanan Dinas Biasa</v>
          </cell>
          <cell r="G801">
            <v>8960000</v>
          </cell>
        </row>
        <row r="802">
          <cell r="B802" t="str">
            <v>&gt;&gt; Jawa Barat</v>
          </cell>
          <cell r="G802">
            <v>8960000</v>
          </cell>
        </row>
        <row r="803">
          <cell r="B803" t="str">
            <v xml:space="preserve">    -     Uang Harian Diklat [8 ORG x 4 HR x 1 KL]</v>
          </cell>
          <cell r="D803">
            <v>32</v>
          </cell>
          <cell r="E803" t="str">
            <v>OH</v>
          </cell>
          <cell r="F803">
            <v>130000</v>
          </cell>
          <cell r="G803">
            <v>4160000</v>
          </cell>
        </row>
        <row r="804">
          <cell r="B804" t="str">
            <v xml:space="preserve">    -     Uang Transport [8 ORG x 1 KL]</v>
          </cell>
          <cell r="D804">
            <v>8</v>
          </cell>
          <cell r="E804" t="str">
            <v>OK</v>
          </cell>
          <cell r="F804">
            <v>600000</v>
          </cell>
          <cell r="G804">
            <v>4800000</v>
          </cell>
        </row>
        <row r="806">
          <cell r="B806" t="str">
            <v>Rekonsiliasi dengan Bank PKOH</v>
          </cell>
          <cell r="G806">
            <v>178373000</v>
          </cell>
        </row>
        <row r="807">
          <cell r="B807" t="str">
            <v>Belanja Bahan</v>
          </cell>
          <cell r="G807">
            <v>6500000</v>
          </cell>
        </row>
        <row r="808">
          <cell r="B808" t="str">
            <v xml:space="preserve">    -     Spanduk</v>
          </cell>
          <cell r="D808">
            <v>1</v>
          </cell>
          <cell r="E808" t="str">
            <v>Keg</v>
          </cell>
          <cell r="F808">
            <v>500000</v>
          </cell>
          <cell r="G808">
            <v>500000</v>
          </cell>
        </row>
        <row r="809">
          <cell r="B809" t="str">
            <v xml:space="preserve">    -     Perlengkapan Peserta [30 ORG]</v>
          </cell>
          <cell r="D809">
            <v>30</v>
          </cell>
          <cell r="E809" t="str">
            <v>Org</v>
          </cell>
          <cell r="F809">
            <v>200000</v>
          </cell>
          <cell r="G809">
            <v>6000000</v>
          </cell>
        </row>
        <row r="810">
          <cell r="B810" t="str">
            <v>Belanja Perjalanan Dinas Paket Meeting Luar  Kota</v>
          </cell>
          <cell r="G810">
            <v>145301000</v>
          </cell>
        </row>
        <row r="811">
          <cell r="B811" t="str">
            <v>&gt; Sumatera Utara</v>
          </cell>
          <cell r="G811">
            <v>145301000</v>
          </cell>
        </row>
        <row r="812">
          <cell r="B812" t="str">
            <v xml:space="preserve">    -     Fullboard ES I/II [1 ORG x 1 HR]</v>
          </cell>
          <cell r="D812">
            <v>1</v>
          </cell>
          <cell r="E812" t="str">
            <v>OP</v>
          </cell>
          <cell r="F812">
            <v>1011000</v>
          </cell>
          <cell r="G812">
            <v>1011000</v>
          </cell>
        </row>
        <row r="813">
          <cell r="B813" t="str">
            <v xml:space="preserve">    -     Fullboard Eselon III Ke Bawah [29 ORG x 1 HARI]</v>
          </cell>
          <cell r="D813">
            <v>29</v>
          </cell>
          <cell r="E813" t="str">
            <v>OP</v>
          </cell>
          <cell r="F813">
            <v>826000</v>
          </cell>
          <cell r="G813">
            <v>23954000</v>
          </cell>
        </row>
        <row r="814">
          <cell r="B814" t="str">
            <v xml:space="preserve">    -     Uang Harian Fullboard [23 ORG x 2 HARI]</v>
          </cell>
          <cell r="D814">
            <v>46</v>
          </cell>
          <cell r="E814" t="str">
            <v>OH</v>
          </cell>
          <cell r="F814">
            <v>130000</v>
          </cell>
          <cell r="G814">
            <v>5980000</v>
          </cell>
        </row>
        <row r="815">
          <cell r="B815" t="str">
            <v xml:space="preserve">    -     Tiket Pesawat Jakarta - Sumut [23 ORG x 1 KL]</v>
          </cell>
          <cell r="D815">
            <v>23</v>
          </cell>
          <cell r="E815" t="str">
            <v>OK</v>
          </cell>
          <cell r="F815">
            <v>3808000</v>
          </cell>
          <cell r="G815">
            <v>87584000</v>
          </cell>
        </row>
        <row r="816">
          <cell r="B816" t="str">
            <v xml:space="preserve">    -     Uang Taksi - Sumut [23 ORG x 1 KL]</v>
          </cell>
          <cell r="D816">
            <v>23</v>
          </cell>
          <cell r="E816" t="str">
            <v>OH</v>
          </cell>
          <cell r="F816">
            <v>1164000</v>
          </cell>
          <cell r="G816">
            <v>26772000</v>
          </cell>
        </row>
        <row r="817">
          <cell r="B817" t="str">
            <v>Belanja Perjalanan Dinas Biasa</v>
          </cell>
          <cell r="G817">
            <v>26572000</v>
          </cell>
        </row>
        <row r="818">
          <cell r="B818" t="str">
            <v xml:space="preserve">    -     Uang Harian [23 ORG x 1 HR]</v>
          </cell>
          <cell r="D818">
            <v>23</v>
          </cell>
          <cell r="E818" t="str">
            <v>OH</v>
          </cell>
          <cell r="F818">
            <v>370000</v>
          </cell>
          <cell r="G818">
            <v>8510000</v>
          </cell>
        </row>
        <row r="819">
          <cell r="B819" t="str">
            <v xml:space="preserve">    -     Uang Penginapan Eselon II [1 ORG x 1 HR]</v>
          </cell>
          <cell r="D819">
            <v>1</v>
          </cell>
          <cell r="E819" t="str">
            <v>OH</v>
          </cell>
          <cell r="F819">
            <v>2195000</v>
          </cell>
          <cell r="G819">
            <v>2195000</v>
          </cell>
        </row>
        <row r="820">
          <cell r="B820" t="str">
            <v xml:space="preserve">    -     Uang Penginapan Golongan IV [1 ORG x 1 HR]</v>
          </cell>
          <cell r="D820">
            <v>1</v>
          </cell>
          <cell r="E820" t="str">
            <v>OH</v>
          </cell>
          <cell r="F820">
            <v>1188000</v>
          </cell>
          <cell r="G820">
            <v>1188000</v>
          </cell>
        </row>
        <row r="821">
          <cell r="B821" t="str">
            <v xml:space="preserve">    -     Uang Penginapan Golongan III [21 ORG x 1 HR]</v>
          </cell>
          <cell r="D821">
            <v>21</v>
          </cell>
          <cell r="E821" t="str">
            <v>OH</v>
          </cell>
          <cell r="F821">
            <v>699000</v>
          </cell>
          <cell r="G821">
            <v>14679000</v>
          </cell>
        </row>
        <row r="823">
          <cell r="B823" t="str">
            <v>Perangkat Pengolah Data Subdit PKOH</v>
          </cell>
          <cell r="G823">
            <v>0</v>
          </cell>
        </row>
        <row r="824">
          <cell r="B824" t="str">
            <v>Belanja Modal Peralatan dan Mesin</v>
          </cell>
          <cell r="G824">
            <v>0</v>
          </cell>
        </row>
        <row r="825">
          <cell r="B825" t="str">
            <v xml:space="preserve">    -     Laptop</v>
          </cell>
          <cell r="D825">
            <v>4</v>
          </cell>
          <cell r="E825" t="str">
            <v>Unit</v>
          </cell>
          <cell r="F825">
            <v>24000000</v>
          </cell>
        </row>
        <row r="827">
          <cell r="B827" t="str">
            <v>Menghadiri Rapat-Rapat dan Pertemuan terkait Pengelolaan Keuangan Operasional Haji</v>
          </cell>
          <cell r="G827">
            <v>150950000</v>
          </cell>
        </row>
        <row r="828">
          <cell r="B828" t="str">
            <v>Belanja Perjalanan Dinas Biasa</v>
          </cell>
          <cell r="G828">
            <v>140690000</v>
          </cell>
        </row>
        <row r="829">
          <cell r="B829" t="str">
            <v xml:space="preserve">&gt;&gt; Jawa Barat </v>
          </cell>
          <cell r="G829">
            <v>71360000</v>
          </cell>
        </row>
        <row r="830">
          <cell r="B830" t="str">
            <v xml:space="preserve">    -     Uang Harian  [20 ORG x 3 HR x 1 KL]</v>
          </cell>
          <cell r="D830">
            <v>60</v>
          </cell>
          <cell r="E830" t="str">
            <v>OH</v>
          </cell>
          <cell r="F830">
            <v>430000</v>
          </cell>
          <cell r="G830">
            <v>25800000</v>
          </cell>
        </row>
        <row r="831">
          <cell r="B831" t="str">
            <v xml:space="preserve">    -     Uang Penginapan Golongan IV [5 ORG x 2 HR x 1 KL]</v>
          </cell>
          <cell r="D831">
            <v>10</v>
          </cell>
          <cell r="E831" t="str">
            <v>OH</v>
          </cell>
          <cell r="F831">
            <v>1298000</v>
          </cell>
          <cell r="G831">
            <v>12980000</v>
          </cell>
        </row>
        <row r="832">
          <cell r="B832" t="str">
            <v xml:space="preserve">    -     Uang Penginapan  Golongan III [15 ORG x 2 HR x 1 KL]</v>
          </cell>
          <cell r="D832">
            <v>30</v>
          </cell>
          <cell r="E832" t="str">
            <v>OH</v>
          </cell>
          <cell r="F832">
            <v>686000</v>
          </cell>
          <cell r="G832">
            <v>20580000</v>
          </cell>
        </row>
        <row r="833">
          <cell r="B833" t="str">
            <v xml:space="preserve">    -     Transport  [20 ORG x 1 KL]</v>
          </cell>
          <cell r="D833">
            <v>20</v>
          </cell>
          <cell r="E833" t="str">
            <v>OK</v>
          </cell>
          <cell r="F833">
            <v>600000</v>
          </cell>
          <cell r="G833">
            <v>12000000</v>
          </cell>
        </row>
        <row r="834">
          <cell r="B834" t="str">
            <v>&gt;&gt; Banten</v>
          </cell>
          <cell r="G834">
            <v>69330000</v>
          </cell>
        </row>
        <row r="835">
          <cell r="B835" t="str">
            <v xml:space="preserve">    -     Uang Harian  [20 ORG x 3 HR x 1 KL]</v>
          </cell>
          <cell r="D835">
            <v>60</v>
          </cell>
          <cell r="E835" t="str">
            <v>OH</v>
          </cell>
          <cell r="F835">
            <v>370000</v>
          </cell>
          <cell r="G835">
            <v>22200000</v>
          </cell>
        </row>
        <row r="836">
          <cell r="B836" t="str">
            <v xml:space="preserve">    -     Uang Penginapan Golongan IV [5 ORG x 2 HR x 1 KL]</v>
          </cell>
          <cell r="D836">
            <v>10</v>
          </cell>
          <cell r="E836" t="str">
            <v>OH</v>
          </cell>
          <cell r="F836">
            <v>1301000</v>
          </cell>
          <cell r="G836">
            <v>13010000</v>
          </cell>
        </row>
        <row r="837">
          <cell r="B837" t="str">
            <v xml:space="preserve">    -     Uang Penginapan  Golongan III [15 ORG x 2 HR x 1 KL]</v>
          </cell>
          <cell r="D837">
            <v>30</v>
          </cell>
          <cell r="E837" t="str">
            <v>OH</v>
          </cell>
          <cell r="F837">
            <v>724000</v>
          </cell>
          <cell r="G837">
            <v>21720000</v>
          </cell>
        </row>
        <row r="838">
          <cell r="B838" t="str">
            <v xml:space="preserve">    -     Transport  [20 ORG x 1 KL]</v>
          </cell>
          <cell r="D838">
            <v>20</v>
          </cell>
          <cell r="E838" t="str">
            <v>OK</v>
          </cell>
          <cell r="F838">
            <v>620000</v>
          </cell>
          <cell r="G838">
            <v>12400000</v>
          </cell>
        </row>
        <row r="839">
          <cell r="B839" t="str">
            <v>Belanja Perjalanan Dinas Dalam Kota</v>
          </cell>
          <cell r="G839">
            <v>10260000</v>
          </cell>
        </row>
        <row r="840">
          <cell r="B840" t="str">
            <v>&gt; Jakarta</v>
          </cell>
          <cell r="G840">
            <v>10260000</v>
          </cell>
        </row>
        <row r="841">
          <cell r="B841" t="str">
            <v xml:space="preserve">    -     Transport [27 ORG x 1 KL]</v>
          </cell>
          <cell r="D841">
            <v>27</v>
          </cell>
          <cell r="E841" t="str">
            <v>OK</v>
          </cell>
          <cell r="F841">
            <v>170000</v>
          </cell>
          <cell r="G841">
            <v>4590000</v>
          </cell>
        </row>
        <row r="842">
          <cell r="B842" t="str">
            <v xml:space="preserve">    -     Uang Harian [27 ORG x 1 KL]</v>
          </cell>
          <cell r="D842">
            <v>27</v>
          </cell>
          <cell r="E842" t="str">
            <v>OH</v>
          </cell>
          <cell r="F842">
            <v>210000</v>
          </cell>
          <cell r="G842">
            <v>5670000</v>
          </cell>
        </row>
        <row r="844">
          <cell r="B844" t="str">
            <v>Rekonsiliasi Dana Efisiensi</v>
          </cell>
          <cell r="G844">
            <v>73030000</v>
          </cell>
        </row>
        <row r="845">
          <cell r="B845" t="str">
            <v>Belanja Perjalanan Dinas Paket Meeting Dalam  Kota</v>
          </cell>
          <cell r="G845">
            <v>73030000</v>
          </cell>
        </row>
        <row r="846">
          <cell r="B846" t="str">
            <v>&gt; Jakarta</v>
          </cell>
          <cell r="G846">
            <v>73030000</v>
          </cell>
        </row>
        <row r="847">
          <cell r="B847" t="str">
            <v xml:space="preserve">    -     Fullboard ES I/II [1 ORG  x  2 HR]</v>
          </cell>
          <cell r="D847">
            <v>2</v>
          </cell>
          <cell r="E847" t="str">
            <v>OP</v>
          </cell>
          <cell r="F847">
            <v>1347000</v>
          </cell>
          <cell r="G847">
            <v>2694000</v>
          </cell>
        </row>
        <row r="848">
          <cell r="B848" t="str">
            <v xml:space="preserve">    -     Fullboard Eselon III Ke Bawah [24 ORG x 2 HARI]</v>
          </cell>
          <cell r="D848">
            <v>48</v>
          </cell>
          <cell r="E848" t="str">
            <v>OP</v>
          </cell>
          <cell r="F848">
            <v>1197000</v>
          </cell>
          <cell r="G848">
            <v>57456000</v>
          </cell>
        </row>
        <row r="849">
          <cell r="B849" t="str">
            <v xml:space="preserve">    -     Uang Harian Fullboard [23 ORG x 3 HARI]</v>
          </cell>
          <cell r="D849">
            <v>69</v>
          </cell>
          <cell r="E849" t="str">
            <v>OH</v>
          </cell>
          <cell r="F849">
            <v>130000</v>
          </cell>
          <cell r="G849">
            <v>8970000</v>
          </cell>
        </row>
        <row r="850">
          <cell r="B850" t="str">
            <v xml:space="preserve">    -     Uang Taksi [23 ORG x 1 KL]</v>
          </cell>
          <cell r="D850">
            <v>23</v>
          </cell>
          <cell r="E850" t="str">
            <v>OH</v>
          </cell>
          <cell r="F850">
            <v>170000</v>
          </cell>
          <cell r="G850">
            <v>3910000</v>
          </cell>
        </row>
        <row r="852">
          <cell r="B852" t="str">
            <v>Verifikasi Anggaran Operasional Haji</v>
          </cell>
          <cell r="G852">
            <v>648364000</v>
          </cell>
        </row>
        <row r="853">
          <cell r="B853" t="str">
            <v>Verifikasi Biaya Tenaga Kesehatan di Arab Saudi</v>
          </cell>
          <cell r="G853">
            <v>211692000</v>
          </cell>
        </row>
        <row r="854">
          <cell r="B854" t="str">
            <v>Belanja Perjalanan Dinas Biasa - Luar Negeri</v>
          </cell>
          <cell r="G854">
            <v>211692000</v>
          </cell>
        </row>
        <row r="855">
          <cell r="B855" t="str">
            <v xml:space="preserve">    -     Tiket Jakarta - Jeddah Eselon III Ke Bawah [4 ORG x 1 KL]</v>
          </cell>
          <cell r="D855">
            <v>4</v>
          </cell>
          <cell r="E855" t="str">
            <v>ORG</v>
          </cell>
          <cell r="F855">
            <v>25000000</v>
          </cell>
          <cell r="G855">
            <v>100000000</v>
          </cell>
        </row>
        <row r="856">
          <cell r="B856" t="str">
            <v xml:space="preserve">    -     Uang Harian Gol C [1 ORG x 5 HR]</v>
          </cell>
          <cell r="D856">
            <v>5</v>
          </cell>
          <cell r="E856" t="str">
            <v>OH</v>
          </cell>
          <cell r="F856">
            <v>4900000</v>
          </cell>
          <cell r="G856">
            <v>24500000</v>
          </cell>
        </row>
        <row r="857">
          <cell r="B857" t="str">
            <v xml:space="preserve">    -     Uang Harian Gol D [3 ORG x 5 HR]</v>
          </cell>
          <cell r="D857">
            <v>15</v>
          </cell>
          <cell r="E857" t="str">
            <v>OH</v>
          </cell>
          <cell r="F857">
            <v>4200000</v>
          </cell>
          <cell r="G857">
            <v>63000000</v>
          </cell>
        </row>
        <row r="858">
          <cell r="B858" t="str">
            <v xml:space="preserve">    -    Uang Harian 40% Gol C [1 ORG x 2 HR]</v>
          </cell>
          <cell r="D858">
            <v>2</v>
          </cell>
          <cell r="E858" t="str">
            <v>OH</v>
          </cell>
          <cell r="F858">
            <v>1960000</v>
          </cell>
          <cell r="G858">
            <v>3920000</v>
          </cell>
        </row>
        <row r="859">
          <cell r="B859" t="str">
            <v xml:space="preserve">    -    Uang Harian 40% Gol D [3 ORG x 2 HR]</v>
          </cell>
          <cell r="D859">
            <v>6</v>
          </cell>
          <cell r="E859" t="str">
            <v>OH</v>
          </cell>
          <cell r="F859">
            <v>1680000</v>
          </cell>
          <cell r="G859">
            <v>10080000</v>
          </cell>
        </row>
        <row r="860">
          <cell r="B860" t="str">
            <v xml:space="preserve">    -     Uang Taksi [4 ORG x 1 KL]</v>
          </cell>
          <cell r="D860">
            <v>4</v>
          </cell>
          <cell r="E860" t="str">
            <v>OH</v>
          </cell>
          <cell r="F860">
            <v>548000</v>
          </cell>
          <cell r="G860">
            <v>2192000</v>
          </cell>
        </row>
        <row r="861">
          <cell r="B861" t="str">
            <v xml:space="preserve">    -     Biaya Visa Enjaz [4 ORG x 1 KL]</v>
          </cell>
          <cell r="D861">
            <v>4</v>
          </cell>
          <cell r="E861" t="str">
            <v>OK</v>
          </cell>
          <cell r="F861">
            <v>2000000</v>
          </cell>
          <cell r="G861">
            <v>8000000</v>
          </cell>
        </row>
        <row r="863">
          <cell r="B863" t="str">
            <v>Short Course dan Bimtek Peningkatan Pendidikan Dasar Pengelolaan Keuangan Syariah</v>
          </cell>
          <cell r="G863">
            <v>222122000</v>
          </cell>
        </row>
        <row r="864">
          <cell r="B864" t="str">
            <v>Belanja Perjalanan Dinas Biasa - Luar Negeri</v>
          </cell>
          <cell r="G864">
            <v>222122000</v>
          </cell>
        </row>
        <row r="865">
          <cell r="B865" t="str">
            <v>&gt;&gt; Malaysia</v>
          </cell>
          <cell r="G865">
            <v>222122000</v>
          </cell>
        </row>
        <row r="866">
          <cell r="B866" t="str">
            <v xml:space="preserve">    -     Tiket Jakarta - Malaysia Ekonomi [6 ORG x 1 KL]</v>
          </cell>
          <cell r="D866">
            <v>6</v>
          </cell>
          <cell r="E866" t="str">
            <v>ORG</v>
          </cell>
          <cell r="F866">
            <v>8859000</v>
          </cell>
          <cell r="G866">
            <v>53154000</v>
          </cell>
        </row>
        <row r="867">
          <cell r="B867" t="str">
            <v xml:space="preserve">    -     Uang Harian Gol C [2 ORG x 6 HR]</v>
          </cell>
          <cell r="D867">
            <v>12</v>
          </cell>
          <cell r="E867" t="str">
            <v>OH</v>
          </cell>
          <cell r="F867">
            <v>4100000</v>
          </cell>
          <cell r="G867">
            <v>49200000</v>
          </cell>
        </row>
        <row r="868">
          <cell r="B868" t="str">
            <v xml:space="preserve">    -    Uang Harian 40% Gol C [2 ORG x 2 HR]</v>
          </cell>
          <cell r="D868">
            <v>4</v>
          </cell>
          <cell r="E868" t="str">
            <v>OH</v>
          </cell>
          <cell r="F868">
            <v>1640000</v>
          </cell>
          <cell r="G868">
            <v>6560000</v>
          </cell>
        </row>
        <row r="869">
          <cell r="B869" t="str">
            <v xml:space="preserve">    -     Uang Harian Gol D [4 ORG x 6 HR]</v>
          </cell>
          <cell r="D869">
            <v>24</v>
          </cell>
          <cell r="E869" t="str">
            <v>OH</v>
          </cell>
          <cell r="F869">
            <v>3600000</v>
          </cell>
          <cell r="G869">
            <v>86400000</v>
          </cell>
        </row>
        <row r="870">
          <cell r="B870" t="str">
            <v xml:space="preserve">    -    Uang Harian 40% Gol D [4 ORG x 2 HR]</v>
          </cell>
          <cell r="D870">
            <v>8</v>
          </cell>
          <cell r="E870" t="str">
            <v>OH</v>
          </cell>
          <cell r="F870">
            <v>1440000</v>
          </cell>
          <cell r="G870">
            <v>11520000</v>
          </cell>
        </row>
        <row r="871">
          <cell r="B871" t="str">
            <v xml:space="preserve">    -     Uang Taksi [2 ORG x 1 KL]</v>
          </cell>
          <cell r="D871">
            <v>6</v>
          </cell>
          <cell r="E871" t="str">
            <v>OH</v>
          </cell>
          <cell r="F871">
            <v>548000</v>
          </cell>
          <cell r="G871">
            <v>3288000</v>
          </cell>
        </row>
        <row r="872">
          <cell r="B872" t="str">
            <v xml:space="preserve">    -     Biaya Visa dan Asuransi [2 ORG x 1 KL]</v>
          </cell>
          <cell r="D872">
            <v>6</v>
          </cell>
          <cell r="E872" t="str">
            <v>OK</v>
          </cell>
          <cell r="F872">
            <v>2000000</v>
          </cell>
          <cell r="G872">
            <v>12000000</v>
          </cell>
        </row>
        <row r="874">
          <cell r="B874" t="str">
            <v>Rekonsiliasi Dengan Kemenkes di Dalam Negeri</v>
          </cell>
          <cell r="G874">
            <v>146862000</v>
          </cell>
        </row>
        <row r="875">
          <cell r="B875" t="str">
            <v>&gt;&gt; Konsolidasi Data Dengan Kemenkes</v>
          </cell>
          <cell r="G875">
            <v>94860000</v>
          </cell>
        </row>
        <row r="876">
          <cell r="B876" t="str">
            <v>Belanja Bahan</v>
          </cell>
          <cell r="G876">
            <v>6500000</v>
          </cell>
        </row>
        <row r="877">
          <cell r="B877" t="str">
            <v xml:space="preserve">    -     Spanduk [1 KEG]</v>
          </cell>
          <cell r="D877">
            <v>1</v>
          </cell>
          <cell r="E877" t="str">
            <v>Keg</v>
          </cell>
          <cell r="F877">
            <v>500000</v>
          </cell>
          <cell r="G877">
            <v>500000</v>
          </cell>
        </row>
        <row r="878">
          <cell r="B878" t="str">
            <v xml:space="preserve">    -     Perlengkapan Peserta [30 ORG x 1 KL]</v>
          </cell>
          <cell r="D878">
            <v>30</v>
          </cell>
          <cell r="E878" t="str">
            <v>Org</v>
          </cell>
          <cell r="F878">
            <v>200000</v>
          </cell>
          <cell r="G878">
            <v>6000000</v>
          </cell>
        </row>
        <row r="879">
          <cell r="B879" t="str">
            <v>Belanja Perjalanan Dinas Paket Meeting Dalam  Kota</v>
          </cell>
          <cell r="G879">
            <v>88360000</v>
          </cell>
        </row>
        <row r="880">
          <cell r="B880" t="str">
            <v>&gt; Jakarta</v>
          </cell>
          <cell r="G880">
            <v>88360000</v>
          </cell>
        </row>
        <row r="881">
          <cell r="B881" t="str">
            <v xml:space="preserve">    -     Fullboard ES I/II [1 ORG  x  2 HR x 1 KL]</v>
          </cell>
          <cell r="D881">
            <v>2</v>
          </cell>
          <cell r="E881" t="str">
            <v>OP</v>
          </cell>
          <cell r="F881">
            <v>1347000</v>
          </cell>
          <cell r="G881">
            <v>2694000</v>
          </cell>
        </row>
        <row r="882">
          <cell r="B882" t="str">
            <v xml:space="preserve">    -     Fullboard Eselon III Ke Bawah [29 ORG x 2 HARI x 1 KL]</v>
          </cell>
          <cell r="D882">
            <v>58</v>
          </cell>
          <cell r="E882" t="str">
            <v>OP</v>
          </cell>
          <cell r="F882">
            <v>1197000</v>
          </cell>
          <cell r="G882">
            <v>69426000</v>
          </cell>
        </row>
        <row r="883">
          <cell r="B883" t="str">
            <v xml:space="preserve">    -     Uang Harian Fullboard [29 ORG x 3 HARI x 1 KL]</v>
          </cell>
          <cell r="D883">
            <v>87</v>
          </cell>
          <cell r="E883" t="str">
            <v>OH</v>
          </cell>
          <cell r="F883">
            <v>130000</v>
          </cell>
          <cell r="G883">
            <v>11310000</v>
          </cell>
        </row>
        <row r="884">
          <cell r="B884" t="str">
            <v xml:space="preserve">    -     Uang Taksi [29 ORG x 1 KL]</v>
          </cell>
          <cell r="D884">
            <v>29</v>
          </cell>
          <cell r="E884" t="str">
            <v>OH</v>
          </cell>
          <cell r="F884">
            <v>170000</v>
          </cell>
          <cell r="G884">
            <v>4930000</v>
          </cell>
        </row>
        <row r="885">
          <cell r="B885" t="str">
            <v>&gt;&gt; Kompilasi Data Petugas Kesehatan di Embarkasi/Embarkasi Haji Antara</v>
          </cell>
          <cell r="G885">
            <v>52002000</v>
          </cell>
        </row>
        <row r="886">
          <cell r="B886" t="str">
            <v>Belanja Perjalanan Dinas Biasa</v>
          </cell>
          <cell r="G886">
            <v>52002000</v>
          </cell>
        </row>
        <row r="887">
          <cell r="B887" t="str">
            <v>&gt;&gt; Banten</v>
          </cell>
          <cell r="G887">
            <v>52002000</v>
          </cell>
        </row>
        <row r="888">
          <cell r="B888" t="str">
            <v xml:space="preserve">    -     Uang Harian  [16 ORG x 3 HR x 1 KL]</v>
          </cell>
          <cell r="D888">
            <v>48</v>
          </cell>
          <cell r="E888" t="str">
            <v>OH</v>
          </cell>
          <cell r="F888">
            <v>370000</v>
          </cell>
          <cell r="G888">
            <v>17760000</v>
          </cell>
        </row>
        <row r="889">
          <cell r="B889" t="str">
            <v xml:space="preserve">    -     Uang Penginapan Golongan IV [1 ORG x 2 HR x 1 KL]</v>
          </cell>
          <cell r="D889">
            <v>2</v>
          </cell>
          <cell r="E889" t="str">
            <v>OH</v>
          </cell>
          <cell r="F889">
            <v>1301000</v>
          </cell>
          <cell r="G889">
            <v>2602000</v>
          </cell>
        </row>
        <row r="890">
          <cell r="B890" t="str">
            <v xml:space="preserve">    -     Uang Penginapan  Golongan III [15 ORG x 2 HR x 1 KL]</v>
          </cell>
          <cell r="D890">
            <v>30</v>
          </cell>
          <cell r="E890" t="str">
            <v>OH</v>
          </cell>
          <cell r="F890">
            <v>724000</v>
          </cell>
          <cell r="G890">
            <v>21720000</v>
          </cell>
        </row>
        <row r="891">
          <cell r="B891" t="str">
            <v xml:space="preserve">    -     Transport  [16 ORG x 1 KL]</v>
          </cell>
          <cell r="D891">
            <v>16</v>
          </cell>
          <cell r="E891" t="str">
            <v>OK</v>
          </cell>
          <cell r="F891">
            <v>620000</v>
          </cell>
          <cell r="G891">
            <v>9920000</v>
          </cell>
        </row>
        <row r="893">
          <cell r="B893" t="str">
            <v>Verifikasi Pengembalian Sisa Anggaran Satker Pusat, Daerah dan KUH</v>
          </cell>
          <cell r="G893">
            <v>67688000</v>
          </cell>
        </row>
        <row r="894">
          <cell r="B894" t="str">
            <v>Belanja Perjalanan Dinas Biasa</v>
          </cell>
          <cell r="G894">
            <v>67688000</v>
          </cell>
        </row>
        <row r="895">
          <cell r="B895" t="str">
            <v xml:space="preserve">&gt;&gt; Jawa Barat </v>
          </cell>
          <cell r="G895">
            <v>67688000</v>
          </cell>
        </row>
        <row r="896">
          <cell r="B896" t="str">
            <v xml:space="preserve">    -     Uang Harian  [20 ORG x 3 HR x 1 KL]</v>
          </cell>
          <cell r="D896">
            <v>60</v>
          </cell>
          <cell r="E896" t="str">
            <v>OH</v>
          </cell>
          <cell r="F896">
            <v>430000</v>
          </cell>
          <cell r="G896">
            <v>25800000</v>
          </cell>
        </row>
        <row r="897">
          <cell r="B897" t="str">
            <v xml:space="preserve">    -     Uang Penginapan Golongan IV [2 ORG x 2 HR x 1 KL]</v>
          </cell>
          <cell r="D897">
            <v>4</v>
          </cell>
          <cell r="E897" t="str">
            <v>OH</v>
          </cell>
          <cell r="F897">
            <v>1298000</v>
          </cell>
          <cell r="G897">
            <v>5192000</v>
          </cell>
        </row>
        <row r="898">
          <cell r="B898" t="str">
            <v xml:space="preserve">    -     Uang Penginapan  Golongan III [18 ORG x 2 HR x 1 KL]</v>
          </cell>
          <cell r="D898">
            <v>36</v>
          </cell>
          <cell r="E898" t="str">
            <v>OH</v>
          </cell>
          <cell r="F898">
            <v>686000</v>
          </cell>
          <cell r="G898">
            <v>24696000</v>
          </cell>
        </row>
        <row r="899">
          <cell r="B899" t="str">
            <v xml:space="preserve">    -     Transport  [20 ORG x 1 KL]</v>
          </cell>
          <cell r="D899">
            <v>20</v>
          </cell>
          <cell r="E899" t="str">
            <v>OK</v>
          </cell>
          <cell r="F899">
            <v>600000</v>
          </cell>
          <cell r="G899">
            <v>12000000</v>
          </cell>
        </row>
        <row r="901">
          <cell r="B901" t="str">
            <v>Pelaporan Keuangan Operasional Haji</v>
          </cell>
          <cell r="G901">
            <v>1343301000</v>
          </cell>
        </row>
        <row r="902">
          <cell r="B902" t="str">
            <v>Kompilasi dan Konsolidasi Laporan Pertanggungjawaban Keuangan Operasional PIH (Akhir Operasional Haji )</v>
          </cell>
          <cell r="G902">
            <v>416192000</v>
          </cell>
        </row>
        <row r="903">
          <cell r="B903" t="str">
            <v>&gt; Kompilasi Laporan pertanggungjawaban keuangan operasional haji</v>
          </cell>
          <cell r="G903">
            <v>302324000</v>
          </cell>
        </row>
        <row r="904">
          <cell r="B904" t="str">
            <v>Belanja Bahan</v>
          </cell>
          <cell r="G904">
            <v>22200000</v>
          </cell>
        </row>
        <row r="905">
          <cell r="B905" t="str">
            <v xml:space="preserve">    -     Spanduk</v>
          </cell>
          <cell r="D905">
            <v>2</v>
          </cell>
          <cell r="E905" t="str">
            <v>Keg</v>
          </cell>
          <cell r="F905">
            <v>500000</v>
          </cell>
          <cell r="G905">
            <v>1000000</v>
          </cell>
        </row>
        <row r="906">
          <cell r="B906" t="str">
            <v xml:space="preserve">    -     Perlengkapan Peserta [53 ORG x 2 KL]</v>
          </cell>
          <cell r="D906">
            <v>106</v>
          </cell>
          <cell r="E906" t="str">
            <v>Org</v>
          </cell>
          <cell r="F906">
            <v>200000</v>
          </cell>
          <cell r="G906">
            <v>21200000</v>
          </cell>
        </row>
        <row r="907">
          <cell r="B907" t="str">
            <v>Belanja Perjalanan Dinas Paket Meeting Dalam  Kota</v>
          </cell>
          <cell r="G907">
            <v>280124000</v>
          </cell>
        </row>
        <row r="908">
          <cell r="B908" t="str">
            <v>&gt; Jakarta (Zona I)</v>
          </cell>
          <cell r="G908">
            <v>140062000</v>
          </cell>
        </row>
        <row r="909">
          <cell r="B909" t="str">
            <v xml:space="preserve">    -     Fullboard ES I/II [1 ORG  x  2 HR]</v>
          </cell>
          <cell r="D909">
            <v>2</v>
          </cell>
          <cell r="E909" t="str">
            <v>OP</v>
          </cell>
          <cell r="F909">
            <v>1347000</v>
          </cell>
          <cell r="G909">
            <v>2694000</v>
          </cell>
        </row>
        <row r="910">
          <cell r="B910" t="str">
            <v xml:space="preserve">    -     Fullboard Eselon III Ke Bawah [52 ORG x 2 HARI]</v>
          </cell>
          <cell r="D910">
            <v>104</v>
          </cell>
          <cell r="E910" t="str">
            <v>OP</v>
          </cell>
          <cell r="F910">
            <v>1197000</v>
          </cell>
          <cell r="G910">
            <v>124488000</v>
          </cell>
        </row>
        <row r="911">
          <cell r="B911" t="str">
            <v xml:space="preserve">    -     Uang Harian Fullboard [23 ORG x 3 HARI]</v>
          </cell>
          <cell r="D911">
            <v>69</v>
          </cell>
          <cell r="E911" t="str">
            <v>OH</v>
          </cell>
          <cell r="F911">
            <v>130000</v>
          </cell>
          <cell r="G911">
            <v>8970000</v>
          </cell>
        </row>
        <row r="912">
          <cell r="B912" t="str">
            <v xml:space="preserve">    -     Uang Taksi [23 ORG x 1 KL]</v>
          </cell>
          <cell r="D912">
            <v>23</v>
          </cell>
          <cell r="E912" t="str">
            <v>OH</v>
          </cell>
          <cell r="F912">
            <v>170000</v>
          </cell>
          <cell r="G912">
            <v>3910000</v>
          </cell>
        </row>
        <row r="913">
          <cell r="B913" t="str">
            <v>&gt; Jakarta (Zona II)</v>
          </cell>
          <cell r="G913">
            <v>140062000</v>
          </cell>
        </row>
        <row r="914">
          <cell r="B914" t="str">
            <v xml:space="preserve">    -     Fullboard ES I/II [1 ORG  x  2 HR]</v>
          </cell>
          <cell r="D914">
            <v>2</v>
          </cell>
          <cell r="E914" t="str">
            <v>OP</v>
          </cell>
          <cell r="F914">
            <v>1347000</v>
          </cell>
          <cell r="G914">
            <v>2694000</v>
          </cell>
        </row>
        <row r="915">
          <cell r="B915" t="str">
            <v xml:space="preserve">    -     Fullboard Eselon III Ke Bawah [52 ORG x 2 HARI]</v>
          </cell>
          <cell r="D915">
            <v>104</v>
          </cell>
          <cell r="E915" t="str">
            <v>OP</v>
          </cell>
          <cell r="F915">
            <v>1197000</v>
          </cell>
          <cell r="G915">
            <v>124488000</v>
          </cell>
        </row>
        <row r="916">
          <cell r="B916" t="str">
            <v xml:space="preserve">    -     Uang Harian Fullboard [23 ORG x 3 HARI]</v>
          </cell>
          <cell r="D916">
            <v>69</v>
          </cell>
          <cell r="E916" t="str">
            <v>OH</v>
          </cell>
          <cell r="F916">
            <v>130000</v>
          </cell>
          <cell r="G916">
            <v>8970000</v>
          </cell>
        </row>
        <row r="917">
          <cell r="B917" t="str">
            <v xml:space="preserve">    -     Uang Taksi [23 ORG x 1 KL]</v>
          </cell>
          <cell r="D917">
            <v>23</v>
          </cell>
          <cell r="E917" t="str">
            <v>OH</v>
          </cell>
          <cell r="F917">
            <v>170000</v>
          </cell>
          <cell r="G917">
            <v>3910000</v>
          </cell>
        </row>
        <row r="918">
          <cell r="B918" t="str">
            <v>Belanja Perjalanan Dinas Biasa</v>
          </cell>
          <cell r="G918">
            <v>113868000</v>
          </cell>
        </row>
        <row r="919">
          <cell r="B919" t="str">
            <v>&gt; Konsolidasi Laporan pertanggungjawaban keuangan operasional haji</v>
          </cell>
          <cell r="G919">
            <v>54640000</v>
          </cell>
        </row>
        <row r="920">
          <cell r="B920" t="str">
            <v xml:space="preserve">&gt;&gt; Konsolidasi LPKOPIH Zona  Dalam Negeri di Jawa Barat </v>
          </cell>
          <cell r="G920">
            <v>54640000</v>
          </cell>
        </row>
        <row r="921">
          <cell r="B921" t="str">
            <v xml:space="preserve">    -     Uang Harian  [8 ORG x 3 HR x 2 KL]</v>
          </cell>
          <cell r="D921">
            <v>48</v>
          </cell>
          <cell r="E921" t="str">
            <v>OH</v>
          </cell>
          <cell r="F921">
            <v>430000</v>
          </cell>
          <cell r="G921">
            <v>20640000</v>
          </cell>
        </row>
        <row r="922">
          <cell r="B922" t="str">
            <v xml:space="preserve">    -     Uang Penginapan Golongan IV [1 ORG x 2 HR x 2 KL]</v>
          </cell>
          <cell r="D922">
            <v>4</v>
          </cell>
          <cell r="E922" t="str">
            <v>OH</v>
          </cell>
          <cell r="F922">
            <v>1298000</v>
          </cell>
          <cell r="G922">
            <v>5192000</v>
          </cell>
        </row>
        <row r="923">
          <cell r="B923" t="str">
            <v xml:space="preserve">    -     Uang Penginapan  Golongan III [7 ORG x 2 HR x 2 KL]</v>
          </cell>
          <cell r="D923">
            <v>28</v>
          </cell>
          <cell r="E923" t="str">
            <v>OH</v>
          </cell>
          <cell r="F923">
            <v>686000</v>
          </cell>
          <cell r="G923">
            <v>19208000</v>
          </cell>
        </row>
        <row r="924">
          <cell r="B924" t="str">
            <v xml:space="preserve">    -     Transport  [8 ORG x 2 KL]</v>
          </cell>
          <cell r="D924">
            <v>16</v>
          </cell>
          <cell r="E924" t="str">
            <v>OK</v>
          </cell>
          <cell r="F924">
            <v>600000</v>
          </cell>
          <cell r="G924">
            <v>9600000</v>
          </cell>
        </row>
        <row r="925">
          <cell r="B925" t="str">
            <v xml:space="preserve">&gt; Finalisasi LPKOPIH Pasca Reviu  Itjen </v>
          </cell>
          <cell r="G925">
            <v>59228000</v>
          </cell>
        </row>
        <row r="926">
          <cell r="B926" t="str">
            <v>&gt; Jawa Barat</v>
          </cell>
          <cell r="G926">
            <v>59228000</v>
          </cell>
        </row>
        <row r="927">
          <cell r="B927" t="str">
            <v xml:space="preserve">    -     Uang Harian  [16 ORG x 3 HR x 1 KL]</v>
          </cell>
          <cell r="D927">
            <v>48</v>
          </cell>
          <cell r="E927" t="str">
            <v>OH</v>
          </cell>
          <cell r="F927">
            <v>430000</v>
          </cell>
          <cell r="G927">
            <v>20640000</v>
          </cell>
        </row>
        <row r="928">
          <cell r="B928" t="str">
            <v xml:space="preserve">    -     Uang Penginapan Eselon II  [1 ORG x 2 HR x 1 KL]</v>
          </cell>
          <cell r="D928">
            <v>2</v>
          </cell>
          <cell r="E928" t="str">
            <v>OH</v>
          </cell>
          <cell r="F928">
            <v>2755000</v>
          </cell>
          <cell r="G928">
            <v>5510000</v>
          </cell>
        </row>
        <row r="929">
          <cell r="B929" t="str">
            <v xml:space="preserve">    -     Uang Penginapan Golongan IV [2 ORG x 2 HR x 1 KL]</v>
          </cell>
          <cell r="D929">
            <v>4</v>
          </cell>
          <cell r="E929" t="str">
            <v>OH</v>
          </cell>
          <cell r="F929">
            <v>1298000</v>
          </cell>
          <cell r="G929">
            <v>5192000</v>
          </cell>
        </row>
        <row r="930">
          <cell r="B930" t="str">
            <v xml:space="preserve">    -     Uang Penginapan  Golongan III [13 ORG x 2 HR x 1 KL]</v>
          </cell>
          <cell r="D930">
            <v>26</v>
          </cell>
          <cell r="E930" t="str">
            <v>OH</v>
          </cell>
          <cell r="F930">
            <v>686000</v>
          </cell>
          <cell r="G930">
            <v>17836000</v>
          </cell>
        </row>
        <row r="931">
          <cell r="B931" t="str">
            <v xml:space="preserve">    -     Transport  [16 ORG x 1 KL]</v>
          </cell>
          <cell r="D931">
            <v>16</v>
          </cell>
          <cell r="E931" t="str">
            <v>OK</v>
          </cell>
          <cell r="F931">
            <v>600000</v>
          </cell>
          <cell r="G931">
            <v>9600000</v>
          </cell>
        </row>
        <row r="932">
          <cell r="B932" t="str">
            <v xml:space="preserve">    -     Uang Representasi [1 Org x 3 HR x 1 KL]</v>
          </cell>
          <cell r="D932">
            <v>3</v>
          </cell>
          <cell r="E932" t="str">
            <v>OH</v>
          </cell>
          <cell r="F932">
            <v>150000</v>
          </cell>
          <cell r="G932">
            <v>450000</v>
          </cell>
        </row>
        <row r="934">
          <cell r="B934" t="str">
            <v>Kompilasi dan Konsolidasi Laporan Keuangan Operasional PIH (Akhir Tahun Fiskal)</v>
          </cell>
          <cell r="G934">
            <v>551861000</v>
          </cell>
        </row>
        <row r="935">
          <cell r="B935" t="str">
            <v>&gt; Kompilasi Laporan keuangan operasional haji</v>
          </cell>
          <cell r="G935">
            <v>437993000</v>
          </cell>
        </row>
        <row r="936">
          <cell r="B936" t="str">
            <v>Belanja Bahan</v>
          </cell>
          <cell r="G936">
            <v>22200000</v>
          </cell>
        </row>
        <row r="937">
          <cell r="B937" t="str">
            <v xml:space="preserve">    -     Spanduk</v>
          </cell>
          <cell r="D937">
            <v>2</v>
          </cell>
          <cell r="E937" t="str">
            <v>Keg</v>
          </cell>
          <cell r="F937">
            <v>500000</v>
          </cell>
          <cell r="G937">
            <v>1000000</v>
          </cell>
        </row>
        <row r="938">
          <cell r="B938" t="str">
            <v xml:space="preserve">    -     Perlengkapan Peserta [53 ORG x 2 KL]</v>
          </cell>
          <cell r="D938">
            <v>106</v>
          </cell>
          <cell r="E938" t="str">
            <v>Org</v>
          </cell>
          <cell r="F938">
            <v>200000</v>
          </cell>
          <cell r="G938">
            <v>21200000</v>
          </cell>
        </row>
        <row r="939">
          <cell r="B939" t="str">
            <v>Belanja Perjalanan Dinas Paket Meeting Luar  Kota</v>
          </cell>
          <cell r="G939">
            <v>415793000</v>
          </cell>
        </row>
        <row r="940">
          <cell r="B940" t="str">
            <v>&gt; Malang (Zona I)</v>
          </cell>
          <cell r="G940">
            <v>242251000</v>
          </cell>
        </row>
        <row r="941">
          <cell r="B941" t="str">
            <v xml:space="preserve">    -     Fullboard ES I/II [1 ORG  x  2 HR]</v>
          </cell>
          <cell r="D941">
            <v>2</v>
          </cell>
          <cell r="E941" t="str">
            <v>OP</v>
          </cell>
          <cell r="F941">
            <v>1784000</v>
          </cell>
          <cell r="G941">
            <v>3568000</v>
          </cell>
        </row>
        <row r="942">
          <cell r="B942" t="str">
            <v xml:space="preserve">    -     Fullboard Eselon III Ke Bawah [52 ORG x 2 HARI]</v>
          </cell>
          <cell r="D942">
            <v>104</v>
          </cell>
          <cell r="E942" t="str">
            <v>OP</v>
          </cell>
          <cell r="F942">
            <v>1381000</v>
          </cell>
          <cell r="G942">
            <v>143624000</v>
          </cell>
        </row>
        <row r="943">
          <cell r="B943" t="str">
            <v xml:space="preserve">    -     Uang Harian Fullboard [23 ORG x 3 HARI]</v>
          </cell>
          <cell r="D943">
            <v>69</v>
          </cell>
          <cell r="E943" t="str">
            <v>OH</v>
          </cell>
          <cell r="F943">
            <v>130000</v>
          </cell>
          <cell r="G943">
            <v>8970000</v>
          </cell>
        </row>
        <row r="944">
          <cell r="B944" t="str">
            <v xml:space="preserve">    -     Tiket Pesawat Jakarta - Malang [23 ORG x 1 KL]</v>
          </cell>
          <cell r="D944">
            <v>23</v>
          </cell>
          <cell r="E944" t="str">
            <v>OK</v>
          </cell>
          <cell r="F944">
            <v>2695000</v>
          </cell>
          <cell r="G944">
            <v>61985000</v>
          </cell>
        </row>
        <row r="945">
          <cell r="B945" t="str">
            <v xml:space="preserve">    -     Uang Taksi - Jawa Timur [23 ORG x 1 KL]</v>
          </cell>
          <cell r="D945">
            <v>23</v>
          </cell>
          <cell r="E945" t="str">
            <v>OH</v>
          </cell>
          <cell r="F945">
            <v>1048000</v>
          </cell>
          <cell r="G945">
            <v>24104000</v>
          </cell>
        </row>
        <row r="946">
          <cell r="B946" t="str">
            <v>&gt; Yogyakarta (Zona II)</v>
          </cell>
          <cell r="G946">
            <v>173542000</v>
          </cell>
        </row>
        <row r="947">
          <cell r="B947" t="str">
            <v xml:space="preserve">    -     Fullboard ES I/II [1 ORG  x  2 HR]</v>
          </cell>
          <cell r="D947">
            <v>2</v>
          </cell>
          <cell r="E947" t="str">
            <v>OP</v>
          </cell>
          <cell r="F947">
            <v>1204000</v>
          </cell>
          <cell r="G947">
            <v>2408000</v>
          </cell>
        </row>
        <row r="948">
          <cell r="B948" t="str">
            <v xml:space="preserve">    -     Fullboard Eselon III Ke Bawah [52 ORG x 2 HARI]</v>
          </cell>
          <cell r="D948">
            <v>104</v>
          </cell>
          <cell r="E948" t="str">
            <v>OP</v>
          </cell>
          <cell r="F948">
            <v>810000</v>
          </cell>
          <cell r="G948">
            <v>84240000</v>
          </cell>
        </row>
        <row r="949">
          <cell r="B949" t="str">
            <v xml:space="preserve">    -     Uang Harian Fullboard [23 ORG x 3 HARI]</v>
          </cell>
          <cell r="D949">
            <v>69</v>
          </cell>
          <cell r="E949" t="str">
            <v>OH</v>
          </cell>
          <cell r="F949">
            <v>130000</v>
          </cell>
          <cell r="G949">
            <v>8970000</v>
          </cell>
        </row>
        <row r="950">
          <cell r="B950" t="str">
            <v xml:space="preserve">    -     Tiket Pesawat Jakarta - Yogyakarta [23 ORG x 1 KL]</v>
          </cell>
          <cell r="D950">
            <v>23</v>
          </cell>
          <cell r="E950" t="str">
            <v>OK</v>
          </cell>
          <cell r="F950">
            <v>2268000</v>
          </cell>
          <cell r="G950">
            <v>52164000</v>
          </cell>
        </row>
        <row r="951">
          <cell r="B951" t="str">
            <v xml:space="preserve">    -     Uang Taksi - Yogyakarta [23 ORG x 1 KL]</v>
          </cell>
          <cell r="D951">
            <v>23</v>
          </cell>
          <cell r="E951" t="str">
            <v>OH</v>
          </cell>
          <cell r="F951">
            <v>1120000</v>
          </cell>
          <cell r="G951">
            <v>25760000</v>
          </cell>
        </row>
        <row r="952">
          <cell r="B952" t="str">
            <v>Belanja Perjalanan Dinas Biasa</v>
          </cell>
          <cell r="G952">
            <v>113868000</v>
          </cell>
        </row>
        <row r="953">
          <cell r="B953" t="str">
            <v>&gt; Konsolidasi Laporan keuangan operasional haji</v>
          </cell>
          <cell r="G953">
            <v>54640000</v>
          </cell>
        </row>
        <row r="954">
          <cell r="B954" t="str">
            <v xml:space="preserve">&gt;&gt; Konsolidasi LKOPIH Zona  Dalam Negeri di Jawa Barat </v>
          </cell>
          <cell r="G954">
            <v>54640000</v>
          </cell>
        </row>
        <row r="955">
          <cell r="B955" t="str">
            <v xml:space="preserve">    -     Uang Harian  [8 ORG x 3 HR x 2 KL]</v>
          </cell>
          <cell r="D955">
            <v>48</v>
          </cell>
          <cell r="E955" t="str">
            <v>OH</v>
          </cell>
          <cell r="F955">
            <v>430000</v>
          </cell>
          <cell r="G955">
            <v>20640000</v>
          </cell>
        </row>
        <row r="956">
          <cell r="B956" t="str">
            <v xml:space="preserve">    -     Uang Penginapan Golongan IV [1 ORG x 2 HR x 2 KL]</v>
          </cell>
          <cell r="D956">
            <v>4</v>
          </cell>
          <cell r="E956" t="str">
            <v>OH</v>
          </cell>
          <cell r="F956">
            <v>1298000</v>
          </cell>
          <cell r="G956">
            <v>5192000</v>
          </cell>
        </row>
        <row r="957">
          <cell r="B957" t="str">
            <v xml:space="preserve">    -     Uang Penginapan  Golongan III [7 ORG x 2 HR x 2 KL]</v>
          </cell>
          <cell r="D957">
            <v>28</v>
          </cell>
          <cell r="E957" t="str">
            <v>OH</v>
          </cell>
          <cell r="F957">
            <v>686000</v>
          </cell>
          <cell r="G957">
            <v>19208000</v>
          </cell>
        </row>
        <row r="958">
          <cell r="B958" t="str">
            <v xml:space="preserve">    -     Transport  [8 ORG x 2 KL]</v>
          </cell>
          <cell r="D958">
            <v>16</v>
          </cell>
          <cell r="E958" t="str">
            <v>OK</v>
          </cell>
          <cell r="F958">
            <v>600000</v>
          </cell>
          <cell r="G958">
            <v>9600000</v>
          </cell>
        </row>
        <row r="959">
          <cell r="B959" t="str">
            <v xml:space="preserve">&gt; Finalisasi LKOPIH Pasca Reviu  Itjen </v>
          </cell>
          <cell r="G959">
            <v>59228000</v>
          </cell>
        </row>
        <row r="960">
          <cell r="B960" t="str">
            <v>&gt; Jawa Barat</v>
          </cell>
          <cell r="G960">
            <v>59228000</v>
          </cell>
        </row>
        <row r="961">
          <cell r="B961" t="str">
            <v xml:space="preserve">    -     Uang Harian  [16 ORG x 3 HR x 1 KL]</v>
          </cell>
          <cell r="D961">
            <v>48</v>
          </cell>
          <cell r="E961" t="str">
            <v>OH</v>
          </cell>
          <cell r="F961">
            <v>430000</v>
          </cell>
          <cell r="G961">
            <v>20640000</v>
          </cell>
        </row>
        <row r="962">
          <cell r="B962" t="str">
            <v xml:space="preserve">    -     Uang Penginapan Eselon II  [1 ORG x 2 HR x 1 KL]</v>
          </cell>
          <cell r="D962">
            <v>2</v>
          </cell>
          <cell r="E962" t="str">
            <v>OH</v>
          </cell>
          <cell r="F962">
            <v>2755000</v>
          </cell>
          <cell r="G962">
            <v>5510000</v>
          </cell>
        </row>
        <row r="963">
          <cell r="B963" t="str">
            <v xml:space="preserve">    -     Uang Penginapan Golongan IV [2 ORG x 2 HR x 1 KL]</v>
          </cell>
          <cell r="D963">
            <v>4</v>
          </cell>
          <cell r="E963" t="str">
            <v>OH</v>
          </cell>
          <cell r="F963">
            <v>1298000</v>
          </cell>
          <cell r="G963">
            <v>5192000</v>
          </cell>
        </row>
        <row r="964">
          <cell r="B964" t="str">
            <v xml:space="preserve">    -     Uang Penginapan  Golongan III [13 ORG x 2 HR x 1 KL]</v>
          </cell>
          <cell r="D964">
            <v>26</v>
          </cell>
          <cell r="E964" t="str">
            <v>OH</v>
          </cell>
          <cell r="F964">
            <v>686000</v>
          </cell>
          <cell r="G964">
            <v>17836000</v>
          </cell>
        </row>
        <row r="965">
          <cell r="B965" t="str">
            <v xml:space="preserve">    -     Transport  [16 ORG x 1 KL]</v>
          </cell>
          <cell r="D965">
            <v>16</v>
          </cell>
          <cell r="E965" t="str">
            <v>OK</v>
          </cell>
          <cell r="F965">
            <v>600000</v>
          </cell>
          <cell r="G965">
            <v>9600000</v>
          </cell>
        </row>
        <row r="966">
          <cell r="B966" t="str">
            <v xml:space="preserve">    -     Uang Representasi [1 Org x 3 HR x 1 KL]</v>
          </cell>
          <cell r="D966">
            <v>3</v>
          </cell>
          <cell r="E966" t="str">
            <v>OH</v>
          </cell>
          <cell r="F966">
            <v>150000</v>
          </cell>
          <cell r="G966">
            <v>450000</v>
          </cell>
        </row>
        <row r="968">
          <cell r="B968" t="str">
            <v>Rekonsiliasi Utang-Piutang di Arab Saudi</v>
          </cell>
          <cell r="G968">
            <v>159784000</v>
          </cell>
        </row>
        <row r="969">
          <cell r="B969" t="str">
            <v>Belanja Perjalanan Dinas Biasa - Luar Negeri</v>
          </cell>
          <cell r="G969">
            <v>159784000</v>
          </cell>
        </row>
        <row r="970">
          <cell r="B970" t="str">
            <v xml:space="preserve">    -     Tiket Jakarta - Jeddah Eselon III Ke Bawah [3 ORG x 1 KL]</v>
          </cell>
          <cell r="D970">
            <v>3</v>
          </cell>
          <cell r="E970" t="str">
            <v>ORG</v>
          </cell>
          <cell r="F970">
            <v>25000000</v>
          </cell>
          <cell r="G970">
            <v>75000000</v>
          </cell>
        </row>
        <row r="971">
          <cell r="B971" t="str">
            <v xml:space="preserve">    -     Uang Harian Gol C [1 ORG x 5 HR]</v>
          </cell>
          <cell r="D971">
            <v>5</v>
          </cell>
          <cell r="E971" t="str">
            <v>OH</v>
          </cell>
          <cell r="F971">
            <v>4900000</v>
          </cell>
          <cell r="G971">
            <v>24500000</v>
          </cell>
        </row>
        <row r="972">
          <cell r="B972" t="str">
            <v xml:space="preserve">    -     Uang Harian Gol D [2 ORG x 5 HR]</v>
          </cell>
          <cell r="D972">
            <v>10</v>
          </cell>
          <cell r="E972" t="str">
            <v>OH</v>
          </cell>
          <cell r="F972">
            <v>4200000</v>
          </cell>
          <cell r="G972">
            <v>42000000</v>
          </cell>
        </row>
        <row r="973">
          <cell r="B973" t="str">
            <v xml:space="preserve">    -    Uang Harian 40% Gol C [1 ORG x 2 HR]</v>
          </cell>
          <cell r="D973">
            <v>2</v>
          </cell>
          <cell r="E973" t="str">
            <v>OH</v>
          </cell>
          <cell r="F973">
            <v>1960000</v>
          </cell>
          <cell r="G973">
            <v>3920000</v>
          </cell>
        </row>
        <row r="974">
          <cell r="B974" t="str">
            <v xml:space="preserve">    -    Uang Harian 40% Gol D [2 ORG x 2 HR]</v>
          </cell>
          <cell r="D974">
            <v>4</v>
          </cell>
          <cell r="E974" t="str">
            <v>OH</v>
          </cell>
          <cell r="F974">
            <v>1680000</v>
          </cell>
          <cell r="G974">
            <v>6720000</v>
          </cell>
        </row>
        <row r="975">
          <cell r="B975" t="str">
            <v xml:space="preserve">    -     Uang Taksi [3 ORG x 1 KL]</v>
          </cell>
          <cell r="D975">
            <v>3</v>
          </cell>
          <cell r="E975" t="str">
            <v>OH</v>
          </cell>
          <cell r="F975">
            <v>548000</v>
          </cell>
          <cell r="G975">
            <v>1644000</v>
          </cell>
        </row>
        <row r="976">
          <cell r="B976" t="str">
            <v xml:space="preserve">    -     Biaya Visa Enjaz [3 ORG x 1 KL]</v>
          </cell>
          <cell r="D976">
            <v>3</v>
          </cell>
          <cell r="E976" t="str">
            <v>OK</v>
          </cell>
          <cell r="F976">
            <v>2000000</v>
          </cell>
          <cell r="G976">
            <v>6000000</v>
          </cell>
        </row>
        <row r="978">
          <cell r="B978" t="str">
            <v>Pendampingan Penyusunan LPKOPIH di Arab Saudi</v>
          </cell>
          <cell r="G978">
            <v>159784000</v>
          </cell>
        </row>
        <row r="979">
          <cell r="B979" t="str">
            <v>Belanja Perjalanan Dinas Biasa - Luar Negeri</v>
          </cell>
          <cell r="G979">
            <v>159784000</v>
          </cell>
        </row>
        <row r="980">
          <cell r="B980" t="str">
            <v xml:space="preserve">    -     Tiket Jakarta - Jeddah Eselon III Ke Bawah [3 ORG x 1 KL]</v>
          </cell>
          <cell r="D980">
            <v>3</v>
          </cell>
          <cell r="E980" t="str">
            <v>ORG</v>
          </cell>
          <cell r="F980">
            <v>25000000</v>
          </cell>
          <cell r="G980">
            <v>75000000</v>
          </cell>
        </row>
        <row r="981">
          <cell r="B981" t="str">
            <v xml:space="preserve">    -     Uang Harian Gol C [1 ORG x 5 HR]</v>
          </cell>
          <cell r="D981">
            <v>5</v>
          </cell>
          <cell r="E981" t="str">
            <v>OH</v>
          </cell>
          <cell r="F981">
            <v>4900000</v>
          </cell>
          <cell r="G981">
            <v>24500000</v>
          </cell>
        </row>
        <row r="982">
          <cell r="B982" t="str">
            <v xml:space="preserve">    -     Uang Harian Gol D [2 ORG x 5 HR]</v>
          </cell>
          <cell r="D982">
            <v>10</v>
          </cell>
          <cell r="E982" t="str">
            <v>OH</v>
          </cell>
          <cell r="F982">
            <v>4200000</v>
          </cell>
          <cell r="G982">
            <v>42000000</v>
          </cell>
        </row>
        <row r="983">
          <cell r="B983" t="str">
            <v xml:space="preserve">    -    Uang Harian 40% Gol C [1 ORG x 2 HR]</v>
          </cell>
          <cell r="D983">
            <v>2</v>
          </cell>
          <cell r="E983" t="str">
            <v>OH</v>
          </cell>
          <cell r="F983">
            <v>1960000</v>
          </cell>
          <cell r="G983">
            <v>3920000</v>
          </cell>
        </row>
        <row r="984">
          <cell r="B984" t="str">
            <v xml:space="preserve">    -    Uang Harian 40% Gol D [2 ORG x 2 HR]</v>
          </cell>
          <cell r="D984">
            <v>4</v>
          </cell>
          <cell r="E984" t="str">
            <v>OH</v>
          </cell>
          <cell r="F984">
            <v>1680000</v>
          </cell>
          <cell r="G984">
            <v>6720000</v>
          </cell>
        </row>
        <row r="985">
          <cell r="B985" t="str">
            <v xml:space="preserve">    -     Uang Taksi [3 ORG x 1 KL]</v>
          </cell>
          <cell r="D985">
            <v>3</v>
          </cell>
          <cell r="E985" t="str">
            <v>OH</v>
          </cell>
          <cell r="F985">
            <v>548000</v>
          </cell>
          <cell r="G985">
            <v>1644000</v>
          </cell>
        </row>
        <row r="986">
          <cell r="B986" t="str">
            <v xml:space="preserve">    -     Biaya Visa Enjaz [3 ORG x 1 KL]</v>
          </cell>
          <cell r="D986">
            <v>3</v>
          </cell>
          <cell r="E986" t="str">
            <v>OK</v>
          </cell>
          <cell r="F986">
            <v>2000000</v>
          </cell>
          <cell r="G986">
            <v>6000000</v>
          </cell>
        </row>
        <row r="988">
          <cell r="B988" t="str">
            <v>Operasional PKOH</v>
          </cell>
          <cell r="G988">
            <v>55680000</v>
          </cell>
        </row>
        <row r="989">
          <cell r="B989" t="str">
            <v>Belanja Barang Non Operasional Lainnya</v>
          </cell>
          <cell r="G989">
            <v>55680000</v>
          </cell>
        </row>
        <row r="990">
          <cell r="B990" t="str">
            <v xml:space="preserve">    -     Cetak LPKOPIH</v>
          </cell>
          <cell r="D990">
            <v>100</v>
          </cell>
          <cell r="E990" t="str">
            <v>Buah</v>
          </cell>
          <cell r="F990">
            <v>250000</v>
          </cell>
          <cell r="G990">
            <v>25000000</v>
          </cell>
        </row>
        <row r="991">
          <cell r="B991" t="str">
            <v xml:space="preserve">    -     Cetak LKOPIH</v>
          </cell>
          <cell r="D991">
            <v>44</v>
          </cell>
          <cell r="E991" t="str">
            <v>Buah</v>
          </cell>
          <cell r="F991">
            <v>250000</v>
          </cell>
          <cell r="G991">
            <v>11000000</v>
          </cell>
        </row>
        <row r="992">
          <cell r="B992" t="str">
            <v xml:space="preserve">    -     Cetak Petunjuk Teknis</v>
          </cell>
          <cell r="D992">
            <v>20</v>
          </cell>
          <cell r="E992" t="str">
            <v>Buah</v>
          </cell>
          <cell r="F992">
            <v>244000</v>
          </cell>
          <cell r="G992">
            <v>4880000</v>
          </cell>
        </row>
        <row r="993">
          <cell r="B993" t="str">
            <v xml:space="preserve">    -     Cetak Berita Acara Rekonsiliasi</v>
          </cell>
          <cell r="D993">
            <v>10</v>
          </cell>
          <cell r="E993" t="str">
            <v>Buah</v>
          </cell>
          <cell r="F993">
            <v>100000</v>
          </cell>
          <cell r="G993">
            <v>1000000</v>
          </cell>
        </row>
        <row r="994">
          <cell r="B994" t="str">
            <v xml:space="preserve">    -     Jilid Berkas Pencairan</v>
          </cell>
          <cell r="D994">
            <v>12</v>
          </cell>
          <cell r="E994" t="str">
            <v>Buah</v>
          </cell>
          <cell r="F994">
            <v>150000</v>
          </cell>
          <cell r="G994">
            <v>1800000</v>
          </cell>
        </row>
        <row r="995">
          <cell r="B995" t="str">
            <v xml:space="preserve">    -     Cetak Laporan Posisi Saldo dan Perbendaharaan</v>
          </cell>
          <cell r="D995">
            <v>48</v>
          </cell>
          <cell r="E995" t="str">
            <v>Buah</v>
          </cell>
          <cell r="F995">
            <v>250000</v>
          </cell>
          <cell r="G995">
            <v>12000000</v>
          </cell>
        </row>
        <row r="997">
          <cell r="B997" t="str">
            <v>Layanan Dukungan Manajemen Internal</v>
          </cell>
          <cell r="G997">
            <v>2431421000</v>
          </cell>
        </row>
        <row r="998">
          <cell r="B998" t="str">
            <v>Layanan Umum</v>
          </cell>
          <cell r="G998">
            <v>2027541000</v>
          </cell>
        </row>
        <row r="999">
          <cell r="B999" t="str">
            <v>Layanan Dukungan Manajemen Eselon II</v>
          </cell>
          <cell r="E999" t="str">
            <v/>
          </cell>
          <cell r="G999">
            <v>2027541000</v>
          </cell>
        </row>
        <row r="1000">
          <cell r="B1000" t="str">
            <v>TU DITLOLA - Rekonsiliasi Triwulanan Realisasi Anggaran dan Rencana Penarikan Dana Anggaran DIPA Direktorat Pengelolaan Dana Haji dan SIHDU</v>
          </cell>
          <cell r="G1000">
            <v>130480000</v>
          </cell>
        </row>
        <row r="1001">
          <cell r="B1001" t="str">
            <v>Belanja Perjalanan Dinas Biasa</v>
          </cell>
          <cell r="G1001">
            <v>130480000</v>
          </cell>
        </row>
        <row r="1002">
          <cell r="B1002" t="str">
            <v>&gt; Jawa Barat</v>
          </cell>
        </row>
        <row r="1003">
          <cell r="B1003" t="str">
            <v xml:space="preserve">    -     Transport (10 ORG x 1 KL) X 4 KL</v>
          </cell>
          <cell r="D1003">
            <v>40</v>
          </cell>
          <cell r="E1003" t="str">
            <v>0K</v>
          </cell>
          <cell r="F1003">
            <v>600000</v>
          </cell>
          <cell r="G1003">
            <v>24000000</v>
          </cell>
        </row>
        <row r="1004">
          <cell r="B1004" t="str">
            <v xml:space="preserve">    -     Uang Penginapan (10 ORG x 2 Hari) X 4 KL</v>
          </cell>
          <cell r="D1004">
            <v>80</v>
          </cell>
          <cell r="E1004" t="str">
            <v>OH</v>
          </cell>
          <cell r="F1004">
            <v>686000</v>
          </cell>
          <cell r="G1004">
            <v>54880000</v>
          </cell>
        </row>
        <row r="1005">
          <cell r="B1005" t="str">
            <v xml:space="preserve">    -     Uang Harian (10 ORG x 3 Hari) X 4 KL</v>
          </cell>
          <cell r="D1005">
            <v>120</v>
          </cell>
          <cell r="E1005" t="str">
            <v>OHK</v>
          </cell>
          <cell r="F1005">
            <v>430000</v>
          </cell>
          <cell r="G1005">
            <v>51600000</v>
          </cell>
        </row>
        <row r="1006">
          <cell r="B1006" t="str">
            <v>TU DITLOLA - Evaluasi Layanan dan Tim Kerja Direktorat Pengelolaan Dana Haji dan SIHDU</v>
          </cell>
          <cell r="G1006">
            <v>224424000</v>
          </cell>
        </row>
        <row r="1007">
          <cell r="B1007" t="str">
            <v>Belanja Bahan</v>
          </cell>
          <cell r="G1007">
            <v>12550000</v>
          </cell>
        </row>
        <row r="1008">
          <cell r="B1008" t="str">
            <v>-   Kebutuhan Peserta dan panitia (60 ORG x 1 KEG)</v>
          </cell>
          <cell r="D1008">
            <v>60</v>
          </cell>
          <cell r="E1008" t="str">
            <v>BUAH</v>
          </cell>
          <cell r="F1008">
            <v>200000</v>
          </cell>
          <cell r="G1008">
            <v>12000000</v>
          </cell>
        </row>
        <row r="1009">
          <cell r="B1009" t="str">
            <v>-  Spanduk atau Backdrop (1 BUAH X 1 KEG)</v>
          </cell>
          <cell r="D1009">
            <v>1</v>
          </cell>
          <cell r="E1009" t="str">
            <v>BUAH</v>
          </cell>
          <cell r="F1009">
            <v>550000</v>
          </cell>
          <cell r="G1009">
            <v>550000</v>
          </cell>
        </row>
        <row r="1010">
          <cell r="B1010" t="str">
            <v>Belanja Jasa Profesi</v>
          </cell>
          <cell r="G1010">
            <v>5400000</v>
          </cell>
        </row>
        <row r="1011">
          <cell r="B1011" t="str">
            <v xml:space="preserve">    -     Narasumber Es I (Kementerian Lainnya - BPKH) (1 orang x 2 JPL)</v>
          </cell>
          <cell r="D1011">
            <v>2</v>
          </cell>
          <cell r="E1011" t="str">
            <v>OJ</v>
          </cell>
          <cell r="F1011">
            <v>1000000</v>
          </cell>
          <cell r="G1011">
            <v>2000000</v>
          </cell>
        </row>
        <row r="1012">
          <cell r="B1012" t="str">
            <v xml:space="preserve">    -     Narasumber Es. II (Kementerian Lainnya - BPS) (1 orang x 2 JPL)</v>
          </cell>
          <cell r="D1012">
            <v>2</v>
          </cell>
          <cell r="E1012" t="str">
            <v>OJ</v>
          </cell>
          <cell r="F1012">
            <v>1000000</v>
          </cell>
          <cell r="G1012">
            <v>2000000</v>
          </cell>
        </row>
        <row r="1013">
          <cell r="B1013" t="str">
            <v xml:space="preserve">    -     Moderator (2 orang x 1 KL)</v>
          </cell>
          <cell r="D1013">
            <v>2</v>
          </cell>
          <cell r="E1013" t="str">
            <v>KL</v>
          </cell>
          <cell r="F1013">
            <v>700000</v>
          </cell>
          <cell r="G1013">
            <v>1400000</v>
          </cell>
        </row>
        <row r="1014">
          <cell r="B1014" t="str">
            <v>Belanja Jasa Lainnya</v>
          </cell>
          <cell r="G1014">
            <v>18000000</v>
          </cell>
        </row>
        <row r="1015">
          <cell r="B1015" t="str">
            <v xml:space="preserve">    -   Event Organizer (60 ORG x 1 KEG)</v>
          </cell>
          <cell r="D1015">
            <v>60</v>
          </cell>
          <cell r="E1015" t="str">
            <v>BUAH</v>
          </cell>
          <cell r="F1015">
            <v>300000</v>
          </cell>
          <cell r="G1015">
            <v>18000000</v>
          </cell>
        </row>
        <row r="1016">
          <cell r="B1016" t="str">
            <v>Belanja Perjalanan Dinas Paket Meeting Luar Kota</v>
          </cell>
        </row>
        <row r="1017">
          <cell r="B1017" t="str">
            <v>&gt;&gt; Sukabumi, Jawa Barat</v>
          </cell>
          <cell r="G1017">
            <v>188474000</v>
          </cell>
        </row>
        <row r="1018">
          <cell r="B1018" t="str">
            <v xml:space="preserve">    - Fullboard Es II (5 ORG x 2 HR )</v>
          </cell>
          <cell r="D1018">
            <v>10</v>
          </cell>
          <cell r="E1018" t="str">
            <v>OH</v>
          </cell>
          <cell r="F1018">
            <v>1199000</v>
          </cell>
          <cell r="G1018">
            <v>11990000</v>
          </cell>
        </row>
        <row r="1019">
          <cell r="B1019" t="str">
            <v xml:space="preserve">    - Fullboard Narasumber dan Moderator (4 ORG x 1 HR )</v>
          </cell>
          <cell r="D1019">
            <v>4</v>
          </cell>
          <cell r="E1019" t="str">
            <v>OH</v>
          </cell>
          <cell r="F1019">
            <v>1006000</v>
          </cell>
          <cell r="G1019">
            <v>4024000</v>
          </cell>
        </row>
        <row r="1020">
          <cell r="B1020" t="str">
            <v xml:space="preserve">    - Fullboard Panitia dan Peserta (55 ORG x 2 HR) </v>
          </cell>
          <cell r="D1020">
            <v>110</v>
          </cell>
          <cell r="E1020" t="str">
            <v>OH</v>
          </cell>
          <cell r="F1020">
            <v>1006000</v>
          </cell>
          <cell r="G1020">
            <v>110660000</v>
          </cell>
        </row>
        <row r="1021">
          <cell r="B1021" t="str">
            <v xml:space="preserve">    - Uang Harian Panitia dan Peserta (60 ORG X 3 HR)</v>
          </cell>
          <cell r="D1021">
            <v>180</v>
          </cell>
          <cell r="E1021" t="str">
            <v>OH</v>
          </cell>
          <cell r="F1021">
            <v>130000</v>
          </cell>
          <cell r="G1021">
            <v>23400000</v>
          </cell>
        </row>
        <row r="1022">
          <cell r="B1022" t="str">
            <v xml:space="preserve">    - Transport Peserta (60 ORG X 1 KL)</v>
          </cell>
          <cell r="D1022">
            <v>60</v>
          </cell>
          <cell r="E1022" t="str">
            <v>OK</v>
          </cell>
          <cell r="F1022">
            <v>600000</v>
          </cell>
          <cell r="G1022">
            <v>36000000</v>
          </cell>
        </row>
        <row r="1023">
          <cell r="B1023" t="str">
            <v xml:space="preserve">    - Transport Narasumber dan Moderator (4 ORG X 1 KL)</v>
          </cell>
          <cell r="D1023">
            <v>4</v>
          </cell>
          <cell r="E1023" t="str">
            <v>OK</v>
          </cell>
          <cell r="F1023">
            <v>600000</v>
          </cell>
          <cell r="G1023">
            <v>2400000</v>
          </cell>
        </row>
        <row r="1024">
          <cell r="B1024" t="str">
            <v>TU DITLOLA - Koordinasi dan Konsolidasi Pengelolaan Dana Haji dan Sistem Informasi Haji Terpadu</v>
          </cell>
          <cell r="G1024">
            <v>384386000</v>
          </cell>
        </row>
        <row r="1025">
          <cell r="B1025" t="str">
            <v>TU DITLOLA - Operasional Pelayanan Pimpinan</v>
          </cell>
          <cell r="G1025">
            <v>308786000</v>
          </cell>
        </row>
        <row r="1026">
          <cell r="B1026" t="str">
            <v>Belanja Perjalanan Dinas Biasa</v>
          </cell>
          <cell r="G1026">
            <v>285986000</v>
          </cell>
        </row>
        <row r="1027">
          <cell r="B1027" t="str">
            <v>&gt; JAKARTA-BANDA ACEH  PP</v>
          </cell>
        </row>
        <row r="1028">
          <cell r="B1028" t="str">
            <v xml:space="preserve">    -     Tiket  1 ORG x 1 KL</v>
          </cell>
          <cell r="D1028">
            <v>1</v>
          </cell>
          <cell r="E1028" t="str">
            <v>KL</v>
          </cell>
          <cell r="F1028">
            <v>4492000</v>
          </cell>
          <cell r="G1028">
            <v>4492000</v>
          </cell>
        </row>
        <row r="1029">
          <cell r="B1029" t="str">
            <v xml:space="preserve">    -     Uang Taksi  1 ORG x 2 KL</v>
          </cell>
          <cell r="D1029">
            <v>2</v>
          </cell>
          <cell r="E1029" t="str">
            <v>KL</v>
          </cell>
          <cell r="F1029">
            <v>410000</v>
          </cell>
          <cell r="G1029">
            <v>820000</v>
          </cell>
        </row>
        <row r="1030">
          <cell r="B1030" t="str">
            <v xml:space="preserve">    -     Uang Harian  1 ORG x 3 HR</v>
          </cell>
          <cell r="D1030">
            <v>3</v>
          </cell>
          <cell r="E1030" t="str">
            <v>OH</v>
          </cell>
          <cell r="F1030">
            <v>360000</v>
          </cell>
          <cell r="G1030">
            <v>1080000</v>
          </cell>
        </row>
        <row r="1031">
          <cell r="B1031" t="str">
            <v xml:space="preserve">    -     Uang Penginapan  1 ORG x 2 HR</v>
          </cell>
          <cell r="D1031">
            <v>2</v>
          </cell>
          <cell r="E1031" t="str">
            <v>OH</v>
          </cell>
          <cell r="F1031">
            <v>770000</v>
          </cell>
          <cell r="G1031">
            <v>1540000</v>
          </cell>
        </row>
        <row r="1032">
          <cell r="B1032" t="str">
            <v>&gt; JAKARTA-MEDAN  PP</v>
          </cell>
        </row>
        <row r="1033">
          <cell r="B1033" t="str">
            <v xml:space="preserve">    -     Tiket  1 ORG x 1 KL</v>
          </cell>
          <cell r="D1033">
            <v>1</v>
          </cell>
          <cell r="E1033" t="str">
            <v>KL</v>
          </cell>
          <cell r="F1033">
            <v>3808000</v>
          </cell>
          <cell r="G1033">
            <v>3808000</v>
          </cell>
        </row>
        <row r="1034">
          <cell r="B1034" t="str">
            <v xml:space="preserve">    -     Uang Taksi  1 ORG x 2 KL</v>
          </cell>
          <cell r="D1034">
            <v>2</v>
          </cell>
          <cell r="E1034" t="str">
            <v>KL</v>
          </cell>
          <cell r="F1034">
            <v>517000</v>
          </cell>
          <cell r="G1034">
            <v>1034000</v>
          </cell>
        </row>
        <row r="1035">
          <cell r="B1035" t="str">
            <v xml:space="preserve">    -     Uang Harian  1 ORG x 3 HR</v>
          </cell>
          <cell r="D1035">
            <v>3</v>
          </cell>
          <cell r="E1035" t="str">
            <v>OH</v>
          </cell>
          <cell r="F1035">
            <v>370000</v>
          </cell>
          <cell r="G1035">
            <v>1110000</v>
          </cell>
        </row>
        <row r="1036">
          <cell r="B1036" t="str">
            <v xml:space="preserve">    -     Uang Penginapan  1 ORG x 2 HR</v>
          </cell>
          <cell r="D1036">
            <v>2</v>
          </cell>
          <cell r="E1036" t="str">
            <v>OH</v>
          </cell>
          <cell r="F1036">
            <v>699000</v>
          </cell>
          <cell r="G1036">
            <v>1398000</v>
          </cell>
        </row>
        <row r="1037">
          <cell r="B1037" t="str">
            <v>&gt; JAKARTA-PADANG  PP</v>
          </cell>
        </row>
        <row r="1038">
          <cell r="B1038" t="str">
            <v xml:space="preserve">    -     Tiket  1 ORG x 1 KL</v>
          </cell>
          <cell r="D1038">
            <v>1</v>
          </cell>
          <cell r="E1038" t="str">
            <v>KL</v>
          </cell>
          <cell r="F1038">
            <v>2952000</v>
          </cell>
          <cell r="G1038">
            <v>2952000</v>
          </cell>
        </row>
        <row r="1039">
          <cell r="B1039" t="str">
            <v xml:space="preserve">    -     Uang Taksi  1 ORG x 2 KL</v>
          </cell>
          <cell r="D1039">
            <v>2</v>
          </cell>
          <cell r="E1039" t="str">
            <v>KL</v>
          </cell>
          <cell r="F1039">
            <v>464000</v>
          </cell>
          <cell r="G1039">
            <v>928000</v>
          </cell>
        </row>
        <row r="1040">
          <cell r="B1040" t="str">
            <v xml:space="preserve">    -     Uang Harian  1 ORG x 3 HR</v>
          </cell>
          <cell r="D1040">
            <v>3</v>
          </cell>
          <cell r="E1040" t="str">
            <v>OH</v>
          </cell>
          <cell r="F1040">
            <v>380000</v>
          </cell>
          <cell r="G1040">
            <v>1140000</v>
          </cell>
        </row>
        <row r="1041">
          <cell r="B1041" t="str">
            <v xml:space="preserve">    -     Uang Penginapan  1 ORG x 2 HR</v>
          </cell>
          <cell r="D1041">
            <v>2</v>
          </cell>
          <cell r="E1041" t="str">
            <v>OH</v>
          </cell>
          <cell r="F1041">
            <v>701000</v>
          </cell>
          <cell r="G1041">
            <v>1402000</v>
          </cell>
        </row>
        <row r="1042">
          <cell r="B1042" t="str">
            <v>&gt; JAKARTA-BATAM  PP</v>
          </cell>
        </row>
        <row r="1043">
          <cell r="B1043" t="str">
            <v xml:space="preserve">    -     Tiket  1 ORG x 1 KL</v>
          </cell>
          <cell r="D1043">
            <v>1</v>
          </cell>
          <cell r="E1043" t="str">
            <v>KL</v>
          </cell>
          <cell r="F1043">
            <v>2888000</v>
          </cell>
          <cell r="G1043">
            <v>2888000</v>
          </cell>
        </row>
        <row r="1044">
          <cell r="B1044" t="str">
            <v xml:space="preserve">    -     Uang Taksi  1 ORG x 2 KL</v>
          </cell>
          <cell r="D1044">
            <v>2</v>
          </cell>
          <cell r="E1044" t="str">
            <v>KL</v>
          </cell>
          <cell r="F1044">
            <v>450000</v>
          </cell>
          <cell r="G1044">
            <v>900000</v>
          </cell>
        </row>
        <row r="1045">
          <cell r="B1045" t="str">
            <v xml:space="preserve">    -     Uang Harian  1 ORG x 3 HR</v>
          </cell>
          <cell r="D1045">
            <v>3</v>
          </cell>
          <cell r="E1045" t="str">
            <v>OH</v>
          </cell>
          <cell r="F1045">
            <v>370000</v>
          </cell>
          <cell r="G1045">
            <v>1110000</v>
          </cell>
        </row>
        <row r="1046">
          <cell r="B1046" t="str">
            <v xml:space="preserve">    -     Uang Penginapan  1 ORG x 2 HR</v>
          </cell>
          <cell r="D1046">
            <v>2</v>
          </cell>
          <cell r="E1046" t="str">
            <v>OH</v>
          </cell>
          <cell r="F1046">
            <v>792000</v>
          </cell>
          <cell r="G1046">
            <v>1584000</v>
          </cell>
        </row>
        <row r="1047">
          <cell r="B1047" t="str">
            <v>&gt; JAKARTA-JAMBI PP</v>
          </cell>
        </row>
        <row r="1048">
          <cell r="B1048" t="str">
            <v xml:space="preserve">    -     Tiket  1 org x 1 KL</v>
          </cell>
          <cell r="D1048">
            <v>1</v>
          </cell>
          <cell r="E1048" t="str">
            <v>KL</v>
          </cell>
          <cell r="F1048">
            <v>2460000</v>
          </cell>
          <cell r="G1048">
            <v>2460000</v>
          </cell>
        </row>
        <row r="1049">
          <cell r="B1049" t="str">
            <v xml:space="preserve">    -     Uang Taksi  1 org x 2 KL</v>
          </cell>
          <cell r="D1049">
            <v>2</v>
          </cell>
          <cell r="E1049" t="str">
            <v>KL</v>
          </cell>
          <cell r="F1049">
            <v>421000</v>
          </cell>
          <cell r="G1049">
            <v>842000</v>
          </cell>
        </row>
        <row r="1050">
          <cell r="B1050" t="str">
            <v xml:space="preserve">    -     Uang Harian  1 org x 3 HR</v>
          </cell>
          <cell r="D1050">
            <v>3</v>
          </cell>
          <cell r="E1050" t="str">
            <v>OH</v>
          </cell>
          <cell r="F1050">
            <v>370000</v>
          </cell>
          <cell r="G1050">
            <v>1110000</v>
          </cell>
        </row>
        <row r="1051">
          <cell r="B1051" t="str">
            <v xml:space="preserve">    -     Uang Penginapan  1 org x 2 HR</v>
          </cell>
          <cell r="D1051">
            <v>2</v>
          </cell>
          <cell r="E1051" t="str">
            <v>OH</v>
          </cell>
          <cell r="F1051">
            <v>580000</v>
          </cell>
          <cell r="G1051">
            <v>1160000</v>
          </cell>
        </row>
        <row r="1052">
          <cell r="B1052" t="str">
            <v>&gt; JAKARTA-PALEMBANG PP</v>
          </cell>
        </row>
        <row r="1053">
          <cell r="B1053" t="str">
            <v xml:space="preserve">    -     Tiket  1 ORG x 1 KL</v>
          </cell>
          <cell r="D1053">
            <v>1</v>
          </cell>
          <cell r="E1053" t="str">
            <v>KL</v>
          </cell>
          <cell r="F1053">
            <v>2268000</v>
          </cell>
          <cell r="G1053">
            <v>2268000</v>
          </cell>
        </row>
        <row r="1054">
          <cell r="B1054" t="str">
            <v xml:space="preserve">    -     Uang Taksi  1 ORG x 2 KL</v>
          </cell>
          <cell r="D1054">
            <v>2</v>
          </cell>
          <cell r="E1054" t="str">
            <v>KL</v>
          </cell>
          <cell r="F1054">
            <v>453000</v>
          </cell>
          <cell r="G1054">
            <v>906000</v>
          </cell>
        </row>
        <row r="1055">
          <cell r="B1055" t="str">
            <v xml:space="preserve">    -     Uang Harian  1 ORG x 3 HR</v>
          </cell>
          <cell r="D1055">
            <v>3</v>
          </cell>
          <cell r="E1055" t="str">
            <v>OH</v>
          </cell>
          <cell r="F1055">
            <v>380000</v>
          </cell>
          <cell r="G1055">
            <v>1140000</v>
          </cell>
        </row>
        <row r="1056">
          <cell r="B1056" t="str">
            <v xml:space="preserve">    -     Uang Penginapan  1 ORG x 2 HR</v>
          </cell>
          <cell r="D1056">
            <v>2</v>
          </cell>
          <cell r="E1056" t="str">
            <v>OH</v>
          </cell>
          <cell r="F1056">
            <v>861000</v>
          </cell>
          <cell r="G1056">
            <v>1722000</v>
          </cell>
        </row>
        <row r="1057">
          <cell r="B1057" t="str">
            <v>&gt; JAKARTA-BENGKULU PP</v>
          </cell>
        </row>
        <row r="1058">
          <cell r="B1058" t="str">
            <v xml:space="preserve">    -     Tiket  1 org x 1 KL</v>
          </cell>
          <cell r="D1058">
            <v>1</v>
          </cell>
          <cell r="E1058" t="str">
            <v>KL</v>
          </cell>
          <cell r="F1058">
            <v>2621000</v>
          </cell>
          <cell r="G1058">
            <v>2621000</v>
          </cell>
        </row>
        <row r="1059">
          <cell r="B1059" t="str">
            <v xml:space="preserve">    -     Uang Taksi  1 org x 2 KL</v>
          </cell>
          <cell r="D1059">
            <v>2</v>
          </cell>
          <cell r="E1059" t="str">
            <v>KL</v>
          </cell>
          <cell r="F1059">
            <v>391000</v>
          </cell>
          <cell r="G1059">
            <v>782000</v>
          </cell>
        </row>
        <row r="1060">
          <cell r="B1060" t="str">
            <v xml:space="preserve">    -     Uang Harian  1 org x 3 HR</v>
          </cell>
          <cell r="D1060">
            <v>3</v>
          </cell>
          <cell r="E1060" t="str">
            <v>OH</v>
          </cell>
          <cell r="F1060">
            <v>380000</v>
          </cell>
          <cell r="G1060">
            <v>1140000</v>
          </cell>
        </row>
        <row r="1061">
          <cell r="B1061" t="str">
            <v xml:space="preserve">    -     Uang Penginapan  1 org x 2 HR</v>
          </cell>
          <cell r="D1061">
            <v>2</v>
          </cell>
          <cell r="E1061" t="str">
            <v>OH</v>
          </cell>
          <cell r="F1061">
            <v>692000</v>
          </cell>
          <cell r="G1061">
            <v>1384000</v>
          </cell>
        </row>
        <row r="1062">
          <cell r="B1062" t="str">
            <v>&gt; JAKARTA-PANGKAL PINANG PP</v>
          </cell>
        </row>
        <row r="1063">
          <cell r="B1063" t="str">
            <v xml:space="preserve">    -     Tiket  1 org x 1 KL</v>
          </cell>
          <cell r="D1063">
            <v>1</v>
          </cell>
          <cell r="E1063" t="str">
            <v>KL</v>
          </cell>
          <cell r="F1063">
            <v>2139000</v>
          </cell>
          <cell r="G1063">
            <v>2139000</v>
          </cell>
        </row>
        <row r="1064">
          <cell r="B1064" t="str">
            <v xml:space="preserve">    -     Uang Taksi  1 org x 2 KL</v>
          </cell>
          <cell r="D1064">
            <v>2</v>
          </cell>
          <cell r="E1064" t="str">
            <v>KL</v>
          </cell>
          <cell r="F1064">
            <v>378000</v>
          </cell>
          <cell r="G1064">
            <v>756000</v>
          </cell>
        </row>
        <row r="1065">
          <cell r="B1065" t="str">
            <v xml:space="preserve">    -     Uang Harian  1 org x 3 HR</v>
          </cell>
          <cell r="D1065">
            <v>3</v>
          </cell>
          <cell r="E1065" t="str">
            <v>OH</v>
          </cell>
          <cell r="F1065">
            <v>410000</v>
          </cell>
          <cell r="G1065">
            <v>1230000</v>
          </cell>
        </row>
        <row r="1066">
          <cell r="B1066" t="str">
            <v xml:space="preserve">    -     Uang Penginapan  1 org x 2 HR</v>
          </cell>
          <cell r="D1066">
            <v>2</v>
          </cell>
          <cell r="E1066" t="str">
            <v>OH</v>
          </cell>
          <cell r="F1066">
            <v>676000</v>
          </cell>
          <cell r="G1066">
            <v>1352000</v>
          </cell>
        </row>
        <row r="1067">
          <cell r="B1067" t="str">
            <v>&gt; JAKARTA-BANDAR LAMPUNG PP</v>
          </cell>
        </row>
        <row r="1068">
          <cell r="B1068" t="str">
            <v xml:space="preserve">    -     Tiket  1 org x 1 KL</v>
          </cell>
          <cell r="D1068">
            <v>1</v>
          </cell>
          <cell r="E1068" t="str">
            <v>KL</v>
          </cell>
          <cell r="F1068">
            <v>1583000</v>
          </cell>
          <cell r="G1068">
            <v>1583000</v>
          </cell>
        </row>
        <row r="1069">
          <cell r="B1069" t="str">
            <v xml:space="preserve">    -     Uang Taksi  1 org x 2 KL</v>
          </cell>
          <cell r="D1069">
            <v>2</v>
          </cell>
          <cell r="E1069" t="str">
            <v>KL</v>
          </cell>
          <cell r="F1069">
            <v>454000</v>
          </cell>
          <cell r="G1069">
            <v>908000</v>
          </cell>
        </row>
        <row r="1070">
          <cell r="B1070" t="str">
            <v xml:space="preserve">    -     Uang Harian  1 org x 3 HR</v>
          </cell>
          <cell r="D1070">
            <v>3</v>
          </cell>
          <cell r="E1070" t="str">
            <v>OH</v>
          </cell>
          <cell r="F1070">
            <v>380000</v>
          </cell>
          <cell r="G1070">
            <v>1140000</v>
          </cell>
        </row>
        <row r="1071">
          <cell r="B1071" t="str">
            <v xml:space="preserve">    -     Uang Penginapan  1 org x 2 HR</v>
          </cell>
          <cell r="D1071">
            <v>2</v>
          </cell>
          <cell r="E1071" t="str">
            <v>OH</v>
          </cell>
          <cell r="F1071">
            <v>580000</v>
          </cell>
          <cell r="G1071">
            <v>1160000</v>
          </cell>
        </row>
        <row r="1072">
          <cell r="B1072" t="str">
            <v>&gt; JAKARTA-BANTEN</v>
          </cell>
        </row>
        <row r="1073">
          <cell r="B1073" t="str">
            <v xml:space="preserve">    -     Transport  2 ORG x 5 kl</v>
          </cell>
          <cell r="D1073">
            <v>10</v>
          </cell>
          <cell r="E1073" t="str">
            <v>KL</v>
          </cell>
          <cell r="F1073">
            <v>600000</v>
          </cell>
          <cell r="G1073">
            <v>6000000</v>
          </cell>
        </row>
        <row r="1074">
          <cell r="B1074" t="str">
            <v xml:space="preserve">    -     Uang Harian  2 ORG x 3 HR x 5 kl</v>
          </cell>
          <cell r="D1074">
            <v>30</v>
          </cell>
          <cell r="E1074" t="str">
            <v>OHK</v>
          </cell>
          <cell r="F1074">
            <v>370000</v>
          </cell>
          <cell r="G1074">
            <v>11100000</v>
          </cell>
        </row>
        <row r="1075">
          <cell r="B1075" t="str">
            <v xml:space="preserve">    -     Uang Penginapan  2 ORG x 2 HR x 5 kl</v>
          </cell>
          <cell r="D1075">
            <v>20</v>
          </cell>
          <cell r="E1075" t="str">
            <v>OH</v>
          </cell>
          <cell r="F1075">
            <v>724000</v>
          </cell>
          <cell r="G1075">
            <v>14480000</v>
          </cell>
        </row>
        <row r="1076">
          <cell r="B1076" t="str">
            <v>&gt; JAKARTA-BANDUNG PP</v>
          </cell>
        </row>
        <row r="1077">
          <cell r="B1077" t="str">
            <v xml:space="preserve">    -     Transport  2 ORG x 5 kl</v>
          </cell>
          <cell r="D1077">
            <v>10</v>
          </cell>
          <cell r="E1077" t="str">
            <v>KL</v>
          </cell>
          <cell r="F1077">
            <v>600000</v>
          </cell>
          <cell r="G1077">
            <v>6000000</v>
          </cell>
        </row>
        <row r="1078">
          <cell r="B1078" t="str">
            <v xml:space="preserve">    -     Uang Harian  2 ORG x 3 HR x 5 kl</v>
          </cell>
          <cell r="D1078">
            <v>30</v>
          </cell>
          <cell r="E1078" t="str">
            <v>OHK</v>
          </cell>
          <cell r="F1078">
            <v>430000</v>
          </cell>
          <cell r="G1078">
            <v>12900000</v>
          </cell>
        </row>
        <row r="1079">
          <cell r="B1079" t="str">
            <v xml:space="preserve">    -     Uang Penginapan  2 ORG x 2 HR x 5 kl</v>
          </cell>
          <cell r="D1079">
            <v>20</v>
          </cell>
          <cell r="E1079" t="str">
            <v>OH</v>
          </cell>
          <cell r="F1079">
            <v>686000</v>
          </cell>
          <cell r="G1079">
            <v>13720000</v>
          </cell>
        </row>
        <row r="1080">
          <cell r="B1080" t="str">
            <v>&gt; JAKARTA-SEMARANG PP</v>
          </cell>
        </row>
        <row r="1081">
          <cell r="B1081" t="str">
            <v xml:space="preserve">    -     Tiket  1 org x 1 KL</v>
          </cell>
          <cell r="D1081">
            <v>1</v>
          </cell>
          <cell r="E1081" t="str">
            <v>KL</v>
          </cell>
          <cell r="F1081">
            <v>2182000</v>
          </cell>
          <cell r="G1081">
            <v>2182000</v>
          </cell>
        </row>
        <row r="1082">
          <cell r="B1082" t="str">
            <v xml:space="preserve">    -     Uang Taksi  1 org x 2 KL</v>
          </cell>
          <cell r="D1082">
            <v>2</v>
          </cell>
          <cell r="E1082" t="str">
            <v>KL</v>
          </cell>
          <cell r="F1082">
            <v>390000</v>
          </cell>
          <cell r="G1082">
            <v>780000</v>
          </cell>
        </row>
        <row r="1083">
          <cell r="B1083" t="str">
            <v xml:space="preserve">    -     Uang Harian  1 org x 3 HR</v>
          </cell>
          <cell r="D1083">
            <v>3</v>
          </cell>
          <cell r="E1083" t="str">
            <v>OH</v>
          </cell>
          <cell r="F1083">
            <v>370000</v>
          </cell>
          <cell r="G1083">
            <v>1110000</v>
          </cell>
        </row>
        <row r="1084">
          <cell r="B1084" t="str">
            <v xml:space="preserve">    -     Uang Penginapan  1 org x 2 HR</v>
          </cell>
          <cell r="D1084">
            <v>2</v>
          </cell>
          <cell r="E1084" t="str">
            <v>OH</v>
          </cell>
          <cell r="F1084">
            <v>810000</v>
          </cell>
          <cell r="G1084">
            <v>1620000</v>
          </cell>
        </row>
        <row r="1085">
          <cell r="B1085" t="str">
            <v>&gt; JAKARTA-YOGYAKARTA PP</v>
          </cell>
        </row>
        <row r="1086">
          <cell r="B1086" t="str">
            <v xml:space="preserve">    -     Tiket  1 org x 1 KL</v>
          </cell>
          <cell r="D1086">
            <v>1</v>
          </cell>
          <cell r="E1086" t="str">
            <v>KL</v>
          </cell>
          <cell r="F1086">
            <v>2268000</v>
          </cell>
          <cell r="G1086">
            <v>2268000</v>
          </cell>
        </row>
        <row r="1087">
          <cell r="B1087" t="str">
            <v xml:space="preserve">    -     Uang Taksi  1 org x 2 KL</v>
          </cell>
          <cell r="D1087">
            <v>2</v>
          </cell>
          <cell r="E1087" t="str">
            <v>KL</v>
          </cell>
          <cell r="F1087">
            <v>560000</v>
          </cell>
          <cell r="G1087">
            <v>1120000</v>
          </cell>
        </row>
        <row r="1088">
          <cell r="B1088" t="str">
            <v xml:space="preserve">    -     Uang Harian  1 org x 3 HR</v>
          </cell>
          <cell r="D1088">
            <v>3</v>
          </cell>
          <cell r="E1088" t="str">
            <v>OH</v>
          </cell>
          <cell r="F1088">
            <v>420000</v>
          </cell>
          <cell r="G1088">
            <v>1260000</v>
          </cell>
        </row>
        <row r="1089">
          <cell r="B1089" t="str">
            <v xml:space="preserve">    -     Uang Penginapan  1 org x 2 HR</v>
          </cell>
          <cell r="D1089">
            <v>2</v>
          </cell>
          <cell r="E1089" t="str">
            <v>OH</v>
          </cell>
          <cell r="F1089">
            <v>845000</v>
          </cell>
          <cell r="G1089">
            <v>1690000</v>
          </cell>
        </row>
        <row r="1090">
          <cell r="B1090" t="str">
            <v>&gt; JAKARTA-SURABAYA  PP</v>
          </cell>
        </row>
        <row r="1091">
          <cell r="B1091" t="str">
            <v xml:space="preserve">    -     Tiket  1 ORG x 1 KL</v>
          </cell>
          <cell r="D1091">
            <v>1</v>
          </cell>
          <cell r="E1091" t="str">
            <v>KL</v>
          </cell>
          <cell r="F1091">
            <v>2674000</v>
          </cell>
          <cell r="G1091">
            <v>2674000</v>
          </cell>
        </row>
        <row r="1092">
          <cell r="B1092" t="str">
            <v xml:space="preserve">    -     Uang Taksi  1 ORG x 2 KL</v>
          </cell>
          <cell r="D1092">
            <v>2</v>
          </cell>
          <cell r="E1092" t="str">
            <v>OK</v>
          </cell>
          <cell r="F1092">
            <v>524000</v>
          </cell>
          <cell r="G1092">
            <v>1048000</v>
          </cell>
        </row>
        <row r="1093">
          <cell r="B1093" t="str">
            <v xml:space="preserve">    -     Uang Harian  1 ORG x 3 HR</v>
          </cell>
          <cell r="D1093">
            <v>3</v>
          </cell>
          <cell r="E1093" t="str">
            <v>OHK</v>
          </cell>
          <cell r="F1093">
            <v>410000</v>
          </cell>
          <cell r="G1093">
            <v>1230000</v>
          </cell>
        </row>
        <row r="1094">
          <cell r="B1094" t="str">
            <v xml:space="preserve">    -     Uang Penginapan  1 ORG x 2 HR</v>
          </cell>
          <cell r="D1094">
            <v>2</v>
          </cell>
          <cell r="E1094" t="str">
            <v>OHK</v>
          </cell>
          <cell r="F1094">
            <v>814000</v>
          </cell>
          <cell r="G1094">
            <v>1628000</v>
          </cell>
        </row>
        <row r="1095">
          <cell r="B1095" t="str">
            <v>&gt; JAKARTA-PONTIANAK PP</v>
          </cell>
        </row>
        <row r="1096">
          <cell r="B1096" t="str">
            <v xml:space="preserve">    -     Tiket  1 org x 1 KL</v>
          </cell>
          <cell r="D1096">
            <v>1</v>
          </cell>
          <cell r="E1096" t="str">
            <v>KL</v>
          </cell>
          <cell r="F1096">
            <v>2781000</v>
          </cell>
          <cell r="G1096">
            <v>2781000</v>
          </cell>
        </row>
        <row r="1097">
          <cell r="B1097" t="str">
            <v xml:space="preserve">    -     Uang Taksi  1 org x 2 KL</v>
          </cell>
          <cell r="D1097">
            <v>2</v>
          </cell>
          <cell r="E1097" t="str">
            <v>KL</v>
          </cell>
          <cell r="F1097">
            <v>457000</v>
          </cell>
          <cell r="G1097">
            <v>914000</v>
          </cell>
        </row>
        <row r="1098">
          <cell r="B1098" t="str">
            <v xml:space="preserve">    -     Uang Harian  1 org x 3 HR</v>
          </cell>
          <cell r="D1098">
            <v>3</v>
          </cell>
          <cell r="E1098" t="str">
            <v>OH</v>
          </cell>
          <cell r="F1098">
            <v>380000</v>
          </cell>
          <cell r="G1098">
            <v>1140000</v>
          </cell>
        </row>
        <row r="1099">
          <cell r="B1099" t="str">
            <v xml:space="preserve">    -     Uang Penginapan  1 org x 2 HR</v>
          </cell>
          <cell r="D1099">
            <v>2</v>
          </cell>
          <cell r="E1099" t="str">
            <v>OH</v>
          </cell>
          <cell r="F1099">
            <v>538000</v>
          </cell>
          <cell r="G1099">
            <v>1076000</v>
          </cell>
        </row>
        <row r="1100">
          <cell r="B1100" t="str">
            <v>&gt; JAKARTA-PALANGKARAYA PP</v>
          </cell>
        </row>
        <row r="1101">
          <cell r="B1101" t="str">
            <v xml:space="preserve">    -     Tiket  1 org x 1 KL</v>
          </cell>
          <cell r="D1101">
            <v>1</v>
          </cell>
          <cell r="E1101" t="str">
            <v>KL</v>
          </cell>
          <cell r="F1101">
            <v>2984000</v>
          </cell>
          <cell r="G1101">
            <v>2984000</v>
          </cell>
        </row>
        <row r="1102">
          <cell r="B1102" t="str">
            <v xml:space="preserve">    -     Uang Taksi  1 org x 2 KL</v>
          </cell>
          <cell r="D1102">
            <v>2</v>
          </cell>
          <cell r="E1102" t="str">
            <v>KL</v>
          </cell>
          <cell r="F1102">
            <v>418000</v>
          </cell>
          <cell r="G1102">
            <v>836000</v>
          </cell>
        </row>
        <row r="1103">
          <cell r="B1103" t="str">
            <v xml:space="preserve">    -     Uang Harian  1 org x 3 HR</v>
          </cell>
          <cell r="D1103">
            <v>3</v>
          </cell>
          <cell r="E1103" t="str">
            <v>OH</v>
          </cell>
          <cell r="F1103">
            <v>360000</v>
          </cell>
          <cell r="G1103">
            <v>1080000</v>
          </cell>
        </row>
        <row r="1104">
          <cell r="B1104" t="str">
            <v xml:space="preserve">    -     Uang Penginapan  1 org x 2 HR</v>
          </cell>
          <cell r="D1104">
            <v>2</v>
          </cell>
          <cell r="E1104" t="str">
            <v>OH</v>
          </cell>
          <cell r="F1104">
            <v>659000</v>
          </cell>
          <cell r="G1104">
            <v>1318000</v>
          </cell>
        </row>
        <row r="1105">
          <cell r="B1105" t="str">
            <v>&gt; JAKARTA-BANJARMASIN PP</v>
          </cell>
        </row>
        <row r="1106">
          <cell r="B1106" t="str">
            <v xml:space="preserve">    -     Tiket  1 ORG x 1 KL</v>
          </cell>
          <cell r="D1106">
            <v>1</v>
          </cell>
          <cell r="E1106" t="str">
            <v>KL</v>
          </cell>
          <cell r="F1106">
            <v>2995000</v>
          </cell>
          <cell r="G1106">
            <v>2995000</v>
          </cell>
        </row>
        <row r="1107">
          <cell r="B1107" t="str">
            <v xml:space="preserve">    -     Uang Taksi  1 ORG x 2 KL</v>
          </cell>
          <cell r="D1107">
            <v>2</v>
          </cell>
          <cell r="E1107" t="str">
            <v>KL</v>
          </cell>
          <cell r="F1107">
            <v>467000</v>
          </cell>
          <cell r="G1107">
            <v>934000</v>
          </cell>
        </row>
        <row r="1108">
          <cell r="B1108" t="str">
            <v xml:space="preserve">    -     Uang Harian  1 ORG x 3 HR</v>
          </cell>
          <cell r="D1108">
            <v>3</v>
          </cell>
          <cell r="E1108" t="str">
            <v>OH</v>
          </cell>
          <cell r="F1108">
            <v>380000</v>
          </cell>
          <cell r="G1108">
            <v>1140000</v>
          </cell>
        </row>
        <row r="1109">
          <cell r="B1109" t="str">
            <v xml:space="preserve">    -     Uang Penginapan  1 ORG x 2 HR</v>
          </cell>
          <cell r="D1109">
            <v>2</v>
          </cell>
          <cell r="E1109" t="str">
            <v>OH</v>
          </cell>
          <cell r="F1109">
            <v>697000</v>
          </cell>
          <cell r="G1109">
            <v>1394000</v>
          </cell>
        </row>
        <row r="1110">
          <cell r="B1110" t="str">
            <v>&gt; JAKARTA-SAMARINDA PP</v>
          </cell>
        </row>
        <row r="1111">
          <cell r="B1111" t="str">
            <v xml:space="preserve">    -     Tiket  1 ORG x 1 KL</v>
          </cell>
          <cell r="D1111">
            <v>1</v>
          </cell>
          <cell r="E1111" t="str">
            <v>KL</v>
          </cell>
          <cell r="F1111">
            <v>3797000</v>
          </cell>
          <cell r="G1111">
            <v>3797000</v>
          </cell>
        </row>
        <row r="1112">
          <cell r="B1112" t="str">
            <v xml:space="preserve">    -     Uang Taksi  1 ORG x 2 KL</v>
          </cell>
          <cell r="D1112">
            <v>2</v>
          </cell>
          <cell r="E1112" t="str">
            <v>KL</v>
          </cell>
          <cell r="F1112">
            <v>420000</v>
          </cell>
          <cell r="G1112">
            <v>840000</v>
          </cell>
        </row>
        <row r="1113">
          <cell r="B1113" t="str">
            <v xml:space="preserve">    -     Uang Harian  1 ORG x 3 HR</v>
          </cell>
          <cell r="D1113">
            <v>3</v>
          </cell>
          <cell r="E1113" t="str">
            <v>OH</v>
          </cell>
          <cell r="F1113">
            <v>430000</v>
          </cell>
          <cell r="G1113">
            <v>1290000</v>
          </cell>
        </row>
        <row r="1114">
          <cell r="B1114" t="str">
            <v xml:space="preserve">    -     Uang Penginapan  1 ORG x 2 HR</v>
          </cell>
          <cell r="D1114">
            <v>2</v>
          </cell>
          <cell r="E1114" t="str">
            <v>OH</v>
          </cell>
          <cell r="F1114">
            <v>804000</v>
          </cell>
          <cell r="G1114">
            <v>1608000</v>
          </cell>
        </row>
        <row r="1115">
          <cell r="B1115" t="str">
            <v>&gt; JAKARTA-TANJUNG SELOR PP</v>
          </cell>
        </row>
        <row r="1116">
          <cell r="B1116" t="str">
            <v xml:space="preserve">    -     Tiket  1 org x 1 KL</v>
          </cell>
          <cell r="D1116">
            <v>1</v>
          </cell>
          <cell r="E1116" t="str">
            <v>KL</v>
          </cell>
          <cell r="F1116">
            <v>4057000</v>
          </cell>
          <cell r="G1116">
            <v>4057000</v>
          </cell>
        </row>
        <row r="1117">
          <cell r="B1117" t="str">
            <v xml:space="preserve">    -     Uang Taksi  1 org x 2 KL</v>
          </cell>
          <cell r="D1117">
            <v>2</v>
          </cell>
          <cell r="E1117" t="str">
            <v>KL</v>
          </cell>
          <cell r="F1117">
            <v>508000</v>
          </cell>
          <cell r="G1117">
            <v>1016000</v>
          </cell>
        </row>
        <row r="1118">
          <cell r="B1118" t="str">
            <v xml:space="preserve">    -     Uang Harian  1 org x 3 HR</v>
          </cell>
          <cell r="D1118">
            <v>3</v>
          </cell>
          <cell r="E1118" t="str">
            <v>OH</v>
          </cell>
          <cell r="F1118">
            <v>430000</v>
          </cell>
          <cell r="G1118">
            <v>1290000</v>
          </cell>
        </row>
        <row r="1119">
          <cell r="B1119" t="str">
            <v xml:space="preserve">    -     Uang Penginapan  1 org x 2 HR</v>
          </cell>
          <cell r="D1119">
            <v>2</v>
          </cell>
          <cell r="E1119" t="str">
            <v>OH</v>
          </cell>
          <cell r="F1119">
            <v>904000</v>
          </cell>
          <cell r="G1119">
            <v>1808000</v>
          </cell>
        </row>
        <row r="1120">
          <cell r="B1120" t="str">
            <v>&gt; JAKARTA-DENPASAR PP</v>
          </cell>
        </row>
        <row r="1121">
          <cell r="B1121" t="str">
            <v xml:space="preserve">    -     Tiket  1 ORG x 1 KL</v>
          </cell>
          <cell r="D1121">
            <v>1</v>
          </cell>
          <cell r="E1121" t="str">
            <v>KL</v>
          </cell>
          <cell r="F1121">
            <v>3262000</v>
          </cell>
          <cell r="G1121">
            <v>3262000</v>
          </cell>
        </row>
        <row r="1122">
          <cell r="B1122" t="str">
            <v xml:space="preserve">    -     Uang Taksi  1 ORG x 2 KL</v>
          </cell>
          <cell r="D1122">
            <v>2</v>
          </cell>
          <cell r="E1122" t="str">
            <v>KL</v>
          </cell>
          <cell r="F1122">
            <v>517000</v>
          </cell>
          <cell r="G1122">
            <v>1034000</v>
          </cell>
        </row>
        <row r="1123">
          <cell r="B1123" t="str">
            <v xml:space="preserve">    -     Uang Harian  1 ORG x 3 HR</v>
          </cell>
          <cell r="D1123">
            <v>3</v>
          </cell>
          <cell r="E1123" t="str">
            <v>OH</v>
          </cell>
          <cell r="F1123">
            <v>480000</v>
          </cell>
          <cell r="G1123">
            <v>1440000</v>
          </cell>
        </row>
        <row r="1124">
          <cell r="B1124" t="str">
            <v xml:space="preserve">    -     Uang Penginapan  1 ORG x 2 HR</v>
          </cell>
          <cell r="D1124">
            <v>2</v>
          </cell>
          <cell r="E1124" t="str">
            <v>OH</v>
          </cell>
          <cell r="F1124">
            <v>1138000</v>
          </cell>
          <cell r="G1124">
            <v>2276000</v>
          </cell>
        </row>
        <row r="1125">
          <cell r="B1125" t="str">
            <v>&gt; JAKARTA-MATARAM PP</v>
          </cell>
        </row>
        <row r="1126">
          <cell r="B1126" t="str">
            <v xml:space="preserve">    -     Tiket  1 ORG x 1 KL</v>
          </cell>
          <cell r="D1126">
            <v>1</v>
          </cell>
          <cell r="E1126" t="str">
            <v>KL</v>
          </cell>
          <cell r="F1126">
            <v>3230000</v>
          </cell>
          <cell r="G1126">
            <v>3230000</v>
          </cell>
        </row>
        <row r="1127">
          <cell r="B1127" t="str">
            <v xml:space="preserve">    -     Uang Taksi  1 ORG x 2 KL</v>
          </cell>
          <cell r="D1127">
            <v>2</v>
          </cell>
          <cell r="E1127" t="str">
            <v>KL</v>
          </cell>
          <cell r="F1127">
            <v>522000</v>
          </cell>
          <cell r="G1127">
            <v>1044000</v>
          </cell>
        </row>
        <row r="1128">
          <cell r="B1128" t="str">
            <v xml:space="preserve">    -     Uang Harian  1 ORG x 3 HR</v>
          </cell>
          <cell r="D1128">
            <v>3</v>
          </cell>
          <cell r="E1128" t="str">
            <v>OH</v>
          </cell>
          <cell r="F1128">
            <v>440000</v>
          </cell>
          <cell r="G1128">
            <v>1320000</v>
          </cell>
        </row>
        <row r="1129">
          <cell r="B1129" t="str">
            <v xml:space="preserve">    -     Uang Penginapan  1 ORG x 2 HR</v>
          </cell>
          <cell r="D1129">
            <v>2</v>
          </cell>
          <cell r="E1129" t="str">
            <v>OH</v>
          </cell>
          <cell r="F1129">
            <v>907000</v>
          </cell>
          <cell r="G1129">
            <v>1814000</v>
          </cell>
        </row>
        <row r="1130">
          <cell r="B1130" t="str">
            <v>&gt; JAKARTA-KUPANG PP</v>
          </cell>
        </row>
        <row r="1131">
          <cell r="B1131" t="str">
            <v xml:space="preserve">    -     Tiket  1 org x 1 KL</v>
          </cell>
          <cell r="D1131">
            <v>1</v>
          </cell>
          <cell r="E1131" t="str">
            <v>KL</v>
          </cell>
          <cell r="F1131">
            <v>5081000</v>
          </cell>
          <cell r="G1131">
            <v>5081000</v>
          </cell>
        </row>
        <row r="1132">
          <cell r="B1132" t="str">
            <v xml:space="preserve">    -     Uang Taksi  1 org x 2 KL</v>
          </cell>
          <cell r="D1132">
            <v>2</v>
          </cell>
          <cell r="E1132" t="str">
            <v>KL</v>
          </cell>
          <cell r="F1132">
            <v>390000</v>
          </cell>
          <cell r="G1132">
            <v>780000</v>
          </cell>
        </row>
        <row r="1133">
          <cell r="B1133" t="str">
            <v xml:space="preserve">    -     Uang Harian  1 org x 3 HR</v>
          </cell>
          <cell r="D1133">
            <v>3</v>
          </cell>
          <cell r="E1133" t="str">
            <v>OH</v>
          </cell>
          <cell r="F1133">
            <v>430000</v>
          </cell>
          <cell r="G1133">
            <v>1290000</v>
          </cell>
        </row>
        <row r="1134">
          <cell r="B1134" t="str">
            <v xml:space="preserve">    -     Uang Penginapan  1 org x 2 HR</v>
          </cell>
          <cell r="D1134">
            <v>2</v>
          </cell>
          <cell r="E1134" t="str">
            <v>OH</v>
          </cell>
          <cell r="F1134">
            <v>688000</v>
          </cell>
          <cell r="G1134">
            <v>1376000</v>
          </cell>
        </row>
        <row r="1135">
          <cell r="B1135" t="str">
            <v>&gt; JAKARTA-MANADO PP</v>
          </cell>
        </row>
        <row r="1136">
          <cell r="B1136" t="str">
            <v xml:space="preserve">    -     Tiket  1 org x 1 KL</v>
          </cell>
          <cell r="D1136">
            <v>1</v>
          </cell>
          <cell r="E1136" t="str">
            <v>KL</v>
          </cell>
          <cell r="F1136">
            <v>5102000</v>
          </cell>
          <cell r="G1136">
            <v>5102000</v>
          </cell>
        </row>
        <row r="1137">
          <cell r="B1137" t="str">
            <v xml:space="preserve">    -     Uang Taksi  1 org x 2 KL</v>
          </cell>
          <cell r="D1137">
            <v>2</v>
          </cell>
          <cell r="E1137" t="str">
            <v>KL</v>
          </cell>
          <cell r="F1137">
            <v>422000</v>
          </cell>
          <cell r="G1137">
            <v>844000</v>
          </cell>
        </row>
        <row r="1138">
          <cell r="B1138" t="str">
            <v xml:space="preserve">    -     Uang Harian  1 org x 3 HR</v>
          </cell>
          <cell r="D1138">
            <v>3</v>
          </cell>
          <cell r="E1138" t="str">
            <v>OH</v>
          </cell>
          <cell r="F1138">
            <v>370000</v>
          </cell>
          <cell r="G1138">
            <v>1110000</v>
          </cell>
        </row>
        <row r="1139">
          <cell r="B1139" t="str">
            <v xml:space="preserve">    -     Uang Penginapan  1 org x 2 HR</v>
          </cell>
          <cell r="D1139">
            <v>2</v>
          </cell>
          <cell r="E1139" t="str">
            <v>OH</v>
          </cell>
          <cell r="F1139">
            <v>978000</v>
          </cell>
          <cell r="G1139">
            <v>1956000</v>
          </cell>
        </row>
        <row r="1140">
          <cell r="B1140" t="str">
            <v>&gt; JAKARTA-GORONTALO PP</v>
          </cell>
        </row>
        <row r="1141">
          <cell r="B1141" t="str">
            <v xml:space="preserve">    -     Tiket  1 org x 1 KL</v>
          </cell>
          <cell r="D1141">
            <v>1</v>
          </cell>
          <cell r="E1141" t="str">
            <v>KL</v>
          </cell>
          <cell r="F1141">
            <v>4824000</v>
          </cell>
          <cell r="G1141">
            <v>4824000</v>
          </cell>
        </row>
        <row r="1142">
          <cell r="B1142" t="str">
            <v xml:space="preserve">    -     Uang Taksi  1 org x 2 KL</v>
          </cell>
          <cell r="D1142">
            <v>2</v>
          </cell>
          <cell r="E1142" t="str">
            <v>KL</v>
          </cell>
          <cell r="F1142">
            <v>558000</v>
          </cell>
          <cell r="G1142">
            <v>1116000</v>
          </cell>
        </row>
        <row r="1143">
          <cell r="B1143" t="str">
            <v xml:space="preserve">    -     Uang Harian  1 org x 3 HR</v>
          </cell>
          <cell r="D1143">
            <v>3</v>
          </cell>
          <cell r="E1143" t="str">
            <v>OH</v>
          </cell>
          <cell r="F1143">
            <v>370000</v>
          </cell>
          <cell r="G1143">
            <v>1110000</v>
          </cell>
        </row>
        <row r="1144">
          <cell r="B1144" t="str">
            <v xml:space="preserve">    -     Uang Penginapan  1 org x 2 HR</v>
          </cell>
          <cell r="D1144">
            <v>2</v>
          </cell>
          <cell r="E1144" t="str">
            <v>OH</v>
          </cell>
          <cell r="F1144">
            <v>955000</v>
          </cell>
          <cell r="G1144">
            <v>1910000</v>
          </cell>
        </row>
        <row r="1145">
          <cell r="B1145" t="str">
            <v>&gt; JAKARTA-MAMUJU PP</v>
          </cell>
        </row>
        <row r="1146">
          <cell r="B1146" t="str">
            <v xml:space="preserve">    -     Tiket  1 org x 1 KL</v>
          </cell>
          <cell r="D1146">
            <v>1</v>
          </cell>
          <cell r="E1146" t="str">
            <v>KL</v>
          </cell>
          <cell r="F1146">
            <v>4867000</v>
          </cell>
          <cell r="G1146">
            <v>4867000</v>
          </cell>
        </row>
        <row r="1147">
          <cell r="B1147" t="str">
            <v xml:space="preserve">    -     Uang Taksi  1 org x 2 KL</v>
          </cell>
          <cell r="D1147">
            <v>2</v>
          </cell>
          <cell r="E1147" t="str">
            <v>KL</v>
          </cell>
          <cell r="F1147">
            <v>588000</v>
          </cell>
          <cell r="G1147">
            <v>1176000</v>
          </cell>
        </row>
        <row r="1148">
          <cell r="B1148" t="str">
            <v xml:space="preserve">    -     Uang Harian  1 org x 3 HR</v>
          </cell>
          <cell r="D1148">
            <v>3</v>
          </cell>
          <cell r="E1148" t="str">
            <v>OH</v>
          </cell>
          <cell r="F1148">
            <v>410000</v>
          </cell>
          <cell r="G1148">
            <v>1230000</v>
          </cell>
        </row>
        <row r="1149">
          <cell r="B1149" t="str">
            <v xml:space="preserve">    -     Uang Penginapan  1 org x 2 HR</v>
          </cell>
          <cell r="D1149">
            <v>2</v>
          </cell>
          <cell r="E1149" t="str">
            <v>OH</v>
          </cell>
          <cell r="F1149">
            <v>704000</v>
          </cell>
          <cell r="G1149">
            <v>1408000</v>
          </cell>
        </row>
        <row r="1150">
          <cell r="B1150" t="str">
            <v>&gt; JAKARTA-PALU PP</v>
          </cell>
          <cell r="G1150">
            <v>0</v>
          </cell>
        </row>
        <row r="1151">
          <cell r="B1151" t="str">
            <v xml:space="preserve">    -     Tiket  1 org x 1 KL</v>
          </cell>
          <cell r="D1151">
            <v>1</v>
          </cell>
          <cell r="E1151" t="str">
            <v>KL</v>
          </cell>
          <cell r="F1151">
            <v>5113000</v>
          </cell>
          <cell r="G1151">
            <v>5113000</v>
          </cell>
        </row>
        <row r="1152">
          <cell r="B1152" t="str">
            <v xml:space="preserve">    -     Uang Taksi  1 org x 2 KL</v>
          </cell>
          <cell r="D1152">
            <v>2</v>
          </cell>
          <cell r="E1152" t="str">
            <v>KL</v>
          </cell>
          <cell r="F1152">
            <v>439000</v>
          </cell>
          <cell r="G1152">
            <v>878000</v>
          </cell>
        </row>
        <row r="1153">
          <cell r="B1153" t="str">
            <v xml:space="preserve">    -     Uang Harian  1 org x 3 HR</v>
          </cell>
          <cell r="D1153">
            <v>3</v>
          </cell>
          <cell r="E1153" t="str">
            <v>OH</v>
          </cell>
          <cell r="F1153">
            <v>370000</v>
          </cell>
          <cell r="G1153">
            <v>1110000</v>
          </cell>
        </row>
        <row r="1154">
          <cell r="B1154" t="str">
            <v xml:space="preserve">    -     Uang Penginapan  1 org x 2 HR</v>
          </cell>
          <cell r="D1154">
            <v>2</v>
          </cell>
          <cell r="E1154" t="str">
            <v>OH</v>
          </cell>
          <cell r="F1154">
            <v>951000</v>
          </cell>
          <cell r="G1154">
            <v>1902000</v>
          </cell>
        </row>
        <row r="1155">
          <cell r="B1155" t="str">
            <v>&gt; JAKARTA-KENDARI PP</v>
          </cell>
          <cell r="G1155">
            <v>0</v>
          </cell>
        </row>
        <row r="1156">
          <cell r="B1156" t="str">
            <v xml:space="preserve">    -     Tiket  1 org x 1 KL</v>
          </cell>
          <cell r="D1156">
            <v>1</v>
          </cell>
          <cell r="E1156" t="str">
            <v>KL</v>
          </cell>
          <cell r="F1156">
            <v>4182000</v>
          </cell>
          <cell r="G1156">
            <v>4182000</v>
          </cell>
        </row>
        <row r="1157">
          <cell r="B1157" t="str">
            <v xml:space="preserve">    -     Uang Taksi  1 org x 2 KL</v>
          </cell>
          <cell r="D1157">
            <v>2</v>
          </cell>
          <cell r="E1157" t="str">
            <v>KL</v>
          </cell>
          <cell r="F1157">
            <v>445000</v>
          </cell>
          <cell r="G1157">
            <v>890000</v>
          </cell>
        </row>
        <row r="1158">
          <cell r="B1158" t="str">
            <v xml:space="preserve">    -     Uang Harian  1 org x 3 HR</v>
          </cell>
          <cell r="D1158">
            <v>3</v>
          </cell>
          <cell r="E1158" t="str">
            <v>OH</v>
          </cell>
          <cell r="F1158">
            <v>380000</v>
          </cell>
          <cell r="G1158">
            <v>1140000</v>
          </cell>
        </row>
        <row r="1159">
          <cell r="B1159" t="str">
            <v xml:space="preserve">    -     Uang Penginapan  1 org x 2 HR</v>
          </cell>
          <cell r="D1159">
            <v>2</v>
          </cell>
          <cell r="E1159" t="str">
            <v>OH</v>
          </cell>
          <cell r="F1159">
            <v>786000</v>
          </cell>
          <cell r="G1159">
            <v>1572000</v>
          </cell>
        </row>
        <row r="1160">
          <cell r="B1160" t="str">
            <v>&gt; JAKARTA-AMBON PP</v>
          </cell>
          <cell r="G1160">
            <v>0</v>
          </cell>
        </row>
        <row r="1161">
          <cell r="B1161" t="str">
            <v xml:space="preserve">    -     Tiket  1 org x 1 KL</v>
          </cell>
          <cell r="D1161">
            <v>1</v>
          </cell>
          <cell r="E1161" t="str">
            <v>KL</v>
          </cell>
          <cell r="F1161">
            <v>7081000</v>
          </cell>
          <cell r="G1161">
            <v>7081000</v>
          </cell>
        </row>
        <row r="1162">
          <cell r="B1162" t="str">
            <v xml:space="preserve">    -     Uang Taksi  1 org x 2 KL</v>
          </cell>
          <cell r="D1162">
            <v>2</v>
          </cell>
          <cell r="E1162" t="str">
            <v>KL</v>
          </cell>
          <cell r="F1162">
            <v>583000</v>
          </cell>
          <cell r="G1162">
            <v>1166000</v>
          </cell>
        </row>
        <row r="1163">
          <cell r="B1163" t="str">
            <v xml:space="preserve">    -     Uang Harian  1 org x 3 HR</v>
          </cell>
          <cell r="D1163">
            <v>3</v>
          </cell>
          <cell r="E1163" t="str">
            <v>OH</v>
          </cell>
          <cell r="F1163">
            <v>380000</v>
          </cell>
          <cell r="G1163">
            <v>1140000</v>
          </cell>
        </row>
        <row r="1164">
          <cell r="B1164" t="str">
            <v xml:space="preserve">    -     Uang Penginapan  1 org x 2 HR</v>
          </cell>
          <cell r="D1164">
            <v>2</v>
          </cell>
          <cell r="E1164" t="str">
            <v>OH</v>
          </cell>
          <cell r="F1164">
            <v>667000</v>
          </cell>
          <cell r="G1164">
            <v>1334000</v>
          </cell>
        </row>
        <row r="1165">
          <cell r="B1165" t="str">
            <v>&gt; JAKARTA-TERNATE PP</v>
          </cell>
          <cell r="G1165">
            <v>0</v>
          </cell>
        </row>
        <row r="1166">
          <cell r="B1166" t="str">
            <v xml:space="preserve">    -     Tiket  1 org x 1 KL</v>
          </cell>
          <cell r="D1166">
            <v>1</v>
          </cell>
          <cell r="E1166" t="str">
            <v>KL</v>
          </cell>
          <cell r="F1166">
            <v>6664000</v>
          </cell>
          <cell r="G1166">
            <v>6664000</v>
          </cell>
        </row>
        <row r="1167">
          <cell r="B1167" t="str">
            <v xml:space="preserve">    -     Uang Taksi  1 org x 2 KL</v>
          </cell>
          <cell r="D1167">
            <v>2</v>
          </cell>
          <cell r="E1167" t="str">
            <v>KL</v>
          </cell>
          <cell r="F1167">
            <v>505000</v>
          </cell>
          <cell r="G1167">
            <v>1010000</v>
          </cell>
        </row>
        <row r="1168">
          <cell r="B1168" t="str">
            <v xml:space="preserve">    -     Uang Harian  1 org x 3 HR</v>
          </cell>
          <cell r="D1168">
            <v>3</v>
          </cell>
          <cell r="E1168" t="str">
            <v>OH</v>
          </cell>
          <cell r="F1168">
            <v>430000</v>
          </cell>
          <cell r="G1168">
            <v>1290000</v>
          </cell>
        </row>
        <row r="1169">
          <cell r="B1169" t="str">
            <v xml:space="preserve">    -     Uang Penginapan  1 org x 2 HR</v>
          </cell>
          <cell r="D1169">
            <v>2</v>
          </cell>
          <cell r="E1169" t="str">
            <v>OH</v>
          </cell>
          <cell r="F1169">
            <v>654000</v>
          </cell>
          <cell r="G1169">
            <v>1308000</v>
          </cell>
        </row>
        <row r="1170">
          <cell r="B1170" t="str">
            <v>&gt; JAKARTA-MAKASSAR PP</v>
          </cell>
          <cell r="G1170">
            <v>0</v>
          </cell>
        </row>
        <row r="1171">
          <cell r="B1171" t="str">
            <v xml:space="preserve">    -     Tiket  1 ORG x 1 KL</v>
          </cell>
          <cell r="D1171">
            <v>1</v>
          </cell>
          <cell r="E1171" t="str">
            <v>KL</v>
          </cell>
          <cell r="F1171">
            <v>3829000</v>
          </cell>
          <cell r="G1171">
            <v>3829000</v>
          </cell>
        </row>
        <row r="1172">
          <cell r="B1172" t="str">
            <v xml:space="preserve">    -     Uang Taksi  1 ORG x 2 KL</v>
          </cell>
          <cell r="D1172">
            <v>2</v>
          </cell>
          <cell r="E1172" t="str">
            <v>KL</v>
          </cell>
          <cell r="F1172">
            <v>475000</v>
          </cell>
          <cell r="G1172">
            <v>950000</v>
          </cell>
        </row>
        <row r="1173">
          <cell r="B1173" t="str">
            <v xml:space="preserve">    -     Uang Harian  1 ORG x 3 HR</v>
          </cell>
          <cell r="D1173">
            <v>3</v>
          </cell>
          <cell r="E1173" t="str">
            <v>OH</v>
          </cell>
          <cell r="F1173">
            <v>430000</v>
          </cell>
          <cell r="G1173">
            <v>1290000</v>
          </cell>
        </row>
        <row r="1174">
          <cell r="B1174" t="str">
            <v xml:space="preserve">    -     Uang Penginapan  1 ORG x 2 HR</v>
          </cell>
          <cell r="D1174">
            <v>2</v>
          </cell>
          <cell r="E1174" t="str">
            <v>OH</v>
          </cell>
          <cell r="F1174">
            <v>745000</v>
          </cell>
          <cell r="G1174">
            <v>1490000</v>
          </cell>
        </row>
        <row r="1175">
          <cell r="B1175" t="str">
            <v>Uang Representatif  1 ORG x 113 HR</v>
          </cell>
          <cell r="D1175">
            <v>113</v>
          </cell>
          <cell r="E1175" t="str">
            <v>OH</v>
          </cell>
          <cell r="F1175">
            <v>150000</v>
          </cell>
          <cell r="G1175">
            <v>16950000</v>
          </cell>
        </row>
        <row r="1176">
          <cell r="B1176" t="str">
            <v>Belanja Perjalanan Dinas Dalam Kota</v>
          </cell>
          <cell r="G1176">
            <v>22800000</v>
          </cell>
        </row>
        <row r="1177">
          <cell r="B1177" t="str">
            <v>- Transport (3 org x 20 kali)</v>
          </cell>
          <cell r="D1177">
            <v>60</v>
          </cell>
          <cell r="E1177" t="str">
            <v>kl</v>
          </cell>
          <cell r="F1177">
            <v>170000</v>
          </cell>
          <cell r="G1177">
            <v>10200000</v>
          </cell>
        </row>
        <row r="1178">
          <cell r="B1178" t="str">
            <v>- Uang harian (3 org x 20 Kali)</v>
          </cell>
          <cell r="D1178">
            <v>60</v>
          </cell>
          <cell r="E1178" t="str">
            <v>kl</v>
          </cell>
          <cell r="F1178">
            <v>210000</v>
          </cell>
          <cell r="G1178">
            <v>12600000</v>
          </cell>
        </row>
        <row r="1179">
          <cell r="B1179" t="str">
            <v>TU DITLOLA - Menghadiri Rapat/Undangan/Koordinasi antar Direktorat Lainnya</v>
          </cell>
          <cell r="G1179">
            <v>75600000</v>
          </cell>
        </row>
        <row r="1180">
          <cell r="B1180" t="str">
            <v>Belanja Perjalanan Dinas Biasa</v>
          </cell>
          <cell r="G1180">
            <v>64200000</v>
          </cell>
        </row>
        <row r="1181">
          <cell r="B1181" t="str">
            <v>&gt; JAKARTA-BANTEN</v>
          </cell>
          <cell r="G1181">
            <v>31580000</v>
          </cell>
        </row>
        <row r="1182">
          <cell r="B1182" t="str">
            <v xml:space="preserve">    -     Transport  2 ORG x 5 kl</v>
          </cell>
          <cell r="D1182">
            <v>10</v>
          </cell>
          <cell r="E1182" t="str">
            <v>KL</v>
          </cell>
          <cell r="F1182">
            <v>600000</v>
          </cell>
          <cell r="G1182">
            <v>6000000</v>
          </cell>
        </row>
        <row r="1183">
          <cell r="B1183" t="str">
            <v xml:space="preserve">    -     Uang Harian  2 ORG x 3 HR x 5 kl</v>
          </cell>
          <cell r="D1183">
            <v>30</v>
          </cell>
          <cell r="E1183" t="str">
            <v>OHK</v>
          </cell>
          <cell r="F1183">
            <v>370000</v>
          </cell>
          <cell r="G1183">
            <v>11100000</v>
          </cell>
        </row>
        <row r="1184">
          <cell r="B1184" t="str">
            <v xml:space="preserve">    -     Uang Penginapan  2 ORG x 2 HR x 5 kl</v>
          </cell>
          <cell r="D1184">
            <v>20</v>
          </cell>
          <cell r="E1184" t="str">
            <v>OH</v>
          </cell>
          <cell r="F1184">
            <v>724000</v>
          </cell>
          <cell r="G1184">
            <v>14480000</v>
          </cell>
        </row>
        <row r="1185">
          <cell r="B1185" t="str">
            <v>&gt; JAKARTA-BANDUNG PP</v>
          </cell>
          <cell r="G1185">
            <v>32620000</v>
          </cell>
        </row>
        <row r="1186">
          <cell r="B1186" t="str">
            <v xml:space="preserve">    -     Transport  2 ORG x 5 kl</v>
          </cell>
          <cell r="D1186">
            <v>10</v>
          </cell>
          <cell r="E1186" t="str">
            <v>KL</v>
          </cell>
          <cell r="F1186">
            <v>600000</v>
          </cell>
          <cell r="G1186">
            <v>6000000</v>
          </cell>
        </row>
        <row r="1187">
          <cell r="B1187" t="str">
            <v xml:space="preserve">    -     Uang Harian  2 ORG x 3 HR x 5 kl</v>
          </cell>
          <cell r="D1187">
            <v>30</v>
          </cell>
          <cell r="E1187" t="str">
            <v>OHK</v>
          </cell>
          <cell r="F1187">
            <v>430000</v>
          </cell>
          <cell r="G1187">
            <v>12900000</v>
          </cell>
        </row>
        <row r="1188">
          <cell r="B1188" t="str">
            <v xml:space="preserve">    -     Uang Penginapan  2 ORG x 2 HR x 5 kl</v>
          </cell>
          <cell r="D1188">
            <v>20</v>
          </cell>
          <cell r="E1188" t="str">
            <v>OH</v>
          </cell>
          <cell r="F1188">
            <v>686000</v>
          </cell>
          <cell r="G1188">
            <v>13720000</v>
          </cell>
        </row>
        <row r="1189">
          <cell r="B1189" t="str">
            <v>Belanja Perjalanan Dinas Dalam Kota</v>
          </cell>
          <cell r="G1189">
            <v>11400000</v>
          </cell>
        </row>
        <row r="1190">
          <cell r="B1190" t="str">
            <v>- Transport (5 org x 5 kali)</v>
          </cell>
          <cell r="D1190">
            <v>30</v>
          </cell>
          <cell r="E1190" t="str">
            <v>kl</v>
          </cell>
          <cell r="F1190">
            <v>170000</v>
          </cell>
          <cell r="G1190">
            <v>5100000</v>
          </cell>
        </row>
        <row r="1191">
          <cell r="B1191" t="str">
            <v>- Uang harian (5 org x 5 Kali)</v>
          </cell>
          <cell r="D1191">
            <v>30</v>
          </cell>
          <cell r="E1191" t="str">
            <v>kl</v>
          </cell>
          <cell r="F1191">
            <v>210000</v>
          </cell>
          <cell r="G1191">
            <v>6300000</v>
          </cell>
        </row>
        <row r="1192">
          <cell r="B1192" t="str">
            <v>TU DITLOLA - Koordinasi Penyelenggaraan Ibadah Haji</v>
          </cell>
          <cell r="G1192">
            <v>792990000</v>
          </cell>
        </row>
        <row r="1193">
          <cell r="B1193" t="str">
            <v>Belanja Perjalanan Dinas Biasa - Luar Negeri</v>
          </cell>
          <cell r="G1193">
            <v>792990000</v>
          </cell>
        </row>
        <row r="1194">
          <cell r="B1194" t="str">
            <v>Pendampingan Subdit SIHDU</v>
          </cell>
          <cell r="G1194">
            <v>409062000</v>
          </cell>
        </row>
        <row r="1195">
          <cell r="B1195" t="str">
            <v>Jakarta - Jeddah</v>
          </cell>
        </row>
        <row r="1196">
          <cell r="B1196" t="str">
            <v>Tiket Es II - 1 ORG X 1 KL - Gol. B</v>
          </cell>
          <cell r="D1196">
            <v>1</v>
          </cell>
          <cell r="E1196" t="str">
            <v>OK</v>
          </cell>
          <cell r="F1196">
            <v>45000000</v>
          </cell>
          <cell r="G1196">
            <v>45000000</v>
          </cell>
        </row>
        <row r="1197">
          <cell r="B1197" t="str">
            <v>Tiket Es III - 1 ORG X 1 KL - Gol. C</v>
          </cell>
          <cell r="D1197">
            <v>1</v>
          </cell>
          <cell r="E1197" t="str">
            <v>OK</v>
          </cell>
          <cell r="F1197">
            <v>25000000</v>
          </cell>
          <cell r="G1197">
            <v>25000000</v>
          </cell>
        </row>
        <row r="1198">
          <cell r="B1198" t="str">
            <v>Uang Harian Es II - 1 ORG X 1 KL X 5 HR - Gol. B</v>
          </cell>
          <cell r="D1198">
            <v>5</v>
          </cell>
          <cell r="E1198" t="str">
            <v>OK</v>
          </cell>
          <cell r="F1198">
            <v>5600000</v>
          </cell>
          <cell r="G1198">
            <v>28000000</v>
          </cell>
        </row>
        <row r="1199">
          <cell r="B1199" t="str">
            <v>Uang Harian Es II - 1 ORG X 1 KL X 2 HR (40%) - Gol. B</v>
          </cell>
          <cell r="D1199">
            <v>2</v>
          </cell>
          <cell r="E1199" t="str">
            <v>OK</v>
          </cell>
          <cell r="F1199">
            <v>2240000</v>
          </cell>
          <cell r="G1199">
            <v>4480000</v>
          </cell>
        </row>
        <row r="1200">
          <cell r="B1200" t="str">
            <v>Uang Harian Es III - 1 ORG X 1 KL X 5 HR - Gol. C</v>
          </cell>
          <cell r="D1200">
            <v>5</v>
          </cell>
          <cell r="E1200" t="str">
            <v>OK</v>
          </cell>
          <cell r="F1200">
            <v>4900000</v>
          </cell>
          <cell r="G1200">
            <v>24500000</v>
          </cell>
        </row>
        <row r="1201">
          <cell r="B1201" t="str">
            <v>Uang Harian Es III - 1 ORG X 1 KL X 2 HR (40%) - Gol. C</v>
          </cell>
          <cell r="D1201">
            <v>2</v>
          </cell>
          <cell r="E1201" t="str">
            <v>OK</v>
          </cell>
          <cell r="F1201">
            <v>1960000</v>
          </cell>
          <cell r="G1201">
            <v>3920000</v>
          </cell>
        </row>
        <row r="1202">
          <cell r="B1202" t="str">
            <v>Visa dan Asuransi 2 ORG X 1 KL</v>
          </cell>
          <cell r="D1202">
            <v>2</v>
          </cell>
          <cell r="E1202" t="str">
            <v>OK</v>
          </cell>
          <cell r="F1202">
            <v>2000000</v>
          </cell>
          <cell r="G1202">
            <v>4000000</v>
          </cell>
        </row>
        <row r="1203">
          <cell r="B1203" t="str">
            <v>Transport 2 ORG X 1 KL</v>
          </cell>
          <cell r="D1203">
            <v>2</v>
          </cell>
          <cell r="E1203" t="str">
            <v>OK</v>
          </cell>
          <cell r="F1203">
            <v>548000</v>
          </cell>
          <cell r="G1203">
            <v>1096000</v>
          </cell>
        </row>
        <row r="1204">
          <cell r="B1204" t="str">
            <v>Jakarta - Jepang - Dubai</v>
          </cell>
        </row>
        <row r="1205">
          <cell r="B1205" t="str">
            <v>Tiket Jakarta - Jepang PP  [1 ORG x 1 KL] Gol. B</v>
          </cell>
          <cell r="D1205">
            <v>1</v>
          </cell>
          <cell r="E1205" t="str">
            <v>ORG</v>
          </cell>
          <cell r="F1205">
            <v>40000000</v>
          </cell>
          <cell r="G1205">
            <v>40000000</v>
          </cell>
        </row>
        <row r="1206">
          <cell r="B1206" t="str">
            <v>Tiket Jakarta - Dubai PP  [1 ORG x 1 KL] Gol. B</v>
          </cell>
          <cell r="D1206">
            <v>1</v>
          </cell>
          <cell r="E1206" t="str">
            <v>ORG</v>
          </cell>
          <cell r="F1206">
            <v>58000000</v>
          </cell>
          <cell r="G1206">
            <v>58000000</v>
          </cell>
        </row>
        <row r="1207">
          <cell r="B1207" t="str">
            <v>Uang Harian / Lump Sum Tokyo [1 ORG x 5 HR] Gol. B</v>
          </cell>
          <cell r="D1207">
            <v>5</v>
          </cell>
          <cell r="E1207" t="str">
            <v>ORG</v>
          </cell>
          <cell r="F1207">
            <v>6400000</v>
          </cell>
          <cell r="G1207">
            <v>32000000</v>
          </cell>
        </row>
        <row r="1208">
          <cell r="B1208" t="str">
            <v>Uang Harian / Lump Sum Tokyo 40% [1 ORG x 1 HR] Gol. B</v>
          </cell>
          <cell r="D1208">
            <v>1</v>
          </cell>
          <cell r="E1208" t="str">
            <v>ORG</v>
          </cell>
          <cell r="F1208">
            <v>2560000</v>
          </cell>
          <cell r="G1208">
            <v>2560000</v>
          </cell>
        </row>
        <row r="1209">
          <cell r="B1209" t="str">
            <v>Uang Harian / Lump Sum Dubai [1 ORG x 5 HR] Gol. B</v>
          </cell>
          <cell r="D1209">
            <v>5</v>
          </cell>
          <cell r="E1209" t="str">
            <v>ORG</v>
          </cell>
          <cell r="F1209">
            <v>7600000</v>
          </cell>
          <cell r="G1209">
            <v>38000000</v>
          </cell>
        </row>
        <row r="1210">
          <cell r="B1210" t="str">
            <v>Uang Harian / Lump Sum Dubai 40% [1 ORG x 1 HR] Gol. B</v>
          </cell>
          <cell r="D1210">
            <v>1</v>
          </cell>
          <cell r="E1210" t="str">
            <v>ORG</v>
          </cell>
          <cell r="F1210">
            <v>3040000</v>
          </cell>
          <cell r="G1210">
            <v>3040000</v>
          </cell>
        </row>
        <row r="1211">
          <cell r="B1211" t="str">
            <v>Biaya Taksi [1 ORG x 1 KL] Gol. B</v>
          </cell>
          <cell r="D1211">
            <v>1</v>
          </cell>
          <cell r="E1211" t="str">
            <v>OK</v>
          </cell>
          <cell r="F1211">
            <v>548000</v>
          </cell>
          <cell r="G1211">
            <v>548000</v>
          </cell>
        </row>
        <row r="1212">
          <cell r="B1212" t="str">
            <v>Biaya Asuransi Perjalanan (1 ORG x 1KL] Gol. B</v>
          </cell>
          <cell r="D1212">
            <v>1</v>
          </cell>
          <cell r="E1212" t="str">
            <v>OK</v>
          </cell>
          <cell r="F1212">
            <v>2000000</v>
          </cell>
          <cell r="G1212">
            <v>2000000</v>
          </cell>
        </row>
        <row r="1213">
          <cell r="B1213" t="str">
            <v>Jakarta - Yordania - Jeddah</v>
          </cell>
        </row>
        <row r="1214">
          <cell r="B1214" t="str">
            <v>Tiket Jakarta - Yordania - Jeddah  PP Gol. B</v>
          </cell>
          <cell r="D1214">
            <v>1</v>
          </cell>
          <cell r="E1214" t="str">
            <v>ORG</v>
          </cell>
          <cell r="F1214">
            <v>45000000</v>
          </cell>
          <cell r="G1214">
            <v>45000000</v>
          </cell>
        </row>
        <row r="1215">
          <cell r="B1215" t="str">
            <v>Uang Harian/Lump sum  Jordania 1 org x 4 HARI Gol. B</v>
          </cell>
          <cell r="D1215">
            <v>4</v>
          </cell>
          <cell r="E1215" t="str">
            <v>ORG</v>
          </cell>
          <cell r="F1215">
            <v>5200000</v>
          </cell>
          <cell r="G1215">
            <v>20800000</v>
          </cell>
        </row>
        <row r="1216">
          <cell r="B1216" t="str">
            <v>Uang Harian/Lump sum 40% Jordania 1 org x 1 HARI Gol. B</v>
          </cell>
          <cell r="D1216">
            <v>1</v>
          </cell>
          <cell r="E1216" t="str">
            <v>ORG</v>
          </cell>
          <cell r="F1216">
            <v>2080000</v>
          </cell>
          <cell r="G1216">
            <v>2080000</v>
          </cell>
        </row>
        <row r="1217">
          <cell r="B1217" t="str">
            <v>Uang Harian/Lump sum  Saudi Arabia 1 org x 4 HARI Gol. B</v>
          </cell>
          <cell r="D1217">
            <v>4</v>
          </cell>
          <cell r="E1217" t="str">
            <v>ORG</v>
          </cell>
          <cell r="F1217">
            <v>5600000</v>
          </cell>
          <cell r="G1217">
            <v>22400000</v>
          </cell>
        </row>
        <row r="1218">
          <cell r="B1218" t="str">
            <v>Uang Harian/Lump sum 40% Saudi Arabia 1 org x 1 HARI Gol. B</v>
          </cell>
          <cell r="D1218">
            <v>1</v>
          </cell>
          <cell r="E1218" t="str">
            <v>ORG</v>
          </cell>
          <cell r="F1218">
            <v>2240000</v>
          </cell>
          <cell r="G1218">
            <v>2240000</v>
          </cell>
        </row>
        <row r="1219">
          <cell r="B1219" t="str">
            <v>Biaya Visa 1 org x 1 kl</v>
          </cell>
          <cell r="D1219">
            <v>1</v>
          </cell>
          <cell r="E1219" t="str">
            <v>ORG</v>
          </cell>
          <cell r="F1219">
            <v>3850000</v>
          </cell>
          <cell r="G1219">
            <v>3850000</v>
          </cell>
        </row>
        <row r="1220">
          <cell r="B1220" t="str">
            <v>Biaya Taksi [1 org x 1 KL]</v>
          </cell>
          <cell r="D1220">
            <v>1</v>
          </cell>
          <cell r="E1220" t="str">
            <v>OK</v>
          </cell>
          <cell r="F1220">
            <v>548000</v>
          </cell>
          <cell r="G1220">
            <v>548000</v>
          </cell>
        </row>
        <row r="1221">
          <cell r="B1221" t="str">
            <v>Pendampingan Subdit PAOPAH</v>
          </cell>
          <cell r="G1221">
            <v>191964000</v>
          </cell>
        </row>
        <row r="1222">
          <cell r="B1222" t="str">
            <v>Jakarta - Jeddah</v>
          </cell>
        </row>
        <row r="1223">
          <cell r="B1223" t="str">
            <v>Tiket Es II - 1 ORG X 1 KL - Gol. B</v>
          </cell>
          <cell r="D1223">
            <v>1</v>
          </cell>
          <cell r="E1223" t="str">
            <v>OK</v>
          </cell>
          <cell r="F1223">
            <v>45000000</v>
          </cell>
          <cell r="G1223">
            <v>45000000</v>
          </cell>
        </row>
        <row r="1224">
          <cell r="B1224" t="str">
            <v>Tiket Es III - 2 ORG X 1 KL - Gol. C</v>
          </cell>
          <cell r="D1224">
            <v>2</v>
          </cell>
          <cell r="E1224" t="str">
            <v>OK</v>
          </cell>
          <cell r="F1224">
            <v>25000000</v>
          </cell>
          <cell r="G1224">
            <v>50000000</v>
          </cell>
        </row>
        <row r="1225">
          <cell r="B1225" t="str">
            <v>Uang Harian Es II - 1 ORG X 1 KL X 5 HR - Gol. B</v>
          </cell>
          <cell r="D1225">
            <v>5</v>
          </cell>
          <cell r="E1225" t="str">
            <v>OK</v>
          </cell>
          <cell r="F1225">
            <v>5600000</v>
          </cell>
          <cell r="G1225">
            <v>28000000</v>
          </cell>
        </row>
        <row r="1226">
          <cell r="B1226" t="str">
            <v>Uang Harian Es II - 1 ORG X 1 KL X 2 HR (40%) - Gol. B</v>
          </cell>
          <cell r="D1226">
            <v>2</v>
          </cell>
          <cell r="E1226" t="str">
            <v>OK</v>
          </cell>
          <cell r="F1226">
            <v>2240000</v>
          </cell>
          <cell r="G1226">
            <v>4480000</v>
          </cell>
        </row>
        <row r="1227">
          <cell r="B1227" t="str">
            <v>Uang Harian Es III - 2 ORG X 1 KL X 5 HR - Gol. C</v>
          </cell>
          <cell r="D1227">
            <v>10</v>
          </cell>
          <cell r="E1227" t="str">
            <v>OK</v>
          </cell>
          <cell r="F1227">
            <v>4900000</v>
          </cell>
          <cell r="G1227">
            <v>49000000</v>
          </cell>
        </row>
        <row r="1228">
          <cell r="B1228" t="str">
            <v>Uang Harian Es III - 2 ORG X 1 KL X 2 HR (40%) - Gol. C</v>
          </cell>
          <cell r="D1228">
            <v>4</v>
          </cell>
          <cell r="E1228" t="str">
            <v>OK</v>
          </cell>
          <cell r="F1228">
            <v>1960000</v>
          </cell>
          <cell r="G1228">
            <v>7840000</v>
          </cell>
        </row>
        <row r="1229">
          <cell r="B1229" t="str">
            <v>Visa dan Asuransi 3 ORG X 1 KL</v>
          </cell>
          <cell r="D1229">
            <v>3</v>
          </cell>
          <cell r="E1229" t="str">
            <v>OK</v>
          </cell>
          <cell r="F1229">
            <v>2000000</v>
          </cell>
          <cell r="G1229">
            <v>6000000</v>
          </cell>
        </row>
        <row r="1230">
          <cell r="B1230" t="str">
            <v>Transport 3 ORG X 1 KL</v>
          </cell>
          <cell r="D1230">
            <v>3</v>
          </cell>
          <cell r="E1230" t="str">
            <v>OK</v>
          </cell>
          <cell r="F1230">
            <v>548000</v>
          </cell>
          <cell r="G1230">
            <v>1644000</v>
          </cell>
        </row>
        <row r="1231">
          <cell r="B1231" t="str">
            <v>Pendampingan Subdit PKOH</v>
          </cell>
          <cell r="G1231">
            <v>191964000</v>
          </cell>
        </row>
        <row r="1232">
          <cell r="B1232" t="str">
            <v>Jakarta - Jeddah</v>
          </cell>
        </row>
        <row r="1233">
          <cell r="B1233" t="str">
            <v>Tiket Es II - 1 ORG X 1 KL - Gol. B</v>
          </cell>
          <cell r="D1233">
            <v>1</v>
          </cell>
          <cell r="E1233" t="str">
            <v>OK</v>
          </cell>
          <cell r="F1233">
            <v>45000000</v>
          </cell>
          <cell r="G1233">
            <v>45000000</v>
          </cell>
        </row>
        <row r="1234">
          <cell r="B1234" t="str">
            <v>Tiket Es III - 2 ORG X 1 KL - Gol. C</v>
          </cell>
          <cell r="D1234">
            <v>2</v>
          </cell>
          <cell r="E1234" t="str">
            <v>OK</v>
          </cell>
          <cell r="F1234">
            <v>25000000</v>
          </cell>
          <cell r="G1234">
            <v>50000000</v>
          </cell>
        </row>
        <row r="1235">
          <cell r="B1235" t="str">
            <v>Uang Harian Es II - 1 ORG X 1 KL X 5 HR - Gol. B</v>
          </cell>
          <cell r="D1235">
            <v>5</v>
          </cell>
          <cell r="E1235" t="str">
            <v>OK</v>
          </cell>
          <cell r="F1235">
            <v>5600000</v>
          </cell>
          <cell r="G1235">
            <v>28000000</v>
          </cell>
        </row>
        <row r="1236">
          <cell r="B1236" t="str">
            <v>Uang Harian Es II - 1 ORG X 1 KL X 2 HR (40%) - Gol. B</v>
          </cell>
          <cell r="D1236">
            <v>2</v>
          </cell>
          <cell r="E1236" t="str">
            <v>OK</v>
          </cell>
          <cell r="F1236">
            <v>2240000</v>
          </cell>
          <cell r="G1236">
            <v>4480000</v>
          </cell>
        </row>
        <row r="1237">
          <cell r="B1237" t="str">
            <v>Uang Harian Es III - 2 ORG X 1 KL X 5 HR - Gol. C</v>
          </cell>
          <cell r="D1237">
            <v>10</v>
          </cell>
          <cell r="E1237" t="str">
            <v>OK</v>
          </cell>
          <cell r="F1237">
            <v>4900000</v>
          </cell>
          <cell r="G1237">
            <v>49000000</v>
          </cell>
        </row>
        <row r="1238">
          <cell r="B1238" t="str">
            <v>Uang Harian Es III - 2 ORG X 1 KL X 2 HR (40%) - Gol. C</v>
          </cell>
          <cell r="D1238">
            <v>4</v>
          </cell>
          <cell r="E1238" t="str">
            <v>OK</v>
          </cell>
          <cell r="F1238">
            <v>1960000</v>
          </cell>
          <cell r="G1238">
            <v>7840000</v>
          </cell>
        </row>
        <row r="1239">
          <cell r="B1239" t="str">
            <v>Visa dan Asuransi 3 ORG X 1 KL</v>
          </cell>
          <cell r="D1239">
            <v>3</v>
          </cell>
          <cell r="E1239" t="str">
            <v>OK</v>
          </cell>
          <cell r="F1239">
            <v>2000000</v>
          </cell>
          <cell r="G1239">
            <v>6000000</v>
          </cell>
        </row>
        <row r="1240">
          <cell r="B1240" t="str">
            <v>Transport 3 ORG X 1 KL</v>
          </cell>
          <cell r="D1240">
            <v>3</v>
          </cell>
          <cell r="E1240" t="str">
            <v>OK</v>
          </cell>
          <cell r="F1240">
            <v>548000</v>
          </cell>
          <cell r="G1240">
            <v>1644000</v>
          </cell>
        </row>
        <row r="1241">
          <cell r="B1241" t="str">
            <v>TU DITLOLA - Bimbingan Teknis Peningkatan SDM pada Sub Bagian Tata Usaha di Dalam Negeri</v>
          </cell>
          <cell r="G1241">
            <v>372880000</v>
          </cell>
        </row>
        <row r="1242">
          <cell r="B1242" t="str">
            <v>&gt;&gt; Pendidikan Dasar Pengelolaan Keuangan Syariah Tingkat Menengah</v>
          </cell>
          <cell r="G1242">
            <v>56880000</v>
          </cell>
        </row>
        <row r="1243">
          <cell r="B1243" t="str">
            <v>Belanja Jasa Lainnya</v>
          </cell>
          <cell r="G1243">
            <v>45000000</v>
          </cell>
        </row>
        <row r="1244">
          <cell r="B1244" t="str">
            <v>Biaya Training dan Sertifikasi</v>
          </cell>
          <cell r="D1244">
            <v>9</v>
          </cell>
          <cell r="E1244" t="str">
            <v>PKT</v>
          </cell>
          <cell r="F1244">
            <v>5000000</v>
          </cell>
          <cell r="G1244">
            <v>45000000</v>
          </cell>
        </row>
        <row r="1245">
          <cell r="B1245" t="str">
            <v>Belanja Perjalanan Dinas Dalam Kota</v>
          </cell>
          <cell r="G1245">
            <v>11880000</v>
          </cell>
        </row>
        <row r="1246">
          <cell r="B1246" t="str">
            <v>- Uang Harian Diklat [9 ORG x 4 HR x 1 Pkt]</v>
          </cell>
          <cell r="D1246">
            <v>36</v>
          </cell>
          <cell r="E1246" t="str">
            <v>OH</v>
          </cell>
          <cell r="F1246">
            <v>160000</v>
          </cell>
          <cell r="G1246">
            <v>5760000</v>
          </cell>
        </row>
        <row r="1247">
          <cell r="B1247" t="str">
            <v>- Uang Transport Lokal [9 ORG x 4 HR x 1 Pkt]</v>
          </cell>
          <cell r="D1247">
            <v>36</v>
          </cell>
          <cell r="E1247" t="str">
            <v>OK</v>
          </cell>
          <cell r="F1247">
            <v>170000</v>
          </cell>
          <cell r="G1247">
            <v>6120000</v>
          </cell>
        </row>
        <row r="1248">
          <cell r="B1248" t="str">
            <v>&gt;&gt; Pelatihan Kearsipan/Manajemen Tata Usaha/Penatausahaan Kerumahtanggaan/Manajeman Perkantoran/Kepegawaian/JF</v>
          </cell>
          <cell r="G1248">
            <v>316000000</v>
          </cell>
        </row>
        <row r="1249">
          <cell r="B1249" t="str">
            <v>Belanja Jasa Lainnya</v>
          </cell>
          <cell r="G1249">
            <v>250000000</v>
          </cell>
        </row>
        <row r="1250">
          <cell r="B1250" t="str">
            <v>Biaya Training dan Sertifikasi</v>
          </cell>
          <cell r="D1250">
            <v>50</v>
          </cell>
          <cell r="E1250" t="str">
            <v>PKT</v>
          </cell>
          <cell r="F1250">
            <v>5000000</v>
          </cell>
          <cell r="G1250">
            <v>250000000</v>
          </cell>
        </row>
        <row r="1251">
          <cell r="B1251" t="str">
            <v>Belanja Perjalanan Dinas Dalam Kota</v>
          </cell>
          <cell r="G1251">
            <v>66000000</v>
          </cell>
        </row>
        <row r="1252">
          <cell r="B1252" t="str">
            <v>- Uang Harian Diklat [50 ORG x 4 HR x 1 Pkt]</v>
          </cell>
          <cell r="D1252">
            <v>200</v>
          </cell>
          <cell r="E1252" t="str">
            <v>OH</v>
          </cell>
          <cell r="F1252">
            <v>160000</v>
          </cell>
          <cell r="G1252">
            <v>32000000</v>
          </cell>
        </row>
        <row r="1253">
          <cell r="B1253" t="str">
            <v>- Uang Transport Lokal [50 ORG x 4 HR x 1 Pkt]</v>
          </cell>
          <cell r="D1253">
            <v>200</v>
          </cell>
          <cell r="E1253" t="str">
            <v>OK</v>
          </cell>
          <cell r="F1253">
            <v>170000</v>
          </cell>
          <cell r="G1253">
            <v>34000000</v>
          </cell>
        </row>
        <row r="1254">
          <cell r="B1254" t="str">
            <v>TU DITLOLA - Bimbingan Teknis Peningkatan SDM pada Sub Bagian Tata Usaha di Luar Negeri</v>
          </cell>
          <cell r="G1254">
            <v>122381000</v>
          </cell>
        </row>
        <row r="1255">
          <cell r="B1255" t="str">
            <v>&gt;&gt; Pendidikan Dasar Pengelolaan Keuangan Syariah Tingkat Menengah dan Short Courses pada Lembaga Tabung Haji di Malaysia</v>
          </cell>
          <cell r="G1255">
            <v>122381000</v>
          </cell>
        </row>
        <row r="1256">
          <cell r="B1256" t="str">
            <v>Belanja Perjalanan Dinas Biasa - Luar Negeri</v>
          </cell>
          <cell r="G1256">
            <v>122381000</v>
          </cell>
        </row>
        <row r="1257">
          <cell r="B1257" t="str">
            <v>Tiket Es II - 1 ORG - Gol. B</v>
          </cell>
          <cell r="D1257">
            <v>1</v>
          </cell>
          <cell r="E1257" t="str">
            <v>OK</v>
          </cell>
          <cell r="F1257">
            <v>9979000</v>
          </cell>
          <cell r="G1257">
            <v>9979000</v>
          </cell>
        </row>
        <row r="1258">
          <cell r="B1258" t="str">
            <v>Tiket Es III - 2 ORG - Gol. C</v>
          </cell>
          <cell r="D1258">
            <v>2</v>
          </cell>
          <cell r="E1258" t="str">
            <v>OK</v>
          </cell>
          <cell r="F1258">
            <v>8859000</v>
          </cell>
          <cell r="G1258">
            <v>17718000</v>
          </cell>
        </row>
        <row r="1259">
          <cell r="B1259" t="str">
            <v>Uang Harian Es II - 1 ORG  X 6 HR - Gol. B</v>
          </cell>
          <cell r="D1259">
            <v>6</v>
          </cell>
          <cell r="E1259" t="str">
            <v>OK</v>
          </cell>
          <cell r="F1259">
            <v>4600000</v>
          </cell>
          <cell r="G1259">
            <v>27600000</v>
          </cell>
        </row>
        <row r="1260">
          <cell r="B1260" t="str">
            <v>Uang Harian Es II - 1 ORG  X 2 HR (40%) - Gol. B</v>
          </cell>
          <cell r="D1260">
            <v>2</v>
          </cell>
          <cell r="E1260" t="str">
            <v>OK</v>
          </cell>
          <cell r="F1260">
            <v>1840000</v>
          </cell>
          <cell r="G1260">
            <v>3680000</v>
          </cell>
        </row>
        <row r="1261">
          <cell r="B1261" t="str">
            <v>Uang Harian Es III - 2 ORG  X 6 HR - Gol. C</v>
          </cell>
          <cell r="D1261">
            <v>12</v>
          </cell>
          <cell r="E1261" t="str">
            <v>OK</v>
          </cell>
          <cell r="F1261">
            <v>4100000</v>
          </cell>
          <cell r="G1261">
            <v>49200000</v>
          </cell>
        </row>
        <row r="1262">
          <cell r="B1262" t="str">
            <v>Uang Harian Es III - 2 ORG  X 2 HR (40%) - Gol. C</v>
          </cell>
          <cell r="D1262">
            <v>4</v>
          </cell>
          <cell r="E1262" t="str">
            <v>OK</v>
          </cell>
          <cell r="F1262">
            <v>1640000</v>
          </cell>
          <cell r="G1262">
            <v>6560000</v>
          </cell>
        </row>
        <row r="1263">
          <cell r="B1263" t="str">
            <v xml:space="preserve">Visa dan Asuransi Direktur 3 ORG </v>
          </cell>
          <cell r="D1263">
            <v>3</v>
          </cell>
          <cell r="E1263" t="str">
            <v>OK</v>
          </cell>
          <cell r="F1263">
            <v>2000000</v>
          </cell>
          <cell r="G1263">
            <v>6000000</v>
          </cell>
        </row>
        <row r="1264">
          <cell r="B1264" t="str">
            <v xml:space="preserve">Transport 3 ORG </v>
          </cell>
          <cell r="D1264">
            <v>3</v>
          </cell>
          <cell r="E1264" t="str">
            <v>OK</v>
          </cell>
          <cell r="F1264">
            <v>548000</v>
          </cell>
          <cell r="G1264">
            <v>1644000</v>
          </cell>
        </row>
        <row r="1265">
          <cell r="B1265" t="str">
            <v>Layanan Perkantoran</v>
          </cell>
          <cell r="G1265">
            <v>134880000</v>
          </cell>
        </row>
        <row r="1266">
          <cell r="B1266" t="str">
            <v>Operasional dan Pemeliharaan Kantor</v>
          </cell>
          <cell r="G1266">
            <v>134880000</v>
          </cell>
        </row>
        <row r="1267">
          <cell r="B1267" t="str">
            <v>TU DITLOLA - Operasional Pelayanan Pimpinan</v>
          </cell>
          <cell r="G1267">
            <v>96000000</v>
          </cell>
        </row>
        <row r="1268">
          <cell r="B1268" t="str">
            <v>Belanja Keperluan Perkantoran</v>
          </cell>
          <cell r="G1268">
            <v>60000000</v>
          </cell>
        </row>
        <row r="1269">
          <cell r="B1269" t="str">
            <v>-   Belanja Keperluan Perkantoran</v>
          </cell>
          <cell r="D1269">
            <v>12</v>
          </cell>
          <cell r="E1269" t="str">
            <v>BLN</v>
          </cell>
          <cell r="F1269">
            <v>2500000</v>
          </cell>
          <cell r="G1269">
            <v>30000000</v>
          </cell>
        </row>
        <row r="1270">
          <cell r="B1270" t="str">
            <v>-    Jamuan Tamu</v>
          </cell>
          <cell r="D1270">
            <v>12</v>
          </cell>
          <cell r="E1270" t="str">
            <v>BLN</v>
          </cell>
          <cell r="F1270">
            <v>1250000</v>
          </cell>
          <cell r="G1270">
            <v>15000000</v>
          </cell>
        </row>
        <row r="1271">
          <cell r="B1271" t="str">
            <v>-   Belanja Keperluan Tata Usaha</v>
          </cell>
          <cell r="D1271">
            <v>12</v>
          </cell>
          <cell r="E1271" t="str">
            <v>BLN</v>
          </cell>
          <cell r="F1271">
            <v>1250000</v>
          </cell>
          <cell r="G1271">
            <v>15000000</v>
          </cell>
        </row>
        <row r="1272">
          <cell r="B1272" t="str">
            <v>Belanja Bahan</v>
          </cell>
          <cell r="G1272">
            <v>36000000</v>
          </cell>
        </row>
        <row r="1273">
          <cell r="B1273" t="str">
            <v>-Penggandaan/Penjilidan SPJ Kegiatan dan Belanja Bahan ATK</v>
          </cell>
          <cell r="D1273">
            <v>12</v>
          </cell>
          <cell r="E1273" t="str">
            <v>BLN</v>
          </cell>
          <cell r="F1273">
            <v>3000000</v>
          </cell>
          <cell r="G1273">
            <v>36000000</v>
          </cell>
        </row>
        <row r="1274">
          <cell r="B1274" t="str">
            <v>TU DITLOLA - Rapat-rapat Koordinasi Direktorat Pengelolaan Dana Haji dan SIHDU</v>
          </cell>
          <cell r="G1274">
            <v>38880000</v>
          </cell>
        </row>
        <row r="1275">
          <cell r="B1275" t="str">
            <v>Belanja Bahan</v>
          </cell>
        </row>
        <row r="1276">
          <cell r="B1276" t="str">
            <v>- Konsumsi Rapat Kudapan/Snack (20 Orang x 2 kali x 12 BLN)</v>
          </cell>
          <cell r="D1276">
            <v>480</v>
          </cell>
          <cell r="E1276" t="str">
            <v>OK</v>
          </cell>
          <cell r="F1276">
            <v>24000</v>
          </cell>
          <cell r="G1276">
            <v>11520000</v>
          </cell>
        </row>
        <row r="1277">
          <cell r="B1277" t="str">
            <v>- Konsumsi Rapat Makan (20 Orang x 2 kali x 12 BLN)</v>
          </cell>
          <cell r="D1277">
            <v>480</v>
          </cell>
          <cell r="E1277" t="str">
            <v>OK</v>
          </cell>
          <cell r="F1277">
            <v>57000</v>
          </cell>
          <cell r="G1277">
            <v>27360000</v>
          </cell>
        </row>
        <row r="1278">
          <cell r="B1278" t="str">
            <v>Layanan Sarana dan Prasarana Internal</v>
          </cell>
          <cell r="G1278">
            <v>269000000</v>
          </cell>
        </row>
        <row r="1279">
          <cell r="B1279" t="str">
            <v>Layanan Sarana Internal</v>
          </cell>
          <cell r="G1279">
            <v>269000000</v>
          </cell>
        </row>
        <row r="1280">
          <cell r="B1280" t="str">
            <v>Pengadaan Perangkat Pengolah Data dan Komunikasi</v>
          </cell>
          <cell r="G1280">
            <v>269000000</v>
          </cell>
        </row>
        <row r="1281">
          <cell r="B1281" t="str">
            <v>TU DITLOLA - Perangkat  Pendukung Direktorat Pengelolaan Dana Haji dan SIHDU</v>
          </cell>
          <cell r="G1281">
            <v>69000000</v>
          </cell>
        </row>
        <row r="1282">
          <cell r="B1282" t="str">
            <v>Belanja Modal  Peralatan dan Mesin</v>
          </cell>
          <cell r="G1282">
            <v>69000000</v>
          </cell>
        </row>
        <row r="1283">
          <cell r="B1283" t="str">
            <v>AC Floor Standing 5 PK</v>
          </cell>
          <cell r="D1283">
            <v>1</v>
          </cell>
          <cell r="E1283" t="str">
            <v>buah</v>
          </cell>
          <cell r="F1283">
            <v>25000000</v>
          </cell>
          <cell r="G1283">
            <v>25000000</v>
          </cell>
        </row>
        <row r="1284">
          <cell r="B1284" t="str">
            <v>Laptop Processor i7, RAM 16GB</v>
          </cell>
          <cell r="D1284">
            <v>2</v>
          </cell>
          <cell r="E1284" t="str">
            <v>buah</v>
          </cell>
          <cell r="F1284">
            <v>22000000</v>
          </cell>
          <cell r="G1284">
            <v>44000000</v>
          </cell>
        </row>
        <row r="1285">
          <cell r="B1285" t="str">
            <v>Pekerjaan interior ruang kerja DIRLOLA</v>
          </cell>
          <cell r="G1285">
            <v>200000000</v>
          </cell>
        </row>
        <row r="1286">
          <cell r="B1286" t="str">
            <v>Belanja Barang Non Operasional Lainnya</v>
          </cell>
          <cell r="G1286">
            <v>200000000</v>
          </cell>
        </row>
        <row r="1287">
          <cell r="B1287" t="str">
            <v xml:space="preserve">    -     Pekerjaan interior ruang kerja DIRLOLA</v>
          </cell>
          <cell r="D1287">
            <v>1</v>
          </cell>
          <cell r="E1287" t="str">
            <v>PKT</v>
          </cell>
          <cell r="F1287">
            <v>200000000</v>
          </cell>
          <cell r="G1287">
            <v>200000000</v>
          </cell>
        </row>
        <row r="1288">
          <cell r="B1288" t="str">
            <v>Pengadaan Perangkat Pengolah Data dan Komunikasi</v>
          </cell>
          <cell r="G1288">
            <v>69000000</v>
          </cell>
        </row>
        <row r="1289">
          <cell r="B1289" t="str">
            <v>TU DITLOLA - Perangkat  Pendukung Direktorat Pengelolaan Dana Haji dan SIHDU</v>
          </cell>
          <cell r="G1289">
            <v>69000000</v>
          </cell>
        </row>
        <row r="1290">
          <cell r="B1290" t="str">
            <v>Belanja Sewa</v>
          </cell>
          <cell r="G1290">
            <v>69000000</v>
          </cell>
        </row>
        <row r="1291">
          <cell r="B1291" t="str">
            <v>AC Floor Standing 5 PK</v>
          </cell>
          <cell r="D1291">
            <v>1</v>
          </cell>
          <cell r="E1291" t="str">
            <v>buah</v>
          </cell>
          <cell r="F1291">
            <v>25000000</v>
          </cell>
          <cell r="G1291">
            <v>25000000</v>
          </cell>
        </row>
        <row r="1292">
          <cell r="B1292" t="str">
            <v>Laptop Processor i7, RAM 16GB</v>
          </cell>
          <cell r="D1292">
            <v>2</v>
          </cell>
          <cell r="E1292" t="str">
            <v>buah</v>
          </cell>
          <cell r="F1292">
            <v>22000000</v>
          </cell>
          <cell r="G1292">
            <v>44000000</v>
          </cell>
        </row>
      </sheetData>
      <sheetData sheetId="61">
        <row r="10">
          <cell r="B10" t="str">
            <v>Pembinaan Haji</v>
          </cell>
          <cell r="I10">
            <v>123199121000</v>
          </cell>
        </row>
        <row r="11">
          <cell r="B11" t="str">
            <v>Program Kerukunan Umat dan Layanan Kehidupan Beragama</v>
          </cell>
          <cell r="I11">
            <v>121420516000</v>
          </cell>
        </row>
        <row r="12">
          <cell r="B12" t="str">
            <v>Pelayanan Publik Lainnya[Base Line] 1.0 layanan, bidang, dokumen, Miliar Rp, titik</v>
          </cell>
          <cell r="I12">
            <v>1631647000</v>
          </cell>
        </row>
        <row r="13">
          <cell r="B13" t="str">
            <v>Lokasi : KOTA JAKARTA PUSAT</v>
          </cell>
        </row>
        <row r="14">
          <cell r="B14" t="str">
            <v>Advokasi Haji</v>
          </cell>
          <cell r="C14" t="str">
            <v>1.0 layanan</v>
          </cell>
          <cell r="I14">
            <v>1631647000</v>
          </cell>
        </row>
        <row r="15">
          <cell r="B15" t="str">
            <v>Identifikasi dan Pemetaan Masalah Haji</v>
          </cell>
          <cell r="C15">
            <v>8</v>
          </cell>
          <cell r="G15">
            <v>8</v>
          </cell>
          <cell r="I15">
            <v>472284000</v>
          </cell>
        </row>
        <row r="16">
          <cell r="B16" t="str">
            <v>Identifikasi dan Pemetaan Masalah Haji di Provinsi Jawa Timur</v>
          </cell>
          <cell r="C16">
            <v>1</v>
          </cell>
          <cell r="G16">
            <v>1</v>
          </cell>
          <cell r="I16">
            <v>347894000</v>
          </cell>
        </row>
        <row r="17">
          <cell r="B17" t="str">
            <v>Belanja Bahan</v>
          </cell>
          <cell r="I17">
            <v>1500000</v>
          </cell>
        </row>
        <row r="18">
          <cell r="B18" t="str">
            <v>(KPPN.133-Jakarta IV )</v>
          </cell>
        </row>
        <row r="19">
          <cell r="B19" t="str">
            <v>- Spanduk [2 BUAH]</v>
          </cell>
          <cell r="C19">
            <v>2</v>
          </cell>
          <cell r="G19">
            <v>2</v>
          </cell>
          <cell r="H19">
            <v>750000</v>
          </cell>
          <cell r="I19">
            <v>1500000</v>
          </cell>
        </row>
        <row r="20">
          <cell r="B20" t="str">
            <v>Belanja Honor Output Kegiatan</v>
          </cell>
          <cell r="I20">
            <v>1900000</v>
          </cell>
        </row>
        <row r="21">
          <cell r="B21" t="str">
            <v>(KPPN.133-JAKARTA IV)</v>
          </cell>
        </row>
        <row r="22">
          <cell r="B22" t="str">
            <v>- Ketua [1 ORG x 1 KEG]</v>
          </cell>
          <cell r="C22">
            <v>1</v>
          </cell>
          <cell r="D22">
            <v>1</v>
          </cell>
          <cell r="G22">
            <v>1</v>
          </cell>
          <cell r="H22">
            <v>400000</v>
          </cell>
          <cell r="I22">
            <v>400000</v>
          </cell>
        </row>
        <row r="23">
          <cell r="B23" t="str">
            <v>- Sekretaris [1 ORG x 1 KEG]</v>
          </cell>
          <cell r="C23">
            <v>1</v>
          </cell>
          <cell r="D23">
            <v>1</v>
          </cell>
          <cell r="G23">
            <v>1</v>
          </cell>
          <cell r="H23">
            <v>300000</v>
          </cell>
          <cell r="I23">
            <v>300000</v>
          </cell>
        </row>
        <row r="24">
          <cell r="B24" t="str">
            <v>- Anggota [4 ORG x 1 KEG]</v>
          </cell>
          <cell r="C24">
            <v>4</v>
          </cell>
          <cell r="D24">
            <v>1</v>
          </cell>
          <cell r="G24">
            <v>4</v>
          </cell>
          <cell r="H24">
            <v>300000</v>
          </cell>
          <cell r="I24">
            <v>1200000</v>
          </cell>
        </row>
        <row r="25">
          <cell r="B25" t="str">
            <v>Belanja Perjalanan Dinas Paket Meeting Luar Kota</v>
          </cell>
          <cell r="I25">
            <v>344494000</v>
          </cell>
        </row>
        <row r="26">
          <cell r="B26" t="str">
            <v>(KPPN.133-JAKARTA IV)</v>
          </cell>
        </row>
        <row r="27">
          <cell r="B27" t="str">
            <v>- Uang Harian Fullboard Panitia [6 ORG x 3 HR x 1 KEG]</v>
          </cell>
          <cell r="C27">
            <v>6</v>
          </cell>
          <cell r="D27">
            <v>3</v>
          </cell>
          <cell r="E27">
            <v>1</v>
          </cell>
          <cell r="G27">
            <v>18</v>
          </cell>
          <cell r="H27">
            <v>130000</v>
          </cell>
          <cell r="I27">
            <v>2340000</v>
          </cell>
        </row>
        <row r="28">
          <cell r="B28" t="str">
            <v>- Uang Harian Fullboard Peserta [66 ORG x 3 HR x 1 KEG]</v>
          </cell>
          <cell r="C28">
            <v>66</v>
          </cell>
          <cell r="D28">
            <v>3</v>
          </cell>
          <cell r="E28">
            <v>1</v>
          </cell>
          <cell r="G28">
            <v>198</v>
          </cell>
          <cell r="H28">
            <v>130000</v>
          </cell>
          <cell r="I28">
            <v>25740000</v>
          </cell>
        </row>
        <row r="29">
          <cell r="B29" t="str">
            <v>- Fullboard Eselon II [2 ORG x 2 HR]</v>
          </cell>
          <cell r="C29">
            <v>2</v>
          </cell>
          <cell r="D29">
            <v>2</v>
          </cell>
          <cell r="G29">
            <v>4</v>
          </cell>
          <cell r="H29">
            <v>1784000</v>
          </cell>
          <cell r="I29">
            <v>7136000</v>
          </cell>
        </row>
        <row r="30">
          <cell r="B30" t="str">
            <v>- Fullboard Panitia [6 ORG x 2 HR]</v>
          </cell>
          <cell r="C30">
            <v>6</v>
          </cell>
          <cell r="D30">
            <v>2</v>
          </cell>
          <cell r="G30">
            <v>12</v>
          </cell>
          <cell r="H30">
            <v>1381000</v>
          </cell>
          <cell r="I30">
            <v>16572000</v>
          </cell>
        </row>
        <row r="31">
          <cell r="B31" t="str">
            <v>- Fullboard Peserta [64 ORG x 2 HR]</v>
          </cell>
          <cell r="C31">
            <v>64</v>
          </cell>
          <cell r="D31">
            <v>2</v>
          </cell>
          <cell r="G31">
            <v>128</v>
          </cell>
          <cell r="H31">
            <v>1381000</v>
          </cell>
          <cell r="I31">
            <v>176768000</v>
          </cell>
        </row>
        <row r="32">
          <cell r="B32" t="str">
            <v>- Tiket Pesawat Jakarta-Surabaya PP [21 ORG x 1 KL x 1 KEG]</v>
          </cell>
          <cell r="C32">
            <v>21</v>
          </cell>
          <cell r="D32">
            <v>1</v>
          </cell>
          <cell r="E32">
            <v>1</v>
          </cell>
          <cell r="G32">
            <v>21</v>
          </cell>
          <cell r="H32">
            <v>2674000</v>
          </cell>
          <cell r="I32">
            <v>56154000</v>
          </cell>
        </row>
        <row r="33">
          <cell r="B33" t="str">
            <v>- Taksi Jakarta-Jawa Timur PP [21 ORG x 2 KL x 1 KEG]</v>
          </cell>
          <cell r="C33">
            <v>21</v>
          </cell>
          <cell r="D33">
            <v>2</v>
          </cell>
          <cell r="E33">
            <v>1</v>
          </cell>
          <cell r="G33">
            <v>42</v>
          </cell>
          <cell r="H33">
            <v>489000</v>
          </cell>
          <cell r="I33">
            <v>20538000</v>
          </cell>
        </row>
        <row r="34">
          <cell r="B34" t="str">
            <v>- Transport Peserta Daerah [51 ORG x 1 KL x 1 KEG]</v>
          </cell>
          <cell r="C34">
            <v>51</v>
          </cell>
          <cell r="D34">
            <v>1</v>
          </cell>
          <cell r="E34">
            <v>1</v>
          </cell>
          <cell r="G34">
            <v>51</v>
          </cell>
          <cell r="H34">
            <v>170000</v>
          </cell>
          <cell r="I34">
            <v>8670000</v>
          </cell>
        </row>
        <row r="35">
          <cell r="B35" t="str">
            <v>- Tiket Pesawat Narasumber dan Moderator Jakarta-Surabaya PP [8 ORG x 1 KL x 1 KEG]</v>
          </cell>
          <cell r="C35">
            <v>8</v>
          </cell>
          <cell r="D35">
            <v>1</v>
          </cell>
          <cell r="E35">
            <v>1</v>
          </cell>
          <cell r="G35">
            <v>8</v>
          </cell>
          <cell r="H35">
            <v>2674000</v>
          </cell>
          <cell r="I35">
            <v>21392000</v>
          </cell>
        </row>
        <row r="36">
          <cell r="B36" t="str">
            <v>- Taksi Narasumber dan Moderator Jakarta-Surabaya PP [8 ORG x 2 KL x 1 KEG]</v>
          </cell>
          <cell r="C36">
            <v>8</v>
          </cell>
          <cell r="D36">
            <v>2</v>
          </cell>
          <cell r="E36">
            <v>1</v>
          </cell>
          <cell r="G36">
            <v>16</v>
          </cell>
          <cell r="H36">
            <v>489000</v>
          </cell>
          <cell r="I36">
            <v>7824000</v>
          </cell>
        </row>
        <row r="37">
          <cell r="B37" t="str">
            <v>- Transport Narasumber dan Moderator [8 ORG x 1 KL x 1 KEG]</v>
          </cell>
          <cell r="C37">
            <v>8</v>
          </cell>
          <cell r="D37">
            <v>1</v>
          </cell>
          <cell r="E37">
            <v>1</v>
          </cell>
          <cell r="G37">
            <v>8</v>
          </cell>
          <cell r="H37">
            <v>170000</v>
          </cell>
          <cell r="I37">
            <v>1360000</v>
          </cell>
        </row>
        <row r="38">
          <cell r="B38" t="str">
            <v>Koordinasi dan Konsolidasi Advokasi Haji</v>
          </cell>
          <cell r="C38">
            <v>1</v>
          </cell>
          <cell r="I38">
            <v>124390000</v>
          </cell>
        </row>
        <row r="39">
          <cell r="B39" t="str">
            <v>Belanja Perjalanan Dinas Biasa</v>
          </cell>
          <cell r="I39">
            <v>124390000</v>
          </cell>
        </row>
        <row r="40">
          <cell r="B40" t="str">
            <v>(KPPN.133-JAKARTA IV)</v>
          </cell>
        </row>
        <row r="41">
          <cell r="B41" t="str">
            <v>&gt;Provinsi Sulawesi Barat</v>
          </cell>
        </row>
        <row r="42">
          <cell r="B42" t="str">
            <v>- Tiket [2 ORG x 1 KL]</v>
          </cell>
          <cell r="C42">
            <v>2</v>
          </cell>
          <cell r="D42">
            <v>1</v>
          </cell>
          <cell r="G42">
            <v>2</v>
          </cell>
          <cell r="H42">
            <v>4867000</v>
          </cell>
          <cell r="I42">
            <v>9734000</v>
          </cell>
        </row>
        <row r="43">
          <cell r="B43" t="str">
            <v>- Uang Taksi [2 ORG x 2 KL]</v>
          </cell>
          <cell r="C43">
            <v>2</v>
          </cell>
          <cell r="D43">
            <v>2</v>
          </cell>
          <cell r="G43">
            <v>4</v>
          </cell>
          <cell r="H43">
            <v>569000</v>
          </cell>
          <cell r="I43">
            <v>2276000</v>
          </cell>
        </row>
        <row r="44">
          <cell r="B44" t="str">
            <v>- Uang Harian [2 ORG x 3 HR]</v>
          </cell>
          <cell r="C44">
            <v>2</v>
          </cell>
          <cell r="D44">
            <v>3</v>
          </cell>
          <cell r="G44">
            <v>6</v>
          </cell>
          <cell r="H44">
            <v>410000</v>
          </cell>
          <cell r="I44">
            <v>2460000</v>
          </cell>
        </row>
        <row r="45">
          <cell r="B45" t="str">
            <v>- Uang Penginapan [1 ORG x 2 HR]</v>
          </cell>
          <cell r="C45">
            <v>1</v>
          </cell>
          <cell r="D45">
            <v>2</v>
          </cell>
          <cell r="G45">
            <v>2</v>
          </cell>
          <cell r="H45">
            <v>1344000</v>
          </cell>
          <cell r="I45">
            <v>2688000</v>
          </cell>
        </row>
        <row r="46">
          <cell r="B46" t="str">
            <v>- Uang Penginapan Golongan IV [1 ORG x 2 HR]</v>
          </cell>
          <cell r="C46">
            <v>1</v>
          </cell>
          <cell r="D46">
            <v>2</v>
          </cell>
          <cell r="G46">
            <v>2</v>
          </cell>
          <cell r="H46">
            <v>704000</v>
          </cell>
          <cell r="I46">
            <v>1408000</v>
          </cell>
        </row>
        <row r="47">
          <cell r="B47" t="str">
            <v>&gt;Provinsi Riau</v>
          </cell>
        </row>
        <row r="48">
          <cell r="B48" t="str">
            <v>- Tiket [2 ORG x 1 KL]</v>
          </cell>
          <cell r="C48">
            <v>2</v>
          </cell>
          <cell r="D48">
            <v>1</v>
          </cell>
          <cell r="G48">
            <v>2</v>
          </cell>
          <cell r="H48">
            <v>3016000</v>
          </cell>
          <cell r="I48">
            <v>6032000</v>
          </cell>
        </row>
        <row r="49">
          <cell r="B49" t="str">
            <v>- Uang Taksi [2 ORG x 2 KL]</v>
          </cell>
          <cell r="C49">
            <v>2</v>
          </cell>
          <cell r="D49">
            <v>2</v>
          </cell>
          <cell r="G49">
            <v>4</v>
          </cell>
          <cell r="H49">
            <v>357000</v>
          </cell>
          <cell r="I49">
            <v>1428000</v>
          </cell>
        </row>
        <row r="50">
          <cell r="B50" t="str">
            <v>- Uang Harian [2 ORG x 3 HR]</v>
          </cell>
          <cell r="C50">
            <v>2</v>
          </cell>
          <cell r="D50">
            <v>3</v>
          </cell>
          <cell r="G50">
            <v>6</v>
          </cell>
          <cell r="H50">
            <v>370000</v>
          </cell>
          <cell r="I50">
            <v>2220000</v>
          </cell>
        </row>
        <row r="51">
          <cell r="B51" t="str">
            <v>- Uang Penginapan [1 ORG x 2 HR]</v>
          </cell>
          <cell r="C51">
            <v>1</v>
          </cell>
          <cell r="D51">
            <v>2</v>
          </cell>
          <cell r="G51">
            <v>2</v>
          </cell>
          <cell r="H51">
            <v>852000</v>
          </cell>
          <cell r="I51">
            <v>1704000</v>
          </cell>
        </row>
        <row r="52">
          <cell r="B52" t="str">
            <v>- Uang Penginapan Golongan IV [1 ORG x 2 HR]</v>
          </cell>
          <cell r="C52">
            <v>1</v>
          </cell>
          <cell r="D52">
            <v>2</v>
          </cell>
          <cell r="G52">
            <v>2</v>
          </cell>
          <cell r="H52">
            <v>1650000</v>
          </cell>
          <cell r="I52">
            <v>3300000</v>
          </cell>
        </row>
        <row r="53">
          <cell r="B53" t="str">
            <v>&gt;Provinsi Kepulauan Riau</v>
          </cell>
        </row>
        <row r="54">
          <cell r="B54" t="str">
            <v>- Tiket [2 ORG x 1 KL]</v>
          </cell>
          <cell r="C54">
            <v>2</v>
          </cell>
          <cell r="D54">
            <v>1</v>
          </cell>
          <cell r="G54">
            <v>2</v>
          </cell>
          <cell r="H54">
            <v>2888000</v>
          </cell>
          <cell r="I54">
            <v>5776000</v>
          </cell>
        </row>
        <row r="55">
          <cell r="B55" t="str">
            <v>- Uang Taksi [2 ORG x 2 KL]</v>
          </cell>
          <cell r="C55">
            <v>2</v>
          </cell>
          <cell r="D55">
            <v>2</v>
          </cell>
          <cell r="G55">
            <v>4</v>
          </cell>
          <cell r="H55">
            <v>421000</v>
          </cell>
          <cell r="I55">
            <v>1684000</v>
          </cell>
        </row>
        <row r="56">
          <cell r="B56" t="str">
            <v>- Uang Harian [2 ORG x 3 HR]</v>
          </cell>
          <cell r="C56">
            <v>2</v>
          </cell>
          <cell r="D56">
            <v>3</v>
          </cell>
          <cell r="G56">
            <v>6</v>
          </cell>
          <cell r="H56">
            <v>370000</v>
          </cell>
          <cell r="I56">
            <v>2220000</v>
          </cell>
        </row>
        <row r="57">
          <cell r="B57" t="str">
            <v>- Uang Penginapan [1 ORG x 2 HR]</v>
          </cell>
          <cell r="C57">
            <v>1</v>
          </cell>
          <cell r="D57">
            <v>2</v>
          </cell>
          <cell r="G57">
            <v>2</v>
          </cell>
          <cell r="H57">
            <v>792000</v>
          </cell>
          <cell r="I57">
            <v>1584000</v>
          </cell>
        </row>
        <row r="58">
          <cell r="B58" t="str">
            <v>- Uang Penginapan Golongan IV [1 ORG x 2 HR]</v>
          </cell>
          <cell r="C58">
            <v>1</v>
          </cell>
          <cell r="D58">
            <v>2</v>
          </cell>
          <cell r="G58">
            <v>2</v>
          </cell>
          <cell r="H58">
            <v>1297000</v>
          </cell>
          <cell r="I58">
            <v>2594000</v>
          </cell>
        </row>
        <row r="59">
          <cell r="B59" t="str">
            <v>&gt;Provinsi Lampung</v>
          </cell>
        </row>
        <row r="60">
          <cell r="B60" t="str">
            <v>- Tiket [2 ORG x 1 KL]</v>
          </cell>
          <cell r="C60">
            <v>2</v>
          </cell>
          <cell r="D60">
            <v>1</v>
          </cell>
          <cell r="G60">
            <v>2</v>
          </cell>
          <cell r="H60">
            <v>1583000</v>
          </cell>
          <cell r="I60">
            <v>3166000</v>
          </cell>
        </row>
        <row r="61">
          <cell r="B61" t="str">
            <v>- Uang Taksi [2 ORG x 2 KL]</v>
          </cell>
          <cell r="C61">
            <v>2</v>
          </cell>
          <cell r="D61">
            <v>2</v>
          </cell>
          <cell r="G61">
            <v>4</v>
          </cell>
          <cell r="H61">
            <v>424000</v>
          </cell>
          <cell r="I61">
            <v>1696000</v>
          </cell>
        </row>
        <row r="62">
          <cell r="B62" t="str">
            <v>- Uang Harian [2 ORG x 3 HR]</v>
          </cell>
          <cell r="C62">
            <v>2</v>
          </cell>
          <cell r="D62">
            <v>3</v>
          </cell>
          <cell r="G62">
            <v>6</v>
          </cell>
          <cell r="H62">
            <v>380000</v>
          </cell>
          <cell r="I62">
            <v>2280000</v>
          </cell>
        </row>
        <row r="63">
          <cell r="B63" t="str">
            <v>- Uang Penginapan [1 ORG x 2 HR]</v>
          </cell>
          <cell r="C63">
            <v>1</v>
          </cell>
          <cell r="D63">
            <v>2</v>
          </cell>
          <cell r="G63">
            <v>2</v>
          </cell>
          <cell r="H63">
            <v>580000</v>
          </cell>
          <cell r="I63">
            <v>1160000</v>
          </cell>
        </row>
        <row r="64">
          <cell r="B64" t="str">
            <v>- Uang Penginapan Golongan IV [1 ORG x 2 HR]</v>
          </cell>
          <cell r="C64">
            <v>1</v>
          </cell>
          <cell r="D64">
            <v>2</v>
          </cell>
          <cell r="G64">
            <v>2</v>
          </cell>
          <cell r="H64">
            <v>1425000</v>
          </cell>
          <cell r="I64">
            <v>2850000</v>
          </cell>
        </row>
        <row r="65">
          <cell r="B65" t="str">
            <v>&gt;Provinsi Banten</v>
          </cell>
        </row>
        <row r="66">
          <cell r="B66" t="str">
            <v>- Transport [2 ORG x 1 KL]</v>
          </cell>
          <cell r="C66">
            <v>2</v>
          </cell>
          <cell r="D66">
            <v>1</v>
          </cell>
          <cell r="G66">
            <v>2</v>
          </cell>
          <cell r="H66">
            <v>600000</v>
          </cell>
          <cell r="I66">
            <v>1200000</v>
          </cell>
        </row>
        <row r="67">
          <cell r="B67" t="str">
            <v>- Uang Harian [2 ORG x 3 HR]</v>
          </cell>
          <cell r="C67">
            <v>2</v>
          </cell>
          <cell r="D67">
            <v>3</v>
          </cell>
          <cell r="G67">
            <v>6</v>
          </cell>
          <cell r="H67">
            <v>370000</v>
          </cell>
          <cell r="I67">
            <v>2220000</v>
          </cell>
        </row>
        <row r="68">
          <cell r="B68" t="str">
            <v>- Uang Penginapan [1 ORG x 2 HR]</v>
          </cell>
          <cell r="C68">
            <v>1</v>
          </cell>
          <cell r="D68">
            <v>2</v>
          </cell>
          <cell r="G68">
            <v>2</v>
          </cell>
          <cell r="H68">
            <v>724000</v>
          </cell>
          <cell r="I68">
            <v>1448000</v>
          </cell>
        </row>
        <row r="69">
          <cell r="B69" t="str">
            <v>- Uang Penginapan Golongan IV [1 ORG x 2 HR]</v>
          </cell>
          <cell r="C69">
            <v>1</v>
          </cell>
          <cell r="D69">
            <v>2</v>
          </cell>
          <cell r="G69">
            <v>2</v>
          </cell>
          <cell r="H69">
            <v>1204000</v>
          </cell>
          <cell r="I69">
            <v>2408000</v>
          </cell>
        </row>
        <row r="70">
          <cell r="B70" t="str">
            <v>&gt;Provinsi Jawa Barat</v>
          </cell>
        </row>
        <row r="71">
          <cell r="B71" t="str">
            <v>- Transport [2 ORG x 1 KL]</v>
          </cell>
          <cell r="C71">
            <v>2</v>
          </cell>
          <cell r="D71">
            <v>1</v>
          </cell>
          <cell r="G71">
            <v>2</v>
          </cell>
          <cell r="H71">
            <v>600000</v>
          </cell>
          <cell r="I71">
            <v>1200000</v>
          </cell>
        </row>
        <row r="72">
          <cell r="B72" t="str">
            <v>- Uang Harian [2 ORG x 3 HR]</v>
          </cell>
          <cell r="C72">
            <v>2</v>
          </cell>
          <cell r="D72">
            <v>3</v>
          </cell>
          <cell r="G72">
            <v>6</v>
          </cell>
          <cell r="H72">
            <v>430000</v>
          </cell>
          <cell r="I72">
            <v>2580000</v>
          </cell>
        </row>
        <row r="73">
          <cell r="B73" t="str">
            <v>- Uang Penginapan [1 ORG x 2 HR]</v>
          </cell>
          <cell r="C73">
            <v>1</v>
          </cell>
          <cell r="D73">
            <v>2</v>
          </cell>
          <cell r="G73">
            <v>2</v>
          </cell>
          <cell r="H73">
            <v>686000</v>
          </cell>
          <cell r="I73">
            <v>1372000</v>
          </cell>
        </row>
        <row r="74">
          <cell r="B74" t="str">
            <v>- Uang Penginapan Golongan IV [1 ORG x 2 HR]</v>
          </cell>
          <cell r="C74">
            <v>1</v>
          </cell>
          <cell r="D74">
            <v>2</v>
          </cell>
          <cell r="G74">
            <v>2</v>
          </cell>
          <cell r="H74">
            <v>1201000</v>
          </cell>
          <cell r="I74">
            <v>2402000</v>
          </cell>
        </row>
        <row r="75">
          <cell r="B75" t="str">
            <v>&gt;Provinsi Jawa Tengah</v>
          </cell>
        </row>
        <row r="76">
          <cell r="B76" t="str">
            <v>- Tiket [2 ORG x 1 KL]</v>
          </cell>
          <cell r="C76">
            <v>2</v>
          </cell>
          <cell r="D76">
            <v>1</v>
          </cell>
          <cell r="G76">
            <v>2</v>
          </cell>
          <cell r="H76">
            <v>2182000</v>
          </cell>
          <cell r="I76">
            <v>4364000</v>
          </cell>
        </row>
        <row r="77">
          <cell r="B77" t="str">
            <v>- Uang Taksi [2 ORG x 2 KL]</v>
          </cell>
          <cell r="C77">
            <v>2</v>
          </cell>
          <cell r="D77">
            <v>2</v>
          </cell>
          <cell r="G77">
            <v>4</v>
          </cell>
          <cell r="H77">
            <v>364000</v>
          </cell>
          <cell r="I77">
            <v>1456000</v>
          </cell>
        </row>
        <row r="78">
          <cell r="B78" t="str">
            <v>- Uang Harian [2 ORG x 3 HR]</v>
          </cell>
          <cell r="C78">
            <v>2</v>
          </cell>
          <cell r="D78">
            <v>3</v>
          </cell>
          <cell r="G78">
            <v>6</v>
          </cell>
          <cell r="H78">
            <v>370000</v>
          </cell>
          <cell r="I78">
            <v>2220000</v>
          </cell>
        </row>
        <row r="79">
          <cell r="B79" t="str">
            <v>- Uang Penginapan [1 ORG x 2 HR]</v>
          </cell>
          <cell r="C79">
            <v>1</v>
          </cell>
          <cell r="D79">
            <v>2</v>
          </cell>
          <cell r="G79">
            <v>2</v>
          </cell>
          <cell r="H79">
            <v>750000</v>
          </cell>
          <cell r="I79">
            <v>1500000</v>
          </cell>
        </row>
        <row r="80">
          <cell r="B80" t="str">
            <v>- Uang Penginapan Golongan IV [1 ORG x 2 HR]</v>
          </cell>
          <cell r="C80">
            <v>1</v>
          </cell>
          <cell r="D80">
            <v>2</v>
          </cell>
          <cell r="G80">
            <v>2</v>
          </cell>
          <cell r="H80">
            <v>1201000</v>
          </cell>
          <cell r="I80">
            <v>2402000</v>
          </cell>
        </row>
        <row r="81">
          <cell r="B81" t="str">
            <v>&gt;Provinsi D. I. Yogyakarta</v>
          </cell>
        </row>
        <row r="82">
          <cell r="B82" t="str">
            <v>- Tiket [2 ORG x 1 KL]</v>
          </cell>
          <cell r="C82">
            <v>2</v>
          </cell>
          <cell r="D82">
            <v>1</v>
          </cell>
          <cell r="G82">
            <v>2</v>
          </cell>
          <cell r="H82">
            <v>2268000</v>
          </cell>
          <cell r="I82">
            <v>4536000</v>
          </cell>
        </row>
        <row r="83">
          <cell r="B83" t="str">
            <v>- Uang Taksi [2 ORG x 2 KL]</v>
          </cell>
          <cell r="C83">
            <v>2</v>
          </cell>
          <cell r="D83">
            <v>2</v>
          </cell>
          <cell r="G83">
            <v>4</v>
          </cell>
          <cell r="H83">
            <v>523000</v>
          </cell>
          <cell r="I83">
            <v>2092000</v>
          </cell>
        </row>
        <row r="84">
          <cell r="B84" t="str">
            <v>- Uang Harian [2 ORG x 3 HR]</v>
          </cell>
          <cell r="C84">
            <v>2</v>
          </cell>
          <cell r="D84">
            <v>3</v>
          </cell>
          <cell r="G84">
            <v>6</v>
          </cell>
          <cell r="H84">
            <v>420000</v>
          </cell>
          <cell r="I84">
            <v>2520000</v>
          </cell>
        </row>
        <row r="85">
          <cell r="B85" t="str">
            <v>- Uang Penginapan [1 ORG x 2 HR]</v>
          </cell>
          <cell r="C85">
            <v>1</v>
          </cell>
          <cell r="D85">
            <v>2</v>
          </cell>
          <cell r="G85">
            <v>2</v>
          </cell>
          <cell r="H85">
            <v>845000</v>
          </cell>
          <cell r="I85">
            <v>1690000</v>
          </cell>
        </row>
        <row r="86">
          <cell r="B86" t="str">
            <v>- Uang Penginapan Golongan IV [1 ORG x 2 HR]</v>
          </cell>
          <cell r="C86">
            <v>1</v>
          </cell>
          <cell r="D86">
            <v>2</v>
          </cell>
          <cell r="G86">
            <v>2</v>
          </cell>
          <cell r="H86">
            <v>1384000</v>
          </cell>
          <cell r="I86">
            <v>2768000</v>
          </cell>
        </row>
        <row r="87">
          <cell r="B87" t="str">
            <v>&gt;Provinsi Kalimantan Barat</v>
          </cell>
        </row>
        <row r="88">
          <cell r="B88" t="str">
            <v>- Tiket [2 ORG x 1 KL]</v>
          </cell>
          <cell r="C88">
            <v>2</v>
          </cell>
          <cell r="D88">
            <v>1</v>
          </cell>
          <cell r="G88">
            <v>2</v>
          </cell>
          <cell r="H88">
            <v>2781000</v>
          </cell>
          <cell r="I88">
            <v>5562000</v>
          </cell>
        </row>
        <row r="89">
          <cell r="B89" t="str">
            <v>- Uang Taksi [2 ORG x 2 KL]</v>
          </cell>
          <cell r="C89">
            <v>2</v>
          </cell>
          <cell r="D89">
            <v>2</v>
          </cell>
          <cell r="G89">
            <v>4</v>
          </cell>
          <cell r="H89">
            <v>427000</v>
          </cell>
          <cell r="I89">
            <v>1708000</v>
          </cell>
        </row>
        <row r="90">
          <cell r="B90" t="str">
            <v>- Uang Harian [2 ORG x 3 HR]</v>
          </cell>
          <cell r="C90">
            <v>2</v>
          </cell>
          <cell r="D90">
            <v>3</v>
          </cell>
          <cell r="G90">
            <v>6</v>
          </cell>
          <cell r="H90">
            <v>380000</v>
          </cell>
          <cell r="I90">
            <v>2280000</v>
          </cell>
        </row>
        <row r="91">
          <cell r="B91" t="str">
            <v>- Uang Penginapan [1 ORG x 2 HR]</v>
          </cell>
          <cell r="C91">
            <v>1</v>
          </cell>
          <cell r="D91">
            <v>2</v>
          </cell>
          <cell r="G91">
            <v>2</v>
          </cell>
          <cell r="H91">
            <v>538000</v>
          </cell>
          <cell r="I91">
            <v>1076000</v>
          </cell>
        </row>
        <row r="92">
          <cell r="B92" t="str">
            <v>- Uang Penginapan Golongan IV [1 ORG x 2 HR]</v>
          </cell>
          <cell r="C92">
            <v>1</v>
          </cell>
          <cell r="D92">
            <v>2</v>
          </cell>
          <cell r="G92">
            <v>2</v>
          </cell>
          <cell r="H92">
            <v>1125000</v>
          </cell>
          <cell r="I92">
            <v>2250000</v>
          </cell>
        </row>
        <row r="93">
          <cell r="B93" t="str">
            <v>&gt;Provinsi Kalimantan Tengah</v>
          </cell>
        </row>
        <row r="94">
          <cell r="B94" t="str">
            <v>- Tiket [2 ORG x 1 KL]</v>
          </cell>
          <cell r="C94">
            <v>2</v>
          </cell>
          <cell r="D94">
            <v>1</v>
          </cell>
          <cell r="G94">
            <v>2</v>
          </cell>
          <cell r="H94">
            <v>2781000</v>
          </cell>
          <cell r="I94">
            <v>5562000</v>
          </cell>
        </row>
        <row r="95">
          <cell r="B95" t="str">
            <v>- Uang Taksi [2 ORG x 2 KL]</v>
          </cell>
          <cell r="C95">
            <v>2</v>
          </cell>
          <cell r="D95">
            <v>2</v>
          </cell>
          <cell r="G95">
            <v>4</v>
          </cell>
          <cell r="H95">
            <v>427000</v>
          </cell>
          <cell r="I95">
            <v>1708000</v>
          </cell>
        </row>
        <row r="96">
          <cell r="B96" t="str">
            <v>- Uang Harian [2 ORG x 3 HR]</v>
          </cell>
          <cell r="C96">
            <v>2</v>
          </cell>
          <cell r="D96">
            <v>3</v>
          </cell>
          <cell r="G96">
            <v>6</v>
          </cell>
          <cell r="H96">
            <v>380000</v>
          </cell>
          <cell r="I96">
            <v>2280000</v>
          </cell>
        </row>
        <row r="97">
          <cell r="B97" t="str">
            <v>- Uang Penginapan [1 ORG x 2 HR]</v>
          </cell>
          <cell r="C97">
            <v>1</v>
          </cell>
          <cell r="D97">
            <v>2</v>
          </cell>
          <cell r="G97">
            <v>2</v>
          </cell>
          <cell r="H97">
            <v>538000</v>
          </cell>
          <cell r="I97">
            <v>1076000</v>
          </cell>
        </row>
        <row r="98">
          <cell r="B98" t="str">
            <v>- Uang Penginapan Golongan IV [1 ORG x 2 HR]</v>
          </cell>
          <cell r="C98">
            <v>1</v>
          </cell>
          <cell r="D98">
            <v>2</v>
          </cell>
          <cell r="G98">
            <v>2</v>
          </cell>
          <cell r="H98">
            <v>1125000</v>
          </cell>
          <cell r="I98">
            <v>2250000</v>
          </cell>
        </row>
        <row r="99">
          <cell r="B99" t="str">
            <v>Penanganan Masalah Haji</v>
          </cell>
          <cell r="C99" t="str">
            <v>4 Laporan</v>
          </cell>
          <cell r="I99">
            <v>1159363000</v>
          </cell>
        </row>
        <row r="100">
          <cell r="B100" t="str">
            <v>Penanganan Masalah Haji di Arab Saudi</v>
          </cell>
          <cell r="C100">
            <v>1</v>
          </cell>
          <cell r="I100">
            <v>432724000</v>
          </cell>
        </row>
        <row r="101">
          <cell r="B101" t="str">
            <v>Belanja Perjalanan Dinas Biasa - Luar Negeri</v>
          </cell>
          <cell r="I101">
            <v>432724000</v>
          </cell>
        </row>
        <row r="102">
          <cell r="B102" t="str">
            <v>(KPPN.133-JAKARTA IV)</v>
          </cell>
        </row>
        <row r="103">
          <cell r="B103" t="str">
            <v>- Saudi Arabia</v>
          </cell>
        </row>
        <row r="104">
          <cell r="B104" t="str">
            <v>- Tiket Pesawat PP Eselon I [1 ORG x 1 KEG]</v>
          </cell>
          <cell r="C104">
            <v>1</v>
          </cell>
          <cell r="D104">
            <v>1</v>
          </cell>
          <cell r="G104">
            <v>1</v>
          </cell>
          <cell r="H104">
            <v>45000000</v>
          </cell>
          <cell r="I104">
            <v>45000000</v>
          </cell>
        </row>
        <row r="105">
          <cell r="B105" t="str">
            <v>- Tiket Pesawat PP Eselon II [1 ORG x 1 KEG]</v>
          </cell>
          <cell r="C105">
            <v>1</v>
          </cell>
          <cell r="D105">
            <v>1</v>
          </cell>
          <cell r="G105">
            <v>1</v>
          </cell>
          <cell r="H105">
            <v>45000000</v>
          </cell>
          <cell r="I105">
            <v>45000000</v>
          </cell>
        </row>
        <row r="106">
          <cell r="B106" t="str">
            <v>- Tiket Pesawat PP Eselon III kebawah [5 ORG x 1 KEG]</v>
          </cell>
          <cell r="C106">
            <v>5</v>
          </cell>
          <cell r="D106">
            <v>1</v>
          </cell>
          <cell r="G106">
            <v>5</v>
          </cell>
          <cell r="H106">
            <v>25000000</v>
          </cell>
          <cell r="I106">
            <v>125000000</v>
          </cell>
        </row>
        <row r="107">
          <cell r="B107" t="str">
            <v>- Uang Harian Eselon I [1 ORG x 5 HR]</v>
          </cell>
          <cell r="C107">
            <v>1</v>
          </cell>
          <cell r="D107">
            <v>5</v>
          </cell>
          <cell r="G107">
            <v>5</v>
          </cell>
          <cell r="H107">
            <v>6700000</v>
          </cell>
          <cell r="I107">
            <v>33500000</v>
          </cell>
        </row>
        <row r="108">
          <cell r="B108" t="str">
            <v>- Uang Harian Eselon I 40% [1 ORG x 2 HR]</v>
          </cell>
          <cell r="C108">
            <v>1</v>
          </cell>
          <cell r="D108">
            <v>2</v>
          </cell>
          <cell r="G108">
            <v>2</v>
          </cell>
          <cell r="H108">
            <v>2680000</v>
          </cell>
          <cell r="I108">
            <v>5360000</v>
          </cell>
        </row>
        <row r="109">
          <cell r="B109" t="str">
            <v>- Uang Harian Eselon II [1 ORG x 5 HR]</v>
          </cell>
          <cell r="C109">
            <v>1</v>
          </cell>
          <cell r="D109">
            <v>5</v>
          </cell>
          <cell r="G109">
            <v>5</v>
          </cell>
          <cell r="H109">
            <v>5600000</v>
          </cell>
          <cell r="I109">
            <v>28000000</v>
          </cell>
        </row>
        <row r="110">
          <cell r="B110" t="str">
            <v>- Uang Harian Eselon II 40% [1 ORG x 2 HR]</v>
          </cell>
          <cell r="C110">
            <v>1</v>
          </cell>
          <cell r="D110">
            <v>2</v>
          </cell>
          <cell r="G110">
            <v>2</v>
          </cell>
          <cell r="H110">
            <v>2240000</v>
          </cell>
          <cell r="I110">
            <v>4480000</v>
          </cell>
        </row>
        <row r="111">
          <cell r="B111" t="str">
            <v>- Uang Harian Eselon III kebawah [5 ORG x 5 HR]</v>
          </cell>
          <cell r="C111">
            <v>5</v>
          </cell>
          <cell r="D111">
            <v>5</v>
          </cell>
          <cell r="G111">
            <v>25</v>
          </cell>
          <cell r="H111">
            <v>4200000</v>
          </cell>
          <cell r="I111">
            <v>105000000</v>
          </cell>
        </row>
        <row r="112">
          <cell r="B112" t="str">
            <v>- Uang Harian Eselon III kebawah 40% [5 ORG x 2 HR]</v>
          </cell>
          <cell r="C112">
            <v>5</v>
          </cell>
          <cell r="D112">
            <v>2</v>
          </cell>
          <cell r="G112">
            <v>10</v>
          </cell>
          <cell r="H112">
            <v>1680000</v>
          </cell>
          <cell r="I112">
            <v>16800000</v>
          </cell>
        </row>
        <row r="113">
          <cell r="B113" t="str">
            <v>- Uang Taksi [7 ORG x 1 KEG]</v>
          </cell>
          <cell r="C113">
            <v>7</v>
          </cell>
          <cell r="D113">
            <v>1</v>
          </cell>
          <cell r="G113">
            <v>7</v>
          </cell>
          <cell r="H113">
            <v>512000</v>
          </cell>
          <cell r="I113">
            <v>3584000</v>
          </cell>
        </row>
        <row r="114">
          <cell r="B114" t="str">
            <v>- Biaya Visa [7 ORG x 1 KEG]</v>
          </cell>
          <cell r="C114">
            <v>7</v>
          </cell>
          <cell r="D114">
            <v>1</v>
          </cell>
          <cell r="G114">
            <v>7</v>
          </cell>
          <cell r="H114">
            <v>3000000</v>
          </cell>
          <cell r="I114">
            <v>21000000</v>
          </cell>
        </row>
        <row r="115">
          <cell r="B115" t="str">
            <v>Penanganan Masalah Haji di Dalam Negeri</v>
          </cell>
          <cell r="C115">
            <v>1</v>
          </cell>
          <cell r="I115">
            <v>726639000</v>
          </cell>
        </row>
        <row r="116">
          <cell r="B116" t="str">
            <v>Belanja Jasa Lainnya</v>
          </cell>
          <cell r="I116">
            <v>37800000</v>
          </cell>
        </row>
        <row r="117">
          <cell r="B117" t="str">
            <v>(KPPN.133-JAKARTA IV)</v>
          </cell>
        </row>
        <row r="118">
          <cell r="B118" t="str">
            <v>- Pemberi Keterangan Ahli/Saksi Ahli Masalah</v>
          </cell>
          <cell r="C118">
            <v>21</v>
          </cell>
          <cell r="G118">
            <v>21</v>
          </cell>
          <cell r="H118">
            <v>1800000</v>
          </cell>
          <cell r="I118">
            <v>37800000</v>
          </cell>
        </row>
        <row r="119">
          <cell r="B119" t="str">
            <v>Belanja Perjalanan Dinas Biasa</v>
          </cell>
          <cell r="I119">
            <v>688839000</v>
          </cell>
        </row>
        <row r="120">
          <cell r="B120" t="str">
            <v>(KPPN.133-JAKARTA IV)</v>
          </cell>
        </row>
        <row r="121">
          <cell r="B121" t="str">
            <v>&gt; Provinsi Sulawesi Tenggara</v>
          </cell>
        </row>
        <row r="122">
          <cell r="B122" t="str">
            <v>- Tiket Pesawat PP [3 ORG x 3 KL]</v>
          </cell>
          <cell r="C122">
            <v>3</v>
          </cell>
          <cell r="D122">
            <v>3</v>
          </cell>
          <cell r="G122">
            <v>9</v>
          </cell>
          <cell r="H122">
            <v>4182000</v>
          </cell>
          <cell r="I122">
            <v>37638000</v>
          </cell>
        </row>
        <row r="123">
          <cell r="B123" t="str">
            <v>- Uang Harian [3 ORG x 3 HR x 3 KL]</v>
          </cell>
          <cell r="C123">
            <v>3</v>
          </cell>
          <cell r="D123">
            <v>3</v>
          </cell>
          <cell r="E123">
            <v>3</v>
          </cell>
          <cell r="G123">
            <v>27</v>
          </cell>
          <cell r="H123">
            <v>380000</v>
          </cell>
          <cell r="I123">
            <v>10260000</v>
          </cell>
        </row>
        <row r="124">
          <cell r="B124" t="str">
            <v>- Uang Penginapan [2 ORG x 2 HR x 3 KL]</v>
          </cell>
          <cell r="C124">
            <v>2</v>
          </cell>
          <cell r="D124">
            <v>2</v>
          </cell>
          <cell r="E124">
            <v>3</v>
          </cell>
          <cell r="G124">
            <v>12</v>
          </cell>
          <cell r="H124">
            <v>786000</v>
          </cell>
          <cell r="I124">
            <v>9432000</v>
          </cell>
        </row>
        <row r="125">
          <cell r="B125" t="str">
            <v>- Uang Penginapan Golongan IV [1 ORG x 2 HR x 3 KL]</v>
          </cell>
          <cell r="C125">
            <v>1</v>
          </cell>
          <cell r="D125">
            <v>2</v>
          </cell>
          <cell r="E125">
            <v>3</v>
          </cell>
          <cell r="G125">
            <v>6</v>
          </cell>
          <cell r="H125">
            <v>1297000</v>
          </cell>
          <cell r="I125">
            <v>7782000</v>
          </cell>
        </row>
        <row r="126">
          <cell r="B126" t="str">
            <v>- Uang Taksi [3 ORG x 3 KL]</v>
          </cell>
          <cell r="C126">
            <v>3</v>
          </cell>
          <cell r="D126">
            <v>3</v>
          </cell>
          <cell r="G126">
            <v>9</v>
          </cell>
          <cell r="H126">
            <v>854000</v>
          </cell>
          <cell r="I126">
            <v>7686000</v>
          </cell>
        </row>
        <row r="127">
          <cell r="B127" t="str">
            <v>&gt; Provinsi Sulawesi Tengah</v>
          </cell>
        </row>
        <row r="128">
          <cell r="B128" t="str">
            <v>- Tiket Pesawat PP [3 ORG x 3 KL]</v>
          </cell>
          <cell r="C128">
            <v>3</v>
          </cell>
          <cell r="D128">
            <v>3</v>
          </cell>
          <cell r="G128">
            <v>9</v>
          </cell>
          <cell r="H128">
            <v>5113000</v>
          </cell>
          <cell r="I128">
            <v>46017000</v>
          </cell>
        </row>
        <row r="129">
          <cell r="B129" t="str">
            <v>- Uang Harian [3 ORG x 3 HR x 3 KL]</v>
          </cell>
          <cell r="C129">
            <v>3</v>
          </cell>
          <cell r="D129">
            <v>3</v>
          </cell>
          <cell r="E129">
            <v>3</v>
          </cell>
          <cell r="G129">
            <v>27</v>
          </cell>
          <cell r="H129">
            <v>370000</v>
          </cell>
          <cell r="I129">
            <v>9990000</v>
          </cell>
        </row>
        <row r="130">
          <cell r="B130" t="str">
            <v>- Uang Penginapan [2 ORG x 2 HR x 3 KL]</v>
          </cell>
          <cell r="C130">
            <v>2</v>
          </cell>
          <cell r="D130">
            <v>2</v>
          </cell>
          <cell r="E130">
            <v>3</v>
          </cell>
          <cell r="G130">
            <v>12</v>
          </cell>
          <cell r="H130">
            <v>951000</v>
          </cell>
          <cell r="I130">
            <v>11412000</v>
          </cell>
        </row>
        <row r="131">
          <cell r="B131" t="str">
            <v>- Uang Penginapan Golongan IV [1 ORG x 2 HR x 3 KL]</v>
          </cell>
          <cell r="C131">
            <v>1</v>
          </cell>
          <cell r="D131">
            <v>2</v>
          </cell>
          <cell r="E131">
            <v>3</v>
          </cell>
          <cell r="G131">
            <v>6</v>
          </cell>
          <cell r="H131">
            <v>1679000</v>
          </cell>
          <cell r="I131">
            <v>10074000</v>
          </cell>
        </row>
        <row r="132">
          <cell r="B132" t="str">
            <v>- Uang Taksi [3 ORG x 3 KL]</v>
          </cell>
          <cell r="C132">
            <v>3</v>
          </cell>
          <cell r="D132">
            <v>3</v>
          </cell>
          <cell r="G132">
            <v>9</v>
          </cell>
          <cell r="H132">
            <v>842000</v>
          </cell>
          <cell r="I132">
            <v>7578000</v>
          </cell>
        </row>
        <row r="133">
          <cell r="B133" t="str">
            <v>&gt; Provinsi Jawa Timur</v>
          </cell>
        </row>
        <row r="134">
          <cell r="B134" t="str">
            <v>- Tiket Pesawat PP [3 ORG x 3 KL]</v>
          </cell>
          <cell r="C134">
            <v>3</v>
          </cell>
          <cell r="D134">
            <v>3</v>
          </cell>
          <cell r="G134">
            <v>9</v>
          </cell>
          <cell r="H134">
            <v>2674000</v>
          </cell>
          <cell r="I134">
            <v>24066000</v>
          </cell>
        </row>
        <row r="135">
          <cell r="B135" t="str">
            <v>- Uang Harian [3 ORG x 3 HR x 3 KL]</v>
          </cell>
          <cell r="C135">
            <v>3</v>
          </cell>
          <cell r="D135">
            <v>3</v>
          </cell>
          <cell r="E135">
            <v>3</v>
          </cell>
          <cell r="G135">
            <v>27</v>
          </cell>
          <cell r="H135">
            <v>410000</v>
          </cell>
          <cell r="I135">
            <v>11070000</v>
          </cell>
        </row>
        <row r="136">
          <cell r="B136" t="str">
            <v>- Uang Penginapan [2 ORG x 2 HR x 3 KL]</v>
          </cell>
          <cell r="C136">
            <v>2</v>
          </cell>
          <cell r="D136">
            <v>2</v>
          </cell>
          <cell r="E136">
            <v>3</v>
          </cell>
          <cell r="G136">
            <v>12</v>
          </cell>
          <cell r="H136">
            <v>814000</v>
          </cell>
          <cell r="I136">
            <v>9768000</v>
          </cell>
        </row>
        <row r="137">
          <cell r="B137" t="str">
            <v>- Uang Penginapan Golongan IV [1 ORG x 2 HR x 3 KL]</v>
          </cell>
          <cell r="C137">
            <v>1</v>
          </cell>
          <cell r="D137">
            <v>2</v>
          </cell>
          <cell r="E137">
            <v>3</v>
          </cell>
          <cell r="G137">
            <v>6</v>
          </cell>
          <cell r="H137">
            <v>1153000</v>
          </cell>
          <cell r="I137">
            <v>6918000</v>
          </cell>
        </row>
        <row r="138">
          <cell r="B138" t="str">
            <v>- Uang Taksi [3 ORG x 3 KL]</v>
          </cell>
          <cell r="C138">
            <v>3</v>
          </cell>
          <cell r="D138">
            <v>3</v>
          </cell>
          <cell r="G138">
            <v>9</v>
          </cell>
          <cell r="H138">
            <v>992000</v>
          </cell>
          <cell r="I138">
            <v>8928000</v>
          </cell>
        </row>
        <row r="139">
          <cell r="B139" t="str">
            <v>&gt;Provinsi Jawa Barat</v>
          </cell>
        </row>
        <row r="140">
          <cell r="B140" t="str">
            <v>- Transport [2 ORG x 1 KL]</v>
          </cell>
          <cell r="C140">
            <v>2</v>
          </cell>
          <cell r="D140">
            <v>1</v>
          </cell>
          <cell r="G140">
            <v>2</v>
          </cell>
          <cell r="H140">
            <v>600000</v>
          </cell>
          <cell r="I140">
            <v>1200000</v>
          </cell>
        </row>
        <row r="141">
          <cell r="B141" t="str">
            <v>- Uang Harian [2 ORG x 3 KL]</v>
          </cell>
          <cell r="C141">
            <v>2</v>
          </cell>
          <cell r="D141">
            <v>3</v>
          </cell>
          <cell r="G141">
            <v>6</v>
          </cell>
          <cell r="H141">
            <v>430000</v>
          </cell>
          <cell r="I141">
            <v>2580000</v>
          </cell>
        </row>
        <row r="142">
          <cell r="B142" t="str">
            <v>- Uang Penginapan [1 ORG x 2 KL]</v>
          </cell>
          <cell r="C142">
            <v>1</v>
          </cell>
          <cell r="D142">
            <v>2</v>
          </cell>
          <cell r="G142">
            <v>2</v>
          </cell>
          <cell r="H142">
            <v>686000</v>
          </cell>
          <cell r="I142">
            <v>1372000</v>
          </cell>
        </row>
        <row r="143">
          <cell r="B143" t="str">
            <v>- Uang Penginapan Golongan IV [1 ORG x 2 HR]</v>
          </cell>
          <cell r="C143">
            <v>1</v>
          </cell>
          <cell r="D143">
            <v>2</v>
          </cell>
          <cell r="G143">
            <v>2</v>
          </cell>
          <cell r="H143">
            <v>1201000</v>
          </cell>
          <cell r="I143">
            <v>2402000</v>
          </cell>
        </row>
        <row r="144">
          <cell r="B144" t="str">
            <v>&gt;Provinsi Kalimantan Utara</v>
          </cell>
        </row>
        <row r="145">
          <cell r="B145" t="str">
            <v>- Tiket Pesawat PP [3 ORG x 3 KL]</v>
          </cell>
          <cell r="C145">
            <v>3</v>
          </cell>
          <cell r="D145">
            <v>3</v>
          </cell>
          <cell r="G145">
            <v>9</v>
          </cell>
          <cell r="H145">
            <v>4057000</v>
          </cell>
          <cell r="I145">
            <v>36513000</v>
          </cell>
        </row>
        <row r="146">
          <cell r="B146" t="str">
            <v>- Uang Harian [3 ORG x 3 HR x 3 KL]</v>
          </cell>
          <cell r="C146">
            <v>3</v>
          </cell>
          <cell r="D146">
            <v>3</v>
          </cell>
          <cell r="E146">
            <v>3</v>
          </cell>
          <cell r="G146">
            <v>27</v>
          </cell>
          <cell r="H146">
            <v>948000</v>
          </cell>
          <cell r="I146">
            <v>25596000</v>
          </cell>
        </row>
        <row r="147">
          <cell r="B147" t="str">
            <v>- Uang Penginapan [2 ORG x 2 HR x 3 KL]</v>
          </cell>
          <cell r="C147">
            <v>2</v>
          </cell>
          <cell r="D147">
            <v>2</v>
          </cell>
          <cell r="E147">
            <v>3</v>
          </cell>
          <cell r="G147">
            <v>12</v>
          </cell>
          <cell r="H147">
            <v>430000</v>
          </cell>
          <cell r="I147">
            <v>5160000</v>
          </cell>
        </row>
        <row r="148">
          <cell r="B148" t="str">
            <v>- Uang Penginapan Golongan IV [1 ORG x 2 HR x 3 KL]</v>
          </cell>
          <cell r="C148">
            <v>1</v>
          </cell>
          <cell r="D148">
            <v>2</v>
          </cell>
          <cell r="E148">
            <v>3</v>
          </cell>
          <cell r="G148">
            <v>6</v>
          </cell>
          <cell r="H148">
            <v>904000</v>
          </cell>
          <cell r="I148">
            <v>5424000</v>
          </cell>
        </row>
        <row r="149">
          <cell r="B149" t="str">
            <v>- Uang Taksi [3 ORG x 3 KL]</v>
          </cell>
          <cell r="C149">
            <v>3</v>
          </cell>
          <cell r="D149">
            <v>3</v>
          </cell>
          <cell r="G149">
            <v>9</v>
          </cell>
          <cell r="H149">
            <v>1507000</v>
          </cell>
          <cell r="I149">
            <v>13563000</v>
          </cell>
        </row>
        <row r="150">
          <cell r="B150" t="str">
            <v>&gt;Provinsi Bali</v>
          </cell>
        </row>
        <row r="151">
          <cell r="B151" t="str">
            <v>- Tiket Pesawat PP [3 ORG x 2 KL]</v>
          </cell>
          <cell r="C151">
            <v>3</v>
          </cell>
          <cell r="D151">
            <v>2</v>
          </cell>
          <cell r="G151">
            <v>6</v>
          </cell>
          <cell r="H151">
            <v>3262000</v>
          </cell>
          <cell r="I151">
            <v>19572000</v>
          </cell>
        </row>
        <row r="152">
          <cell r="B152" t="str">
            <v>- Uang Harian [3 ORG x 3 HR x 2 KL]</v>
          </cell>
          <cell r="C152">
            <v>3</v>
          </cell>
          <cell r="D152">
            <v>3</v>
          </cell>
          <cell r="E152">
            <v>2</v>
          </cell>
          <cell r="G152">
            <v>18</v>
          </cell>
          <cell r="H152">
            <v>966000</v>
          </cell>
          <cell r="I152">
            <v>17388000</v>
          </cell>
        </row>
        <row r="153">
          <cell r="B153" t="str">
            <v>- Uang Penginapan [2 ORG x 2 HR x 2 KL]</v>
          </cell>
          <cell r="C153">
            <v>2</v>
          </cell>
          <cell r="D153">
            <v>2</v>
          </cell>
          <cell r="E153">
            <v>2</v>
          </cell>
          <cell r="G153">
            <v>8</v>
          </cell>
          <cell r="H153">
            <v>480000</v>
          </cell>
          <cell r="I153">
            <v>3840000</v>
          </cell>
        </row>
        <row r="154">
          <cell r="B154" t="str">
            <v>- Uang Penginapan Golongan IV [1 ORG x 2 HR x 2 KL]</v>
          </cell>
          <cell r="C154">
            <v>1</v>
          </cell>
          <cell r="D154">
            <v>2</v>
          </cell>
          <cell r="E154">
            <v>2</v>
          </cell>
          <cell r="G154">
            <v>4</v>
          </cell>
          <cell r="H154">
            <v>1138000</v>
          </cell>
          <cell r="I154">
            <v>4552000</v>
          </cell>
        </row>
        <row r="155">
          <cell r="B155" t="str">
            <v>- Uang Taksi [3 ORG x 2 KL]</v>
          </cell>
          <cell r="C155">
            <v>3</v>
          </cell>
          <cell r="D155">
            <v>2</v>
          </cell>
          <cell r="G155">
            <v>6</v>
          </cell>
          <cell r="H155">
            <v>1685000</v>
          </cell>
          <cell r="I155">
            <v>10110000</v>
          </cell>
        </row>
        <row r="156">
          <cell r="B156" t="str">
            <v>&gt;Provinsi Nusa Tenggara Timur</v>
          </cell>
        </row>
        <row r="157">
          <cell r="B157" t="str">
            <v>- Tiket Pesawat PP [3 ORG x 2 KL]</v>
          </cell>
          <cell r="C157">
            <v>3</v>
          </cell>
          <cell r="D157">
            <v>2</v>
          </cell>
          <cell r="G157">
            <v>6</v>
          </cell>
          <cell r="H157">
            <v>5081000</v>
          </cell>
          <cell r="I157">
            <v>30486000</v>
          </cell>
        </row>
        <row r="158">
          <cell r="B158" t="str">
            <v>- Uang Harian [3 ORG x 3 HR x 2 KL]</v>
          </cell>
          <cell r="C158">
            <v>3</v>
          </cell>
          <cell r="D158">
            <v>3</v>
          </cell>
          <cell r="E158">
            <v>2</v>
          </cell>
          <cell r="G158">
            <v>18</v>
          </cell>
          <cell r="H158">
            <v>744000</v>
          </cell>
          <cell r="I158">
            <v>13392000</v>
          </cell>
        </row>
        <row r="159">
          <cell r="B159" t="str">
            <v>- Uang Penginapan [2 ORG x 2 HR x 2 KL]</v>
          </cell>
          <cell r="C159">
            <v>2</v>
          </cell>
          <cell r="D159">
            <v>2</v>
          </cell>
          <cell r="E159">
            <v>2</v>
          </cell>
          <cell r="G159">
            <v>8</v>
          </cell>
          <cell r="H159">
            <v>430000</v>
          </cell>
          <cell r="I159">
            <v>3440000</v>
          </cell>
        </row>
        <row r="160">
          <cell r="B160" t="str">
            <v>- Uang Penginapan Golongan IV [1 ORG x 2 HR x 2 KL]</v>
          </cell>
          <cell r="C160">
            <v>1</v>
          </cell>
          <cell r="D160">
            <v>2</v>
          </cell>
          <cell r="E160">
            <v>2</v>
          </cell>
          <cell r="G160">
            <v>4</v>
          </cell>
          <cell r="H160">
            <v>688000</v>
          </cell>
          <cell r="I160">
            <v>2752000</v>
          </cell>
        </row>
        <row r="161">
          <cell r="B161" t="str">
            <v>- Uang Taksi [3 ORG x 2 KL]</v>
          </cell>
          <cell r="C161">
            <v>3</v>
          </cell>
          <cell r="D161">
            <v>2</v>
          </cell>
          <cell r="G161">
            <v>6</v>
          </cell>
          <cell r="H161">
            <v>1355000</v>
          </cell>
          <cell r="I161">
            <v>8130000</v>
          </cell>
        </row>
        <row r="162">
          <cell r="B162" t="str">
            <v>&gt;Provinsi Sulawesi Utara</v>
          </cell>
        </row>
        <row r="163">
          <cell r="B163" t="str">
            <v>- Tiket Pesawat PP [3 ORG x 2 KL]</v>
          </cell>
          <cell r="C163">
            <v>3</v>
          </cell>
          <cell r="D163">
            <v>2</v>
          </cell>
          <cell r="G163">
            <v>6</v>
          </cell>
          <cell r="H163">
            <v>5102000</v>
          </cell>
          <cell r="I163">
            <v>30612000</v>
          </cell>
        </row>
        <row r="164">
          <cell r="B164" t="str">
            <v>- Uang Harian [3 ORG x 3 HR x 2 KL]</v>
          </cell>
          <cell r="C164">
            <v>3</v>
          </cell>
          <cell r="D164">
            <v>3</v>
          </cell>
          <cell r="E164">
            <v>2</v>
          </cell>
          <cell r="G164">
            <v>18</v>
          </cell>
          <cell r="H164">
            <v>788000</v>
          </cell>
          <cell r="I164">
            <v>14184000</v>
          </cell>
        </row>
        <row r="165">
          <cell r="B165" t="str">
            <v>- Uang Penginapan [2 ORG x 2 HR x 2 KL]</v>
          </cell>
          <cell r="C165">
            <v>2</v>
          </cell>
          <cell r="D165">
            <v>2</v>
          </cell>
          <cell r="E165">
            <v>2</v>
          </cell>
          <cell r="G165">
            <v>8</v>
          </cell>
          <cell r="H165">
            <v>370000</v>
          </cell>
          <cell r="I165">
            <v>2960000</v>
          </cell>
        </row>
        <row r="166">
          <cell r="B166" t="str">
            <v>- Uang Penginapan Golongan IV [1 ORG x 2 HR x 2 KL]</v>
          </cell>
          <cell r="C166">
            <v>1</v>
          </cell>
          <cell r="D166">
            <v>2</v>
          </cell>
          <cell r="E166">
            <v>2</v>
          </cell>
          <cell r="G166">
            <v>4</v>
          </cell>
          <cell r="H166">
            <v>978000</v>
          </cell>
          <cell r="I166">
            <v>3912000</v>
          </cell>
        </row>
        <row r="167">
          <cell r="B167" t="str">
            <v>- Uang Taksi [3 ORG x 2 KL]</v>
          </cell>
          <cell r="C167">
            <v>3</v>
          </cell>
          <cell r="D167">
            <v>2</v>
          </cell>
          <cell r="G167">
            <v>6</v>
          </cell>
          <cell r="H167">
            <v>1270000</v>
          </cell>
          <cell r="I167">
            <v>7620000</v>
          </cell>
        </row>
        <row r="168">
          <cell r="B168" t="str">
            <v>&gt;Provinsi Papua Barat</v>
          </cell>
        </row>
        <row r="169">
          <cell r="B169" t="str">
            <v>- Tiket Pesawat PP [3 ORG x 2 KL]</v>
          </cell>
          <cell r="C169">
            <v>3</v>
          </cell>
          <cell r="D169">
            <v>2</v>
          </cell>
          <cell r="G169">
            <v>6</v>
          </cell>
          <cell r="H169">
            <v>10824000</v>
          </cell>
          <cell r="I169">
            <v>64944000</v>
          </cell>
        </row>
        <row r="170">
          <cell r="B170" t="str">
            <v>- Uang Harian [3 ORG x 3 HR x 2 KL]</v>
          </cell>
          <cell r="C170">
            <v>3</v>
          </cell>
          <cell r="D170">
            <v>3</v>
          </cell>
          <cell r="E170">
            <v>2</v>
          </cell>
          <cell r="G170">
            <v>18</v>
          </cell>
          <cell r="H170">
            <v>984000</v>
          </cell>
          <cell r="I170">
            <v>17712000</v>
          </cell>
        </row>
        <row r="171">
          <cell r="B171" t="str">
            <v>- Uang Penginapan [2 ORG x 2 HR x 2 KL]</v>
          </cell>
          <cell r="C171">
            <v>2</v>
          </cell>
          <cell r="D171">
            <v>2</v>
          </cell>
          <cell r="E171">
            <v>2</v>
          </cell>
          <cell r="G171">
            <v>8</v>
          </cell>
          <cell r="H171">
            <v>480000</v>
          </cell>
          <cell r="I171">
            <v>3840000</v>
          </cell>
        </row>
        <row r="172">
          <cell r="B172" t="str">
            <v>- Uang Penginapan Golongan IV [1 ORG x 2 HR x 2 KL]</v>
          </cell>
          <cell r="C172">
            <v>1</v>
          </cell>
          <cell r="D172">
            <v>2</v>
          </cell>
          <cell r="E172">
            <v>2</v>
          </cell>
          <cell r="G172">
            <v>4</v>
          </cell>
          <cell r="H172">
            <v>967000</v>
          </cell>
          <cell r="I172">
            <v>3868000</v>
          </cell>
        </row>
        <row r="173">
          <cell r="B173" t="str">
            <v>- Uang Taksi [3 ORG x 2 KL]</v>
          </cell>
          <cell r="C173">
            <v>3</v>
          </cell>
          <cell r="D173">
            <v>2</v>
          </cell>
          <cell r="G173">
            <v>6</v>
          </cell>
          <cell r="H173">
            <v>2056000</v>
          </cell>
          <cell r="I173">
            <v>12336000</v>
          </cell>
        </row>
        <row r="174">
          <cell r="B174" t="str">
            <v>&gt;Provinsi Papua</v>
          </cell>
        </row>
        <row r="175">
          <cell r="B175" t="str">
            <v>- Tiket Pesawat PP [3 ORG x 2 KL]</v>
          </cell>
          <cell r="C175">
            <v>3</v>
          </cell>
          <cell r="D175">
            <v>2</v>
          </cell>
          <cell r="G175">
            <v>6</v>
          </cell>
          <cell r="H175">
            <v>8193000</v>
          </cell>
          <cell r="I175">
            <v>49158000</v>
          </cell>
        </row>
        <row r="176">
          <cell r="B176" t="str">
            <v>- Uang Harian [3 ORG x 3 HR x 2 KL]</v>
          </cell>
          <cell r="C176">
            <v>3</v>
          </cell>
          <cell r="D176">
            <v>3</v>
          </cell>
          <cell r="E176">
            <v>2</v>
          </cell>
          <cell r="G176">
            <v>18</v>
          </cell>
          <cell r="H176">
            <v>1538000</v>
          </cell>
          <cell r="I176">
            <v>27684000</v>
          </cell>
        </row>
        <row r="177">
          <cell r="B177" t="str">
            <v>- Uang Penginapan [2 ORG x 2 HR x 2 KL]</v>
          </cell>
          <cell r="C177">
            <v>2</v>
          </cell>
          <cell r="D177">
            <v>2</v>
          </cell>
          <cell r="E177">
            <v>2</v>
          </cell>
          <cell r="G177">
            <v>8</v>
          </cell>
          <cell r="H177">
            <v>580000</v>
          </cell>
          <cell r="I177">
            <v>4640000</v>
          </cell>
        </row>
        <row r="178">
          <cell r="B178" t="str">
            <v>- Uang Penginapan Golongan IV [1 ORG x 2 HR x 2 KL]</v>
          </cell>
          <cell r="C178">
            <v>1</v>
          </cell>
          <cell r="D178">
            <v>2</v>
          </cell>
          <cell r="E178">
            <v>2</v>
          </cell>
          <cell r="G178">
            <v>4</v>
          </cell>
          <cell r="H178">
            <v>1038000</v>
          </cell>
          <cell r="I178">
            <v>4152000</v>
          </cell>
        </row>
        <row r="179">
          <cell r="B179" t="str">
            <v>- Uang Taksi [3 ORG x 2 KL]</v>
          </cell>
          <cell r="C179">
            <v>3</v>
          </cell>
          <cell r="D179">
            <v>2</v>
          </cell>
          <cell r="G179">
            <v>6</v>
          </cell>
          <cell r="H179">
            <v>2521000</v>
          </cell>
          <cell r="I179">
            <v>15126000</v>
          </cell>
        </row>
        <row r="180">
          <cell r="B180" t="str">
            <v>Fasilitasi dan Pembinaan Masyarakat</v>
          </cell>
          <cell r="I180">
            <v>119788869000</v>
          </cell>
        </row>
        <row r="181">
          <cell r="B181" t="str">
            <v>Petugas Haji yang Profesional</v>
          </cell>
          <cell r="C181" t="str">
            <v>2.340 orang</v>
          </cell>
          <cell r="I181">
            <v>112387627000</v>
          </cell>
        </row>
        <row r="182">
          <cell r="B182" t="str">
            <v>Rekrutmen/Seleksi Petugas Haji</v>
          </cell>
          <cell r="C182" t="str">
            <v>22.703 orang</v>
          </cell>
          <cell r="I182">
            <v>1887843000</v>
          </cell>
        </row>
        <row r="183">
          <cell r="B183" t="str">
            <v>Penyempurnaan Pedoman Rekrutmen dan Petunjuk Teknis Seleksi PPIH Tahun 2026</v>
          </cell>
          <cell r="I183">
            <v>66900000</v>
          </cell>
        </row>
        <row r="184">
          <cell r="B184" t="str">
            <v>Belanja Bahan</v>
          </cell>
          <cell r="I184">
            <v>750000</v>
          </cell>
        </row>
        <row r="185">
          <cell r="B185" t="str">
            <v>(KPPN.133-Jakarta IV )</v>
          </cell>
        </row>
        <row r="186">
          <cell r="B186" t="str">
            <v>- Spanduk</v>
          </cell>
          <cell r="C186">
            <v>1</v>
          </cell>
          <cell r="G186">
            <v>1</v>
          </cell>
          <cell r="H186">
            <v>750000</v>
          </cell>
          <cell r="I186">
            <v>750000</v>
          </cell>
        </row>
        <row r="187">
          <cell r="B187" t="str">
            <v>Belanja Perjalanan Dinas Paket Meeting Dalam Kota</v>
          </cell>
          <cell r="I187">
            <v>66150000</v>
          </cell>
        </row>
        <row r="188">
          <cell r="B188" t="str">
            <v>(KPPN.133-Jakarta IV )</v>
          </cell>
        </row>
        <row r="189">
          <cell r="B189" t="str">
            <v>- Fullday meeting [30 ORG x 3 KEG]</v>
          </cell>
          <cell r="C189">
            <v>30</v>
          </cell>
          <cell r="D189">
            <v>3</v>
          </cell>
          <cell r="G189">
            <v>90</v>
          </cell>
          <cell r="H189">
            <v>455000</v>
          </cell>
          <cell r="I189">
            <v>40950000</v>
          </cell>
        </row>
        <row r="190">
          <cell r="B190" t="str">
            <v>- Uang harian fullday [30 ORG x 1 HR x 3 KEG]</v>
          </cell>
          <cell r="C190">
            <v>30</v>
          </cell>
          <cell r="D190">
            <v>1</v>
          </cell>
          <cell r="E190">
            <v>3</v>
          </cell>
          <cell r="G190">
            <v>90</v>
          </cell>
          <cell r="H190">
            <v>130000</v>
          </cell>
          <cell r="I190">
            <v>11700000</v>
          </cell>
        </row>
        <row r="191">
          <cell r="B191" t="str">
            <v>- Transport [30 ORG x 3 KEG]</v>
          </cell>
          <cell r="C191">
            <v>30</v>
          </cell>
          <cell r="D191">
            <v>3</v>
          </cell>
          <cell r="G191">
            <v>90</v>
          </cell>
          <cell r="H191">
            <v>150000</v>
          </cell>
          <cell r="I191">
            <v>13500000</v>
          </cell>
        </row>
        <row r="192">
          <cell r="B192" t="str">
            <v>Penyusunan Soal Tes Seleksi PPIH Tahun 2026</v>
          </cell>
          <cell r="I192">
            <v>68100000</v>
          </cell>
        </row>
        <row r="193">
          <cell r="B193" t="str">
            <v>Belanja Bahan</v>
          </cell>
          <cell r="I193">
            <v>1950000</v>
          </cell>
        </row>
        <row r="194">
          <cell r="B194" t="str">
            <v>(KPPN.133-Jakarta IV )</v>
          </cell>
        </row>
        <row r="195">
          <cell r="B195" t="str">
            <v>- Spanduk</v>
          </cell>
          <cell r="C195">
            <v>1</v>
          </cell>
          <cell r="G195">
            <v>1</v>
          </cell>
          <cell r="H195">
            <v>750000</v>
          </cell>
          <cell r="I195">
            <v>750000</v>
          </cell>
        </row>
        <row r="196">
          <cell r="B196" t="str">
            <v>- Penggandaan soal</v>
          </cell>
          <cell r="C196">
            <v>4</v>
          </cell>
          <cell r="G196">
            <v>4</v>
          </cell>
          <cell r="H196">
            <v>300000</v>
          </cell>
          <cell r="I196">
            <v>1200000</v>
          </cell>
        </row>
        <row r="197">
          <cell r="B197" t="str">
            <v>Belanja Perjalanan Dinas Paket Meeting Dalam Kota</v>
          </cell>
          <cell r="I197">
            <v>66150000</v>
          </cell>
        </row>
        <row r="198">
          <cell r="B198" t="str">
            <v>(KPPN.133-Jakarta IV )</v>
          </cell>
        </row>
        <row r="199">
          <cell r="B199" t="str">
            <v>- Fullday meeting [30 ORG x 3 KEG]</v>
          </cell>
          <cell r="C199">
            <v>30</v>
          </cell>
          <cell r="D199">
            <v>3</v>
          </cell>
          <cell r="G199">
            <v>90</v>
          </cell>
          <cell r="H199">
            <v>455000</v>
          </cell>
          <cell r="I199">
            <v>40950000</v>
          </cell>
        </row>
        <row r="200">
          <cell r="B200" t="str">
            <v>- Uang harian fullday [30 ORG x 1 HR x 3 KEG]</v>
          </cell>
          <cell r="C200">
            <v>30</v>
          </cell>
          <cell r="D200">
            <v>1</v>
          </cell>
          <cell r="E200">
            <v>3</v>
          </cell>
          <cell r="G200">
            <v>90</v>
          </cell>
          <cell r="H200">
            <v>130000</v>
          </cell>
          <cell r="I200">
            <v>11700000</v>
          </cell>
        </row>
        <row r="201">
          <cell r="B201" t="str">
            <v>- Transport [30 ORG x 3 KEG]</v>
          </cell>
          <cell r="C201">
            <v>30</v>
          </cell>
          <cell r="D201">
            <v>3</v>
          </cell>
          <cell r="G201">
            <v>90</v>
          </cell>
          <cell r="H201">
            <v>150000</v>
          </cell>
          <cell r="I201">
            <v>13500000</v>
          </cell>
        </row>
        <row r="202">
          <cell r="B202" t="str">
            <v>Review Aplikasi Computer Assisted Test (CAT) Rekrutmen PPIH Tahun 2026</v>
          </cell>
          <cell r="I202">
            <v>72750000</v>
          </cell>
        </row>
        <row r="203">
          <cell r="B203" t="str">
            <v>Belanja Bahan</v>
          </cell>
          <cell r="I203">
            <v>750000</v>
          </cell>
        </row>
        <row r="204">
          <cell r="B204" t="str">
            <v>(KPPN.133-Jakarta IV )</v>
          </cell>
        </row>
        <row r="205">
          <cell r="B205" t="str">
            <v>- Spanduk</v>
          </cell>
          <cell r="C205">
            <v>1</v>
          </cell>
          <cell r="G205">
            <v>1</v>
          </cell>
          <cell r="H205">
            <v>750000</v>
          </cell>
          <cell r="I205">
            <v>750000</v>
          </cell>
        </row>
        <row r="206">
          <cell r="B206" t="str">
            <v>Belanja Perjalanan Dinas Paket Meeting Dalam Kota</v>
          </cell>
          <cell r="I206">
            <v>72000000</v>
          </cell>
        </row>
        <row r="207">
          <cell r="B207" t="str">
            <v>(KPPN.133-Jakarta IV )</v>
          </cell>
        </row>
        <row r="208">
          <cell r="B208" t="str">
            <v>- Fullday meeting [50 ORG x 2 KEG]</v>
          </cell>
          <cell r="C208">
            <v>50</v>
          </cell>
          <cell r="D208">
            <v>2</v>
          </cell>
          <cell r="G208">
            <v>100</v>
          </cell>
          <cell r="H208">
            <v>455000</v>
          </cell>
          <cell r="I208">
            <v>45500000</v>
          </cell>
        </row>
        <row r="209">
          <cell r="B209" t="str">
            <v>- Uang harian fullday [50 ORG x 1 HR x 2 KEG]</v>
          </cell>
          <cell r="C209">
            <v>50</v>
          </cell>
          <cell r="D209">
            <v>1</v>
          </cell>
          <cell r="E209">
            <v>2</v>
          </cell>
          <cell r="G209">
            <v>100</v>
          </cell>
          <cell r="H209">
            <v>95000</v>
          </cell>
          <cell r="I209">
            <v>9500000</v>
          </cell>
        </row>
        <row r="210">
          <cell r="B210" t="str">
            <v>- Transport [50 ORG x 2 KEG]</v>
          </cell>
          <cell r="C210">
            <v>50</v>
          </cell>
          <cell r="D210">
            <v>2</v>
          </cell>
          <cell r="G210">
            <v>100</v>
          </cell>
          <cell r="H210">
            <v>170000</v>
          </cell>
          <cell r="I210">
            <v>17000000</v>
          </cell>
        </row>
        <row r="211">
          <cell r="B211" t="str">
            <v>Rapat Teknis Orientasi Operator SISKOHAT Kanwil Untuk Rekrutmen Calon PPIH Tahun 2026</v>
          </cell>
          <cell r="I211">
            <v>311879000</v>
          </cell>
        </row>
        <row r="212">
          <cell r="B212" t="str">
            <v>Belanja Bahan</v>
          </cell>
          <cell r="I212">
            <v>750000</v>
          </cell>
        </row>
        <row r="213">
          <cell r="B213" t="str">
            <v>(KPPN.133-Jakarta IV )</v>
          </cell>
        </row>
        <row r="214">
          <cell r="B214" t="str">
            <v>- Spanduk</v>
          </cell>
          <cell r="C214">
            <v>1</v>
          </cell>
          <cell r="G214">
            <v>1</v>
          </cell>
          <cell r="H214">
            <v>750000</v>
          </cell>
          <cell r="I214">
            <v>750000</v>
          </cell>
        </row>
        <row r="215">
          <cell r="B215" t="str">
            <v>Belanja Perjalanan Dinas Paket Meeting Dalam Kota</v>
          </cell>
          <cell r="I215">
            <v>311129000</v>
          </cell>
        </row>
        <row r="216">
          <cell r="B216" t="str">
            <v>(KPPN.133-Jakarta IV )</v>
          </cell>
        </row>
        <row r="217">
          <cell r="B217" t="str">
            <v>- Fullboard Panitia dan Peserta [55 ORG x 2 HR]</v>
          </cell>
          <cell r="C217">
            <v>55</v>
          </cell>
          <cell r="D217">
            <v>2</v>
          </cell>
          <cell r="G217">
            <v>110</v>
          </cell>
          <cell r="H217">
            <v>1197000</v>
          </cell>
          <cell r="I217">
            <v>131670000</v>
          </cell>
        </row>
        <row r="218">
          <cell r="B218" t="str">
            <v>- Uang harian Fullboard [55 ORG x 3 HR]</v>
          </cell>
          <cell r="C218">
            <v>55</v>
          </cell>
          <cell r="D218">
            <v>3</v>
          </cell>
          <cell r="G218">
            <v>165</v>
          </cell>
          <cell r="H218">
            <v>130000</v>
          </cell>
          <cell r="I218">
            <v>21450000</v>
          </cell>
        </row>
        <row r="219">
          <cell r="B219" t="str">
            <v>- Transport Panitia dan Peserta Pusat [21 ORG x 1 KEG]</v>
          </cell>
          <cell r="C219">
            <v>21</v>
          </cell>
          <cell r="D219">
            <v>1</v>
          </cell>
          <cell r="G219">
            <v>21</v>
          </cell>
          <cell r="H219">
            <v>170000</v>
          </cell>
          <cell r="I219">
            <v>3570000</v>
          </cell>
        </row>
        <row r="220">
          <cell r="B220" t="str">
            <v>&gt;Transport Pesawat Peserta Daerah [31 org]</v>
          </cell>
        </row>
        <row r="221">
          <cell r="B221" t="str">
            <v>- Aceh - Jakarta PP</v>
          </cell>
          <cell r="C221">
            <v>1</v>
          </cell>
          <cell r="G221">
            <v>1</v>
          </cell>
          <cell r="H221">
            <v>4492000</v>
          </cell>
          <cell r="I221">
            <v>4492000</v>
          </cell>
        </row>
        <row r="222">
          <cell r="B222" t="str">
            <v>- Medan - Jakarta PP</v>
          </cell>
          <cell r="C222">
            <v>1</v>
          </cell>
          <cell r="G222">
            <v>1</v>
          </cell>
          <cell r="H222">
            <v>3808000</v>
          </cell>
          <cell r="I222">
            <v>3808000</v>
          </cell>
        </row>
        <row r="223">
          <cell r="B223" t="str">
            <v>- Padang - Jakarta PP</v>
          </cell>
          <cell r="C223">
            <v>1</v>
          </cell>
          <cell r="G223">
            <v>1</v>
          </cell>
          <cell r="H223">
            <v>2952000</v>
          </cell>
          <cell r="I223">
            <v>2952000</v>
          </cell>
        </row>
        <row r="224">
          <cell r="B224" t="str">
            <v>- Bengkulu - Jakarta PP</v>
          </cell>
          <cell r="C224">
            <v>1</v>
          </cell>
          <cell r="G224">
            <v>1</v>
          </cell>
          <cell r="H224">
            <v>2621000</v>
          </cell>
          <cell r="I224">
            <v>2621000</v>
          </cell>
        </row>
        <row r="225">
          <cell r="B225" t="str">
            <v>- Batam - Jakarta PP</v>
          </cell>
          <cell r="C225">
            <v>1</v>
          </cell>
          <cell r="G225">
            <v>1</v>
          </cell>
          <cell r="H225">
            <v>2888000</v>
          </cell>
          <cell r="I225">
            <v>2888000</v>
          </cell>
        </row>
        <row r="226">
          <cell r="B226" t="str">
            <v>- Pekanbaru - Jakarta PP</v>
          </cell>
          <cell r="C226">
            <v>1</v>
          </cell>
          <cell r="G226">
            <v>1</v>
          </cell>
          <cell r="H226">
            <v>3016000</v>
          </cell>
          <cell r="I226">
            <v>3016000</v>
          </cell>
        </row>
        <row r="227">
          <cell r="B227" t="str">
            <v>- Pangkal Pinang - Jakarta PP</v>
          </cell>
          <cell r="C227">
            <v>1</v>
          </cell>
          <cell r="G227">
            <v>1</v>
          </cell>
          <cell r="H227">
            <v>2139000</v>
          </cell>
          <cell r="I227">
            <v>2139000</v>
          </cell>
        </row>
        <row r="228">
          <cell r="B228" t="str">
            <v>- Palembang - Jakarta PP</v>
          </cell>
          <cell r="C228">
            <v>1</v>
          </cell>
          <cell r="G228">
            <v>1</v>
          </cell>
          <cell r="H228">
            <v>2268000</v>
          </cell>
          <cell r="I228">
            <v>2268000</v>
          </cell>
        </row>
        <row r="229">
          <cell r="B229" t="str">
            <v>- Jambi - Jakarta PP</v>
          </cell>
          <cell r="C229">
            <v>1</v>
          </cell>
          <cell r="G229">
            <v>1</v>
          </cell>
          <cell r="H229">
            <v>2460000</v>
          </cell>
          <cell r="I229">
            <v>2460000</v>
          </cell>
        </row>
        <row r="230">
          <cell r="B230" t="str">
            <v>- Lampung - Jakarta PP</v>
          </cell>
          <cell r="C230">
            <v>1</v>
          </cell>
          <cell r="G230">
            <v>1</v>
          </cell>
          <cell r="H230">
            <v>1583000</v>
          </cell>
          <cell r="I230">
            <v>1583000</v>
          </cell>
        </row>
        <row r="231">
          <cell r="B231" t="str">
            <v>- Semarang - Jakarta PP</v>
          </cell>
          <cell r="C231">
            <v>1</v>
          </cell>
          <cell r="G231">
            <v>1</v>
          </cell>
          <cell r="H231">
            <v>2182000</v>
          </cell>
          <cell r="I231">
            <v>2182000</v>
          </cell>
        </row>
        <row r="232">
          <cell r="B232" t="str">
            <v>- DI. Yogyakarta - Jakarta PP</v>
          </cell>
          <cell r="C232">
            <v>1</v>
          </cell>
          <cell r="G232">
            <v>1</v>
          </cell>
          <cell r="H232">
            <v>2268000</v>
          </cell>
          <cell r="I232">
            <v>2268000</v>
          </cell>
        </row>
        <row r="233">
          <cell r="B233" t="str">
            <v>- Surabaya - Jakarta PP</v>
          </cell>
          <cell r="C233">
            <v>1</v>
          </cell>
          <cell r="G233">
            <v>1</v>
          </cell>
          <cell r="H233">
            <v>2674000</v>
          </cell>
          <cell r="I233">
            <v>2674000</v>
          </cell>
        </row>
        <row r="234">
          <cell r="B234" t="str">
            <v>- Denpasar - Jakarta PP</v>
          </cell>
          <cell r="C234">
            <v>1</v>
          </cell>
          <cell r="G234">
            <v>1</v>
          </cell>
          <cell r="H234">
            <v>3262000</v>
          </cell>
          <cell r="I234">
            <v>3262000</v>
          </cell>
        </row>
        <row r="235">
          <cell r="B235" t="str">
            <v>- Mataram - Jakarta PP</v>
          </cell>
          <cell r="C235">
            <v>1</v>
          </cell>
          <cell r="G235">
            <v>1</v>
          </cell>
          <cell r="H235">
            <v>3230000</v>
          </cell>
          <cell r="I235">
            <v>3230000</v>
          </cell>
        </row>
        <row r="236">
          <cell r="B236" t="str">
            <v>- Kupang - Jakarta PP</v>
          </cell>
          <cell r="C236">
            <v>1</v>
          </cell>
          <cell r="G236">
            <v>1</v>
          </cell>
          <cell r="H236">
            <v>5081000</v>
          </cell>
          <cell r="I236">
            <v>5081000</v>
          </cell>
        </row>
        <row r="237">
          <cell r="B237" t="str">
            <v>- Balikpapan - Jakarta PP</v>
          </cell>
          <cell r="C237">
            <v>1</v>
          </cell>
          <cell r="G237">
            <v>1</v>
          </cell>
          <cell r="H237">
            <v>3797000</v>
          </cell>
          <cell r="I237">
            <v>3797000</v>
          </cell>
        </row>
        <row r="238">
          <cell r="B238" t="str">
            <v>- Palangkaraya - Jakarta PP</v>
          </cell>
          <cell r="C238">
            <v>1</v>
          </cell>
          <cell r="G238">
            <v>1</v>
          </cell>
          <cell r="H238">
            <v>2984000</v>
          </cell>
          <cell r="I238">
            <v>2984000</v>
          </cell>
        </row>
        <row r="239">
          <cell r="B239" t="str">
            <v>- Banjarmasin - Jakarta PP</v>
          </cell>
          <cell r="C239">
            <v>1</v>
          </cell>
          <cell r="G239">
            <v>1</v>
          </cell>
          <cell r="H239">
            <v>2995000</v>
          </cell>
          <cell r="I239">
            <v>2995000</v>
          </cell>
        </row>
        <row r="240">
          <cell r="B240" t="str">
            <v>- Pontianak - Jakarta PP</v>
          </cell>
          <cell r="C240">
            <v>1</v>
          </cell>
          <cell r="G240">
            <v>1</v>
          </cell>
          <cell r="H240">
            <v>2781000</v>
          </cell>
          <cell r="I240">
            <v>2781000</v>
          </cell>
        </row>
        <row r="241">
          <cell r="B241" t="str">
            <v>- Manado - Jakarta PP</v>
          </cell>
          <cell r="C241">
            <v>1</v>
          </cell>
          <cell r="G241">
            <v>1</v>
          </cell>
          <cell r="H241">
            <v>5102000</v>
          </cell>
          <cell r="I241">
            <v>5102000</v>
          </cell>
        </row>
        <row r="242">
          <cell r="B242" t="str">
            <v>- Makassar - Jakarta PP</v>
          </cell>
          <cell r="C242">
            <v>1</v>
          </cell>
          <cell r="G242">
            <v>1</v>
          </cell>
          <cell r="H242">
            <v>3829000</v>
          </cell>
          <cell r="I242">
            <v>3829000</v>
          </cell>
        </row>
        <row r="243">
          <cell r="B243" t="str">
            <v>- Kendari - Jakarta PP</v>
          </cell>
          <cell r="C243">
            <v>1</v>
          </cell>
          <cell r="G243">
            <v>1</v>
          </cell>
          <cell r="H243">
            <v>4182000</v>
          </cell>
          <cell r="I243">
            <v>4182000</v>
          </cell>
        </row>
        <row r="244">
          <cell r="B244" t="str">
            <v>- Mamuju - Jakarta PP</v>
          </cell>
          <cell r="C244">
            <v>1</v>
          </cell>
          <cell r="G244">
            <v>1</v>
          </cell>
          <cell r="H244">
            <v>4867000</v>
          </cell>
          <cell r="I244">
            <v>4867000</v>
          </cell>
        </row>
        <row r="245">
          <cell r="B245" t="str">
            <v>- Palu - Jakarta PP</v>
          </cell>
          <cell r="C245">
            <v>1</v>
          </cell>
          <cell r="G245">
            <v>1</v>
          </cell>
          <cell r="H245">
            <v>5113000</v>
          </cell>
          <cell r="I245">
            <v>5113000</v>
          </cell>
        </row>
        <row r="246">
          <cell r="B246" t="str">
            <v>- Gorontalo - Jakarta PP</v>
          </cell>
          <cell r="C246">
            <v>1</v>
          </cell>
          <cell r="G246">
            <v>1</v>
          </cell>
          <cell r="H246">
            <v>4824000</v>
          </cell>
          <cell r="I246">
            <v>4824000</v>
          </cell>
        </row>
        <row r="247">
          <cell r="B247" t="str">
            <v>- Ambon - Jakarta PP</v>
          </cell>
          <cell r="C247">
            <v>1</v>
          </cell>
          <cell r="G247">
            <v>1</v>
          </cell>
          <cell r="H247">
            <v>7081000</v>
          </cell>
          <cell r="I247">
            <v>7081000</v>
          </cell>
        </row>
        <row r="248">
          <cell r="B248" t="str">
            <v>- Ternate - Jakarta PP</v>
          </cell>
          <cell r="C248">
            <v>1</v>
          </cell>
          <cell r="G248">
            <v>1</v>
          </cell>
          <cell r="H248">
            <v>6664000</v>
          </cell>
          <cell r="I248">
            <v>6664000</v>
          </cell>
        </row>
        <row r="249">
          <cell r="B249" t="str">
            <v>- Jayapura - Jakarta PP</v>
          </cell>
          <cell r="C249">
            <v>1</v>
          </cell>
          <cell r="G249">
            <v>1</v>
          </cell>
          <cell r="H249">
            <v>8193000</v>
          </cell>
          <cell r="I249">
            <v>8193000</v>
          </cell>
        </row>
        <row r="250">
          <cell r="B250" t="str">
            <v>- Manokwari - Jakarta PP</v>
          </cell>
          <cell r="C250">
            <v>1</v>
          </cell>
          <cell r="G250">
            <v>1</v>
          </cell>
          <cell r="H250">
            <v>10824000</v>
          </cell>
          <cell r="I250">
            <v>10824000</v>
          </cell>
        </row>
        <row r="251">
          <cell r="B251" t="str">
            <v>- Kalimantan Utara - Jakarta PP</v>
          </cell>
          <cell r="C251">
            <v>1</v>
          </cell>
          <cell r="G251">
            <v>1</v>
          </cell>
          <cell r="H251">
            <v>4057000</v>
          </cell>
          <cell r="I251">
            <v>4057000</v>
          </cell>
        </row>
        <row r="252">
          <cell r="B252" t="str">
            <v>&gt;Transport Taksi [34 org]</v>
          </cell>
        </row>
        <row r="253">
          <cell r="B253" t="str">
            <v>- Aceh - Jakarta PP</v>
          </cell>
          <cell r="C253">
            <v>1</v>
          </cell>
          <cell r="G253">
            <v>1</v>
          </cell>
          <cell r="H253">
            <v>766000</v>
          </cell>
          <cell r="I253">
            <v>766000</v>
          </cell>
        </row>
        <row r="254">
          <cell r="B254" t="str">
            <v>- Medan - Jakarta PP</v>
          </cell>
          <cell r="C254">
            <v>1</v>
          </cell>
          <cell r="G254">
            <v>1</v>
          </cell>
          <cell r="H254">
            <v>1128000</v>
          </cell>
          <cell r="I254">
            <v>1128000</v>
          </cell>
        </row>
        <row r="255">
          <cell r="B255" t="str">
            <v>- Padang - Jakarta PP</v>
          </cell>
          <cell r="C255">
            <v>1</v>
          </cell>
          <cell r="G255">
            <v>1</v>
          </cell>
          <cell r="H255">
            <v>892000</v>
          </cell>
          <cell r="I255">
            <v>892000</v>
          </cell>
        </row>
        <row r="256">
          <cell r="B256" t="str">
            <v>- Bengkulu - Jakarta PP</v>
          </cell>
          <cell r="C256">
            <v>1</v>
          </cell>
          <cell r="G256">
            <v>1</v>
          </cell>
          <cell r="H256">
            <v>730000</v>
          </cell>
          <cell r="I256">
            <v>730000</v>
          </cell>
        </row>
        <row r="257">
          <cell r="B257" t="str">
            <v>- Batam - Jakarta PP</v>
          </cell>
          <cell r="C257">
            <v>1</v>
          </cell>
          <cell r="G257">
            <v>1</v>
          </cell>
          <cell r="H257">
            <v>842000</v>
          </cell>
          <cell r="I257">
            <v>842000</v>
          </cell>
        </row>
        <row r="258">
          <cell r="B258" t="str">
            <v>- Pekanbaru - Jakarta PP</v>
          </cell>
          <cell r="C258">
            <v>1</v>
          </cell>
          <cell r="G258">
            <v>1</v>
          </cell>
          <cell r="H258">
            <v>714000</v>
          </cell>
          <cell r="I258">
            <v>714000</v>
          </cell>
        </row>
        <row r="259">
          <cell r="B259" t="str">
            <v>- Pangkal Pinang - Jakarta PP</v>
          </cell>
          <cell r="C259">
            <v>1</v>
          </cell>
          <cell r="G259">
            <v>1</v>
          </cell>
          <cell r="H259">
            <v>706000</v>
          </cell>
          <cell r="I259">
            <v>706000</v>
          </cell>
        </row>
        <row r="260">
          <cell r="B260" t="str">
            <v>- Palembang - Jakarta PP</v>
          </cell>
          <cell r="C260">
            <v>1</v>
          </cell>
          <cell r="G260">
            <v>1</v>
          </cell>
          <cell r="H260">
            <v>870000</v>
          </cell>
          <cell r="I260">
            <v>870000</v>
          </cell>
        </row>
        <row r="261">
          <cell r="B261" t="str">
            <v>- Jambi - Jakarta PP</v>
          </cell>
          <cell r="C261">
            <v>1</v>
          </cell>
          <cell r="G261">
            <v>1</v>
          </cell>
          <cell r="H261">
            <v>806000</v>
          </cell>
          <cell r="I261">
            <v>806000</v>
          </cell>
        </row>
        <row r="262">
          <cell r="B262" t="str">
            <v>- Lampung - Jakarta PP</v>
          </cell>
          <cell r="C262">
            <v>1</v>
          </cell>
          <cell r="G262">
            <v>1</v>
          </cell>
          <cell r="H262">
            <v>848000</v>
          </cell>
          <cell r="I262">
            <v>848000</v>
          </cell>
        </row>
        <row r="263">
          <cell r="B263" t="str">
            <v>- Banten - Jakarta PP</v>
          </cell>
          <cell r="C263">
            <v>1</v>
          </cell>
          <cell r="G263">
            <v>1</v>
          </cell>
          <cell r="H263">
            <v>600000</v>
          </cell>
          <cell r="I263">
            <v>600000</v>
          </cell>
        </row>
        <row r="264">
          <cell r="B264" t="str">
            <v>- Jakarta PP</v>
          </cell>
          <cell r="C264">
            <v>1</v>
          </cell>
          <cell r="G264">
            <v>1</v>
          </cell>
          <cell r="H264">
            <v>150000</v>
          </cell>
          <cell r="I264">
            <v>150000</v>
          </cell>
        </row>
        <row r="265">
          <cell r="B265" t="str">
            <v>- Bandung - Jakarta PP</v>
          </cell>
          <cell r="C265">
            <v>1</v>
          </cell>
          <cell r="G265">
            <v>1</v>
          </cell>
          <cell r="H265">
            <v>600000</v>
          </cell>
          <cell r="I265">
            <v>600000</v>
          </cell>
        </row>
        <row r="266">
          <cell r="B266" t="str">
            <v>- Semarang - Jakarta PP</v>
          </cell>
          <cell r="C266">
            <v>1</v>
          </cell>
          <cell r="G266">
            <v>1</v>
          </cell>
          <cell r="H266">
            <v>728000</v>
          </cell>
          <cell r="I266">
            <v>728000</v>
          </cell>
        </row>
        <row r="267">
          <cell r="B267" t="str">
            <v>- DI. Yogyakarta - Jakarta PP</v>
          </cell>
          <cell r="C267">
            <v>1</v>
          </cell>
          <cell r="G267">
            <v>1</v>
          </cell>
          <cell r="H267">
            <v>1046000</v>
          </cell>
          <cell r="I267">
            <v>1046000</v>
          </cell>
        </row>
        <row r="268">
          <cell r="B268" t="str">
            <v>- Surabaya - Jakarta PP</v>
          </cell>
          <cell r="C268">
            <v>1</v>
          </cell>
          <cell r="G268">
            <v>1</v>
          </cell>
          <cell r="H268">
            <v>978000</v>
          </cell>
          <cell r="I268">
            <v>978000</v>
          </cell>
        </row>
        <row r="269">
          <cell r="B269" t="str">
            <v>- Denpasar - Jakarta PP</v>
          </cell>
          <cell r="C269">
            <v>1</v>
          </cell>
          <cell r="G269">
            <v>1</v>
          </cell>
          <cell r="H269">
            <v>966000</v>
          </cell>
          <cell r="I269">
            <v>966000</v>
          </cell>
        </row>
        <row r="270">
          <cell r="B270" t="str">
            <v>- Mataram - Jakarta PP</v>
          </cell>
          <cell r="C270">
            <v>1</v>
          </cell>
          <cell r="G270">
            <v>1</v>
          </cell>
          <cell r="H270">
            <v>974000</v>
          </cell>
          <cell r="I270">
            <v>974000</v>
          </cell>
        </row>
        <row r="271">
          <cell r="B271" t="str">
            <v>- Kupang - Jakarta PP</v>
          </cell>
          <cell r="C271">
            <v>1</v>
          </cell>
          <cell r="G271">
            <v>1</v>
          </cell>
          <cell r="H271">
            <v>744000</v>
          </cell>
          <cell r="I271">
            <v>744000</v>
          </cell>
        </row>
        <row r="272">
          <cell r="B272" t="str">
            <v>- Balikpapan - Jakarta PP</v>
          </cell>
          <cell r="C272">
            <v>1</v>
          </cell>
          <cell r="G272">
            <v>1</v>
          </cell>
          <cell r="H272">
            <v>1578000</v>
          </cell>
          <cell r="I272">
            <v>1578000</v>
          </cell>
        </row>
        <row r="273">
          <cell r="B273" t="str">
            <v>- Palangkaraya - Jakarta PP</v>
          </cell>
          <cell r="C273">
            <v>1</v>
          </cell>
          <cell r="G273">
            <v>1</v>
          </cell>
          <cell r="H273">
            <v>780000</v>
          </cell>
          <cell r="I273">
            <v>780000</v>
          </cell>
        </row>
        <row r="274">
          <cell r="B274" t="str">
            <v>- Banjarmasin - Jakarta PP</v>
          </cell>
          <cell r="C274">
            <v>1</v>
          </cell>
          <cell r="G274">
            <v>1</v>
          </cell>
          <cell r="H274">
            <v>872000</v>
          </cell>
          <cell r="I274">
            <v>872000</v>
          </cell>
        </row>
        <row r="275">
          <cell r="B275" t="str">
            <v>- Pontianak - Jakarta PP</v>
          </cell>
          <cell r="C275">
            <v>1</v>
          </cell>
          <cell r="G275">
            <v>1</v>
          </cell>
          <cell r="H275">
            <v>854000</v>
          </cell>
          <cell r="I275">
            <v>854000</v>
          </cell>
        </row>
        <row r="276">
          <cell r="B276" t="str">
            <v>- Manado - Jakarta PP</v>
          </cell>
          <cell r="C276">
            <v>1</v>
          </cell>
          <cell r="G276">
            <v>1</v>
          </cell>
          <cell r="H276">
            <v>788000</v>
          </cell>
          <cell r="I276">
            <v>788000</v>
          </cell>
        </row>
        <row r="277">
          <cell r="B277" t="str">
            <v>- Makassar - Jakarta PP</v>
          </cell>
          <cell r="C277">
            <v>1</v>
          </cell>
          <cell r="G277">
            <v>1</v>
          </cell>
          <cell r="H277">
            <v>886000</v>
          </cell>
          <cell r="I277">
            <v>886000</v>
          </cell>
        </row>
        <row r="278">
          <cell r="B278" t="str">
            <v>- Kendari - Jakarta PP</v>
          </cell>
          <cell r="C278">
            <v>1</v>
          </cell>
          <cell r="G278">
            <v>1</v>
          </cell>
          <cell r="H278">
            <v>854000</v>
          </cell>
          <cell r="I278">
            <v>854000</v>
          </cell>
        </row>
        <row r="279">
          <cell r="B279" t="str">
            <v>- Mamuju - Jakarta PP</v>
          </cell>
          <cell r="C279">
            <v>1</v>
          </cell>
          <cell r="G279">
            <v>1</v>
          </cell>
          <cell r="H279">
            <v>1138000</v>
          </cell>
          <cell r="I279">
            <v>1138000</v>
          </cell>
        </row>
        <row r="280">
          <cell r="B280" t="str">
            <v>- Palu - Jakarta PP</v>
          </cell>
          <cell r="C280">
            <v>1</v>
          </cell>
          <cell r="G280">
            <v>1</v>
          </cell>
          <cell r="H280">
            <v>842000</v>
          </cell>
          <cell r="I280">
            <v>842000</v>
          </cell>
        </row>
        <row r="281">
          <cell r="B281" t="str">
            <v>- Gorontalo - Jakarta PP</v>
          </cell>
          <cell r="C281">
            <v>1</v>
          </cell>
          <cell r="G281">
            <v>1</v>
          </cell>
          <cell r="H281">
            <v>1042000</v>
          </cell>
          <cell r="I281">
            <v>1042000</v>
          </cell>
        </row>
        <row r="282">
          <cell r="B282" t="str">
            <v>- Ambon - Jakarta PP</v>
          </cell>
          <cell r="C282">
            <v>1</v>
          </cell>
          <cell r="G282">
            <v>1</v>
          </cell>
          <cell r="H282">
            <v>942000</v>
          </cell>
          <cell r="I282">
            <v>942000</v>
          </cell>
        </row>
        <row r="283">
          <cell r="B283" t="str">
            <v>- Ternate - Jakarta PP</v>
          </cell>
          <cell r="C283">
            <v>1</v>
          </cell>
          <cell r="G283">
            <v>1</v>
          </cell>
          <cell r="H283">
            <v>1088000</v>
          </cell>
          <cell r="I283">
            <v>1088000</v>
          </cell>
        </row>
        <row r="284">
          <cell r="B284" t="str">
            <v>- Jayapura - Jakarta PP</v>
          </cell>
          <cell r="C284">
            <v>1</v>
          </cell>
          <cell r="G284">
            <v>1</v>
          </cell>
          <cell r="H284">
            <v>1538000</v>
          </cell>
          <cell r="I284">
            <v>1538000</v>
          </cell>
        </row>
        <row r="285">
          <cell r="B285" t="str">
            <v>- Manokwari - Jakarta PP</v>
          </cell>
          <cell r="C285">
            <v>1</v>
          </cell>
          <cell r="G285">
            <v>1</v>
          </cell>
          <cell r="H285">
            <v>984000</v>
          </cell>
          <cell r="I285">
            <v>984000</v>
          </cell>
        </row>
        <row r="286">
          <cell r="B286" t="str">
            <v>- Kalimantan Utara - Jakarta PP</v>
          </cell>
          <cell r="C286">
            <v>1</v>
          </cell>
          <cell r="G286">
            <v>1</v>
          </cell>
          <cell r="H286">
            <v>948000</v>
          </cell>
          <cell r="I286">
            <v>948000</v>
          </cell>
        </row>
        <row r="287">
          <cell r="B287" t="str">
            <v>Supervisi Seleksi Pendukung PPIH Arab Saudi Tahun 2026</v>
          </cell>
          <cell r="I287">
            <v>662876000</v>
          </cell>
        </row>
        <row r="288">
          <cell r="B288" t="str">
            <v>Belanja Perjalanan Dinas Biasa - Luar Negeri</v>
          </cell>
          <cell r="I288">
            <v>662876000</v>
          </cell>
        </row>
        <row r="289">
          <cell r="B289" t="str">
            <v>(KPPN.133-Jakarta IV )</v>
          </cell>
        </row>
        <row r="290">
          <cell r="B290" t="str">
            <v>&gt; JAKARTA-ARAB SAUDI</v>
          </cell>
          <cell r="I290">
            <v>211488000</v>
          </cell>
        </row>
        <row r="291">
          <cell r="B291" t="str">
            <v>- Tiket Pesawat PP Eselon III ke bawah [4 ORG x 1 KEG]</v>
          </cell>
          <cell r="C291">
            <v>4</v>
          </cell>
          <cell r="D291">
            <v>1</v>
          </cell>
          <cell r="G291">
            <v>4</v>
          </cell>
          <cell r="H291">
            <v>25000000</v>
          </cell>
          <cell r="I291">
            <v>100000000</v>
          </cell>
        </row>
        <row r="292">
          <cell r="B292" t="str">
            <v>- Uang Harian Eselon III ke bawah [4 ORG x 5 HR]</v>
          </cell>
          <cell r="C292">
            <v>4</v>
          </cell>
          <cell r="D292">
            <v>5</v>
          </cell>
          <cell r="G292">
            <v>20</v>
          </cell>
          <cell r="H292">
            <v>4200000</v>
          </cell>
          <cell r="I292">
            <v>84000000</v>
          </cell>
        </row>
        <row r="293">
          <cell r="B293" t="str">
            <v>- Uang Harian Eselon III ke bawah 40% [4 ORG x 2 HR]</v>
          </cell>
          <cell r="C293">
            <v>4</v>
          </cell>
          <cell r="D293">
            <v>2</v>
          </cell>
          <cell r="G293">
            <v>8</v>
          </cell>
          <cell r="H293">
            <v>1680000</v>
          </cell>
          <cell r="I293">
            <v>13440000</v>
          </cell>
        </row>
        <row r="294">
          <cell r="B294" t="str">
            <v>- Uang Taksi [4 ORG x 1 KEG]</v>
          </cell>
          <cell r="C294">
            <v>4</v>
          </cell>
          <cell r="D294">
            <v>1</v>
          </cell>
          <cell r="G294">
            <v>4</v>
          </cell>
          <cell r="H294">
            <v>512000</v>
          </cell>
          <cell r="I294">
            <v>2048000</v>
          </cell>
        </row>
        <row r="295">
          <cell r="B295" t="str">
            <v>- Visa [4 ORG x 1 KEG]</v>
          </cell>
          <cell r="C295">
            <v>4</v>
          </cell>
          <cell r="D295">
            <v>1</v>
          </cell>
          <cell r="G295">
            <v>4</v>
          </cell>
          <cell r="H295">
            <v>3000000</v>
          </cell>
          <cell r="I295">
            <v>12000000</v>
          </cell>
        </row>
        <row r="296">
          <cell r="B296" t="str">
            <v>&gt; JAKARTA-MAROKO</v>
          </cell>
          <cell r="I296">
            <v>451388000</v>
          </cell>
        </row>
        <row r="297">
          <cell r="B297" t="str">
            <v>- Tiket Pesawat PP Eselon III ke bawah [4 ORG x 1 KEG]</v>
          </cell>
          <cell r="C297">
            <v>4</v>
          </cell>
          <cell r="D297">
            <v>1</v>
          </cell>
          <cell r="G297">
            <v>4</v>
          </cell>
          <cell r="H297">
            <v>84975000</v>
          </cell>
          <cell r="I297">
            <v>339900000</v>
          </cell>
        </row>
        <row r="298">
          <cell r="B298" t="str">
            <v>- Uang Harian Eselon III ke bawah [4 ORG x 5 HR]</v>
          </cell>
          <cell r="C298">
            <v>4</v>
          </cell>
          <cell r="D298">
            <v>5</v>
          </cell>
          <cell r="G298">
            <v>20</v>
          </cell>
          <cell r="H298">
            <v>4200000</v>
          </cell>
          <cell r="I298">
            <v>84000000</v>
          </cell>
        </row>
        <row r="299">
          <cell r="B299" t="str">
            <v>- Uang Harian Eselon III ke bawah 40% [4 ORG x 2 HR]</v>
          </cell>
          <cell r="C299">
            <v>4</v>
          </cell>
          <cell r="D299">
            <v>2</v>
          </cell>
          <cell r="G299">
            <v>8</v>
          </cell>
          <cell r="H299">
            <v>1680000</v>
          </cell>
          <cell r="I299">
            <v>13440000</v>
          </cell>
        </row>
        <row r="300">
          <cell r="B300" t="str">
            <v>- Uang Taksi [4 ORG x 1 KEG]</v>
          </cell>
          <cell r="C300">
            <v>4</v>
          </cell>
          <cell r="D300">
            <v>1</v>
          </cell>
          <cell r="G300">
            <v>4</v>
          </cell>
          <cell r="H300">
            <v>512000</v>
          </cell>
          <cell r="I300">
            <v>2048000</v>
          </cell>
        </row>
        <row r="301">
          <cell r="B301" t="str">
            <v>- Visa [4 ORG x 1 KEG]</v>
          </cell>
          <cell r="C301">
            <v>4</v>
          </cell>
          <cell r="D301">
            <v>1</v>
          </cell>
          <cell r="G301">
            <v>4</v>
          </cell>
          <cell r="H301">
            <v>3000000</v>
          </cell>
          <cell r="I301">
            <v>12000000</v>
          </cell>
        </row>
        <row r="302">
          <cell r="B302" t="str">
            <v>Supervisi Rekrutmen Seleksi PPIH Tingkat Wilayah</v>
          </cell>
          <cell r="I302">
            <v>248806000</v>
          </cell>
        </row>
        <row r="303">
          <cell r="B303" t="str">
            <v>Belanja Perjalanan Dinas Biasa</v>
          </cell>
          <cell r="I303">
            <v>248806000</v>
          </cell>
        </row>
        <row r="304">
          <cell r="B304" t="str">
            <v>(KPPN.133-Jakarta IV )</v>
          </cell>
        </row>
        <row r="305">
          <cell r="B305" t="str">
            <v>&gt; JAKARTA-ACEH PP</v>
          </cell>
        </row>
        <row r="306">
          <cell r="B306" t="str">
            <v>- Tiket [1 ORG x 1 KL]</v>
          </cell>
          <cell r="C306">
            <v>1</v>
          </cell>
          <cell r="D306">
            <v>1</v>
          </cell>
          <cell r="G306">
            <v>1</v>
          </cell>
          <cell r="H306">
            <v>4492000</v>
          </cell>
          <cell r="I306">
            <v>4492000</v>
          </cell>
        </row>
        <row r="307">
          <cell r="B307" t="str">
            <v>- Uang Harian [1 ORG x 3 HR]</v>
          </cell>
          <cell r="C307">
            <v>1</v>
          </cell>
          <cell r="D307">
            <v>3</v>
          </cell>
          <cell r="G307">
            <v>3</v>
          </cell>
          <cell r="H307">
            <v>360000</v>
          </cell>
          <cell r="I307">
            <v>1080000</v>
          </cell>
        </row>
        <row r="308">
          <cell r="B308" t="str">
            <v>- Uang Penginapan Gol III [1 ORG x 2 HR]</v>
          </cell>
          <cell r="C308">
            <v>1</v>
          </cell>
          <cell r="D308">
            <v>2</v>
          </cell>
          <cell r="G308">
            <v>2</v>
          </cell>
          <cell r="H308">
            <v>770000</v>
          </cell>
          <cell r="I308">
            <v>1540000</v>
          </cell>
        </row>
        <row r="309">
          <cell r="B309" t="str">
            <v>- Uang Penginapan Gol IV [0 ORG x 2 HR]</v>
          </cell>
          <cell r="C309">
            <v>0</v>
          </cell>
          <cell r="D309">
            <v>2</v>
          </cell>
          <cell r="G309">
            <v>0</v>
          </cell>
          <cell r="H309">
            <v>1533000</v>
          </cell>
          <cell r="I309">
            <v>0</v>
          </cell>
        </row>
        <row r="310">
          <cell r="B310" t="str">
            <v>- Uang Taksi [1 ORG x 1 KL]</v>
          </cell>
          <cell r="C310">
            <v>1</v>
          </cell>
          <cell r="D310">
            <v>1</v>
          </cell>
          <cell r="G310">
            <v>1</v>
          </cell>
          <cell r="H310">
            <v>766000</v>
          </cell>
          <cell r="I310">
            <v>766000</v>
          </cell>
        </row>
        <row r="311">
          <cell r="B311" t="str">
            <v>&gt; JAKARTA - SUMATERA UTARA PP</v>
          </cell>
        </row>
        <row r="312">
          <cell r="B312" t="str">
            <v>- Tiket [1 ORG x 1 KL]</v>
          </cell>
          <cell r="C312">
            <v>1</v>
          </cell>
          <cell r="D312">
            <v>1</v>
          </cell>
          <cell r="G312">
            <v>1</v>
          </cell>
          <cell r="H312">
            <v>3808000</v>
          </cell>
          <cell r="I312">
            <v>3808000</v>
          </cell>
        </row>
        <row r="313">
          <cell r="B313" t="str">
            <v>- Uang Harian [1 ORG x 3 HR]</v>
          </cell>
          <cell r="C313">
            <v>1</v>
          </cell>
          <cell r="D313">
            <v>3</v>
          </cell>
          <cell r="G313">
            <v>3</v>
          </cell>
          <cell r="H313">
            <v>370000</v>
          </cell>
          <cell r="I313">
            <v>1110000</v>
          </cell>
        </row>
        <row r="314">
          <cell r="B314" t="str">
            <v>- Uang Penginapan Gol III [1 ORG x 2 HR]</v>
          </cell>
          <cell r="C314">
            <v>1</v>
          </cell>
          <cell r="D314">
            <v>2</v>
          </cell>
          <cell r="G314">
            <v>2</v>
          </cell>
          <cell r="H314">
            <v>699000</v>
          </cell>
          <cell r="I314">
            <v>1398000</v>
          </cell>
        </row>
        <row r="315">
          <cell r="B315" t="str">
            <v>- Uang Penginapan Gol IV [0 ORG x 2 HR]</v>
          </cell>
          <cell r="C315">
            <v>0</v>
          </cell>
          <cell r="D315">
            <v>2</v>
          </cell>
          <cell r="G315">
            <v>0</v>
          </cell>
          <cell r="H315">
            <v>1100000</v>
          </cell>
          <cell r="I315">
            <v>0</v>
          </cell>
        </row>
        <row r="316">
          <cell r="B316" t="str">
            <v>- Uang Taksi [1 ORG x 1 KL]</v>
          </cell>
          <cell r="C316">
            <v>1</v>
          </cell>
          <cell r="D316">
            <v>1</v>
          </cell>
          <cell r="G316">
            <v>1</v>
          </cell>
          <cell r="H316">
            <v>1128000</v>
          </cell>
          <cell r="I316">
            <v>1128000</v>
          </cell>
        </row>
        <row r="317">
          <cell r="B317" t="str">
            <v>&gt; JAKARTA - RIAU PP</v>
          </cell>
        </row>
        <row r="318">
          <cell r="B318" t="str">
            <v>- Tiket [1 ORG x 1 KL]</v>
          </cell>
          <cell r="C318">
            <v>1</v>
          </cell>
          <cell r="D318">
            <v>1</v>
          </cell>
          <cell r="G318">
            <v>1</v>
          </cell>
          <cell r="H318">
            <v>3016000</v>
          </cell>
          <cell r="I318">
            <v>3016000</v>
          </cell>
        </row>
        <row r="319">
          <cell r="B319" t="str">
            <v>- Uang Harian [1 ORG x 3 HR]</v>
          </cell>
          <cell r="C319">
            <v>1</v>
          </cell>
          <cell r="D319">
            <v>3</v>
          </cell>
          <cell r="G319">
            <v>3</v>
          </cell>
          <cell r="H319">
            <v>370000</v>
          </cell>
          <cell r="I319">
            <v>1110000</v>
          </cell>
        </row>
        <row r="320">
          <cell r="B320" t="str">
            <v>- Uang Penginapan Gol III [1 ORG x 2 HR]</v>
          </cell>
          <cell r="C320">
            <v>1</v>
          </cell>
          <cell r="D320">
            <v>2</v>
          </cell>
          <cell r="G320">
            <v>2</v>
          </cell>
          <cell r="H320">
            <v>852000</v>
          </cell>
          <cell r="I320">
            <v>1704000</v>
          </cell>
        </row>
        <row r="321">
          <cell r="B321" t="str">
            <v>- Uang Penginapan Gol IV [0 ORG x 2 HR]</v>
          </cell>
          <cell r="C321">
            <v>0</v>
          </cell>
          <cell r="D321">
            <v>2</v>
          </cell>
          <cell r="G321">
            <v>0</v>
          </cell>
          <cell r="H321">
            <v>1650000</v>
          </cell>
          <cell r="I321">
            <v>0</v>
          </cell>
        </row>
        <row r="322">
          <cell r="B322" t="str">
            <v>- Uang Taksi [1 ORG x 1 KL]</v>
          </cell>
          <cell r="C322">
            <v>1</v>
          </cell>
          <cell r="D322">
            <v>1</v>
          </cell>
          <cell r="G322">
            <v>1</v>
          </cell>
          <cell r="H322">
            <v>714000</v>
          </cell>
          <cell r="I322">
            <v>714000</v>
          </cell>
        </row>
        <row r="323">
          <cell r="B323" t="str">
            <v>&gt; JAKARTA - KEPULAUAN RIAU PP</v>
          </cell>
        </row>
        <row r="324">
          <cell r="B324" t="str">
            <v>- Tiket [1 ORG x 1 KL]</v>
          </cell>
          <cell r="C324">
            <v>1</v>
          </cell>
          <cell r="D324">
            <v>1</v>
          </cell>
          <cell r="G324">
            <v>1</v>
          </cell>
          <cell r="H324">
            <v>2888000</v>
          </cell>
          <cell r="I324">
            <v>2888000</v>
          </cell>
        </row>
        <row r="325">
          <cell r="B325" t="str">
            <v>- Uang Harian [1 ORG x 3 HR]</v>
          </cell>
          <cell r="C325">
            <v>1</v>
          </cell>
          <cell r="D325">
            <v>3</v>
          </cell>
          <cell r="G325">
            <v>3</v>
          </cell>
          <cell r="H325">
            <v>370000</v>
          </cell>
          <cell r="I325">
            <v>1110000</v>
          </cell>
        </row>
        <row r="326">
          <cell r="B326" t="str">
            <v>- Uang Penginapan Gol III [1 ORG x 2 HR]</v>
          </cell>
          <cell r="C326">
            <v>1</v>
          </cell>
          <cell r="D326">
            <v>2</v>
          </cell>
          <cell r="G326">
            <v>2</v>
          </cell>
          <cell r="H326">
            <v>792000</v>
          </cell>
          <cell r="I326">
            <v>1584000</v>
          </cell>
        </row>
        <row r="327">
          <cell r="B327" t="str">
            <v>- Uang Penginapan Gol IV [0 ORG x 2 HR]</v>
          </cell>
          <cell r="C327">
            <v>0</v>
          </cell>
          <cell r="D327">
            <v>2</v>
          </cell>
          <cell r="G327">
            <v>0</v>
          </cell>
          <cell r="H327">
            <v>1297000</v>
          </cell>
          <cell r="I327">
            <v>0</v>
          </cell>
        </row>
        <row r="328">
          <cell r="B328" t="str">
            <v>- Uang Taksi [1 ORG x 1 KL]</v>
          </cell>
          <cell r="C328">
            <v>1</v>
          </cell>
          <cell r="D328">
            <v>1</v>
          </cell>
          <cell r="G328">
            <v>1</v>
          </cell>
          <cell r="H328">
            <v>842000</v>
          </cell>
          <cell r="I328">
            <v>842000</v>
          </cell>
        </row>
        <row r="329">
          <cell r="B329" t="str">
            <v>&gt; JAKARTA-JAMBI PP</v>
          </cell>
        </row>
        <row r="330">
          <cell r="B330" t="str">
            <v>- Tiket [1 ORG x 1 KL]</v>
          </cell>
          <cell r="C330">
            <v>1</v>
          </cell>
          <cell r="D330">
            <v>1</v>
          </cell>
          <cell r="G330">
            <v>1</v>
          </cell>
          <cell r="H330">
            <v>2460000</v>
          </cell>
          <cell r="I330">
            <v>2460000</v>
          </cell>
        </row>
        <row r="331">
          <cell r="B331" t="str">
            <v>- Uang Harian [1 ORG x 3 HR]</v>
          </cell>
          <cell r="C331">
            <v>1</v>
          </cell>
          <cell r="D331">
            <v>3</v>
          </cell>
          <cell r="G331">
            <v>3</v>
          </cell>
          <cell r="H331">
            <v>370000</v>
          </cell>
          <cell r="I331">
            <v>1110000</v>
          </cell>
        </row>
        <row r="332">
          <cell r="B332" t="str">
            <v>- Uang Penginapan III [1 ORG x 2 HR]</v>
          </cell>
          <cell r="C332">
            <v>1</v>
          </cell>
          <cell r="D332">
            <v>2</v>
          </cell>
          <cell r="G332">
            <v>2</v>
          </cell>
          <cell r="H332">
            <v>580000</v>
          </cell>
          <cell r="I332">
            <v>1160000</v>
          </cell>
        </row>
        <row r="333">
          <cell r="B333" t="str">
            <v>- Uang Penginapan Gol IV [0 ORG x 2 HR]</v>
          </cell>
          <cell r="C333">
            <v>0</v>
          </cell>
          <cell r="D333">
            <v>2</v>
          </cell>
          <cell r="G333">
            <v>0</v>
          </cell>
          <cell r="H333">
            <v>1225000</v>
          </cell>
          <cell r="I333">
            <v>0</v>
          </cell>
        </row>
        <row r="334">
          <cell r="B334" t="str">
            <v>- Uang Taksi [1 ORG x 1 KL]</v>
          </cell>
          <cell r="C334">
            <v>1</v>
          </cell>
          <cell r="D334">
            <v>1</v>
          </cell>
          <cell r="G334">
            <v>1</v>
          </cell>
          <cell r="H334">
            <v>806000</v>
          </cell>
          <cell r="I334">
            <v>806000</v>
          </cell>
        </row>
        <row r="335">
          <cell r="B335" t="str">
            <v>&gt; JAKARTA - SUMATERA BARAT PP</v>
          </cell>
        </row>
        <row r="336">
          <cell r="B336" t="str">
            <v>- Tiket [1 ORG x 1 KL]</v>
          </cell>
          <cell r="C336">
            <v>1</v>
          </cell>
          <cell r="D336">
            <v>1</v>
          </cell>
          <cell r="G336">
            <v>1</v>
          </cell>
          <cell r="H336">
            <v>2952000</v>
          </cell>
          <cell r="I336">
            <v>2952000</v>
          </cell>
        </row>
        <row r="337">
          <cell r="B337" t="str">
            <v>- Uang Harian [1 ORG x 3 HR]</v>
          </cell>
          <cell r="C337">
            <v>1</v>
          </cell>
          <cell r="D337">
            <v>3</v>
          </cell>
          <cell r="G337">
            <v>3</v>
          </cell>
          <cell r="H337">
            <v>380000</v>
          </cell>
          <cell r="I337">
            <v>1140000</v>
          </cell>
        </row>
        <row r="338">
          <cell r="B338" t="str">
            <v>- Uang Penginapan III [1 ORG x 2 HR]</v>
          </cell>
          <cell r="C338">
            <v>1</v>
          </cell>
          <cell r="D338">
            <v>2</v>
          </cell>
          <cell r="G338">
            <v>2</v>
          </cell>
          <cell r="H338">
            <v>701000</v>
          </cell>
          <cell r="I338">
            <v>1402000</v>
          </cell>
        </row>
        <row r="339">
          <cell r="B339" t="str">
            <v>- Uang Penginapan Gol IV [0 ORG x 2 HR]</v>
          </cell>
          <cell r="C339">
            <v>0</v>
          </cell>
          <cell r="D339">
            <v>2</v>
          </cell>
          <cell r="G339">
            <v>0</v>
          </cell>
          <cell r="H339">
            <v>1353000</v>
          </cell>
          <cell r="I339">
            <v>0</v>
          </cell>
        </row>
        <row r="340">
          <cell r="B340" t="str">
            <v>- Uang Taksi [1 ORG x 1 KL]</v>
          </cell>
          <cell r="C340">
            <v>1</v>
          </cell>
          <cell r="D340">
            <v>1</v>
          </cell>
          <cell r="G340">
            <v>1</v>
          </cell>
          <cell r="H340">
            <v>892000</v>
          </cell>
          <cell r="I340">
            <v>892000</v>
          </cell>
        </row>
        <row r="341">
          <cell r="B341" t="str">
            <v>&gt; JAKARTA - SUMATERA SELATAN PP</v>
          </cell>
        </row>
        <row r="342">
          <cell r="B342" t="str">
            <v>- Tiket [1 ORG x 1 KL]</v>
          </cell>
          <cell r="C342">
            <v>1</v>
          </cell>
          <cell r="D342">
            <v>1</v>
          </cell>
          <cell r="G342">
            <v>1</v>
          </cell>
          <cell r="H342">
            <v>2268000</v>
          </cell>
          <cell r="I342">
            <v>2268000</v>
          </cell>
        </row>
        <row r="343">
          <cell r="B343" t="str">
            <v>- Uang Harian [1 ORG x 3 HR]</v>
          </cell>
          <cell r="C343">
            <v>1</v>
          </cell>
          <cell r="D343">
            <v>3</v>
          </cell>
          <cell r="G343">
            <v>3</v>
          </cell>
          <cell r="H343">
            <v>380000</v>
          </cell>
          <cell r="I343">
            <v>1140000</v>
          </cell>
        </row>
        <row r="344">
          <cell r="B344" t="str">
            <v>- Uang Penginapan III [1 ORG x 2 HR]</v>
          </cell>
          <cell r="C344">
            <v>1</v>
          </cell>
          <cell r="D344">
            <v>2</v>
          </cell>
          <cell r="G344">
            <v>2</v>
          </cell>
          <cell r="H344">
            <v>861000</v>
          </cell>
          <cell r="I344">
            <v>1722000</v>
          </cell>
        </row>
        <row r="345">
          <cell r="B345" t="str">
            <v>- Uang Penginapan Gol IV [0 ORG x 2 HR]</v>
          </cell>
          <cell r="C345">
            <v>0</v>
          </cell>
          <cell r="D345">
            <v>2</v>
          </cell>
          <cell r="G345">
            <v>0</v>
          </cell>
          <cell r="H345">
            <v>1955000</v>
          </cell>
          <cell r="I345">
            <v>0</v>
          </cell>
        </row>
        <row r="346">
          <cell r="B346" t="str">
            <v>- Uang Taksi [1 ORG x 1 KL]</v>
          </cell>
          <cell r="C346">
            <v>1</v>
          </cell>
          <cell r="D346">
            <v>1</v>
          </cell>
          <cell r="G346">
            <v>1</v>
          </cell>
          <cell r="H346">
            <v>870000</v>
          </cell>
          <cell r="I346">
            <v>870000</v>
          </cell>
        </row>
        <row r="347">
          <cell r="B347" t="str">
            <v>&gt; JAKARTA - LAMPUNG PP</v>
          </cell>
        </row>
        <row r="348">
          <cell r="B348" t="str">
            <v>- Tiket [1 ORG x 1 KL]</v>
          </cell>
          <cell r="C348">
            <v>1</v>
          </cell>
          <cell r="D348">
            <v>1</v>
          </cell>
          <cell r="G348">
            <v>1</v>
          </cell>
          <cell r="H348">
            <v>1583000</v>
          </cell>
          <cell r="I348">
            <v>1583000</v>
          </cell>
        </row>
        <row r="349">
          <cell r="B349" t="str">
            <v>- Uang Harian [1 ORG x 3 HR]</v>
          </cell>
          <cell r="C349">
            <v>1</v>
          </cell>
          <cell r="D349">
            <v>3</v>
          </cell>
          <cell r="G349">
            <v>3</v>
          </cell>
          <cell r="H349">
            <v>380000</v>
          </cell>
          <cell r="I349">
            <v>1140000</v>
          </cell>
        </row>
        <row r="350">
          <cell r="B350" t="str">
            <v>- Uang Penginapan III [1 ORG x 2 HR]</v>
          </cell>
          <cell r="C350">
            <v>1</v>
          </cell>
          <cell r="D350">
            <v>2</v>
          </cell>
          <cell r="G350">
            <v>2</v>
          </cell>
          <cell r="H350">
            <v>580000</v>
          </cell>
          <cell r="I350">
            <v>1160000</v>
          </cell>
        </row>
        <row r="351">
          <cell r="B351" t="str">
            <v>- Uang Penginapan Gol IV [0 ORG x 2 HR]</v>
          </cell>
          <cell r="C351">
            <v>0</v>
          </cell>
          <cell r="D351">
            <v>2</v>
          </cell>
          <cell r="G351">
            <v>0</v>
          </cell>
          <cell r="H351">
            <v>1425000</v>
          </cell>
          <cell r="I351">
            <v>0</v>
          </cell>
        </row>
        <row r="352">
          <cell r="B352" t="str">
            <v>- Uang Taksi [1 ORG x 1 KL]</v>
          </cell>
          <cell r="C352">
            <v>1</v>
          </cell>
          <cell r="D352">
            <v>1</v>
          </cell>
          <cell r="G352">
            <v>1</v>
          </cell>
          <cell r="H352">
            <v>848000</v>
          </cell>
          <cell r="I352">
            <v>848000</v>
          </cell>
        </row>
        <row r="353">
          <cell r="B353" t="str">
            <v>&gt; JAKARTA-BENGKULU PP</v>
          </cell>
        </row>
        <row r="354">
          <cell r="B354" t="str">
            <v>- Tiket [1 ORG x 1 KL]</v>
          </cell>
          <cell r="C354">
            <v>1</v>
          </cell>
          <cell r="D354">
            <v>1</v>
          </cell>
          <cell r="G354">
            <v>1</v>
          </cell>
          <cell r="H354">
            <v>2621000</v>
          </cell>
          <cell r="I354">
            <v>2621000</v>
          </cell>
        </row>
        <row r="355">
          <cell r="B355" t="str">
            <v>- Uang Harian [1 ORG x 3 HR]</v>
          </cell>
          <cell r="C355">
            <v>1</v>
          </cell>
          <cell r="D355">
            <v>3</v>
          </cell>
          <cell r="G355">
            <v>3</v>
          </cell>
          <cell r="H355">
            <v>380000</v>
          </cell>
          <cell r="I355">
            <v>1140000</v>
          </cell>
        </row>
        <row r="356">
          <cell r="B356" t="str">
            <v>- Uang Penginapan III [1 ORG x 2 HR]</v>
          </cell>
          <cell r="C356">
            <v>1</v>
          </cell>
          <cell r="D356">
            <v>2</v>
          </cell>
          <cell r="G356">
            <v>2</v>
          </cell>
          <cell r="H356">
            <v>692000</v>
          </cell>
          <cell r="I356">
            <v>1384000</v>
          </cell>
        </row>
        <row r="357">
          <cell r="B357" t="str">
            <v>- Uang Penginapan Gol IV [0 ORG x 2 HR]</v>
          </cell>
          <cell r="C357">
            <v>0</v>
          </cell>
          <cell r="D357">
            <v>2</v>
          </cell>
          <cell r="G357">
            <v>0</v>
          </cell>
          <cell r="H357">
            <v>1546000</v>
          </cell>
          <cell r="I357">
            <v>0</v>
          </cell>
        </row>
        <row r="358">
          <cell r="B358" t="str">
            <v>- Uang Taksi [1 ORG x 1 KL]</v>
          </cell>
          <cell r="C358">
            <v>1</v>
          </cell>
          <cell r="D358">
            <v>1</v>
          </cell>
          <cell r="G358">
            <v>1</v>
          </cell>
          <cell r="H358">
            <v>730000</v>
          </cell>
          <cell r="I358">
            <v>730000</v>
          </cell>
        </row>
        <row r="359">
          <cell r="B359" t="str">
            <v>&gt; JAKARTA - BANGKA BELITUNG PP</v>
          </cell>
        </row>
        <row r="360">
          <cell r="B360" t="str">
            <v>- Tiket [1 ORG x 1 KL]</v>
          </cell>
          <cell r="C360">
            <v>1</v>
          </cell>
          <cell r="D360">
            <v>1</v>
          </cell>
          <cell r="G360">
            <v>1</v>
          </cell>
          <cell r="H360">
            <v>2139000</v>
          </cell>
          <cell r="I360">
            <v>2139000</v>
          </cell>
        </row>
        <row r="361">
          <cell r="B361" t="str">
            <v>- Uang Harian [1 ORG x 3 HR]</v>
          </cell>
          <cell r="C361">
            <v>1</v>
          </cell>
          <cell r="D361">
            <v>3</v>
          </cell>
          <cell r="G361">
            <v>3</v>
          </cell>
          <cell r="H361">
            <v>410000</v>
          </cell>
          <cell r="I361">
            <v>1230000</v>
          </cell>
        </row>
        <row r="362">
          <cell r="B362" t="str">
            <v>- Uang Penginapan III [1 ORG x 2 HR]</v>
          </cell>
          <cell r="C362">
            <v>1</v>
          </cell>
          <cell r="D362">
            <v>2</v>
          </cell>
          <cell r="G362">
            <v>2</v>
          </cell>
          <cell r="H362">
            <v>649000</v>
          </cell>
          <cell r="I362">
            <v>1298000</v>
          </cell>
        </row>
        <row r="363">
          <cell r="B363" t="str">
            <v>- Uang Penginapan Gol IV [0 ORG x 2 HR]</v>
          </cell>
          <cell r="C363">
            <v>0</v>
          </cell>
          <cell r="D363">
            <v>2</v>
          </cell>
          <cell r="G363">
            <v>0</v>
          </cell>
          <cell r="H363">
            <v>1957000</v>
          </cell>
          <cell r="I363">
            <v>0</v>
          </cell>
        </row>
        <row r="364">
          <cell r="B364" t="str">
            <v>- Uang Taksi [1 ORG x 1 KL]</v>
          </cell>
          <cell r="C364">
            <v>1</v>
          </cell>
          <cell r="D364">
            <v>1</v>
          </cell>
          <cell r="G364">
            <v>1</v>
          </cell>
          <cell r="H364">
            <v>706000</v>
          </cell>
          <cell r="I364">
            <v>706000</v>
          </cell>
        </row>
        <row r="365">
          <cell r="B365" t="str">
            <v>&gt; JAKARTA-BANTEN</v>
          </cell>
        </row>
        <row r="366">
          <cell r="B366" t="str">
            <v>- Transport [1 ORG x 1 KL]</v>
          </cell>
          <cell r="C366">
            <v>1</v>
          </cell>
          <cell r="D366">
            <v>1</v>
          </cell>
          <cell r="G366">
            <v>1</v>
          </cell>
          <cell r="H366">
            <v>600000</v>
          </cell>
          <cell r="I366">
            <v>600000</v>
          </cell>
        </row>
        <row r="367">
          <cell r="B367" t="str">
            <v>- Uang Harian [1 ORG x 3 HR]</v>
          </cell>
          <cell r="C367">
            <v>1</v>
          </cell>
          <cell r="D367">
            <v>3</v>
          </cell>
          <cell r="G367">
            <v>3</v>
          </cell>
          <cell r="H367">
            <v>370000</v>
          </cell>
          <cell r="I367">
            <v>1110000</v>
          </cell>
        </row>
        <row r="368">
          <cell r="B368" t="str">
            <v>- Uang Penginapan Gol III [1 ORG x 2 HR]</v>
          </cell>
          <cell r="C368">
            <v>1</v>
          </cell>
          <cell r="D368">
            <v>2</v>
          </cell>
          <cell r="G368">
            <v>2</v>
          </cell>
          <cell r="H368">
            <v>724000</v>
          </cell>
          <cell r="I368">
            <v>1448000</v>
          </cell>
        </row>
        <row r="369">
          <cell r="B369" t="str">
            <v>- Uang Penginapan Gol IV [0 ORG x 2 HR]</v>
          </cell>
          <cell r="C369">
            <v>0</v>
          </cell>
          <cell r="D369">
            <v>2</v>
          </cell>
          <cell r="G369">
            <v>0</v>
          </cell>
          <cell r="H369">
            <v>1204000</v>
          </cell>
          <cell r="I369">
            <v>0</v>
          </cell>
        </row>
        <row r="370">
          <cell r="B370" t="str">
            <v>&gt; JAKARTA - JAKARTA PP</v>
          </cell>
        </row>
        <row r="371">
          <cell r="B371" t="str">
            <v>- Transport [1 ORG x 1 KL]</v>
          </cell>
          <cell r="C371">
            <v>1</v>
          </cell>
          <cell r="D371">
            <v>1</v>
          </cell>
          <cell r="G371">
            <v>1</v>
          </cell>
          <cell r="H371">
            <v>150000</v>
          </cell>
          <cell r="I371">
            <v>150000</v>
          </cell>
        </row>
        <row r="372">
          <cell r="B372" t="str">
            <v>- Uang Harian [1 ORG x 1 HR]</v>
          </cell>
          <cell r="C372">
            <v>1</v>
          </cell>
          <cell r="D372">
            <v>1</v>
          </cell>
          <cell r="G372">
            <v>1</v>
          </cell>
          <cell r="H372">
            <v>210000</v>
          </cell>
          <cell r="I372">
            <v>210000</v>
          </cell>
        </row>
        <row r="373">
          <cell r="B373" t="str">
            <v>&gt; JAKARTA - JAWA BARAT PP</v>
          </cell>
        </row>
        <row r="374">
          <cell r="B374" t="str">
            <v>- Transport [1 ORG x 1 KL]</v>
          </cell>
          <cell r="C374">
            <v>1</v>
          </cell>
          <cell r="D374">
            <v>1</v>
          </cell>
          <cell r="G374">
            <v>1</v>
          </cell>
          <cell r="H374">
            <v>600000</v>
          </cell>
          <cell r="I374">
            <v>600000</v>
          </cell>
        </row>
        <row r="375">
          <cell r="B375" t="str">
            <v>- Uang Harian [1 ORG x 3 HR]</v>
          </cell>
          <cell r="C375">
            <v>1</v>
          </cell>
          <cell r="D375">
            <v>3</v>
          </cell>
          <cell r="G375">
            <v>3</v>
          </cell>
          <cell r="H375">
            <v>430000</v>
          </cell>
          <cell r="I375">
            <v>1290000</v>
          </cell>
        </row>
        <row r="376">
          <cell r="B376" t="str">
            <v>- Uang Penginapan Pejabat Eselon I [0 ORG x 2 HR]</v>
          </cell>
          <cell r="C376">
            <v>0</v>
          </cell>
          <cell r="D376">
            <v>2</v>
          </cell>
          <cell r="G376">
            <v>0</v>
          </cell>
          <cell r="H376">
            <v>5381000</v>
          </cell>
          <cell r="I376">
            <v>0</v>
          </cell>
        </row>
        <row r="377">
          <cell r="B377" t="str">
            <v>- Uang Penginapan Gol III [1 ORG x 2 HR]</v>
          </cell>
          <cell r="C377">
            <v>1</v>
          </cell>
          <cell r="D377">
            <v>2</v>
          </cell>
          <cell r="G377">
            <v>2</v>
          </cell>
          <cell r="H377">
            <v>686000</v>
          </cell>
          <cell r="I377">
            <v>1372000</v>
          </cell>
        </row>
        <row r="378">
          <cell r="B378" t="str">
            <v>&gt; JAKARTA - JAWA TENGAH PP</v>
          </cell>
        </row>
        <row r="379">
          <cell r="B379" t="str">
            <v>- Tiket [1 ORG x 1 KL]</v>
          </cell>
          <cell r="C379">
            <v>1</v>
          </cell>
          <cell r="D379">
            <v>1</v>
          </cell>
          <cell r="G379">
            <v>1</v>
          </cell>
          <cell r="H379">
            <v>2182000</v>
          </cell>
          <cell r="I379">
            <v>2182000</v>
          </cell>
        </row>
        <row r="380">
          <cell r="B380" t="str">
            <v>- Uang Harian [1 ORG x 3 HR]</v>
          </cell>
          <cell r="C380">
            <v>1</v>
          </cell>
          <cell r="D380">
            <v>3</v>
          </cell>
          <cell r="G380">
            <v>3</v>
          </cell>
          <cell r="H380">
            <v>370000</v>
          </cell>
          <cell r="I380">
            <v>1110000</v>
          </cell>
        </row>
        <row r="381">
          <cell r="B381" t="str">
            <v>- Uang Penginapan III [1 ORG x 2 HR]</v>
          </cell>
          <cell r="C381">
            <v>1</v>
          </cell>
          <cell r="D381">
            <v>2</v>
          </cell>
          <cell r="G381">
            <v>2</v>
          </cell>
          <cell r="H381">
            <v>750000</v>
          </cell>
          <cell r="I381">
            <v>1500000</v>
          </cell>
        </row>
        <row r="382">
          <cell r="B382" t="str">
            <v>- Uang Penginapan Gol IV [0 ORG x 2 HR]</v>
          </cell>
          <cell r="C382">
            <v>0</v>
          </cell>
          <cell r="D382">
            <v>2</v>
          </cell>
          <cell r="G382">
            <v>0</v>
          </cell>
          <cell r="H382">
            <v>1201000</v>
          </cell>
          <cell r="I382">
            <v>0</v>
          </cell>
        </row>
        <row r="383">
          <cell r="B383" t="str">
            <v>- Uang Taksi [1 ORG x 1 KL]</v>
          </cell>
          <cell r="C383">
            <v>1</v>
          </cell>
          <cell r="D383">
            <v>1</v>
          </cell>
          <cell r="G383">
            <v>1</v>
          </cell>
          <cell r="H383">
            <v>728000</v>
          </cell>
          <cell r="I383">
            <v>728000</v>
          </cell>
        </row>
        <row r="384">
          <cell r="B384" t="str">
            <v>&gt; JAKARTA - YOGYAKARTA PP</v>
          </cell>
        </row>
        <row r="385">
          <cell r="B385" t="str">
            <v>- Tiket [1 ORG x 1 KL]</v>
          </cell>
          <cell r="C385">
            <v>1</v>
          </cell>
          <cell r="D385">
            <v>1</v>
          </cell>
          <cell r="G385">
            <v>1</v>
          </cell>
          <cell r="H385">
            <v>2268000</v>
          </cell>
          <cell r="I385">
            <v>2268000</v>
          </cell>
        </row>
        <row r="386">
          <cell r="B386" t="str">
            <v>- Uang Harian [1 ORG x 3 HR]</v>
          </cell>
          <cell r="C386">
            <v>1</v>
          </cell>
          <cell r="D386">
            <v>3</v>
          </cell>
          <cell r="G386">
            <v>3</v>
          </cell>
          <cell r="H386">
            <v>420000</v>
          </cell>
          <cell r="I386">
            <v>1260000</v>
          </cell>
        </row>
        <row r="387">
          <cell r="B387" t="str">
            <v>- Uang Penginapan III [1 ORG x 2 HR]</v>
          </cell>
          <cell r="C387">
            <v>1</v>
          </cell>
          <cell r="D387">
            <v>2</v>
          </cell>
          <cell r="G387">
            <v>2</v>
          </cell>
          <cell r="H387">
            <v>845000</v>
          </cell>
          <cell r="I387">
            <v>1690000</v>
          </cell>
        </row>
        <row r="388">
          <cell r="B388" t="str">
            <v>- Uang Penginapan Gol IV [0 ORG x 2 HR]</v>
          </cell>
          <cell r="C388">
            <v>0</v>
          </cell>
          <cell r="D388">
            <v>2</v>
          </cell>
          <cell r="G388">
            <v>0</v>
          </cell>
          <cell r="H388">
            <v>1384000</v>
          </cell>
          <cell r="I388">
            <v>0</v>
          </cell>
        </row>
        <row r="389">
          <cell r="B389" t="str">
            <v>- Uang Taksi [1 ORG x 1 KL]</v>
          </cell>
          <cell r="C389">
            <v>1</v>
          </cell>
          <cell r="D389">
            <v>1</v>
          </cell>
          <cell r="G389">
            <v>1</v>
          </cell>
          <cell r="H389">
            <v>1046000</v>
          </cell>
          <cell r="I389">
            <v>1046000</v>
          </cell>
        </row>
        <row r="390">
          <cell r="B390" t="str">
            <v>&gt; JAKARTA - JAWA TIMUR PP</v>
          </cell>
        </row>
        <row r="391">
          <cell r="B391" t="str">
            <v>- Tiket [1 ORG x 1 KL]</v>
          </cell>
          <cell r="C391">
            <v>1</v>
          </cell>
          <cell r="D391">
            <v>1</v>
          </cell>
          <cell r="G391">
            <v>1</v>
          </cell>
          <cell r="H391">
            <v>2674000</v>
          </cell>
          <cell r="I391">
            <v>2674000</v>
          </cell>
        </row>
        <row r="392">
          <cell r="B392" t="str">
            <v>- Uang Harian [1 ORG x 3 HR]</v>
          </cell>
          <cell r="C392">
            <v>1</v>
          </cell>
          <cell r="D392">
            <v>3</v>
          </cell>
          <cell r="G392">
            <v>3</v>
          </cell>
          <cell r="H392">
            <v>410000</v>
          </cell>
          <cell r="I392">
            <v>1230000</v>
          </cell>
        </row>
        <row r="393">
          <cell r="B393" t="str">
            <v>- Uang Penginapan III [1 ORG x 2 HR]</v>
          </cell>
          <cell r="C393">
            <v>1</v>
          </cell>
          <cell r="D393">
            <v>2</v>
          </cell>
          <cell r="G393">
            <v>2</v>
          </cell>
          <cell r="H393">
            <v>814000</v>
          </cell>
          <cell r="I393">
            <v>1628000</v>
          </cell>
        </row>
        <row r="394">
          <cell r="B394" t="str">
            <v>- Uang Penginapan Gol IV [0 ORG x 2 HR]</v>
          </cell>
          <cell r="C394">
            <v>0</v>
          </cell>
          <cell r="D394">
            <v>2</v>
          </cell>
          <cell r="G394">
            <v>0</v>
          </cell>
          <cell r="H394">
            <v>1153000</v>
          </cell>
          <cell r="I394">
            <v>0</v>
          </cell>
        </row>
        <row r="395">
          <cell r="B395" t="str">
            <v>- Uang Taksi [1 ORG x 1 KL]</v>
          </cell>
          <cell r="C395">
            <v>1</v>
          </cell>
          <cell r="D395">
            <v>1</v>
          </cell>
          <cell r="G395">
            <v>1</v>
          </cell>
          <cell r="H395">
            <v>978000</v>
          </cell>
          <cell r="I395">
            <v>978000</v>
          </cell>
        </row>
        <row r="396">
          <cell r="B396" t="str">
            <v>&gt; JAKARTA - BALI PP</v>
          </cell>
        </row>
        <row r="397">
          <cell r="B397" t="str">
            <v>- Tiket [1 ORG x 1 KL]</v>
          </cell>
          <cell r="C397">
            <v>1</v>
          </cell>
          <cell r="D397">
            <v>1</v>
          </cell>
          <cell r="G397">
            <v>1</v>
          </cell>
          <cell r="H397">
            <v>3262000</v>
          </cell>
          <cell r="I397">
            <v>3262000</v>
          </cell>
        </row>
        <row r="398">
          <cell r="B398" t="str">
            <v>- Uang Harian [1 ORG x 3 HR]</v>
          </cell>
          <cell r="C398">
            <v>1</v>
          </cell>
          <cell r="D398">
            <v>3</v>
          </cell>
          <cell r="G398">
            <v>3</v>
          </cell>
          <cell r="H398">
            <v>480000</v>
          </cell>
          <cell r="I398">
            <v>1440000</v>
          </cell>
        </row>
        <row r="399">
          <cell r="B399" t="str">
            <v>- Uang Penginapan III [1 ORG x 2 HR]</v>
          </cell>
          <cell r="C399">
            <v>1</v>
          </cell>
          <cell r="D399">
            <v>2</v>
          </cell>
          <cell r="G399">
            <v>2</v>
          </cell>
          <cell r="H399">
            <v>1138000</v>
          </cell>
          <cell r="I399">
            <v>2276000</v>
          </cell>
        </row>
        <row r="400">
          <cell r="B400" t="str">
            <v>- Uang Penginapan Gol IV [0 ORG x 2 HR]</v>
          </cell>
          <cell r="C400">
            <v>0</v>
          </cell>
          <cell r="D400">
            <v>2</v>
          </cell>
          <cell r="G400">
            <v>0</v>
          </cell>
          <cell r="H400">
            <v>1685000</v>
          </cell>
          <cell r="I400">
            <v>0</v>
          </cell>
        </row>
        <row r="401">
          <cell r="B401" t="str">
            <v>- Uang Taksi [1 ORG x 1 KL]</v>
          </cell>
          <cell r="C401">
            <v>1</v>
          </cell>
          <cell r="D401">
            <v>1</v>
          </cell>
          <cell r="G401">
            <v>1</v>
          </cell>
          <cell r="H401">
            <v>966000</v>
          </cell>
          <cell r="I401">
            <v>966000</v>
          </cell>
        </row>
        <row r="402">
          <cell r="B402" t="str">
            <v>&gt; JAKARTA - NUSA TENGGARA BARAT PP</v>
          </cell>
        </row>
        <row r="403">
          <cell r="B403" t="str">
            <v>- Tiket [1 ORG x 1 KL]</v>
          </cell>
          <cell r="C403">
            <v>1</v>
          </cell>
          <cell r="D403">
            <v>1</v>
          </cell>
          <cell r="G403">
            <v>1</v>
          </cell>
          <cell r="H403">
            <v>3230000</v>
          </cell>
          <cell r="I403">
            <v>3230000</v>
          </cell>
        </row>
        <row r="404">
          <cell r="B404" t="str">
            <v>- Uang Harian [1 ORG x 3 HR]</v>
          </cell>
          <cell r="C404">
            <v>1</v>
          </cell>
          <cell r="D404">
            <v>3</v>
          </cell>
          <cell r="G404">
            <v>3</v>
          </cell>
          <cell r="H404">
            <v>440000</v>
          </cell>
          <cell r="I404">
            <v>1320000</v>
          </cell>
        </row>
        <row r="405">
          <cell r="B405" t="str">
            <v>- Uang Penginapan III [1 ORG x 2 HR]</v>
          </cell>
          <cell r="C405">
            <v>1</v>
          </cell>
          <cell r="D405">
            <v>2</v>
          </cell>
          <cell r="G405">
            <v>2</v>
          </cell>
          <cell r="H405">
            <v>907000</v>
          </cell>
          <cell r="I405">
            <v>1814000</v>
          </cell>
        </row>
        <row r="406">
          <cell r="B406" t="str">
            <v>- Uang Penginapan Gol IV [0 ORG x 2 HR]</v>
          </cell>
          <cell r="C406">
            <v>0</v>
          </cell>
          <cell r="D406">
            <v>2</v>
          </cell>
          <cell r="G406">
            <v>0</v>
          </cell>
          <cell r="H406">
            <v>1418000</v>
          </cell>
          <cell r="I406">
            <v>0</v>
          </cell>
        </row>
        <row r="407">
          <cell r="B407" t="str">
            <v>- Uang Taksi [1 ORG x 1 KL]</v>
          </cell>
          <cell r="C407">
            <v>1</v>
          </cell>
          <cell r="D407">
            <v>1</v>
          </cell>
          <cell r="G407">
            <v>1</v>
          </cell>
          <cell r="H407">
            <v>974000</v>
          </cell>
          <cell r="I407">
            <v>974000</v>
          </cell>
        </row>
        <row r="408">
          <cell r="B408" t="str">
            <v>&gt; JAKARTA - NUSA TENGGARA TIMUR PP</v>
          </cell>
        </row>
        <row r="409">
          <cell r="B409" t="str">
            <v>- Tiket [1 ORG x 1 KL]</v>
          </cell>
          <cell r="C409">
            <v>1</v>
          </cell>
          <cell r="D409">
            <v>1</v>
          </cell>
          <cell r="G409">
            <v>1</v>
          </cell>
          <cell r="H409">
            <v>5081000</v>
          </cell>
          <cell r="I409">
            <v>5081000</v>
          </cell>
        </row>
        <row r="410">
          <cell r="B410" t="str">
            <v>- Uang Harian [1 ORG x 3 HR]</v>
          </cell>
          <cell r="C410">
            <v>1</v>
          </cell>
          <cell r="D410">
            <v>3</v>
          </cell>
          <cell r="G410">
            <v>3</v>
          </cell>
          <cell r="H410">
            <v>430000</v>
          </cell>
          <cell r="I410">
            <v>1290000</v>
          </cell>
        </row>
        <row r="411">
          <cell r="B411" t="str">
            <v>- Uang Penginapan III [1 ORG x 2 HR]</v>
          </cell>
          <cell r="C411">
            <v>1</v>
          </cell>
          <cell r="D411">
            <v>2</v>
          </cell>
          <cell r="G411">
            <v>2</v>
          </cell>
          <cell r="H411">
            <v>688000</v>
          </cell>
          <cell r="I411">
            <v>1376000</v>
          </cell>
        </row>
        <row r="412">
          <cell r="B412" t="str">
            <v>- Uang Penginapan Gol IV [0 ORG x 2 HR]</v>
          </cell>
          <cell r="C412">
            <v>0</v>
          </cell>
          <cell r="D412">
            <v>2</v>
          </cell>
          <cell r="G412">
            <v>0</v>
          </cell>
          <cell r="H412">
            <v>1355000</v>
          </cell>
          <cell r="I412">
            <v>0</v>
          </cell>
        </row>
        <row r="413">
          <cell r="B413" t="str">
            <v>- Uang Taksi [1 ORG x 1 KL]</v>
          </cell>
          <cell r="C413">
            <v>1</v>
          </cell>
          <cell r="D413">
            <v>1</v>
          </cell>
          <cell r="G413">
            <v>1</v>
          </cell>
          <cell r="H413">
            <v>744000</v>
          </cell>
          <cell r="I413">
            <v>744000</v>
          </cell>
        </row>
        <row r="414">
          <cell r="B414" t="str">
            <v>&gt; JAKARTA - KALIMANTAN BARAT PP</v>
          </cell>
        </row>
        <row r="415">
          <cell r="B415" t="str">
            <v>- Tiket [1 ORG x 1 KL]</v>
          </cell>
          <cell r="C415">
            <v>1</v>
          </cell>
          <cell r="D415">
            <v>1</v>
          </cell>
          <cell r="G415">
            <v>1</v>
          </cell>
          <cell r="H415">
            <v>2781000</v>
          </cell>
          <cell r="I415">
            <v>2781000</v>
          </cell>
        </row>
        <row r="416">
          <cell r="B416" t="str">
            <v>- Uang Harian [1 ORG x 3 HR]</v>
          </cell>
          <cell r="C416">
            <v>1</v>
          </cell>
          <cell r="D416">
            <v>3</v>
          </cell>
          <cell r="G416">
            <v>3</v>
          </cell>
          <cell r="H416">
            <v>380000</v>
          </cell>
          <cell r="I416">
            <v>1140000</v>
          </cell>
        </row>
        <row r="417">
          <cell r="B417" t="str">
            <v>- Uang Penginapan III [1 ORG x 2 HR]</v>
          </cell>
          <cell r="C417">
            <v>1</v>
          </cell>
          <cell r="D417">
            <v>2</v>
          </cell>
          <cell r="G417">
            <v>2</v>
          </cell>
          <cell r="H417">
            <v>538000</v>
          </cell>
          <cell r="I417">
            <v>1076000</v>
          </cell>
        </row>
        <row r="418">
          <cell r="B418" t="str">
            <v>- Uang Penginapan Gol IV [0 ORG x 2 HR]</v>
          </cell>
          <cell r="C418">
            <v>0</v>
          </cell>
          <cell r="D418">
            <v>2</v>
          </cell>
          <cell r="G418">
            <v>0</v>
          </cell>
          <cell r="H418">
            <v>1125000</v>
          </cell>
          <cell r="I418">
            <v>0</v>
          </cell>
        </row>
        <row r="419">
          <cell r="B419" t="str">
            <v>- Uang Taksi [1 ORG x 1 KL]</v>
          </cell>
          <cell r="C419">
            <v>1</v>
          </cell>
          <cell r="D419">
            <v>1</v>
          </cell>
          <cell r="G419">
            <v>1</v>
          </cell>
          <cell r="H419">
            <v>854000</v>
          </cell>
          <cell r="I419">
            <v>854000</v>
          </cell>
        </row>
        <row r="420">
          <cell r="B420" t="str">
            <v>&gt; JAKARTA - KALIMANTAN TENGAH PP</v>
          </cell>
        </row>
        <row r="421">
          <cell r="B421" t="str">
            <v>- Tiket [1 ORG x 1 KL]</v>
          </cell>
          <cell r="C421">
            <v>1</v>
          </cell>
          <cell r="D421">
            <v>1</v>
          </cell>
          <cell r="G421">
            <v>1</v>
          </cell>
          <cell r="H421">
            <v>2984000</v>
          </cell>
          <cell r="I421">
            <v>2984000</v>
          </cell>
        </row>
        <row r="422">
          <cell r="B422" t="str">
            <v>- Uang Harian [1 ORG x 3 HR]</v>
          </cell>
          <cell r="C422">
            <v>1</v>
          </cell>
          <cell r="D422">
            <v>3</v>
          </cell>
          <cell r="G422">
            <v>3</v>
          </cell>
          <cell r="H422">
            <v>360000</v>
          </cell>
          <cell r="I422">
            <v>1080000</v>
          </cell>
        </row>
        <row r="423">
          <cell r="B423" t="str">
            <v>- Uang Penginapan III [1 ORG x 2 HR]</v>
          </cell>
          <cell r="C423">
            <v>1</v>
          </cell>
          <cell r="D423">
            <v>2</v>
          </cell>
          <cell r="G423">
            <v>2</v>
          </cell>
          <cell r="H423">
            <v>659000</v>
          </cell>
          <cell r="I423">
            <v>1318000</v>
          </cell>
        </row>
        <row r="424">
          <cell r="B424" t="str">
            <v>- Uang Penginapan Gol IV [0 ORG x 2 HR]</v>
          </cell>
          <cell r="C424">
            <v>0</v>
          </cell>
          <cell r="D424">
            <v>2</v>
          </cell>
          <cell r="G424">
            <v>0</v>
          </cell>
          <cell r="H424">
            <v>1160000</v>
          </cell>
          <cell r="I424">
            <v>0</v>
          </cell>
        </row>
        <row r="425">
          <cell r="B425" t="str">
            <v>- Uang Taksi [1 ORG x 1 KL]</v>
          </cell>
          <cell r="C425">
            <v>1</v>
          </cell>
          <cell r="D425">
            <v>1</v>
          </cell>
          <cell r="G425">
            <v>1</v>
          </cell>
          <cell r="H425">
            <v>780000</v>
          </cell>
          <cell r="I425">
            <v>780000</v>
          </cell>
        </row>
        <row r="426">
          <cell r="B426" t="str">
            <v>&gt; JAKARTA - KALIMANTAN SELATAN PP</v>
          </cell>
        </row>
        <row r="427">
          <cell r="B427" t="str">
            <v>- Tiket [1 ORG x 1 KL]</v>
          </cell>
          <cell r="C427">
            <v>1</v>
          </cell>
          <cell r="D427">
            <v>1</v>
          </cell>
          <cell r="G427">
            <v>1</v>
          </cell>
          <cell r="H427">
            <v>2995000</v>
          </cell>
          <cell r="I427">
            <v>2995000</v>
          </cell>
        </row>
        <row r="428">
          <cell r="B428" t="str">
            <v>- Uang Harian [1 ORG x 3 HR]</v>
          </cell>
          <cell r="C428">
            <v>1</v>
          </cell>
          <cell r="D428">
            <v>3</v>
          </cell>
          <cell r="G428">
            <v>3</v>
          </cell>
          <cell r="H428">
            <v>380000</v>
          </cell>
          <cell r="I428">
            <v>1140000</v>
          </cell>
        </row>
        <row r="429">
          <cell r="B429" t="str">
            <v>- Uang Penginapan III [1 ORG x 2 HR]</v>
          </cell>
          <cell r="C429">
            <v>1</v>
          </cell>
          <cell r="D429">
            <v>2</v>
          </cell>
          <cell r="G429">
            <v>2</v>
          </cell>
          <cell r="H429">
            <v>697000</v>
          </cell>
          <cell r="I429">
            <v>1394000</v>
          </cell>
        </row>
        <row r="430">
          <cell r="B430" t="str">
            <v>- Uang Penginapan Gol IV [0 ORG x 2 HR]</v>
          </cell>
          <cell r="C430">
            <v>0</v>
          </cell>
          <cell r="D430">
            <v>2</v>
          </cell>
          <cell r="G430">
            <v>0</v>
          </cell>
          <cell r="H430">
            <v>1500000</v>
          </cell>
          <cell r="I430">
            <v>0</v>
          </cell>
        </row>
        <row r="431">
          <cell r="B431" t="str">
            <v>- Uang Taksi [1 ORG x 1 KL]</v>
          </cell>
          <cell r="C431">
            <v>1</v>
          </cell>
          <cell r="D431">
            <v>1</v>
          </cell>
          <cell r="G431">
            <v>1</v>
          </cell>
          <cell r="H431">
            <v>872000</v>
          </cell>
          <cell r="I431">
            <v>872000</v>
          </cell>
        </row>
        <row r="432">
          <cell r="B432" t="str">
            <v>&gt; JAKARTA - KALIMANTAN TIMUR PP</v>
          </cell>
        </row>
        <row r="433">
          <cell r="B433" t="str">
            <v>- Tiket [1 ORG x 1 KL]</v>
          </cell>
          <cell r="C433">
            <v>1</v>
          </cell>
          <cell r="D433">
            <v>1</v>
          </cell>
          <cell r="G433">
            <v>1</v>
          </cell>
          <cell r="H433">
            <v>3797000</v>
          </cell>
          <cell r="I433">
            <v>3797000</v>
          </cell>
        </row>
        <row r="434">
          <cell r="B434" t="str">
            <v>- Uang Harian [1 ORG x 3 HR]</v>
          </cell>
          <cell r="C434">
            <v>1</v>
          </cell>
          <cell r="D434">
            <v>3</v>
          </cell>
          <cell r="G434">
            <v>3</v>
          </cell>
          <cell r="H434">
            <v>430000</v>
          </cell>
          <cell r="I434">
            <v>1290000</v>
          </cell>
        </row>
        <row r="435">
          <cell r="B435" t="str">
            <v>- Uang Penginapan III [1 ORG x 2 HR]</v>
          </cell>
          <cell r="C435">
            <v>1</v>
          </cell>
          <cell r="D435">
            <v>2</v>
          </cell>
          <cell r="G435">
            <v>2</v>
          </cell>
          <cell r="H435">
            <v>804000</v>
          </cell>
          <cell r="I435">
            <v>1608000</v>
          </cell>
        </row>
        <row r="436">
          <cell r="B436" t="str">
            <v>- Uang Penginapan Gol IV [0 ORG x 2 HR]</v>
          </cell>
          <cell r="C436">
            <v>0</v>
          </cell>
          <cell r="D436">
            <v>2</v>
          </cell>
          <cell r="G436">
            <v>0</v>
          </cell>
          <cell r="H436">
            <v>1507000</v>
          </cell>
          <cell r="I436">
            <v>0</v>
          </cell>
        </row>
        <row r="437">
          <cell r="B437" t="str">
            <v>- Uang Taksi [1 ORG x 1 KL]</v>
          </cell>
          <cell r="C437">
            <v>1</v>
          </cell>
          <cell r="D437">
            <v>1</v>
          </cell>
          <cell r="G437">
            <v>1</v>
          </cell>
          <cell r="H437">
            <v>1578000</v>
          </cell>
          <cell r="I437">
            <v>1578000</v>
          </cell>
        </row>
        <row r="438">
          <cell r="B438" t="str">
            <v>&gt; JAKARTA - KALIMANTAN UTARA PP</v>
          </cell>
        </row>
        <row r="439">
          <cell r="B439" t="str">
            <v>- Tiket [1 ORG x 1 KL]</v>
          </cell>
          <cell r="C439">
            <v>1</v>
          </cell>
          <cell r="D439">
            <v>1</v>
          </cell>
          <cell r="G439">
            <v>1</v>
          </cell>
          <cell r="H439">
            <v>3797000</v>
          </cell>
          <cell r="I439">
            <v>3797000</v>
          </cell>
        </row>
        <row r="440">
          <cell r="B440" t="str">
            <v>- Uang Harian [1 ORG x 3 HR]</v>
          </cell>
          <cell r="C440">
            <v>1</v>
          </cell>
          <cell r="D440">
            <v>3</v>
          </cell>
          <cell r="G440">
            <v>3</v>
          </cell>
          <cell r="H440">
            <v>430000</v>
          </cell>
          <cell r="I440">
            <v>1290000</v>
          </cell>
        </row>
        <row r="441">
          <cell r="B441" t="str">
            <v>- Uang Penginapan III [1 ORG x 2 HR]</v>
          </cell>
          <cell r="C441">
            <v>1</v>
          </cell>
          <cell r="D441">
            <v>2</v>
          </cell>
          <cell r="G441">
            <v>2</v>
          </cell>
          <cell r="H441">
            <v>904000</v>
          </cell>
          <cell r="I441">
            <v>1808000</v>
          </cell>
        </row>
        <row r="442">
          <cell r="B442" t="str">
            <v>- Uang Penginapan Gol IV [0 ORG x 2 HR]</v>
          </cell>
          <cell r="C442">
            <v>0</v>
          </cell>
          <cell r="D442">
            <v>2</v>
          </cell>
          <cell r="G442">
            <v>0</v>
          </cell>
          <cell r="H442">
            <v>1507000</v>
          </cell>
          <cell r="I442">
            <v>0</v>
          </cell>
        </row>
        <row r="443">
          <cell r="B443" t="str">
            <v>- Uang Taksi [1 ORG x 1 KL]</v>
          </cell>
          <cell r="C443">
            <v>1</v>
          </cell>
          <cell r="D443">
            <v>1</v>
          </cell>
          <cell r="G443">
            <v>1</v>
          </cell>
          <cell r="H443">
            <v>948000</v>
          </cell>
          <cell r="I443">
            <v>948000</v>
          </cell>
        </row>
        <row r="444">
          <cell r="B444" t="str">
            <v>&gt; JAKARTA - SULAWESI UTARA PP</v>
          </cell>
        </row>
        <row r="445">
          <cell r="B445" t="str">
            <v>- Tiket [1 ORG x 1 KL]</v>
          </cell>
          <cell r="C445">
            <v>1</v>
          </cell>
          <cell r="D445">
            <v>1</v>
          </cell>
          <cell r="G445">
            <v>1</v>
          </cell>
          <cell r="H445">
            <v>5102000</v>
          </cell>
          <cell r="I445">
            <v>5102000</v>
          </cell>
        </row>
        <row r="446">
          <cell r="B446" t="str">
            <v>- Uang Harian [1 ORG x 3 HR]</v>
          </cell>
          <cell r="C446">
            <v>1</v>
          </cell>
          <cell r="D446">
            <v>3</v>
          </cell>
          <cell r="G446">
            <v>3</v>
          </cell>
          <cell r="H446">
            <v>370000</v>
          </cell>
          <cell r="I446">
            <v>1110000</v>
          </cell>
        </row>
        <row r="447">
          <cell r="B447" t="str">
            <v>- Uang Penginapan III [1 ORG x 2 HR]</v>
          </cell>
          <cell r="C447">
            <v>1</v>
          </cell>
          <cell r="D447">
            <v>2</v>
          </cell>
          <cell r="G447">
            <v>2</v>
          </cell>
          <cell r="H447">
            <v>978000</v>
          </cell>
          <cell r="I447">
            <v>1956000</v>
          </cell>
        </row>
        <row r="448">
          <cell r="B448" t="str">
            <v>- Uang Penginapan Gol IV [0 ORG x 2 HR]</v>
          </cell>
          <cell r="C448">
            <v>0</v>
          </cell>
          <cell r="D448">
            <v>2</v>
          </cell>
          <cell r="G448">
            <v>0</v>
          </cell>
          <cell r="H448">
            <v>1270000</v>
          </cell>
          <cell r="I448">
            <v>0</v>
          </cell>
        </row>
        <row r="449">
          <cell r="B449" t="str">
            <v>- Uang Taksi [1 ORG x 1 KL]</v>
          </cell>
          <cell r="C449">
            <v>1</v>
          </cell>
          <cell r="D449">
            <v>1</v>
          </cell>
          <cell r="G449">
            <v>1</v>
          </cell>
          <cell r="H449">
            <v>788000</v>
          </cell>
          <cell r="I449">
            <v>788000</v>
          </cell>
        </row>
        <row r="450">
          <cell r="B450" t="str">
            <v>&gt; JAKARTA-GORONTALO PP</v>
          </cell>
        </row>
        <row r="451">
          <cell r="B451" t="str">
            <v>- Tiket [1 ORG x 1 KL]</v>
          </cell>
          <cell r="C451">
            <v>1</v>
          </cell>
          <cell r="D451">
            <v>1</v>
          </cell>
          <cell r="G451">
            <v>1</v>
          </cell>
          <cell r="H451">
            <v>4824000</v>
          </cell>
          <cell r="I451">
            <v>4824000</v>
          </cell>
        </row>
        <row r="452">
          <cell r="B452" t="str">
            <v>- Uang Harian [1 ORG x 3 HR]</v>
          </cell>
          <cell r="C452">
            <v>1</v>
          </cell>
          <cell r="D452">
            <v>3</v>
          </cell>
          <cell r="G452">
            <v>3</v>
          </cell>
          <cell r="H452">
            <v>370000</v>
          </cell>
          <cell r="I452">
            <v>1110000</v>
          </cell>
        </row>
        <row r="453">
          <cell r="B453" t="str">
            <v>- Uang Penginapan III [1 ORG x 2 HR]</v>
          </cell>
          <cell r="C453">
            <v>1</v>
          </cell>
          <cell r="D453">
            <v>2</v>
          </cell>
          <cell r="G453">
            <v>2</v>
          </cell>
          <cell r="H453">
            <v>955000</v>
          </cell>
          <cell r="I453">
            <v>1910000</v>
          </cell>
        </row>
        <row r="454">
          <cell r="B454" t="str">
            <v>- Uang Penginapan Gol IV [0 ORG x 2 HR]</v>
          </cell>
          <cell r="C454">
            <v>0</v>
          </cell>
          <cell r="D454">
            <v>2</v>
          </cell>
          <cell r="G454">
            <v>0</v>
          </cell>
          <cell r="H454">
            <v>1606000</v>
          </cell>
          <cell r="I454">
            <v>0</v>
          </cell>
        </row>
        <row r="455">
          <cell r="B455" t="str">
            <v>- Uang Taksi [1 ORG x 1 KL]</v>
          </cell>
          <cell r="C455">
            <v>1</v>
          </cell>
          <cell r="D455">
            <v>1</v>
          </cell>
          <cell r="G455">
            <v>1</v>
          </cell>
          <cell r="H455">
            <v>1042000</v>
          </cell>
          <cell r="I455">
            <v>1042000</v>
          </cell>
        </row>
        <row r="456">
          <cell r="B456" t="str">
            <v>&gt; JAKARTA - SULAWESI BARAT PP</v>
          </cell>
        </row>
        <row r="457">
          <cell r="B457" t="str">
            <v>- Tiket [1 ORG x 1 KL]</v>
          </cell>
          <cell r="C457">
            <v>1</v>
          </cell>
          <cell r="D457">
            <v>1</v>
          </cell>
          <cell r="G457">
            <v>1</v>
          </cell>
          <cell r="H457">
            <v>4867000</v>
          </cell>
          <cell r="I457">
            <v>4867000</v>
          </cell>
        </row>
        <row r="458">
          <cell r="B458" t="str">
            <v>- Uang Harian [1 ORG x 3 HR]</v>
          </cell>
          <cell r="C458">
            <v>1</v>
          </cell>
          <cell r="D458">
            <v>3</v>
          </cell>
          <cell r="G458">
            <v>3</v>
          </cell>
          <cell r="H458">
            <v>410000</v>
          </cell>
          <cell r="I458">
            <v>1230000</v>
          </cell>
        </row>
        <row r="459">
          <cell r="B459" t="str">
            <v>- Uang Penginapan III [1 ORG x 2 HR]</v>
          </cell>
          <cell r="C459">
            <v>1</v>
          </cell>
          <cell r="D459">
            <v>2</v>
          </cell>
          <cell r="G459">
            <v>2</v>
          </cell>
          <cell r="H459">
            <v>704000</v>
          </cell>
          <cell r="I459">
            <v>1408000</v>
          </cell>
        </row>
        <row r="460">
          <cell r="B460" t="str">
            <v>- Uang Penginapan Gol IV [0 ORG x 2 HR]</v>
          </cell>
          <cell r="C460">
            <v>0</v>
          </cell>
          <cell r="D460">
            <v>2</v>
          </cell>
          <cell r="G460">
            <v>0</v>
          </cell>
          <cell r="H460">
            <v>1344000</v>
          </cell>
          <cell r="I460">
            <v>0</v>
          </cell>
        </row>
        <row r="461">
          <cell r="B461" t="str">
            <v>- Uang Taksi [1 ORG x 1 KL]</v>
          </cell>
          <cell r="C461">
            <v>1</v>
          </cell>
          <cell r="D461">
            <v>1</v>
          </cell>
          <cell r="G461">
            <v>1</v>
          </cell>
          <cell r="H461">
            <v>1138000</v>
          </cell>
          <cell r="I461">
            <v>1138000</v>
          </cell>
        </row>
        <row r="462">
          <cell r="B462" t="str">
            <v>&gt; JAKARTA SULAWESI SELATAN PP</v>
          </cell>
        </row>
        <row r="463">
          <cell r="B463" t="str">
            <v>- Tiket [1 ORG x 1 KL]</v>
          </cell>
          <cell r="C463">
            <v>1</v>
          </cell>
          <cell r="D463">
            <v>1</v>
          </cell>
          <cell r="G463">
            <v>1</v>
          </cell>
          <cell r="H463">
            <v>3829000</v>
          </cell>
          <cell r="I463">
            <v>3829000</v>
          </cell>
        </row>
        <row r="464">
          <cell r="B464" t="str">
            <v>- Uang Harian [1 ORG x 3 HR]</v>
          </cell>
          <cell r="C464">
            <v>1</v>
          </cell>
          <cell r="D464">
            <v>3</v>
          </cell>
          <cell r="G464">
            <v>3</v>
          </cell>
          <cell r="H464">
            <v>430000</v>
          </cell>
          <cell r="I464">
            <v>1290000</v>
          </cell>
        </row>
        <row r="465">
          <cell r="B465" t="str">
            <v>- Uang Penginapan III [1 ORG x 2 HR]</v>
          </cell>
          <cell r="C465">
            <v>1</v>
          </cell>
          <cell r="D465">
            <v>2</v>
          </cell>
          <cell r="G465">
            <v>2</v>
          </cell>
          <cell r="H465">
            <v>745000</v>
          </cell>
          <cell r="I465">
            <v>1490000</v>
          </cell>
        </row>
        <row r="466">
          <cell r="B466" t="str">
            <v>- Uang Penginapan Gol IV [0 ORG x 2 HR]</v>
          </cell>
          <cell r="C466">
            <v>0</v>
          </cell>
          <cell r="D466">
            <v>2</v>
          </cell>
          <cell r="G466">
            <v>0</v>
          </cell>
          <cell r="H466">
            <v>1423000</v>
          </cell>
          <cell r="I466">
            <v>0</v>
          </cell>
        </row>
        <row r="467">
          <cell r="B467" t="str">
            <v>- Uang Taksi [1 ORG x 1 KL]</v>
          </cell>
          <cell r="C467">
            <v>1</v>
          </cell>
          <cell r="D467">
            <v>1</v>
          </cell>
          <cell r="G467">
            <v>1</v>
          </cell>
          <cell r="H467">
            <v>886000</v>
          </cell>
          <cell r="I467">
            <v>886000</v>
          </cell>
        </row>
        <row r="468">
          <cell r="B468" t="str">
            <v>&gt; JAKARTA - SULAWESI TENGAH PP</v>
          </cell>
        </row>
        <row r="469">
          <cell r="B469" t="str">
            <v>- Tiket [1 ORG x 1 KL]</v>
          </cell>
          <cell r="C469">
            <v>1</v>
          </cell>
          <cell r="D469">
            <v>1</v>
          </cell>
          <cell r="G469">
            <v>1</v>
          </cell>
          <cell r="H469">
            <v>5113000</v>
          </cell>
          <cell r="I469">
            <v>5113000</v>
          </cell>
        </row>
        <row r="470">
          <cell r="B470" t="str">
            <v>- Uang Harian [1 ORG x 3 HR]</v>
          </cell>
          <cell r="C470">
            <v>1</v>
          </cell>
          <cell r="D470">
            <v>3</v>
          </cell>
          <cell r="G470">
            <v>3</v>
          </cell>
          <cell r="H470">
            <v>370000</v>
          </cell>
          <cell r="I470">
            <v>1110000</v>
          </cell>
        </row>
        <row r="471">
          <cell r="B471" t="str">
            <v>- Uang Penginapan III [1 ORG x 2 HR]</v>
          </cell>
          <cell r="C471">
            <v>1</v>
          </cell>
          <cell r="D471">
            <v>2</v>
          </cell>
          <cell r="G471">
            <v>2</v>
          </cell>
          <cell r="H471">
            <v>951000</v>
          </cell>
          <cell r="I471">
            <v>1902000</v>
          </cell>
        </row>
        <row r="472">
          <cell r="B472" t="str">
            <v>- Uang Penginapan Gol IV [0 ORG x 2 HR]</v>
          </cell>
          <cell r="C472">
            <v>0</v>
          </cell>
          <cell r="D472">
            <v>2</v>
          </cell>
          <cell r="G472">
            <v>0</v>
          </cell>
          <cell r="H472">
            <v>1679000</v>
          </cell>
          <cell r="I472">
            <v>0</v>
          </cell>
        </row>
        <row r="473">
          <cell r="B473" t="str">
            <v>- Uang Taksi [1 ORG x 1 KL]</v>
          </cell>
          <cell r="C473">
            <v>1</v>
          </cell>
          <cell r="D473">
            <v>1</v>
          </cell>
          <cell r="G473">
            <v>1</v>
          </cell>
          <cell r="H473">
            <v>842000</v>
          </cell>
          <cell r="I473">
            <v>842000</v>
          </cell>
        </row>
        <row r="474">
          <cell r="B474" t="str">
            <v>&gt; JAKARTA - SULAWESI TENGGARA PP</v>
          </cell>
        </row>
        <row r="475">
          <cell r="B475" t="str">
            <v>- Tiket [1 ORG x 1 KL]</v>
          </cell>
          <cell r="C475">
            <v>1</v>
          </cell>
          <cell r="D475">
            <v>1</v>
          </cell>
          <cell r="G475">
            <v>1</v>
          </cell>
          <cell r="H475">
            <v>4182000</v>
          </cell>
          <cell r="I475">
            <v>4182000</v>
          </cell>
        </row>
        <row r="476">
          <cell r="B476" t="str">
            <v>- Uang Harian [1 ORG x 3 HR]</v>
          </cell>
          <cell r="C476">
            <v>1</v>
          </cell>
          <cell r="D476">
            <v>3</v>
          </cell>
          <cell r="G476">
            <v>3</v>
          </cell>
          <cell r="H476">
            <v>380000</v>
          </cell>
          <cell r="I476">
            <v>1140000</v>
          </cell>
        </row>
        <row r="477">
          <cell r="B477" t="str">
            <v>- Uang Penginapan III [1 ORG x 2 HR]</v>
          </cell>
          <cell r="C477">
            <v>1</v>
          </cell>
          <cell r="D477">
            <v>2</v>
          </cell>
          <cell r="G477">
            <v>2</v>
          </cell>
          <cell r="H477">
            <v>786000</v>
          </cell>
          <cell r="I477">
            <v>1572000</v>
          </cell>
        </row>
        <row r="478">
          <cell r="B478" t="str">
            <v>- Uang Penginapan Gol IV [0 ORG x 2 HR]</v>
          </cell>
          <cell r="C478">
            <v>0</v>
          </cell>
          <cell r="D478">
            <v>2</v>
          </cell>
          <cell r="G478">
            <v>0</v>
          </cell>
          <cell r="H478">
            <v>1297000</v>
          </cell>
          <cell r="I478">
            <v>0</v>
          </cell>
        </row>
        <row r="479">
          <cell r="B479" t="str">
            <v>- Uang Taksi [1 ORG x 1 KL]</v>
          </cell>
          <cell r="C479">
            <v>1</v>
          </cell>
          <cell r="D479">
            <v>1</v>
          </cell>
          <cell r="G479">
            <v>1</v>
          </cell>
          <cell r="H479">
            <v>854000</v>
          </cell>
          <cell r="I479">
            <v>854000</v>
          </cell>
        </row>
        <row r="480">
          <cell r="B480" t="str">
            <v>&gt; JAKARTA - MALUKU PP</v>
          </cell>
        </row>
        <row r="481">
          <cell r="B481" t="str">
            <v>- Tiket [1 ORG x 1 KL]</v>
          </cell>
          <cell r="C481">
            <v>1</v>
          </cell>
          <cell r="D481">
            <v>1</v>
          </cell>
          <cell r="G481">
            <v>1</v>
          </cell>
          <cell r="H481">
            <v>7081000</v>
          </cell>
          <cell r="I481">
            <v>7081000</v>
          </cell>
        </row>
        <row r="482">
          <cell r="B482" t="str">
            <v>- Uang Harian [1 ORG x 3 HR]</v>
          </cell>
          <cell r="C482">
            <v>1</v>
          </cell>
          <cell r="D482">
            <v>3</v>
          </cell>
          <cell r="G482">
            <v>3</v>
          </cell>
          <cell r="H482">
            <v>380000</v>
          </cell>
          <cell r="I482">
            <v>1140000</v>
          </cell>
        </row>
        <row r="483">
          <cell r="B483" t="str">
            <v>- Uang Penginapan III [1 ORG x 2 HR]</v>
          </cell>
          <cell r="C483">
            <v>1</v>
          </cell>
          <cell r="D483">
            <v>2</v>
          </cell>
          <cell r="G483">
            <v>2</v>
          </cell>
          <cell r="H483">
            <v>667000</v>
          </cell>
          <cell r="I483">
            <v>1334000</v>
          </cell>
        </row>
        <row r="484">
          <cell r="B484" t="str">
            <v>- Uang Penginapan Gol IV [0 ORG x 2 HR]</v>
          </cell>
          <cell r="C484">
            <v>0</v>
          </cell>
          <cell r="D484">
            <v>2</v>
          </cell>
          <cell r="G484">
            <v>0</v>
          </cell>
          <cell r="H484">
            <v>1059000</v>
          </cell>
          <cell r="I484">
            <v>0</v>
          </cell>
        </row>
        <row r="485">
          <cell r="B485" t="str">
            <v>- Uang Taksi [1 ORG x 1 KL]</v>
          </cell>
          <cell r="C485">
            <v>1</v>
          </cell>
          <cell r="D485">
            <v>1</v>
          </cell>
          <cell r="G485">
            <v>1</v>
          </cell>
          <cell r="H485">
            <v>1088000</v>
          </cell>
          <cell r="I485">
            <v>1088000</v>
          </cell>
        </row>
        <row r="486">
          <cell r="B486" t="str">
            <v>&gt; JAKARTA - MALUKU UTARA PP</v>
          </cell>
        </row>
        <row r="487">
          <cell r="B487" t="str">
            <v>- Tiket [1 ORG x 1 KL]</v>
          </cell>
          <cell r="C487">
            <v>1</v>
          </cell>
          <cell r="D487">
            <v>1</v>
          </cell>
          <cell r="G487">
            <v>1</v>
          </cell>
          <cell r="H487">
            <v>6664000</v>
          </cell>
          <cell r="I487">
            <v>6664000</v>
          </cell>
        </row>
        <row r="488">
          <cell r="B488" t="str">
            <v>- Uang Harian [1 ORG x 3 HR]</v>
          </cell>
          <cell r="C488">
            <v>1</v>
          </cell>
          <cell r="D488">
            <v>3</v>
          </cell>
          <cell r="G488">
            <v>3</v>
          </cell>
          <cell r="H488">
            <v>430000</v>
          </cell>
          <cell r="I488">
            <v>1290000</v>
          </cell>
        </row>
        <row r="489">
          <cell r="B489" t="str">
            <v>- Uang Penginapan III [1 ORG x 2 HR]</v>
          </cell>
          <cell r="C489">
            <v>1</v>
          </cell>
          <cell r="D489">
            <v>2</v>
          </cell>
          <cell r="G489">
            <v>2</v>
          </cell>
          <cell r="H489">
            <v>605000</v>
          </cell>
          <cell r="I489">
            <v>1210000</v>
          </cell>
        </row>
        <row r="490">
          <cell r="B490" t="str">
            <v>- Uang Penginapan Gol IV [0 ORG x 2 HR]</v>
          </cell>
          <cell r="C490">
            <v>0</v>
          </cell>
          <cell r="D490">
            <v>2</v>
          </cell>
          <cell r="G490">
            <v>0</v>
          </cell>
          <cell r="H490">
            <v>1160000</v>
          </cell>
          <cell r="I490">
            <v>0</v>
          </cell>
        </row>
        <row r="491">
          <cell r="B491" t="str">
            <v>- Uang Taksi [1 ORG x 1 KL]</v>
          </cell>
          <cell r="C491">
            <v>1</v>
          </cell>
          <cell r="D491">
            <v>1</v>
          </cell>
          <cell r="G491">
            <v>1</v>
          </cell>
          <cell r="H491">
            <v>942000</v>
          </cell>
          <cell r="I491">
            <v>942000</v>
          </cell>
        </row>
        <row r="492">
          <cell r="B492" t="str">
            <v>&gt; JAKARTA - PAPUA PP</v>
          </cell>
        </row>
        <row r="493">
          <cell r="B493" t="str">
            <v>- Tiket [1 ORG x 1 KL]</v>
          </cell>
          <cell r="C493">
            <v>1</v>
          </cell>
          <cell r="D493">
            <v>1</v>
          </cell>
          <cell r="G493">
            <v>1</v>
          </cell>
          <cell r="H493">
            <v>8193000</v>
          </cell>
          <cell r="I493">
            <v>8193000</v>
          </cell>
        </row>
        <row r="494">
          <cell r="B494" t="str">
            <v>- Uang Harian [1 ORG x 4 HR]</v>
          </cell>
          <cell r="C494">
            <v>1</v>
          </cell>
          <cell r="D494">
            <v>4</v>
          </cell>
          <cell r="G494">
            <v>4</v>
          </cell>
          <cell r="H494">
            <v>580000</v>
          </cell>
          <cell r="I494">
            <v>2320000</v>
          </cell>
        </row>
        <row r="495">
          <cell r="B495" t="str">
            <v>- Uang Penginapan Gol III [1 ORG x 3 HR]</v>
          </cell>
          <cell r="C495">
            <v>1</v>
          </cell>
          <cell r="D495">
            <v>3</v>
          </cell>
          <cell r="G495">
            <v>3</v>
          </cell>
          <cell r="H495">
            <v>1038000</v>
          </cell>
          <cell r="I495">
            <v>3114000</v>
          </cell>
        </row>
        <row r="496">
          <cell r="B496" t="str">
            <v>- Uang Penginapan Gol IV [0 ORG x 3 HR]</v>
          </cell>
          <cell r="C496">
            <v>0</v>
          </cell>
          <cell r="D496">
            <v>3</v>
          </cell>
          <cell r="G496">
            <v>0</v>
          </cell>
          <cell r="H496">
            <v>2521000</v>
          </cell>
          <cell r="I496">
            <v>0</v>
          </cell>
        </row>
        <row r="497">
          <cell r="B497" t="str">
            <v>- Uang Taksi [1 ORG x 1 KL]</v>
          </cell>
          <cell r="C497">
            <v>1</v>
          </cell>
          <cell r="D497">
            <v>1</v>
          </cell>
          <cell r="G497">
            <v>1</v>
          </cell>
          <cell r="H497">
            <v>1538000</v>
          </cell>
          <cell r="I497">
            <v>1538000</v>
          </cell>
        </row>
        <row r="498">
          <cell r="B498" t="str">
            <v>&gt; JAKARTA - PAPUA BARAT PP</v>
          </cell>
        </row>
        <row r="499">
          <cell r="B499" t="str">
            <v>- Tiket [1 ORG x 1 KL]</v>
          </cell>
          <cell r="C499">
            <v>1</v>
          </cell>
          <cell r="D499">
            <v>1</v>
          </cell>
          <cell r="G499">
            <v>1</v>
          </cell>
          <cell r="H499">
            <v>10824000</v>
          </cell>
          <cell r="I499">
            <v>10824000</v>
          </cell>
        </row>
        <row r="500">
          <cell r="B500" t="str">
            <v>- Uang Harian [1 ORG x 4 HR]</v>
          </cell>
          <cell r="C500">
            <v>1</v>
          </cell>
          <cell r="D500">
            <v>4</v>
          </cell>
          <cell r="G500">
            <v>4</v>
          </cell>
          <cell r="H500">
            <v>480000</v>
          </cell>
          <cell r="I500">
            <v>1920000</v>
          </cell>
        </row>
        <row r="501">
          <cell r="B501" t="str">
            <v>- Uang Penginapan Gol III [1 ORG x 3 HR]</v>
          </cell>
          <cell r="C501">
            <v>1</v>
          </cell>
          <cell r="D501">
            <v>3</v>
          </cell>
          <cell r="G501">
            <v>3</v>
          </cell>
          <cell r="H501">
            <v>967000</v>
          </cell>
          <cell r="I501">
            <v>2901000</v>
          </cell>
        </row>
        <row r="502">
          <cell r="B502" t="str">
            <v>- Uang Penginapan Gol IV [0 ORG x 3 HR]</v>
          </cell>
          <cell r="C502">
            <v>0</v>
          </cell>
          <cell r="D502">
            <v>3</v>
          </cell>
          <cell r="G502">
            <v>0</v>
          </cell>
          <cell r="H502">
            <v>2056000</v>
          </cell>
          <cell r="I502">
            <v>0</v>
          </cell>
        </row>
        <row r="503">
          <cell r="B503" t="str">
            <v>- Uang Taksi [1 ORG x 1 KL]</v>
          </cell>
          <cell r="C503">
            <v>1</v>
          </cell>
          <cell r="D503">
            <v>1</v>
          </cell>
          <cell r="G503">
            <v>1</v>
          </cell>
          <cell r="H503">
            <v>984000</v>
          </cell>
          <cell r="I503">
            <v>984000</v>
          </cell>
        </row>
        <row r="504">
          <cell r="B504" t="str">
            <v>&gt; Representatif</v>
          </cell>
        </row>
        <row r="505">
          <cell r="B505" t="str">
            <v>- Representatif/Penginapan Eselon I [0 ORG x 3 HR x 3 LOK]</v>
          </cell>
          <cell r="C505">
            <v>0</v>
          </cell>
          <cell r="D505">
            <v>3</v>
          </cell>
          <cell r="E505">
            <v>3</v>
          </cell>
          <cell r="G505">
            <v>0</v>
          </cell>
          <cell r="H505">
            <v>300000</v>
          </cell>
          <cell r="I505">
            <v>0</v>
          </cell>
        </row>
        <row r="506">
          <cell r="B506" t="str">
            <v>- Representatif/Penginapan Eselon II [0 ORG x 3 HR x 6 LOK]</v>
          </cell>
          <cell r="C506">
            <v>0</v>
          </cell>
          <cell r="D506">
            <v>3</v>
          </cell>
          <cell r="E506">
            <v>6</v>
          </cell>
          <cell r="G506">
            <v>0</v>
          </cell>
          <cell r="H506">
            <v>150000</v>
          </cell>
          <cell r="I506">
            <v>0</v>
          </cell>
        </row>
        <row r="507">
          <cell r="B507" t="str">
            <v>Seleksi CAT Rekrutmen Calon PPIH Arab Saudi Tingkat Pusat Tahun 2026</v>
          </cell>
          <cell r="I507">
            <v>241200000</v>
          </cell>
        </row>
        <row r="508">
          <cell r="B508" t="str">
            <v>Belanja Bahan</v>
          </cell>
          <cell r="I508">
            <v>21000000</v>
          </cell>
        </row>
        <row r="509">
          <cell r="B509" t="str">
            <v>(KPPN.133-Jakarta IV )</v>
          </cell>
        </row>
        <row r="510">
          <cell r="B510" t="str">
            <v>- Spanduk</v>
          </cell>
          <cell r="C510">
            <v>2</v>
          </cell>
          <cell r="G510">
            <v>2</v>
          </cell>
          <cell r="H510">
            <v>750000</v>
          </cell>
          <cell r="I510">
            <v>1500000</v>
          </cell>
        </row>
        <row r="511">
          <cell r="B511" t="str">
            <v>- Penggandaan Soal (backup)</v>
          </cell>
          <cell r="C511">
            <v>1</v>
          </cell>
          <cell r="G511">
            <v>1</v>
          </cell>
          <cell r="H511">
            <v>7500000</v>
          </cell>
          <cell r="I511">
            <v>7500000</v>
          </cell>
        </row>
        <row r="512">
          <cell r="B512" t="str">
            <v>- Cetak kartu pengenal</v>
          </cell>
          <cell r="C512">
            <v>1200</v>
          </cell>
          <cell r="G512">
            <v>1200</v>
          </cell>
          <cell r="H512">
            <v>10000</v>
          </cell>
          <cell r="I512">
            <v>12000000</v>
          </cell>
        </row>
        <row r="513">
          <cell r="B513" t="str">
            <v>Belanja Jasa Lainnya</v>
          </cell>
          <cell r="I513">
            <v>55000000</v>
          </cell>
        </row>
        <row r="514">
          <cell r="B514" t="str">
            <v>(KPPN.133-Jakarta IV )</v>
          </cell>
        </row>
        <row r="515">
          <cell r="B515" t="str">
            <v>- Jasa Penguji/Pewawancara [50 ORG x 22 PESERTA]</v>
          </cell>
          <cell r="C515">
            <v>50</v>
          </cell>
          <cell r="D515">
            <v>22</v>
          </cell>
          <cell r="G515">
            <v>1100</v>
          </cell>
          <cell r="H515">
            <v>50000</v>
          </cell>
          <cell r="I515">
            <v>55000000</v>
          </cell>
        </row>
        <row r="516">
          <cell r="B516" t="str">
            <v>Belanja Perjalanan Dinas Paket Meeting Dalam Kota</v>
          </cell>
          <cell r="I516">
            <v>165200000</v>
          </cell>
        </row>
        <row r="517">
          <cell r="B517" t="str">
            <v>(KPPN.133-Jakarta IV )</v>
          </cell>
        </row>
        <row r="518">
          <cell r="B518" t="str">
            <v>- Uang Harian Panitia [50 ORG x 3 HR]</v>
          </cell>
          <cell r="C518">
            <v>50</v>
          </cell>
          <cell r="D518">
            <v>3</v>
          </cell>
          <cell r="G518">
            <v>150</v>
          </cell>
          <cell r="H518">
            <v>180000</v>
          </cell>
          <cell r="I518">
            <v>27000000</v>
          </cell>
        </row>
        <row r="519">
          <cell r="B519" t="str">
            <v>- Konsumsi Panitia [50 ORG x 3 HR x 3 KL]</v>
          </cell>
          <cell r="C519">
            <v>50</v>
          </cell>
          <cell r="D519">
            <v>3</v>
          </cell>
          <cell r="E519">
            <v>3</v>
          </cell>
          <cell r="G519">
            <v>450</v>
          </cell>
          <cell r="H519">
            <v>77000</v>
          </cell>
          <cell r="I519">
            <v>34650000</v>
          </cell>
        </row>
        <row r="520">
          <cell r="B520" t="str">
            <v>- Konsumsi Penguji</v>
          </cell>
          <cell r="C520">
            <v>50</v>
          </cell>
          <cell r="G520">
            <v>50</v>
          </cell>
          <cell r="H520">
            <v>77000</v>
          </cell>
          <cell r="I520">
            <v>3850000</v>
          </cell>
        </row>
        <row r="521">
          <cell r="B521" t="str">
            <v>- Konsumsi Peserta</v>
          </cell>
          <cell r="C521">
            <v>1100</v>
          </cell>
          <cell r="G521">
            <v>1100</v>
          </cell>
          <cell r="H521">
            <v>77000</v>
          </cell>
          <cell r="I521">
            <v>84700000</v>
          </cell>
        </row>
        <row r="522">
          <cell r="B522" t="str">
            <v>- Transport Panitia dan Penguji/Pewawancara</v>
          </cell>
          <cell r="C522">
            <v>100</v>
          </cell>
          <cell r="G522">
            <v>100</v>
          </cell>
          <cell r="H522">
            <v>150000</v>
          </cell>
          <cell r="I522">
            <v>15000000</v>
          </cell>
        </row>
        <row r="523">
          <cell r="B523" t="str">
            <v>Rekrutmen/Seleksi Petugas TPHD</v>
          </cell>
          <cell r="C523" t="str">
            <v>3.558 orang</v>
          </cell>
          <cell r="I523">
            <v>215332000</v>
          </cell>
        </row>
        <row r="524">
          <cell r="B524" t="str">
            <v>Rapat Koordinasi Seleksi Calon Petugas Haji Daerah (PHD)</v>
          </cell>
          <cell r="I524">
            <v>92910000</v>
          </cell>
        </row>
        <row r="525">
          <cell r="B525" t="str">
            <v>Belanja Bahan</v>
          </cell>
          <cell r="I525">
            <v>750000</v>
          </cell>
        </row>
        <row r="526">
          <cell r="B526" t="str">
            <v>(KPPN.133-Jakarta IV )</v>
          </cell>
        </row>
        <row r="527">
          <cell r="B527" t="str">
            <v>- Spanduk</v>
          </cell>
          <cell r="C527">
            <v>1</v>
          </cell>
          <cell r="G527">
            <v>1</v>
          </cell>
          <cell r="H527">
            <v>750000</v>
          </cell>
          <cell r="I527">
            <v>750000</v>
          </cell>
        </row>
        <row r="528">
          <cell r="B528" t="str">
            <v>Belanja Perjalanan Dinas Paket Meeting Dalam Kota</v>
          </cell>
          <cell r="I528">
            <v>92160000</v>
          </cell>
        </row>
        <row r="529">
          <cell r="B529" t="str">
            <v>(KPPN.133-Jakarta IV )</v>
          </cell>
        </row>
        <row r="530">
          <cell r="B530" t="str">
            <v>- Fullday meeting [128 ORG x 1 KEG]</v>
          </cell>
          <cell r="C530">
            <v>128</v>
          </cell>
          <cell r="D530">
            <v>1</v>
          </cell>
          <cell r="G530">
            <v>128</v>
          </cell>
          <cell r="H530">
            <v>455000</v>
          </cell>
          <cell r="I530">
            <v>58240000</v>
          </cell>
        </row>
        <row r="531">
          <cell r="B531" t="str">
            <v>- Uang harian fullday [128 ORG x 1 KEG]</v>
          </cell>
          <cell r="C531">
            <v>128</v>
          </cell>
          <cell r="D531">
            <v>1</v>
          </cell>
          <cell r="G531">
            <v>128</v>
          </cell>
          <cell r="H531">
            <v>95000</v>
          </cell>
          <cell r="I531">
            <v>12160000</v>
          </cell>
        </row>
        <row r="532">
          <cell r="B532" t="str">
            <v>- Transport Peserta [128 ORG x 1 KEG]</v>
          </cell>
          <cell r="C532">
            <v>128</v>
          </cell>
          <cell r="D532">
            <v>1</v>
          </cell>
          <cell r="G532">
            <v>128</v>
          </cell>
          <cell r="H532">
            <v>170000</v>
          </cell>
          <cell r="I532">
            <v>21760000</v>
          </cell>
        </row>
        <row r="533">
          <cell r="B533" t="str">
            <v>Supervisi Seleksi Calon Petugas Haji Daerah (PHD) di Provinsi</v>
          </cell>
          <cell r="I533">
            <v>122422000</v>
          </cell>
        </row>
        <row r="534">
          <cell r="B534" t="str">
            <v>Belanja Perjalanan Dinas Biasa</v>
          </cell>
          <cell r="I534">
            <v>122422000</v>
          </cell>
        </row>
        <row r="535">
          <cell r="B535" t="str">
            <v>(KPPN.133-Jakarta IV )</v>
          </cell>
        </row>
        <row r="536">
          <cell r="B536" t="str">
            <v>&gt; JAKARTA - SUMATERA UTARA PP</v>
          </cell>
        </row>
        <row r="537">
          <cell r="B537" t="str">
            <v>- Tiket [2 ORG x 1 KL]</v>
          </cell>
          <cell r="C537">
            <v>2</v>
          </cell>
          <cell r="D537">
            <v>1</v>
          </cell>
          <cell r="G537">
            <v>2</v>
          </cell>
          <cell r="H537">
            <v>3808000</v>
          </cell>
          <cell r="I537">
            <v>7616000</v>
          </cell>
        </row>
        <row r="538">
          <cell r="B538" t="str">
            <v>- Uang Harian [2 ORG x 3 HR]</v>
          </cell>
          <cell r="C538">
            <v>2</v>
          </cell>
          <cell r="D538">
            <v>3</v>
          </cell>
          <cell r="G538">
            <v>6</v>
          </cell>
          <cell r="H538">
            <v>370000</v>
          </cell>
          <cell r="I538">
            <v>2220000</v>
          </cell>
        </row>
        <row r="539">
          <cell r="B539" t="str">
            <v>- Uang Penginapan Gol III [1 ORG x 2 HR]</v>
          </cell>
          <cell r="C539">
            <v>1</v>
          </cell>
          <cell r="D539">
            <v>2</v>
          </cell>
          <cell r="G539">
            <v>2</v>
          </cell>
          <cell r="H539">
            <v>699000</v>
          </cell>
          <cell r="I539">
            <v>1398000</v>
          </cell>
        </row>
        <row r="540">
          <cell r="B540" t="str">
            <v>- Uang Penginapan Gol IV [1 ORG x 2 HR]</v>
          </cell>
          <cell r="C540">
            <v>1</v>
          </cell>
          <cell r="D540">
            <v>2</v>
          </cell>
          <cell r="G540">
            <v>2</v>
          </cell>
          <cell r="H540">
            <v>1100000</v>
          </cell>
          <cell r="I540">
            <v>2200000</v>
          </cell>
        </row>
        <row r="541">
          <cell r="B541" t="str">
            <v>- Uang Taksi [2 ORG x 1 KL]</v>
          </cell>
          <cell r="C541">
            <v>2</v>
          </cell>
          <cell r="D541">
            <v>1</v>
          </cell>
          <cell r="G541">
            <v>2</v>
          </cell>
          <cell r="H541">
            <v>1128000</v>
          </cell>
          <cell r="I541">
            <v>2256000</v>
          </cell>
        </row>
        <row r="542">
          <cell r="B542" t="str">
            <v>&gt; JAKARTA - SUMATERA SELATAN PP</v>
          </cell>
        </row>
        <row r="543">
          <cell r="B543" t="str">
            <v>- Tiket [2 ORG x 1 KL]</v>
          </cell>
          <cell r="C543">
            <v>2</v>
          </cell>
          <cell r="D543">
            <v>1</v>
          </cell>
          <cell r="G543">
            <v>2</v>
          </cell>
          <cell r="H543">
            <v>2268000</v>
          </cell>
          <cell r="I543">
            <v>4536000</v>
          </cell>
        </row>
        <row r="544">
          <cell r="B544" t="str">
            <v>- Uang Harian [2 ORG x 3 HR]</v>
          </cell>
          <cell r="C544">
            <v>2</v>
          </cell>
          <cell r="D544">
            <v>3</v>
          </cell>
          <cell r="G544">
            <v>6</v>
          </cell>
          <cell r="H544">
            <v>380000</v>
          </cell>
          <cell r="I544">
            <v>2280000</v>
          </cell>
        </row>
        <row r="545">
          <cell r="B545" t="str">
            <v>- Uang Penginapan Gol III [1 ORG x 2 HR]</v>
          </cell>
          <cell r="C545">
            <v>1</v>
          </cell>
          <cell r="D545">
            <v>2</v>
          </cell>
          <cell r="G545">
            <v>2</v>
          </cell>
          <cell r="H545">
            <v>861000</v>
          </cell>
          <cell r="I545">
            <v>1722000</v>
          </cell>
        </row>
        <row r="546">
          <cell r="B546" t="str">
            <v>- Uang Penginapan Gol IV [1 ORG x 2 HR]</v>
          </cell>
          <cell r="C546">
            <v>1</v>
          </cell>
          <cell r="D546">
            <v>2</v>
          </cell>
          <cell r="G546">
            <v>2</v>
          </cell>
          <cell r="H546">
            <v>1955000</v>
          </cell>
          <cell r="I546">
            <v>3910000</v>
          </cell>
        </row>
        <row r="547">
          <cell r="B547" t="str">
            <v>- Uang Taksi [2 ORG x 1 KL]</v>
          </cell>
          <cell r="C547">
            <v>2</v>
          </cell>
          <cell r="D547">
            <v>1</v>
          </cell>
          <cell r="G547">
            <v>2</v>
          </cell>
          <cell r="H547">
            <v>870000</v>
          </cell>
          <cell r="I547">
            <v>1740000</v>
          </cell>
        </row>
        <row r="548">
          <cell r="B548" t="str">
            <v>&gt; JAKARTA-JAKARTA PP</v>
          </cell>
        </row>
        <row r="549">
          <cell r="B549" t="str">
            <v>- Transport [5 ORG x 1 KL]</v>
          </cell>
          <cell r="C549">
            <v>5</v>
          </cell>
          <cell r="D549">
            <v>1</v>
          </cell>
          <cell r="G549">
            <v>5</v>
          </cell>
          <cell r="H549">
            <v>150000</v>
          </cell>
          <cell r="I549">
            <v>750000</v>
          </cell>
        </row>
        <row r="550">
          <cell r="B550" t="str">
            <v>- Uang Harian [5 ORG x 1 HR]</v>
          </cell>
          <cell r="C550">
            <v>5</v>
          </cell>
          <cell r="D550">
            <v>1</v>
          </cell>
          <cell r="G550">
            <v>5</v>
          </cell>
          <cell r="H550">
            <v>210000</v>
          </cell>
          <cell r="I550">
            <v>1050000</v>
          </cell>
        </row>
        <row r="551">
          <cell r="B551" t="str">
            <v>&gt; JAKARTA - JAWA BARAT PP</v>
          </cell>
        </row>
        <row r="552">
          <cell r="B552" t="str">
            <v>- Transport [4 ORG x 1 KL]</v>
          </cell>
          <cell r="C552">
            <v>4</v>
          </cell>
          <cell r="D552">
            <v>1</v>
          </cell>
          <cell r="G552">
            <v>4</v>
          </cell>
          <cell r="H552">
            <v>600000</v>
          </cell>
          <cell r="I552">
            <v>2400000</v>
          </cell>
        </row>
        <row r="553">
          <cell r="B553" t="str">
            <v>- Uang Harian [4 ORG x 3 HR]</v>
          </cell>
          <cell r="C553">
            <v>4</v>
          </cell>
          <cell r="D553">
            <v>3</v>
          </cell>
          <cell r="G553">
            <v>12</v>
          </cell>
          <cell r="H553">
            <v>430000</v>
          </cell>
          <cell r="I553">
            <v>5160000</v>
          </cell>
        </row>
        <row r="554">
          <cell r="B554" t="str">
            <v>- Uang Penginapan Gol III [2 ORG x 2 HR]</v>
          </cell>
          <cell r="C554">
            <v>2</v>
          </cell>
          <cell r="D554">
            <v>2</v>
          </cell>
          <cell r="G554">
            <v>4</v>
          </cell>
          <cell r="H554">
            <v>686000</v>
          </cell>
          <cell r="I554">
            <v>2744000</v>
          </cell>
        </row>
        <row r="555">
          <cell r="B555" t="str">
            <v>- Uang Penginapan Gol IV [2 ORG x 2 HR]</v>
          </cell>
          <cell r="C555">
            <v>2</v>
          </cell>
          <cell r="D555">
            <v>2</v>
          </cell>
          <cell r="G555">
            <v>4</v>
          </cell>
          <cell r="H555">
            <v>1201000</v>
          </cell>
          <cell r="I555">
            <v>4804000</v>
          </cell>
        </row>
        <row r="556">
          <cell r="B556" t="str">
            <v>&gt; JAKARTA - JAWA TENGAH PP</v>
          </cell>
        </row>
        <row r="557">
          <cell r="B557" t="str">
            <v>- Tiket [2 ORG x 1 KL]</v>
          </cell>
          <cell r="C557">
            <v>2</v>
          </cell>
          <cell r="D557">
            <v>1</v>
          </cell>
          <cell r="G557">
            <v>2</v>
          </cell>
          <cell r="H557">
            <v>2182000</v>
          </cell>
          <cell r="I557">
            <v>4364000</v>
          </cell>
        </row>
        <row r="558">
          <cell r="B558" t="str">
            <v>- Uang Harian [2 ORG x 3 HR]</v>
          </cell>
          <cell r="C558">
            <v>2</v>
          </cell>
          <cell r="D558">
            <v>3</v>
          </cell>
          <cell r="G558">
            <v>6</v>
          </cell>
          <cell r="H558">
            <v>370000</v>
          </cell>
          <cell r="I558">
            <v>2220000</v>
          </cell>
        </row>
        <row r="559">
          <cell r="B559" t="str">
            <v>- Uang Penginapan Gol III [1 ORG x 2 HR]</v>
          </cell>
          <cell r="C559">
            <v>1</v>
          </cell>
          <cell r="D559">
            <v>2</v>
          </cell>
          <cell r="G559">
            <v>2</v>
          </cell>
          <cell r="H559">
            <v>750000</v>
          </cell>
          <cell r="I559">
            <v>1500000</v>
          </cell>
        </row>
        <row r="560">
          <cell r="B560" t="str">
            <v>- Uang Penginapan Gol IV [1 ORG x 2 HR]</v>
          </cell>
          <cell r="C560">
            <v>1</v>
          </cell>
          <cell r="D560">
            <v>2</v>
          </cell>
          <cell r="G560">
            <v>2</v>
          </cell>
          <cell r="H560">
            <v>1201000</v>
          </cell>
          <cell r="I560">
            <v>2402000</v>
          </cell>
        </row>
        <row r="561">
          <cell r="B561" t="str">
            <v>- Uang Taksi [2 ORG x 1 KL]</v>
          </cell>
          <cell r="C561">
            <v>2</v>
          </cell>
          <cell r="D561">
            <v>1</v>
          </cell>
          <cell r="G561">
            <v>2</v>
          </cell>
          <cell r="H561">
            <v>728000</v>
          </cell>
          <cell r="I561">
            <v>1456000</v>
          </cell>
        </row>
        <row r="562">
          <cell r="B562" t="str">
            <v>&gt; JAKARTA - JAWA TIMUR PP</v>
          </cell>
        </row>
        <row r="563">
          <cell r="B563" t="str">
            <v>- Tiket [2 ORG x 1 KL]</v>
          </cell>
          <cell r="C563">
            <v>2</v>
          </cell>
          <cell r="D563">
            <v>1</v>
          </cell>
          <cell r="G563">
            <v>2</v>
          </cell>
          <cell r="H563">
            <v>2674000</v>
          </cell>
          <cell r="I563">
            <v>5348000</v>
          </cell>
        </row>
        <row r="564">
          <cell r="B564" t="str">
            <v>- Uang Harian [2 ORG x 3 HR]</v>
          </cell>
          <cell r="C564">
            <v>2</v>
          </cell>
          <cell r="D564">
            <v>3</v>
          </cell>
          <cell r="G564">
            <v>6</v>
          </cell>
          <cell r="H564">
            <v>410000</v>
          </cell>
          <cell r="I564">
            <v>2460000</v>
          </cell>
        </row>
        <row r="565">
          <cell r="B565" t="str">
            <v>- Uang Penginapan Gol III [1 ORG x 2 HR]</v>
          </cell>
          <cell r="C565">
            <v>1</v>
          </cell>
          <cell r="D565">
            <v>2</v>
          </cell>
          <cell r="G565">
            <v>2</v>
          </cell>
          <cell r="H565">
            <v>814000</v>
          </cell>
          <cell r="I565">
            <v>1628000</v>
          </cell>
        </row>
        <row r="566">
          <cell r="B566" t="str">
            <v>- Uang Penginapan Gol IV [1 ORG x 2 HR]</v>
          </cell>
          <cell r="C566">
            <v>1</v>
          </cell>
          <cell r="D566">
            <v>2</v>
          </cell>
          <cell r="G566">
            <v>2</v>
          </cell>
          <cell r="H566">
            <v>1153000</v>
          </cell>
          <cell r="I566">
            <v>2306000</v>
          </cell>
        </row>
        <row r="567">
          <cell r="B567" t="str">
            <v>- Uang Taksi [2 ORG x 1 KL]</v>
          </cell>
          <cell r="C567">
            <v>2</v>
          </cell>
          <cell r="D567">
            <v>1</v>
          </cell>
          <cell r="G567">
            <v>2</v>
          </cell>
          <cell r="H567">
            <v>978000</v>
          </cell>
          <cell r="I567">
            <v>1956000</v>
          </cell>
        </row>
        <row r="568">
          <cell r="B568" t="str">
            <v>&gt; JAKARTA - NUSA TENGGARA BARAT PP</v>
          </cell>
        </row>
        <row r="569">
          <cell r="B569" t="str">
            <v>- Tiket [2 ORG x 1 KL]</v>
          </cell>
          <cell r="C569">
            <v>2</v>
          </cell>
          <cell r="D569">
            <v>1</v>
          </cell>
          <cell r="G569">
            <v>2</v>
          </cell>
          <cell r="H569">
            <v>3230000</v>
          </cell>
          <cell r="I569">
            <v>6460000</v>
          </cell>
        </row>
        <row r="570">
          <cell r="B570" t="str">
            <v>- Uang Harian [2 ORG x 3 HR]</v>
          </cell>
          <cell r="C570">
            <v>2</v>
          </cell>
          <cell r="D570">
            <v>3</v>
          </cell>
          <cell r="G570">
            <v>6</v>
          </cell>
          <cell r="H570">
            <v>440000</v>
          </cell>
          <cell r="I570">
            <v>2640000</v>
          </cell>
        </row>
        <row r="571">
          <cell r="B571" t="str">
            <v>- Uang Penginapan Gol III [1 ORG x 2 HR]</v>
          </cell>
          <cell r="C571">
            <v>1</v>
          </cell>
          <cell r="D571">
            <v>2</v>
          </cell>
          <cell r="G571">
            <v>2</v>
          </cell>
          <cell r="H571">
            <v>907000</v>
          </cell>
          <cell r="I571">
            <v>1814000</v>
          </cell>
        </row>
        <row r="572">
          <cell r="B572" t="str">
            <v>- Uang Penginapan Gol IV [1 ORG x 2 HR]</v>
          </cell>
          <cell r="C572">
            <v>1</v>
          </cell>
          <cell r="D572">
            <v>2</v>
          </cell>
          <cell r="G572">
            <v>2</v>
          </cell>
          <cell r="H572">
            <v>1418000</v>
          </cell>
          <cell r="I572">
            <v>2836000</v>
          </cell>
        </row>
        <row r="573">
          <cell r="B573" t="str">
            <v>- Uang Taksi [2 ORG x 1 KL]</v>
          </cell>
          <cell r="C573">
            <v>2</v>
          </cell>
          <cell r="D573">
            <v>1</v>
          </cell>
          <cell r="G573">
            <v>2</v>
          </cell>
          <cell r="H573">
            <v>974000</v>
          </cell>
          <cell r="I573">
            <v>1948000</v>
          </cell>
        </row>
        <row r="574">
          <cell r="B574" t="str">
            <v>&gt; JAKARTA - KALIMANTAN TIMUR PP</v>
          </cell>
        </row>
        <row r="575">
          <cell r="B575" t="str">
            <v>- Tiket [2 ORG x 1 KL]</v>
          </cell>
          <cell r="C575">
            <v>2</v>
          </cell>
          <cell r="D575">
            <v>1</v>
          </cell>
          <cell r="G575">
            <v>2</v>
          </cell>
          <cell r="H575">
            <v>3797000</v>
          </cell>
          <cell r="I575">
            <v>7594000</v>
          </cell>
        </row>
        <row r="576">
          <cell r="B576" t="str">
            <v>- Uang Harian [2 ORG x 3 HR]</v>
          </cell>
          <cell r="C576">
            <v>2</v>
          </cell>
          <cell r="D576">
            <v>3</v>
          </cell>
          <cell r="G576">
            <v>6</v>
          </cell>
          <cell r="H576">
            <v>430000</v>
          </cell>
          <cell r="I576">
            <v>2580000</v>
          </cell>
        </row>
        <row r="577">
          <cell r="B577" t="str">
            <v>- Uang Penginapan Gol III [1 ORG x 2 HR]</v>
          </cell>
          <cell r="C577">
            <v>1</v>
          </cell>
          <cell r="D577">
            <v>2</v>
          </cell>
          <cell r="G577">
            <v>2</v>
          </cell>
          <cell r="H577">
            <v>804000</v>
          </cell>
          <cell r="I577">
            <v>1608000</v>
          </cell>
        </row>
        <row r="578">
          <cell r="B578" t="str">
            <v>- Uang Penginapan Gol IV [1 ORG x 2 HR]</v>
          </cell>
          <cell r="C578">
            <v>1</v>
          </cell>
          <cell r="D578">
            <v>2</v>
          </cell>
          <cell r="G578">
            <v>2</v>
          </cell>
          <cell r="H578">
            <v>1507000</v>
          </cell>
          <cell r="I578">
            <v>3014000</v>
          </cell>
        </row>
        <row r="579">
          <cell r="B579" t="str">
            <v>- Uang Taksi [2 ORG x 1 KL]</v>
          </cell>
          <cell r="C579">
            <v>2</v>
          </cell>
          <cell r="D579">
            <v>1</v>
          </cell>
          <cell r="G579">
            <v>2</v>
          </cell>
          <cell r="H579">
            <v>1578000</v>
          </cell>
          <cell r="I579">
            <v>3156000</v>
          </cell>
        </row>
        <row r="580">
          <cell r="B580" t="str">
            <v>&gt; JAKARTA - SULAWESI SELATAN PP</v>
          </cell>
        </row>
        <row r="581">
          <cell r="B581" t="str">
            <v>- Tiket [2 ORG x 1 KL]</v>
          </cell>
          <cell r="C581">
            <v>2</v>
          </cell>
          <cell r="D581">
            <v>1</v>
          </cell>
          <cell r="G581">
            <v>2</v>
          </cell>
          <cell r="H581">
            <v>3829000</v>
          </cell>
          <cell r="I581">
            <v>7658000</v>
          </cell>
        </row>
        <row r="582">
          <cell r="B582" t="str">
            <v>- Uang Harian [2 ORG x 3 HR]</v>
          </cell>
          <cell r="C582">
            <v>2</v>
          </cell>
          <cell r="D582">
            <v>3</v>
          </cell>
          <cell r="G582">
            <v>6</v>
          </cell>
          <cell r="H582">
            <v>430000</v>
          </cell>
          <cell r="I582">
            <v>2580000</v>
          </cell>
        </row>
        <row r="583">
          <cell r="B583" t="str">
            <v>- Uang Penginapan Gol III [1 ORG x 2 HR]</v>
          </cell>
          <cell r="C583">
            <v>1</v>
          </cell>
          <cell r="D583">
            <v>2</v>
          </cell>
          <cell r="G583">
            <v>2</v>
          </cell>
          <cell r="H583">
            <v>745000</v>
          </cell>
          <cell r="I583">
            <v>1490000</v>
          </cell>
        </row>
        <row r="584">
          <cell r="B584" t="str">
            <v>- Uang Penginapan Gol IV [1 ORG x 2 HR]</v>
          </cell>
          <cell r="C584">
            <v>1</v>
          </cell>
          <cell r="D584">
            <v>2</v>
          </cell>
          <cell r="G584">
            <v>2</v>
          </cell>
          <cell r="H584">
            <v>1423000</v>
          </cell>
          <cell r="I584">
            <v>2846000</v>
          </cell>
        </row>
        <row r="585">
          <cell r="B585" t="str">
            <v>- Uang Taksi [2 ORG x 1 KL]</v>
          </cell>
          <cell r="C585">
            <v>2</v>
          </cell>
          <cell r="D585">
            <v>1</v>
          </cell>
          <cell r="G585">
            <v>2</v>
          </cell>
          <cell r="H585">
            <v>886000</v>
          </cell>
          <cell r="I585">
            <v>1772000</v>
          </cell>
        </row>
        <row r="586">
          <cell r="B586" t="str">
            <v>Dokumen dan Perlengkapan Petugas Haji</v>
          </cell>
          <cell r="C586" t="str">
            <v>4.0 dokumen</v>
          </cell>
          <cell r="I586">
            <v>3340186000</v>
          </cell>
        </row>
        <row r="587">
          <cell r="B587" t="str">
            <v>Pengadaan Perlengkapan dan Atribut PPIH Arab Saudi</v>
          </cell>
          <cell r="I587">
            <v>3020050000</v>
          </cell>
        </row>
        <row r="588">
          <cell r="B588" t="str">
            <v>Belanja Barang Operasional Lainnya</v>
          </cell>
          <cell r="I588">
            <v>3020050000</v>
          </cell>
        </row>
        <row r="589">
          <cell r="B589" t="str">
            <v>(KPPN.133-Jakarta IV )</v>
          </cell>
        </row>
        <row r="590">
          <cell r="B590" t="str">
            <v>- Seragam Petugas PPIH Arab Saudi</v>
          </cell>
          <cell r="C590">
            <v>950</v>
          </cell>
          <cell r="G590">
            <v>950</v>
          </cell>
          <cell r="H590">
            <v>800000</v>
          </cell>
          <cell r="I590">
            <v>760000000</v>
          </cell>
        </row>
        <row r="591">
          <cell r="B591" t="str">
            <v>- Kain Ihrom atau Mukena Petugas PPIH Arab Saudi</v>
          </cell>
          <cell r="C591">
            <v>950</v>
          </cell>
          <cell r="G591">
            <v>950</v>
          </cell>
          <cell r="H591">
            <v>147000</v>
          </cell>
          <cell r="I591">
            <v>139650000</v>
          </cell>
        </row>
        <row r="592">
          <cell r="B592" t="str">
            <v>- Rompi Petugas Haji PPIH Arab Saudi</v>
          </cell>
          <cell r="C592">
            <v>950</v>
          </cell>
          <cell r="G592">
            <v>950</v>
          </cell>
          <cell r="H592">
            <v>165000</v>
          </cell>
          <cell r="I592">
            <v>156750000</v>
          </cell>
        </row>
        <row r="593">
          <cell r="B593" t="str">
            <v>- Topi petugas PPIH Arab Saudi</v>
          </cell>
          <cell r="C593">
            <v>950</v>
          </cell>
          <cell r="G593">
            <v>950</v>
          </cell>
          <cell r="H593">
            <v>97000</v>
          </cell>
          <cell r="I593">
            <v>92150000</v>
          </cell>
        </row>
        <row r="594">
          <cell r="B594" t="str">
            <v>- Kaos petugas PPIH Arab Saudi</v>
          </cell>
          <cell r="C594">
            <v>950</v>
          </cell>
          <cell r="G594">
            <v>950</v>
          </cell>
          <cell r="H594">
            <v>115000</v>
          </cell>
          <cell r="I594">
            <v>109250000</v>
          </cell>
        </row>
        <row r="595">
          <cell r="B595" t="str">
            <v>- Tas Slempang PPIH Arab Saudi</v>
          </cell>
          <cell r="C595">
            <v>950</v>
          </cell>
          <cell r="G595">
            <v>950</v>
          </cell>
          <cell r="H595">
            <v>255000</v>
          </cell>
          <cell r="I595">
            <v>242250000</v>
          </cell>
        </row>
        <row r="596">
          <cell r="B596" t="str">
            <v>- Tas Ransel PPIH Arab Saudi</v>
          </cell>
          <cell r="C596">
            <v>950</v>
          </cell>
          <cell r="G596">
            <v>950</v>
          </cell>
          <cell r="H596">
            <v>500000</v>
          </cell>
          <cell r="I596">
            <v>475000000</v>
          </cell>
        </row>
        <row r="597">
          <cell r="B597" t="str">
            <v>- Koper Petugas PPIH Arab Saudi</v>
          </cell>
          <cell r="C597">
            <v>950</v>
          </cell>
          <cell r="G597">
            <v>950</v>
          </cell>
          <cell r="H597">
            <v>1100000</v>
          </cell>
          <cell r="I597">
            <v>1045000000</v>
          </cell>
        </row>
        <row r="598">
          <cell r="B598" t="str">
            <v>Pengadaan Perlengkapan dan Atribut PPIH Pusat</v>
          </cell>
          <cell r="I598">
            <v>180000000</v>
          </cell>
        </row>
        <row r="599">
          <cell r="B599" t="str">
            <v>Belanja Barang Operasional Lainnya</v>
          </cell>
          <cell r="I599">
            <v>180000000</v>
          </cell>
        </row>
        <row r="600">
          <cell r="B600" t="str">
            <v>(KPPN.133-Jakarta IV )</v>
          </cell>
        </row>
        <row r="601">
          <cell r="B601" t="str">
            <v>- Seragam Petugas PPIH Pusat [300 ORG x 2 STEL]</v>
          </cell>
          <cell r="C601">
            <v>300</v>
          </cell>
          <cell r="D601">
            <v>2</v>
          </cell>
          <cell r="G601">
            <v>600</v>
          </cell>
          <cell r="H601">
            <v>300000</v>
          </cell>
          <cell r="I601">
            <v>180000000</v>
          </cell>
        </row>
        <row r="602">
          <cell r="B602" t="str">
            <v>Pembuatan/Cetak Gelang Identitas Petugas Haji</v>
          </cell>
          <cell r="I602">
            <v>68816000</v>
          </cell>
        </row>
        <row r="603">
          <cell r="B603" t="str">
            <v>Belanja Barang Non Operasional Lainnya</v>
          </cell>
          <cell r="I603">
            <v>68816000</v>
          </cell>
        </row>
        <row r="604">
          <cell r="B604" t="str">
            <v>(KPPN.133-Jakarta IV )</v>
          </cell>
        </row>
        <row r="605">
          <cell r="B605" t="str">
            <v>- PPIH Arab Saudi Kemenag</v>
          </cell>
          <cell r="C605">
            <v>950</v>
          </cell>
          <cell r="G605">
            <v>950</v>
          </cell>
          <cell r="H605">
            <v>34000</v>
          </cell>
          <cell r="I605">
            <v>32300000</v>
          </cell>
        </row>
        <row r="606">
          <cell r="B606" t="str">
            <v>- PPIH Kloter Kemenag</v>
          </cell>
          <cell r="C606">
            <v>1074</v>
          </cell>
          <cell r="G606">
            <v>1074</v>
          </cell>
          <cell r="H606">
            <v>34000</v>
          </cell>
          <cell r="I606">
            <v>36516000</v>
          </cell>
        </row>
        <row r="607">
          <cell r="B607" t="str">
            <v>Pengiriman Dokumen dan Perlengkapan PPIH Arab Saudi</v>
          </cell>
          <cell r="I607">
            <v>25000000</v>
          </cell>
        </row>
        <row r="608">
          <cell r="B608" t="str">
            <v>Belanja Jasa Lainnya</v>
          </cell>
          <cell r="I608">
            <v>25000000</v>
          </cell>
        </row>
        <row r="609">
          <cell r="B609" t="str">
            <v>(KPPN.133-Jakarta IV )</v>
          </cell>
        </row>
        <row r="610">
          <cell r="B610" t="str">
            <v>- Pengiriman Dokumen dan Perlengkapan dari Indonesia ke Jeddah</v>
          </cell>
          <cell r="C610">
            <v>50</v>
          </cell>
          <cell r="G610">
            <v>50</v>
          </cell>
          <cell r="H610">
            <v>350000</v>
          </cell>
          <cell r="I610">
            <v>17500000</v>
          </cell>
        </row>
        <row r="611">
          <cell r="B611" t="str">
            <v>- Pengiriman Dokumen dan Perlengkapan dari Jeddah ke Indonesia</v>
          </cell>
          <cell r="C611">
            <v>50</v>
          </cell>
          <cell r="G611">
            <v>50</v>
          </cell>
          <cell r="H611">
            <v>150000</v>
          </cell>
          <cell r="I611">
            <v>7500000</v>
          </cell>
        </row>
        <row r="612">
          <cell r="B612" t="str">
            <v>Bimbingan Teknis Petugas Haji</v>
          </cell>
          <cell r="C612" t="str">
            <v>13 kegiatan</v>
          </cell>
          <cell r="I612">
            <v>10054806000</v>
          </cell>
        </row>
        <row r="613">
          <cell r="B613" t="str">
            <v>Supervisi dan Narasumber Bimtek PPIH Kloter di Embarkasi</v>
          </cell>
          <cell r="I613">
            <v>177326000</v>
          </cell>
        </row>
        <row r="614">
          <cell r="B614" t="str">
            <v>Belanja Perjalanan Dinas Biasa</v>
          </cell>
          <cell r="I614">
            <v>177326000</v>
          </cell>
        </row>
        <row r="615">
          <cell r="B615" t="str">
            <v>(KPPN.133-Jakarta IV )</v>
          </cell>
        </row>
        <row r="616">
          <cell r="B616" t="str">
            <v>&gt; JAKARTA - ACEH PP</v>
          </cell>
        </row>
        <row r="617">
          <cell r="B617" t="str">
            <v>- Tiket [2 ORG x 1 KL]</v>
          </cell>
          <cell r="C617">
            <v>2</v>
          </cell>
          <cell r="D617">
            <v>1</v>
          </cell>
          <cell r="G617">
            <v>2</v>
          </cell>
          <cell r="H617">
            <v>4492000</v>
          </cell>
          <cell r="I617">
            <v>8984000</v>
          </cell>
        </row>
        <row r="618">
          <cell r="B618" t="str">
            <v>- Uang Harian [2 ORG x 3 HR]</v>
          </cell>
          <cell r="C618">
            <v>2</v>
          </cell>
          <cell r="D618">
            <v>3</v>
          </cell>
          <cell r="G618">
            <v>6</v>
          </cell>
          <cell r="H618">
            <v>360000</v>
          </cell>
          <cell r="I618">
            <v>2160000</v>
          </cell>
        </row>
        <row r="619">
          <cell r="B619" t="str">
            <v>- Uang Penginapan Gol III [1 ORG x 2 HR]</v>
          </cell>
          <cell r="C619">
            <v>1</v>
          </cell>
          <cell r="D619">
            <v>2</v>
          </cell>
          <cell r="G619">
            <v>2</v>
          </cell>
          <cell r="H619">
            <v>770000</v>
          </cell>
          <cell r="I619">
            <v>1540000</v>
          </cell>
        </row>
        <row r="620">
          <cell r="B620" t="str">
            <v>- Uang Penginapan Gol IV [1 ORG x 2 HR]</v>
          </cell>
          <cell r="C620">
            <v>1</v>
          </cell>
          <cell r="D620">
            <v>2</v>
          </cell>
          <cell r="G620">
            <v>2</v>
          </cell>
          <cell r="H620">
            <v>1533000</v>
          </cell>
          <cell r="I620">
            <v>3066000</v>
          </cell>
        </row>
        <row r="621">
          <cell r="B621" t="str">
            <v>- Uang Taksi [2 ORG x 1 KL]</v>
          </cell>
          <cell r="C621">
            <v>2</v>
          </cell>
          <cell r="D621">
            <v>1</v>
          </cell>
          <cell r="G621">
            <v>2</v>
          </cell>
          <cell r="H621">
            <v>766000</v>
          </cell>
          <cell r="I621">
            <v>1532000</v>
          </cell>
        </row>
        <row r="622">
          <cell r="B622" t="str">
            <v>&gt; JAKARTA - SUMATERA UTARA PP</v>
          </cell>
        </row>
        <row r="623">
          <cell r="B623" t="str">
            <v>- Tiket [2 ORG x 1 KL]</v>
          </cell>
          <cell r="C623">
            <v>2</v>
          </cell>
          <cell r="D623">
            <v>1</v>
          </cell>
          <cell r="G623">
            <v>2</v>
          </cell>
          <cell r="H623">
            <v>3808000</v>
          </cell>
          <cell r="I623">
            <v>7616000</v>
          </cell>
        </row>
        <row r="624">
          <cell r="B624" t="str">
            <v>- Uang Harian [2 ORG x 3 HR]</v>
          </cell>
          <cell r="C624">
            <v>2</v>
          </cell>
          <cell r="D624">
            <v>3</v>
          </cell>
          <cell r="G624">
            <v>6</v>
          </cell>
          <cell r="H624">
            <v>370000</v>
          </cell>
          <cell r="I624">
            <v>2220000</v>
          </cell>
        </row>
        <row r="625">
          <cell r="B625" t="str">
            <v>- Uang Penginapan Gol III [1 ORG x 2 HR]</v>
          </cell>
          <cell r="C625">
            <v>1</v>
          </cell>
          <cell r="D625">
            <v>2</v>
          </cell>
          <cell r="G625">
            <v>2</v>
          </cell>
          <cell r="H625">
            <v>699000</v>
          </cell>
          <cell r="I625">
            <v>1398000</v>
          </cell>
        </row>
        <row r="626">
          <cell r="B626" t="str">
            <v>- Uang Penginapan Gol IV [1 ORG x 2 HR]</v>
          </cell>
          <cell r="C626">
            <v>1</v>
          </cell>
          <cell r="D626">
            <v>2</v>
          </cell>
          <cell r="G626">
            <v>2</v>
          </cell>
          <cell r="H626">
            <v>1100000</v>
          </cell>
          <cell r="I626">
            <v>2200000</v>
          </cell>
        </row>
        <row r="627">
          <cell r="B627" t="str">
            <v>- Uang Taksi [2 ORG x 1 KL]</v>
          </cell>
          <cell r="C627">
            <v>2</v>
          </cell>
          <cell r="D627">
            <v>1</v>
          </cell>
          <cell r="G627">
            <v>2</v>
          </cell>
          <cell r="H627">
            <v>1128000</v>
          </cell>
          <cell r="I627">
            <v>2256000</v>
          </cell>
        </row>
        <row r="628">
          <cell r="B628" t="str">
            <v>&gt; JAKARTA - SUMATERA BARAT PP</v>
          </cell>
        </row>
        <row r="629">
          <cell r="B629" t="str">
            <v>- Tiket [2 ORG x 1 KL]</v>
          </cell>
          <cell r="C629">
            <v>2</v>
          </cell>
          <cell r="D629">
            <v>1</v>
          </cell>
          <cell r="G629">
            <v>2</v>
          </cell>
          <cell r="H629">
            <v>2952000</v>
          </cell>
          <cell r="I629">
            <v>5904000</v>
          </cell>
        </row>
        <row r="630">
          <cell r="B630" t="str">
            <v>- Uang Harian [2 ORG x 3 HR]</v>
          </cell>
          <cell r="C630">
            <v>2</v>
          </cell>
          <cell r="D630">
            <v>3</v>
          </cell>
          <cell r="G630">
            <v>6</v>
          </cell>
          <cell r="H630">
            <v>380000</v>
          </cell>
          <cell r="I630">
            <v>2280000</v>
          </cell>
        </row>
        <row r="631">
          <cell r="B631" t="str">
            <v>- Uang Penginapan Gol III [1 ORG x 2 HR]</v>
          </cell>
          <cell r="C631">
            <v>1</v>
          </cell>
          <cell r="D631">
            <v>2</v>
          </cell>
          <cell r="G631">
            <v>2</v>
          </cell>
          <cell r="H631">
            <v>701000</v>
          </cell>
          <cell r="I631">
            <v>1402000</v>
          </cell>
        </row>
        <row r="632">
          <cell r="B632" t="str">
            <v>- Uang Penginapan Gol IV [1 ORG x 2 HR]</v>
          </cell>
          <cell r="C632">
            <v>1</v>
          </cell>
          <cell r="D632">
            <v>2</v>
          </cell>
          <cell r="G632">
            <v>2</v>
          </cell>
          <cell r="H632">
            <v>1353000</v>
          </cell>
          <cell r="I632">
            <v>2706000</v>
          </cell>
        </row>
        <row r="633">
          <cell r="B633" t="str">
            <v>- Uang Taksi [2 ORG x 1 KL]</v>
          </cell>
          <cell r="C633">
            <v>2</v>
          </cell>
          <cell r="D633">
            <v>1</v>
          </cell>
          <cell r="G633">
            <v>2</v>
          </cell>
          <cell r="H633">
            <v>892000</v>
          </cell>
          <cell r="I633">
            <v>1784000</v>
          </cell>
        </row>
        <row r="634">
          <cell r="B634" t="str">
            <v>&gt; JAKARTA - KEPULAUAN RIAU PP</v>
          </cell>
        </row>
        <row r="635">
          <cell r="B635" t="str">
            <v>- Tiket [2 ORG x 1 KL]</v>
          </cell>
          <cell r="C635">
            <v>2</v>
          </cell>
          <cell r="D635">
            <v>1</v>
          </cell>
          <cell r="G635">
            <v>2</v>
          </cell>
          <cell r="H635">
            <v>2888000</v>
          </cell>
          <cell r="I635">
            <v>5776000</v>
          </cell>
        </row>
        <row r="636">
          <cell r="B636" t="str">
            <v>- Uang Harian [2 ORG x 3 HR]</v>
          </cell>
          <cell r="C636">
            <v>2</v>
          </cell>
          <cell r="D636">
            <v>3</v>
          </cell>
          <cell r="G636">
            <v>6</v>
          </cell>
          <cell r="H636">
            <v>370000</v>
          </cell>
          <cell r="I636">
            <v>2220000</v>
          </cell>
        </row>
        <row r="637">
          <cell r="B637" t="str">
            <v>- Uang Penginapan Gol III [1 ORG x 2 HR]</v>
          </cell>
          <cell r="C637">
            <v>1</v>
          </cell>
          <cell r="D637">
            <v>2</v>
          </cell>
          <cell r="G637">
            <v>2</v>
          </cell>
          <cell r="H637">
            <v>792000</v>
          </cell>
          <cell r="I637">
            <v>1584000</v>
          </cell>
        </row>
        <row r="638">
          <cell r="B638" t="str">
            <v>- Uang Penginapan Gol IV [1 ORG x 2 HR]</v>
          </cell>
          <cell r="C638">
            <v>1</v>
          </cell>
          <cell r="D638">
            <v>2</v>
          </cell>
          <cell r="G638">
            <v>2</v>
          </cell>
          <cell r="H638">
            <v>1297000</v>
          </cell>
          <cell r="I638">
            <v>2594000</v>
          </cell>
        </row>
        <row r="639">
          <cell r="B639" t="str">
            <v>- Uang Taksi [2 ORG x 1 KL]</v>
          </cell>
          <cell r="C639">
            <v>2</v>
          </cell>
          <cell r="D639">
            <v>1</v>
          </cell>
          <cell r="G639">
            <v>2</v>
          </cell>
          <cell r="H639">
            <v>842000</v>
          </cell>
          <cell r="I639">
            <v>1684000</v>
          </cell>
        </row>
        <row r="640">
          <cell r="B640" t="str">
            <v>&gt; JAKARTA - SUMATERA SELATAN PP</v>
          </cell>
        </row>
        <row r="641">
          <cell r="B641" t="str">
            <v>- Tiket [2 ORG x 1 KL]</v>
          </cell>
          <cell r="C641">
            <v>2</v>
          </cell>
          <cell r="D641">
            <v>1</v>
          </cell>
          <cell r="G641">
            <v>2</v>
          </cell>
          <cell r="H641">
            <v>2268000</v>
          </cell>
          <cell r="I641">
            <v>4536000</v>
          </cell>
        </row>
        <row r="642">
          <cell r="B642" t="str">
            <v>- Uang Harian [2 ORG x 3 HR]</v>
          </cell>
          <cell r="C642">
            <v>2</v>
          </cell>
          <cell r="D642">
            <v>3</v>
          </cell>
          <cell r="G642">
            <v>6</v>
          </cell>
          <cell r="H642">
            <v>380000</v>
          </cell>
          <cell r="I642">
            <v>2280000</v>
          </cell>
        </row>
        <row r="643">
          <cell r="B643" t="str">
            <v>- Uang Penginapan Gol III [1 ORG x 2 HR]</v>
          </cell>
          <cell r="C643">
            <v>1</v>
          </cell>
          <cell r="D643">
            <v>2</v>
          </cell>
          <cell r="G643">
            <v>2</v>
          </cell>
          <cell r="H643">
            <v>861000</v>
          </cell>
          <cell r="I643">
            <v>1722000</v>
          </cell>
        </row>
        <row r="644">
          <cell r="B644" t="str">
            <v>- Uang Penginapan Gol IV [1 ORG x 2 HR]</v>
          </cell>
          <cell r="C644">
            <v>1</v>
          </cell>
          <cell r="D644">
            <v>2</v>
          </cell>
          <cell r="G644">
            <v>2</v>
          </cell>
          <cell r="H644">
            <v>1955000</v>
          </cell>
          <cell r="I644">
            <v>3910000</v>
          </cell>
        </row>
        <row r="645">
          <cell r="B645" t="str">
            <v>- Uang Taksi [2 ORG x 1 KL]</v>
          </cell>
          <cell r="C645">
            <v>2</v>
          </cell>
          <cell r="D645">
            <v>1</v>
          </cell>
          <cell r="G645">
            <v>2</v>
          </cell>
          <cell r="H645">
            <v>870000</v>
          </cell>
          <cell r="I645">
            <v>1740000</v>
          </cell>
        </row>
        <row r="646">
          <cell r="B646" t="str">
            <v>&gt; JAKARTA - JAWA TENGAH PP</v>
          </cell>
        </row>
        <row r="647">
          <cell r="B647" t="str">
            <v>- Tiket [2 ORG x 1 KL]</v>
          </cell>
          <cell r="C647">
            <v>2</v>
          </cell>
          <cell r="D647">
            <v>1</v>
          </cell>
          <cell r="G647">
            <v>2</v>
          </cell>
          <cell r="H647">
            <v>2342000</v>
          </cell>
          <cell r="I647">
            <v>4684000</v>
          </cell>
        </row>
        <row r="648">
          <cell r="B648" t="str">
            <v>- Uang Harian [2 ORG x 3 HR]</v>
          </cell>
          <cell r="C648">
            <v>2</v>
          </cell>
          <cell r="D648">
            <v>3</v>
          </cell>
          <cell r="G648">
            <v>6</v>
          </cell>
          <cell r="H648">
            <v>370000</v>
          </cell>
          <cell r="I648">
            <v>2220000</v>
          </cell>
        </row>
        <row r="649">
          <cell r="B649" t="str">
            <v>- Uang Penginapan Gol III [1 ORG x 2 HR]</v>
          </cell>
          <cell r="C649">
            <v>1</v>
          </cell>
          <cell r="D649">
            <v>2</v>
          </cell>
          <cell r="G649">
            <v>2</v>
          </cell>
          <cell r="H649">
            <v>750000</v>
          </cell>
          <cell r="I649">
            <v>1500000</v>
          </cell>
        </row>
        <row r="650">
          <cell r="B650" t="str">
            <v>- Uang Penginapan Gol IV [1 ORG x 2 HR]</v>
          </cell>
          <cell r="C650">
            <v>1</v>
          </cell>
          <cell r="D650">
            <v>2</v>
          </cell>
          <cell r="G650">
            <v>2</v>
          </cell>
          <cell r="H650">
            <v>1201000</v>
          </cell>
          <cell r="I650">
            <v>2402000</v>
          </cell>
        </row>
        <row r="651">
          <cell r="B651" t="str">
            <v>- Uang Taksi [2 ORG x 1 KL]</v>
          </cell>
          <cell r="C651">
            <v>2</v>
          </cell>
          <cell r="D651">
            <v>1</v>
          </cell>
          <cell r="G651">
            <v>2</v>
          </cell>
          <cell r="H651">
            <v>728000</v>
          </cell>
          <cell r="I651">
            <v>1456000</v>
          </cell>
        </row>
        <row r="652">
          <cell r="B652" t="str">
            <v>&gt; JAKARTA - JAKARTA PP</v>
          </cell>
        </row>
        <row r="653">
          <cell r="B653" t="str">
            <v>- Transport [3 ORG x 1 KL]</v>
          </cell>
          <cell r="C653">
            <v>3</v>
          </cell>
          <cell r="D653">
            <v>1</v>
          </cell>
          <cell r="G653">
            <v>3</v>
          </cell>
          <cell r="H653">
            <v>150000</v>
          </cell>
          <cell r="I653">
            <v>450000</v>
          </cell>
        </row>
        <row r="654">
          <cell r="B654" t="str">
            <v>- Uang Harian [3 ORG x 1 HR]</v>
          </cell>
          <cell r="C654">
            <v>3</v>
          </cell>
          <cell r="D654">
            <v>1</v>
          </cell>
          <cell r="G654">
            <v>3</v>
          </cell>
          <cell r="H654">
            <v>210000</v>
          </cell>
          <cell r="I654">
            <v>630000</v>
          </cell>
        </row>
        <row r="655">
          <cell r="B655" t="str">
            <v>&gt; JAKARTA - JAWA BARAT PP</v>
          </cell>
        </row>
        <row r="656">
          <cell r="B656" t="str">
            <v>- Transport [3 ORG x 1 KL]</v>
          </cell>
          <cell r="C656">
            <v>3</v>
          </cell>
          <cell r="D656">
            <v>1</v>
          </cell>
          <cell r="G656">
            <v>3</v>
          </cell>
          <cell r="H656">
            <v>600000</v>
          </cell>
          <cell r="I656">
            <v>1800000</v>
          </cell>
        </row>
        <row r="657">
          <cell r="B657" t="str">
            <v>- Uang Harian [3 ORG x 3 HR]</v>
          </cell>
          <cell r="C657">
            <v>3</v>
          </cell>
          <cell r="D657">
            <v>3</v>
          </cell>
          <cell r="G657">
            <v>9</v>
          </cell>
          <cell r="H657">
            <v>430000</v>
          </cell>
          <cell r="I657">
            <v>3870000</v>
          </cell>
        </row>
        <row r="658">
          <cell r="B658" t="str">
            <v>- Uang Penginapan Gol III [2 ORG x 2 HR]</v>
          </cell>
          <cell r="C658">
            <v>2</v>
          </cell>
          <cell r="D658">
            <v>2</v>
          </cell>
          <cell r="G658">
            <v>4</v>
          </cell>
          <cell r="H658">
            <v>686000</v>
          </cell>
          <cell r="I658">
            <v>2744000</v>
          </cell>
        </row>
        <row r="659">
          <cell r="B659" t="str">
            <v>- Uang Penginapan Gol IV [1 ORG x 2 HR]</v>
          </cell>
          <cell r="C659">
            <v>1</v>
          </cell>
          <cell r="D659">
            <v>2</v>
          </cell>
          <cell r="G659">
            <v>2</v>
          </cell>
          <cell r="H659">
            <v>1201000</v>
          </cell>
          <cell r="I659">
            <v>2402000</v>
          </cell>
        </row>
        <row r="660">
          <cell r="B660" t="str">
            <v>&gt; JAKARTA - JAWA TIMUR PP</v>
          </cell>
        </row>
        <row r="661">
          <cell r="B661" t="str">
            <v>- Tiket [2 ORG x 1 KL]</v>
          </cell>
          <cell r="C661">
            <v>2</v>
          </cell>
          <cell r="D661">
            <v>1</v>
          </cell>
          <cell r="G661">
            <v>2</v>
          </cell>
          <cell r="H661">
            <v>2674000</v>
          </cell>
          <cell r="I661">
            <v>5348000</v>
          </cell>
        </row>
        <row r="662">
          <cell r="B662" t="str">
            <v>- Uang Harian [2 ORG x 3 HR]</v>
          </cell>
          <cell r="C662">
            <v>2</v>
          </cell>
          <cell r="D662">
            <v>3</v>
          </cell>
          <cell r="G662">
            <v>6</v>
          </cell>
          <cell r="H662">
            <v>410000</v>
          </cell>
          <cell r="I662">
            <v>2460000</v>
          </cell>
        </row>
        <row r="663">
          <cell r="B663" t="str">
            <v>- Uang Penginapan Gol III [1 ORG x 2 HR]</v>
          </cell>
          <cell r="C663">
            <v>1</v>
          </cell>
          <cell r="D663">
            <v>2</v>
          </cell>
          <cell r="G663">
            <v>2</v>
          </cell>
          <cell r="H663">
            <v>814000</v>
          </cell>
          <cell r="I663">
            <v>1628000</v>
          </cell>
        </row>
        <row r="664">
          <cell r="B664" t="str">
            <v>- Uang Penginapan Gol IV [1 ORG x 2 HR]</v>
          </cell>
          <cell r="C664">
            <v>1</v>
          </cell>
          <cell r="D664">
            <v>2</v>
          </cell>
          <cell r="G664">
            <v>2</v>
          </cell>
          <cell r="H664">
            <v>1153000</v>
          </cell>
          <cell r="I664">
            <v>2306000</v>
          </cell>
        </row>
        <row r="665">
          <cell r="B665" t="str">
            <v>- Uang Taksi [2 ORG x 1 KL]</v>
          </cell>
          <cell r="C665">
            <v>2</v>
          </cell>
          <cell r="D665">
            <v>1</v>
          </cell>
          <cell r="G665">
            <v>2</v>
          </cell>
          <cell r="H665">
            <v>978000</v>
          </cell>
          <cell r="I665">
            <v>1956000</v>
          </cell>
        </row>
        <row r="666">
          <cell r="B666" t="str">
            <v>&gt; JAKARTA - NUSA TENGGARA BARAT PP</v>
          </cell>
        </row>
        <row r="667">
          <cell r="B667" t="str">
            <v>- Tiket [2 ORG x 1 KL]</v>
          </cell>
          <cell r="C667">
            <v>2</v>
          </cell>
          <cell r="D667">
            <v>1</v>
          </cell>
          <cell r="G667">
            <v>2</v>
          </cell>
          <cell r="H667">
            <v>3230000</v>
          </cell>
          <cell r="I667">
            <v>6460000</v>
          </cell>
        </row>
        <row r="668">
          <cell r="B668" t="str">
            <v>- Uang Harian [2 ORG x 3 HR]</v>
          </cell>
          <cell r="C668">
            <v>2</v>
          </cell>
          <cell r="D668">
            <v>3</v>
          </cell>
          <cell r="G668">
            <v>6</v>
          </cell>
          <cell r="H668">
            <v>440000</v>
          </cell>
          <cell r="I668">
            <v>2640000</v>
          </cell>
        </row>
        <row r="669">
          <cell r="B669" t="str">
            <v>- Uang Penginapan Gol III [1 ORG x 2 HR]</v>
          </cell>
          <cell r="C669">
            <v>1</v>
          </cell>
          <cell r="D669">
            <v>2</v>
          </cell>
          <cell r="G669">
            <v>2</v>
          </cell>
          <cell r="H669">
            <v>907000</v>
          </cell>
          <cell r="I669">
            <v>1814000</v>
          </cell>
        </row>
        <row r="670">
          <cell r="B670" t="str">
            <v>- Uang Penginapan Gol IV [1 ORG x 2 HR]</v>
          </cell>
          <cell r="C670">
            <v>1</v>
          </cell>
          <cell r="D670">
            <v>2</v>
          </cell>
          <cell r="G670">
            <v>2</v>
          </cell>
          <cell r="H670">
            <v>1418000</v>
          </cell>
          <cell r="I670">
            <v>2836000</v>
          </cell>
        </row>
        <row r="671">
          <cell r="B671" t="str">
            <v>- Uang Taksi [2 ORG x 1 KL]</v>
          </cell>
          <cell r="C671">
            <v>2</v>
          </cell>
          <cell r="D671">
            <v>1</v>
          </cell>
          <cell r="G671">
            <v>2</v>
          </cell>
          <cell r="H671">
            <v>974000</v>
          </cell>
          <cell r="I671">
            <v>1948000</v>
          </cell>
        </row>
        <row r="672">
          <cell r="B672" t="str">
            <v>&gt; JAKARTA - KALIMANTAN SELATAN PP</v>
          </cell>
        </row>
        <row r="673">
          <cell r="B673" t="str">
            <v>- Tiket [2 ORG x 1 KL]</v>
          </cell>
          <cell r="C673">
            <v>2</v>
          </cell>
          <cell r="D673">
            <v>1</v>
          </cell>
          <cell r="G673">
            <v>2</v>
          </cell>
          <cell r="H673">
            <v>2995000</v>
          </cell>
          <cell r="I673">
            <v>5990000</v>
          </cell>
        </row>
        <row r="674">
          <cell r="B674" t="str">
            <v>- Uang Harian [2 ORG x 3 HR]</v>
          </cell>
          <cell r="C674">
            <v>2</v>
          </cell>
          <cell r="D674">
            <v>3</v>
          </cell>
          <cell r="G674">
            <v>6</v>
          </cell>
          <cell r="H674">
            <v>380000</v>
          </cell>
          <cell r="I674">
            <v>2280000</v>
          </cell>
        </row>
        <row r="675">
          <cell r="B675" t="str">
            <v>- Uang Penginapan Gol III [1 ORG x 2 HR]</v>
          </cell>
          <cell r="C675">
            <v>1</v>
          </cell>
          <cell r="D675">
            <v>2</v>
          </cell>
          <cell r="G675">
            <v>2</v>
          </cell>
          <cell r="H675">
            <v>697000</v>
          </cell>
          <cell r="I675">
            <v>1394000</v>
          </cell>
        </row>
        <row r="676">
          <cell r="B676" t="str">
            <v>- Uang Penginapan Gol IV [1 ORG x 2 HR]</v>
          </cell>
          <cell r="C676">
            <v>1</v>
          </cell>
          <cell r="D676">
            <v>2</v>
          </cell>
          <cell r="G676">
            <v>2</v>
          </cell>
          <cell r="H676">
            <v>1500000</v>
          </cell>
          <cell r="I676">
            <v>3000000</v>
          </cell>
        </row>
        <row r="677">
          <cell r="B677" t="str">
            <v>- Uang Taksi [2 ORG x 1 KL]</v>
          </cell>
          <cell r="C677">
            <v>2</v>
          </cell>
          <cell r="D677">
            <v>1</v>
          </cell>
          <cell r="G677">
            <v>2</v>
          </cell>
          <cell r="H677">
            <v>872000</v>
          </cell>
          <cell r="I677">
            <v>1744000</v>
          </cell>
        </row>
        <row r="678">
          <cell r="B678" t="str">
            <v>&gt; JAKARTA - SULAWESI SELATAN PP</v>
          </cell>
        </row>
        <row r="679">
          <cell r="B679" t="str">
            <v>- Tiket [2 ORG x 1 KL]</v>
          </cell>
          <cell r="C679">
            <v>2</v>
          </cell>
          <cell r="D679">
            <v>1</v>
          </cell>
          <cell r="G679">
            <v>2</v>
          </cell>
          <cell r="H679">
            <v>3829000</v>
          </cell>
          <cell r="I679">
            <v>7658000</v>
          </cell>
        </row>
        <row r="680">
          <cell r="B680" t="str">
            <v>- Uang Harian [2 ORG x 3 HR]</v>
          </cell>
          <cell r="C680">
            <v>2</v>
          </cell>
          <cell r="D680">
            <v>3</v>
          </cell>
          <cell r="G680">
            <v>6</v>
          </cell>
          <cell r="H680">
            <v>430000</v>
          </cell>
          <cell r="I680">
            <v>2580000</v>
          </cell>
        </row>
        <row r="681">
          <cell r="B681" t="str">
            <v>- Uang Penginapan Gol III [1 ORG x 2 HR]</v>
          </cell>
          <cell r="C681">
            <v>1</v>
          </cell>
          <cell r="D681">
            <v>2</v>
          </cell>
          <cell r="G681">
            <v>2</v>
          </cell>
          <cell r="H681">
            <v>745000</v>
          </cell>
          <cell r="I681">
            <v>1490000</v>
          </cell>
        </row>
        <row r="682">
          <cell r="B682" t="str">
            <v>- Uang Penginapan Gol IV [1 ORG x 2 HR]</v>
          </cell>
          <cell r="C682">
            <v>1</v>
          </cell>
          <cell r="D682">
            <v>2</v>
          </cell>
          <cell r="G682">
            <v>2</v>
          </cell>
          <cell r="H682">
            <v>1423000</v>
          </cell>
          <cell r="I682">
            <v>2846000</v>
          </cell>
        </row>
        <row r="683">
          <cell r="B683" t="str">
            <v>- Uang Taksi [2 ORG x 1 KL]</v>
          </cell>
          <cell r="C683">
            <v>2</v>
          </cell>
          <cell r="D683">
            <v>1</v>
          </cell>
          <cell r="G683">
            <v>2</v>
          </cell>
          <cell r="H683">
            <v>872000</v>
          </cell>
          <cell r="I683">
            <v>1744000</v>
          </cell>
        </row>
        <row r="684">
          <cell r="B684" t="str">
            <v>&gt; JAKARTA - KALIMANTAN TIMUR PP</v>
          </cell>
        </row>
        <row r="685">
          <cell r="B685" t="str">
            <v>- Tiket [2 ORG x 1 KL]</v>
          </cell>
          <cell r="C685">
            <v>2</v>
          </cell>
          <cell r="D685">
            <v>1</v>
          </cell>
          <cell r="G685">
            <v>2</v>
          </cell>
          <cell r="H685">
            <v>3797000</v>
          </cell>
          <cell r="I685">
            <v>7594000</v>
          </cell>
        </row>
        <row r="686">
          <cell r="B686" t="str">
            <v>- Uang Harian [2 ORG x 3 HR]</v>
          </cell>
          <cell r="C686">
            <v>2</v>
          </cell>
          <cell r="D686">
            <v>3</v>
          </cell>
          <cell r="G686">
            <v>6</v>
          </cell>
          <cell r="H686">
            <v>430000</v>
          </cell>
          <cell r="I686">
            <v>2580000</v>
          </cell>
        </row>
        <row r="687">
          <cell r="B687" t="str">
            <v>- Uang Penginapan Gol III [1 ORG x 2 HR]</v>
          </cell>
          <cell r="C687">
            <v>1</v>
          </cell>
          <cell r="D687">
            <v>2</v>
          </cell>
          <cell r="G687">
            <v>2</v>
          </cell>
          <cell r="H687">
            <v>804000</v>
          </cell>
          <cell r="I687">
            <v>1608000</v>
          </cell>
        </row>
        <row r="688">
          <cell r="B688" t="str">
            <v>- Uang Penginapan Gol IV [1 ORG x 2 HR]</v>
          </cell>
          <cell r="C688">
            <v>1</v>
          </cell>
          <cell r="D688">
            <v>2</v>
          </cell>
          <cell r="G688">
            <v>2</v>
          </cell>
          <cell r="H688">
            <v>1507000</v>
          </cell>
          <cell r="I688">
            <v>3014000</v>
          </cell>
        </row>
        <row r="689">
          <cell r="B689" t="str">
            <v>- Uang Taksi [2 ORG x 1 KL]</v>
          </cell>
          <cell r="C689">
            <v>2</v>
          </cell>
          <cell r="D689">
            <v>1</v>
          </cell>
          <cell r="G689">
            <v>2</v>
          </cell>
          <cell r="H689">
            <v>1578000</v>
          </cell>
          <cell r="I689">
            <v>3156000</v>
          </cell>
        </row>
        <row r="690">
          <cell r="B690" t="str">
            <v>Bimbingan Teknis dan Pembekalan PPIH Non Kloter</v>
          </cell>
          <cell r="C690" t="str">
            <v>1.200 0rang</v>
          </cell>
          <cell r="I690">
            <v>9488951000</v>
          </cell>
        </row>
        <row r="691">
          <cell r="B691" t="str">
            <v>Bimbingan Teknis Petugas Tenaga Pendukung Penyelesaian Proses Rekrutmen dan Dokumen, Bimbingan Teknis, dan Pemberangkatan PPIH Arab Saudi</v>
          </cell>
          <cell r="I691">
            <v>89670000</v>
          </cell>
        </row>
        <row r="692">
          <cell r="B692" t="str">
            <v>Belanja Bahan</v>
          </cell>
          <cell r="I692">
            <v>750000</v>
          </cell>
        </row>
        <row r="693">
          <cell r="B693" t="str">
            <v>(KPPN.133-Jakarta IV )</v>
          </cell>
        </row>
        <row r="694">
          <cell r="B694" t="str">
            <v>- Spanduk</v>
          </cell>
          <cell r="C694">
            <v>1</v>
          </cell>
          <cell r="G694">
            <v>1</v>
          </cell>
          <cell r="H694">
            <v>750000</v>
          </cell>
          <cell r="I694">
            <v>750000</v>
          </cell>
        </row>
        <row r="695">
          <cell r="B695" t="str">
            <v>Belanja Perjalanan Dinas Paket Meeting Dalam Kota</v>
          </cell>
          <cell r="I695">
            <v>88920000</v>
          </cell>
        </row>
        <row r="696">
          <cell r="B696" t="str">
            <v>(KPPN.133-Jakarta IV )</v>
          </cell>
        </row>
        <row r="697">
          <cell r="B697" t="str">
            <v>- Uang Harian Fullboard Peserta &amp; Panitia [30 ORG x 3 HR]</v>
          </cell>
          <cell r="C697">
            <v>30</v>
          </cell>
          <cell r="D697">
            <v>3</v>
          </cell>
          <cell r="E697">
            <v>1</v>
          </cell>
          <cell r="G697">
            <v>90</v>
          </cell>
          <cell r="H697">
            <v>130000</v>
          </cell>
          <cell r="I697">
            <v>11700000</v>
          </cell>
        </row>
        <row r="698">
          <cell r="B698" t="str">
            <v>- Fullboard Eselon II [1 ORG x 2 HR]</v>
          </cell>
          <cell r="C698">
            <v>1</v>
          </cell>
          <cell r="D698">
            <v>2</v>
          </cell>
          <cell r="G698">
            <v>2</v>
          </cell>
          <cell r="H698">
            <v>1347000</v>
          </cell>
          <cell r="I698">
            <v>2694000</v>
          </cell>
        </row>
        <row r="699">
          <cell r="B699" t="str">
            <v>- Fullboard Peserta &amp; Panitia [29 ORG x 2 HR]</v>
          </cell>
          <cell r="C699">
            <v>29</v>
          </cell>
          <cell r="D699">
            <v>2</v>
          </cell>
          <cell r="G699">
            <v>58</v>
          </cell>
          <cell r="H699">
            <v>1197000</v>
          </cell>
          <cell r="I699">
            <v>69426000</v>
          </cell>
        </row>
        <row r="700">
          <cell r="B700" t="str">
            <v>- Transport Peserta &amp; Panitia [30 ORG x 1 KEG]</v>
          </cell>
          <cell r="C700">
            <v>30</v>
          </cell>
          <cell r="D700">
            <v>1</v>
          </cell>
          <cell r="G700">
            <v>30</v>
          </cell>
          <cell r="H700">
            <v>170000</v>
          </cell>
          <cell r="I700">
            <v>5100000</v>
          </cell>
        </row>
        <row r="701">
          <cell r="B701" t="str">
            <v>Training of Trainer PPIH Arab Saudi dan PPIH Kloter (Fasilitator)</v>
          </cell>
          <cell r="I701">
            <v>368958000</v>
          </cell>
        </row>
        <row r="702">
          <cell r="B702" t="str">
            <v>Belanja Bahan</v>
          </cell>
          <cell r="I702">
            <v>750000</v>
          </cell>
        </row>
        <row r="703">
          <cell r="B703" t="str">
            <v>(KPPN.133-Jakarta IV )</v>
          </cell>
        </row>
        <row r="704">
          <cell r="B704" t="str">
            <v>- Spanduk</v>
          </cell>
          <cell r="C704">
            <v>1</v>
          </cell>
          <cell r="G704">
            <v>1</v>
          </cell>
          <cell r="H704">
            <v>750000</v>
          </cell>
          <cell r="I704">
            <v>750000</v>
          </cell>
        </row>
        <row r="705">
          <cell r="B705" t="str">
            <v>Belanja Jasa Profesi</v>
          </cell>
          <cell r="I705">
            <v>29600000</v>
          </cell>
        </row>
        <row r="706">
          <cell r="B706" t="str">
            <v>(KPPN.133-Jakarta IV )</v>
          </cell>
        </row>
        <row r="707">
          <cell r="B707" t="str">
            <v>- Narasumber Eselon II/yang disetarakan [1 ORG x 8 JPL x 3 HR]</v>
          </cell>
          <cell r="C707">
            <v>1</v>
          </cell>
          <cell r="D707">
            <v>8</v>
          </cell>
          <cell r="E707">
            <v>3</v>
          </cell>
          <cell r="G707">
            <v>24</v>
          </cell>
          <cell r="H707">
            <v>1000000</v>
          </cell>
          <cell r="I707">
            <v>24000000</v>
          </cell>
        </row>
        <row r="708">
          <cell r="B708" t="str">
            <v>- Moderator</v>
          </cell>
          <cell r="C708">
            <v>8</v>
          </cell>
          <cell r="G708">
            <v>8</v>
          </cell>
          <cell r="H708">
            <v>700000</v>
          </cell>
          <cell r="I708">
            <v>5600000</v>
          </cell>
        </row>
        <row r="709">
          <cell r="B709" t="str">
            <v>Belanja Perjalanan Dinas Paket Meeting Luar Kota</v>
          </cell>
          <cell r="I709">
            <v>326596000</v>
          </cell>
        </row>
        <row r="710">
          <cell r="B710" t="str">
            <v>(KPPN.133-Jakarta IV )</v>
          </cell>
        </row>
        <row r="711">
          <cell r="B711" t="str">
            <v>- Fullboard Narasumber/Moderator [3 ORG x 2 HR]</v>
          </cell>
          <cell r="C711">
            <v>3</v>
          </cell>
          <cell r="D711">
            <v>2</v>
          </cell>
          <cell r="G711">
            <v>6</v>
          </cell>
          <cell r="H711">
            <v>1110000</v>
          </cell>
          <cell r="I711">
            <v>6660000</v>
          </cell>
        </row>
        <row r="712">
          <cell r="B712" t="str">
            <v>- Fullboard Eselon II [1 ORG x 2 HR]</v>
          </cell>
          <cell r="C712">
            <v>1</v>
          </cell>
          <cell r="D712">
            <v>2</v>
          </cell>
          <cell r="G712">
            <v>2</v>
          </cell>
          <cell r="H712">
            <v>1110000</v>
          </cell>
          <cell r="I712">
            <v>2220000</v>
          </cell>
        </row>
        <row r="713">
          <cell r="B713" t="str">
            <v>- Fullboard Panitia [7 ORG x 2 HR]</v>
          </cell>
          <cell r="C713">
            <v>7</v>
          </cell>
          <cell r="D713">
            <v>2</v>
          </cell>
          <cell r="G713">
            <v>14</v>
          </cell>
          <cell r="H713">
            <v>931000</v>
          </cell>
          <cell r="I713">
            <v>13034000</v>
          </cell>
        </row>
        <row r="714">
          <cell r="B714" t="str">
            <v>- Fullboard Peserta [77 ORG x 2 HR]</v>
          </cell>
          <cell r="C714">
            <v>77</v>
          </cell>
          <cell r="D714">
            <v>2</v>
          </cell>
          <cell r="G714">
            <v>154</v>
          </cell>
          <cell r="H714">
            <v>931000</v>
          </cell>
          <cell r="I714">
            <v>143374000</v>
          </cell>
        </row>
        <row r="715">
          <cell r="B715" t="str">
            <v>- Uang Harian Panitia [7 ORG x 3 HR]</v>
          </cell>
          <cell r="C715">
            <v>7</v>
          </cell>
          <cell r="D715">
            <v>3</v>
          </cell>
          <cell r="G715">
            <v>21</v>
          </cell>
          <cell r="H715">
            <v>130000</v>
          </cell>
          <cell r="I715">
            <v>2730000</v>
          </cell>
        </row>
        <row r="716">
          <cell r="B716" t="str">
            <v>- Uang Harian Peserta [78 ORG x 3 HR]</v>
          </cell>
          <cell r="C716">
            <v>78</v>
          </cell>
          <cell r="D716">
            <v>3</v>
          </cell>
          <cell r="G716">
            <v>234</v>
          </cell>
          <cell r="H716">
            <v>130000</v>
          </cell>
          <cell r="I716">
            <v>30420000</v>
          </cell>
        </row>
        <row r="717">
          <cell r="B717" t="str">
            <v>- Transport Panitia dan Peserta Pusat [59 ORG]</v>
          </cell>
          <cell r="C717">
            <v>59</v>
          </cell>
          <cell r="G717">
            <v>59</v>
          </cell>
          <cell r="H717">
            <v>600000</v>
          </cell>
          <cell r="I717">
            <v>35400000</v>
          </cell>
        </row>
        <row r="718">
          <cell r="B718" t="str">
            <v>&gt;Transport Pesawat Peserta Daerah [22 org]</v>
          </cell>
        </row>
        <row r="719">
          <cell r="B719" t="str">
            <v>- Aceh - Jakarta PP</v>
          </cell>
          <cell r="C719">
            <v>2</v>
          </cell>
          <cell r="G719">
            <v>2</v>
          </cell>
          <cell r="H719">
            <v>4492000</v>
          </cell>
          <cell r="I719">
            <v>8984000</v>
          </cell>
        </row>
        <row r="720">
          <cell r="B720" t="str">
            <v>- Medan - Jakarta PP</v>
          </cell>
          <cell r="C720">
            <v>2</v>
          </cell>
          <cell r="G720">
            <v>2</v>
          </cell>
          <cell r="H720">
            <v>3808000</v>
          </cell>
          <cell r="I720">
            <v>7616000</v>
          </cell>
        </row>
        <row r="721">
          <cell r="B721" t="str">
            <v>- Padang - Jakarta PP</v>
          </cell>
          <cell r="C721">
            <v>2</v>
          </cell>
          <cell r="G721">
            <v>2</v>
          </cell>
          <cell r="H721">
            <v>2952000</v>
          </cell>
          <cell r="I721">
            <v>5904000</v>
          </cell>
        </row>
        <row r="722">
          <cell r="B722" t="str">
            <v>- Batam - Jakarta PP</v>
          </cell>
          <cell r="C722">
            <v>2</v>
          </cell>
          <cell r="G722">
            <v>2</v>
          </cell>
          <cell r="H722">
            <v>2888000</v>
          </cell>
          <cell r="I722">
            <v>5776000</v>
          </cell>
        </row>
        <row r="723">
          <cell r="B723" t="str">
            <v>- Palembang - Jakarta PP</v>
          </cell>
          <cell r="C723">
            <v>2</v>
          </cell>
          <cell r="G723">
            <v>2</v>
          </cell>
          <cell r="H723">
            <v>2268000</v>
          </cell>
          <cell r="I723">
            <v>4536000</v>
          </cell>
        </row>
        <row r="724">
          <cell r="B724" t="str">
            <v>- Semarang - Jakarta PP</v>
          </cell>
          <cell r="C724">
            <v>2</v>
          </cell>
          <cell r="G724">
            <v>2</v>
          </cell>
          <cell r="H724">
            <v>2182000</v>
          </cell>
          <cell r="I724">
            <v>4364000</v>
          </cell>
        </row>
        <row r="725">
          <cell r="B725" t="str">
            <v>- Surabaya - Jakarta PP</v>
          </cell>
          <cell r="C725">
            <v>2</v>
          </cell>
          <cell r="G725">
            <v>2</v>
          </cell>
          <cell r="H725">
            <v>2674000</v>
          </cell>
          <cell r="I725">
            <v>5348000</v>
          </cell>
        </row>
        <row r="726">
          <cell r="B726" t="str">
            <v>- Mataram - Jakarta PP</v>
          </cell>
          <cell r="C726">
            <v>2</v>
          </cell>
          <cell r="G726">
            <v>2</v>
          </cell>
          <cell r="H726">
            <v>3230000</v>
          </cell>
          <cell r="I726">
            <v>6460000</v>
          </cell>
        </row>
        <row r="727">
          <cell r="B727" t="str">
            <v>- Balikpapan - Jakarta PP</v>
          </cell>
          <cell r="C727">
            <v>2</v>
          </cell>
          <cell r="G727">
            <v>2</v>
          </cell>
          <cell r="H727">
            <v>3797000</v>
          </cell>
          <cell r="I727">
            <v>7594000</v>
          </cell>
        </row>
        <row r="728">
          <cell r="B728" t="str">
            <v>- Banjarmasin - Jakarta PP</v>
          </cell>
          <cell r="C728">
            <v>2</v>
          </cell>
          <cell r="G728">
            <v>2</v>
          </cell>
          <cell r="H728">
            <v>2995000</v>
          </cell>
          <cell r="I728">
            <v>5990000</v>
          </cell>
        </row>
        <row r="729">
          <cell r="B729" t="str">
            <v>- Makassar - Jakarta PP</v>
          </cell>
          <cell r="C729">
            <v>2</v>
          </cell>
          <cell r="G729">
            <v>2</v>
          </cell>
          <cell r="H729">
            <v>3829000</v>
          </cell>
          <cell r="I729">
            <v>7658000</v>
          </cell>
        </row>
        <row r="730">
          <cell r="B730" t="str">
            <v>&gt;Transport Taksi [26 org]</v>
          </cell>
        </row>
        <row r="731">
          <cell r="B731" t="str">
            <v>- Aceh - Jakarta PP</v>
          </cell>
          <cell r="C731">
            <v>2</v>
          </cell>
          <cell r="G731">
            <v>2</v>
          </cell>
          <cell r="H731">
            <v>766000</v>
          </cell>
          <cell r="I731">
            <v>1532000</v>
          </cell>
        </row>
        <row r="732">
          <cell r="B732" t="str">
            <v>- Medan - Jakarta PP</v>
          </cell>
          <cell r="C732">
            <v>2</v>
          </cell>
          <cell r="G732">
            <v>2</v>
          </cell>
          <cell r="H732">
            <v>1128000</v>
          </cell>
          <cell r="I732">
            <v>2256000</v>
          </cell>
        </row>
        <row r="733">
          <cell r="B733" t="str">
            <v>- Padang - Jakarta PP</v>
          </cell>
          <cell r="C733">
            <v>2</v>
          </cell>
          <cell r="G733">
            <v>2</v>
          </cell>
          <cell r="H733">
            <v>892000</v>
          </cell>
          <cell r="I733">
            <v>1784000</v>
          </cell>
        </row>
        <row r="734">
          <cell r="B734" t="str">
            <v>- Batam - Jakarta PP</v>
          </cell>
          <cell r="C734">
            <v>2</v>
          </cell>
          <cell r="G734">
            <v>2</v>
          </cell>
          <cell r="H734">
            <v>842000</v>
          </cell>
          <cell r="I734">
            <v>1684000</v>
          </cell>
        </row>
        <row r="735">
          <cell r="B735" t="str">
            <v>- Palembang - Jakarta PP</v>
          </cell>
          <cell r="C735">
            <v>2</v>
          </cell>
          <cell r="G735">
            <v>2</v>
          </cell>
          <cell r="H735">
            <v>870000</v>
          </cell>
          <cell r="I735">
            <v>1740000</v>
          </cell>
        </row>
        <row r="736">
          <cell r="B736" t="str">
            <v>- Jakarta PP</v>
          </cell>
          <cell r="C736">
            <v>2</v>
          </cell>
          <cell r="G736">
            <v>2</v>
          </cell>
          <cell r="H736">
            <v>150000</v>
          </cell>
          <cell r="I736">
            <v>300000</v>
          </cell>
        </row>
        <row r="737">
          <cell r="B737" t="str">
            <v>- Bandung - Jakarta PP</v>
          </cell>
          <cell r="C737">
            <v>2</v>
          </cell>
          <cell r="G737">
            <v>2</v>
          </cell>
          <cell r="H737">
            <v>600000</v>
          </cell>
          <cell r="I737">
            <v>1200000</v>
          </cell>
        </row>
        <row r="738">
          <cell r="B738" t="str">
            <v>- Semarang - Jakarta PP</v>
          </cell>
          <cell r="C738">
            <v>2</v>
          </cell>
          <cell r="G738">
            <v>2</v>
          </cell>
          <cell r="H738">
            <v>728000</v>
          </cell>
          <cell r="I738">
            <v>1456000</v>
          </cell>
        </row>
        <row r="739">
          <cell r="B739" t="str">
            <v>- Surabaya - Jakarta PP</v>
          </cell>
          <cell r="C739">
            <v>2</v>
          </cell>
          <cell r="G739">
            <v>2</v>
          </cell>
          <cell r="H739">
            <v>978000</v>
          </cell>
          <cell r="I739">
            <v>1956000</v>
          </cell>
        </row>
        <row r="740">
          <cell r="B740" t="str">
            <v>- Mataram - Jakarta PP</v>
          </cell>
          <cell r="C740">
            <v>2</v>
          </cell>
          <cell r="G740">
            <v>2</v>
          </cell>
          <cell r="H740">
            <v>974000</v>
          </cell>
          <cell r="I740">
            <v>1948000</v>
          </cell>
        </row>
        <row r="741">
          <cell r="B741" t="str">
            <v>- Balikpapan - Jakarta PP</v>
          </cell>
          <cell r="C741">
            <v>2</v>
          </cell>
          <cell r="G741">
            <v>2</v>
          </cell>
          <cell r="H741">
            <v>1578000</v>
          </cell>
          <cell r="I741">
            <v>3156000</v>
          </cell>
        </row>
        <row r="742">
          <cell r="B742" t="str">
            <v>- Banjarmasin - Jakarta PP</v>
          </cell>
          <cell r="C742">
            <v>2</v>
          </cell>
          <cell r="G742">
            <v>2</v>
          </cell>
          <cell r="H742">
            <v>872000</v>
          </cell>
          <cell r="I742">
            <v>1744000</v>
          </cell>
        </row>
        <row r="743">
          <cell r="B743" t="str">
            <v>- Makassar - Jakarta PP</v>
          </cell>
          <cell r="C743">
            <v>2</v>
          </cell>
          <cell r="G743">
            <v>2</v>
          </cell>
          <cell r="H743">
            <v>886000</v>
          </cell>
          <cell r="I743">
            <v>1772000</v>
          </cell>
        </row>
        <row r="744">
          <cell r="B744" t="str">
            <v>Belanja Perjalanan Dinas Biasa</v>
          </cell>
          <cell r="I744">
            <v>12012000</v>
          </cell>
        </row>
        <row r="745">
          <cell r="B745" t="str">
            <v>(KPPN.133-Jakarta IV )</v>
          </cell>
        </row>
        <row r="746">
          <cell r="B746" t="str">
            <v>- Transport [7 ORG x 1 KL]</v>
          </cell>
          <cell r="C746">
            <v>7</v>
          </cell>
          <cell r="D746">
            <v>1</v>
          </cell>
          <cell r="G746">
            <v>7</v>
          </cell>
          <cell r="H746">
            <v>600000</v>
          </cell>
          <cell r="I746">
            <v>4200000</v>
          </cell>
        </row>
        <row r="747">
          <cell r="B747" t="str">
            <v>- Uang Harian [7 ORG x 1 HR]</v>
          </cell>
          <cell r="C747">
            <v>7</v>
          </cell>
          <cell r="D747">
            <v>1</v>
          </cell>
          <cell r="G747">
            <v>7</v>
          </cell>
          <cell r="H747">
            <v>430000</v>
          </cell>
          <cell r="I747">
            <v>3010000</v>
          </cell>
        </row>
        <row r="748">
          <cell r="B748" t="str">
            <v>- Uang Penginapan Gol III [7 ORG x 1 HR]</v>
          </cell>
          <cell r="C748">
            <v>7</v>
          </cell>
          <cell r="D748">
            <v>1</v>
          </cell>
          <cell r="G748">
            <v>7</v>
          </cell>
          <cell r="H748">
            <v>686000</v>
          </cell>
          <cell r="I748">
            <v>4802000</v>
          </cell>
        </row>
        <row r="749">
          <cell r="B749" t="str">
            <v>Rapat Konsinyering Bimbingan Teknis Terintegrasi dengan Kementerian Kesehatan</v>
          </cell>
          <cell r="I749">
            <v>37650000</v>
          </cell>
        </row>
        <row r="750">
          <cell r="B750" t="str">
            <v>Belanja Bahan</v>
          </cell>
          <cell r="I750">
            <v>750000</v>
          </cell>
        </row>
        <row r="751">
          <cell r="B751" t="str">
            <v>(KPPN.133-Jakarta IV )</v>
          </cell>
        </row>
        <row r="752">
          <cell r="B752" t="str">
            <v>- Spanduk</v>
          </cell>
          <cell r="C752">
            <v>1</v>
          </cell>
          <cell r="G752">
            <v>1</v>
          </cell>
          <cell r="H752">
            <v>750000</v>
          </cell>
          <cell r="I752">
            <v>750000</v>
          </cell>
        </row>
        <row r="753">
          <cell r="B753" t="str">
            <v>Belanja Jasa Profesi</v>
          </cell>
          <cell r="I753">
            <v>8100000</v>
          </cell>
        </row>
        <row r="754">
          <cell r="B754" t="str">
            <v>(KPPN.133-Jakarta IV )</v>
          </cell>
        </row>
        <row r="755">
          <cell r="B755" t="str">
            <v>- Narasumber Eselon II/yang disetarakan [3 ORG x 2 JPL]</v>
          </cell>
          <cell r="C755">
            <v>3</v>
          </cell>
          <cell r="D755">
            <v>2</v>
          </cell>
          <cell r="G755">
            <v>6</v>
          </cell>
          <cell r="H755">
            <v>1000000</v>
          </cell>
          <cell r="I755">
            <v>6000000</v>
          </cell>
        </row>
        <row r="756">
          <cell r="B756" t="str">
            <v>- Moderator</v>
          </cell>
          <cell r="C756">
            <v>3</v>
          </cell>
          <cell r="G756">
            <v>3</v>
          </cell>
          <cell r="H756">
            <v>700000</v>
          </cell>
          <cell r="I756">
            <v>2100000</v>
          </cell>
        </row>
        <row r="757">
          <cell r="B757" t="str">
            <v>Belanja Perjalanan Dinas Paket Meeting Dalam Kota</v>
          </cell>
          <cell r="I757">
            <v>28800000</v>
          </cell>
        </row>
        <row r="758">
          <cell r="B758" t="str">
            <v>(KPPN.133-Jakarta IV )</v>
          </cell>
        </row>
        <row r="759">
          <cell r="B759" t="str">
            <v>- Uang Harian Fullday Peserta &amp; Panitia [40 ORG x 1 HR x 1 KEG]</v>
          </cell>
          <cell r="C759">
            <v>40</v>
          </cell>
          <cell r="D759">
            <v>1</v>
          </cell>
          <cell r="E759">
            <v>1</v>
          </cell>
          <cell r="G759">
            <v>40</v>
          </cell>
          <cell r="H759">
            <v>95000</v>
          </cell>
          <cell r="I759">
            <v>3800000</v>
          </cell>
        </row>
        <row r="760">
          <cell r="B760" t="str">
            <v>- Fullday Peserta &amp; Panitia [40 ORG x 1 HR x 1 KEG]</v>
          </cell>
          <cell r="C760">
            <v>40</v>
          </cell>
          <cell r="D760">
            <v>1</v>
          </cell>
          <cell r="E760">
            <v>1</v>
          </cell>
          <cell r="G760">
            <v>40</v>
          </cell>
          <cell r="H760">
            <v>455000</v>
          </cell>
          <cell r="I760">
            <v>18200000</v>
          </cell>
        </row>
        <row r="761">
          <cell r="B761" t="str">
            <v>- Transport Peserta &amp; Panitia [40 ORG]</v>
          </cell>
          <cell r="C761">
            <v>40</v>
          </cell>
          <cell r="G761">
            <v>40</v>
          </cell>
          <cell r="H761">
            <v>170000</v>
          </cell>
          <cell r="I761">
            <v>6800000</v>
          </cell>
        </row>
        <row r="762">
          <cell r="B762" t="str">
            <v>Bimbingan Teknis Tugas dan Fungsi PPIH Arab Saudi dan Bimbingan Teknis Terintegrasi dengan Kementerian Kesehatan RI</v>
          </cell>
          <cell r="I762">
            <v>7089310000</v>
          </cell>
        </row>
        <row r="763">
          <cell r="B763" t="str">
            <v>Belanja Bahan</v>
          </cell>
          <cell r="I763">
            <v>337400000</v>
          </cell>
        </row>
        <row r="764">
          <cell r="B764" t="str">
            <v>(KPPN.133-Jakarta IV )</v>
          </cell>
        </row>
        <row r="765">
          <cell r="B765" t="str">
            <v>- Foto Copy</v>
          </cell>
          <cell r="C765">
            <v>3000</v>
          </cell>
          <cell r="G765">
            <v>3000</v>
          </cell>
          <cell r="H765">
            <v>2000</v>
          </cell>
          <cell r="I765">
            <v>6000000</v>
          </cell>
        </row>
        <row r="766">
          <cell r="B766" t="str">
            <v>- Sertifikat</v>
          </cell>
          <cell r="C766">
            <v>950</v>
          </cell>
          <cell r="G766">
            <v>950</v>
          </cell>
          <cell r="H766">
            <v>15000</v>
          </cell>
        </row>
        <row r="767">
          <cell r="B767" t="str">
            <v>- Dekorasi dan Dokumentasi Opening (video dan foto)</v>
          </cell>
          <cell r="C767">
            <v>1</v>
          </cell>
          <cell r="G767">
            <v>1</v>
          </cell>
          <cell r="H767">
            <v>13000000</v>
          </cell>
          <cell r="I767">
            <v>13000000</v>
          </cell>
        </row>
        <row r="768">
          <cell r="B768" t="str">
            <v>- Dekorasi dan Dokumentasi Closing (video dan foto)</v>
          </cell>
          <cell r="C768">
            <v>1</v>
          </cell>
          <cell r="G768">
            <v>1</v>
          </cell>
          <cell r="H768">
            <v>12000000</v>
          </cell>
          <cell r="I768">
            <v>12000000</v>
          </cell>
        </row>
        <row r="769">
          <cell r="B769" t="str">
            <v>- Starter Kit Peserta</v>
          </cell>
          <cell r="C769">
            <v>950</v>
          </cell>
          <cell r="G769">
            <v>950</v>
          </cell>
          <cell r="H769">
            <v>300000</v>
          </cell>
          <cell r="I769">
            <v>285000000</v>
          </cell>
        </row>
        <row r="770">
          <cell r="B770" t="str">
            <v>- Penyusunan dan Penggandaan Laporan SPJ</v>
          </cell>
          <cell r="C770">
            <v>3000</v>
          </cell>
          <cell r="G770">
            <v>3000</v>
          </cell>
          <cell r="H770">
            <v>2000</v>
          </cell>
          <cell r="I770">
            <v>6000000</v>
          </cell>
        </row>
        <row r="771">
          <cell r="B771" t="str">
            <v>- Biaya Makan Rapat Biasa (DKI Jakarta) [100 ORG x 2 KL]</v>
          </cell>
          <cell r="C771">
            <v>100</v>
          </cell>
          <cell r="D771">
            <v>2</v>
          </cell>
          <cell r="G771">
            <v>200</v>
          </cell>
          <cell r="H771">
            <v>77000</v>
          </cell>
          <cell r="I771">
            <v>15400000</v>
          </cell>
        </row>
        <row r="772">
          <cell r="B772" t="str">
            <v>Belanja Barang Non Operasional Lainnya</v>
          </cell>
          <cell r="I772">
            <v>180000000</v>
          </cell>
        </row>
        <row r="773">
          <cell r="B773" t="str">
            <v>(KPPN.133-Jakarta IV )</v>
          </cell>
        </row>
        <row r="774">
          <cell r="B774" t="str">
            <v>&gt; Gladi Posko Operasional Pelayanan Haji Kepada Jamaah</v>
          </cell>
          <cell r="I774">
            <v>180000000</v>
          </cell>
        </row>
        <row r="775">
          <cell r="B775" t="str">
            <v>- Tenaga Pemeran pembantu</v>
          </cell>
          <cell r="C775">
            <v>1</v>
          </cell>
          <cell r="G775">
            <v>1</v>
          </cell>
          <cell r="H775">
            <v>37000000</v>
          </cell>
          <cell r="I775">
            <v>37000000</v>
          </cell>
        </row>
        <row r="776">
          <cell r="B776" t="str">
            <v>- Tenaga Ahli penyelenggara acara</v>
          </cell>
          <cell r="C776">
            <v>1</v>
          </cell>
          <cell r="G776">
            <v>1</v>
          </cell>
          <cell r="H776">
            <v>62200000</v>
          </cell>
          <cell r="I776">
            <v>62200000</v>
          </cell>
        </row>
        <row r="777">
          <cell r="B777" t="str">
            <v>- Dokumentasi (foto, video, drone)</v>
          </cell>
          <cell r="C777">
            <v>1</v>
          </cell>
          <cell r="G777">
            <v>1</v>
          </cell>
          <cell r="H777">
            <v>16000000</v>
          </cell>
          <cell r="I777">
            <v>16000000</v>
          </cell>
        </row>
        <row r="778">
          <cell r="B778" t="str">
            <v>- Peralatan dan perlengkapan</v>
          </cell>
          <cell r="C778">
            <v>1</v>
          </cell>
          <cell r="G778">
            <v>1</v>
          </cell>
          <cell r="H778">
            <v>27000000</v>
          </cell>
          <cell r="I778">
            <v>27000000</v>
          </cell>
        </row>
        <row r="779">
          <cell r="B779" t="str">
            <v>- Artistik dan Dekorasi</v>
          </cell>
          <cell r="C779">
            <v>1</v>
          </cell>
          <cell r="G779">
            <v>1</v>
          </cell>
          <cell r="H779">
            <v>37800000</v>
          </cell>
          <cell r="I779">
            <v>37800000</v>
          </cell>
        </row>
        <row r="780">
          <cell r="B780" t="str">
            <v>Belanja Sewa</v>
          </cell>
          <cell r="I780">
            <v>45000000</v>
          </cell>
        </row>
        <row r="781">
          <cell r="B781" t="str">
            <v>(KPPN.133-Jakarta IV )</v>
          </cell>
        </row>
        <row r="782">
          <cell r="B782" t="str">
            <v>- Sound System</v>
          </cell>
          <cell r="C782">
            <v>10</v>
          </cell>
          <cell r="G782">
            <v>10</v>
          </cell>
          <cell r="H782">
            <v>3000000</v>
          </cell>
          <cell r="I782">
            <v>30000000</v>
          </cell>
        </row>
        <row r="783">
          <cell r="B783" t="str">
            <v>- LCD dan Layar</v>
          </cell>
          <cell r="C783">
            <v>2</v>
          </cell>
          <cell r="G783">
            <v>2</v>
          </cell>
          <cell r="H783">
            <v>7500000</v>
          </cell>
          <cell r="I783">
            <v>15000000</v>
          </cell>
        </row>
        <row r="784">
          <cell r="B784" t="str">
            <v>Belanja Jasa Profesi</v>
          </cell>
          <cell r="I784">
            <v>113050000</v>
          </cell>
        </row>
        <row r="785">
          <cell r="B785" t="str">
            <v>(KPPN.133-Jakarta IV )</v>
          </cell>
        </row>
        <row r="786">
          <cell r="B786" t="str">
            <v>&gt; Honor Narasumber</v>
          </cell>
          <cell r="I786">
            <v>73850000</v>
          </cell>
        </row>
        <row r="787">
          <cell r="B787" t="str">
            <v>- Menteri/Pejabat Setingkat Lainnya</v>
          </cell>
          <cell r="C787">
            <v>4</v>
          </cell>
          <cell r="G787">
            <v>4</v>
          </cell>
          <cell r="H787">
            <v>1700000</v>
          </cell>
          <cell r="I787">
            <v>6800000</v>
          </cell>
        </row>
        <row r="788">
          <cell r="B788" t="str">
            <v>- Eselon I</v>
          </cell>
          <cell r="C788">
            <v>9</v>
          </cell>
          <cell r="G788">
            <v>9</v>
          </cell>
          <cell r="H788">
            <v>1400000</v>
          </cell>
          <cell r="I788">
            <v>12600000</v>
          </cell>
        </row>
        <row r="789">
          <cell r="B789" t="str">
            <v>- Eselon II</v>
          </cell>
          <cell r="C789">
            <v>3</v>
          </cell>
          <cell r="G789">
            <v>3</v>
          </cell>
          <cell r="H789">
            <v>1000000</v>
          </cell>
          <cell r="I789">
            <v>3000000</v>
          </cell>
        </row>
        <row r="790">
          <cell r="B790" t="str">
            <v>- Eselon III</v>
          </cell>
          <cell r="C790">
            <v>3</v>
          </cell>
          <cell r="G790">
            <v>3</v>
          </cell>
          <cell r="H790">
            <v>900000</v>
          </cell>
          <cell r="I790">
            <v>2700000</v>
          </cell>
        </row>
        <row r="791">
          <cell r="B791" t="str">
            <v>- Pakar</v>
          </cell>
          <cell r="C791">
            <v>12</v>
          </cell>
          <cell r="G791">
            <v>12</v>
          </cell>
          <cell r="H791">
            <v>1400000</v>
          </cell>
          <cell r="I791">
            <v>16800000</v>
          </cell>
        </row>
        <row r="792">
          <cell r="B792" t="str">
            <v>- Instruktur</v>
          </cell>
          <cell r="C792">
            <v>13</v>
          </cell>
          <cell r="G792">
            <v>13</v>
          </cell>
          <cell r="H792">
            <v>150000</v>
          </cell>
          <cell r="I792">
            <v>1950000</v>
          </cell>
        </row>
        <row r="793">
          <cell r="B793" t="str">
            <v>- Fasilitator</v>
          </cell>
          <cell r="C793">
            <v>500</v>
          </cell>
          <cell r="G793">
            <v>500</v>
          </cell>
          <cell r="H793">
            <v>60000</v>
          </cell>
          <cell r="I793">
            <v>30000000</v>
          </cell>
        </row>
        <row r="794">
          <cell r="B794" t="str">
            <v>&gt; Honor Moderator</v>
          </cell>
          <cell r="I794">
            <v>39200000</v>
          </cell>
        </row>
        <row r="795">
          <cell r="B795" t="str">
            <v>- Honor Moderator</v>
          </cell>
          <cell r="C795">
            <v>56</v>
          </cell>
          <cell r="G795">
            <v>56</v>
          </cell>
          <cell r="H795">
            <v>700000</v>
          </cell>
          <cell r="I795">
            <v>39200000</v>
          </cell>
        </row>
        <row r="796">
          <cell r="B796" t="str">
            <v>Belanja Jasa Lainnya</v>
          </cell>
          <cell r="I796">
            <v>190000000</v>
          </cell>
        </row>
        <row r="797">
          <cell r="B797" t="str">
            <v>(KPPN.133-Jakarta IV )</v>
          </cell>
        </row>
        <row r="798">
          <cell r="B798" t="str">
            <v>&gt; Pelaksana Kegiatan E/O</v>
          </cell>
          <cell r="I798">
            <v>190000000</v>
          </cell>
        </row>
        <row r="799">
          <cell r="B799" t="str">
            <v>- Absensi (server dan laptop absen)</v>
          </cell>
          <cell r="C799">
            <v>1</v>
          </cell>
          <cell r="G799">
            <v>1</v>
          </cell>
          <cell r="H799">
            <v>17000000</v>
          </cell>
          <cell r="I799">
            <v>17000000</v>
          </cell>
        </row>
        <row r="800">
          <cell r="B800" t="str">
            <v>- Peralatan dan perlengkapan (soundsystem, laptop, alat komunikasi)</v>
          </cell>
          <cell r="C800">
            <v>1</v>
          </cell>
          <cell r="G800">
            <v>1</v>
          </cell>
          <cell r="H800">
            <v>42000000</v>
          </cell>
          <cell r="I800">
            <v>42000000</v>
          </cell>
        </row>
        <row r="801">
          <cell r="B801" t="str">
            <v>- Artistik dan Dekorasi</v>
          </cell>
          <cell r="C801">
            <v>1</v>
          </cell>
          <cell r="G801">
            <v>1</v>
          </cell>
          <cell r="H801">
            <v>36000000</v>
          </cell>
          <cell r="I801">
            <v>36000000</v>
          </cell>
        </row>
        <row r="802">
          <cell r="B802" t="str">
            <v>- acara opening dan closing ( multikamrea, lighting, genset, dll)</v>
          </cell>
          <cell r="C802">
            <v>1</v>
          </cell>
          <cell r="G802">
            <v>1</v>
          </cell>
          <cell r="H802">
            <v>50000000</v>
          </cell>
          <cell r="I802">
            <v>50000000</v>
          </cell>
        </row>
        <row r="803">
          <cell r="B803" t="str">
            <v>- Tenaga Ahli penyelenggaraan acara</v>
          </cell>
          <cell r="C803">
            <v>1</v>
          </cell>
          <cell r="G803">
            <v>1</v>
          </cell>
          <cell r="H803">
            <v>45000000</v>
          </cell>
          <cell r="I803">
            <v>45000000</v>
          </cell>
        </row>
        <row r="804">
          <cell r="B804" t="str">
            <v>Belanja Perjalanan Dinas Paket Meeting Dalam Kota</v>
          </cell>
          <cell r="I804">
            <v>6223860000</v>
          </cell>
        </row>
        <row r="805">
          <cell r="B805" t="str">
            <v>(KPPN.133-Jakarta IV )</v>
          </cell>
        </row>
        <row r="806">
          <cell r="B806" t="str">
            <v>- Konsumsi makan fasilitator [90 ORG x 3 KL x 10 HR]</v>
          </cell>
          <cell r="C806">
            <v>90</v>
          </cell>
          <cell r="D806">
            <v>3</v>
          </cell>
          <cell r="E806">
            <v>10</v>
          </cell>
          <cell r="G806">
            <v>2700</v>
          </cell>
          <cell r="H806">
            <v>42000</v>
          </cell>
          <cell r="I806">
            <v>113400000</v>
          </cell>
        </row>
        <row r="807">
          <cell r="B807" t="str">
            <v>- Konsumsi snack fasilitator [90 ORG x 2 KL x 10 HR]</v>
          </cell>
          <cell r="C807">
            <v>90</v>
          </cell>
          <cell r="D807">
            <v>2</v>
          </cell>
          <cell r="E807">
            <v>10</v>
          </cell>
          <cell r="G807">
            <v>1800</v>
          </cell>
          <cell r="H807">
            <v>19000</v>
          </cell>
          <cell r="I807">
            <v>34200000</v>
          </cell>
        </row>
        <row r="808">
          <cell r="B808" t="str">
            <v>- Konsumsi makan peserta [950 ORG x 3 KL x 10 HR]</v>
          </cell>
          <cell r="C808">
            <v>950</v>
          </cell>
          <cell r="D808">
            <v>3</v>
          </cell>
          <cell r="E808">
            <v>10</v>
          </cell>
          <cell r="G808">
            <v>28500</v>
          </cell>
          <cell r="H808">
            <v>42000</v>
          </cell>
          <cell r="I808">
            <v>1197000000</v>
          </cell>
        </row>
        <row r="809">
          <cell r="B809" t="str">
            <v>- Konsumsi snack peserta [950 ORG x 2 KL x 10 HR]</v>
          </cell>
          <cell r="C809">
            <v>950</v>
          </cell>
          <cell r="D809">
            <v>2</v>
          </cell>
          <cell r="E809">
            <v>10</v>
          </cell>
          <cell r="G809">
            <v>19000</v>
          </cell>
          <cell r="H809">
            <v>19000</v>
          </cell>
          <cell r="I809">
            <v>361000000</v>
          </cell>
        </row>
        <row r="810">
          <cell r="B810" t="str">
            <v>- Konsumsi makan panitia [90 ORG x 3 KL x 12 HR]</v>
          </cell>
          <cell r="C810">
            <v>90</v>
          </cell>
          <cell r="D810">
            <v>3</v>
          </cell>
          <cell r="E810">
            <v>12</v>
          </cell>
          <cell r="G810">
            <v>3240</v>
          </cell>
          <cell r="H810">
            <v>42000</v>
          </cell>
          <cell r="I810">
            <v>136080000</v>
          </cell>
        </row>
        <row r="811">
          <cell r="B811" t="str">
            <v>- Konsumsi snack panitia [90 ORG x 2 KL x 12 HR]</v>
          </cell>
          <cell r="C811">
            <v>90</v>
          </cell>
          <cell r="D811">
            <v>2</v>
          </cell>
          <cell r="E811">
            <v>12</v>
          </cell>
          <cell r="G811">
            <v>2160</v>
          </cell>
          <cell r="H811">
            <v>19000</v>
          </cell>
          <cell r="I811">
            <v>41040000</v>
          </cell>
        </row>
        <row r="812">
          <cell r="B812" t="str">
            <v>- Uang Harian Peserta [950 ORG x 10 HR]</v>
          </cell>
          <cell r="C812">
            <v>950</v>
          </cell>
          <cell r="D812">
            <v>10</v>
          </cell>
          <cell r="G812">
            <v>9500</v>
          </cell>
          <cell r="H812">
            <v>160000</v>
          </cell>
          <cell r="I812">
            <v>1520000000</v>
          </cell>
        </row>
        <row r="813">
          <cell r="B813" t="str">
            <v>- Uang Harian panitia [90 ORG x 12 HR]</v>
          </cell>
          <cell r="C813">
            <v>90</v>
          </cell>
          <cell r="D813">
            <v>12</v>
          </cell>
          <cell r="G813">
            <v>1080</v>
          </cell>
          <cell r="H813">
            <v>160000</v>
          </cell>
          <cell r="I813">
            <v>172800000</v>
          </cell>
        </row>
        <row r="814">
          <cell r="B814" t="str">
            <v>- Transport Panitia [90 ORG x 1 KL]</v>
          </cell>
          <cell r="C814">
            <v>90</v>
          </cell>
          <cell r="D814">
            <v>1</v>
          </cell>
          <cell r="G814">
            <v>90</v>
          </cell>
          <cell r="H814">
            <v>150000</v>
          </cell>
          <cell r="I814">
            <v>13500000</v>
          </cell>
        </row>
        <row r="815">
          <cell r="B815" t="str">
            <v>- Transport Fasilitator [90 ORG x 1 KL]</v>
          </cell>
          <cell r="C815">
            <v>90</v>
          </cell>
          <cell r="D815">
            <v>1</v>
          </cell>
          <cell r="G815">
            <v>90</v>
          </cell>
          <cell r="H815">
            <v>150000</v>
          </cell>
          <cell r="I815">
            <v>13500000</v>
          </cell>
        </row>
        <row r="816">
          <cell r="B816" t="str">
            <v>- Transport Narasumber [50 ORG x 1 KL]</v>
          </cell>
          <cell r="C816">
            <v>50</v>
          </cell>
          <cell r="D816">
            <v>1</v>
          </cell>
          <cell r="G816">
            <v>50</v>
          </cell>
          <cell r="H816">
            <v>150000</v>
          </cell>
          <cell r="I816">
            <v>7500000</v>
          </cell>
        </row>
        <row r="817">
          <cell r="B817" t="str">
            <v>&gt;Transport Pesawat</v>
          </cell>
        </row>
        <row r="818">
          <cell r="B818" t="str">
            <v>- Aceh - Jakarta PP</v>
          </cell>
          <cell r="C818">
            <v>17</v>
          </cell>
          <cell r="G818">
            <v>17</v>
          </cell>
          <cell r="H818">
            <v>4492000</v>
          </cell>
          <cell r="I818">
            <v>76364000</v>
          </cell>
        </row>
        <row r="819">
          <cell r="B819" t="str">
            <v>- Medan - Jakarta PP</v>
          </cell>
          <cell r="C819">
            <v>22</v>
          </cell>
          <cell r="G819">
            <v>22</v>
          </cell>
          <cell r="H819">
            <v>3808000</v>
          </cell>
          <cell r="I819">
            <v>83776000</v>
          </cell>
        </row>
        <row r="820">
          <cell r="B820" t="str">
            <v>- Padang - Jakarta PP</v>
          </cell>
          <cell r="C820">
            <v>19</v>
          </cell>
          <cell r="G820">
            <v>19</v>
          </cell>
          <cell r="H820">
            <v>2952000</v>
          </cell>
          <cell r="I820">
            <v>56088000</v>
          </cell>
        </row>
        <row r="821">
          <cell r="B821" t="str">
            <v>- Bengkulu - Jakarta PP</v>
          </cell>
          <cell r="C821">
            <v>16</v>
          </cell>
          <cell r="G821">
            <v>16</v>
          </cell>
          <cell r="H821">
            <v>2621000</v>
          </cell>
          <cell r="I821">
            <v>41936000</v>
          </cell>
        </row>
        <row r="822">
          <cell r="B822" t="str">
            <v>- Batam - Jakarta PP</v>
          </cell>
          <cell r="C822">
            <v>14</v>
          </cell>
          <cell r="G822">
            <v>14</v>
          </cell>
          <cell r="H822">
            <v>2888000</v>
          </cell>
          <cell r="I822">
            <v>40432000</v>
          </cell>
        </row>
        <row r="823">
          <cell r="B823" t="str">
            <v>- Pekanbaru - Jakarta PP</v>
          </cell>
          <cell r="C823">
            <v>19</v>
          </cell>
          <cell r="G823">
            <v>19</v>
          </cell>
          <cell r="H823">
            <v>3016000</v>
          </cell>
          <cell r="I823">
            <v>57304000</v>
          </cell>
        </row>
        <row r="824">
          <cell r="B824" t="str">
            <v>- Pangkal Pinang - Jakarta PP</v>
          </cell>
          <cell r="C824">
            <v>14</v>
          </cell>
          <cell r="G824">
            <v>14</v>
          </cell>
          <cell r="H824">
            <v>2139000</v>
          </cell>
          <cell r="I824">
            <v>29946000</v>
          </cell>
        </row>
        <row r="825">
          <cell r="B825" t="str">
            <v>- Palembang - Jakarta PP</v>
          </cell>
          <cell r="C825">
            <v>23</v>
          </cell>
          <cell r="G825">
            <v>23</v>
          </cell>
          <cell r="H825">
            <v>2268000</v>
          </cell>
          <cell r="I825">
            <v>52164000</v>
          </cell>
        </row>
        <row r="826">
          <cell r="B826" t="str">
            <v>- Jambi - Jakarta PP</v>
          </cell>
          <cell r="C826">
            <v>18</v>
          </cell>
          <cell r="G826">
            <v>18</v>
          </cell>
          <cell r="H826">
            <v>2460000</v>
          </cell>
          <cell r="I826">
            <v>44280000</v>
          </cell>
        </row>
        <row r="827">
          <cell r="B827" t="str">
            <v>- Lampung - Jakarta PP</v>
          </cell>
          <cell r="C827">
            <v>20</v>
          </cell>
          <cell r="G827">
            <v>20</v>
          </cell>
          <cell r="H827">
            <v>1583000</v>
          </cell>
          <cell r="I827">
            <v>31660000</v>
          </cell>
        </row>
        <row r="828">
          <cell r="B828" t="str">
            <v>- Semarang - Jakarta PP</v>
          </cell>
          <cell r="C828">
            <v>25</v>
          </cell>
          <cell r="G828">
            <v>25</v>
          </cell>
          <cell r="H828">
            <v>2182000</v>
          </cell>
          <cell r="I828">
            <v>54550000</v>
          </cell>
        </row>
        <row r="829">
          <cell r="B829" t="str">
            <v>- DI. Yogyakarta - Jakarta PP</v>
          </cell>
          <cell r="C829">
            <v>15</v>
          </cell>
          <cell r="G829">
            <v>15</v>
          </cell>
          <cell r="H829">
            <v>2268000</v>
          </cell>
          <cell r="I829">
            <v>34020000</v>
          </cell>
        </row>
        <row r="830">
          <cell r="B830" t="str">
            <v>- Surabaya - Jakarta PP</v>
          </cell>
          <cell r="C830">
            <v>24</v>
          </cell>
          <cell r="G830">
            <v>24</v>
          </cell>
          <cell r="H830">
            <v>2674000</v>
          </cell>
          <cell r="I830">
            <v>64176000</v>
          </cell>
        </row>
        <row r="831">
          <cell r="B831" t="str">
            <v>- Denpasar - Jakarta PP</v>
          </cell>
          <cell r="C831">
            <v>15</v>
          </cell>
          <cell r="G831">
            <v>15</v>
          </cell>
          <cell r="H831">
            <v>3262000</v>
          </cell>
          <cell r="I831">
            <v>48930000</v>
          </cell>
        </row>
        <row r="832">
          <cell r="B832" t="str">
            <v>- Mataram - Jakarta PP</v>
          </cell>
          <cell r="C832">
            <v>18</v>
          </cell>
          <cell r="G832">
            <v>18</v>
          </cell>
          <cell r="H832">
            <v>3230000</v>
          </cell>
          <cell r="I832">
            <v>58140000</v>
          </cell>
        </row>
        <row r="833">
          <cell r="B833" t="str">
            <v>- Kupang - Jakarta PP</v>
          </cell>
          <cell r="C833">
            <v>15</v>
          </cell>
          <cell r="G833">
            <v>15</v>
          </cell>
          <cell r="H833">
            <v>5081000</v>
          </cell>
          <cell r="I833">
            <v>76215000</v>
          </cell>
        </row>
        <row r="834">
          <cell r="B834" t="str">
            <v>- Balikpapan - Jakarta PP</v>
          </cell>
          <cell r="C834">
            <v>16</v>
          </cell>
          <cell r="G834">
            <v>16</v>
          </cell>
          <cell r="H834">
            <v>3797000</v>
          </cell>
          <cell r="I834">
            <v>60752000</v>
          </cell>
        </row>
        <row r="835">
          <cell r="B835" t="str">
            <v>- Palangkaraya - Jakarta PP</v>
          </cell>
          <cell r="C835">
            <v>14</v>
          </cell>
          <cell r="G835">
            <v>14</v>
          </cell>
          <cell r="H835">
            <v>2984000</v>
          </cell>
          <cell r="I835">
            <v>41776000</v>
          </cell>
        </row>
        <row r="836">
          <cell r="B836" t="str">
            <v>- Banjarmasin - Jakarta PP</v>
          </cell>
          <cell r="C836">
            <v>17</v>
          </cell>
          <cell r="G836">
            <v>17</v>
          </cell>
          <cell r="H836">
            <v>2995000</v>
          </cell>
          <cell r="I836">
            <v>50915000</v>
          </cell>
        </row>
        <row r="837">
          <cell r="B837" t="str">
            <v>- Pontianak - Jakarta PP</v>
          </cell>
          <cell r="C837">
            <v>16</v>
          </cell>
          <cell r="G837">
            <v>16</v>
          </cell>
          <cell r="H837">
            <v>2781000</v>
          </cell>
          <cell r="I837">
            <v>44496000</v>
          </cell>
        </row>
        <row r="838">
          <cell r="B838" t="str">
            <v>- Manado - Jakarta PP</v>
          </cell>
          <cell r="C838">
            <v>14</v>
          </cell>
          <cell r="G838">
            <v>14</v>
          </cell>
          <cell r="H838">
            <v>5102000</v>
          </cell>
          <cell r="I838">
            <v>71428000</v>
          </cell>
        </row>
        <row r="839">
          <cell r="B839" t="str">
            <v>- Makassar - Jakarta PP</v>
          </cell>
          <cell r="C839">
            <v>20</v>
          </cell>
          <cell r="G839">
            <v>20</v>
          </cell>
          <cell r="H839">
            <v>3829000</v>
          </cell>
          <cell r="I839">
            <v>76580000</v>
          </cell>
        </row>
        <row r="840">
          <cell r="B840" t="str">
            <v>- Kendari - Jakarta PP</v>
          </cell>
          <cell r="C840">
            <v>16</v>
          </cell>
          <cell r="G840">
            <v>16</v>
          </cell>
          <cell r="H840">
            <v>4182000</v>
          </cell>
          <cell r="I840">
            <v>66912000</v>
          </cell>
        </row>
        <row r="841">
          <cell r="B841" t="str">
            <v>- Mamuju - Jakarta PP</v>
          </cell>
          <cell r="C841">
            <v>15</v>
          </cell>
          <cell r="G841">
            <v>15</v>
          </cell>
          <cell r="H841">
            <v>4867000</v>
          </cell>
          <cell r="I841">
            <v>73005000</v>
          </cell>
        </row>
        <row r="842">
          <cell r="B842" t="str">
            <v>- Palu - Jakarta PP</v>
          </cell>
          <cell r="C842">
            <v>16</v>
          </cell>
          <cell r="G842">
            <v>16</v>
          </cell>
          <cell r="H842">
            <v>5113000</v>
          </cell>
          <cell r="I842">
            <v>81808000</v>
          </cell>
        </row>
        <row r="843">
          <cell r="B843" t="str">
            <v>- Gorontalo - Jakarta PP</v>
          </cell>
          <cell r="C843">
            <v>16</v>
          </cell>
          <cell r="G843">
            <v>16</v>
          </cell>
          <cell r="H843">
            <v>4824000</v>
          </cell>
          <cell r="I843">
            <v>77184000</v>
          </cell>
        </row>
        <row r="844">
          <cell r="B844" t="str">
            <v>- Ambon - Jakarta PP</v>
          </cell>
          <cell r="C844">
            <v>15</v>
          </cell>
          <cell r="G844">
            <v>15</v>
          </cell>
          <cell r="H844">
            <v>7081000</v>
          </cell>
          <cell r="I844">
            <v>106215000</v>
          </cell>
        </row>
        <row r="845">
          <cell r="B845" t="str">
            <v>- Ternate - Jakarta PP</v>
          </cell>
          <cell r="C845">
            <v>15</v>
          </cell>
          <cell r="G845">
            <v>15</v>
          </cell>
          <cell r="H845">
            <v>6664000</v>
          </cell>
          <cell r="I845">
            <v>99960000</v>
          </cell>
        </row>
        <row r="846">
          <cell r="B846" t="str">
            <v>- Jayapura - Jakarta PP</v>
          </cell>
          <cell r="C846">
            <v>14</v>
          </cell>
          <cell r="G846">
            <v>14</v>
          </cell>
          <cell r="H846">
            <v>8193000</v>
          </cell>
          <cell r="I846">
            <v>114702000</v>
          </cell>
        </row>
        <row r="847">
          <cell r="B847" t="str">
            <v>- Manokwari - Jakarta PP</v>
          </cell>
          <cell r="C847">
            <v>14</v>
          </cell>
          <cell r="G847">
            <v>14</v>
          </cell>
          <cell r="H847">
            <v>10824000</v>
          </cell>
          <cell r="I847">
            <v>151536000</v>
          </cell>
        </row>
        <row r="848">
          <cell r="B848" t="str">
            <v>- Kalimantan Utara - Jakarta PP</v>
          </cell>
          <cell r="C848">
            <v>14</v>
          </cell>
          <cell r="G848">
            <v>14</v>
          </cell>
          <cell r="H848">
            <v>4057000</v>
          </cell>
          <cell r="I848">
            <v>56798000</v>
          </cell>
        </row>
        <row r="849">
          <cell r="B849" t="str">
            <v>&gt;Transport Taksi</v>
          </cell>
        </row>
        <row r="850">
          <cell r="B850" t="str">
            <v>- Aceh - Jakarta PP</v>
          </cell>
          <cell r="C850">
            <v>17</v>
          </cell>
          <cell r="G850">
            <v>17</v>
          </cell>
          <cell r="H850">
            <v>766000</v>
          </cell>
          <cell r="I850">
            <v>13022000</v>
          </cell>
        </row>
        <row r="851">
          <cell r="B851" t="str">
            <v>- Medan - Jakarta PP</v>
          </cell>
          <cell r="C851">
            <v>22</v>
          </cell>
          <cell r="G851">
            <v>22</v>
          </cell>
          <cell r="H851">
            <v>1128000</v>
          </cell>
          <cell r="I851">
            <v>24816000</v>
          </cell>
        </row>
        <row r="852">
          <cell r="B852" t="str">
            <v>- Padang - Jakarta PP</v>
          </cell>
          <cell r="C852">
            <v>19</v>
          </cell>
          <cell r="G852">
            <v>19</v>
          </cell>
          <cell r="H852">
            <v>892000</v>
          </cell>
          <cell r="I852">
            <v>16948000</v>
          </cell>
        </row>
        <row r="853">
          <cell r="B853" t="str">
            <v>- Bengkulu - Jakarta PP</v>
          </cell>
          <cell r="C853">
            <v>16</v>
          </cell>
          <cell r="G853">
            <v>16</v>
          </cell>
          <cell r="H853">
            <v>730000</v>
          </cell>
          <cell r="I853">
            <v>11680000</v>
          </cell>
        </row>
        <row r="854">
          <cell r="B854" t="str">
            <v>- Batam - Jakarta PP</v>
          </cell>
          <cell r="C854">
            <v>14</v>
          </cell>
          <cell r="G854">
            <v>14</v>
          </cell>
          <cell r="H854">
            <v>842000</v>
          </cell>
          <cell r="I854">
            <v>11788000</v>
          </cell>
        </row>
        <row r="855">
          <cell r="B855" t="str">
            <v>- Pekanbaru - Jakarta PP</v>
          </cell>
          <cell r="C855">
            <v>19</v>
          </cell>
          <cell r="G855">
            <v>19</v>
          </cell>
          <cell r="H855">
            <v>714000</v>
          </cell>
          <cell r="I855">
            <v>13566000</v>
          </cell>
        </row>
        <row r="856">
          <cell r="B856" t="str">
            <v>- Pangkal Pinang - Jakarta PP</v>
          </cell>
          <cell r="C856">
            <v>14</v>
          </cell>
          <cell r="G856">
            <v>14</v>
          </cell>
          <cell r="H856">
            <v>706000</v>
          </cell>
          <cell r="I856">
            <v>9884000</v>
          </cell>
        </row>
        <row r="857">
          <cell r="B857" t="str">
            <v>- Palembang - Jakarta PP</v>
          </cell>
          <cell r="C857">
            <v>23</v>
          </cell>
          <cell r="G857">
            <v>23</v>
          </cell>
          <cell r="H857">
            <v>870000</v>
          </cell>
          <cell r="I857">
            <v>20010000</v>
          </cell>
        </row>
        <row r="858">
          <cell r="B858" t="str">
            <v>- Jambi - Jakarta PP</v>
          </cell>
          <cell r="C858">
            <v>18</v>
          </cell>
          <cell r="G858">
            <v>18</v>
          </cell>
          <cell r="H858">
            <v>806000</v>
          </cell>
          <cell r="I858">
            <v>14508000</v>
          </cell>
        </row>
        <row r="859">
          <cell r="B859" t="str">
            <v>- Lampung - Jakarta PP</v>
          </cell>
          <cell r="C859">
            <v>20</v>
          </cell>
          <cell r="G859">
            <v>20</v>
          </cell>
          <cell r="H859">
            <v>848000</v>
          </cell>
          <cell r="I859">
            <v>16960000</v>
          </cell>
        </row>
        <row r="860">
          <cell r="B860" t="str">
            <v>- Banten - Jakarta PP</v>
          </cell>
          <cell r="C860">
            <v>27</v>
          </cell>
          <cell r="G860">
            <v>27</v>
          </cell>
          <cell r="H860">
            <v>600000</v>
          </cell>
          <cell r="I860">
            <v>16200000</v>
          </cell>
        </row>
        <row r="861">
          <cell r="B861" t="str">
            <v>- Jakarta PP</v>
          </cell>
          <cell r="C861">
            <v>337</v>
          </cell>
          <cell r="G861">
            <v>337</v>
          </cell>
          <cell r="H861">
            <v>150000</v>
          </cell>
          <cell r="I861">
            <v>50550000</v>
          </cell>
        </row>
        <row r="862">
          <cell r="B862" t="str">
            <v>- Bandung - Jakarta PP</v>
          </cell>
          <cell r="C862">
            <v>60</v>
          </cell>
          <cell r="G862">
            <v>60</v>
          </cell>
          <cell r="H862">
            <v>600000</v>
          </cell>
          <cell r="I862">
            <v>36000000</v>
          </cell>
        </row>
        <row r="863">
          <cell r="B863" t="str">
            <v>- Semarang - Jakarta PP</v>
          </cell>
          <cell r="C863">
            <v>25</v>
          </cell>
          <cell r="G863">
            <v>25</v>
          </cell>
          <cell r="H863">
            <v>728000</v>
          </cell>
          <cell r="I863">
            <v>18200000</v>
          </cell>
        </row>
        <row r="864">
          <cell r="B864" t="str">
            <v>- DI. Yogyakarta - Jakarta PP</v>
          </cell>
          <cell r="C864">
            <v>15</v>
          </cell>
          <cell r="G864">
            <v>15</v>
          </cell>
          <cell r="H864">
            <v>1046000</v>
          </cell>
          <cell r="I864">
            <v>15690000</v>
          </cell>
        </row>
        <row r="865">
          <cell r="B865" t="str">
            <v>- Surabaya - Jakarta PP</v>
          </cell>
          <cell r="C865">
            <v>24</v>
          </cell>
          <cell r="G865">
            <v>24</v>
          </cell>
          <cell r="H865">
            <v>978000</v>
          </cell>
          <cell r="I865">
            <v>23472000</v>
          </cell>
        </row>
        <row r="866">
          <cell r="B866" t="str">
            <v>- Denpasar - Jakarta PP</v>
          </cell>
          <cell r="C866">
            <v>15</v>
          </cell>
          <cell r="G866">
            <v>15</v>
          </cell>
          <cell r="H866">
            <v>966000</v>
          </cell>
          <cell r="I866">
            <v>14490000</v>
          </cell>
        </row>
        <row r="867">
          <cell r="B867" t="str">
            <v>- Mataram - Jakarta PP</v>
          </cell>
          <cell r="C867">
            <v>18</v>
          </cell>
          <cell r="G867">
            <v>18</v>
          </cell>
          <cell r="H867">
            <v>974000</v>
          </cell>
          <cell r="I867">
            <v>17532000</v>
          </cell>
        </row>
        <row r="868">
          <cell r="B868" t="str">
            <v>- Kupang - Jakarta PP</v>
          </cell>
          <cell r="C868">
            <v>15</v>
          </cell>
          <cell r="G868">
            <v>15</v>
          </cell>
          <cell r="H868">
            <v>744000</v>
          </cell>
          <cell r="I868">
            <v>11160000</v>
          </cell>
        </row>
        <row r="869">
          <cell r="B869" t="str">
            <v>- Balikpapan - Jakarta PP</v>
          </cell>
          <cell r="C869">
            <v>16</v>
          </cell>
          <cell r="G869">
            <v>16</v>
          </cell>
          <cell r="H869">
            <v>1578000</v>
          </cell>
          <cell r="I869">
            <v>25248000</v>
          </cell>
        </row>
        <row r="870">
          <cell r="B870" t="str">
            <v>- Palangkaraya - Jakarta PP</v>
          </cell>
          <cell r="C870">
            <v>14</v>
          </cell>
          <cell r="G870">
            <v>14</v>
          </cell>
          <cell r="H870">
            <v>780000</v>
          </cell>
          <cell r="I870">
            <v>10920000</v>
          </cell>
        </row>
        <row r="871">
          <cell r="B871" t="str">
            <v>- Banjarmasin - Jakarta PP</v>
          </cell>
          <cell r="C871">
            <v>17</v>
          </cell>
          <cell r="G871">
            <v>17</v>
          </cell>
          <cell r="H871">
            <v>872000</v>
          </cell>
          <cell r="I871">
            <v>14824000</v>
          </cell>
        </row>
        <row r="872">
          <cell r="B872" t="str">
            <v>- Pontianak - Jakarta PP</v>
          </cell>
          <cell r="C872">
            <v>16</v>
          </cell>
          <cell r="G872">
            <v>16</v>
          </cell>
          <cell r="H872">
            <v>854000</v>
          </cell>
          <cell r="I872">
            <v>13664000</v>
          </cell>
        </row>
        <row r="873">
          <cell r="B873" t="str">
            <v>- Manado - Jakarta PP</v>
          </cell>
          <cell r="C873">
            <v>14</v>
          </cell>
          <cell r="G873">
            <v>14</v>
          </cell>
          <cell r="H873">
            <v>788000</v>
          </cell>
          <cell r="I873">
            <v>11032000</v>
          </cell>
        </row>
        <row r="874">
          <cell r="B874" t="str">
            <v>- Makassar - Jakarta PP</v>
          </cell>
          <cell r="C874">
            <v>20</v>
          </cell>
          <cell r="G874">
            <v>20</v>
          </cell>
          <cell r="H874">
            <v>886000</v>
          </cell>
          <cell r="I874">
            <v>17720000</v>
          </cell>
        </row>
        <row r="875">
          <cell r="B875" t="str">
            <v>- Kendari - Jakarta PP</v>
          </cell>
          <cell r="C875">
            <v>16</v>
          </cell>
          <cell r="G875">
            <v>16</v>
          </cell>
          <cell r="H875">
            <v>854000</v>
          </cell>
          <cell r="I875">
            <v>13664000</v>
          </cell>
        </row>
        <row r="876">
          <cell r="B876" t="str">
            <v>- Mamuju - Jakarta PP</v>
          </cell>
          <cell r="C876">
            <v>15</v>
          </cell>
          <cell r="G876">
            <v>15</v>
          </cell>
          <cell r="H876">
            <v>1138000</v>
          </cell>
          <cell r="I876">
            <v>17070000</v>
          </cell>
        </row>
        <row r="877">
          <cell r="B877" t="str">
            <v>- Palu - Jakarta PP</v>
          </cell>
          <cell r="C877">
            <v>16</v>
          </cell>
          <cell r="G877">
            <v>16</v>
          </cell>
          <cell r="H877">
            <v>842000</v>
          </cell>
          <cell r="I877">
            <v>13472000</v>
          </cell>
        </row>
        <row r="878">
          <cell r="B878" t="str">
            <v>- Gorontalo - Jakarta PP</v>
          </cell>
          <cell r="C878">
            <v>16</v>
          </cell>
          <cell r="G878">
            <v>16</v>
          </cell>
          <cell r="H878">
            <v>1042000</v>
          </cell>
          <cell r="I878">
            <v>16672000</v>
          </cell>
        </row>
        <row r="879">
          <cell r="B879" t="str">
            <v>- Ambon - Jakarta PP</v>
          </cell>
          <cell r="C879">
            <v>15</v>
          </cell>
          <cell r="G879">
            <v>15</v>
          </cell>
          <cell r="H879">
            <v>942000</v>
          </cell>
          <cell r="I879">
            <v>14130000</v>
          </cell>
        </row>
        <row r="880">
          <cell r="B880" t="str">
            <v>- Ternate - Jakarta PP</v>
          </cell>
          <cell r="C880">
            <v>15</v>
          </cell>
          <cell r="G880">
            <v>15</v>
          </cell>
          <cell r="H880">
            <v>1088000</v>
          </cell>
          <cell r="I880">
            <v>16320000</v>
          </cell>
        </row>
        <row r="881">
          <cell r="B881" t="str">
            <v>- Jayapura - Jakarta PP</v>
          </cell>
          <cell r="C881">
            <v>14</v>
          </cell>
          <cell r="G881">
            <v>14</v>
          </cell>
          <cell r="H881">
            <v>1538000</v>
          </cell>
          <cell r="I881">
            <v>21532000</v>
          </cell>
        </row>
        <row r="882">
          <cell r="B882" t="str">
            <v>- Manokwari - Jakarta PP</v>
          </cell>
          <cell r="C882">
            <v>14</v>
          </cell>
          <cell r="G882">
            <v>14</v>
          </cell>
          <cell r="H882">
            <v>984000</v>
          </cell>
          <cell r="I882">
            <v>13776000</v>
          </cell>
        </row>
        <row r="883">
          <cell r="B883" t="str">
            <v>- Kalimantan Utara - Jakarta PP</v>
          </cell>
          <cell r="C883">
            <v>14</v>
          </cell>
          <cell r="G883">
            <v>14</v>
          </cell>
          <cell r="H883">
            <v>948000</v>
          </cell>
          <cell r="I883">
            <v>13272000</v>
          </cell>
        </row>
        <row r="884">
          <cell r="B884" t="str">
            <v>Pembentukan PPIH Embarkasi</v>
          </cell>
          <cell r="I884">
            <v>36750000</v>
          </cell>
        </row>
        <row r="885">
          <cell r="B885" t="str">
            <v>Belanja Bahan</v>
          </cell>
          <cell r="I885">
            <v>750000</v>
          </cell>
        </row>
        <row r="886">
          <cell r="B886" t="str">
            <v>(KPPN.133-Jakarta IV )</v>
          </cell>
        </row>
        <row r="887">
          <cell r="B887" t="str">
            <v>- Spanduk</v>
          </cell>
          <cell r="C887">
            <v>1</v>
          </cell>
          <cell r="G887">
            <v>1</v>
          </cell>
          <cell r="H887">
            <v>750000</v>
          </cell>
          <cell r="I887">
            <v>750000</v>
          </cell>
        </row>
        <row r="888">
          <cell r="B888" t="str">
            <v>Belanja Perjalanan Dinas Paket Meeting Luar Kota</v>
          </cell>
          <cell r="I888">
            <v>36000000</v>
          </cell>
        </row>
        <row r="889">
          <cell r="B889" t="str">
            <v>(KPPN.133-Jakarta IV )</v>
          </cell>
        </row>
        <row r="890">
          <cell r="B890" t="str">
            <v>- Fullday meeting [50 ORG x 1 HR]</v>
          </cell>
          <cell r="C890">
            <v>50</v>
          </cell>
          <cell r="D890">
            <v>1</v>
          </cell>
          <cell r="G890">
            <v>50</v>
          </cell>
          <cell r="H890">
            <v>455000</v>
          </cell>
          <cell r="I890">
            <v>22750000</v>
          </cell>
        </row>
        <row r="891">
          <cell r="B891" t="str">
            <v>- Uang harian fullday [50 ORG x 1 HR]</v>
          </cell>
          <cell r="C891">
            <v>50</v>
          </cell>
          <cell r="D891">
            <v>1</v>
          </cell>
          <cell r="G891">
            <v>50</v>
          </cell>
          <cell r="H891">
            <v>95000</v>
          </cell>
          <cell r="I891">
            <v>4750000</v>
          </cell>
        </row>
        <row r="892">
          <cell r="B892" t="str">
            <v>- Transport [50 ORG x 1 KEG]</v>
          </cell>
          <cell r="C892">
            <v>50</v>
          </cell>
          <cell r="D892">
            <v>1</v>
          </cell>
          <cell r="G892">
            <v>50</v>
          </cell>
          <cell r="H892">
            <v>170000</v>
          </cell>
          <cell r="I892">
            <v>8500000</v>
          </cell>
        </row>
        <row r="893">
          <cell r="B893" t="str">
            <v>Pelantikan dan Pembekalan Teknis PPIH Embarkasi</v>
          </cell>
          <cell r="I893">
            <v>84103000</v>
          </cell>
        </row>
        <row r="894">
          <cell r="B894" t="str">
            <v>Belanja Perjalanan Dinas Biasa</v>
          </cell>
          <cell r="I894">
            <v>84103000</v>
          </cell>
        </row>
        <row r="895">
          <cell r="B895" t="str">
            <v>(KPPN.133-Jakarta IV )</v>
          </cell>
        </row>
        <row r="896">
          <cell r="B896" t="str">
            <v>&gt; JAKARTA - ACEH PP</v>
          </cell>
        </row>
        <row r="897">
          <cell r="B897" t="str">
            <v>- Tiket [1 ORG x 1 KL]</v>
          </cell>
          <cell r="C897">
            <v>1</v>
          </cell>
          <cell r="D897">
            <v>1</v>
          </cell>
          <cell r="G897">
            <v>1</v>
          </cell>
          <cell r="H897">
            <v>4492000</v>
          </cell>
          <cell r="I897">
            <v>4492000</v>
          </cell>
        </row>
        <row r="898">
          <cell r="B898" t="str">
            <v>- Uang Harian [1 ORG x 3 HR]</v>
          </cell>
          <cell r="C898">
            <v>1</v>
          </cell>
          <cell r="D898">
            <v>3</v>
          </cell>
          <cell r="G898">
            <v>3</v>
          </cell>
          <cell r="H898">
            <v>360000</v>
          </cell>
          <cell r="I898">
            <v>1080000</v>
          </cell>
        </row>
        <row r="899">
          <cell r="B899" t="str">
            <v>- Uang Penginapan [1 ORG x 2 HR]</v>
          </cell>
          <cell r="C899">
            <v>1</v>
          </cell>
          <cell r="D899">
            <v>2</v>
          </cell>
          <cell r="G899">
            <v>2</v>
          </cell>
          <cell r="H899">
            <v>770000</v>
          </cell>
          <cell r="I899">
            <v>1540000</v>
          </cell>
        </row>
        <row r="900">
          <cell r="B900" t="str">
            <v>- Uang Taksi [1 ORG x 1 KL]</v>
          </cell>
          <cell r="C900">
            <v>1</v>
          </cell>
          <cell r="D900">
            <v>1</v>
          </cell>
          <cell r="G900">
            <v>1</v>
          </cell>
          <cell r="H900">
            <v>766000</v>
          </cell>
          <cell r="I900">
            <v>766000</v>
          </cell>
        </row>
        <row r="901">
          <cell r="B901" t="str">
            <v>&gt; JAKARTA - SUMATERA UTARA PP</v>
          </cell>
        </row>
        <row r="902">
          <cell r="B902" t="str">
            <v>- Tiket [1 ORG x 1 KL]</v>
          </cell>
          <cell r="C902">
            <v>1</v>
          </cell>
          <cell r="D902">
            <v>1</v>
          </cell>
          <cell r="G902">
            <v>1</v>
          </cell>
          <cell r="H902">
            <v>3808000</v>
          </cell>
          <cell r="I902">
            <v>3808000</v>
          </cell>
        </row>
        <row r="903">
          <cell r="B903" t="str">
            <v>- Uang Harian [1 ORG x 3 HR]</v>
          </cell>
          <cell r="C903">
            <v>1</v>
          </cell>
          <cell r="D903">
            <v>3</v>
          </cell>
          <cell r="G903">
            <v>3</v>
          </cell>
          <cell r="H903">
            <v>370000</v>
          </cell>
          <cell r="I903">
            <v>1110000</v>
          </cell>
        </row>
        <row r="904">
          <cell r="B904" t="str">
            <v>- Uang Penginapan [1 ORG x 2 HR]</v>
          </cell>
          <cell r="C904">
            <v>1</v>
          </cell>
          <cell r="D904">
            <v>2</v>
          </cell>
          <cell r="G904">
            <v>2</v>
          </cell>
          <cell r="H904">
            <v>699000</v>
          </cell>
          <cell r="I904">
            <v>1398000</v>
          </cell>
        </row>
        <row r="905">
          <cell r="B905" t="str">
            <v>- Uang Taksi [1 ORG x 1 KL]</v>
          </cell>
          <cell r="C905">
            <v>1</v>
          </cell>
          <cell r="D905">
            <v>1</v>
          </cell>
          <cell r="G905">
            <v>1</v>
          </cell>
          <cell r="H905">
            <v>1128000</v>
          </cell>
          <cell r="I905">
            <v>1128000</v>
          </cell>
        </row>
        <row r="906">
          <cell r="B906" t="str">
            <v>&gt; JAKARTA - KEPULAUAN RIAU PP</v>
          </cell>
        </row>
        <row r="907">
          <cell r="B907" t="str">
            <v>- Tiket [1 ORG x 1 KL]</v>
          </cell>
          <cell r="C907">
            <v>1</v>
          </cell>
          <cell r="D907">
            <v>1</v>
          </cell>
          <cell r="G907">
            <v>1</v>
          </cell>
          <cell r="H907">
            <v>2888000</v>
          </cell>
          <cell r="I907">
            <v>2888000</v>
          </cell>
        </row>
        <row r="908">
          <cell r="B908" t="str">
            <v>- Uang Harian [1 ORG x 3 HR]</v>
          </cell>
          <cell r="C908">
            <v>1</v>
          </cell>
          <cell r="D908">
            <v>3</v>
          </cell>
          <cell r="G908">
            <v>3</v>
          </cell>
          <cell r="H908">
            <v>370000</v>
          </cell>
          <cell r="I908">
            <v>1110000</v>
          </cell>
        </row>
        <row r="909">
          <cell r="B909" t="str">
            <v>- Uang Penginapan [1 ORG x 2 HR]</v>
          </cell>
          <cell r="C909">
            <v>1</v>
          </cell>
          <cell r="D909">
            <v>2</v>
          </cell>
          <cell r="G909">
            <v>2</v>
          </cell>
          <cell r="H909">
            <v>792000</v>
          </cell>
          <cell r="I909">
            <v>1584000</v>
          </cell>
        </row>
        <row r="910">
          <cell r="B910" t="str">
            <v>- Uang Taksi [1 ORG x 1 KL]</v>
          </cell>
          <cell r="C910">
            <v>1</v>
          </cell>
          <cell r="D910">
            <v>1</v>
          </cell>
          <cell r="G910">
            <v>1</v>
          </cell>
          <cell r="H910">
            <v>842000</v>
          </cell>
          <cell r="I910">
            <v>842000</v>
          </cell>
        </row>
        <row r="911">
          <cell r="B911" t="str">
            <v>&gt; JAKARTA - SUMATERA BARAT PP</v>
          </cell>
        </row>
        <row r="912">
          <cell r="B912" t="str">
            <v>- Tiket [1 ORG x 1 KL]</v>
          </cell>
          <cell r="C912">
            <v>1</v>
          </cell>
          <cell r="D912">
            <v>1</v>
          </cell>
          <cell r="G912">
            <v>1</v>
          </cell>
          <cell r="H912">
            <v>2952000</v>
          </cell>
          <cell r="I912">
            <v>2952000</v>
          </cell>
        </row>
        <row r="913">
          <cell r="B913" t="str">
            <v>- Uang Harian [1 ORG x 3 HR]</v>
          </cell>
          <cell r="C913">
            <v>1</v>
          </cell>
          <cell r="D913">
            <v>3</v>
          </cell>
          <cell r="G913">
            <v>3</v>
          </cell>
          <cell r="H913">
            <v>380000</v>
          </cell>
          <cell r="I913">
            <v>1140000</v>
          </cell>
        </row>
        <row r="914">
          <cell r="B914" t="str">
            <v>- Uang Penginapan [1 ORG x 2 HR]</v>
          </cell>
          <cell r="C914">
            <v>1</v>
          </cell>
          <cell r="D914">
            <v>2</v>
          </cell>
          <cell r="G914">
            <v>2</v>
          </cell>
          <cell r="H914">
            <v>701000</v>
          </cell>
          <cell r="I914">
            <v>1402000</v>
          </cell>
        </row>
        <row r="915">
          <cell r="B915" t="str">
            <v>- Uang Taksi [1 ORG x 1 KL]</v>
          </cell>
          <cell r="C915">
            <v>1</v>
          </cell>
          <cell r="D915">
            <v>1</v>
          </cell>
          <cell r="G915">
            <v>1</v>
          </cell>
          <cell r="H915">
            <v>892000</v>
          </cell>
          <cell r="I915">
            <v>892000</v>
          </cell>
        </row>
        <row r="916">
          <cell r="B916" t="str">
            <v>&gt; JAKARTA - SUMATERA SELATAN PP</v>
          </cell>
        </row>
        <row r="917">
          <cell r="B917" t="str">
            <v>- Tiket [1 ORG x 1 KL]</v>
          </cell>
          <cell r="C917">
            <v>1</v>
          </cell>
          <cell r="D917">
            <v>1</v>
          </cell>
          <cell r="G917">
            <v>1</v>
          </cell>
          <cell r="H917">
            <v>2268000</v>
          </cell>
          <cell r="I917">
            <v>2268000</v>
          </cell>
        </row>
        <row r="918">
          <cell r="B918" t="str">
            <v>- Uang Harian [1 ORG x 3 HR]</v>
          </cell>
          <cell r="C918">
            <v>1</v>
          </cell>
          <cell r="D918">
            <v>3</v>
          </cell>
          <cell r="G918">
            <v>3</v>
          </cell>
          <cell r="H918">
            <v>380000</v>
          </cell>
          <cell r="I918">
            <v>1140000</v>
          </cell>
        </row>
        <row r="919">
          <cell r="B919" t="str">
            <v>- Uang Penginapan [1 ORG x 2 HR]</v>
          </cell>
          <cell r="C919">
            <v>1</v>
          </cell>
          <cell r="D919">
            <v>2</v>
          </cell>
          <cell r="G919">
            <v>2</v>
          </cell>
          <cell r="H919">
            <v>861000</v>
          </cell>
          <cell r="I919">
            <v>1722000</v>
          </cell>
        </row>
        <row r="920">
          <cell r="B920" t="str">
            <v>- Uang Taksi [1 ORG x 1 KL]</v>
          </cell>
          <cell r="C920">
            <v>1</v>
          </cell>
          <cell r="D920">
            <v>1</v>
          </cell>
          <cell r="G920">
            <v>1</v>
          </cell>
          <cell r="H920">
            <v>870000</v>
          </cell>
          <cell r="I920">
            <v>870000</v>
          </cell>
        </row>
        <row r="921">
          <cell r="B921" t="str">
            <v>&gt; JAKARTA - JAKARTA PP</v>
          </cell>
        </row>
        <row r="922">
          <cell r="B922" t="str">
            <v>- Transport [2 ORG x 1 KL]</v>
          </cell>
          <cell r="C922">
            <v>2</v>
          </cell>
          <cell r="D922">
            <v>1</v>
          </cell>
          <cell r="G922">
            <v>2</v>
          </cell>
          <cell r="H922">
            <v>150000</v>
          </cell>
          <cell r="I922">
            <v>300000</v>
          </cell>
        </row>
        <row r="923">
          <cell r="B923" t="str">
            <v>- Uang Harian [2 ORG x 1 HR]</v>
          </cell>
          <cell r="C923">
            <v>2</v>
          </cell>
          <cell r="D923">
            <v>1</v>
          </cell>
          <cell r="G923">
            <v>2</v>
          </cell>
          <cell r="H923">
            <v>210000</v>
          </cell>
          <cell r="I923">
            <v>420000</v>
          </cell>
        </row>
        <row r="924">
          <cell r="B924" t="str">
            <v>&gt; JAKARTA - JAWA BARAT PP</v>
          </cell>
        </row>
        <row r="925">
          <cell r="B925" t="str">
            <v>- Transport [2 ORG x 1 KL]</v>
          </cell>
          <cell r="C925">
            <v>2</v>
          </cell>
          <cell r="D925">
            <v>1</v>
          </cell>
          <cell r="G925">
            <v>2</v>
          </cell>
          <cell r="H925">
            <v>600000</v>
          </cell>
          <cell r="I925">
            <v>1200000</v>
          </cell>
        </row>
        <row r="926">
          <cell r="B926" t="str">
            <v>- Uang Harian [2 ORG x 3 HR]</v>
          </cell>
          <cell r="C926">
            <v>2</v>
          </cell>
          <cell r="D926">
            <v>3</v>
          </cell>
          <cell r="G926">
            <v>6</v>
          </cell>
          <cell r="H926">
            <v>430000</v>
          </cell>
          <cell r="I926">
            <v>2580000</v>
          </cell>
        </row>
        <row r="927">
          <cell r="B927" t="str">
            <v>- Uang Penginapan Gol III [1 ORG x 2 HR]</v>
          </cell>
          <cell r="C927">
            <v>1</v>
          </cell>
          <cell r="D927">
            <v>2</v>
          </cell>
          <cell r="G927">
            <v>2</v>
          </cell>
          <cell r="H927">
            <v>686000</v>
          </cell>
          <cell r="I927">
            <v>1372000</v>
          </cell>
        </row>
        <row r="928">
          <cell r="B928" t="str">
            <v>- Uang Penginapan Gol IV [1 ORG x 2 HR]</v>
          </cell>
          <cell r="C928">
            <v>1</v>
          </cell>
          <cell r="D928">
            <v>2</v>
          </cell>
          <cell r="G928">
            <v>2</v>
          </cell>
          <cell r="H928">
            <v>1201000</v>
          </cell>
          <cell r="I928">
            <v>2402000</v>
          </cell>
        </row>
        <row r="929">
          <cell r="B929" t="str">
            <v>&gt; JAKARTA - JAWA TENGAH PP</v>
          </cell>
        </row>
        <row r="930">
          <cell r="B930" t="str">
            <v>- Tiket [1 ORG x 1 KL]</v>
          </cell>
          <cell r="C930">
            <v>1</v>
          </cell>
          <cell r="D930">
            <v>1</v>
          </cell>
          <cell r="G930">
            <v>1</v>
          </cell>
          <cell r="H930">
            <v>2342000</v>
          </cell>
          <cell r="I930">
            <v>2342000</v>
          </cell>
        </row>
        <row r="931">
          <cell r="B931" t="str">
            <v>- Uang Harian [1 ORG x 3 HR]</v>
          </cell>
          <cell r="C931">
            <v>1</v>
          </cell>
          <cell r="D931">
            <v>3</v>
          </cell>
          <cell r="G931">
            <v>3</v>
          </cell>
          <cell r="H931">
            <v>370000</v>
          </cell>
          <cell r="I931">
            <v>1110000</v>
          </cell>
        </row>
        <row r="932">
          <cell r="B932" t="str">
            <v>- Uang Penginapan [1 ORG x 2 HR]</v>
          </cell>
          <cell r="C932">
            <v>1</v>
          </cell>
          <cell r="D932">
            <v>2</v>
          </cell>
          <cell r="G932">
            <v>2</v>
          </cell>
          <cell r="H932">
            <v>750000</v>
          </cell>
          <cell r="I932">
            <v>1500000</v>
          </cell>
        </row>
        <row r="933">
          <cell r="B933" t="str">
            <v>- Uang Taksi [1 ORG x 1 KL]</v>
          </cell>
          <cell r="C933">
            <v>1</v>
          </cell>
          <cell r="D933">
            <v>1</v>
          </cell>
          <cell r="G933">
            <v>1</v>
          </cell>
          <cell r="H933">
            <v>728000</v>
          </cell>
          <cell r="I933">
            <v>728000</v>
          </cell>
        </row>
        <row r="934">
          <cell r="B934" t="str">
            <v>&gt; JAKARTA - JAWA TIMUR PP</v>
          </cell>
        </row>
        <row r="935">
          <cell r="B935" t="str">
            <v>- Tiket [1 ORG x 1 KL]</v>
          </cell>
          <cell r="C935">
            <v>1</v>
          </cell>
          <cell r="D935">
            <v>1</v>
          </cell>
          <cell r="G935">
            <v>1</v>
          </cell>
          <cell r="H935">
            <v>2674000</v>
          </cell>
          <cell r="I935">
            <v>2674000</v>
          </cell>
        </row>
        <row r="936">
          <cell r="B936" t="str">
            <v>- Uang Harian [1 ORG x 3 HR]</v>
          </cell>
          <cell r="C936">
            <v>1</v>
          </cell>
          <cell r="D936">
            <v>3</v>
          </cell>
          <cell r="G936">
            <v>3</v>
          </cell>
          <cell r="H936">
            <v>410000</v>
          </cell>
          <cell r="I936">
            <v>1230000</v>
          </cell>
        </row>
        <row r="937">
          <cell r="B937" t="str">
            <v>- Uang Penginapan [1 ORG x 2 HR]</v>
          </cell>
          <cell r="C937">
            <v>1</v>
          </cell>
          <cell r="D937">
            <v>2</v>
          </cell>
          <cell r="G937">
            <v>2</v>
          </cell>
          <cell r="H937">
            <v>814000</v>
          </cell>
          <cell r="I937">
            <v>1628000</v>
          </cell>
        </row>
        <row r="938">
          <cell r="B938" t="str">
            <v>- Uang Taksi [1 ORG x 1 KL]</v>
          </cell>
          <cell r="C938">
            <v>1</v>
          </cell>
          <cell r="D938">
            <v>1</v>
          </cell>
          <cell r="G938">
            <v>1</v>
          </cell>
          <cell r="H938">
            <v>978000</v>
          </cell>
          <cell r="I938">
            <v>978000</v>
          </cell>
        </row>
        <row r="939">
          <cell r="B939" t="str">
            <v>&gt; JAKARTA - NUSA TENGGARA BARAT PP</v>
          </cell>
        </row>
        <row r="940">
          <cell r="B940" t="str">
            <v>- Tiket [1 ORG x 1 KL]</v>
          </cell>
          <cell r="C940">
            <v>1</v>
          </cell>
          <cell r="D940">
            <v>1</v>
          </cell>
          <cell r="G940">
            <v>1</v>
          </cell>
          <cell r="H940">
            <v>3230000</v>
          </cell>
          <cell r="I940">
            <v>3230000</v>
          </cell>
        </row>
        <row r="941">
          <cell r="B941" t="str">
            <v>- Uang Harian [1 ORG x 3 HR]</v>
          </cell>
          <cell r="C941">
            <v>1</v>
          </cell>
          <cell r="D941">
            <v>3</v>
          </cell>
          <cell r="G941">
            <v>3</v>
          </cell>
          <cell r="H941">
            <v>440000</v>
          </cell>
          <cell r="I941">
            <v>1320000</v>
          </cell>
        </row>
        <row r="942">
          <cell r="B942" t="str">
            <v>- Uang Penginapan [1 ORG x 2 HR]</v>
          </cell>
          <cell r="C942">
            <v>1</v>
          </cell>
          <cell r="D942">
            <v>2</v>
          </cell>
          <cell r="G942">
            <v>2</v>
          </cell>
          <cell r="H942">
            <v>907000</v>
          </cell>
          <cell r="I942">
            <v>1814000</v>
          </cell>
        </row>
        <row r="943">
          <cell r="B943" t="str">
            <v>- Uang Taksi [1 ORG x 1 KL]</v>
          </cell>
          <cell r="C943">
            <v>1</v>
          </cell>
          <cell r="D943">
            <v>1</v>
          </cell>
          <cell r="G943">
            <v>1</v>
          </cell>
          <cell r="H943">
            <v>974000</v>
          </cell>
          <cell r="I943">
            <v>974000</v>
          </cell>
        </row>
        <row r="944">
          <cell r="B944" t="str">
            <v>&gt; JAKARTA - KALIMANTAN SELATAN PP</v>
          </cell>
        </row>
        <row r="945">
          <cell r="B945" t="str">
            <v>- Tiket [1 ORG x 1 KL]</v>
          </cell>
          <cell r="C945">
            <v>1</v>
          </cell>
          <cell r="D945">
            <v>1</v>
          </cell>
          <cell r="G945">
            <v>1</v>
          </cell>
          <cell r="H945">
            <v>2995000</v>
          </cell>
          <cell r="I945">
            <v>2995000</v>
          </cell>
        </row>
        <row r="946">
          <cell r="B946" t="str">
            <v>- Uang Harian [1 ORG x 3 HR]</v>
          </cell>
          <cell r="C946">
            <v>1</v>
          </cell>
          <cell r="D946">
            <v>3</v>
          </cell>
          <cell r="G946">
            <v>3</v>
          </cell>
          <cell r="H946">
            <v>380000</v>
          </cell>
          <cell r="I946">
            <v>1140000</v>
          </cell>
        </row>
        <row r="947">
          <cell r="B947" t="str">
            <v>- Uang Penginapan [1 ORG x 2 HR]</v>
          </cell>
          <cell r="C947">
            <v>1</v>
          </cell>
          <cell r="D947">
            <v>2</v>
          </cell>
          <cell r="G947">
            <v>2</v>
          </cell>
          <cell r="H947">
            <v>697000</v>
          </cell>
          <cell r="I947">
            <v>1394000</v>
          </cell>
        </row>
        <row r="948">
          <cell r="B948" t="str">
            <v>- Uang Taksi [1 ORG x 1 KL]</v>
          </cell>
          <cell r="C948">
            <v>1</v>
          </cell>
          <cell r="D948">
            <v>1</v>
          </cell>
          <cell r="G948">
            <v>1</v>
          </cell>
          <cell r="H948">
            <v>872000</v>
          </cell>
          <cell r="I948">
            <v>872000</v>
          </cell>
        </row>
        <row r="949">
          <cell r="B949" t="str">
            <v>&gt; JAKARTA - KALIMANTAN TIMUR PP</v>
          </cell>
        </row>
        <row r="950">
          <cell r="B950" t="str">
            <v>- Tiket [1 ORG x 1 KL]</v>
          </cell>
          <cell r="C950">
            <v>1</v>
          </cell>
          <cell r="D950">
            <v>1</v>
          </cell>
          <cell r="G950">
            <v>1</v>
          </cell>
          <cell r="H950">
            <v>3797000</v>
          </cell>
          <cell r="I950">
            <v>3797000</v>
          </cell>
        </row>
        <row r="951">
          <cell r="B951" t="str">
            <v>- Uang Harian [1 ORG x 3 HR]</v>
          </cell>
          <cell r="C951">
            <v>1</v>
          </cell>
          <cell r="D951">
            <v>3</v>
          </cell>
          <cell r="G951">
            <v>3</v>
          </cell>
          <cell r="H951">
            <v>430000</v>
          </cell>
          <cell r="I951">
            <v>1290000</v>
          </cell>
        </row>
        <row r="952">
          <cell r="B952" t="str">
            <v>- Uang Penginapan [1 ORG x 2 HR]</v>
          </cell>
          <cell r="C952">
            <v>1</v>
          </cell>
          <cell r="D952">
            <v>2</v>
          </cell>
          <cell r="G952">
            <v>2</v>
          </cell>
          <cell r="H952">
            <v>804000</v>
          </cell>
          <cell r="I952">
            <v>1608000</v>
          </cell>
        </row>
        <row r="953">
          <cell r="B953" t="str">
            <v>- Uang Taksi [1 ORG x 1 KL]</v>
          </cell>
          <cell r="C953">
            <v>1</v>
          </cell>
          <cell r="D953">
            <v>1</v>
          </cell>
          <cell r="G953">
            <v>1</v>
          </cell>
          <cell r="H953">
            <v>1578000</v>
          </cell>
          <cell r="I953">
            <v>1578000</v>
          </cell>
        </row>
        <row r="954">
          <cell r="B954" t="str">
            <v>&gt; JAKARTA - SULAWESI SELATAN PP</v>
          </cell>
        </row>
        <row r="955">
          <cell r="B955" t="str">
            <v>- Tiket [1 ORG x 1 KL]</v>
          </cell>
          <cell r="C955">
            <v>1</v>
          </cell>
          <cell r="D955">
            <v>1</v>
          </cell>
          <cell r="G955">
            <v>1</v>
          </cell>
          <cell r="H955">
            <v>3829000</v>
          </cell>
          <cell r="I955">
            <v>3829000</v>
          </cell>
        </row>
        <row r="956">
          <cell r="B956" t="str">
            <v>- Uang Harian [1 ORG x 3 HR]</v>
          </cell>
          <cell r="C956">
            <v>1</v>
          </cell>
          <cell r="D956">
            <v>3</v>
          </cell>
          <cell r="G956">
            <v>3</v>
          </cell>
          <cell r="H956">
            <v>430000</v>
          </cell>
          <cell r="I956">
            <v>1290000</v>
          </cell>
        </row>
        <row r="957">
          <cell r="B957" t="str">
            <v>- Uang Penginapan [1 ORG x 2 HR]</v>
          </cell>
          <cell r="C957">
            <v>1</v>
          </cell>
          <cell r="D957">
            <v>2</v>
          </cell>
          <cell r="G957">
            <v>2</v>
          </cell>
          <cell r="H957">
            <v>745000</v>
          </cell>
          <cell r="I957">
            <v>1490000</v>
          </cell>
        </row>
        <row r="958">
          <cell r="B958" t="str">
            <v>- Uang Taksi [1 ORG x 1 KL]</v>
          </cell>
          <cell r="C958">
            <v>1</v>
          </cell>
          <cell r="D958">
            <v>1</v>
          </cell>
          <cell r="G958">
            <v>1</v>
          </cell>
          <cell r="H958">
            <v>886000</v>
          </cell>
          <cell r="I958">
            <v>886000</v>
          </cell>
        </row>
        <row r="959">
          <cell r="B959" t="str">
            <v>Review dan Penyempurnaan Modul Pelatihan dan SAP (Satuan Acara Pembelajaran) PPIH Arab Saudi dan PPIH Kloter</v>
          </cell>
          <cell r="I959">
            <v>90550000</v>
          </cell>
        </row>
        <row r="960">
          <cell r="B960" t="str">
            <v>Belanja Bahan</v>
          </cell>
          <cell r="I960">
            <v>750000</v>
          </cell>
        </row>
        <row r="961">
          <cell r="B961" t="str">
            <v>(KPPN.133-Jakarta IV )</v>
          </cell>
        </row>
        <row r="962">
          <cell r="B962" t="str">
            <v>- Spanduk</v>
          </cell>
          <cell r="C962">
            <v>1</v>
          </cell>
          <cell r="G962">
            <v>1</v>
          </cell>
          <cell r="H962">
            <v>750000</v>
          </cell>
          <cell r="I962">
            <v>750000</v>
          </cell>
        </row>
        <row r="963">
          <cell r="B963" t="str">
            <v>Belanja Jasa Lainnya</v>
          </cell>
          <cell r="I963">
            <v>25000000</v>
          </cell>
        </row>
        <row r="964">
          <cell r="B964" t="str">
            <v>(KPPN.133-Jakarta IV )</v>
          </cell>
        </row>
        <row r="965">
          <cell r="B965" t="str">
            <v>- Konsultan</v>
          </cell>
          <cell r="C965">
            <v>1</v>
          </cell>
          <cell r="G965">
            <v>1</v>
          </cell>
          <cell r="H965">
            <v>25000000</v>
          </cell>
          <cell r="I965">
            <v>25000000</v>
          </cell>
        </row>
        <row r="966">
          <cell r="B966" t="str">
            <v>Belanja Jasa Profesi</v>
          </cell>
          <cell r="I966">
            <v>21600000</v>
          </cell>
        </row>
        <row r="967">
          <cell r="B967" t="str">
            <v>(KPPN.133-Jakarta IV )</v>
          </cell>
        </row>
        <row r="968">
          <cell r="B968" t="str">
            <v>- Narasumber Eselon II/yang disetarakan [1 ORG x 8 JPL x 2 HR]</v>
          </cell>
          <cell r="C968">
            <v>1</v>
          </cell>
          <cell r="D968">
            <v>8</v>
          </cell>
          <cell r="E968">
            <v>2</v>
          </cell>
          <cell r="G968">
            <v>16</v>
          </cell>
          <cell r="H968">
            <v>1000000</v>
          </cell>
          <cell r="I968">
            <v>16000000</v>
          </cell>
        </row>
        <row r="969">
          <cell r="B969" t="str">
            <v>- Moderator</v>
          </cell>
          <cell r="C969">
            <v>8</v>
          </cell>
          <cell r="G969">
            <v>8</v>
          </cell>
          <cell r="H969">
            <v>700000</v>
          </cell>
          <cell r="I969">
            <v>5600000</v>
          </cell>
        </row>
        <row r="970">
          <cell r="B970" t="str">
            <v>Belanja Perjalanan Dinas Paket Meeting Dalam Kota</v>
          </cell>
          <cell r="I970">
            <v>43200000</v>
          </cell>
        </row>
        <row r="971">
          <cell r="B971" t="str">
            <v>(KPPN.133-Jakarta IV )</v>
          </cell>
        </row>
        <row r="972">
          <cell r="B972" t="str">
            <v>- Fullday meeting [30 ORG x 2 HR]</v>
          </cell>
          <cell r="C972">
            <v>30</v>
          </cell>
          <cell r="D972">
            <v>2</v>
          </cell>
          <cell r="G972">
            <v>60</v>
          </cell>
          <cell r="H972">
            <v>455000</v>
          </cell>
          <cell r="I972">
            <v>27300000</v>
          </cell>
        </row>
        <row r="973">
          <cell r="B973" t="str">
            <v>- Uang harian fullday [30 ORG x 1 HR x 2 KEG]</v>
          </cell>
          <cell r="C973">
            <v>30</v>
          </cell>
          <cell r="D973">
            <v>1</v>
          </cell>
          <cell r="E973">
            <v>2</v>
          </cell>
          <cell r="G973">
            <v>60</v>
          </cell>
          <cell r="H973">
            <v>95000</v>
          </cell>
          <cell r="I973">
            <v>5700000</v>
          </cell>
        </row>
        <row r="974">
          <cell r="B974" t="str">
            <v>- Transport [30 ORG x 2 KEG]</v>
          </cell>
          <cell r="C974">
            <v>30</v>
          </cell>
          <cell r="D974">
            <v>2</v>
          </cell>
          <cell r="G974">
            <v>60</v>
          </cell>
          <cell r="H974">
            <v>170000</v>
          </cell>
          <cell r="I974">
            <v>10200000</v>
          </cell>
        </row>
        <row r="975">
          <cell r="B975" t="str">
            <v>Penyempurnaan Pedoman Bimbingan Teknis PPIH Arab Saudi dan Kloter</v>
          </cell>
          <cell r="I975">
            <v>123710000</v>
          </cell>
        </row>
        <row r="976">
          <cell r="B976" t="str">
            <v>Belanja Bahan</v>
          </cell>
          <cell r="I976">
            <v>750000</v>
          </cell>
        </row>
        <row r="977">
          <cell r="B977" t="str">
            <v>(KPPN.133-Jakarta IV )</v>
          </cell>
        </row>
        <row r="978">
          <cell r="B978" t="str">
            <v>- Spanduk</v>
          </cell>
          <cell r="C978">
            <v>1</v>
          </cell>
          <cell r="G978">
            <v>1</v>
          </cell>
          <cell r="H978">
            <v>750000</v>
          </cell>
          <cell r="I978">
            <v>750000</v>
          </cell>
        </row>
        <row r="979">
          <cell r="B979" t="str">
            <v>Belanja Jasa Profesi</v>
          </cell>
          <cell r="I979">
            <v>29600000</v>
          </cell>
        </row>
        <row r="980">
          <cell r="B980" t="str">
            <v>(KPPN.133-Jakarta IV )</v>
          </cell>
        </row>
        <row r="981">
          <cell r="B981" t="str">
            <v>- Narasumber Eselon II/yang disetarakan [1 ORG x 8 JPL x 3 HR]</v>
          </cell>
          <cell r="C981">
            <v>1</v>
          </cell>
          <cell r="D981">
            <v>8</v>
          </cell>
          <cell r="E981">
            <v>3</v>
          </cell>
          <cell r="G981">
            <v>24</v>
          </cell>
          <cell r="H981">
            <v>1000000</v>
          </cell>
          <cell r="I981">
            <v>24000000</v>
          </cell>
        </row>
        <row r="982">
          <cell r="B982" t="str">
            <v>- Moderator</v>
          </cell>
          <cell r="C982">
            <v>8</v>
          </cell>
          <cell r="G982">
            <v>8</v>
          </cell>
          <cell r="H982">
            <v>700000</v>
          </cell>
          <cell r="I982">
            <v>5600000</v>
          </cell>
        </row>
        <row r="983">
          <cell r="B983" t="str">
            <v>Belanja Perjalanan Dinas Paket Meeting Luar Kota</v>
          </cell>
          <cell r="I983">
            <v>93360000</v>
          </cell>
        </row>
        <row r="984">
          <cell r="B984" t="str">
            <v>(KPPN.133-Jakarta IV )</v>
          </cell>
        </row>
        <row r="985">
          <cell r="B985" t="str">
            <v>- Uang Harian Fullboard Peserta &amp; Panitia [30 ORG x 3 HR x 1 KEG]</v>
          </cell>
          <cell r="C985">
            <v>30</v>
          </cell>
          <cell r="D985">
            <v>3</v>
          </cell>
          <cell r="E985">
            <v>1</v>
          </cell>
          <cell r="G985">
            <v>90</v>
          </cell>
          <cell r="H985">
            <v>130000</v>
          </cell>
          <cell r="I985">
            <v>11700000</v>
          </cell>
        </row>
        <row r="986">
          <cell r="B986" t="str">
            <v>- Fullboard Eselon II [2 ORG x 2 HR]</v>
          </cell>
          <cell r="C986">
            <v>2</v>
          </cell>
          <cell r="D986">
            <v>2</v>
          </cell>
          <cell r="G986">
            <v>4</v>
          </cell>
          <cell r="H986">
            <v>1201000</v>
          </cell>
          <cell r="I986">
            <v>4804000</v>
          </cell>
        </row>
        <row r="987">
          <cell r="B987" t="str">
            <v>- Fullboard Peserta dan Panitia [28 ORG x 2 HR]</v>
          </cell>
          <cell r="C987">
            <v>28</v>
          </cell>
          <cell r="D987">
            <v>2</v>
          </cell>
          <cell r="G987">
            <v>56</v>
          </cell>
          <cell r="H987">
            <v>1051000</v>
          </cell>
          <cell r="I987">
            <v>58856000</v>
          </cell>
        </row>
        <row r="988">
          <cell r="B988" t="str">
            <v>- Transport Panitia &amp; Peserta [30 ORG x 1 KEG]</v>
          </cell>
          <cell r="C988">
            <v>30</v>
          </cell>
          <cell r="D988">
            <v>1</v>
          </cell>
          <cell r="G988">
            <v>30</v>
          </cell>
          <cell r="H988">
            <v>600000</v>
          </cell>
          <cell r="I988">
            <v>18000000</v>
          </cell>
        </row>
        <row r="989">
          <cell r="B989" t="str">
            <v>Akomodasi Bimbingan Teknis Tugas dan Fungsi PPIH Arab Saudi dan Bimbingan Teknis Terintegrasi dengan Kementerian Kesehatan RI</v>
          </cell>
          <cell r="I989">
            <v>1568250000</v>
          </cell>
        </row>
        <row r="990">
          <cell r="B990" t="str">
            <v>Belanja Sewa</v>
          </cell>
          <cell r="I990">
            <v>1568250000</v>
          </cell>
        </row>
        <row r="991">
          <cell r="B991" t="str">
            <v>-Sewa Aula [3 AULA x 10 HR]</v>
          </cell>
          <cell r="C991">
            <v>3</v>
          </cell>
          <cell r="D991">
            <v>10</v>
          </cell>
          <cell r="G991">
            <v>30</v>
          </cell>
          <cell r="H991">
            <v>16875000</v>
          </cell>
          <cell r="I991">
            <v>506250000</v>
          </cell>
        </row>
        <row r="992">
          <cell r="B992" t="str">
            <v>-Sewa Kamar [1180 KAMAR x 9 HR]</v>
          </cell>
          <cell r="C992">
            <v>1180</v>
          </cell>
          <cell r="D992">
            <v>9</v>
          </cell>
          <cell r="G992">
            <v>10620</v>
          </cell>
          <cell r="H992">
            <v>100000</v>
          </cell>
          <cell r="I992">
            <v>1062000000</v>
          </cell>
        </row>
        <row r="993">
          <cell r="B993" t="str">
            <v>Operasional Petugas Haji</v>
          </cell>
          <cell r="C993" t="str">
            <v>1.200 orang</v>
          </cell>
          <cell r="I993">
            <v>96336617000</v>
          </cell>
        </row>
        <row r="994">
          <cell r="B994" t="str">
            <v>Konsolidasi dan Pengurusan Keberangkatan Amirul Hajj</v>
          </cell>
          <cell r="I994">
            <v>266976000</v>
          </cell>
        </row>
        <row r="995">
          <cell r="B995" t="str">
            <v>Belanja Barang Operasional Lainnya</v>
          </cell>
          <cell r="I995">
            <v>186500000</v>
          </cell>
        </row>
        <row r="996">
          <cell r="B996" t="str">
            <v>(KPPN.133-Jakarta IV )</v>
          </cell>
        </row>
        <row r="997">
          <cell r="B997" t="str">
            <v>- Keprotokolan Keberangkatan Amirul Hajj</v>
          </cell>
          <cell r="C997">
            <v>1</v>
          </cell>
          <cell r="G997">
            <v>1</v>
          </cell>
          <cell r="H997">
            <v>20000000</v>
          </cell>
          <cell r="I997">
            <v>20000000</v>
          </cell>
        </row>
        <row r="998">
          <cell r="B998" t="str">
            <v>- Pengadaan Koper Amirul Hajj, Pimpinan</v>
          </cell>
          <cell r="C998">
            <v>15</v>
          </cell>
          <cell r="G998">
            <v>15</v>
          </cell>
          <cell r="H998">
            <v>6500000</v>
          </cell>
          <cell r="I998">
            <v>97500000</v>
          </cell>
        </row>
        <row r="999">
          <cell r="B999" t="str">
            <v>- Pengadaan Jas Petugas Haji PPIH Arab Saudi (Amirul Haji, Pengendali, Penanggungjawab)</v>
          </cell>
          <cell r="C999">
            <v>23</v>
          </cell>
          <cell r="G999">
            <v>23</v>
          </cell>
          <cell r="H999">
            <v>3000000</v>
          </cell>
          <cell r="I999">
            <v>69000000</v>
          </cell>
        </row>
        <row r="1000">
          <cell r="B1000" t="str">
            <v>Belanja Bahan</v>
          </cell>
          <cell r="I1000">
            <v>10815000</v>
          </cell>
        </row>
        <row r="1001">
          <cell r="B1001" t="str">
            <v>(KPPN.133-Jakarta IV )</v>
          </cell>
        </row>
        <row r="1002">
          <cell r="B1002" t="str">
            <v>- Perlengkapan starter kit amirul hajj</v>
          </cell>
          <cell r="C1002">
            <v>15</v>
          </cell>
          <cell r="G1002">
            <v>15</v>
          </cell>
          <cell r="H1002">
            <v>721000</v>
          </cell>
          <cell r="I1002">
            <v>10815000</v>
          </cell>
        </row>
        <row r="1003">
          <cell r="B1003" t="str">
            <v>Belanja Sewa</v>
          </cell>
          <cell r="I1003">
            <v>6000000</v>
          </cell>
        </row>
        <row r="1004">
          <cell r="B1004" t="str">
            <v>(KPPN.133-Jakarta IV )</v>
          </cell>
        </row>
        <row r="1005">
          <cell r="B1005" t="str">
            <v>- Biaya Sewa Mobil Keberangkatan Amirul Hajj Ke Bandara</v>
          </cell>
          <cell r="C1005">
            <v>2</v>
          </cell>
          <cell r="G1005">
            <v>2</v>
          </cell>
          <cell r="H1005">
            <v>3000000</v>
          </cell>
          <cell r="I1005">
            <v>6000000</v>
          </cell>
        </row>
        <row r="1006">
          <cell r="B1006" t="str">
            <v>Belanja Perjalanan Dinas Paket Meeting Dalam Kota</v>
          </cell>
          <cell r="I1006">
            <v>63661000</v>
          </cell>
        </row>
        <row r="1007">
          <cell r="B1007" t="str">
            <v>(KPPN.133-Jakarta IV )</v>
          </cell>
        </row>
        <row r="1008">
          <cell r="B1008" t="str">
            <v>&gt; Keberangkatan Amirul Hajj</v>
          </cell>
          <cell r="I1008">
            <v>63661000</v>
          </cell>
        </row>
        <row r="1009">
          <cell r="B1009" t="str">
            <v>- Fullboard Menteri dan Setingkat Menteri [1 ORG x 1 HR x 1 KEG]</v>
          </cell>
          <cell r="C1009">
            <v>1</v>
          </cell>
          <cell r="D1009">
            <v>1</v>
          </cell>
          <cell r="E1009">
            <v>1</v>
          </cell>
          <cell r="G1009">
            <v>1</v>
          </cell>
          <cell r="H1009">
            <v>2257000</v>
          </cell>
          <cell r="I1009">
            <v>2257000</v>
          </cell>
        </row>
        <row r="1010">
          <cell r="B1010" t="str">
            <v>- Fullboard Pejabat Eselon I dan II [8 ORG x 1 HR x 1 KEG]</v>
          </cell>
          <cell r="C1010">
            <v>8</v>
          </cell>
          <cell r="D1010">
            <v>1</v>
          </cell>
          <cell r="E1010">
            <v>1</v>
          </cell>
          <cell r="G1010">
            <v>8</v>
          </cell>
          <cell r="H1010">
            <v>1347000</v>
          </cell>
          <cell r="I1010">
            <v>10776000</v>
          </cell>
        </row>
        <row r="1011">
          <cell r="B1011" t="str">
            <v>- Fullboard Amirul Hajj [14 ORG x 1 HR x 1 KEG]</v>
          </cell>
          <cell r="C1011">
            <v>14</v>
          </cell>
          <cell r="D1011">
            <v>1</v>
          </cell>
          <cell r="E1011">
            <v>1</v>
          </cell>
          <cell r="G1011">
            <v>14</v>
          </cell>
          <cell r="H1011">
            <v>1347000</v>
          </cell>
          <cell r="I1011">
            <v>18858000</v>
          </cell>
        </row>
        <row r="1012">
          <cell r="B1012" t="str">
            <v>- Fullboard Panitia [10 ORG x 1 HR x 1 KEG]</v>
          </cell>
          <cell r="C1012">
            <v>10</v>
          </cell>
          <cell r="D1012">
            <v>1</v>
          </cell>
          <cell r="E1012">
            <v>1</v>
          </cell>
          <cell r="G1012">
            <v>10</v>
          </cell>
          <cell r="H1012">
            <v>1197000</v>
          </cell>
          <cell r="I1012">
            <v>11970000</v>
          </cell>
        </row>
        <row r="1013">
          <cell r="B1013" t="str">
            <v>- Uang Harian Amirul Hajj dan Panitia [33 ORG x 2 HR x 1 KEG]</v>
          </cell>
          <cell r="C1013">
            <v>33</v>
          </cell>
          <cell r="D1013">
            <v>2</v>
          </cell>
          <cell r="E1013">
            <v>1</v>
          </cell>
          <cell r="G1013">
            <v>66</v>
          </cell>
          <cell r="H1013">
            <v>130000</v>
          </cell>
          <cell r="I1013">
            <v>8580000</v>
          </cell>
        </row>
        <row r="1014">
          <cell r="B1014" t="str">
            <v>- Transport Peserta dan Panitia [33 ORG x 2 HR x 1 KEG]</v>
          </cell>
          <cell r="C1014">
            <v>33</v>
          </cell>
          <cell r="D1014">
            <v>2</v>
          </cell>
          <cell r="E1014">
            <v>1</v>
          </cell>
          <cell r="G1014">
            <v>66</v>
          </cell>
          <cell r="H1014">
            <v>170000</v>
          </cell>
          <cell r="I1014">
            <v>11220000</v>
          </cell>
        </row>
        <row r="1015">
          <cell r="B1015" t="str">
            <v>Pelantikan, Pemberangkatan dan Pemulangan PPIH Jeddah, Makkah dan Madinah Ke Arab Saudi</v>
          </cell>
          <cell r="I1015">
            <v>279405000</v>
          </cell>
        </row>
        <row r="1016">
          <cell r="B1016" t="str">
            <v>Belanja Bahan</v>
          </cell>
          <cell r="I1016">
            <v>3750000</v>
          </cell>
        </row>
        <row r="1017">
          <cell r="B1017" t="str">
            <v>(KPPN.133-Jakarta IV )</v>
          </cell>
        </row>
        <row r="1018">
          <cell r="B1018" t="str">
            <v>- Backdrop</v>
          </cell>
          <cell r="C1018">
            <v>1</v>
          </cell>
          <cell r="G1018">
            <v>1</v>
          </cell>
          <cell r="H1018">
            <v>3000000</v>
          </cell>
          <cell r="I1018">
            <v>3000000</v>
          </cell>
        </row>
        <row r="1019">
          <cell r="B1019" t="str">
            <v>- Spanduk</v>
          </cell>
          <cell r="C1019">
            <v>1</v>
          </cell>
          <cell r="G1019">
            <v>1</v>
          </cell>
          <cell r="H1019">
            <v>750000</v>
          </cell>
          <cell r="I1019">
            <v>750000</v>
          </cell>
        </row>
        <row r="1020">
          <cell r="B1020" t="str">
            <v>Belanja Perjalanan Dinas Biasa</v>
          </cell>
          <cell r="I1020">
            <v>44640000</v>
          </cell>
        </row>
        <row r="1021">
          <cell r="B1021" t="str">
            <v>(KPPN.133-Jakarta IV )</v>
          </cell>
        </row>
        <row r="1022">
          <cell r="B1022" t="str">
            <v>&gt; JAKARTA-BANTEN</v>
          </cell>
          <cell r="I1022">
            <v>44640000</v>
          </cell>
        </row>
        <row r="1023">
          <cell r="B1023" t="str">
            <v>- Transport [10 ORG x 5 KL]</v>
          </cell>
          <cell r="C1023">
            <v>10</v>
          </cell>
          <cell r="D1023">
            <v>5</v>
          </cell>
          <cell r="G1023">
            <v>50</v>
          </cell>
          <cell r="H1023">
            <v>600000</v>
          </cell>
          <cell r="I1023">
            <v>30000000</v>
          </cell>
        </row>
        <row r="1024">
          <cell r="B1024" t="str">
            <v>- Uang Harian [10 ORG x 2 HR]</v>
          </cell>
          <cell r="C1024">
            <v>10</v>
          </cell>
          <cell r="D1024">
            <v>2</v>
          </cell>
          <cell r="G1024">
            <v>20</v>
          </cell>
          <cell r="H1024">
            <v>370000</v>
          </cell>
          <cell r="I1024">
            <v>7400000</v>
          </cell>
        </row>
        <row r="1025">
          <cell r="B1025" t="str">
            <v>-Penginapan [10 ORG x 1 HR]</v>
          </cell>
          <cell r="C1025">
            <v>10</v>
          </cell>
          <cell r="D1025">
            <v>1</v>
          </cell>
          <cell r="G1025">
            <v>10</v>
          </cell>
          <cell r="H1025">
            <v>724000</v>
          </cell>
          <cell r="I1025">
            <v>7240000</v>
          </cell>
        </row>
        <row r="1026">
          <cell r="B1026" t="str">
            <v>Belanja Perjalanan Dinas Paket Meeting Dalam Kota</v>
          </cell>
          <cell r="I1026">
            <v>231015000</v>
          </cell>
        </row>
        <row r="1027">
          <cell r="B1027" t="str">
            <v>(KPPN.133-Jakarta IV )</v>
          </cell>
        </row>
        <row r="1028">
          <cell r="B1028" t="str">
            <v>- Biaya Konsumsi Angkatan I [453 ORG x 3 KL]</v>
          </cell>
          <cell r="C1028">
            <v>453</v>
          </cell>
          <cell r="D1028">
            <v>3</v>
          </cell>
          <cell r="G1028">
            <v>1359</v>
          </cell>
          <cell r="H1028">
            <v>65000</v>
          </cell>
          <cell r="I1028">
            <v>88335000</v>
          </cell>
        </row>
        <row r="1029">
          <cell r="B1029" t="str">
            <v>- Biaya Konsumsi Angkatan II [497 ORG x 3 KL]</v>
          </cell>
          <cell r="C1029">
            <v>497</v>
          </cell>
          <cell r="D1029">
            <v>3</v>
          </cell>
          <cell r="G1029">
            <v>1491</v>
          </cell>
          <cell r="H1029">
            <v>65000</v>
          </cell>
          <cell r="I1029">
            <v>96915000</v>
          </cell>
        </row>
        <row r="1030">
          <cell r="B1030" t="str">
            <v>- Biaya Konsumsi Panitia [30 ORG x 3 KL x 2 KEG]</v>
          </cell>
          <cell r="C1030">
            <v>30</v>
          </cell>
          <cell r="D1030">
            <v>3</v>
          </cell>
          <cell r="E1030">
            <v>2</v>
          </cell>
          <cell r="G1030">
            <v>180</v>
          </cell>
          <cell r="H1030">
            <v>65000</v>
          </cell>
          <cell r="I1030">
            <v>11700000</v>
          </cell>
        </row>
        <row r="1031">
          <cell r="B1031" t="str">
            <v>- Biaya Konsumsi Tamu Undangan [15 ORG x 1 KL x 3 KEG]</v>
          </cell>
          <cell r="C1031">
            <v>15</v>
          </cell>
          <cell r="D1031">
            <v>1</v>
          </cell>
          <cell r="E1031">
            <v>3</v>
          </cell>
          <cell r="G1031">
            <v>45</v>
          </cell>
          <cell r="H1031">
            <v>77000</v>
          </cell>
          <cell r="I1031">
            <v>3465000</v>
          </cell>
        </row>
        <row r="1032">
          <cell r="B1032" t="str">
            <v>- Uang Harian Panitia [30 ORG x 2 HR x 2 KEG]</v>
          </cell>
          <cell r="C1032">
            <v>30</v>
          </cell>
          <cell r="D1032">
            <v>2</v>
          </cell>
          <cell r="E1032">
            <v>2</v>
          </cell>
          <cell r="G1032">
            <v>120</v>
          </cell>
          <cell r="H1032">
            <v>180000</v>
          </cell>
          <cell r="I1032">
            <v>21600000</v>
          </cell>
        </row>
        <row r="1033">
          <cell r="B1033" t="str">
            <v>-Transport Panitia [30 ORG x 2 KEG]</v>
          </cell>
          <cell r="C1033">
            <v>30</v>
          </cell>
          <cell r="D1033">
            <v>2</v>
          </cell>
          <cell r="G1033">
            <v>60</v>
          </cell>
          <cell r="H1033">
            <v>150000</v>
          </cell>
          <cell r="I1033">
            <v>9000000</v>
          </cell>
        </row>
        <row r="1034">
          <cell r="B1034" t="str">
            <v>Petugas Penyelenggara Ibadah Haji Arab Saudi</v>
          </cell>
          <cell r="I1034">
            <v>88457300000</v>
          </cell>
        </row>
        <row r="1035">
          <cell r="B1035" t="str">
            <v>Belanja Perjalanan Dinas Biasa - Luar Negeri</v>
          </cell>
          <cell r="I1035">
            <v>88457300000</v>
          </cell>
        </row>
        <row r="1036">
          <cell r="B1036" t="str">
            <v>(KPPN.133-Jakarta IV )</v>
          </cell>
        </row>
        <row r="1037">
          <cell r="B1037" t="str">
            <v>&gt; Uang Harian</v>
          </cell>
          <cell r="I1037">
            <v>63066100000</v>
          </cell>
        </row>
        <row r="1038">
          <cell r="B1038" t="str">
            <v>&gt;&gt; Misi Haji Indonesia</v>
          </cell>
          <cell r="I1038">
            <v>1370000000</v>
          </cell>
        </row>
        <row r="1039">
          <cell r="B1039" t="str">
            <v>- Amirul Haj [1 ORG x 20 HR]</v>
          </cell>
          <cell r="C1039">
            <v>1</v>
          </cell>
          <cell r="D1039">
            <v>20</v>
          </cell>
          <cell r="G1039">
            <v>20</v>
          </cell>
          <cell r="H1039">
            <v>4500000</v>
          </cell>
          <cell r="I1039">
            <v>90000000</v>
          </cell>
        </row>
        <row r="1040">
          <cell r="B1040" t="str">
            <v>- Anggota Amirul Haj [13 ORG x 20 HR]</v>
          </cell>
          <cell r="C1040">
            <v>13</v>
          </cell>
          <cell r="D1040">
            <v>20</v>
          </cell>
          <cell r="G1040">
            <v>260</v>
          </cell>
          <cell r="H1040">
            <v>2500000</v>
          </cell>
          <cell r="I1040">
            <v>650000000</v>
          </cell>
        </row>
        <row r="1041">
          <cell r="B1041" t="str">
            <v>- Penanggung Jawab [2 ORG x 30 HR]</v>
          </cell>
          <cell r="C1041">
            <v>2</v>
          </cell>
          <cell r="D1041">
            <v>30</v>
          </cell>
          <cell r="G1041">
            <v>60</v>
          </cell>
          <cell r="H1041">
            <v>2500000</v>
          </cell>
          <cell r="I1041">
            <v>150000000</v>
          </cell>
        </row>
        <row r="1042">
          <cell r="B1042" t="str">
            <v>- Pengendali [8 ORG x 30 HR]</v>
          </cell>
          <cell r="C1042">
            <v>8</v>
          </cell>
          <cell r="D1042">
            <v>30</v>
          </cell>
          <cell r="G1042">
            <v>240</v>
          </cell>
          <cell r="H1042">
            <v>2000000</v>
          </cell>
          <cell r="I1042">
            <v>480000000</v>
          </cell>
        </row>
        <row r="1043">
          <cell r="B1043" t="str">
            <v>&gt;&gt; KUH</v>
          </cell>
          <cell r="I1043">
            <v>2105850000</v>
          </cell>
        </row>
        <row r="1044">
          <cell r="B1044" t="str">
            <v>- Ketua PPIH [1 ORG x 83 HR]</v>
          </cell>
          <cell r="C1044">
            <v>1</v>
          </cell>
          <cell r="D1044">
            <v>83</v>
          </cell>
          <cell r="G1044">
            <v>83</v>
          </cell>
          <cell r="H1044">
            <v>2000000</v>
          </cell>
          <cell r="I1044">
            <v>166000000</v>
          </cell>
        </row>
        <row r="1045">
          <cell r="B1045" t="str">
            <v>- Sekretaris PPIH [1 ORG x 83 HR]</v>
          </cell>
          <cell r="C1045">
            <v>1</v>
          </cell>
          <cell r="D1045">
            <v>83</v>
          </cell>
          <cell r="G1045">
            <v>83</v>
          </cell>
          <cell r="H1045">
            <v>1100000</v>
          </cell>
          <cell r="I1045">
            <v>91300000</v>
          </cell>
        </row>
        <row r="1046">
          <cell r="B1046" t="str">
            <v>- Kepala Bidang [11 ORG x 50 HR]</v>
          </cell>
          <cell r="C1046">
            <v>11</v>
          </cell>
          <cell r="D1046">
            <v>50</v>
          </cell>
          <cell r="G1046">
            <v>550</v>
          </cell>
          <cell r="H1046">
            <v>1100000</v>
          </cell>
          <cell r="I1046">
            <v>605000000</v>
          </cell>
        </row>
        <row r="1047">
          <cell r="B1047" t="str">
            <v>- Petugas KUH [17 ORG x 77 HR]</v>
          </cell>
          <cell r="C1047">
            <v>17</v>
          </cell>
          <cell r="D1047">
            <v>77</v>
          </cell>
          <cell r="G1047">
            <v>1309</v>
          </cell>
          <cell r="H1047">
            <v>950000</v>
          </cell>
          <cell r="I1047">
            <v>1243550000</v>
          </cell>
        </row>
        <row r="1048">
          <cell r="B1048" t="str">
            <v>&gt;&gt; DAKER AIRPORT JEDDAH/MADINAH</v>
          </cell>
          <cell r="I1048">
            <v>7559800000</v>
          </cell>
        </row>
        <row r="1049">
          <cell r="B1049" t="str">
            <v>- Kadaker [1 ORG x 83 HR]</v>
          </cell>
          <cell r="C1049">
            <v>1</v>
          </cell>
          <cell r="D1049">
            <v>83</v>
          </cell>
          <cell r="G1049">
            <v>83</v>
          </cell>
          <cell r="H1049">
            <v>1200000</v>
          </cell>
          <cell r="I1049">
            <v>99600000</v>
          </cell>
        </row>
        <row r="1050">
          <cell r="B1050" t="str">
            <v>- Sekretaris Daker [1 ORG x 83 HR]</v>
          </cell>
          <cell r="C1050">
            <v>1</v>
          </cell>
          <cell r="D1050">
            <v>83</v>
          </cell>
          <cell r="G1050">
            <v>83</v>
          </cell>
          <cell r="H1050">
            <v>1100000</v>
          </cell>
          <cell r="I1050">
            <v>91300000</v>
          </cell>
        </row>
        <row r="1051">
          <cell r="B1051" t="str">
            <v>- Kepala Seksi Bandara [7 ORG x 77 HR]</v>
          </cell>
          <cell r="C1051">
            <v>7</v>
          </cell>
          <cell r="D1051">
            <v>77</v>
          </cell>
          <cell r="G1051">
            <v>539</v>
          </cell>
          <cell r="H1051">
            <v>1100000</v>
          </cell>
          <cell r="I1051">
            <v>592900000</v>
          </cell>
        </row>
        <row r="1052">
          <cell r="B1052" t="str">
            <v>- Kepala Sektor Bandara [2 ORG x 77 HR]</v>
          </cell>
          <cell r="C1052">
            <v>2</v>
          </cell>
          <cell r="D1052">
            <v>77</v>
          </cell>
          <cell r="G1052">
            <v>154</v>
          </cell>
          <cell r="H1052">
            <v>1100000</v>
          </cell>
          <cell r="I1052">
            <v>169400000</v>
          </cell>
        </row>
        <row r="1053">
          <cell r="B1053" t="str">
            <v>- Sekretaris Sektor Bandara [2 ORG x 77 HR]</v>
          </cell>
          <cell r="C1053">
            <v>2</v>
          </cell>
          <cell r="D1053">
            <v>77</v>
          </cell>
          <cell r="G1053">
            <v>154</v>
          </cell>
          <cell r="H1053">
            <v>1100000</v>
          </cell>
          <cell r="I1053">
            <v>169400000</v>
          </cell>
        </row>
        <row r="1054">
          <cell r="B1054" t="str">
            <v>- Petugas Daker Bandara [88 ORG x 77 HR]</v>
          </cell>
          <cell r="C1054">
            <v>88</v>
          </cell>
          <cell r="D1054">
            <v>77</v>
          </cell>
          <cell r="G1054">
            <v>6776</v>
          </cell>
          <cell r="H1054">
            <v>950000</v>
          </cell>
          <cell r="I1054">
            <v>6437200000</v>
          </cell>
        </row>
        <row r="1055">
          <cell r="B1055" t="str">
            <v>&gt;&gt; DAKER MAKKAH</v>
          </cell>
          <cell r="I1055">
            <v>30238750000</v>
          </cell>
        </row>
        <row r="1056">
          <cell r="B1056" t="str">
            <v>- Kadaker [1 ORG x 83 HR]</v>
          </cell>
          <cell r="C1056">
            <v>1</v>
          </cell>
          <cell r="D1056">
            <v>83</v>
          </cell>
          <cell r="G1056">
            <v>83</v>
          </cell>
          <cell r="H1056">
            <v>1200000</v>
          </cell>
          <cell r="I1056">
            <v>99600000</v>
          </cell>
        </row>
        <row r="1057">
          <cell r="B1057" t="str">
            <v>- Sekretaris Daker [1 ORG x 83 HR]</v>
          </cell>
          <cell r="C1057">
            <v>1</v>
          </cell>
          <cell r="D1057">
            <v>83</v>
          </cell>
          <cell r="G1057">
            <v>83</v>
          </cell>
          <cell r="H1057">
            <v>1100000</v>
          </cell>
          <cell r="I1057">
            <v>91300000</v>
          </cell>
        </row>
        <row r="1058">
          <cell r="B1058" t="str">
            <v>- Kepala Seksi Makkah [8 ORG x 63 HR]</v>
          </cell>
          <cell r="C1058">
            <v>8</v>
          </cell>
          <cell r="D1058">
            <v>63</v>
          </cell>
          <cell r="G1058">
            <v>504</v>
          </cell>
          <cell r="H1058">
            <v>1100000</v>
          </cell>
          <cell r="I1058">
            <v>554400000</v>
          </cell>
        </row>
        <row r="1059">
          <cell r="B1059" t="str">
            <v>- Kepala Sektor Makkah [12 ORG x 63 HR]</v>
          </cell>
          <cell r="C1059">
            <v>12</v>
          </cell>
          <cell r="D1059">
            <v>63</v>
          </cell>
          <cell r="G1059">
            <v>756</v>
          </cell>
          <cell r="H1059">
            <v>1100000</v>
          </cell>
          <cell r="I1059">
            <v>831600000</v>
          </cell>
        </row>
        <row r="1060">
          <cell r="B1060" t="str">
            <v>- Sekretaris Sektor Makkah [12 ORG x 63 HR]</v>
          </cell>
          <cell r="C1060">
            <v>12</v>
          </cell>
          <cell r="D1060">
            <v>63</v>
          </cell>
          <cell r="G1060">
            <v>756</v>
          </cell>
          <cell r="H1060">
            <v>1100000</v>
          </cell>
          <cell r="I1060">
            <v>831600000</v>
          </cell>
        </row>
        <row r="1061">
          <cell r="B1061" t="str">
            <v>- Petugas Daker Makkah [465 ORG x 63 HR]</v>
          </cell>
          <cell r="C1061">
            <v>465</v>
          </cell>
          <cell r="D1061">
            <v>63</v>
          </cell>
          <cell r="G1061">
            <v>29295</v>
          </cell>
          <cell r="H1061">
            <v>950000</v>
          </cell>
          <cell r="I1061">
            <v>27830250000</v>
          </cell>
        </row>
        <row r="1062">
          <cell r="B1062" t="str">
            <v>&gt;&gt; DAKER MADINAH</v>
          </cell>
          <cell r="I1062">
            <v>21011700000</v>
          </cell>
        </row>
        <row r="1063">
          <cell r="B1063" t="str">
            <v>- Kadaker [1 ORG x 83 HR]</v>
          </cell>
          <cell r="C1063">
            <v>1</v>
          </cell>
          <cell r="D1063">
            <v>83</v>
          </cell>
          <cell r="G1063">
            <v>83</v>
          </cell>
          <cell r="H1063">
            <v>1200000</v>
          </cell>
          <cell r="I1063">
            <v>99600000</v>
          </cell>
        </row>
        <row r="1064">
          <cell r="B1064" t="str">
            <v>- Sekretaris Daker [1 ORG x 83 HR]</v>
          </cell>
          <cell r="C1064">
            <v>1</v>
          </cell>
          <cell r="D1064">
            <v>83</v>
          </cell>
          <cell r="G1064">
            <v>83</v>
          </cell>
          <cell r="H1064">
            <v>1100000</v>
          </cell>
          <cell r="I1064">
            <v>91300000</v>
          </cell>
        </row>
        <row r="1065">
          <cell r="B1065" t="str">
            <v>- Kepala Seksi Madinah [9 ORG x 77 HR]</v>
          </cell>
          <cell r="C1065">
            <v>9</v>
          </cell>
          <cell r="D1065">
            <v>77</v>
          </cell>
          <cell r="G1065">
            <v>693</v>
          </cell>
          <cell r="H1065">
            <v>1100000</v>
          </cell>
          <cell r="I1065">
            <v>762300000</v>
          </cell>
        </row>
        <row r="1066">
          <cell r="B1066" t="str">
            <v>- Kepala Sektor Madinah [7 ORG x 77 HR]</v>
          </cell>
          <cell r="C1066">
            <v>7</v>
          </cell>
          <cell r="D1066">
            <v>77</v>
          </cell>
          <cell r="G1066">
            <v>539</v>
          </cell>
          <cell r="H1066">
            <v>1100000</v>
          </cell>
          <cell r="I1066">
            <v>592900000</v>
          </cell>
        </row>
        <row r="1067">
          <cell r="B1067" t="str">
            <v>- Sekretaris Sektor Madinah [7 ORG x 77 HR]</v>
          </cell>
          <cell r="C1067">
            <v>7</v>
          </cell>
          <cell r="D1067">
            <v>77</v>
          </cell>
          <cell r="G1067">
            <v>539</v>
          </cell>
          <cell r="H1067">
            <v>1100000</v>
          </cell>
          <cell r="I1067">
            <v>592900000</v>
          </cell>
        </row>
        <row r="1068">
          <cell r="B1068" t="str">
            <v>- Petugas Daker Madinah [258 ORG x 77 HR]</v>
          </cell>
          <cell r="C1068">
            <v>258</v>
          </cell>
          <cell r="D1068">
            <v>77</v>
          </cell>
          <cell r="G1068">
            <v>19866</v>
          </cell>
          <cell r="H1068">
            <v>950000</v>
          </cell>
          <cell r="I1068">
            <v>18872700000</v>
          </cell>
        </row>
        <row r="1069">
          <cell r="B1069" t="str">
            <v>&gt;&gt; PENILAIAN KINERJA</v>
          </cell>
          <cell r="I1069">
            <v>480000000</v>
          </cell>
        </row>
        <row r="1070">
          <cell r="B1070" t="str">
            <v>-Kepala Seksi Penilaian Kinerja [1 ORG x 50 HR]</v>
          </cell>
          <cell r="C1070">
            <v>1</v>
          </cell>
          <cell r="D1070">
            <v>50</v>
          </cell>
          <cell r="G1070">
            <v>50</v>
          </cell>
          <cell r="H1070">
            <v>1200000</v>
          </cell>
          <cell r="I1070">
            <v>60000000</v>
          </cell>
        </row>
        <row r="1071">
          <cell r="B1071" t="str">
            <v>- Penilaian Kinerja Petugas [7 ORG x 50 HR]</v>
          </cell>
          <cell r="C1071">
            <v>7</v>
          </cell>
          <cell r="D1071">
            <v>50</v>
          </cell>
          <cell r="G1071">
            <v>350</v>
          </cell>
          <cell r="H1071">
            <v>1200000</v>
          </cell>
          <cell r="I1071">
            <v>420000000</v>
          </cell>
        </row>
        <row r="1072">
          <cell r="B1072" t="str">
            <v>&gt;&gt; ADMINISTRASI</v>
          </cell>
          <cell r="I1072">
            <v>300000000</v>
          </cell>
        </row>
        <row r="1073">
          <cell r="B1073" t="str">
            <v>-Kepala Seksi Administrasi [1 ORG x 50 HR]</v>
          </cell>
          <cell r="C1073">
            <v>1</v>
          </cell>
          <cell r="D1073">
            <v>50</v>
          </cell>
          <cell r="G1073">
            <v>50</v>
          </cell>
          <cell r="H1073">
            <v>1200000</v>
          </cell>
          <cell r="I1073">
            <v>60000000</v>
          </cell>
        </row>
        <row r="1074">
          <cell r="B1074" t="str">
            <v>- Tim administrasi dan penyelesaian dokumen petugas [4 ORG x 50 HR]</v>
          </cell>
          <cell r="C1074">
            <v>4</v>
          </cell>
          <cell r="D1074">
            <v>50</v>
          </cell>
          <cell r="G1074">
            <v>200</v>
          </cell>
          <cell r="H1074">
            <v>1200000</v>
          </cell>
          <cell r="I1074">
            <v>240000000</v>
          </cell>
        </row>
        <row r="1075">
          <cell r="B1075" t="str">
            <v>&gt; Transport Jakarta-Jeddah PP</v>
          </cell>
          <cell r="I1075">
            <v>25391200000</v>
          </cell>
        </row>
        <row r="1076">
          <cell r="B1076" t="str">
            <v>&gt;&gt; Misi Haji Indonesia</v>
          </cell>
          <cell r="I1076">
            <v>1315200000</v>
          </cell>
        </row>
        <row r="1077">
          <cell r="B1077" t="str">
            <v>- Amirul Haj [1 ORG x 1 KL]</v>
          </cell>
          <cell r="C1077">
            <v>1</v>
          </cell>
          <cell r="D1077">
            <v>1</v>
          </cell>
          <cell r="G1077">
            <v>1</v>
          </cell>
          <cell r="H1077">
            <v>54800000</v>
          </cell>
          <cell r="I1077">
            <v>54800000</v>
          </cell>
        </row>
        <row r="1078">
          <cell r="B1078" t="str">
            <v>- Anggota Amirul Haj [13 ORG x 1 KL]</v>
          </cell>
          <cell r="C1078">
            <v>13</v>
          </cell>
          <cell r="D1078">
            <v>1</v>
          </cell>
          <cell r="G1078">
            <v>13</v>
          </cell>
          <cell r="H1078">
            <v>54800000</v>
          </cell>
          <cell r="I1078">
            <v>712400000</v>
          </cell>
        </row>
        <row r="1079">
          <cell r="B1079" t="str">
            <v>- Penanggung Jawab [2 ORG x 1 KL]</v>
          </cell>
          <cell r="C1079">
            <v>2</v>
          </cell>
          <cell r="D1079">
            <v>1</v>
          </cell>
          <cell r="G1079">
            <v>2</v>
          </cell>
          <cell r="H1079">
            <v>54800000</v>
          </cell>
          <cell r="I1079">
            <v>109600000</v>
          </cell>
        </row>
        <row r="1080">
          <cell r="B1080" t="str">
            <v>- Pengendali [8 ORG x 1 KL]</v>
          </cell>
          <cell r="C1080">
            <v>8</v>
          </cell>
          <cell r="D1080">
            <v>1</v>
          </cell>
          <cell r="G1080">
            <v>8</v>
          </cell>
          <cell r="H1080">
            <v>54800000</v>
          </cell>
          <cell r="I1080">
            <v>438400000</v>
          </cell>
        </row>
        <row r="1081">
          <cell r="B1081" t="str">
            <v>&gt;&gt; KUH</v>
          </cell>
          <cell r="I1081">
            <v>780000000</v>
          </cell>
        </row>
        <row r="1082">
          <cell r="B1082" t="str">
            <v>- Ketua PPIH [1 ORG x 1 KL]</v>
          </cell>
          <cell r="C1082">
            <v>1</v>
          </cell>
          <cell r="D1082">
            <v>1</v>
          </cell>
          <cell r="G1082">
            <v>1</v>
          </cell>
          <cell r="H1082">
            <v>26000000</v>
          </cell>
          <cell r="I1082">
            <v>26000000</v>
          </cell>
        </row>
        <row r="1083">
          <cell r="B1083" t="str">
            <v>- Sekretaris PPIH [1 ORG x 1 KL]</v>
          </cell>
          <cell r="C1083">
            <v>1</v>
          </cell>
          <cell r="D1083">
            <v>1</v>
          </cell>
          <cell r="G1083">
            <v>1</v>
          </cell>
          <cell r="H1083">
            <v>26000000</v>
          </cell>
          <cell r="I1083">
            <v>26000000</v>
          </cell>
        </row>
        <row r="1084">
          <cell r="B1084" t="str">
            <v>- Kepala Bidang [11 ORG x 1 KL]</v>
          </cell>
          <cell r="C1084">
            <v>11</v>
          </cell>
          <cell r="D1084">
            <v>1</v>
          </cell>
          <cell r="G1084">
            <v>11</v>
          </cell>
          <cell r="H1084">
            <v>26000000</v>
          </cell>
          <cell r="I1084">
            <v>286000000</v>
          </cell>
        </row>
        <row r="1085">
          <cell r="B1085" t="str">
            <v>- Petugas KUH [17 ORG x 1 KL]</v>
          </cell>
          <cell r="C1085">
            <v>17</v>
          </cell>
          <cell r="D1085">
            <v>1</v>
          </cell>
          <cell r="G1085">
            <v>17</v>
          </cell>
          <cell r="H1085">
            <v>26000000</v>
          </cell>
          <cell r="I1085">
            <v>442000000</v>
          </cell>
        </row>
        <row r="1086">
          <cell r="B1086" t="str">
            <v>&gt;&gt; DAKER AIRPORT JEDDAH/MADINAH</v>
          </cell>
          <cell r="I1086">
            <v>2626000000</v>
          </cell>
        </row>
        <row r="1087">
          <cell r="B1087" t="str">
            <v>- Kadaker [1 ORG x 1 KL]</v>
          </cell>
          <cell r="C1087">
            <v>1</v>
          </cell>
          <cell r="D1087">
            <v>1</v>
          </cell>
          <cell r="G1087">
            <v>1</v>
          </cell>
          <cell r="H1087">
            <v>26000000</v>
          </cell>
          <cell r="I1087">
            <v>26000000</v>
          </cell>
        </row>
        <row r="1088">
          <cell r="B1088" t="str">
            <v>- Sekretaris Daker [1 ORG x 1 KL]</v>
          </cell>
          <cell r="C1088">
            <v>1</v>
          </cell>
          <cell r="D1088">
            <v>1</v>
          </cell>
          <cell r="G1088">
            <v>1</v>
          </cell>
          <cell r="H1088">
            <v>26000000</v>
          </cell>
          <cell r="I1088">
            <v>26000000</v>
          </cell>
        </row>
        <row r="1089">
          <cell r="B1089" t="str">
            <v>- Kepala Seksi Jeddah [7 ORG x 1 KL]</v>
          </cell>
          <cell r="C1089">
            <v>7</v>
          </cell>
          <cell r="D1089">
            <v>1</v>
          </cell>
          <cell r="G1089">
            <v>7</v>
          </cell>
          <cell r="H1089">
            <v>26000000</v>
          </cell>
          <cell r="I1089">
            <v>182000000</v>
          </cell>
        </row>
        <row r="1090">
          <cell r="B1090" t="str">
            <v>- Kepala Sektor Jeddah [2 ORG x 1 KL]</v>
          </cell>
          <cell r="C1090">
            <v>2</v>
          </cell>
          <cell r="D1090">
            <v>1</v>
          </cell>
          <cell r="G1090">
            <v>2</v>
          </cell>
          <cell r="H1090">
            <v>26000000</v>
          </cell>
          <cell r="I1090">
            <v>52000000</v>
          </cell>
        </row>
        <row r="1091">
          <cell r="B1091" t="str">
            <v>- Sekretaris Sektor Jeddah [2 ORG x 1 KL]</v>
          </cell>
          <cell r="C1091">
            <v>2</v>
          </cell>
          <cell r="D1091">
            <v>1</v>
          </cell>
          <cell r="G1091">
            <v>2</v>
          </cell>
          <cell r="H1091">
            <v>26000000</v>
          </cell>
          <cell r="I1091">
            <v>52000000</v>
          </cell>
        </row>
        <row r="1092">
          <cell r="B1092" t="str">
            <v>- Petugas Daker Jeddah [88 ORG x 1 KL]</v>
          </cell>
          <cell r="C1092">
            <v>88</v>
          </cell>
          <cell r="D1092">
            <v>1</v>
          </cell>
          <cell r="G1092">
            <v>88</v>
          </cell>
          <cell r="H1092">
            <v>26000000</v>
          </cell>
          <cell r="I1092">
            <v>2288000000</v>
          </cell>
        </row>
        <row r="1093">
          <cell r="B1093" t="str">
            <v>&gt;&gt; DAKER MAKKAH</v>
          </cell>
          <cell r="I1093">
            <v>12974000000</v>
          </cell>
        </row>
        <row r="1094">
          <cell r="B1094" t="str">
            <v>- Kadaker [1 ORG x 1 KL]</v>
          </cell>
          <cell r="C1094">
            <v>1</v>
          </cell>
          <cell r="D1094">
            <v>1</v>
          </cell>
          <cell r="G1094">
            <v>1</v>
          </cell>
          <cell r="H1094">
            <v>26000000</v>
          </cell>
          <cell r="I1094">
            <v>26000000</v>
          </cell>
        </row>
        <row r="1095">
          <cell r="B1095" t="str">
            <v>- Sekretaris Daker [1 ORG x 1 KL]</v>
          </cell>
          <cell r="C1095">
            <v>1</v>
          </cell>
          <cell r="D1095">
            <v>1</v>
          </cell>
          <cell r="G1095">
            <v>1</v>
          </cell>
          <cell r="H1095">
            <v>26000000</v>
          </cell>
          <cell r="I1095">
            <v>26000000</v>
          </cell>
        </row>
        <row r="1096">
          <cell r="B1096" t="str">
            <v>- Kepala Seksi Makkah [8 ORG x 1 KL]</v>
          </cell>
          <cell r="C1096">
            <v>8</v>
          </cell>
          <cell r="D1096">
            <v>1</v>
          </cell>
          <cell r="G1096">
            <v>8</v>
          </cell>
          <cell r="H1096">
            <v>26000000</v>
          </cell>
          <cell r="I1096">
            <v>208000000</v>
          </cell>
        </row>
        <row r="1097">
          <cell r="B1097" t="str">
            <v>- Kepala Sektor Makkah [12 ORG x 1 KL]</v>
          </cell>
          <cell r="C1097">
            <v>12</v>
          </cell>
          <cell r="D1097">
            <v>1</v>
          </cell>
          <cell r="G1097">
            <v>12</v>
          </cell>
          <cell r="H1097">
            <v>26000000</v>
          </cell>
          <cell r="I1097">
            <v>312000000</v>
          </cell>
        </row>
        <row r="1098">
          <cell r="B1098" t="str">
            <v>- Sekretaris Sektor Makkah [12 ORG x 1 KL]</v>
          </cell>
          <cell r="C1098">
            <v>12</v>
          </cell>
          <cell r="D1098">
            <v>1</v>
          </cell>
          <cell r="G1098">
            <v>12</v>
          </cell>
          <cell r="H1098">
            <v>26000000</v>
          </cell>
          <cell r="I1098">
            <v>312000000</v>
          </cell>
        </row>
        <row r="1099">
          <cell r="B1099" t="str">
            <v>- Petugas Daker Makkah [465 ORG x 1 KL]</v>
          </cell>
          <cell r="C1099">
            <v>465</v>
          </cell>
          <cell r="D1099">
            <v>1</v>
          </cell>
          <cell r="G1099">
            <v>465</v>
          </cell>
          <cell r="H1099">
            <v>26000000</v>
          </cell>
          <cell r="I1099">
            <v>12090000000</v>
          </cell>
        </row>
        <row r="1100">
          <cell r="B1100" t="str">
            <v>&gt;&gt; DAKER MADINAH</v>
          </cell>
          <cell r="I1100">
            <v>7358000000</v>
          </cell>
        </row>
        <row r="1101">
          <cell r="B1101" t="str">
            <v>- Kadaker [1 ORG x 1 KL]</v>
          </cell>
          <cell r="C1101">
            <v>1</v>
          </cell>
          <cell r="D1101">
            <v>1</v>
          </cell>
          <cell r="G1101">
            <v>1</v>
          </cell>
          <cell r="H1101">
            <v>26000000</v>
          </cell>
          <cell r="I1101">
            <v>26000000</v>
          </cell>
        </row>
        <row r="1102">
          <cell r="B1102" t="str">
            <v>- Sekretaris Daker [1 ORG x 1 KL]</v>
          </cell>
          <cell r="C1102">
            <v>1</v>
          </cell>
          <cell r="D1102">
            <v>1</v>
          </cell>
          <cell r="G1102">
            <v>1</v>
          </cell>
          <cell r="H1102">
            <v>26000000</v>
          </cell>
          <cell r="I1102">
            <v>26000000</v>
          </cell>
        </row>
        <row r="1103">
          <cell r="B1103" t="str">
            <v>- Kepala Seksi Madinah [9 ORG x 1 KL]</v>
          </cell>
          <cell r="C1103">
            <v>9</v>
          </cell>
          <cell r="D1103">
            <v>1</v>
          </cell>
          <cell r="G1103">
            <v>9</v>
          </cell>
          <cell r="H1103">
            <v>26000000</v>
          </cell>
          <cell r="I1103">
            <v>234000000</v>
          </cell>
        </row>
        <row r="1104">
          <cell r="B1104" t="str">
            <v>- Kepala Sektor Madinah [7 ORG x 1 KL]</v>
          </cell>
          <cell r="C1104">
            <v>7</v>
          </cell>
          <cell r="D1104">
            <v>1</v>
          </cell>
          <cell r="G1104">
            <v>7</v>
          </cell>
          <cell r="H1104">
            <v>26000000</v>
          </cell>
          <cell r="I1104">
            <v>182000000</v>
          </cell>
        </row>
        <row r="1105">
          <cell r="B1105" t="str">
            <v>- Sekretaris Sektor Madinah [7 ORG x 1 KL]</v>
          </cell>
          <cell r="C1105">
            <v>7</v>
          </cell>
          <cell r="D1105">
            <v>1</v>
          </cell>
          <cell r="G1105">
            <v>7</v>
          </cell>
          <cell r="H1105">
            <v>26000000</v>
          </cell>
          <cell r="I1105">
            <v>182000000</v>
          </cell>
        </row>
        <row r="1106">
          <cell r="B1106" t="str">
            <v>- Petugas Daker Madinah [258 ORG x 1 KL]</v>
          </cell>
          <cell r="C1106">
            <v>258</v>
          </cell>
          <cell r="D1106">
            <v>1</v>
          </cell>
          <cell r="G1106">
            <v>258</v>
          </cell>
          <cell r="H1106">
            <v>26000000</v>
          </cell>
          <cell r="I1106">
            <v>6708000000</v>
          </cell>
        </row>
        <row r="1107">
          <cell r="B1107" t="str">
            <v>&gt;&gt; PENILAIAN KINERJA</v>
          </cell>
          <cell r="I1107">
            <v>208000000</v>
          </cell>
        </row>
        <row r="1108">
          <cell r="B1108" t="str">
            <v>- Penilaian Kinerja Petugas [8 ORG x 1 KL]</v>
          </cell>
          <cell r="C1108">
            <v>8</v>
          </cell>
          <cell r="D1108">
            <v>1</v>
          </cell>
          <cell r="G1108">
            <v>8</v>
          </cell>
          <cell r="H1108">
            <v>26000000</v>
          </cell>
          <cell r="I1108">
            <v>208000000</v>
          </cell>
        </row>
        <row r="1109">
          <cell r="B1109" t="str">
            <v>&gt;&gt; ADMINISTRASI</v>
          </cell>
          <cell r="I1109">
            <v>130000000</v>
          </cell>
        </row>
        <row r="1110">
          <cell r="B1110" t="str">
            <v>- Administrasi dan penyelesaian dokumen petugas [5 ORG x 1 KL]</v>
          </cell>
          <cell r="C1110">
            <v>5</v>
          </cell>
          <cell r="D1110">
            <v>1</v>
          </cell>
          <cell r="G1110">
            <v>5</v>
          </cell>
          <cell r="H1110">
            <v>26000000</v>
          </cell>
          <cell r="I1110">
            <v>130000000</v>
          </cell>
        </row>
        <row r="1111">
          <cell r="B1111" t="str">
            <v>Penyelesaian Proses Dokumen Rekrutmen, Bimbingan Teknis, dan Pemberangkatan PPIH Arab Saudi</v>
          </cell>
          <cell r="I1111">
            <v>453400000</v>
          </cell>
        </row>
        <row r="1112">
          <cell r="B1112" t="str">
            <v>Belanja Barang Operasional Lainnya</v>
          </cell>
          <cell r="I1112">
            <v>10000000</v>
          </cell>
        </row>
        <row r="1113">
          <cell r="B1113" t="str">
            <v>(KPPN.133-Jakarta IV )</v>
          </cell>
        </row>
        <row r="1114">
          <cell r="B1114" t="str">
            <v>- Operasional Dokumen</v>
          </cell>
          <cell r="C1114">
            <v>1</v>
          </cell>
          <cell r="G1114">
            <v>1</v>
          </cell>
          <cell r="H1114">
            <v>10000000</v>
          </cell>
          <cell r="I1114">
            <v>10000000</v>
          </cell>
        </row>
        <row r="1115">
          <cell r="B1115" t="str">
            <v>Belanja Sewa</v>
          </cell>
          <cell r="I1115">
            <v>117000000</v>
          </cell>
        </row>
        <row r="1116">
          <cell r="B1116" t="str">
            <v>(KPPN.133-Jakarta IV )</v>
          </cell>
        </row>
        <row r="1117">
          <cell r="B1117" t="str">
            <v>- Personal Komputer [15 UNIT x 6 BLN]</v>
          </cell>
          <cell r="C1117">
            <v>15</v>
          </cell>
          <cell r="D1117">
            <v>6</v>
          </cell>
          <cell r="G1117">
            <v>90</v>
          </cell>
          <cell r="H1117">
            <v>1300000</v>
          </cell>
          <cell r="I1117">
            <v>117000000</v>
          </cell>
        </row>
        <row r="1118">
          <cell r="B1118" t="str">
            <v>Belanja Honor Output Kegiatan</v>
          </cell>
          <cell r="I1118">
            <v>56400000</v>
          </cell>
        </row>
        <row r="1119">
          <cell r="B1119" t="str">
            <v>(KPPN.133-Jakarta IV )</v>
          </cell>
        </row>
        <row r="1120">
          <cell r="B1120" t="str">
            <v>- Penanggung jawab [1 ORG x 6 BLN]</v>
          </cell>
          <cell r="C1120">
            <v>1</v>
          </cell>
          <cell r="D1120">
            <v>6</v>
          </cell>
          <cell r="G1120">
            <v>6</v>
          </cell>
          <cell r="H1120">
            <v>700000</v>
          </cell>
          <cell r="I1120">
            <v>4200000</v>
          </cell>
        </row>
        <row r="1121">
          <cell r="B1121" t="str">
            <v>- Ketua [1 ORG x 6 BLN]</v>
          </cell>
          <cell r="C1121">
            <v>1</v>
          </cell>
          <cell r="D1121">
            <v>6</v>
          </cell>
          <cell r="G1121">
            <v>6</v>
          </cell>
          <cell r="H1121">
            <v>650000</v>
          </cell>
          <cell r="I1121">
            <v>3900000</v>
          </cell>
        </row>
        <row r="1122">
          <cell r="B1122" t="str">
            <v>- Sekretaris [1 ORG x 6 BLN]</v>
          </cell>
          <cell r="C1122">
            <v>1</v>
          </cell>
          <cell r="D1122">
            <v>6</v>
          </cell>
          <cell r="G1122">
            <v>6</v>
          </cell>
          <cell r="H1122">
            <v>550000</v>
          </cell>
          <cell r="I1122">
            <v>3300000</v>
          </cell>
        </row>
        <row r="1123">
          <cell r="B1123" t="str">
            <v>- Anggota [15 ORG x 6 BLN]</v>
          </cell>
          <cell r="C1123">
            <v>15</v>
          </cell>
          <cell r="D1123">
            <v>6</v>
          </cell>
          <cell r="G1123">
            <v>90</v>
          </cell>
          <cell r="H1123">
            <v>500000</v>
          </cell>
          <cell r="I1123">
            <v>45000000</v>
          </cell>
        </row>
        <row r="1124">
          <cell r="B1124" t="str">
            <v>Belanja Barang Non Operasional Lainnya</v>
          </cell>
          <cell r="I1124">
            <v>270000000</v>
          </cell>
        </row>
        <row r="1125">
          <cell r="B1125" t="str">
            <v>- Tenaga musiman [10 ORG x 6 BLN]</v>
          </cell>
          <cell r="C1125">
            <v>10</v>
          </cell>
          <cell r="D1125">
            <v>6</v>
          </cell>
          <cell r="G1125">
            <v>60</v>
          </cell>
          <cell r="H1125">
            <v>4500000</v>
          </cell>
          <cell r="I1125">
            <v>270000000</v>
          </cell>
        </row>
        <row r="1126">
          <cell r="B1126" t="str">
            <v>Operasional PPIH Pusat</v>
          </cell>
          <cell r="I1126">
            <v>1009800000</v>
          </cell>
        </row>
        <row r="1127">
          <cell r="B1127" t="str">
            <v>Belanja Honor Output Kegiatan</v>
          </cell>
          <cell r="I1127">
            <v>433800000</v>
          </cell>
        </row>
        <row r="1128">
          <cell r="B1128" t="str">
            <v>(KPPN.133-Jakarta IV )</v>
          </cell>
        </row>
        <row r="1129">
          <cell r="B1129" t="str">
            <v>- Penanggung Jawab [1 ORG x 3 BLN]</v>
          </cell>
          <cell r="C1129">
            <v>1</v>
          </cell>
          <cell r="D1129">
            <v>3</v>
          </cell>
          <cell r="G1129">
            <v>3</v>
          </cell>
          <cell r="H1129">
            <v>1250000</v>
          </cell>
          <cell r="I1129">
            <v>3750000</v>
          </cell>
        </row>
        <row r="1130">
          <cell r="B1130" t="str">
            <v>- Ketua [1 ORG x 3 BLN]</v>
          </cell>
          <cell r="C1130">
            <v>1</v>
          </cell>
          <cell r="D1130">
            <v>3</v>
          </cell>
          <cell r="G1130">
            <v>3</v>
          </cell>
          <cell r="H1130">
            <v>1000000</v>
          </cell>
          <cell r="I1130">
            <v>3000000</v>
          </cell>
        </row>
        <row r="1131">
          <cell r="B1131" t="str">
            <v>- Wakil Ketua [1 ORG x 3 BLN]</v>
          </cell>
          <cell r="C1131">
            <v>1</v>
          </cell>
          <cell r="D1131">
            <v>3</v>
          </cell>
          <cell r="G1131">
            <v>3</v>
          </cell>
          <cell r="H1131">
            <v>850000</v>
          </cell>
          <cell r="I1131">
            <v>2550000</v>
          </cell>
        </row>
        <row r="1132">
          <cell r="B1132" t="str">
            <v>- Sekretaris [2 ORG x 3 BLN]</v>
          </cell>
          <cell r="C1132">
            <v>2</v>
          </cell>
          <cell r="D1132">
            <v>3</v>
          </cell>
          <cell r="G1132">
            <v>6</v>
          </cell>
          <cell r="H1132">
            <v>750000</v>
          </cell>
          <cell r="I1132">
            <v>4500000</v>
          </cell>
        </row>
        <row r="1133">
          <cell r="B1133" t="str">
            <v>- Anggota [120 ORG x 3 BLN]</v>
          </cell>
          <cell r="C1133">
            <v>120</v>
          </cell>
          <cell r="D1133">
            <v>3</v>
          </cell>
          <cell r="G1133">
            <v>360</v>
          </cell>
          <cell r="H1133">
            <v>750000</v>
          </cell>
          <cell r="I1133">
            <v>270000000</v>
          </cell>
        </row>
        <row r="1134">
          <cell r="B1134" t="str">
            <v>- Anggota PPIH Pendukung [100 ORG x 3 BLN]</v>
          </cell>
          <cell r="C1134">
            <v>100</v>
          </cell>
          <cell r="D1134">
            <v>3</v>
          </cell>
          <cell r="G1134">
            <v>300</v>
          </cell>
          <cell r="H1134">
            <v>500000</v>
          </cell>
          <cell r="I1134">
            <v>150000000</v>
          </cell>
        </row>
        <row r="1135">
          <cell r="B1135" t="str">
            <v>Belanja Jasa Lainnya</v>
          </cell>
          <cell r="I1135">
            <v>120000000</v>
          </cell>
        </row>
        <row r="1136">
          <cell r="B1136" t="str">
            <v>(KPPN.133-Jakarta IV )</v>
          </cell>
        </row>
        <row r="1137">
          <cell r="B1137" t="str">
            <v>- Jasa Penyelenggara PPIH Pusat</v>
          </cell>
          <cell r="C1137">
            <v>1</v>
          </cell>
          <cell r="G1137">
            <v>1</v>
          </cell>
          <cell r="H1137">
            <v>120000000</v>
          </cell>
          <cell r="I1137">
            <v>120000000</v>
          </cell>
        </row>
        <row r="1138">
          <cell r="B1138" t="str">
            <v>Belanja Perjalanan Dinas Dalam Kota</v>
          </cell>
          <cell r="I1138">
            <v>456000000</v>
          </cell>
        </row>
        <row r="1139">
          <cell r="B1139" t="str">
            <v>(KPPN.133-Jakarta IV )</v>
          </cell>
        </row>
        <row r="1140">
          <cell r="B1140" t="str">
            <v>- Uang Harian Piket PPIH Pusat [20 ORG x 60 HR]</v>
          </cell>
          <cell r="C1140">
            <v>20</v>
          </cell>
          <cell r="D1140">
            <v>60</v>
          </cell>
          <cell r="G1140">
            <v>1200</v>
          </cell>
          <cell r="H1140">
            <v>210000</v>
          </cell>
          <cell r="I1140">
            <v>252000000</v>
          </cell>
        </row>
        <row r="1141">
          <cell r="B1141" t="str">
            <v>- Uang Transport Piket PPIH Pusat [20 ORG x 60 KL]</v>
          </cell>
          <cell r="C1141">
            <v>20</v>
          </cell>
          <cell r="D1141">
            <v>60</v>
          </cell>
          <cell r="G1141">
            <v>1200</v>
          </cell>
          <cell r="H1141">
            <v>170000</v>
          </cell>
          <cell r="I1141">
            <v>204000000</v>
          </cell>
        </row>
        <row r="1142">
          <cell r="B1142" t="str">
            <v>Evaluasi Teknis Petugas Panitia Penyelenggara Ibadah Haji Arab Saudi</v>
          </cell>
          <cell r="C1142" t="str">
            <v>3.0 dokumen</v>
          </cell>
          <cell r="I1142">
            <v>768175000</v>
          </cell>
        </row>
        <row r="1143">
          <cell r="B1143" t="str">
            <v>Evaluasi Kinerja Petugas PPIH Arab Saudi</v>
          </cell>
          <cell r="I1143">
            <v>681155000</v>
          </cell>
        </row>
        <row r="1144">
          <cell r="B1144" t="str">
            <v>Belanja Bahan</v>
          </cell>
          <cell r="I1144">
            <v>20750000</v>
          </cell>
        </row>
        <row r="1145">
          <cell r="B1145" t="str">
            <v>(KPPN.133-Jakarta IV )</v>
          </cell>
        </row>
        <row r="1146">
          <cell r="B1146" t="str">
            <v>- Spanduk</v>
          </cell>
          <cell r="C1146">
            <v>1</v>
          </cell>
          <cell r="G1146">
            <v>1</v>
          </cell>
          <cell r="H1146">
            <v>750000</v>
          </cell>
          <cell r="I1146">
            <v>750000</v>
          </cell>
        </row>
        <row r="1147">
          <cell r="B1147" t="str">
            <v>- Pelengkapan Peserta dan Panitia</v>
          </cell>
          <cell r="C1147">
            <v>80</v>
          </cell>
          <cell r="G1147">
            <v>80</v>
          </cell>
          <cell r="H1147">
            <v>250000</v>
          </cell>
          <cell r="I1147">
            <v>20000000</v>
          </cell>
        </row>
        <row r="1148">
          <cell r="B1148" t="str">
            <v>Belanja Jasa Profesi</v>
          </cell>
          <cell r="I1148">
            <v>14800000</v>
          </cell>
        </row>
        <row r="1149">
          <cell r="B1149" t="str">
            <v>(KPPN.133-Jakarta IV )</v>
          </cell>
        </row>
        <row r="1150">
          <cell r="B1150" t="str">
            <v>- Narasumber Eselon II/yang disetarakan [4 ORG x 3 JPL]</v>
          </cell>
          <cell r="C1150">
            <v>4</v>
          </cell>
          <cell r="D1150">
            <v>3</v>
          </cell>
          <cell r="G1150">
            <v>12</v>
          </cell>
          <cell r="H1150">
            <v>1000000</v>
          </cell>
          <cell r="I1150">
            <v>12000000</v>
          </cell>
        </row>
        <row r="1151">
          <cell r="B1151" t="str">
            <v>- Moderator</v>
          </cell>
          <cell r="C1151">
            <v>4</v>
          </cell>
          <cell r="G1151">
            <v>4</v>
          </cell>
          <cell r="H1151">
            <v>700000</v>
          </cell>
          <cell r="I1151">
            <v>2800000</v>
          </cell>
        </row>
        <row r="1152">
          <cell r="B1152" t="str">
            <v>Belanja Perjalanan Dinas Paket Meeting Luar Kota</v>
          </cell>
          <cell r="I1152">
            <v>645605000</v>
          </cell>
        </row>
        <row r="1153">
          <cell r="B1153" t="str">
            <v>(KPPN.133-Jakarta IV )</v>
          </cell>
        </row>
        <row r="1154">
          <cell r="B1154" t="str">
            <v>&gt; Fullboard</v>
          </cell>
          <cell r="C1154" t="str">
            <v xml:space="preserve"> </v>
          </cell>
          <cell r="I1154">
            <v>239892000</v>
          </cell>
        </row>
        <row r="1155">
          <cell r="B1155" t="str">
            <v>- Fullboard Narasumber/Moderator [4 ORG x 2 HR]</v>
          </cell>
          <cell r="C1155">
            <v>4</v>
          </cell>
          <cell r="D1155">
            <v>2</v>
          </cell>
          <cell r="G1155">
            <v>8</v>
          </cell>
          <cell r="H1155">
            <v>1569000</v>
          </cell>
          <cell r="I1155">
            <v>12552000</v>
          </cell>
        </row>
        <row r="1156">
          <cell r="B1156" t="str">
            <v>- Fullboard Eselon II [1 ORG x 2 HR]</v>
          </cell>
          <cell r="C1156">
            <v>1</v>
          </cell>
          <cell r="D1156">
            <v>2</v>
          </cell>
          <cell r="G1156">
            <v>2</v>
          </cell>
          <cell r="H1156">
            <v>1569000</v>
          </cell>
          <cell r="I1156">
            <v>3138000</v>
          </cell>
        </row>
        <row r="1157">
          <cell r="B1157" t="str">
            <v>- Fullboard Panitia [7 ORG x 2 HR]</v>
          </cell>
          <cell r="C1157">
            <v>7</v>
          </cell>
          <cell r="D1157">
            <v>2</v>
          </cell>
          <cell r="G1157">
            <v>14</v>
          </cell>
          <cell r="H1157">
            <v>1419000</v>
          </cell>
          <cell r="I1157">
            <v>19866000</v>
          </cell>
        </row>
        <row r="1158">
          <cell r="B1158" t="str">
            <v>- Fullboard Peserta Daerah [43 ORG x 2 HR]</v>
          </cell>
          <cell r="C1158">
            <v>43</v>
          </cell>
          <cell r="D1158">
            <v>2</v>
          </cell>
          <cell r="G1158">
            <v>86</v>
          </cell>
          <cell r="H1158">
            <v>1419000</v>
          </cell>
          <cell r="I1158">
            <v>122034000</v>
          </cell>
        </row>
        <row r="1159">
          <cell r="B1159" t="str">
            <v>- Fullboard Peserta Pusat [29 ORG x 2 HR]</v>
          </cell>
          <cell r="C1159">
            <v>29</v>
          </cell>
          <cell r="D1159">
            <v>2</v>
          </cell>
          <cell r="G1159">
            <v>58</v>
          </cell>
          <cell r="H1159">
            <v>1419000</v>
          </cell>
          <cell r="I1159">
            <v>82302000</v>
          </cell>
        </row>
        <row r="1160">
          <cell r="B1160" t="str">
            <v>&gt; Uang Harian</v>
          </cell>
          <cell r="C1160" t="str">
            <v xml:space="preserve"> </v>
          </cell>
          <cell r="I1160">
            <v>31200000</v>
          </cell>
        </row>
        <row r="1161">
          <cell r="B1161" t="str">
            <v>- Uang Harian Panitia [7 ORG x 3 HR]</v>
          </cell>
          <cell r="C1161">
            <v>7</v>
          </cell>
          <cell r="D1161">
            <v>3</v>
          </cell>
          <cell r="G1161">
            <v>21</v>
          </cell>
          <cell r="H1161">
            <v>130000</v>
          </cell>
          <cell r="I1161">
            <v>2730000</v>
          </cell>
        </row>
        <row r="1162">
          <cell r="B1162" t="str">
            <v>- Uang Harian Peserta Daerah [43 ORG x 3 HR]</v>
          </cell>
          <cell r="C1162">
            <v>43</v>
          </cell>
          <cell r="D1162">
            <v>3</v>
          </cell>
          <cell r="G1162">
            <v>129</v>
          </cell>
          <cell r="H1162">
            <v>130000</v>
          </cell>
          <cell r="I1162">
            <v>16770000</v>
          </cell>
        </row>
        <row r="1163">
          <cell r="B1163" t="str">
            <v>- Uang Harian Peserta Pusat [30 ORG x 3 HR]</v>
          </cell>
          <cell r="C1163">
            <v>30</v>
          </cell>
          <cell r="D1163">
            <v>3</v>
          </cell>
          <cell r="G1163">
            <v>90</v>
          </cell>
          <cell r="H1163">
            <v>130000</v>
          </cell>
          <cell r="I1163">
            <v>11700000</v>
          </cell>
        </row>
        <row r="1164">
          <cell r="B1164" t="str">
            <v>&gt; Transport Narasumber, Panitia &amp; Peserta Pusat [37 ORG]</v>
          </cell>
          <cell r="C1164" t="str">
            <v xml:space="preserve"> </v>
          </cell>
          <cell r="I1164">
            <v>374513000</v>
          </cell>
        </row>
        <row r="1165">
          <cell r="B1165" t="str">
            <v>- Transport Pesawat Panitia dan Peserta Pusat (Jakarta - Bali) [37 ORG x 1 KL]</v>
          </cell>
          <cell r="C1165">
            <v>37</v>
          </cell>
          <cell r="D1165">
            <v>1</v>
          </cell>
          <cell r="G1165">
            <v>37</v>
          </cell>
          <cell r="H1165">
            <v>3262000</v>
          </cell>
          <cell r="I1165">
            <v>120694000</v>
          </cell>
        </row>
        <row r="1166">
          <cell r="B1166" t="str">
            <v>- Transport Pesawat Narasumber (Jakarta - Bali) [4 ORG x 1 KL]</v>
          </cell>
          <cell r="C1166">
            <v>4</v>
          </cell>
          <cell r="D1166">
            <v>1</v>
          </cell>
          <cell r="G1166">
            <v>4</v>
          </cell>
          <cell r="H1166">
            <v>3262000</v>
          </cell>
          <cell r="I1166">
            <v>13048000</v>
          </cell>
        </row>
        <row r="1167">
          <cell r="B1167" t="str">
            <v>- Taksi panitia dan Peserta Pusat [37 ORG x 1 KL]</v>
          </cell>
          <cell r="C1167">
            <v>37</v>
          </cell>
          <cell r="D1167">
            <v>1</v>
          </cell>
          <cell r="G1167">
            <v>37</v>
          </cell>
          <cell r="H1167">
            <v>966000</v>
          </cell>
          <cell r="I1167">
            <v>35742000</v>
          </cell>
        </row>
        <row r="1168">
          <cell r="B1168" t="str">
            <v>- Taksi Narasumber [4 ORG x 1 KL]</v>
          </cell>
          <cell r="C1168">
            <v>4</v>
          </cell>
          <cell r="D1168">
            <v>1</v>
          </cell>
          <cell r="G1168">
            <v>4</v>
          </cell>
          <cell r="H1168">
            <v>966000</v>
          </cell>
          <cell r="I1168">
            <v>3864000</v>
          </cell>
        </row>
        <row r="1169">
          <cell r="B1169" t="str">
            <v>&gt;Transport Pesawat Peserta Daerah [33 org]</v>
          </cell>
        </row>
        <row r="1170">
          <cell r="B1170" t="str">
            <v>- Aceh - Denpasar PP</v>
          </cell>
          <cell r="C1170">
            <v>1</v>
          </cell>
          <cell r="G1170">
            <v>1</v>
          </cell>
          <cell r="H1170">
            <v>6729000</v>
          </cell>
          <cell r="I1170">
            <v>6729000</v>
          </cell>
        </row>
        <row r="1171">
          <cell r="B1171" t="str">
            <v>- Medan - Denpasar PP</v>
          </cell>
          <cell r="C1171">
            <v>1</v>
          </cell>
          <cell r="G1171">
            <v>1</v>
          </cell>
          <cell r="H1171">
            <v>5658000</v>
          </cell>
          <cell r="I1171">
            <v>5658000</v>
          </cell>
        </row>
        <row r="1172">
          <cell r="B1172" t="str">
            <v>- Padang - Denpasar PP</v>
          </cell>
          <cell r="C1172">
            <v>1</v>
          </cell>
          <cell r="G1172">
            <v>1</v>
          </cell>
          <cell r="H1172">
            <v>4888000</v>
          </cell>
          <cell r="I1172">
            <v>4888000</v>
          </cell>
        </row>
        <row r="1173">
          <cell r="B1173" t="str">
            <v>- Bengkulu - Denpasar PP</v>
          </cell>
          <cell r="C1173">
            <v>1</v>
          </cell>
          <cell r="G1173">
            <v>1</v>
          </cell>
          <cell r="H1173">
            <v>5883000</v>
          </cell>
          <cell r="I1173">
            <v>5883000</v>
          </cell>
        </row>
        <row r="1174">
          <cell r="B1174" t="str">
            <v>- Batam - Denpasar PP</v>
          </cell>
          <cell r="C1174">
            <v>1</v>
          </cell>
          <cell r="G1174">
            <v>1</v>
          </cell>
          <cell r="H1174">
            <v>4824000</v>
          </cell>
          <cell r="I1174">
            <v>4824000</v>
          </cell>
        </row>
        <row r="1175">
          <cell r="B1175" t="str">
            <v>- Pekanbaru - Denpasar PP</v>
          </cell>
          <cell r="C1175">
            <v>1</v>
          </cell>
          <cell r="G1175">
            <v>1</v>
          </cell>
          <cell r="H1175">
            <v>4942000</v>
          </cell>
          <cell r="I1175">
            <v>4942000</v>
          </cell>
        </row>
        <row r="1176">
          <cell r="B1176" t="str">
            <v>- Pangkal Pinang - Denpasar PP</v>
          </cell>
          <cell r="C1176">
            <v>1</v>
          </cell>
          <cell r="G1176">
            <v>1</v>
          </cell>
          <cell r="H1176">
            <v>5401000</v>
          </cell>
          <cell r="I1176">
            <v>5401000</v>
          </cell>
        </row>
        <row r="1177">
          <cell r="B1177" t="str">
            <v>- Palembang - Denpasar PP</v>
          </cell>
          <cell r="C1177">
            <v>1</v>
          </cell>
          <cell r="G1177">
            <v>1</v>
          </cell>
          <cell r="H1177">
            <v>4278000</v>
          </cell>
          <cell r="I1177">
            <v>4278000</v>
          </cell>
        </row>
        <row r="1178">
          <cell r="B1178" t="str">
            <v>- Jambi - Denpasar PP</v>
          </cell>
          <cell r="C1178">
            <v>1</v>
          </cell>
          <cell r="G1178">
            <v>1</v>
          </cell>
          <cell r="H1178">
            <v>4439000</v>
          </cell>
          <cell r="I1178">
            <v>4439000</v>
          </cell>
        </row>
        <row r="1179">
          <cell r="B1179" t="str">
            <v>- Bandar Lampung - Denpasar PP</v>
          </cell>
          <cell r="C1179">
            <v>1</v>
          </cell>
          <cell r="G1179">
            <v>1</v>
          </cell>
          <cell r="H1179">
            <v>3647000</v>
          </cell>
          <cell r="I1179">
            <v>3647000</v>
          </cell>
        </row>
        <row r="1180">
          <cell r="B1180" t="str">
            <v>- Semarang - Denpasar PP</v>
          </cell>
          <cell r="C1180">
            <v>1</v>
          </cell>
          <cell r="G1180">
            <v>1</v>
          </cell>
          <cell r="H1180">
            <v>3252000</v>
          </cell>
          <cell r="I1180">
            <v>3252000</v>
          </cell>
        </row>
        <row r="1181">
          <cell r="B1181" t="str">
            <v>- DI. Yogyakarta - Denpasar PP</v>
          </cell>
          <cell r="C1181">
            <v>1</v>
          </cell>
          <cell r="G1181">
            <v>1</v>
          </cell>
          <cell r="H1181">
            <v>2481000</v>
          </cell>
          <cell r="I1181">
            <v>2481000</v>
          </cell>
        </row>
        <row r="1182">
          <cell r="B1182" t="str">
            <v>- Jakarta - Denpasar PP</v>
          </cell>
          <cell r="C1182">
            <v>1</v>
          </cell>
          <cell r="G1182">
            <v>1</v>
          </cell>
          <cell r="H1182">
            <v>3262000</v>
          </cell>
          <cell r="I1182">
            <v>3262000</v>
          </cell>
        </row>
        <row r="1183">
          <cell r="B1183" t="str">
            <v>- Serang - Denpasar PP</v>
          </cell>
          <cell r="C1183">
            <v>1</v>
          </cell>
          <cell r="G1183">
            <v>1</v>
          </cell>
          <cell r="H1183">
            <v>3262000</v>
          </cell>
          <cell r="I1183">
            <v>3262000</v>
          </cell>
        </row>
        <row r="1184">
          <cell r="B1184" t="str">
            <v>- Bandung - Denpasar PP</v>
          </cell>
          <cell r="C1184">
            <v>1</v>
          </cell>
          <cell r="G1184">
            <v>1</v>
          </cell>
          <cell r="H1184">
            <v>3252000</v>
          </cell>
          <cell r="I1184">
            <v>3252000</v>
          </cell>
        </row>
        <row r="1185">
          <cell r="B1185" t="str">
            <v>- Surabaya - Denpasar PP</v>
          </cell>
          <cell r="C1185">
            <v>1</v>
          </cell>
          <cell r="G1185">
            <v>1</v>
          </cell>
          <cell r="H1185">
            <v>1979000</v>
          </cell>
          <cell r="I1185">
            <v>1979000</v>
          </cell>
        </row>
        <row r="1186">
          <cell r="B1186" t="str">
            <v>- Mataram - Denpasar PP</v>
          </cell>
          <cell r="C1186">
            <v>1</v>
          </cell>
          <cell r="G1186">
            <v>1</v>
          </cell>
          <cell r="H1186">
            <v>1390000</v>
          </cell>
          <cell r="I1186">
            <v>1390000</v>
          </cell>
        </row>
        <row r="1187">
          <cell r="B1187" t="str">
            <v>- Kupang - Denpasar PP</v>
          </cell>
          <cell r="C1187">
            <v>1</v>
          </cell>
          <cell r="G1187">
            <v>1</v>
          </cell>
          <cell r="H1187">
            <v>2952000</v>
          </cell>
          <cell r="I1187">
            <v>2952000</v>
          </cell>
        </row>
        <row r="1188">
          <cell r="B1188" t="str">
            <v>- Balikpapan - Denpasar PP</v>
          </cell>
          <cell r="C1188">
            <v>1</v>
          </cell>
          <cell r="G1188">
            <v>1</v>
          </cell>
          <cell r="H1188">
            <v>5648000</v>
          </cell>
          <cell r="I1188">
            <v>5648000</v>
          </cell>
        </row>
        <row r="1189">
          <cell r="B1189" t="str">
            <v>- Palangkaraya - Denpasar PP</v>
          </cell>
          <cell r="C1189">
            <v>1</v>
          </cell>
          <cell r="G1189">
            <v>1</v>
          </cell>
          <cell r="H1189">
            <v>4909000</v>
          </cell>
          <cell r="I1189">
            <v>4909000</v>
          </cell>
        </row>
        <row r="1190">
          <cell r="B1190" t="str">
            <v>- Banjarmasin - Denpasar PP</v>
          </cell>
          <cell r="C1190">
            <v>1</v>
          </cell>
          <cell r="G1190">
            <v>1</v>
          </cell>
          <cell r="H1190">
            <v>4920000</v>
          </cell>
          <cell r="I1190">
            <v>4920000</v>
          </cell>
        </row>
        <row r="1191">
          <cell r="B1191" t="str">
            <v>- Pontianak - Denpasar PP</v>
          </cell>
          <cell r="C1191">
            <v>1</v>
          </cell>
          <cell r="G1191">
            <v>1</v>
          </cell>
          <cell r="H1191">
            <v>4738000</v>
          </cell>
          <cell r="I1191">
            <v>4738000</v>
          </cell>
        </row>
        <row r="1192">
          <cell r="B1192" t="str">
            <v>- Manado - Denpasar PP</v>
          </cell>
          <cell r="C1192">
            <v>1</v>
          </cell>
          <cell r="G1192">
            <v>1</v>
          </cell>
          <cell r="H1192">
            <v>4278000</v>
          </cell>
          <cell r="I1192">
            <v>4278000</v>
          </cell>
        </row>
        <row r="1193">
          <cell r="B1193" t="str">
            <v>- Makassar - Denpasar PP</v>
          </cell>
          <cell r="C1193">
            <v>1</v>
          </cell>
          <cell r="G1193">
            <v>1</v>
          </cell>
          <cell r="H1193">
            <v>2631000</v>
          </cell>
          <cell r="I1193">
            <v>2631000</v>
          </cell>
        </row>
        <row r="1194">
          <cell r="B1194" t="str">
            <v>- Kendari - Denpasar PP</v>
          </cell>
          <cell r="C1194">
            <v>1</v>
          </cell>
          <cell r="G1194">
            <v>1</v>
          </cell>
          <cell r="H1194">
            <v>3273000</v>
          </cell>
          <cell r="I1194">
            <v>3273000</v>
          </cell>
        </row>
        <row r="1195">
          <cell r="B1195" t="str">
            <v>- Mamuju - Denpasar PP</v>
          </cell>
          <cell r="C1195">
            <v>1</v>
          </cell>
          <cell r="G1195">
            <v>1</v>
          </cell>
          <cell r="H1195">
            <v>8129000</v>
          </cell>
          <cell r="I1195">
            <v>8129000</v>
          </cell>
        </row>
        <row r="1196">
          <cell r="B1196" t="str">
            <v>- Palu - Denpasar PP</v>
          </cell>
          <cell r="C1196">
            <v>1</v>
          </cell>
          <cell r="G1196">
            <v>1</v>
          </cell>
          <cell r="H1196">
            <v>8375000</v>
          </cell>
          <cell r="I1196">
            <v>8375000</v>
          </cell>
        </row>
        <row r="1197">
          <cell r="B1197" t="str">
            <v>- Gorontalo - Denpasar PP</v>
          </cell>
          <cell r="C1197">
            <v>1</v>
          </cell>
          <cell r="G1197">
            <v>1</v>
          </cell>
          <cell r="H1197">
            <v>8086000</v>
          </cell>
          <cell r="I1197">
            <v>8086000</v>
          </cell>
        </row>
        <row r="1198">
          <cell r="B1198" t="str">
            <v>- Ambon - Denpasar PP</v>
          </cell>
          <cell r="C1198">
            <v>1</v>
          </cell>
          <cell r="G1198">
            <v>1</v>
          </cell>
          <cell r="H1198">
            <v>4471000</v>
          </cell>
          <cell r="I1198">
            <v>4471000</v>
          </cell>
        </row>
        <row r="1199">
          <cell r="B1199" t="str">
            <v>- Ternate - Denpasar PP</v>
          </cell>
          <cell r="C1199">
            <v>1</v>
          </cell>
          <cell r="G1199">
            <v>1</v>
          </cell>
          <cell r="H1199">
            <v>9926000</v>
          </cell>
          <cell r="I1199">
            <v>9926000</v>
          </cell>
        </row>
        <row r="1200">
          <cell r="B1200" t="str">
            <v>- Jayapura - Denpasar PP</v>
          </cell>
          <cell r="C1200">
            <v>1</v>
          </cell>
          <cell r="G1200">
            <v>1</v>
          </cell>
          <cell r="H1200">
            <v>6845000</v>
          </cell>
          <cell r="I1200">
            <v>6845000</v>
          </cell>
        </row>
        <row r="1201">
          <cell r="B1201" t="str">
            <v>- Manokwari - Denpasar PP</v>
          </cell>
          <cell r="C1201">
            <v>1</v>
          </cell>
          <cell r="G1201">
            <v>1</v>
          </cell>
          <cell r="H1201">
            <v>14086000</v>
          </cell>
          <cell r="I1201">
            <v>14086000</v>
          </cell>
        </row>
        <row r="1202">
          <cell r="B1202" t="str">
            <v>- Tanjung Selor - Denpasar PP</v>
          </cell>
          <cell r="C1202">
            <v>1</v>
          </cell>
          <cell r="G1202">
            <v>1</v>
          </cell>
          <cell r="H1202">
            <v>7319000</v>
          </cell>
          <cell r="I1202">
            <v>7319000</v>
          </cell>
        </row>
        <row r="1203">
          <cell r="B1203" t="str">
            <v>&gt;Transport Taksi [34 Orang]</v>
          </cell>
        </row>
        <row r="1204">
          <cell r="B1204" t="str">
            <v>- Aceh - Denpasar PP</v>
          </cell>
          <cell r="C1204">
            <v>1</v>
          </cell>
          <cell r="G1204">
            <v>1</v>
          </cell>
          <cell r="H1204">
            <v>708000</v>
          </cell>
          <cell r="I1204">
            <v>708000</v>
          </cell>
        </row>
        <row r="1205">
          <cell r="B1205" t="str">
            <v>- Medan - Denpasar PP</v>
          </cell>
          <cell r="C1205">
            <v>1</v>
          </cell>
          <cell r="G1205">
            <v>1</v>
          </cell>
          <cell r="H1205">
            <v>1070000</v>
          </cell>
          <cell r="I1205">
            <v>1070000</v>
          </cell>
        </row>
        <row r="1206">
          <cell r="B1206" t="str">
            <v>- Padang - Denpasar PP</v>
          </cell>
          <cell r="C1206">
            <v>1</v>
          </cell>
          <cell r="G1206">
            <v>1</v>
          </cell>
          <cell r="H1206">
            <v>834000</v>
          </cell>
          <cell r="I1206">
            <v>834000</v>
          </cell>
        </row>
        <row r="1207">
          <cell r="B1207" t="str">
            <v>- Bengkulu - Denpasar PP</v>
          </cell>
          <cell r="C1207">
            <v>1</v>
          </cell>
          <cell r="G1207">
            <v>1</v>
          </cell>
          <cell r="H1207">
            <v>672000</v>
          </cell>
          <cell r="I1207">
            <v>672000</v>
          </cell>
        </row>
        <row r="1208">
          <cell r="B1208" t="str">
            <v>- Batam - Denpasar PP</v>
          </cell>
          <cell r="C1208">
            <v>1</v>
          </cell>
          <cell r="G1208">
            <v>1</v>
          </cell>
          <cell r="H1208">
            <v>784000</v>
          </cell>
          <cell r="I1208">
            <v>784000</v>
          </cell>
        </row>
        <row r="1209">
          <cell r="B1209" t="str">
            <v>- Pekanbaru - Denpasar PP</v>
          </cell>
          <cell r="C1209">
            <v>1</v>
          </cell>
          <cell r="G1209">
            <v>1</v>
          </cell>
          <cell r="H1209">
            <v>656000</v>
          </cell>
          <cell r="I1209">
            <v>656000</v>
          </cell>
        </row>
        <row r="1210">
          <cell r="B1210" t="str">
            <v>- Pangkal Pinang - Denpasar PP</v>
          </cell>
          <cell r="C1210">
            <v>1</v>
          </cell>
          <cell r="G1210">
            <v>1</v>
          </cell>
          <cell r="H1210">
            <v>648000</v>
          </cell>
          <cell r="I1210">
            <v>648000</v>
          </cell>
        </row>
        <row r="1211">
          <cell r="B1211" t="str">
            <v>- Palembang - Denpasar PP</v>
          </cell>
          <cell r="C1211">
            <v>1</v>
          </cell>
          <cell r="G1211">
            <v>1</v>
          </cell>
          <cell r="H1211">
            <v>812000</v>
          </cell>
          <cell r="I1211">
            <v>812000</v>
          </cell>
        </row>
        <row r="1212">
          <cell r="B1212" t="str">
            <v>- Jambi - Denpasar PP</v>
          </cell>
          <cell r="C1212">
            <v>1</v>
          </cell>
          <cell r="G1212">
            <v>1</v>
          </cell>
          <cell r="H1212">
            <v>748000</v>
          </cell>
          <cell r="I1212">
            <v>748000</v>
          </cell>
        </row>
        <row r="1213">
          <cell r="B1213" t="str">
            <v>- Lampung - Denpasar PP</v>
          </cell>
          <cell r="C1213">
            <v>1</v>
          </cell>
          <cell r="G1213">
            <v>1</v>
          </cell>
          <cell r="H1213">
            <v>790000</v>
          </cell>
          <cell r="I1213">
            <v>790000</v>
          </cell>
        </row>
        <row r="1214">
          <cell r="B1214" t="str">
            <v>- Banten - Denpasar PP</v>
          </cell>
          <cell r="C1214">
            <v>1</v>
          </cell>
          <cell r="G1214">
            <v>1</v>
          </cell>
          <cell r="H1214">
            <v>1526000</v>
          </cell>
          <cell r="I1214">
            <v>1526000</v>
          </cell>
        </row>
        <row r="1215">
          <cell r="B1215" t="str">
            <v>- Jakarta - Denpasar PP</v>
          </cell>
          <cell r="C1215">
            <v>1</v>
          </cell>
          <cell r="G1215">
            <v>1</v>
          </cell>
          <cell r="H1215">
            <v>966000</v>
          </cell>
          <cell r="I1215">
            <v>966000</v>
          </cell>
        </row>
        <row r="1216">
          <cell r="B1216" t="str">
            <v>- Bandung - Denpasar PP</v>
          </cell>
          <cell r="C1216">
            <v>1</v>
          </cell>
          <cell r="G1216">
            <v>1</v>
          </cell>
          <cell r="H1216">
            <v>854000</v>
          </cell>
          <cell r="I1216">
            <v>854000</v>
          </cell>
        </row>
        <row r="1217">
          <cell r="B1217" t="str">
            <v>- Semarang - Denpasar PP</v>
          </cell>
          <cell r="C1217">
            <v>1</v>
          </cell>
          <cell r="G1217">
            <v>1</v>
          </cell>
          <cell r="H1217">
            <v>670000</v>
          </cell>
          <cell r="I1217">
            <v>670000</v>
          </cell>
        </row>
        <row r="1218">
          <cell r="B1218" t="str">
            <v>- DI. Yogyakarta - Denpasar PP</v>
          </cell>
          <cell r="C1218">
            <v>1</v>
          </cell>
          <cell r="G1218">
            <v>1</v>
          </cell>
          <cell r="H1218">
            <v>988000</v>
          </cell>
          <cell r="I1218">
            <v>988000</v>
          </cell>
        </row>
        <row r="1219">
          <cell r="B1219" t="str">
            <v>- Surabaya - Denpasar PP</v>
          </cell>
          <cell r="C1219">
            <v>1</v>
          </cell>
          <cell r="G1219">
            <v>1</v>
          </cell>
          <cell r="H1219">
            <v>920000</v>
          </cell>
          <cell r="I1219">
            <v>920000</v>
          </cell>
        </row>
        <row r="1220">
          <cell r="B1220" t="str">
            <v>- Denpasar PP</v>
          </cell>
          <cell r="C1220">
            <v>10</v>
          </cell>
          <cell r="G1220">
            <v>10</v>
          </cell>
          <cell r="H1220">
            <v>150000</v>
          </cell>
          <cell r="I1220">
            <v>1500000</v>
          </cell>
        </row>
        <row r="1221">
          <cell r="B1221" t="str">
            <v>- Mataram - Denpasar PP</v>
          </cell>
          <cell r="C1221">
            <v>1</v>
          </cell>
          <cell r="G1221">
            <v>1</v>
          </cell>
          <cell r="H1221">
            <v>916000</v>
          </cell>
          <cell r="I1221">
            <v>916000</v>
          </cell>
        </row>
        <row r="1222">
          <cell r="B1222" t="str">
            <v>- Kupang - Denpasar PP</v>
          </cell>
          <cell r="C1222">
            <v>1</v>
          </cell>
          <cell r="G1222">
            <v>1</v>
          </cell>
          <cell r="H1222">
            <v>686000</v>
          </cell>
          <cell r="I1222">
            <v>686000</v>
          </cell>
        </row>
        <row r="1223">
          <cell r="B1223" t="str">
            <v>- Balikpapan - Denpasar PP</v>
          </cell>
          <cell r="C1223">
            <v>1</v>
          </cell>
          <cell r="G1223">
            <v>1</v>
          </cell>
          <cell r="H1223">
            <v>1520000</v>
          </cell>
          <cell r="I1223">
            <v>1520000</v>
          </cell>
        </row>
        <row r="1224">
          <cell r="B1224" t="str">
            <v>- Palangkaraya - Denpasar PP</v>
          </cell>
          <cell r="C1224">
            <v>1</v>
          </cell>
          <cell r="G1224">
            <v>1</v>
          </cell>
          <cell r="H1224">
            <v>722000</v>
          </cell>
          <cell r="I1224">
            <v>722000</v>
          </cell>
        </row>
        <row r="1225">
          <cell r="B1225" t="str">
            <v>- Banjarmasin - Denpasar PP</v>
          </cell>
          <cell r="C1225">
            <v>1</v>
          </cell>
          <cell r="G1225">
            <v>1</v>
          </cell>
          <cell r="H1225">
            <v>814000</v>
          </cell>
          <cell r="I1225">
            <v>814000</v>
          </cell>
        </row>
        <row r="1226">
          <cell r="B1226" t="str">
            <v>- Pontianak - Denpasar PP</v>
          </cell>
          <cell r="C1226">
            <v>1</v>
          </cell>
          <cell r="G1226">
            <v>1</v>
          </cell>
          <cell r="H1226">
            <v>796000</v>
          </cell>
          <cell r="I1226">
            <v>796000</v>
          </cell>
        </row>
        <row r="1227">
          <cell r="B1227" t="str">
            <v>- Manado - Denpasar PP</v>
          </cell>
          <cell r="C1227">
            <v>1</v>
          </cell>
          <cell r="G1227">
            <v>1</v>
          </cell>
          <cell r="H1227">
            <v>730000</v>
          </cell>
          <cell r="I1227">
            <v>730000</v>
          </cell>
        </row>
        <row r="1228">
          <cell r="B1228" t="str">
            <v>- Makassar - Denpasar PP</v>
          </cell>
          <cell r="C1228">
            <v>1</v>
          </cell>
          <cell r="G1228">
            <v>1</v>
          </cell>
          <cell r="H1228">
            <v>828000</v>
          </cell>
          <cell r="I1228">
            <v>828000</v>
          </cell>
        </row>
        <row r="1229">
          <cell r="B1229" t="str">
            <v>- Kendari - Denpasar PP</v>
          </cell>
          <cell r="C1229">
            <v>1</v>
          </cell>
          <cell r="G1229">
            <v>1</v>
          </cell>
          <cell r="H1229">
            <v>796000</v>
          </cell>
          <cell r="I1229">
            <v>796000</v>
          </cell>
        </row>
        <row r="1230">
          <cell r="B1230" t="str">
            <v>- Mamuju - Denpasar PP</v>
          </cell>
          <cell r="C1230">
            <v>1</v>
          </cell>
          <cell r="G1230">
            <v>1</v>
          </cell>
          <cell r="H1230">
            <v>1080000</v>
          </cell>
          <cell r="I1230">
            <v>1080000</v>
          </cell>
        </row>
        <row r="1231">
          <cell r="B1231" t="str">
            <v>- Palu - Denpasar PP</v>
          </cell>
          <cell r="C1231">
            <v>1</v>
          </cell>
          <cell r="G1231">
            <v>1</v>
          </cell>
          <cell r="H1231">
            <v>784000</v>
          </cell>
          <cell r="I1231">
            <v>784000</v>
          </cell>
        </row>
        <row r="1232">
          <cell r="B1232" t="str">
            <v>- Gorontalo - Denpasar PP</v>
          </cell>
          <cell r="C1232">
            <v>1</v>
          </cell>
          <cell r="G1232">
            <v>1</v>
          </cell>
          <cell r="H1232">
            <v>984000</v>
          </cell>
          <cell r="I1232">
            <v>984000</v>
          </cell>
        </row>
        <row r="1233">
          <cell r="B1233" t="str">
            <v>- Ambon - Denpasar PP</v>
          </cell>
          <cell r="C1233">
            <v>1</v>
          </cell>
          <cell r="G1233">
            <v>1</v>
          </cell>
          <cell r="H1233">
            <v>884000</v>
          </cell>
          <cell r="I1233">
            <v>884000</v>
          </cell>
        </row>
        <row r="1234">
          <cell r="B1234" t="str">
            <v>- Ternate - Denpasar PP</v>
          </cell>
          <cell r="C1234">
            <v>1</v>
          </cell>
          <cell r="G1234">
            <v>1</v>
          </cell>
          <cell r="H1234">
            <v>1030000</v>
          </cell>
          <cell r="I1234">
            <v>1030000</v>
          </cell>
        </row>
        <row r="1235">
          <cell r="B1235" t="str">
            <v>- Jayapura - Denpasar PP</v>
          </cell>
          <cell r="C1235">
            <v>1</v>
          </cell>
          <cell r="G1235">
            <v>1</v>
          </cell>
          <cell r="H1235">
            <v>1480000</v>
          </cell>
          <cell r="I1235">
            <v>1480000</v>
          </cell>
        </row>
        <row r="1236">
          <cell r="B1236" t="str">
            <v>- Manokwari - Denpasar PP</v>
          </cell>
          <cell r="C1236">
            <v>1</v>
          </cell>
          <cell r="G1236">
            <v>1</v>
          </cell>
          <cell r="H1236">
            <v>926000</v>
          </cell>
          <cell r="I1236">
            <v>926000</v>
          </cell>
        </row>
        <row r="1237">
          <cell r="B1237" t="str">
            <v>- Kalimantan Utara - Denpasar PP</v>
          </cell>
          <cell r="C1237">
            <v>1</v>
          </cell>
          <cell r="G1237">
            <v>1</v>
          </cell>
          <cell r="H1237">
            <v>890000</v>
          </cell>
          <cell r="I1237">
            <v>890000</v>
          </cell>
        </row>
        <row r="1238">
          <cell r="B1238" t="str">
            <v>Rekonsiliasi Biaya Pemberangkatan dan Pemulangan Petugas Haji Arab Saudi</v>
          </cell>
          <cell r="I1238">
            <v>36310000</v>
          </cell>
        </row>
        <row r="1239">
          <cell r="B1239" t="str">
            <v>Belanja Bahan</v>
          </cell>
          <cell r="I1239">
            <v>750000</v>
          </cell>
        </row>
        <row r="1240">
          <cell r="B1240" t="str">
            <v>(KPPN.133-Jakarta IV )</v>
          </cell>
        </row>
        <row r="1241">
          <cell r="B1241" t="str">
            <v>- Spanduk</v>
          </cell>
          <cell r="C1241">
            <v>1</v>
          </cell>
          <cell r="G1241">
            <v>1</v>
          </cell>
          <cell r="H1241">
            <v>750000</v>
          </cell>
          <cell r="I1241">
            <v>750000</v>
          </cell>
        </row>
        <row r="1242">
          <cell r="B1242" t="str">
            <v>Belanja Jasa Profesi</v>
          </cell>
          <cell r="I1242">
            <v>5400000</v>
          </cell>
        </row>
        <row r="1243">
          <cell r="B1243" t="str">
            <v>(KPPN.133-Jakarta IV )</v>
          </cell>
        </row>
        <row r="1244">
          <cell r="B1244" t="str">
            <v>- Narasumber Eselon II/yang disetarakan [2 ORG x 2 JPL]</v>
          </cell>
          <cell r="C1244">
            <v>2</v>
          </cell>
          <cell r="D1244">
            <v>2</v>
          </cell>
          <cell r="G1244">
            <v>4</v>
          </cell>
          <cell r="H1244">
            <v>1000000</v>
          </cell>
          <cell r="I1244">
            <v>4000000</v>
          </cell>
        </row>
        <row r="1245">
          <cell r="B1245" t="str">
            <v>- Moderator</v>
          </cell>
          <cell r="C1245">
            <v>2</v>
          </cell>
          <cell r="G1245">
            <v>2</v>
          </cell>
          <cell r="H1245">
            <v>700000</v>
          </cell>
          <cell r="I1245">
            <v>1400000</v>
          </cell>
        </row>
        <row r="1246">
          <cell r="B1246" t="str">
            <v>Belanja Perjalanan Dinas Paket Meeting Dalam Kota</v>
          </cell>
          <cell r="I1246">
            <v>30160000</v>
          </cell>
        </row>
        <row r="1247">
          <cell r="B1247" t="str">
            <v>(KPPN.133-Jakarta IV )</v>
          </cell>
        </row>
        <row r="1248">
          <cell r="B1248" t="str">
            <v>- Fullday meeting [20 ORG x 2 KEG]</v>
          </cell>
          <cell r="C1248">
            <v>20</v>
          </cell>
          <cell r="D1248">
            <v>2</v>
          </cell>
          <cell r="G1248">
            <v>40</v>
          </cell>
          <cell r="H1248">
            <v>455000</v>
          </cell>
          <cell r="I1248">
            <v>18200000</v>
          </cell>
        </row>
        <row r="1249">
          <cell r="B1249" t="str">
            <v>- Uang harian fullday [20 ORG x 1 HR x 2 KEG]</v>
          </cell>
          <cell r="C1249">
            <v>20</v>
          </cell>
          <cell r="D1249">
            <v>1</v>
          </cell>
          <cell r="E1249">
            <v>2</v>
          </cell>
          <cell r="G1249">
            <v>40</v>
          </cell>
          <cell r="H1249">
            <v>95000</v>
          </cell>
          <cell r="I1249">
            <v>3800000</v>
          </cell>
        </row>
        <row r="1250">
          <cell r="B1250" t="str">
            <v>- Transport [24 ORG x 2 KEG]</v>
          </cell>
          <cell r="C1250">
            <v>24</v>
          </cell>
          <cell r="D1250">
            <v>2</v>
          </cell>
          <cell r="G1250">
            <v>48</v>
          </cell>
          <cell r="H1250">
            <v>170000</v>
          </cell>
          <cell r="I1250">
            <v>8160000</v>
          </cell>
        </row>
        <row r="1251">
          <cell r="B1251" t="str">
            <v>Konsinyering Perencanaan dan Persiapan Petugas Haji Arab Saudi</v>
          </cell>
          <cell r="I1251">
            <v>50710000</v>
          </cell>
        </row>
        <row r="1252">
          <cell r="B1252" t="str">
            <v>Belanja Bahan</v>
          </cell>
          <cell r="I1252">
            <v>750000</v>
          </cell>
        </row>
        <row r="1253">
          <cell r="B1253" t="str">
            <v>(KPPN.133-Jakarta IV )</v>
          </cell>
        </row>
        <row r="1254">
          <cell r="B1254" t="str">
            <v>- Spanduk</v>
          </cell>
          <cell r="C1254">
            <v>1</v>
          </cell>
          <cell r="G1254">
            <v>1</v>
          </cell>
          <cell r="H1254">
            <v>750000</v>
          </cell>
          <cell r="I1254">
            <v>750000</v>
          </cell>
        </row>
        <row r="1255">
          <cell r="B1255" t="str">
            <v>Belanja Jasa Profesi</v>
          </cell>
          <cell r="I1255">
            <v>5400000</v>
          </cell>
        </row>
        <row r="1256">
          <cell r="B1256" t="str">
            <v>(KPPN.133-Jakarta IV )</v>
          </cell>
        </row>
        <row r="1257">
          <cell r="B1257" t="str">
            <v>- Narasumber Eselon II/yang disetarakan [2 ORG x 2 JPL]</v>
          </cell>
          <cell r="C1257">
            <v>2</v>
          </cell>
          <cell r="D1257">
            <v>2</v>
          </cell>
          <cell r="G1257">
            <v>4</v>
          </cell>
          <cell r="H1257">
            <v>1000000</v>
          </cell>
          <cell r="I1257">
            <v>4000000</v>
          </cell>
        </row>
        <row r="1258">
          <cell r="B1258" t="str">
            <v>- Moderator</v>
          </cell>
          <cell r="C1258">
            <v>2</v>
          </cell>
          <cell r="G1258">
            <v>2</v>
          </cell>
          <cell r="H1258">
            <v>700000</v>
          </cell>
          <cell r="I1258">
            <v>1400000</v>
          </cell>
        </row>
        <row r="1259">
          <cell r="B1259" t="str">
            <v>Belanja Perjalanan Dinas Paket Meeting Dalam Kota</v>
          </cell>
          <cell r="I1259">
            <v>44560000</v>
          </cell>
        </row>
        <row r="1260">
          <cell r="B1260" t="str">
            <v>(KPPN.133-Jakarta IV )</v>
          </cell>
        </row>
        <row r="1261">
          <cell r="B1261" t="str">
            <v>- Fullday meeting [30 ORG x 2 KEG]</v>
          </cell>
          <cell r="C1261">
            <v>30</v>
          </cell>
          <cell r="D1261">
            <v>2</v>
          </cell>
          <cell r="G1261">
            <v>60</v>
          </cell>
          <cell r="H1261">
            <v>455000</v>
          </cell>
          <cell r="I1261">
            <v>27300000</v>
          </cell>
        </row>
        <row r="1262">
          <cell r="B1262" t="str">
            <v>- Uang harian fullday [30 ORG x 1 HR x 2 KEG]</v>
          </cell>
          <cell r="C1262">
            <v>30</v>
          </cell>
          <cell r="D1262">
            <v>1</v>
          </cell>
          <cell r="E1262">
            <v>2</v>
          </cell>
          <cell r="G1262">
            <v>60</v>
          </cell>
          <cell r="H1262">
            <v>95000</v>
          </cell>
          <cell r="I1262">
            <v>5700000</v>
          </cell>
        </row>
        <row r="1263">
          <cell r="B1263" t="str">
            <v>- Transport [34 ORG x 2 KEG]</v>
          </cell>
          <cell r="C1263">
            <v>34</v>
          </cell>
          <cell r="D1263">
            <v>2</v>
          </cell>
          <cell r="G1263">
            <v>68</v>
          </cell>
          <cell r="H1263">
            <v>170000</v>
          </cell>
          <cell r="I1263">
            <v>11560000</v>
          </cell>
        </row>
        <row r="1264">
          <cell r="B1264" t="str">
            <v/>
          </cell>
        </row>
        <row r="1265">
          <cell r="B1265" t="str">
            <v>Jemaah Haji Reguler yang Terbina</v>
          </cell>
          <cell r="C1265" t="str">
            <v>221.720 Orang</v>
          </cell>
          <cell r="I1265">
            <v>7401242000</v>
          </cell>
        </row>
        <row r="1266">
          <cell r="B1266" t="str">
            <v>Bimbingan Jemaah Haji Reguler</v>
          </cell>
          <cell r="C1266" t="str">
            <v>1.0 Layanan</v>
          </cell>
          <cell r="I1266">
            <v>5342847000</v>
          </cell>
        </row>
        <row r="1267">
          <cell r="B1267" t="str">
            <v>Penyusunan Pedoman Monitoring dan Evaluasi Bimbingan Manasik Haji</v>
          </cell>
          <cell r="I1267">
            <v>49878000</v>
          </cell>
        </row>
        <row r="1268">
          <cell r="B1268" t="str">
            <v>Belanja Bahan</v>
          </cell>
          <cell r="I1268">
            <v>1500000</v>
          </cell>
        </row>
        <row r="1269">
          <cell r="B1269" t="str">
            <v>(KPPN.133-Jakarta IV )</v>
          </cell>
        </row>
        <row r="1270">
          <cell r="B1270" t="str">
            <v>- Spanduk [1 BH x 2 KEG]</v>
          </cell>
          <cell r="C1270">
            <v>1</v>
          </cell>
          <cell r="D1270">
            <v>2</v>
          </cell>
          <cell r="G1270">
            <v>2</v>
          </cell>
          <cell r="H1270">
            <v>750000</v>
          </cell>
          <cell r="I1270">
            <v>1500000</v>
          </cell>
        </row>
        <row r="1271">
          <cell r="B1271" t="str">
            <v>Belanja Perjalanan Dinas Paket Meeting Dalam Kota</v>
          </cell>
          <cell r="I1271">
            <v>48378000</v>
          </cell>
        </row>
        <row r="1272">
          <cell r="B1272" t="str">
            <v>(KPPN.133-Jakarta IV )</v>
          </cell>
        </row>
        <row r="1273">
          <cell r="B1273" t="str">
            <v>- Paket Meeting Fullday [33 ORG x 2 KEG]</v>
          </cell>
          <cell r="C1273">
            <v>33</v>
          </cell>
          <cell r="D1273">
            <v>2</v>
          </cell>
          <cell r="G1273">
            <v>66</v>
          </cell>
          <cell r="H1273">
            <v>433000</v>
          </cell>
          <cell r="I1273">
            <v>28578000</v>
          </cell>
        </row>
        <row r="1274">
          <cell r="B1274" t="str">
            <v>- Uang Harian Peserta [30 ORG x 2 KEG]</v>
          </cell>
          <cell r="C1274">
            <v>30</v>
          </cell>
          <cell r="D1274">
            <v>2</v>
          </cell>
          <cell r="G1274">
            <v>60</v>
          </cell>
          <cell r="H1274">
            <v>130000</v>
          </cell>
          <cell r="I1274">
            <v>7800000</v>
          </cell>
        </row>
        <row r="1275">
          <cell r="B1275" t="str">
            <v>- Uang Harian Panitia [3 ORG x 2 KEG]</v>
          </cell>
          <cell r="C1275">
            <v>3</v>
          </cell>
          <cell r="D1275">
            <v>2</v>
          </cell>
          <cell r="G1275">
            <v>6</v>
          </cell>
          <cell r="H1275">
            <v>130000</v>
          </cell>
          <cell r="I1275">
            <v>780000</v>
          </cell>
        </row>
        <row r="1276">
          <cell r="B1276" t="str">
            <v>- Transport Peserta [30 ORG x 2 KEG]</v>
          </cell>
          <cell r="C1276">
            <v>30</v>
          </cell>
          <cell r="D1276">
            <v>2</v>
          </cell>
          <cell r="G1276">
            <v>60</v>
          </cell>
          <cell r="H1276">
            <v>170000</v>
          </cell>
          <cell r="I1276">
            <v>10200000</v>
          </cell>
        </row>
        <row r="1277">
          <cell r="B1277" t="str">
            <v>- Transport Panitia [3 ORG x 2 KEG]</v>
          </cell>
          <cell r="C1277">
            <v>3</v>
          </cell>
          <cell r="D1277">
            <v>2</v>
          </cell>
          <cell r="G1277">
            <v>6</v>
          </cell>
          <cell r="H1277">
            <v>170000</v>
          </cell>
          <cell r="I1277">
            <v>1020000</v>
          </cell>
        </row>
        <row r="1278">
          <cell r="B1278" t="str">
            <v>Penyusunan Pedoman Pelaksanaan Badal dan Safari Wukuf</v>
          </cell>
          <cell r="I1278">
            <v>47568000</v>
          </cell>
        </row>
        <row r="1279">
          <cell r="B1279" t="str">
            <v>Belanja Bahan</v>
          </cell>
          <cell r="I1279">
            <v>1500000</v>
          </cell>
        </row>
        <row r="1280">
          <cell r="B1280" t="str">
            <v>(KPPN.133-Jakarta IV )</v>
          </cell>
        </row>
        <row r="1281">
          <cell r="B1281" t="str">
            <v>- Spanduk [1 BH x 2 KEG]</v>
          </cell>
          <cell r="C1281">
            <v>1</v>
          </cell>
          <cell r="D1281">
            <v>2</v>
          </cell>
          <cell r="G1281">
            <v>2</v>
          </cell>
          <cell r="H1281">
            <v>750000</v>
          </cell>
          <cell r="I1281">
            <v>1500000</v>
          </cell>
        </row>
        <row r="1282">
          <cell r="B1282" t="str">
            <v>Belanja Perjalanan Dinas Paket Meeting Dalam Kota</v>
          </cell>
          <cell r="I1282">
            <v>46068000</v>
          </cell>
        </row>
        <row r="1283">
          <cell r="B1283" t="str">
            <v>(KPPN.133-Jakarta IV )</v>
          </cell>
        </row>
        <row r="1284">
          <cell r="B1284" t="str">
            <v>- Paket Meeting Fullday [33 ORG x 2 KEG]</v>
          </cell>
          <cell r="C1284">
            <v>33</v>
          </cell>
          <cell r="D1284">
            <v>2</v>
          </cell>
          <cell r="G1284">
            <v>66</v>
          </cell>
          <cell r="H1284">
            <v>433000</v>
          </cell>
          <cell r="I1284">
            <v>28578000</v>
          </cell>
        </row>
        <row r="1285">
          <cell r="B1285" t="str">
            <v>- Uang Harian Peserta [30 ORG x 2 KEG]</v>
          </cell>
          <cell r="C1285">
            <v>30</v>
          </cell>
          <cell r="D1285">
            <v>2</v>
          </cell>
          <cell r="G1285">
            <v>60</v>
          </cell>
          <cell r="H1285">
            <v>95000</v>
          </cell>
          <cell r="I1285">
            <v>5700000</v>
          </cell>
        </row>
        <row r="1286">
          <cell r="B1286" t="str">
            <v>- Uang Harian Panitia [3 ORG x 2 KEG]</v>
          </cell>
          <cell r="C1286">
            <v>3</v>
          </cell>
          <cell r="D1286">
            <v>2</v>
          </cell>
          <cell r="G1286">
            <v>6</v>
          </cell>
          <cell r="H1286">
            <v>95000</v>
          </cell>
          <cell r="I1286">
            <v>570000</v>
          </cell>
        </row>
        <row r="1287">
          <cell r="B1287" t="str">
            <v>- Transport Peserta [30 ORG x 2 KEG]</v>
          </cell>
          <cell r="C1287">
            <v>30</v>
          </cell>
          <cell r="D1287">
            <v>2</v>
          </cell>
          <cell r="G1287">
            <v>60</v>
          </cell>
          <cell r="H1287">
            <v>170000</v>
          </cell>
          <cell r="I1287">
            <v>10200000</v>
          </cell>
        </row>
        <row r="1288">
          <cell r="B1288" t="str">
            <v>- Transport Panitia [3 ORG x 2 KEG]</v>
          </cell>
          <cell r="C1288">
            <v>3</v>
          </cell>
          <cell r="D1288">
            <v>2</v>
          </cell>
          <cell r="G1288">
            <v>6</v>
          </cell>
          <cell r="H1288">
            <v>170000</v>
          </cell>
          <cell r="I1288">
            <v>1020000</v>
          </cell>
        </row>
        <row r="1289">
          <cell r="B1289" t="str">
            <v>Monitoring Bimbingan Manasik dan Perjalanan Haji Kab/Kota</v>
          </cell>
          <cell r="I1289">
            <v>293766000</v>
          </cell>
        </row>
        <row r="1290">
          <cell r="B1290" t="str">
            <v>Belanja Perjalanan Dinas Biasa</v>
          </cell>
          <cell r="I1290">
            <v>293766000</v>
          </cell>
        </row>
        <row r="1291">
          <cell r="B1291" t="str">
            <v>(KPPN.133-Jakarta IV )</v>
          </cell>
        </row>
        <row r="1292">
          <cell r="B1292" t="str">
            <v>&gt; JAKARTA-BANDA ACEH PP</v>
          </cell>
          <cell r="C1292" t="str">
            <v xml:space="preserve"> </v>
          </cell>
        </row>
        <row r="1293">
          <cell r="B1293" t="str">
            <v>- Tiket [2 ORG x 1 KL]</v>
          </cell>
          <cell r="C1293">
            <v>2</v>
          </cell>
          <cell r="D1293">
            <v>1</v>
          </cell>
          <cell r="G1293">
            <v>2</v>
          </cell>
          <cell r="H1293">
            <v>4492000</v>
          </cell>
          <cell r="I1293">
            <v>8984000</v>
          </cell>
        </row>
        <row r="1294">
          <cell r="B1294" t="str">
            <v>- Uang Harian [2 ORG x 3 HR]</v>
          </cell>
          <cell r="C1294">
            <v>2</v>
          </cell>
          <cell r="D1294">
            <v>3</v>
          </cell>
          <cell r="G1294">
            <v>6</v>
          </cell>
          <cell r="H1294">
            <v>360000</v>
          </cell>
          <cell r="I1294">
            <v>2160000</v>
          </cell>
        </row>
        <row r="1295">
          <cell r="B1295" t="str">
            <v>- Uang Penginapan [2 ORG x 2 HR]</v>
          </cell>
          <cell r="C1295">
            <v>2</v>
          </cell>
          <cell r="D1295">
            <v>2</v>
          </cell>
          <cell r="G1295">
            <v>4</v>
          </cell>
          <cell r="H1295">
            <v>616000</v>
          </cell>
          <cell r="I1295">
            <v>2464000</v>
          </cell>
        </row>
        <row r="1296">
          <cell r="B1296" t="str">
            <v>- Uang Taksi [2 ORG x 1 KL]</v>
          </cell>
          <cell r="C1296">
            <v>2</v>
          </cell>
          <cell r="D1296">
            <v>1</v>
          </cell>
          <cell r="G1296">
            <v>2</v>
          </cell>
          <cell r="H1296">
            <v>768000</v>
          </cell>
          <cell r="I1296">
            <v>1536000</v>
          </cell>
        </row>
        <row r="1297">
          <cell r="B1297" t="str">
            <v>&gt; JAKARTA-MEDAN PP</v>
          </cell>
          <cell r="C1297" t="str">
            <v xml:space="preserve"> </v>
          </cell>
        </row>
        <row r="1298">
          <cell r="B1298" t="str">
            <v>- Tiket [2 ORG x 1 KL]</v>
          </cell>
          <cell r="C1298">
            <v>2</v>
          </cell>
          <cell r="D1298">
            <v>1</v>
          </cell>
          <cell r="G1298">
            <v>2</v>
          </cell>
          <cell r="H1298">
            <v>3808000</v>
          </cell>
          <cell r="I1298">
            <v>7616000</v>
          </cell>
        </row>
        <row r="1299">
          <cell r="B1299" t="str">
            <v>- Uang Harian [2 ORG x 3 HR]</v>
          </cell>
          <cell r="C1299">
            <v>2</v>
          </cell>
          <cell r="D1299">
            <v>3</v>
          </cell>
          <cell r="G1299">
            <v>6</v>
          </cell>
          <cell r="H1299">
            <v>370000</v>
          </cell>
          <cell r="I1299">
            <v>2220000</v>
          </cell>
        </row>
        <row r="1300">
          <cell r="B1300" t="str">
            <v>- Uang Penginapan [2 ORG x 2 HR]</v>
          </cell>
          <cell r="C1300">
            <v>2</v>
          </cell>
          <cell r="D1300">
            <v>2</v>
          </cell>
          <cell r="G1300">
            <v>4</v>
          </cell>
          <cell r="H1300">
            <v>663000</v>
          </cell>
          <cell r="I1300">
            <v>2652000</v>
          </cell>
        </row>
        <row r="1301">
          <cell r="B1301" t="str">
            <v>- Uang Taksi [2 ORG x 1 KL]</v>
          </cell>
          <cell r="C1301">
            <v>2</v>
          </cell>
          <cell r="D1301">
            <v>1</v>
          </cell>
          <cell r="G1301">
            <v>2</v>
          </cell>
          <cell r="H1301">
            <v>986000</v>
          </cell>
          <cell r="I1301">
            <v>1972000</v>
          </cell>
        </row>
        <row r="1302">
          <cell r="B1302" t="str">
            <v>&gt; JAKARTA-PADANG PP</v>
          </cell>
          <cell r="C1302" t="str">
            <v xml:space="preserve"> </v>
          </cell>
        </row>
        <row r="1303">
          <cell r="B1303" t="str">
            <v>- Tiket [2 ORG x 1 KL]</v>
          </cell>
          <cell r="C1303">
            <v>2</v>
          </cell>
          <cell r="D1303">
            <v>1</v>
          </cell>
          <cell r="G1303">
            <v>2</v>
          </cell>
          <cell r="H1303">
            <v>2952000</v>
          </cell>
          <cell r="I1303">
            <v>5904000</v>
          </cell>
        </row>
        <row r="1304">
          <cell r="B1304" t="str">
            <v>- Uang Harian [2 ORG x 3 HR]</v>
          </cell>
          <cell r="C1304">
            <v>2</v>
          </cell>
          <cell r="D1304">
            <v>3</v>
          </cell>
          <cell r="G1304">
            <v>6</v>
          </cell>
          <cell r="H1304">
            <v>380000</v>
          </cell>
          <cell r="I1304">
            <v>2280000</v>
          </cell>
        </row>
        <row r="1305">
          <cell r="B1305" t="str">
            <v>- Uang Penginapan [2 ORG x 2 HR]</v>
          </cell>
          <cell r="C1305">
            <v>2</v>
          </cell>
          <cell r="D1305">
            <v>2</v>
          </cell>
          <cell r="G1305">
            <v>4</v>
          </cell>
          <cell r="H1305">
            <v>701000</v>
          </cell>
          <cell r="I1305">
            <v>2804000</v>
          </cell>
        </row>
        <row r="1306">
          <cell r="B1306" t="str">
            <v>- Uang Taksi [2 ORG x 1 KL]</v>
          </cell>
          <cell r="C1306">
            <v>2</v>
          </cell>
          <cell r="D1306">
            <v>1</v>
          </cell>
          <cell r="G1306">
            <v>2</v>
          </cell>
          <cell r="H1306">
            <v>892000</v>
          </cell>
          <cell r="I1306">
            <v>1784000</v>
          </cell>
        </row>
        <row r="1307">
          <cell r="B1307" t="str">
            <v>&gt; JAKARTA-BENGKULU PP</v>
          </cell>
          <cell r="C1307" t="str">
            <v xml:space="preserve"> </v>
          </cell>
        </row>
        <row r="1308">
          <cell r="B1308" t="str">
            <v>- Tiket [2 ORG x 1 KL]</v>
          </cell>
          <cell r="C1308">
            <v>2</v>
          </cell>
          <cell r="D1308">
            <v>1</v>
          </cell>
          <cell r="G1308">
            <v>2</v>
          </cell>
          <cell r="H1308">
            <v>2621000</v>
          </cell>
          <cell r="I1308">
            <v>5242000</v>
          </cell>
        </row>
        <row r="1309">
          <cell r="B1309" t="str">
            <v>- Uang Harian [2 ORG x 3 HR]</v>
          </cell>
          <cell r="C1309">
            <v>2</v>
          </cell>
          <cell r="D1309">
            <v>3</v>
          </cell>
          <cell r="G1309">
            <v>6</v>
          </cell>
          <cell r="H1309">
            <v>380000</v>
          </cell>
          <cell r="I1309">
            <v>2280000</v>
          </cell>
        </row>
        <row r="1310">
          <cell r="B1310" t="str">
            <v>- Uang Penginapan [2 ORG x 2 HR]</v>
          </cell>
          <cell r="C1310">
            <v>2</v>
          </cell>
          <cell r="D1310">
            <v>2</v>
          </cell>
          <cell r="G1310">
            <v>4</v>
          </cell>
          <cell r="H1310">
            <v>692000</v>
          </cell>
          <cell r="I1310">
            <v>2768000</v>
          </cell>
        </row>
        <row r="1311">
          <cell r="B1311" t="str">
            <v>- Uang Taksi [2 ORG x 1 KL]</v>
          </cell>
          <cell r="C1311">
            <v>2</v>
          </cell>
          <cell r="D1311">
            <v>1</v>
          </cell>
          <cell r="G1311">
            <v>2</v>
          </cell>
          <cell r="H1311">
            <v>740000</v>
          </cell>
          <cell r="I1311">
            <v>1480000</v>
          </cell>
        </row>
        <row r="1312">
          <cell r="B1312" t="str">
            <v>&gt; JAKARTA-BATAM PP</v>
          </cell>
          <cell r="C1312" t="str">
            <v xml:space="preserve"> </v>
          </cell>
        </row>
        <row r="1313">
          <cell r="B1313" t="str">
            <v>- Tiket [2 ORG x 1 KL]</v>
          </cell>
          <cell r="C1313">
            <v>2</v>
          </cell>
          <cell r="D1313">
            <v>1</v>
          </cell>
          <cell r="G1313">
            <v>2</v>
          </cell>
          <cell r="H1313">
            <v>2888000</v>
          </cell>
          <cell r="I1313">
            <v>5776000</v>
          </cell>
        </row>
        <row r="1314">
          <cell r="B1314" t="str">
            <v>- Uang Harian [2 ORG x 3 HR]</v>
          </cell>
          <cell r="C1314">
            <v>2</v>
          </cell>
          <cell r="D1314">
            <v>3</v>
          </cell>
          <cell r="G1314">
            <v>6</v>
          </cell>
          <cell r="H1314">
            <v>370000</v>
          </cell>
          <cell r="I1314">
            <v>2220000</v>
          </cell>
        </row>
        <row r="1315">
          <cell r="B1315" t="str">
            <v>- Uang Penginapan [2 ORG x 2 HR]</v>
          </cell>
          <cell r="C1315">
            <v>2</v>
          </cell>
          <cell r="D1315">
            <v>2</v>
          </cell>
          <cell r="G1315">
            <v>4</v>
          </cell>
          <cell r="H1315">
            <v>792000</v>
          </cell>
          <cell r="I1315">
            <v>3168000</v>
          </cell>
        </row>
        <row r="1316">
          <cell r="B1316" t="str">
            <v>- Uang Taksi [2 ORG x 1 KL]</v>
          </cell>
          <cell r="C1316">
            <v>2</v>
          </cell>
          <cell r="D1316">
            <v>1</v>
          </cell>
          <cell r="G1316">
            <v>2</v>
          </cell>
          <cell r="H1316">
            <v>796000</v>
          </cell>
          <cell r="I1316">
            <v>1592000</v>
          </cell>
        </row>
        <row r="1317">
          <cell r="B1317" t="str">
            <v>&gt; JAKARTA-PEKANBARU PP</v>
          </cell>
          <cell r="C1317" t="str">
            <v xml:space="preserve"> </v>
          </cell>
        </row>
        <row r="1318">
          <cell r="B1318" t="str">
            <v>- Tiket [2 ORG x 1 KL]</v>
          </cell>
          <cell r="C1318">
            <v>2</v>
          </cell>
          <cell r="D1318">
            <v>1</v>
          </cell>
          <cell r="G1318">
            <v>2</v>
          </cell>
          <cell r="H1318">
            <v>3016000</v>
          </cell>
          <cell r="I1318">
            <v>6032000</v>
          </cell>
        </row>
        <row r="1319">
          <cell r="B1319" t="str">
            <v>- Uang Harian [2 ORG x 3 HR]</v>
          </cell>
          <cell r="C1319">
            <v>2</v>
          </cell>
          <cell r="D1319">
            <v>3</v>
          </cell>
          <cell r="G1319">
            <v>6</v>
          </cell>
          <cell r="H1319">
            <v>370000</v>
          </cell>
          <cell r="I1319">
            <v>2220000</v>
          </cell>
        </row>
        <row r="1320">
          <cell r="B1320" t="str">
            <v>- Uang Penginapan [2 ORG x 2 HR]</v>
          </cell>
          <cell r="C1320">
            <v>2</v>
          </cell>
          <cell r="D1320">
            <v>2</v>
          </cell>
          <cell r="G1320">
            <v>4</v>
          </cell>
          <cell r="H1320">
            <v>852000</v>
          </cell>
          <cell r="I1320">
            <v>3408000</v>
          </cell>
        </row>
        <row r="1321">
          <cell r="B1321" t="str">
            <v>- Uang Taksi [2 ORG x 1 KL]</v>
          </cell>
          <cell r="C1321">
            <v>2</v>
          </cell>
          <cell r="D1321">
            <v>1</v>
          </cell>
          <cell r="G1321">
            <v>2</v>
          </cell>
          <cell r="H1321">
            <v>710000</v>
          </cell>
          <cell r="I1321">
            <v>1420000</v>
          </cell>
        </row>
        <row r="1322">
          <cell r="B1322" t="str">
            <v>&gt; JAKARTA-PANGKAL PINANG PP</v>
          </cell>
          <cell r="C1322" t="str">
            <v xml:space="preserve"> </v>
          </cell>
        </row>
        <row r="1323">
          <cell r="B1323" t="str">
            <v>- Tiket [2 ORG x 1 KL]</v>
          </cell>
          <cell r="C1323">
            <v>2</v>
          </cell>
          <cell r="D1323">
            <v>1</v>
          </cell>
          <cell r="G1323">
            <v>2</v>
          </cell>
          <cell r="H1323">
            <v>2139000</v>
          </cell>
          <cell r="I1323">
            <v>4278000</v>
          </cell>
        </row>
        <row r="1324">
          <cell r="B1324" t="str">
            <v>- Uang Harian [2 ORG x 3 HR]</v>
          </cell>
          <cell r="C1324">
            <v>2</v>
          </cell>
          <cell r="D1324">
            <v>3</v>
          </cell>
          <cell r="G1324">
            <v>6</v>
          </cell>
          <cell r="H1324">
            <v>410000</v>
          </cell>
          <cell r="I1324">
            <v>2460000</v>
          </cell>
        </row>
        <row r="1325">
          <cell r="B1325" t="str">
            <v>- Uang Penginapan [2 ORG x 2 HR]</v>
          </cell>
          <cell r="C1325">
            <v>2</v>
          </cell>
          <cell r="D1325">
            <v>2</v>
          </cell>
          <cell r="G1325">
            <v>4</v>
          </cell>
          <cell r="H1325">
            <v>622000</v>
          </cell>
          <cell r="I1325">
            <v>2488000</v>
          </cell>
        </row>
        <row r="1326">
          <cell r="B1326" t="str">
            <v>- Uang Taksi [2 ORG x 1 KL]</v>
          </cell>
          <cell r="C1326">
            <v>2</v>
          </cell>
          <cell r="D1326">
            <v>1</v>
          </cell>
          <cell r="G1326">
            <v>2</v>
          </cell>
          <cell r="H1326">
            <v>692000</v>
          </cell>
          <cell r="I1326">
            <v>1384000</v>
          </cell>
        </row>
        <row r="1327">
          <cell r="B1327" t="str">
            <v>&gt; JAKARTA-PALEMBANG PP</v>
          </cell>
          <cell r="C1327" t="str">
            <v xml:space="preserve"> </v>
          </cell>
        </row>
        <row r="1328">
          <cell r="B1328" t="str">
            <v>- Tiket [2 ORG x 1 KL]</v>
          </cell>
          <cell r="C1328">
            <v>2</v>
          </cell>
          <cell r="D1328">
            <v>1</v>
          </cell>
          <cell r="G1328">
            <v>2</v>
          </cell>
          <cell r="H1328">
            <v>2268000</v>
          </cell>
          <cell r="I1328">
            <v>4536000</v>
          </cell>
        </row>
        <row r="1329">
          <cell r="B1329" t="str">
            <v>- Uang Harian [2 ORG x 3 HR]</v>
          </cell>
          <cell r="C1329">
            <v>2</v>
          </cell>
          <cell r="D1329">
            <v>3</v>
          </cell>
          <cell r="G1329">
            <v>6</v>
          </cell>
          <cell r="H1329">
            <v>380000</v>
          </cell>
          <cell r="I1329">
            <v>2280000</v>
          </cell>
        </row>
        <row r="1330">
          <cell r="B1330" t="str">
            <v>- Uang Penginapan [2 ORG x 2 HR]</v>
          </cell>
          <cell r="C1330">
            <v>2</v>
          </cell>
          <cell r="D1330">
            <v>2</v>
          </cell>
          <cell r="G1330">
            <v>4</v>
          </cell>
          <cell r="H1330">
            <v>861000</v>
          </cell>
          <cell r="I1330">
            <v>3444000</v>
          </cell>
        </row>
        <row r="1331">
          <cell r="B1331" t="str">
            <v>- Uang Taksi [2 ORG x 1 KL]</v>
          </cell>
          <cell r="C1331">
            <v>2</v>
          </cell>
          <cell r="D1331">
            <v>1</v>
          </cell>
          <cell r="G1331">
            <v>2</v>
          </cell>
          <cell r="H1331">
            <v>778000</v>
          </cell>
          <cell r="I1331">
            <v>1556000</v>
          </cell>
        </row>
        <row r="1332">
          <cell r="B1332" t="str">
            <v>&gt; JAKARTA-JAMBI PP</v>
          </cell>
          <cell r="C1332" t="str">
            <v xml:space="preserve"> </v>
          </cell>
        </row>
        <row r="1333">
          <cell r="B1333" t="str">
            <v>- Tiket [2 ORG x 1 KL]</v>
          </cell>
          <cell r="C1333">
            <v>2</v>
          </cell>
          <cell r="D1333">
            <v>1</v>
          </cell>
          <cell r="G1333">
            <v>2</v>
          </cell>
          <cell r="H1333">
            <v>2460000</v>
          </cell>
          <cell r="I1333">
            <v>4920000</v>
          </cell>
        </row>
        <row r="1334">
          <cell r="B1334" t="str">
            <v>- Uang Harian [2 ORG x 3 HR]</v>
          </cell>
          <cell r="C1334">
            <v>2</v>
          </cell>
          <cell r="D1334">
            <v>3</v>
          </cell>
          <cell r="G1334">
            <v>6</v>
          </cell>
          <cell r="H1334">
            <v>370000</v>
          </cell>
          <cell r="I1334">
            <v>2220000</v>
          </cell>
        </row>
        <row r="1335">
          <cell r="B1335" t="str">
            <v>- Uang Penginapan [2 ORG x 2 HR]</v>
          </cell>
          <cell r="C1335">
            <v>2</v>
          </cell>
          <cell r="D1335">
            <v>2</v>
          </cell>
          <cell r="G1335">
            <v>4</v>
          </cell>
          <cell r="H1335">
            <v>580000</v>
          </cell>
          <cell r="I1335">
            <v>2320000</v>
          </cell>
        </row>
        <row r="1336">
          <cell r="B1336" t="str">
            <v>- Uang Taksi [2 ORG x 1 KL]</v>
          </cell>
          <cell r="C1336">
            <v>2</v>
          </cell>
          <cell r="D1336">
            <v>1</v>
          </cell>
          <cell r="G1336">
            <v>2</v>
          </cell>
          <cell r="H1336">
            <v>806000</v>
          </cell>
          <cell r="I1336">
            <v>1612000</v>
          </cell>
        </row>
        <row r="1337">
          <cell r="B1337" t="str">
            <v>&gt; JAKARTA-BANDAR LAMPUNG PP</v>
          </cell>
          <cell r="C1337" t="str">
            <v xml:space="preserve"> </v>
          </cell>
        </row>
        <row r="1338">
          <cell r="B1338" t="str">
            <v>- Tiket [2 ORG x 1 KL]</v>
          </cell>
          <cell r="C1338">
            <v>2</v>
          </cell>
          <cell r="D1338">
            <v>1</v>
          </cell>
          <cell r="G1338">
            <v>2</v>
          </cell>
          <cell r="H1338">
            <v>1583000</v>
          </cell>
          <cell r="I1338">
            <v>3166000</v>
          </cell>
        </row>
        <row r="1339">
          <cell r="B1339" t="str">
            <v>- Uang Harian [2 ORG x 3 HR]</v>
          </cell>
          <cell r="C1339">
            <v>2</v>
          </cell>
          <cell r="D1339">
            <v>3</v>
          </cell>
          <cell r="G1339">
            <v>6</v>
          </cell>
          <cell r="H1339">
            <v>380000</v>
          </cell>
          <cell r="I1339">
            <v>2280000</v>
          </cell>
        </row>
        <row r="1340">
          <cell r="B1340" t="str">
            <v>- Uang Penginapan [2 ORG x 2 HR]</v>
          </cell>
          <cell r="C1340">
            <v>2</v>
          </cell>
          <cell r="D1340">
            <v>2</v>
          </cell>
          <cell r="G1340">
            <v>4</v>
          </cell>
          <cell r="H1340">
            <v>580000</v>
          </cell>
          <cell r="I1340">
            <v>2320000</v>
          </cell>
        </row>
        <row r="1341">
          <cell r="B1341" t="str">
            <v>- Uang Taksi [2 ORG x 1 KL]</v>
          </cell>
          <cell r="C1341">
            <v>2</v>
          </cell>
          <cell r="D1341">
            <v>1</v>
          </cell>
          <cell r="G1341">
            <v>2</v>
          </cell>
          <cell r="H1341">
            <v>846000</v>
          </cell>
          <cell r="I1341">
            <v>1692000</v>
          </cell>
        </row>
        <row r="1342">
          <cell r="B1342" t="str">
            <v>&gt; JAKARTA-BANTEN</v>
          </cell>
          <cell r="C1342" t="str">
            <v xml:space="preserve"> </v>
          </cell>
        </row>
        <row r="1343">
          <cell r="B1343" t="str">
            <v>- Transport [2 ORG x 1 KL]</v>
          </cell>
          <cell r="C1343">
            <v>2</v>
          </cell>
          <cell r="D1343">
            <v>1</v>
          </cell>
          <cell r="G1343">
            <v>2</v>
          </cell>
          <cell r="H1343">
            <v>500000</v>
          </cell>
          <cell r="I1343">
            <v>1000000</v>
          </cell>
        </row>
        <row r="1344">
          <cell r="B1344" t="str">
            <v>- Uang Harian [2 ORG x 3 HR]</v>
          </cell>
          <cell r="C1344">
            <v>2</v>
          </cell>
          <cell r="D1344">
            <v>3</v>
          </cell>
          <cell r="G1344">
            <v>6</v>
          </cell>
          <cell r="H1344">
            <v>370000</v>
          </cell>
          <cell r="I1344">
            <v>2220000</v>
          </cell>
        </row>
        <row r="1345">
          <cell r="B1345" t="str">
            <v>- Uang Penginapan [2 ORG x 2 HR]</v>
          </cell>
          <cell r="C1345">
            <v>2</v>
          </cell>
          <cell r="D1345">
            <v>2</v>
          </cell>
          <cell r="G1345">
            <v>4</v>
          </cell>
          <cell r="H1345">
            <v>718000</v>
          </cell>
          <cell r="I1345">
            <v>2872000</v>
          </cell>
        </row>
        <row r="1346">
          <cell r="B1346" t="str">
            <v>&gt; JAKARTA-JAKARTA PP</v>
          </cell>
          <cell r="C1346" t="str">
            <v xml:space="preserve"> </v>
          </cell>
        </row>
        <row r="1347">
          <cell r="B1347" t="str">
            <v>- Transport [3 ORG x 1 KL]</v>
          </cell>
          <cell r="C1347">
            <v>3</v>
          </cell>
          <cell r="D1347">
            <v>1</v>
          </cell>
          <cell r="G1347">
            <v>3</v>
          </cell>
          <cell r="H1347">
            <v>150000</v>
          </cell>
          <cell r="I1347">
            <v>450000</v>
          </cell>
        </row>
        <row r="1348">
          <cell r="B1348" t="str">
            <v>- Uang Harian [3 ORG x 1 HR]</v>
          </cell>
          <cell r="C1348">
            <v>3</v>
          </cell>
          <cell r="D1348">
            <v>1</v>
          </cell>
          <cell r="G1348">
            <v>3</v>
          </cell>
          <cell r="H1348">
            <v>210000</v>
          </cell>
          <cell r="I1348">
            <v>630000</v>
          </cell>
        </row>
        <row r="1349">
          <cell r="B1349" t="str">
            <v>&gt; JAKARTA-BANDUNG PP</v>
          </cell>
          <cell r="C1349" t="str">
            <v xml:space="preserve"> </v>
          </cell>
        </row>
        <row r="1350">
          <cell r="B1350" t="str">
            <v>- Transport [2 ORG x 1 KL]</v>
          </cell>
          <cell r="C1350">
            <v>2</v>
          </cell>
          <cell r="D1350">
            <v>1</v>
          </cell>
          <cell r="G1350">
            <v>2</v>
          </cell>
          <cell r="H1350">
            <v>600000</v>
          </cell>
          <cell r="I1350">
            <v>1200000</v>
          </cell>
        </row>
        <row r="1351">
          <cell r="B1351" t="str">
            <v>- Uang Harian [2 ORG x 3 HR]</v>
          </cell>
          <cell r="C1351">
            <v>2</v>
          </cell>
          <cell r="D1351">
            <v>3</v>
          </cell>
          <cell r="G1351">
            <v>6</v>
          </cell>
          <cell r="H1351">
            <v>430000</v>
          </cell>
          <cell r="I1351">
            <v>2580000</v>
          </cell>
        </row>
        <row r="1352">
          <cell r="B1352" t="str">
            <v>- Uang Penginapan [2 ORG x 2 HR]</v>
          </cell>
          <cell r="C1352">
            <v>2</v>
          </cell>
          <cell r="D1352">
            <v>2</v>
          </cell>
          <cell r="G1352">
            <v>4</v>
          </cell>
          <cell r="H1352">
            <v>686000</v>
          </cell>
          <cell r="I1352">
            <v>2744000</v>
          </cell>
        </row>
        <row r="1353">
          <cell r="B1353" t="str">
            <v>&gt; JAKARTA-SEMARANG PP</v>
          </cell>
          <cell r="C1353" t="str">
            <v xml:space="preserve"> </v>
          </cell>
        </row>
        <row r="1354">
          <cell r="B1354" t="str">
            <v>- Tiket [2 ORG x 1 KL]</v>
          </cell>
          <cell r="C1354">
            <v>2</v>
          </cell>
          <cell r="D1354">
            <v>1</v>
          </cell>
          <cell r="G1354">
            <v>2</v>
          </cell>
          <cell r="H1354">
            <v>2182000</v>
          </cell>
          <cell r="I1354">
            <v>4364000</v>
          </cell>
        </row>
        <row r="1355">
          <cell r="B1355" t="str">
            <v>- Uang Harian [2 ORG x 3 HR]</v>
          </cell>
          <cell r="C1355">
            <v>2</v>
          </cell>
          <cell r="D1355">
            <v>3</v>
          </cell>
          <cell r="G1355">
            <v>6</v>
          </cell>
          <cell r="H1355">
            <v>370000</v>
          </cell>
          <cell r="I1355">
            <v>2220000</v>
          </cell>
        </row>
        <row r="1356">
          <cell r="B1356" t="str">
            <v>- Uang Penginapan [2 ORG x 2 HR]</v>
          </cell>
          <cell r="C1356">
            <v>2</v>
          </cell>
          <cell r="D1356">
            <v>2</v>
          </cell>
          <cell r="G1356">
            <v>4</v>
          </cell>
          <cell r="H1356">
            <v>600000</v>
          </cell>
          <cell r="I1356">
            <v>2400000</v>
          </cell>
        </row>
        <row r="1357">
          <cell r="B1357" t="str">
            <v>- Uang Taksi [2 ORG x 1 KL]</v>
          </cell>
          <cell r="C1357">
            <v>2</v>
          </cell>
          <cell r="D1357">
            <v>1</v>
          </cell>
          <cell r="G1357">
            <v>2</v>
          </cell>
          <cell r="H1357">
            <v>672000</v>
          </cell>
          <cell r="I1357">
            <v>1344000</v>
          </cell>
        </row>
        <row r="1358">
          <cell r="B1358" t="str">
            <v>&gt; JAKARTA-YOGYAKARTA PP</v>
          </cell>
          <cell r="C1358" t="str">
            <v xml:space="preserve"> </v>
          </cell>
        </row>
        <row r="1359">
          <cell r="B1359" t="str">
            <v>- Tiket [2 ORG x 1 KL]</v>
          </cell>
          <cell r="C1359">
            <v>2</v>
          </cell>
          <cell r="D1359">
            <v>1</v>
          </cell>
          <cell r="G1359">
            <v>2</v>
          </cell>
          <cell r="H1359">
            <v>2268000</v>
          </cell>
          <cell r="I1359">
            <v>4536000</v>
          </cell>
        </row>
        <row r="1360">
          <cell r="B1360" t="str">
            <v>- Uang Harian [2 ORG x 3 HR]</v>
          </cell>
          <cell r="C1360">
            <v>2</v>
          </cell>
          <cell r="D1360">
            <v>3</v>
          </cell>
          <cell r="G1360">
            <v>6</v>
          </cell>
          <cell r="H1360">
            <v>420000</v>
          </cell>
          <cell r="I1360">
            <v>2520000</v>
          </cell>
        </row>
        <row r="1361">
          <cell r="B1361" t="str">
            <v>- Uang Penginapan [2 ORG x 2 HR]</v>
          </cell>
          <cell r="C1361">
            <v>2</v>
          </cell>
          <cell r="D1361">
            <v>2</v>
          </cell>
          <cell r="G1361">
            <v>4</v>
          </cell>
          <cell r="H1361">
            <v>845000</v>
          </cell>
          <cell r="I1361">
            <v>3380000</v>
          </cell>
        </row>
        <row r="1362">
          <cell r="B1362" t="str">
            <v>- Uang Taksi [2 ORG x 1 KL]</v>
          </cell>
          <cell r="C1362">
            <v>2</v>
          </cell>
          <cell r="D1362">
            <v>1</v>
          </cell>
          <cell r="G1362">
            <v>2</v>
          </cell>
          <cell r="H1362">
            <v>758000</v>
          </cell>
          <cell r="I1362">
            <v>1516000</v>
          </cell>
        </row>
        <row r="1363">
          <cell r="B1363" t="str">
            <v>&gt; JAKARTA-SURABAYA PP</v>
          </cell>
          <cell r="C1363" t="str">
            <v xml:space="preserve"> </v>
          </cell>
        </row>
        <row r="1364">
          <cell r="B1364" t="str">
            <v>- Tiket [2 ORG x 1 KL]</v>
          </cell>
          <cell r="C1364">
            <v>2</v>
          </cell>
          <cell r="D1364">
            <v>1</v>
          </cell>
          <cell r="G1364">
            <v>2</v>
          </cell>
          <cell r="H1364">
            <v>2674000</v>
          </cell>
          <cell r="I1364">
            <v>5348000</v>
          </cell>
        </row>
        <row r="1365">
          <cell r="B1365" t="str">
            <v>- Uang Harian [2 ORG x 3 HR]</v>
          </cell>
          <cell r="C1365">
            <v>2</v>
          </cell>
          <cell r="D1365">
            <v>3</v>
          </cell>
          <cell r="G1365">
            <v>6</v>
          </cell>
          <cell r="H1365">
            <v>410000</v>
          </cell>
          <cell r="I1365">
            <v>2460000</v>
          </cell>
        </row>
        <row r="1366">
          <cell r="B1366" t="str">
            <v>- Uang Penginapan [2 ORG x 2 HR]</v>
          </cell>
          <cell r="C1366">
            <v>2</v>
          </cell>
          <cell r="D1366">
            <v>2</v>
          </cell>
          <cell r="G1366">
            <v>4</v>
          </cell>
          <cell r="H1366">
            <v>814000</v>
          </cell>
          <cell r="I1366">
            <v>3256000</v>
          </cell>
        </row>
        <row r="1367">
          <cell r="B1367" t="str">
            <v>- Uang Taksi [2 ORG x 1 KL]</v>
          </cell>
          <cell r="C1367">
            <v>2</v>
          </cell>
          <cell r="D1367">
            <v>1</v>
          </cell>
          <cell r="G1367">
            <v>2</v>
          </cell>
          <cell r="H1367">
            <v>910000</v>
          </cell>
          <cell r="I1367">
            <v>1820000</v>
          </cell>
        </row>
        <row r="1368">
          <cell r="B1368" t="str">
            <v>&gt; JAKARTA-MATARAM PP</v>
          </cell>
          <cell r="C1368" t="str">
            <v xml:space="preserve"> </v>
          </cell>
        </row>
        <row r="1369">
          <cell r="B1369" t="str">
            <v>- Tiket [2 ORG x 1 KL]</v>
          </cell>
          <cell r="C1369">
            <v>2</v>
          </cell>
          <cell r="D1369">
            <v>1</v>
          </cell>
          <cell r="G1369">
            <v>2</v>
          </cell>
          <cell r="H1369">
            <v>3230000</v>
          </cell>
          <cell r="I1369">
            <v>6460000</v>
          </cell>
        </row>
        <row r="1370">
          <cell r="B1370" t="str">
            <v>- Uang Harian [2 ORG x 3 HR]</v>
          </cell>
          <cell r="C1370">
            <v>2</v>
          </cell>
          <cell r="D1370">
            <v>3</v>
          </cell>
          <cell r="G1370">
            <v>6</v>
          </cell>
          <cell r="H1370">
            <v>440000</v>
          </cell>
          <cell r="I1370">
            <v>2640000</v>
          </cell>
        </row>
        <row r="1371">
          <cell r="B1371" t="str">
            <v>- Uang Penginapan [2 ORG x 2 HR]</v>
          </cell>
          <cell r="C1371">
            <v>2</v>
          </cell>
          <cell r="D1371">
            <v>2</v>
          </cell>
          <cell r="G1371">
            <v>4</v>
          </cell>
          <cell r="H1371">
            <v>907000</v>
          </cell>
          <cell r="I1371">
            <v>3628000</v>
          </cell>
        </row>
        <row r="1372">
          <cell r="B1372" t="str">
            <v>- Uang Taksi [2 ORG x 1 KL]</v>
          </cell>
          <cell r="C1372">
            <v>2</v>
          </cell>
          <cell r="D1372">
            <v>1</v>
          </cell>
          <cell r="G1372">
            <v>2</v>
          </cell>
          <cell r="H1372">
            <v>974000</v>
          </cell>
          <cell r="I1372">
            <v>1948000</v>
          </cell>
        </row>
        <row r="1373">
          <cell r="B1373" t="str">
            <v>&gt; JAKARTA-BALIKPAPAN PP</v>
          </cell>
          <cell r="C1373" t="str">
            <v xml:space="preserve"> </v>
          </cell>
        </row>
        <row r="1374">
          <cell r="B1374" t="str">
            <v>- Tiket [2 ORG x 1 KL]</v>
          </cell>
          <cell r="C1374">
            <v>2</v>
          </cell>
          <cell r="D1374">
            <v>1</v>
          </cell>
          <cell r="G1374">
            <v>2</v>
          </cell>
          <cell r="H1374">
            <v>3797000</v>
          </cell>
          <cell r="I1374">
            <v>7594000</v>
          </cell>
        </row>
        <row r="1375">
          <cell r="B1375" t="str">
            <v>- Uang Harian [2 ORG x 3 HR]</v>
          </cell>
          <cell r="C1375">
            <v>2</v>
          </cell>
          <cell r="D1375">
            <v>3</v>
          </cell>
          <cell r="G1375">
            <v>6</v>
          </cell>
          <cell r="H1375">
            <v>430000</v>
          </cell>
          <cell r="I1375">
            <v>2580000</v>
          </cell>
        </row>
        <row r="1376">
          <cell r="B1376" t="str">
            <v>- Uang Penginapan [2 ORG x 2 HR]</v>
          </cell>
          <cell r="C1376">
            <v>2</v>
          </cell>
          <cell r="D1376">
            <v>2</v>
          </cell>
          <cell r="G1376">
            <v>4</v>
          </cell>
          <cell r="H1376">
            <v>804000</v>
          </cell>
          <cell r="I1376">
            <v>3216000</v>
          </cell>
        </row>
        <row r="1377">
          <cell r="B1377" t="str">
            <v>- Uang Taksi [2 ORG x 1 KL]</v>
          </cell>
          <cell r="C1377">
            <v>2</v>
          </cell>
          <cell r="D1377">
            <v>1</v>
          </cell>
          <cell r="G1377">
            <v>2</v>
          </cell>
          <cell r="H1377">
            <v>1412000</v>
          </cell>
          <cell r="I1377">
            <v>2824000</v>
          </cell>
        </row>
        <row r="1378">
          <cell r="B1378" t="str">
            <v>&gt; JAKARTA-PALANGKARAYA PP</v>
          </cell>
          <cell r="C1378" t="str">
            <v xml:space="preserve"> </v>
          </cell>
        </row>
        <row r="1379">
          <cell r="B1379" t="str">
            <v>- Tiket [2 ORG x 1 KL]</v>
          </cell>
          <cell r="C1379">
            <v>2</v>
          </cell>
          <cell r="D1379">
            <v>1</v>
          </cell>
          <cell r="G1379">
            <v>2</v>
          </cell>
          <cell r="H1379">
            <v>2984000</v>
          </cell>
          <cell r="I1379">
            <v>5968000</v>
          </cell>
        </row>
        <row r="1380">
          <cell r="B1380" t="str">
            <v>- Uang Harian [2 ORG x 3 HR]</v>
          </cell>
          <cell r="C1380">
            <v>2</v>
          </cell>
          <cell r="D1380">
            <v>3</v>
          </cell>
          <cell r="G1380">
            <v>6</v>
          </cell>
          <cell r="H1380">
            <v>360000</v>
          </cell>
          <cell r="I1380">
            <v>2160000</v>
          </cell>
        </row>
        <row r="1381">
          <cell r="B1381" t="str">
            <v>- Uang Penginapan [2 ORG x 2 HR]</v>
          </cell>
          <cell r="C1381">
            <v>2</v>
          </cell>
          <cell r="D1381">
            <v>2</v>
          </cell>
          <cell r="G1381">
            <v>4</v>
          </cell>
          <cell r="H1381">
            <v>659000</v>
          </cell>
          <cell r="I1381">
            <v>2636000</v>
          </cell>
        </row>
        <row r="1382">
          <cell r="B1382" t="str">
            <v>- Uang Taksi [2 ORG x 1 KL]</v>
          </cell>
          <cell r="C1382">
            <v>2</v>
          </cell>
          <cell r="D1382">
            <v>1</v>
          </cell>
          <cell r="G1382">
            <v>2</v>
          </cell>
          <cell r="H1382">
            <v>734000</v>
          </cell>
          <cell r="I1382">
            <v>1468000</v>
          </cell>
        </row>
        <row r="1383">
          <cell r="B1383" t="str">
            <v>&gt; JAKARTA-BANJARMASIN PP</v>
          </cell>
          <cell r="C1383" t="str">
            <v xml:space="preserve"> </v>
          </cell>
        </row>
        <row r="1384">
          <cell r="B1384" t="str">
            <v>- Tiket [2 ORG x 1 KL]</v>
          </cell>
          <cell r="C1384">
            <v>2</v>
          </cell>
          <cell r="D1384">
            <v>1</v>
          </cell>
          <cell r="G1384">
            <v>2</v>
          </cell>
          <cell r="H1384">
            <v>2995000</v>
          </cell>
          <cell r="I1384">
            <v>5990000</v>
          </cell>
        </row>
        <row r="1385">
          <cell r="B1385" t="str">
            <v>- Uang Harian [2 ORG x 3 HR]</v>
          </cell>
          <cell r="C1385">
            <v>2</v>
          </cell>
          <cell r="D1385">
            <v>3</v>
          </cell>
          <cell r="G1385">
            <v>6</v>
          </cell>
          <cell r="H1385">
            <v>380000</v>
          </cell>
          <cell r="I1385">
            <v>2280000</v>
          </cell>
        </row>
        <row r="1386">
          <cell r="B1386" t="str">
            <v>- Uang Penginapan [2 ORG x 2 HR]</v>
          </cell>
          <cell r="C1386">
            <v>2</v>
          </cell>
          <cell r="D1386">
            <v>2</v>
          </cell>
          <cell r="G1386">
            <v>4</v>
          </cell>
          <cell r="H1386">
            <v>697000</v>
          </cell>
          <cell r="I1386">
            <v>2788000</v>
          </cell>
        </row>
        <row r="1387">
          <cell r="B1387" t="str">
            <v>- Uang Taksi [2 ORG x 1 KL]</v>
          </cell>
          <cell r="C1387">
            <v>2</v>
          </cell>
          <cell r="D1387">
            <v>1</v>
          </cell>
          <cell r="G1387">
            <v>2</v>
          </cell>
          <cell r="H1387">
            <v>812000</v>
          </cell>
          <cell r="I1387">
            <v>1624000</v>
          </cell>
        </row>
        <row r="1388">
          <cell r="B1388" t="str">
            <v>&gt; JAKARTA-MANADO PP</v>
          </cell>
          <cell r="C1388" t="str">
            <v xml:space="preserve"> </v>
          </cell>
        </row>
        <row r="1389">
          <cell r="B1389" t="str">
            <v>- Tiket [2 ORG x 1 KL]</v>
          </cell>
          <cell r="C1389">
            <v>2</v>
          </cell>
          <cell r="D1389">
            <v>1</v>
          </cell>
          <cell r="G1389">
            <v>2</v>
          </cell>
          <cell r="H1389">
            <v>5102000</v>
          </cell>
          <cell r="I1389">
            <v>10204000</v>
          </cell>
        </row>
        <row r="1390">
          <cell r="B1390" t="str">
            <v>- Uang Harian [2 ORG x 3 HR]</v>
          </cell>
          <cell r="C1390">
            <v>2</v>
          </cell>
          <cell r="D1390">
            <v>3</v>
          </cell>
          <cell r="G1390">
            <v>6</v>
          </cell>
          <cell r="H1390">
            <v>370000</v>
          </cell>
          <cell r="I1390">
            <v>2220000</v>
          </cell>
        </row>
        <row r="1391">
          <cell r="B1391" t="str">
            <v>- Uang Penginapan [2 ORG x 2 HR]</v>
          </cell>
          <cell r="C1391">
            <v>2</v>
          </cell>
          <cell r="D1391">
            <v>2</v>
          </cell>
          <cell r="G1391">
            <v>4</v>
          </cell>
          <cell r="H1391">
            <v>978000</v>
          </cell>
          <cell r="I1391">
            <v>3912000</v>
          </cell>
        </row>
        <row r="1392">
          <cell r="B1392" t="str">
            <v>- Uang Taksi [2 ORG x 1 KL]</v>
          </cell>
          <cell r="C1392">
            <v>2</v>
          </cell>
          <cell r="D1392">
            <v>1</v>
          </cell>
          <cell r="G1392">
            <v>2</v>
          </cell>
          <cell r="H1392">
            <v>788000</v>
          </cell>
          <cell r="I1392">
            <v>1576000</v>
          </cell>
        </row>
        <row r="1393">
          <cell r="B1393" t="str">
            <v>&gt; JAKARTA-MAKASSAR PP</v>
          </cell>
          <cell r="C1393" t="str">
            <v xml:space="preserve"> </v>
          </cell>
        </row>
        <row r="1394">
          <cell r="B1394" t="str">
            <v>- Tiket [2 ORG x 1 KL]</v>
          </cell>
          <cell r="C1394">
            <v>2</v>
          </cell>
          <cell r="D1394">
            <v>1</v>
          </cell>
          <cell r="G1394">
            <v>2</v>
          </cell>
          <cell r="H1394">
            <v>3829000</v>
          </cell>
          <cell r="I1394">
            <v>7658000</v>
          </cell>
        </row>
        <row r="1395">
          <cell r="B1395" t="str">
            <v>- Uang Harian [2 ORG x 3 HR]</v>
          </cell>
          <cell r="C1395">
            <v>2</v>
          </cell>
          <cell r="D1395">
            <v>3</v>
          </cell>
          <cell r="G1395">
            <v>6</v>
          </cell>
          <cell r="H1395">
            <v>430000</v>
          </cell>
          <cell r="I1395">
            <v>2580000</v>
          </cell>
        </row>
        <row r="1396">
          <cell r="B1396" t="str">
            <v>- Uang Penginapan [2 ORG x 2 HR]</v>
          </cell>
          <cell r="C1396">
            <v>2</v>
          </cell>
          <cell r="D1396">
            <v>2</v>
          </cell>
          <cell r="G1396">
            <v>4</v>
          </cell>
          <cell r="H1396">
            <v>745000</v>
          </cell>
          <cell r="I1396">
            <v>2980000</v>
          </cell>
        </row>
        <row r="1397">
          <cell r="B1397" t="str">
            <v>- Uang Taksi [2 ORG x 1 KL]</v>
          </cell>
          <cell r="C1397">
            <v>2</v>
          </cell>
          <cell r="D1397">
            <v>1</v>
          </cell>
          <cell r="G1397">
            <v>2</v>
          </cell>
          <cell r="H1397">
            <v>802000</v>
          </cell>
          <cell r="I1397">
            <v>1604000</v>
          </cell>
        </row>
        <row r="1398">
          <cell r="B1398" t="str">
            <v>&gt; JAKARTA-KENDARI PP</v>
          </cell>
          <cell r="C1398" t="str">
            <v xml:space="preserve"> </v>
          </cell>
        </row>
        <row r="1399">
          <cell r="B1399" t="str">
            <v>- Tiket [2 ORG x 1 KL]</v>
          </cell>
          <cell r="C1399">
            <v>2</v>
          </cell>
          <cell r="D1399">
            <v>1</v>
          </cell>
          <cell r="G1399">
            <v>2</v>
          </cell>
          <cell r="H1399">
            <v>4182000</v>
          </cell>
          <cell r="I1399">
            <v>8364000</v>
          </cell>
        </row>
        <row r="1400">
          <cell r="B1400" t="str">
            <v>- Uang Harian [2 ORG x 3 HR]</v>
          </cell>
          <cell r="C1400">
            <v>2</v>
          </cell>
          <cell r="D1400">
            <v>3</v>
          </cell>
          <cell r="G1400">
            <v>6</v>
          </cell>
          <cell r="H1400">
            <v>380000</v>
          </cell>
          <cell r="I1400">
            <v>2280000</v>
          </cell>
        </row>
        <row r="1401">
          <cell r="B1401" t="str">
            <v>- Uang Penginapan [2 ORG x 2 HR]</v>
          </cell>
          <cell r="C1401">
            <v>2</v>
          </cell>
          <cell r="D1401">
            <v>2</v>
          </cell>
          <cell r="G1401">
            <v>4</v>
          </cell>
          <cell r="H1401">
            <v>786000</v>
          </cell>
          <cell r="I1401">
            <v>3144000</v>
          </cell>
        </row>
        <row r="1402">
          <cell r="B1402" t="str">
            <v>- Uang Taksi [2 ORG x 1 KL]</v>
          </cell>
          <cell r="C1402">
            <v>2</v>
          </cell>
          <cell r="D1402">
            <v>1</v>
          </cell>
          <cell r="G1402">
            <v>2</v>
          </cell>
          <cell r="H1402">
            <v>854000</v>
          </cell>
          <cell r="I1402">
            <v>1708000</v>
          </cell>
        </row>
        <row r="1403">
          <cell r="B1403" t="str">
            <v>&gt; JAKARTA-PALU PP</v>
          </cell>
          <cell r="C1403" t="str">
            <v xml:space="preserve"> </v>
          </cell>
        </row>
        <row r="1404">
          <cell r="B1404" t="str">
            <v>- Tiket [2 ORG x 1 KL]</v>
          </cell>
          <cell r="C1404">
            <v>2</v>
          </cell>
          <cell r="D1404">
            <v>1</v>
          </cell>
          <cell r="G1404">
            <v>2</v>
          </cell>
          <cell r="H1404">
            <v>5113000</v>
          </cell>
          <cell r="I1404">
            <v>10226000</v>
          </cell>
        </row>
        <row r="1405">
          <cell r="B1405" t="str">
            <v>- Uang Harian [2 ORG x 3 HR]</v>
          </cell>
          <cell r="C1405">
            <v>2</v>
          </cell>
          <cell r="D1405">
            <v>3</v>
          </cell>
          <cell r="G1405">
            <v>6</v>
          </cell>
          <cell r="H1405">
            <v>370000</v>
          </cell>
          <cell r="I1405">
            <v>2220000</v>
          </cell>
        </row>
        <row r="1406">
          <cell r="B1406" t="str">
            <v>- Uang Penginapan [2 ORG x 2 HR]</v>
          </cell>
          <cell r="C1406">
            <v>2</v>
          </cell>
          <cell r="D1406">
            <v>2</v>
          </cell>
          <cell r="G1406">
            <v>4</v>
          </cell>
          <cell r="H1406">
            <v>951000</v>
          </cell>
          <cell r="I1406">
            <v>3804000</v>
          </cell>
        </row>
        <row r="1407">
          <cell r="B1407" t="str">
            <v>- Uang Taksi [2 ORG x 1 KL]</v>
          </cell>
          <cell r="C1407">
            <v>2</v>
          </cell>
          <cell r="D1407">
            <v>1</v>
          </cell>
          <cell r="G1407">
            <v>2</v>
          </cell>
          <cell r="H1407">
            <v>842000</v>
          </cell>
          <cell r="I1407">
            <v>1684000</v>
          </cell>
        </row>
        <row r="1408">
          <cell r="B1408" t="str">
            <v>Kajian Bahtsul Masail Perhajian Indonesia</v>
          </cell>
          <cell r="I1408">
            <v>98712000</v>
          </cell>
        </row>
        <row r="1409">
          <cell r="B1409" t="str">
            <v>Belanja Bahan</v>
          </cell>
          <cell r="I1409">
            <v>2250000</v>
          </cell>
        </row>
        <row r="1410">
          <cell r="B1410" t="str">
            <v>(KPPN.133-Jakarta IV )</v>
          </cell>
        </row>
        <row r="1411">
          <cell r="B1411" t="str">
            <v>- Spanduk [1 BH x 3 KEG]</v>
          </cell>
          <cell r="C1411">
            <v>1</v>
          </cell>
          <cell r="D1411">
            <v>3</v>
          </cell>
          <cell r="G1411">
            <v>3</v>
          </cell>
          <cell r="H1411">
            <v>750000</v>
          </cell>
          <cell r="I1411">
            <v>2250000</v>
          </cell>
        </row>
        <row r="1412">
          <cell r="B1412" t="str">
            <v>Belanja Jasa Profesi</v>
          </cell>
          <cell r="I1412">
            <v>24300000</v>
          </cell>
        </row>
        <row r="1413">
          <cell r="B1413" t="str">
            <v>(KPPN.133-Jakarta IV )</v>
          </cell>
        </row>
        <row r="1414">
          <cell r="B1414" t="str">
            <v>- Narasumber Terkait [3 ORG x 2 JPL x 3 KEG]</v>
          </cell>
          <cell r="C1414">
            <v>3</v>
          </cell>
          <cell r="D1414">
            <v>2</v>
          </cell>
          <cell r="E1414">
            <v>3</v>
          </cell>
          <cell r="G1414">
            <v>18</v>
          </cell>
          <cell r="H1414">
            <v>1000000</v>
          </cell>
          <cell r="I1414">
            <v>18000000</v>
          </cell>
        </row>
        <row r="1415">
          <cell r="B1415" t="str">
            <v>- Moderator Terkait [3 ORG x 3 KEG]</v>
          </cell>
          <cell r="C1415">
            <v>3</v>
          </cell>
          <cell r="D1415">
            <v>3</v>
          </cell>
          <cell r="G1415">
            <v>9</v>
          </cell>
          <cell r="H1415">
            <v>700000</v>
          </cell>
          <cell r="I1415">
            <v>6300000</v>
          </cell>
        </row>
        <row r="1416">
          <cell r="B1416" t="str">
            <v>Belanja Perjalanan Dinas Paket Meeting Luar Kota</v>
          </cell>
          <cell r="I1416">
            <v>72162000</v>
          </cell>
        </row>
        <row r="1417">
          <cell r="B1417" t="str">
            <v>(KPPN.133-Jakarta IV )</v>
          </cell>
        </row>
        <row r="1418">
          <cell r="B1418" t="str">
            <v>- Paket Meeting Fullday [33 ORG x 3 KEG]</v>
          </cell>
          <cell r="C1418">
            <v>33</v>
          </cell>
          <cell r="D1418">
            <v>3</v>
          </cell>
          <cell r="G1418">
            <v>99</v>
          </cell>
          <cell r="H1418">
            <v>433000</v>
          </cell>
          <cell r="I1418">
            <v>42867000</v>
          </cell>
        </row>
        <row r="1419">
          <cell r="B1419" t="str">
            <v>- Uang Harian Peserta [30 ORG x 3 KEG]</v>
          </cell>
          <cell r="C1419">
            <v>30</v>
          </cell>
          <cell r="D1419">
            <v>3</v>
          </cell>
          <cell r="G1419">
            <v>90</v>
          </cell>
          <cell r="H1419">
            <v>95000</v>
          </cell>
          <cell r="I1419">
            <v>8550000</v>
          </cell>
        </row>
        <row r="1420">
          <cell r="B1420" t="str">
            <v>- Uang Harian Panitia [3 ORG x 3 KEG]</v>
          </cell>
          <cell r="C1420">
            <v>3</v>
          </cell>
          <cell r="D1420">
            <v>3</v>
          </cell>
          <cell r="G1420">
            <v>9</v>
          </cell>
          <cell r="H1420">
            <v>95000</v>
          </cell>
          <cell r="I1420">
            <v>855000</v>
          </cell>
        </row>
        <row r="1421">
          <cell r="B1421" t="str">
            <v>- Transport Peserta [30 ORG x 3 KEG]</v>
          </cell>
          <cell r="C1421">
            <v>30</v>
          </cell>
          <cell r="D1421">
            <v>3</v>
          </cell>
          <cell r="G1421">
            <v>90</v>
          </cell>
          <cell r="H1421">
            <v>170000</v>
          </cell>
          <cell r="I1421">
            <v>15300000</v>
          </cell>
        </row>
        <row r="1422">
          <cell r="B1422" t="str">
            <v>- Transport Panitia [3 ORG x 3 KEG]</v>
          </cell>
          <cell r="C1422">
            <v>3</v>
          </cell>
          <cell r="D1422">
            <v>3</v>
          </cell>
          <cell r="G1422">
            <v>9</v>
          </cell>
          <cell r="H1422">
            <v>170000</v>
          </cell>
          <cell r="I1422">
            <v>1530000</v>
          </cell>
        </row>
        <row r="1423">
          <cell r="B1423" t="str">
            <v>- Transport Narasumber dan Moderator [6 ORG x 3 KEG]</v>
          </cell>
          <cell r="C1423">
            <v>6</v>
          </cell>
          <cell r="D1423">
            <v>3</v>
          </cell>
          <cell r="G1423">
            <v>18</v>
          </cell>
          <cell r="H1423">
            <v>170000</v>
          </cell>
          <cell r="I1423">
            <v>3060000</v>
          </cell>
        </row>
        <row r="1424">
          <cell r="B1424" t="str">
            <v>Mudzakarah Perhajian Indonesia</v>
          </cell>
          <cell r="I1424">
            <v>625347000</v>
          </cell>
        </row>
        <row r="1425">
          <cell r="B1425" t="str">
            <v>Belanja Bahan</v>
          </cell>
          <cell r="I1425">
            <v>34591000</v>
          </cell>
        </row>
        <row r="1426">
          <cell r="B1426" t="str">
            <v>(KPPN.133-Jakarta IV )</v>
          </cell>
        </row>
        <row r="1427">
          <cell r="B1427" t="str">
            <v>-ATK</v>
          </cell>
          <cell r="C1427">
            <v>1</v>
          </cell>
          <cell r="G1427">
            <v>1</v>
          </cell>
          <cell r="H1427">
            <v>1591000</v>
          </cell>
          <cell r="I1427">
            <v>1591000</v>
          </cell>
        </row>
        <row r="1428">
          <cell r="B1428" t="str">
            <v>- Spanduk [2 BH x 1 KEG]</v>
          </cell>
          <cell r="C1428">
            <v>2</v>
          </cell>
          <cell r="D1428">
            <v>1</v>
          </cell>
          <cell r="G1428">
            <v>2</v>
          </cell>
          <cell r="H1428">
            <v>1500000</v>
          </cell>
          <cell r="I1428">
            <v>3000000</v>
          </cell>
        </row>
        <row r="1429">
          <cell r="B1429" t="str">
            <v>- Pelengkapan Peserta [100 ORG x 1 KEG]</v>
          </cell>
          <cell r="C1429">
            <v>100</v>
          </cell>
          <cell r="D1429">
            <v>1</v>
          </cell>
          <cell r="G1429">
            <v>100</v>
          </cell>
          <cell r="H1429">
            <v>300000</v>
          </cell>
          <cell r="I1429">
            <v>30000000</v>
          </cell>
        </row>
        <row r="1430">
          <cell r="B1430" t="str">
            <v>Belanja Honor Output Kegiatan</v>
          </cell>
          <cell r="I1430">
            <v>3100000</v>
          </cell>
        </row>
        <row r="1431">
          <cell r="B1431" t="str">
            <v>(KPPN.133-Jakarta IV )</v>
          </cell>
        </row>
        <row r="1432">
          <cell r="B1432" t="str">
            <v>- Ketua</v>
          </cell>
          <cell r="C1432">
            <v>1</v>
          </cell>
          <cell r="G1432">
            <v>1</v>
          </cell>
          <cell r="H1432">
            <v>400000</v>
          </cell>
          <cell r="I1432">
            <v>400000</v>
          </cell>
        </row>
        <row r="1433">
          <cell r="B1433" t="str">
            <v>- Sekretaris</v>
          </cell>
          <cell r="C1433">
            <v>1</v>
          </cell>
          <cell r="G1433">
            <v>1</v>
          </cell>
          <cell r="H1433">
            <v>300000</v>
          </cell>
          <cell r="I1433">
            <v>300000</v>
          </cell>
        </row>
        <row r="1434">
          <cell r="B1434" t="str">
            <v>- Anggota</v>
          </cell>
          <cell r="C1434">
            <v>8</v>
          </cell>
          <cell r="G1434">
            <v>8</v>
          </cell>
          <cell r="H1434">
            <v>300000</v>
          </cell>
          <cell r="I1434">
            <v>2400000</v>
          </cell>
        </row>
        <row r="1435">
          <cell r="B1435" t="str">
            <v>Belanja Jasa Profesi</v>
          </cell>
          <cell r="I1435">
            <v>19500000</v>
          </cell>
        </row>
        <row r="1436">
          <cell r="B1436" t="str">
            <v>(KPPN.133-Jakarta IV )</v>
          </cell>
        </row>
        <row r="1437">
          <cell r="B1437" t="str">
            <v>- Narasumber Terkait</v>
          </cell>
          <cell r="C1437">
            <v>16</v>
          </cell>
          <cell r="G1437">
            <v>16</v>
          </cell>
          <cell r="H1437">
            <v>1000000</v>
          </cell>
          <cell r="I1437">
            <v>16000000</v>
          </cell>
        </row>
        <row r="1438">
          <cell r="B1438" t="str">
            <v>- Moderator Terkait</v>
          </cell>
          <cell r="C1438">
            <v>5</v>
          </cell>
          <cell r="G1438">
            <v>5</v>
          </cell>
          <cell r="H1438">
            <v>700000</v>
          </cell>
          <cell r="I1438">
            <v>3500000</v>
          </cell>
        </row>
        <row r="1439">
          <cell r="B1439" t="str">
            <v>Belanja Perjalanan Dinas Paket Meeting Luar Kota</v>
          </cell>
          <cell r="I1439">
            <v>568156000</v>
          </cell>
        </row>
        <row r="1440">
          <cell r="B1440" t="str">
            <v>(KPPN.133-Jakarta IV )</v>
          </cell>
        </row>
        <row r="1441">
          <cell r="B1441" t="str">
            <v>- Paket Meeting Fullbord [110 ORG x 2 HR]</v>
          </cell>
          <cell r="C1441">
            <v>110</v>
          </cell>
          <cell r="D1441">
            <v>2</v>
          </cell>
          <cell r="G1441">
            <v>220</v>
          </cell>
          <cell r="H1441">
            <v>822000</v>
          </cell>
          <cell r="I1441">
            <v>180840000</v>
          </cell>
        </row>
        <row r="1442">
          <cell r="B1442" t="str">
            <v>- Uang Harian Peserta [100 ORG x 3 HR]</v>
          </cell>
          <cell r="C1442">
            <v>100</v>
          </cell>
          <cell r="D1442">
            <v>3</v>
          </cell>
          <cell r="G1442">
            <v>300</v>
          </cell>
          <cell r="H1442">
            <v>130000</v>
          </cell>
          <cell r="I1442">
            <v>39000000</v>
          </cell>
        </row>
        <row r="1443">
          <cell r="B1443" t="str">
            <v>- Uang Harian Panitia [10 ORG x 3 HR]</v>
          </cell>
          <cell r="C1443">
            <v>10</v>
          </cell>
          <cell r="D1443">
            <v>3</v>
          </cell>
          <cell r="G1443">
            <v>30</v>
          </cell>
          <cell r="H1443">
            <v>130000</v>
          </cell>
          <cell r="I1443">
            <v>3900000</v>
          </cell>
        </row>
        <row r="1444">
          <cell r="B1444" t="str">
            <v>- Transport Peserta [34 ORG x 1 KEG]</v>
          </cell>
          <cell r="C1444">
            <v>34</v>
          </cell>
          <cell r="D1444">
            <v>1</v>
          </cell>
          <cell r="G1444">
            <v>34</v>
          </cell>
          <cell r="H1444">
            <v>600000</v>
          </cell>
          <cell r="I1444">
            <v>20400000</v>
          </cell>
        </row>
        <row r="1445">
          <cell r="B1445" t="str">
            <v>- Transport Panitia [10 ORG x 1 KEG]</v>
          </cell>
          <cell r="C1445">
            <v>10</v>
          </cell>
          <cell r="D1445">
            <v>1</v>
          </cell>
          <cell r="G1445">
            <v>10</v>
          </cell>
          <cell r="H1445">
            <v>600000</v>
          </cell>
          <cell r="I1445">
            <v>6000000</v>
          </cell>
        </row>
        <row r="1446">
          <cell r="B1446" t="str">
            <v>- Transport Narasumber dan Moderator [20 ORG x 1 KEG]</v>
          </cell>
          <cell r="C1446">
            <v>20</v>
          </cell>
          <cell r="D1446">
            <v>1</v>
          </cell>
          <cell r="G1446">
            <v>20</v>
          </cell>
          <cell r="H1446">
            <v>600000</v>
          </cell>
          <cell r="I1446">
            <v>12000000</v>
          </cell>
        </row>
        <row r="1447">
          <cell r="B1447" t="str">
            <v>&gt; Transport Peserta Daerah</v>
          </cell>
          <cell r="C1447" t="str">
            <v xml:space="preserve"> </v>
          </cell>
          <cell r="I1447">
            <v>306016000</v>
          </cell>
        </row>
        <row r="1448">
          <cell r="B1448" t="str">
            <v>&gt;&gt; JAKARTA - BANDA ACEH</v>
          </cell>
          <cell r="I1448">
            <v>10676000</v>
          </cell>
        </row>
        <row r="1449">
          <cell r="B1449" t="str">
            <v>- Aceh - Jakarta PP [2 ORG]</v>
          </cell>
          <cell r="C1449">
            <v>2</v>
          </cell>
          <cell r="G1449">
            <v>2</v>
          </cell>
          <cell r="H1449">
            <v>4492000</v>
          </cell>
          <cell r="I1449">
            <v>8984000</v>
          </cell>
        </row>
        <row r="1450">
          <cell r="B1450" t="str">
            <v>- Uang Taxi [2 ORG x 1 KL]</v>
          </cell>
          <cell r="C1450">
            <v>2</v>
          </cell>
          <cell r="D1450">
            <v>1</v>
          </cell>
          <cell r="G1450">
            <v>2</v>
          </cell>
          <cell r="H1450">
            <v>846000</v>
          </cell>
          <cell r="I1450">
            <v>1692000</v>
          </cell>
        </row>
        <row r="1451">
          <cell r="B1451" t="str">
            <v>&gt;&gt; JAKARTA - MEDAN</v>
          </cell>
          <cell r="I1451">
            <v>9744000</v>
          </cell>
        </row>
        <row r="1452">
          <cell r="B1452" t="str">
            <v>- Medan - Jakarta PP [2 ORG]</v>
          </cell>
          <cell r="C1452">
            <v>2</v>
          </cell>
          <cell r="G1452">
            <v>2</v>
          </cell>
          <cell r="H1452">
            <v>3808000</v>
          </cell>
          <cell r="I1452">
            <v>7616000</v>
          </cell>
        </row>
        <row r="1453">
          <cell r="B1453" t="str">
            <v>- Uang Taxi [2 ORG x 1 KL]</v>
          </cell>
          <cell r="C1453">
            <v>2</v>
          </cell>
          <cell r="D1453">
            <v>1</v>
          </cell>
          <cell r="G1453">
            <v>2</v>
          </cell>
          <cell r="H1453">
            <v>1064000</v>
          </cell>
          <cell r="I1453">
            <v>2128000</v>
          </cell>
        </row>
        <row r="1454">
          <cell r="B1454" t="str">
            <v>&gt;&gt; JAKARTA - PADANG</v>
          </cell>
          <cell r="I1454">
            <v>7864000</v>
          </cell>
        </row>
        <row r="1455">
          <cell r="B1455" t="str">
            <v>- Padang - Jakarta PP [2 ORG]</v>
          </cell>
          <cell r="C1455">
            <v>2</v>
          </cell>
          <cell r="G1455">
            <v>2</v>
          </cell>
          <cell r="H1455">
            <v>2952000</v>
          </cell>
          <cell r="I1455">
            <v>5904000</v>
          </cell>
        </row>
        <row r="1456">
          <cell r="B1456" t="str">
            <v>- Uang Taxi [2 ORG x 1 KL]</v>
          </cell>
          <cell r="C1456">
            <v>2</v>
          </cell>
          <cell r="D1456">
            <v>1</v>
          </cell>
          <cell r="G1456">
            <v>2</v>
          </cell>
          <cell r="H1456">
            <v>980000</v>
          </cell>
          <cell r="I1456">
            <v>1960000</v>
          </cell>
        </row>
        <row r="1457">
          <cell r="B1457" t="str">
            <v>&gt;&gt; JAKARTA - BENGKULU</v>
          </cell>
          <cell r="I1457">
            <v>6878000</v>
          </cell>
        </row>
        <row r="1458">
          <cell r="B1458" t="str">
            <v>- Bengkulu - Jakarta PP [2 ORG]</v>
          </cell>
          <cell r="C1458">
            <v>2</v>
          </cell>
          <cell r="G1458">
            <v>2</v>
          </cell>
          <cell r="H1458">
            <v>2621000</v>
          </cell>
          <cell r="I1458">
            <v>5242000</v>
          </cell>
        </row>
        <row r="1459">
          <cell r="B1459" t="str">
            <v>- Uang Taxi [2 ORG x 1 KL]</v>
          </cell>
          <cell r="C1459">
            <v>2</v>
          </cell>
          <cell r="D1459">
            <v>1</v>
          </cell>
          <cell r="G1459">
            <v>2</v>
          </cell>
          <cell r="H1459">
            <v>818000</v>
          </cell>
          <cell r="I1459">
            <v>1636000</v>
          </cell>
        </row>
        <row r="1460">
          <cell r="B1460" t="str">
            <v>&gt;&gt; JAKARTA - BATAM</v>
          </cell>
          <cell r="I1460">
            <v>7524000</v>
          </cell>
        </row>
        <row r="1461">
          <cell r="B1461" t="str">
            <v>- Batam - Jakarta PP [2 ORG]</v>
          </cell>
          <cell r="C1461">
            <v>2</v>
          </cell>
          <cell r="G1461">
            <v>2</v>
          </cell>
          <cell r="H1461">
            <v>2888000</v>
          </cell>
          <cell r="I1461">
            <v>5776000</v>
          </cell>
        </row>
        <row r="1462">
          <cell r="B1462" t="str">
            <v>- Uang Taxi [2 ORG x 1 KL]</v>
          </cell>
          <cell r="C1462">
            <v>2</v>
          </cell>
          <cell r="D1462">
            <v>1</v>
          </cell>
          <cell r="G1462">
            <v>2</v>
          </cell>
          <cell r="H1462">
            <v>874000</v>
          </cell>
          <cell r="I1462">
            <v>1748000</v>
          </cell>
        </row>
        <row r="1463">
          <cell r="B1463" t="str">
            <v>&gt;&gt; JAKARTA - PEKANBARU</v>
          </cell>
          <cell r="I1463">
            <v>7608000</v>
          </cell>
        </row>
        <row r="1464">
          <cell r="B1464" t="str">
            <v>- Pekanbaru - Jakarta PP [2 ORG]</v>
          </cell>
          <cell r="C1464">
            <v>2</v>
          </cell>
          <cell r="G1464">
            <v>2</v>
          </cell>
          <cell r="H1464">
            <v>3016000</v>
          </cell>
          <cell r="I1464">
            <v>6032000</v>
          </cell>
        </row>
        <row r="1465">
          <cell r="B1465" t="str">
            <v>- Uang Taxi [2 ORG x 1 KL]</v>
          </cell>
          <cell r="C1465">
            <v>2</v>
          </cell>
          <cell r="D1465">
            <v>1</v>
          </cell>
          <cell r="G1465">
            <v>2</v>
          </cell>
          <cell r="H1465">
            <v>788000</v>
          </cell>
          <cell r="I1465">
            <v>1576000</v>
          </cell>
        </row>
        <row r="1466">
          <cell r="B1466" t="str">
            <v>&gt;&gt; JAKARTA - PANGKAL PINANG</v>
          </cell>
          <cell r="I1466">
            <v>5838000</v>
          </cell>
        </row>
        <row r="1467">
          <cell r="B1467" t="str">
            <v>- Pangkal Pinang - Jakarta PP [2 ORG]</v>
          </cell>
          <cell r="C1467">
            <v>2</v>
          </cell>
          <cell r="G1467">
            <v>2</v>
          </cell>
          <cell r="H1467">
            <v>2139000</v>
          </cell>
          <cell r="I1467">
            <v>4278000</v>
          </cell>
        </row>
        <row r="1468">
          <cell r="B1468" t="str">
            <v>- Uang Taxi [2 ORG x 1 KL]</v>
          </cell>
          <cell r="C1468">
            <v>2</v>
          </cell>
          <cell r="D1468">
            <v>1</v>
          </cell>
          <cell r="G1468">
            <v>2</v>
          </cell>
          <cell r="H1468">
            <v>780000</v>
          </cell>
          <cell r="I1468">
            <v>1560000</v>
          </cell>
        </row>
        <row r="1469">
          <cell r="B1469" t="str">
            <v>&gt;&gt; JAKARTA - PALEMBANG</v>
          </cell>
          <cell r="I1469">
            <v>6248000</v>
          </cell>
        </row>
        <row r="1470">
          <cell r="B1470" t="str">
            <v>- Palembang - Jakarta PP [2 ORG]</v>
          </cell>
          <cell r="C1470">
            <v>2</v>
          </cell>
          <cell r="G1470">
            <v>2</v>
          </cell>
          <cell r="H1470">
            <v>2268000</v>
          </cell>
          <cell r="I1470">
            <v>4536000</v>
          </cell>
        </row>
        <row r="1471">
          <cell r="B1471" t="str">
            <v>- Uang Taxi [2 ORG x 1 KL]</v>
          </cell>
          <cell r="C1471">
            <v>2</v>
          </cell>
          <cell r="D1471">
            <v>1</v>
          </cell>
          <cell r="G1471">
            <v>2</v>
          </cell>
          <cell r="H1471">
            <v>856000</v>
          </cell>
          <cell r="I1471">
            <v>1712000</v>
          </cell>
        </row>
        <row r="1472">
          <cell r="B1472" t="str">
            <v>&gt;&gt; JAKARTA - JAMBI</v>
          </cell>
          <cell r="I1472">
            <v>6708000</v>
          </cell>
        </row>
        <row r="1473">
          <cell r="B1473" t="str">
            <v>- Jambi - Jakarta PP [2 ORG]</v>
          </cell>
          <cell r="C1473">
            <v>2</v>
          </cell>
          <cell r="G1473">
            <v>2</v>
          </cell>
          <cell r="H1473">
            <v>2460000</v>
          </cell>
          <cell r="I1473">
            <v>4920000</v>
          </cell>
        </row>
        <row r="1474">
          <cell r="B1474" t="str">
            <v>- Uang Taxi [2 ORG x 1 KL]</v>
          </cell>
          <cell r="C1474">
            <v>2</v>
          </cell>
          <cell r="D1474">
            <v>1</v>
          </cell>
          <cell r="G1474">
            <v>2</v>
          </cell>
          <cell r="H1474">
            <v>894000</v>
          </cell>
          <cell r="I1474">
            <v>1788000</v>
          </cell>
        </row>
        <row r="1475">
          <cell r="B1475" t="str">
            <v>&gt;&gt; JAKARTA - BANDAR LAMPUNG</v>
          </cell>
          <cell r="I1475">
            <v>5034000</v>
          </cell>
        </row>
        <row r="1476">
          <cell r="B1476" t="str">
            <v>- Lampung - Jakarta PP [2 ORG]</v>
          </cell>
          <cell r="C1476">
            <v>2</v>
          </cell>
          <cell r="G1476">
            <v>2</v>
          </cell>
          <cell r="H1476">
            <v>1583000</v>
          </cell>
          <cell r="I1476">
            <v>3166000</v>
          </cell>
        </row>
        <row r="1477">
          <cell r="B1477" t="str">
            <v>- Uang Taxi [2 ORG x 1 KL]</v>
          </cell>
          <cell r="C1477">
            <v>2</v>
          </cell>
          <cell r="D1477">
            <v>1</v>
          </cell>
          <cell r="G1477">
            <v>2</v>
          </cell>
          <cell r="H1477">
            <v>934000</v>
          </cell>
          <cell r="I1477">
            <v>1868000</v>
          </cell>
        </row>
        <row r="1478">
          <cell r="B1478" t="str">
            <v>&gt;&gt; JAKARTA - Banten</v>
          </cell>
          <cell r="I1478">
            <v>1000000</v>
          </cell>
        </row>
        <row r="1479">
          <cell r="B1479" t="str">
            <v>- Banten - Jakarta PP [2 ORG]</v>
          </cell>
          <cell r="C1479">
            <v>2</v>
          </cell>
          <cell r="G1479">
            <v>2</v>
          </cell>
          <cell r="H1479">
            <v>500000</v>
          </cell>
          <cell r="I1479">
            <v>1000000</v>
          </cell>
        </row>
        <row r="1480">
          <cell r="B1480" t="str">
            <v>&gt;&gt; Jakarta - Bandung</v>
          </cell>
          <cell r="I1480">
            <v>1200000</v>
          </cell>
        </row>
        <row r="1481">
          <cell r="B1481" t="str">
            <v>- Bandung - Jakarta PP [2 ORG]</v>
          </cell>
          <cell r="C1481">
            <v>2</v>
          </cell>
          <cell r="G1481">
            <v>2</v>
          </cell>
          <cell r="H1481">
            <v>600000</v>
          </cell>
          <cell r="I1481">
            <v>1200000</v>
          </cell>
        </row>
        <row r="1482">
          <cell r="B1482" t="str">
            <v>&gt;&gt; JAKARTA - SEMARANG</v>
          </cell>
          <cell r="I1482">
            <v>5864000</v>
          </cell>
        </row>
        <row r="1483">
          <cell r="B1483" t="str">
            <v>- Semarang - Jakarta PP [2 ORG]</v>
          </cell>
          <cell r="C1483">
            <v>2</v>
          </cell>
          <cell r="G1483">
            <v>2</v>
          </cell>
          <cell r="H1483">
            <v>2182000</v>
          </cell>
          <cell r="I1483">
            <v>4364000</v>
          </cell>
        </row>
        <row r="1484">
          <cell r="B1484" t="str">
            <v>- Uang Taxi [2 ORG x 1 KL]</v>
          </cell>
          <cell r="C1484">
            <v>2</v>
          </cell>
          <cell r="D1484">
            <v>1</v>
          </cell>
          <cell r="G1484">
            <v>2</v>
          </cell>
          <cell r="H1484">
            <v>750000</v>
          </cell>
          <cell r="I1484">
            <v>1500000</v>
          </cell>
        </row>
        <row r="1485">
          <cell r="B1485" t="str">
            <v>&gt;&gt; JAKARTA - JOGJAKARTA</v>
          </cell>
          <cell r="I1485">
            <v>6208000</v>
          </cell>
        </row>
        <row r="1486">
          <cell r="B1486" t="str">
            <v>- DI. Yogyakarta - Jakarta PP [2 ORG]</v>
          </cell>
          <cell r="C1486">
            <v>2</v>
          </cell>
          <cell r="G1486">
            <v>2</v>
          </cell>
          <cell r="H1486">
            <v>2268000</v>
          </cell>
          <cell r="I1486">
            <v>4536000</v>
          </cell>
        </row>
        <row r="1487">
          <cell r="B1487" t="str">
            <v>- Uang Taxi [2 ORG x 1 KL]</v>
          </cell>
          <cell r="C1487">
            <v>2</v>
          </cell>
          <cell r="D1487">
            <v>1</v>
          </cell>
          <cell r="G1487">
            <v>2</v>
          </cell>
          <cell r="H1487">
            <v>836000</v>
          </cell>
          <cell r="I1487">
            <v>1672000</v>
          </cell>
        </row>
        <row r="1488">
          <cell r="B1488" t="str">
            <v>&gt;&gt; JAKARTA - SURABAYA</v>
          </cell>
          <cell r="I1488">
            <v>7324000</v>
          </cell>
        </row>
        <row r="1489">
          <cell r="B1489" t="str">
            <v>- Surabaya - Jakarta PP [2 ORG]</v>
          </cell>
          <cell r="C1489">
            <v>2</v>
          </cell>
          <cell r="G1489">
            <v>2</v>
          </cell>
          <cell r="H1489">
            <v>2674000</v>
          </cell>
          <cell r="I1489">
            <v>5348000</v>
          </cell>
        </row>
        <row r="1490">
          <cell r="B1490" t="str">
            <v>- Uang Taxi [2 ORG x 1 KL]</v>
          </cell>
          <cell r="C1490">
            <v>2</v>
          </cell>
          <cell r="D1490">
            <v>1</v>
          </cell>
          <cell r="G1490">
            <v>2</v>
          </cell>
          <cell r="H1490">
            <v>988000</v>
          </cell>
          <cell r="I1490">
            <v>1976000</v>
          </cell>
        </row>
        <row r="1491">
          <cell r="B1491" t="str">
            <v>&gt;&gt; JAKARTA - DENPASAR</v>
          </cell>
          <cell r="I1491">
            <v>8360000</v>
          </cell>
        </row>
        <row r="1492">
          <cell r="B1492" t="str">
            <v>- Denpasar - Jakarta PP [2 ORG]</v>
          </cell>
          <cell r="C1492">
            <v>2</v>
          </cell>
          <cell r="G1492">
            <v>2</v>
          </cell>
          <cell r="H1492">
            <v>3262000</v>
          </cell>
          <cell r="I1492">
            <v>6524000</v>
          </cell>
        </row>
        <row r="1493">
          <cell r="B1493" t="str">
            <v>- Uang Taxi [2 ORG x 1 KL]</v>
          </cell>
          <cell r="C1493">
            <v>2</v>
          </cell>
          <cell r="D1493">
            <v>1</v>
          </cell>
          <cell r="G1493">
            <v>2</v>
          </cell>
          <cell r="H1493">
            <v>918000</v>
          </cell>
          <cell r="I1493">
            <v>1836000</v>
          </cell>
        </row>
        <row r="1494">
          <cell r="B1494" t="str">
            <v>&gt;&gt; JAKARTA - MATARAM</v>
          </cell>
          <cell r="I1494">
            <v>8584000</v>
          </cell>
        </row>
        <row r="1495">
          <cell r="B1495" t="str">
            <v>- Mataram - Jakarta PP [2 ORG]</v>
          </cell>
          <cell r="C1495">
            <v>2</v>
          </cell>
          <cell r="G1495">
            <v>2</v>
          </cell>
          <cell r="H1495">
            <v>3230000</v>
          </cell>
          <cell r="I1495">
            <v>6460000</v>
          </cell>
        </row>
        <row r="1496">
          <cell r="B1496" t="str">
            <v>- Uang Taxi [2 ORG x 1 KL]</v>
          </cell>
          <cell r="C1496">
            <v>2</v>
          </cell>
          <cell r="D1496">
            <v>1</v>
          </cell>
          <cell r="G1496">
            <v>2</v>
          </cell>
          <cell r="H1496">
            <v>1062000</v>
          </cell>
          <cell r="I1496">
            <v>2124000</v>
          </cell>
        </row>
        <row r="1497">
          <cell r="B1497" t="str">
            <v>&gt;&gt; JAKARTA - KUPANG</v>
          </cell>
          <cell r="I1497">
            <v>11794000</v>
          </cell>
        </row>
        <row r="1498">
          <cell r="B1498" t="str">
            <v>- Kupang - Jakarta PP [2 ORG]</v>
          </cell>
          <cell r="C1498">
            <v>2</v>
          </cell>
          <cell r="G1498">
            <v>2</v>
          </cell>
          <cell r="H1498">
            <v>5081000</v>
          </cell>
          <cell r="I1498">
            <v>10162000</v>
          </cell>
        </row>
        <row r="1499">
          <cell r="B1499" t="str">
            <v>- Uang Taxi [2 ORG x 1 KL]</v>
          </cell>
          <cell r="C1499">
            <v>2</v>
          </cell>
          <cell r="D1499">
            <v>1</v>
          </cell>
          <cell r="G1499">
            <v>2</v>
          </cell>
          <cell r="H1499">
            <v>816000</v>
          </cell>
          <cell r="I1499">
            <v>1632000</v>
          </cell>
        </row>
        <row r="1500">
          <cell r="B1500" t="str">
            <v>&gt;&gt; JAKARTA - BALIKPAPAN</v>
          </cell>
          <cell r="I1500">
            <v>10594000</v>
          </cell>
        </row>
        <row r="1501">
          <cell r="B1501" t="str">
            <v>- Balikpapan - Jakarta PP [2 ORG]</v>
          </cell>
          <cell r="C1501">
            <v>2</v>
          </cell>
          <cell r="G1501">
            <v>2</v>
          </cell>
          <cell r="H1501">
            <v>3797000</v>
          </cell>
          <cell r="I1501">
            <v>7594000</v>
          </cell>
        </row>
        <row r="1502">
          <cell r="B1502" t="str">
            <v>- Uang Taxi [2 ORG x 1 KL]</v>
          </cell>
          <cell r="C1502">
            <v>2</v>
          </cell>
          <cell r="D1502">
            <v>1</v>
          </cell>
          <cell r="G1502">
            <v>2</v>
          </cell>
          <cell r="H1502">
            <v>1500000</v>
          </cell>
          <cell r="I1502">
            <v>3000000</v>
          </cell>
        </row>
        <row r="1503">
          <cell r="B1503" t="str">
            <v>&gt;&gt; JAKARTA - PALANGKARAYA</v>
          </cell>
          <cell r="I1503">
            <v>7612000</v>
          </cell>
        </row>
        <row r="1504">
          <cell r="B1504" t="str">
            <v>- Palangkaraya - Jakarta PP [2 ORG]</v>
          </cell>
          <cell r="C1504">
            <v>2</v>
          </cell>
          <cell r="G1504">
            <v>2</v>
          </cell>
          <cell r="H1504">
            <v>2984000</v>
          </cell>
          <cell r="I1504">
            <v>5968000</v>
          </cell>
        </row>
        <row r="1505">
          <cell r="B1505" t="str">
            <v>- Uang Taxi [2 ORG x 1 KL]</v>
          </cell>
          <cell r="C1505">
            <v>2</v>
          </cell>
          <cell r="D1505">
            <v>1</v>
          </cell>
          <cell r="G1505">
            <v>2</v>
          </cell>
          <cell r="H1505">
            <v>822000</v>
          </cell>
          <cell r="I1505">
            <v>1644000</v>
          </cell>
        </row>
        <row r="1506">
          <cell r="B1506" t="str">
            <v>&gt;&gt; JAKARTA - BANJARMASIN</v>
          </cell>
          <cell r="I1506">
            <v>7790000</v>
          </cell>
        </row>
        <row r="1507">
          <cell r="B1507" t="str">
            <v>- Banjarmasin - Jakarta PP [2 ORG]</v>
          </cell>
          <cell r="C1507">
            <v>2</v>
          </cell>
          <cell r="G1507">
            <v>2</v>
          </cell>
          <cell r="H1507">
            <v>2995000</v>
          </cell>
          <cell r="I1507">
            <v>5990000</v>
          </cell>
        </row>
        <row r="1508">
          <cell r="B1508" t="str">
            <v>- Uang Taxi [2 ORG x 1 KL]</v>
          </cell>
          <cell r="C1508">
            <v>2</v>
          </cell>
          <cell r="D1508">
            <v>1</v>
          </cell>
          <cell r="G1508">
            <v>2</v>
          </cell>
          <cell r="H1508">
            <v>900000</v>
          </cell>
          <cell r="I1508">
            <v>1800000</v>
          </cell>
        </row>
        <row r="1509">
          <cell r="B1509" t="str">
            <v>&gt;&gt; JAKARTA - PONTIANAK</v>
          </cell>
          <cell r="I1509">
            <v>7302000</v>
          </cell>
        </row>
        <row r="1510">
          <cell r="B1510" t="str">
            <v>- Pontianak - Jakarta PP [2 ORG]</v>
          </cell>
          <cell r="C1510">
            <v>2</v>
          </cell>
          <cell r="G1510">
            <v>2</v>
          </cell>
          <cell r="H1510">
            <v>2781000</v>
          </cell>
          <cell r="I1510">
            <v>5562000</v>
          </cell>
        </row>
        <row r="1511">
          <cell r="B1511" t="str">
            <v>- Uang Taxi [2 ORG x 1 KL]</v>
          </cell>
          <cell r="C1511">
            <v>2</v>
          </cell>
          <cell r="D1511">
            <v>1</v>
          </cell>
          <cell r="G1511">
            <v>2</v>
          </cell>
          <cell r="H1511">
            <v>870000</v>
          </cell>
          <cell r="I1511">
            <v>1740000</v>
          </cell>
        </row>
        <row r="1512">
          <cell r="B1512" t="str">
            <v>&gt;&gt; JAKARTA - TARAKAN</v>
          </cell>
          <cell r="I1512">
            <v>7170000</v>
          </cell>
        </row>
        <row r="1513">
          <cell r="B1513" t="str">
            <v>- Tarakan - Jakarta PP [2 ORG]</v>
          </cell>
          <cell r="C1513">
            <v>2</v>
          </cell>
          <cell r="G1513">
            <v>2</v>
          </cell>
          <cell r="H1513">
            <v>2781000</v>
          </cell>
          <cell r="I1513">
            <v>5562000</v>
          </cell>
        </row>
        <row r="1514">
          <cell r="B1514" t="str">
            <v>- Uang Taxi [2 ORG x 1 KL]</v>
          </cell>
          <cell r="C1514">
            <v>2</v>
          </cell>
          <cell r="D1514">
            <v>1</v>
          </cell>
          <cell r="G1514">
            <v>2</v>
          </cell>
          <cell r="H1514">
            <v>804000</v>
          </cell>
          <cell r="I1514">
            <v>1608000</v>
          </cell>
        </row>
        <row r="1515">
          <cell r="B1515" t="str">
            <v>&gt;&gt; JAKARTA - MANADO</v>
          </cell>
          <cell r="I1515">
            <v>11956000</v>
          </cell>
        </row>
        <row r="1516">
          <cell r="B1516" t="str">
            <v>- Manado - Jakarta PP [2 ORG]</v>
          </cell>
          <cell r="C1516">
            <v>2</v>
          </cell>
          <cell r="G1516">
            <v>2</v>
          </cell>
          <cell r="H1516">
            <v>5102000</v>
          </cell>
          <cell r="I1516">
            <v>10204000</v>
          </cell>
        </row>
        <row r="1517">
          <cell r="B1517" t="str">
            <v>- Uang Taxi [2 ORG x 1 KL]</v>
          </cell>
          <cell r="C1517">
            <v>2</v>
          </cell>
          <cell r="D1517">
            <v>1</v>
          </cell>
          <cell r="G1517">
            <v>2</v>
          </cell>
          <cell r="H1517">
            <v>876000</v>
          </cell>
          <cell r="I1517">
            <v>1752000</v>
          </cell>
        </row>
        <row r="1518">
          <cell r="B1518" t="str">
            <v>&gt;&gt; JAKARTA - MAKASSAR</v>
          </cell>
          <cell r="I1518">
            <v>9438000</v>
          </cell>
        </row>
        <row r="1519">
          <cell r="B1519" t="str">
            <v>- Makassar - Jakarta PP [2 ORG]</v>
          </cell>
          <cell r="C1519">
            <v>2</v>
          </cell>
          <cell r="G1519">
            <v>2</v>
          </cell>
          <cell r="H1519">
            <v>3829000</v>
          </cell>
          <cell r="I1519">
            <v>7658000</v>
          </cell>
        </row>
        <row r="1520">
          <cell r="B1520" t="str">
            <v>- Uang Taxi [2 ORG x 1 KL]</v>
          </cell>
          <cell r="C1520">
            <v>2</v>
          </cell>
          <cell r="D1520">
            <v>1</v>
          </cell>
          <cell r="G1520">
            <v>2</v>
          </cell>
          <cell r="H1520">
            <v>890000</v>
          </cell>
          <cell r="I1520">
            <v>1780000</v>
          </cell>
        </row>
        <row r="1521">
          <cell r="B1521" t="str">
            <v>&gt;&gt; JAKARTA - KENDARI</v>
          </cell>
          <cell r="I1521">
            <v>10248000</v>
          </cell>
        </row>
        <row r="1522">
          <cell r="B1522" t="str">
            <v>- Kendari - Jakarta PP [2 ORG]</v>
          </cell>
          <cell r="C1522">
            <v>2</v>
          </cell>
          <cell r="G1522">
            <v>2</v>
          </cell>
          <cell r="H1522">
            <v>4182000</v>
          </cell>
          <cell r="I1522">
            <v>8364000</v>
          </cell>
        </row>
        <row r="1523">
          <cell r="B1523" t="str">
            <v>- Uang Taxi [2 ORG x 1 KL]</v>
          </cell>
          <cell r="C1523">
            <v>2</v>
          </cell>
          <cell r="D1523">
            <v>1</v>
          </cell>
          <cell r="G1523">
            <v>2</v>
          </cell>
          <cell r="H1523">
            <v>942000</v>
          </cell>
          <cell r="I1523">
            <v>1884000</v>
          </cell>
        </row>
        <row r="1524">
          <cell r="B1524" t="str">
            <v>&gt;&gt; JAKARTA - MAMUJU</v>
          </cell>
          <cell r="I1524">
            <v>12186000</v>
          </cell>
        </row>
        <row r="1525">
          <cell r="B1525" t="str">
            <v>- Mamuju - Jakarta PP [2 ORG]</v>
          </cell>
          <cell r="C1525">
            <v>2</v>
          </cell>
          <cell r="G1525">
            <v>2</v>
          </cell>
          <cell r="H1525">
            <v>4867000</v>
          </cell>
          <cell r="I1525">
            <v>9734000</v>
          </cell>
        </row>
        <row r="1526">
          <cell r="B1526" t="str">
            <v>- Uang Taxi [2 ORG x 1 KL]</v>
          </cell>
          <cell r="C1526">
            <v>2</v>
          </cell>
          <cell r="D1526">
            <v>1</v>
          </cell>
          <cell r="G1526">
            <v>2</v>
          </cell>
          <cell r="H1526">
            <v>1226000</v>
          </cell>
          <cell r="I1526">
            <v>2452000</v>
          </cell>
        </row>
        <row r="1527">
          <cell r="B1527" t="str">
            <v>&gt;&gt; JAKARTA - PALU</v>
          </cell>
          <cell r="I1527">
            <v>12086000</v>
          </cell>
        </row>
        <row r="1528">
          <cell r="B1528" t="str">
            <v>- Palu - Jakarta PP [2 ORG]</v>
          </cell>
          <cell r="C1528">
            <v>2</v>
          </cell>
          <cell r="G1528">
            <v>2</v>
          </cell>
          <cell r="H1528">
            <v>5113000</v>
          </cell>
          <cell r="I1528">
            <v>10226000</v>
          </cell>
        </row>
        <row r="1529">
          <cell r="B1529" t="str">
            <v>- Uang Taxi [2 ORG x 1 KL]</v>
          </cell>
          <cell r="C1529">
            <v>2</v>
          </cell>
          <cell r="D1529">
            <v>1</v>
          </cell>
          <cell r="G1529">
            <v>2</v>
          </cell>
          <cell r="H1529">
            <v>930000</v>
          </cell>
          <cell r="I1529">
            <v>1860000</v>
          </cell>
        </row>
        <row r="1530">
          <cell r="B1530" t="str">
            <v>&gt;&gt; JAKARTA - GORONTALO</v>
          </cell>
          <cell r="I1530">
            <v>11808000</v>
          </cell>
        </row>
        <row r="1531">
          <cell r="B1531" t="str">
            <v>- Gorontalo - Jakarta PP [2 ORG]</v>
          </cell>
          <cell r="C1531">
            <v>2</v>
          </cell>
          <cell r="G1531">
            <v>2</v>
          </cell>
          <cell r="H1531">
            <v>4824000</v>
          </cell>
          <cell r="I1531">
            <v>9648000</v>
          </cell>
        </row>
        <row r="1532">
          <cell r="B1532" t="str">
            <v>- Uang Taxi [2 ORG x 1 KL]</v>
          </cell>
          <cell r="C1532">
            <v>2</v>
          </cell>
          <cell r="D1532">
            <v>1</v>
          </cell>
          <cell r="G1532">
            <v>2</v>
          </cell>
          <cell r="H1532">
            <v>1080000</v>
          </cell>
          <cell r="I1532">
            <v>2160000</v>
          </cell>
        </row>
        <row r="1533">
          <cell r="B1533" t="str">
            <v>&gt;&gt; JAKARTA - AMBON</v>
          </cell>
          <cell r="I1533">
            <v>16322000</v>
          </cell>
        </row>
        <row r="1534">
          <cell r="B1534" t="str">
            <v>- Ambon - Jakarta PP [2 ORG]</v>
          </cell>
          <cell r="C1534">
            <v>2</v>
          </cell>
          <cell r="G1534">
            <v>2</v>
          </cell>
          <cell r="H1534">
            <v>7081000</v>
          </cell>
          <cell r="I1534">
            <v>14162000</v>
          </cell>
        </row>
        <row r="1535">
          <cell r="B1535" t="str">
            <v>- Uang Taxi [2 ORG x 1 KL]</v>
          </cell>
          <cell r="C1535">
            <v>2</v>
          </cell>
          <cell r="D1535">
            <v>1</v>
          </cell>
          <cell r="G1535">
            <v>2</v>
          </cell>
          <cell r="H1535">
            <v>1080000</v>
          </cell>
          <cell r="I1535">
            <v>2160000</v>
          </cell>
        </row>
        <row r="1536">
          <cell r="B1536" t="str">
            <v>&gt;&gt; JAKARTA - TERNATE</v>
          </cell>
          <cell r="I1536">
            <v>15388000</v>
          </cell>
        </row>
        <row r="1537">
          <cell r="B1537" t="str">
            <v>- Ternate - Jakarta PP [2 ORG]</v>
          </cell>
          <cell r="C1537">
            <v>2</v>
          </cell>
          <cell r="G1537">
            <v>2</v>
          </cell>
          <cell r="H1537">
            <v>6664000</v>
          </cell>
          <cell r="I1537">
            <v>13328000</v>
          </cell>
        </row>
        <row r="1538">
          <cell r="B1538" t="str">
            <v>- Uang Taxi [2 ORG x 1 KL]</v>
          </cell>
          <cell r="C1538">
            <v>2</v>
          </cell>
          <cell r="D1538">
            <v>1</v>
          </cell>
          <cell r="G1538">
            <v>2</v>
          </cell>
          <cell r="H1538">
            <v>1030000</v>
          </cell>
          <cell r="I1538">
            <v>2060000</v>
          </cell>
        </row>
        <row r="1539">
          <cell r="B1539" t="str">
            <v>&gt;&gt; JAKARTA - MANOKWARI</v>
          </cell>
          <cell r="I1539">
            <v>23724000</v>
          </cell>
        </row>
        <row r="1540">
          <cell r="B1540" t="str">
            <v>- Manokwari - Jakarta PP [2 ORG]</v>
          </cell>
          <cell r="C1540">
            <v>2</v>
          </cell>
          <cell r="G1540">
            <v>2</v>
          </cell>
          <cell r="H1540">
            <v>10824000</v>
          </cell>
          <cell r="I1540">
            <v>21648000</v>
          </cell>
        </row>
        <row r="1541">
          <cell r="B1541" t="str">
            <v>- Uang Taxi [2 ORG x 1 KL]</v>
          </cell>
          <cell r="C1541">
            <v>2</v>
          </cell>
          <cell r="D1541">
            <v>1</v>
          </cell>
          <cell r="G1541">
            <v>2</v>
          </cell>
          <cell r="H1541">
            <v>1038000</v>
          </cell>
          <cell r="I1541">
            <v>2076000</v>
          </cell>
        </row>
        <row r="1542">
          <cell r="B1542" t="str">
            <v>&gt;&gt; JAKARTA - JAYAPURA</v>
          </cell>
          <cell r="I1542">
            <v>17936000</v>
          </cell>
        </row>
        <row r="1543">
          <cell r="B1543" t="str">
            <v>- Jayapura- Jakarta PP [2 ORG]</v>
          </cell>
          <cell r="C1543">
            <v>2</v>
          </cell>
          <cell r="G1543">
            <v>2</v>
          </cell>
          <cell r="H1543">
            <v>8193000</v>
          </cell>
          <cell r="I1543">
            <v>16386000</v>
          </cell>
        </row>
        <row r="1544">
          <cell r="B1544" t="str">
            <v>- Uang Taxi [2 ORG x 1 KL]</v>
          </cell>
          <cell r="C1544">
            <v>2</v>
          </cell>
          <cell r="D1544">
            <v>1</v>
          </cell>
          <cell r="G1544">
            <v>2</v>
          </cell>
          <cell r="H1544">
            <v>775000</v>
          </cell>
          <cell r="I1544">
            <v>1550000</v>
          </cell>
        </row>
        <row r="1545">
          <cell r="B1545" t="str">
            <v>Evaluasi Bimbingan Manasik Haji Kab/Kota</v>
          </cell>
          <cell r="I1545">
            <v>277320000</v>
          </cell>
        </row>
        <row r="1546">
          <cell r="B1546" t="str">
            <v>Belanja Bahan</v>
          </cell>
          <cell r="I1546">
            <v>31500000</v>
          </cell>
        </row>
        <row r="1547">
          <cell r="B1547" t="str">
            <v>(KPPN.133-Jakarta IV )</v>
          </cell>
        </row>
        <row r="1548">
          <cell r="B1548" t="str">
            <v>- Spanduk [2 BH x 1 KEG]</v>
          </cell>
          <cell r="C1548">
            <v>2</v>
          </cell>
          <cell r="D1548">
            <v>1</v>
          </cell>
          <cell r="G1548">
            <v>2</v>
          </cell>
          <cell r="H1548">
            <v>750000</v>
          </cell>
          <cell r="I1548">
            <v>1500000</v>
          </cell>
        </row>
        <row r="1549">
          <cell r="B1549" t="str">
            <v>- Pelengkapan Peserta [100 ORG x 1 KEG]</v>
          </cell>
          <cell r="C1549">
            <v>100</v>
          </cell>
          <cell r="D1549">
            <v>1</v>
          </cell>
          <cell r="G1549">
            <v>100</v>
          </cell>
          <cell r="H1549">
            <v>300000</v>
          </cell>
          <cell r="I1549">
            <v>30000000</v>
          </cell>
        </row>
        <row r="1550">
          <cell r="B1550" t="str">
            <v>Belanja Honor Output Kegiatan</v>
          </cell>
          <cell r="I1550">
            <v>3100000</v>
          </cell>
        </row>
        <row r="1551">
          <cell r="B1551" t="str">
            <v>(KPPN.133-Jakarta IV )</v>
          </cell>
        </row>
        <row r="1552">
          <cell r="B1552" t="str">
            <v>- Ketua</v>
          </cell>
          <cell r="C1552">
            <v>1</v>
          </cell>
          <cell r="G1552">
            <v>1</v>
          </cell>
          <cell r="H1552">
            <v>400000</v>
          </cell>
          <cell r="I1552">
            <v>400000</v>
          </cell>
        </row>
        <row r="1553">
          <cell r="B1553" t="str">
            <v>- Sekretaris</v>
          </cell>
          <cell r="C1553">
            <v>1</v>
          </cell>
          <cell r="G1553">
            <v>1</v>
          </cell>
          <cell r="H1553">
            <v>300000</v>
          </cell>
          <cell r="I1553">
            <v>300000</v>
          </cell>
        </row>
        <row r="1554">
          <cell r="B1554" t="str">
            <v>- Anggota</v>
          </cell>
          <cell r="C1554">
            <v>8</v>
          </cell>
          <cell r="G1554">
            <v>8</v>
          </cell>
          <cell r="H1554">
            <v>300000</v>
          </cell>
          <cell r="I1554">
            <v>2400000</v>
          </cell>
        </row>
        <row r="1555">
          <cell r="B1555" t="str">
            <v>Belanja Jasa Profesi</v>
          </cell>
          <cell r="I1555">
            <v>14300000</v>
          </cell>
        </row>
        <row r="1556">
          <cell r="B1556" t="str">
            <v>(KPPN.133-Jakarta IV )</v>
          </cell>
        </row>
        <row r="1557">
          <cell r="B1557" t="str">
            <v>- Narasumber Terkait</v>
          </cell>
          <cell r="C1557">
            <v>12</v>
          </cell>
          <cell r="G1557">
            <v>12</v>
          </cell>
          <cell r="H1557">
            <v>900000</v>
          </cell>
          <cell r="I1557">
            <v>10800000</v>
          </cell>
        </row>
        <row r="1558">
          <cell r="B1558" t="str">
            <v>- Moderator Terkait</v>
          </cell>
          <cell r="C1558">
            <v>5</v>
          </cell>
          <cell r="G1558">
            <v>5</v>
          </cell>
          <cell r="H1558">
            <v>700000</v>
          </cell>
          <cell r="I1558">
            <v>3500000</v>
          </cell>
        </row>
        <row r="1559">
          <cell r="B1559" t="str">
            <v>Belanja Perjalanan Dinas Paket Meeting Luar Kota</v>
          </cell>
          <cell r="I1559">
            <v>228420000</v>
          </cell>
        </row>
        <row r="1560">
          <cell r="B1560" t="str">
            <v>(KPPN.133-Jakarta IV )</v>
          </cell>
        </row>
        <row r="1561">
          <cell r="B1561" t="str">
            <v>- Paket Meeting Fullbord [110 ORG x 2 HR]</v>
          </cell>
          <cell r="C1561">
            <v>110</v>
          </cell>
          <cell r="D1561">
            <v>2</v>
          </cell>
          <cell r="G1561">
            <v>220</v>
          </cell>
          <cell r="H1561">
            <v>822000</v>
          </cell>
          <cell r="I1561">
            <v>180840000</v>
          </cell>
        </row>
        <row r="1562">
          <cell r="B1562" t="str">
            <v>- Uang Harian Panitia Peserta [42 ORG x 3 HR]</v>
          </cell>
          <cell r="C1562">
            <v>42</v>
          </cell>
          <cell r="D1562">
            <v>3</v>
          </cell>
          <cell r="G1562">
            <v>126</v>
          </cell>
          <cell r="H1562">
            <v>130000</v>
          </cell>
          <cell r="I1562">
            <v>16380000</v>
          </cell>
        </row>
        <row r="1563">
          <cell r="B1563" t="str">
            <v>- Transport Panitia dan Peserta [42 ORG x 1 KEG]</v>
          </cell>
          <cell r="C1563">
            <v>42</v>
          </cell>
          <cell r="D1563">
            <v>1</v>
          </cell>
          <cell r="G1563">
            <v>42</v>
          </cell>
          <cell r="H1563">
            <v>600000</v>
          </cell>
          <cell r="I1563">
            <v>25200000</v>
          </cell>
        </row>
        <row r="1564">
          <cell r="B1564" t="str">
            <v>- Transport Narasumber dan Moderator [10 ORG x 1 KEG]</v>
          </cell>
          <cell r="C1564">
            <v>10</v>
          </cell>
          <cell r="D1564">
            <v>1</v>
          </cell>
          <cell r="G1564">
            <v>10</v>
          </cell>
          <cell r="H1564">
            <v>600000</v>
          </cell>
          <cell r="I1564">
            <v>6000000</v>
          </cell>
        </row>
        <row r="1565">
          <cell r="B1565" t="str">
            <v>Sertifikasi penyuluh dan pembimbing manasik haji</v>
          </cell>
          <cell r="C1565" t="str">
            <v>300 Orang</v>
          </cell>
          <cell r="I1565">
            <v>1271607000</v>
          </cell>
        </row>
        <row r="1566">
          <cell r="B1566" t="str">
            <v>Penyusunan KMA sertifikasi Pembimbing Manasik Haji</v>
          </cell>
          <cell r="I1566">
            <v>72087000</v>
          </cell>
        </row>
        <row r="1567">
          <cell r="B1567" t="str">
            <v>Belanja Bahan</v>
          </cell>
          <cell r="I1567">
            <v>1500000</v>
          </cell>
        </row>
        <row r="1568">
          <cell r="B1568" t="str">
            <v>(KPPN.133-Jakarta IV )</v>
          </cell>
        </row>
        <row r="1569">
          <cell r="B1569" t="str">
            <v>- Spanduk [1 BH x 2 KEG]</v>
          </cell>
          <cell r="C1569">
            <v>1</v>
          </cell>
          <cell r="D1569">
            <v>2</v>
          </cell>
          <cell r="G1569">
            <v>2</v>
          </cell>
          <cell r="H1569">
            <v>750000</v>
          </cell>
          <cell r="I1569">
            <v>1500000</v>
          </cell>
        </row>
        <row r="1570">
          <cell r="B1570" t="str">
            <v>Belanja Perjalanan Dinas Paket Meeting Dalam Kota</v>
          </cell>
          <cell r="I1570">
            <v>70587000</v>
          </cell>
        </row>
        <row r="1571">
          <cell r="B1571" t="str">
            <v>(KPPN.133-Jakarta IV )</v>
          </cell>
        </row>
        <row r="1572">
          <cell r="B1572" t="str">
            <v>- Paket Meeting Fullday [33 ORG x 3 KEG]</v>
          </cell>
          <cell r="C1572">
            <v>33</v>
          </cell>
          <cell r="D1572">
            <v>3</v>
          </cell>
          <cell r="G1572">
            <v>99</v>
          </cell>
          <cell r="H1572">
            <v>433000</v>
          </cell>
          <cell r="I1572">
            <v>42867000</v>
          </cell>
        </row>
        <row r="1573">
          <cell r="B1573" t="str">
            <v>- Uang Harian Peserta [30 ORG x 3 KEG]</v>
          </cell>
          <cell r="C1573">
            <v>30</v>
          </cell>
          <cell r="D1573">
            <v>3</v>
          </cell>
          <cell r="G1573">
            <v>90</v>
          </cell>
          <cell r="H1573">
            <v>130000</v>
          </cell>
          <cell r="I1573">
            <v>11700000</v>
          </cell>
        </row>
        <row r="1574">
          <cell r="B1574" t="str">
            <v>- Uang Harian Panitia [3 ORG x 3 KEG]</v>
          </cell>
          <cell r="C1574">
            <v>3</v>
          </cell>
          <cell r="D1574">
            <v>3</v>
          </cell>
          <cell r="G1574">
            <v>9</v>
          </cell>
          <cell r="H1574">
            <v>130000</v>
          </cell>
          <cell r="I1574">
            <v>1170000</v>
          </cell>
        </row>
        <row r="1575">
          <cell r="B1575" t="str">
            <v>- Transport Peserta [30 ORG x 3 KEG]</v>
          </cell>
          <cell r="C1575">
            <v>30</v>
          </cell>
          <cell r="D1575">
            <v>3</v>
          </cell>
          <cell r="G1575">
            <v>90</v>
          </cell>
          <cell r="H1575">
            <v>150000</v>
          </cell>
          <cell r="I1575">
            <v>13500000</v>
          </cell>
        </row>
        <row r="1576">
          <cell r="B1576" t="str">
            <v>- Transport Panitia [3 ORG x 3 KEG]</v>
          </cell>
          <cell r="C1576">
            <v>3</v>
          </cell>
          <cell r="D1576">
            <v>3</v>
          </cell>
          <cell r="G1576">
            <v>9</v>
          </cell>
          <cell r="H1576">
            <v>150000</v>
          </cell>
          <cell r="I1576">
            <v>1350000</v>
          </cell>
        </row>
        <row r="1577">
          <cell r="B1577" t="str">
            <v>Sertifikasi Pembimbing Manasik Haji</v>
          </cell>
          <cell r="I1577">
            <v>684384000</v>
          </cell>
        </row>
        <row r="1578">
          <cell r="B1578" t="str">
            <v>Belanja Jasa Lainnya</v>
          </cell>
          <cell r="I1578">
            <v>650000000</v>
          </cell>
        </row>
        <row r="1579">
          <cell r="B1579" t="str">
            <v>(KPPN.133-Jakarta IV )</v>
          </cell>
        </row>
        <row r="1580">
          <cell r="B1580" t="str">
            <v>-Pelatihan Sertifikasi Pembimbing Manasik Haji [100 ORG x 1 KEG]</v>
          </cell>
          <cell r="C1580">
            <v>100</v>
          </cell>
          <cell r="D1580">
            <v>1</v>
          </cell>
          <cell r="G1580">
            <v>100</v>
          </cell>
          <cell r="H1580">
            <v>6500000</v>
          </cell>
          <cell r="I1580">
            <v>650000000</v>
          </cell>
        </row>
        <row r="1581">
          <cell r="B1581" t="str">
            <v>Belanja Perjalanan Dinas Biasa</v>
          </cell>
          <cell r="I1581">
            <v>34384000</v>
          </cell>
        </row>
        <row r="1582">
          <cell r="B1582" t="str">
            <v>(KPPN.133-Jakarta IV )</v>
          </cell>
        </row>
        <row r="1583">
          <cell r="B1583" t="str">
            <v>&gt;Pendampingan Sertifikasi</v>
          </cell>
          <cell r="I1583">
            <v>28292000</v>
          </cell>
        </row>
        <row r="1584">
          <cell r="B1584" t="str">
            <v>-Uang Harian [3 ORG x 8 HR x 1 KEG]</v>
          </cell>
          <cell r="C1584">
            <v>3</v>
          </cell>
          <cell r="D1584">
            <v>8</v>
          </cell>
          <cell r="E1584">
            <v>1</v>
          </cell>
          <cell r="G1584">
            <v>24</v>
          </cell>
          <cell r="H1584">
            <v>370000</v>
          </cell>
          <cell r="I1584">
            <v>8880000</v>
          </cell>
        </row>
        <row r="1585">
          <cell r="B1585" t="str">
            <v>-Uang Transport [3 ORG x 1 KEG]</v>
          </cell>
          <cell r="C1585">
            <v>3</v>
          </cell>
          <cell r="D1585">
            <v>1</v>
          </cell>
          <cell r="G1585">
            <v>3</v>
          </cell>
          <cell r="H1585">
            <v>600000</v>
          </cell>
          <cell r="I1585">
            <v>1800000</v>
          </cell>
        </row>
        <row r="1586">
          <cell r="B1586" t="str">
            <v>-Uang Penginapan [2 ORG x 7 HR x 1 KEG]</v>
          </cell>
          <cell r="C1586">
            <v>2</v>
          </cell>
          <cell r="D1586">
            <v>7</v>
          </cell>
          <cell r="E1586">
            <v>1</v>
          </cell>
          <cell r="G1586">
            <v>14</v>
          </cell>
          <cell r="H1586">
            <v>718000</v>
          </cell>
          <cell r="I1586">
            <v>10052000</v>
          </cell>
        </row>
        <row r="1587">
          <cell r="B1587" t="str">
            <v>-Uang Penginapan Gol IV [1 ORG x 7 HR x 1 KEG]</v>
          </cell>
          <cell r="C1587">
            <v>1</v>
          </cell>
          <cell r="D1587">
            <v>7</v>
          </cell>
          <cell r="E1587">
            <v>1</v>
          </cell>
          <cell r="G1587">
            <v>7</v>
          </cell>
          <cell r="H1587">
            <v>1080000</v>
          </cell>
          <cell r="I1587">
            <v>7560000</v>
          </cell>
        </row>
        <row r="1588">
          <cell r="B1588" t="str">
            <v>&gt;Monitoring dan Evaluasi Sertifikasi</v>
          </cell>
          <cell r="I1588">
            <v>6092000</v>
          </cell>
        </row>
        <row r="1589">
          <cell r="B1589" t="str">
            <v>-Uang Harian [2 ORG x 3 HR x 1 KEG]</v>
          </cell>
          <cell r="C1589">
            <v>2</v>
          </cell>
          <cell r="D1589">
            <v>3</v>
          </cell>
          <cell r="E1589">
            <v>1</v>
          </cell>
          <cell r="G1589">
            <v>6</v>
          </cell>
          <cell r="H1589">
            <v>370000</v>
          </cell>
          <cell r="I1589">
            <v>2220000</v>
          </cell>
        </row>
        <row r="1590">
          <cell r="B1590" t="str">
            <v>-Uang Transport [2 ORG x 1 KEG]</v>
          </cell>
          <cell r="C1590">
            <v>2</v>
          </cell>
          <cell r="D1590">
            <v>1</v>
          </cell>
          <cell r="G1590">
            <v>2</v>
          </cell>
          <cell r="H1590">
            <v>500000</v>
          </cell>
          <cell r="I1590">
            <v>1000000</v>
          </cell>
        </row>
        <row r="1591">
          <cell r="B1591" t="str">
            <v>-Uang Penginapan [2 ORG x 2 HR x 1 KEG]</v>
          </cell>
          <cell r="C1591">
            <v>2</v>
          </cell>
          <cell r="D1591">
            <v>2</v>
          </cell>
          <cell r="E1591">
            <v>1</v>
          </cell>
          <cell r="G1591">
            <v>4</v>
          </cell>
          <cell r="H1591">
            <v>718000</v>
          </cell>
          <cell r="I1591">
            <v>2872000</v>
          </cell>
        </row>
        <row r="1592">
          <cell r="B1592" t="str">
            <v>Monitoring Pelaksanaan Sertifikasi Pembimbing Manasik Haji</v>
          </cell>
          <cell r="I1592">
            <v>114148000</v>
          </cell>
        </row>
        <row r="1593">
          <cell r="B1593" t="str">
            <v>Belanja Perjalanan Dinas Biasa</v>
          </cell>
          <cell r="I1593">
            <v>114148000</v>
          </cell>
        </row>
        <row r="1594">
          <cell r="B1594" t="str">
            <v>(KPPN.133-Jakarta IV )</v>
          </cell>
        </row>
        <row r="1595">
          <cell r="B1595" t="str">
            <v>&gt; JAKARTA-BANDA ACEH PP</v>
          </cell>
          <cell r="H1595" t="str">
            <v xml:space="preserve"> </v>
          </cell>
        </row>
        <row r="1596">
          <cell r="B1596" t="str">
            <v>- Tiket [2 ORG x 1 KL]</v>
          </cell>
          <cell r="C1596">
            <v>2</v>
          </cell>
          <cell r="D1596">
            <v>1</v>
          </cell>
          <cell r="G1596">
            <v>2</v>
          </cell>
          <cell r="H1596">
            <v>4492000</v>
          </cell>
          <cell r="I1596">
            <v>8984000</v>
          </cell>
        </row>
        <row r="1597">
          <cell r="B1597" t="str">
            <v>- Uang Harian [2 ORG x 3 HR]</v>
          </cell>
          <cell r="C1597">
            <v>2</v>
          </cell>
          <cell r="D1597">
            <v>3</v>
          </cell>
          <cell r="G1597">
            <v>6</v>
          </cell>
          <cell r="H1597">
            <v>360000</v>
          </cell>
          <cell r="I1597">
            <v>2160000</v>
          </cell>
        </row>
        <row r="1598">
          <cell r="B1598" t="str">
            <v>- Uang Penginapan [2 ORG x 2 HR]</v>
          </cell>
          <cell r="C1598">
            <v>2</v>
          </cell>
          <cell r="D1598">
            <v>2</v>
          </cell>
          <cell r="G1598">
            <v>4</v>
          </cell>
          <cell r="H1598">
            <v>616000</v>
          </cell>
          <cell r="I1598">
            <v>2464000</v>
          </cell>
        </row>
        <row r="1599">
          <cell r="B1599" t="str">
            <v>- Uang Taksi [2 ORG x 1 KL]</v>
          </cell>
          <cell r="C1599">
            <v>2</v>
          </cell>
          <cell r="D1599">
            <v>1</v>
          </cell>
          <cell r="G1599">
            <v>2</v>
          </cell>
          <cell r="H1599">
            <v>758000</v>
          </cell>
          <cell r="I1599">
            <v>1516000</v>
          </cell>
        </row>
        <row r="1600">
          <cell r="B1600" t="str">
            <v>&gt; JAKARTA-MEDAN PP</v>
          </cell>
        </row>
        <row r="1601">
          <cell r="B1601" t="str">
            <v>- Tiket [1 ORG x 1 KL]</v>
          </cell>
          <cell r="C1601">
            <v>1</v>
          </cell>
          <cell r="D1601">
            <v>1</v>
          </cell>
          <cell r="G1601">
            <v>1</v>
          </cell>
          <cell r="H1601">
            <v>3808000</v>
          </cell>
          <cell r="I1601">
            <v>3808000</v>
          </cell>
        </row>
        <row r="1602">
          <cell r="B1602" t="str">
            <v>- Uang Harian [1 ORG x 3 HR]</v>
          </cell>
          <cell r="C1602">
            <v>1</v>
          </cell>
          <cell r="D1602">
            <v>3</v>
          </cell>
          <cell r="G1602">
            <v>3</v>
          </cell>
          <cell r="H1602">
            <v>370000</v>
          </cell>
          <cell r="I1602">
            <v>1110000</v>
          </cell>
        </row>
        <row r="1603">
          <cell r="B1603" t="str">
            <v>- Uang Penginapan [1 ORG x 2 HR]</v>
          </cell>
          <cell r="C1603">
            <v>1</v>
          </cell>
          <cell r="D1603">
            <v>2</v>
          </cell>
          <cell r="G1603">
            <v>2</v>
          </cell>
          <cell r="H1603">
            <v>663000</v>
          </cell>
          <cell r="I1603">
            <v>1326000</v>
          </cell>
        </row>
        <row r="1604">
          <cell r="B1604" t="str">
            <v>- Uang Taksi [1 ORG x 1 KL]</v>
          </cell>
          <cell r="C1604">
            <v>1</v>
          </cell>
          <cell r="D1604">
            <v>1</v>
          </cell>
          <cell r="G1604">
            <v>1</v>
          </cell>
          <cell r="H1604">
            <v>976000</v>
          </cell>
          <cell r="I1604">
            <v>976000</v>
          </cell>
        </row>
        <row r="1605">
          <cell r="B1605" t="str">
            <v>&gt; JAKARTA-PADANG PP</v>
          </cell>
          <cell r="C1605" t="str">
            <v xml:space="preserve"> </v>
          </cell>
        </row>
        <row r="1606">
          <cell r="B1606" t="str">
            <v>- Tiket [2 ORG x 1 KL]</v>
          </cell>
          <cell r="C1606">
            <v>2</v>
          </cell>
          <cell r="D1606">
            <v>1</v>
          </cell>
          <cell r="G1606">
            <v>2</v>
          </cell>
          <cell r="H1606">
            <v>2952000</v>
          </cell>
          <cell r="I1606">
            <v>5904000</v>
          </cell>
        </row>
        <row r="1607">
          <cell r="B1607" t="str">
            <v>- Uang Harian [2 ORG x 3 HR]</v>
          </cell>
          <cell r="C1607">
            <v>2</v>
          </cell>
          <cell r="D1607">
            <v>3</v>
          </cell>
          <cell r="G1607">
            <v>6</v>
          </cell>
          <cell r="H1607">
            <v>380000</v>
          </cell>
          <cell r="I1607">
            <v>2280000</v>
          </cell>
        </row>
        <row r="1608">
          <cell r="B1608" t="str">
            <v>- Uang Penginapan [2 ORG x 2 HR]</v>
          </cell>
          <cell r="C1608">
            <v>2</v>
          </cell>
          <cell r="D1608">
            <v>2</v>
          </cell>
          <cell r="G1608">
            <v>4</v>
          </cell>
          <cell r="H1608">
            <v>701000</v>
          </cell>
          <cell r="I1608">
            <v>2804000</v>
          </cell>
        </row>
        <row r="1609">
          <cell r="B1609" t="str">
            <v>- Uang Taksi [2 ORG x 1 KL]</v>
          </cell>
          <cell r="C1609">
            <v>2</v>
          </cell>
          <cell r="D1609">
            <v>1</v>
          </cell>
          <cell r="G1609">
            <v>2</v>
          </cell>
          <cell r="H1609">
            <v>892000</v>
          </cell>
          <cell r="I1609">
            <v>1784000</v>
          </cell>
        </row>
        <row r="1610">
          <cell r="B1610" t="str">
            <v>&gt; JAKARTA-PEKANBARU PP</v>
          </cell>
        </row>
        <row r="1611">
          <cell r="B1611" t="str">
            <v>- Tiket [1 ORG x 1 KL]</v>
          </cell>
          <cell r="C1611">
            <v>1</v>
          </cell>
          <cell r="D1611">
            <v>1</v>
          </cell>
          <cell r="G1611">
            <v>1</v>
          </cell>
          <cell r="H1611">
            <v>3016000</v>
          </cell>
          <cell r="I1611">
            <v>3016000</v>
          </cell>
        </row>
        <row r="1612">
          <cell r="B1612" t="str">
            <v>- Uang Harian [1 ORG x 3 HR]</v>
          </cell>
          <cell r="C1612">
            <v>1</v>
          </cell>
          <cell r="D1612">
            <v>3</v>
          </cell>
          <cell r="G1612">
            <v>3</v>
          </cell>
          <cell r="H1612">
            <v>370000</v>
          </cell>
          <cell r="I1612">
            <v>1110000</v>
          </cell>
        </row>
        <row r="1613">
          <cell r="B1613" t="str">
            <v>- Uang Penginapan [1 ORG x 2 HR]</v>
          </cell>
          <cell r="C1613">
            <v>1</v>
          </cell>
          <cell r="D1613">
            <v>2</v>
          </cell>
          <cell r="G1613">
            <v>2</v>
          </cell>
          <cell r="H1613">
            <v>852000</v>
          </cell>
          <cell r="I1613">
            <v>1704000</v>
          </cell>
        </row>
        <row r="1614">
          <cell r="B1614" t="str">
            <v>- Uang Taksi [1 ORG x 1 KL]</v>
          </cell>
          <cell r="C1614">
            <v>1</v>
          </cell>
          <cell r="D1614">
            <v>1</v>
          </cell>
          <cell r="G1614">
            <v>1</v>
          </cell>
          <cell r="H1614">
            <v>700000</v>
          </cell>
          <cell r="I1614">
            <v>700000</v>
          </cell>
        </row>
        <row r="1615">
          <cell r="B1615" t="str">
            <v>&gt; JAKARTA-PALEMBANG PP</v>
          </cell>
          <cell r="C1615" t="str">
            <v xml:space="preserve"> </v>
          </cell>
        </row>
        <row r="1616">
          <cell r="B1616" t="str">
            <v>- Tiket [1 ORG x 1 KL]</v>
          </cell>
          <cell r="C1616">
            <v>1</v>
          </cell>
          <cell r="D1616">
            <v>1</v>
          </cell>
          <cell r="G1616">
            <v>1</v>
          </cell>
          <cell r="H1616">
            <v>2268000</v>
          </cell>
          <cell r="I1616">
            <v>2268000</v>
          </cell>
        </row>
        <row r="1617">
          <cell r="B1617" t="str">
            <v>- Uang Harian [1 ORG x 3 HR]</v>
          </cell>
          <cell r="C1617">
            <v>1</v>
          </cell>
          <cell r="D1617">
            <v>3</v>
          </cell>
          <cell r="G1617">
            <v>3</v>
          </cell>
          <cell r="H1617">
            <v>380000</v>
          </cell>
          <cell r="I1617">
            <v>1140000</v>
          </cell>
        </row>
        <row r="1618">
          <cell r="B1618" t="str">
            <v>- Uang Penginapan [1 ORG x 2 HR]</v>
          </cell>
          <cell r="C1618">
            <v>1</v>
          </cell>
          <cell r="D1618">
            <v>2</v>
          </cell>
          <cell r="G1618">
            <v>2</v>
          </cell>
          <cell r="H1618">
            <v>861000</v>
          </cell>
          <cell r="I1618">
            <v>1722000</v>
          </cell>
        </row>
        <row r="1619">
          <cell r="B1619" t="str">
            <v>- Uang Taksi [1 ORG x 1 KL]</v>
          </cell>
          <cell r="C1619">
            <v>1</v>
          </cell>
          <cell r="D1619">
            <v>1</v>
          </cell>
          <cell r="G1619">
            <v>1</v>
          </cell>
          <cell r="H1619">
            <v>768000</v>
          </cell>
          <cell r="I1619">
            <v>768000</v>
          </cell>
        </row>
        <row r="1620">
          <cell r="B1620" t="str">
            <v>&gt; JAKARTA-JAKARTA PP</v>
          </cell>
        </row>
        <row r="1621">
          <cell r="B1621" t="str">
            <v>- Transport [4 ORG x 1 KL]</v>
          </cell>
          <cell r="C1621">
            <v>4</v>
          </cell>
          <cell r="D1621">
            <v>1</v>
          </cell>
          <cell r="G1621">
            <v>4</v>
          </cell>
          <cell r="H1621">
            <v>150000</v>
          </cell>
          <cell r="I1621">
            <v>600000</v>
          </cell>
        </row>
        <row r="1622">
          <cell r="B1622" t="str">
            <v>- Uang Harian [4 ORG x 1 HR]</v>
          </cell>
          <cell r="C1622">
            <v>4</v>
          </cell>
          <cell r="D1622">
            <v>1</v>
          </cell>
          <cell r="G1622">
            <v>4</v>
          </cell>
          <cell r="H1622">
            <v>210000</v>
          </cell>
          <cell r="I1622">
            <v>840000</v>
          </cell>
        </row>
        <row r="1623">
          <cell r="B1623" t="str">
            <v>&gt; JAKARTA-BANTEN</v>
          </cell>
          <cell r="C1623" t="str">
            <v xml:space="preserve"> </v>
          </cell>
        </row>
        <row r="1624">
          <cell r="B1624" t="str">
            <v>- Transport [1 ORG x 1 KL]</v>
          </cell>
          <cell r="C1624">
            <v>1</v>
          </cell>
          <cell r="D1624">
            <v>1</v>
          </cell>
          <cell r="G1624">
            <v>1</v>
          </cell>
          <cell r="H1624">
            <v>500000</v>
          </cell>
          <cell r="I1624">
            <v>500000</v>
          </cell>
        </row>
        <row r="1625">
          <cell r="B1625" t="str">
            <v>- Uang Harian [1 ORG x 3 HR]</v>
          </cell>
          <cell r="C1625">
            <v>1</v>
          </cell>
          <cell r="D1625">
            <v>3</v>
          </cell>
          <cell r="G1625">
            <v>3</v>
          </cell>
          <cell r="H1625">
            <v>370000</v>
          </cell>
          <cell r="I1625">
            <v>1110000</v>
          </cell>
        </row>
        <row r="1626">
          <cell r="B1626" t="str">
            <v>- Uang Penginapan [1 ORG x 2 HR]</v>
          </cell>
          <cell r="C1626">
            <v>1</v>
          </cell>
          <cell r="D1626">
            <v>2</v>
          </cell>
          <cell r="G1626">
            <v>2</v>
          </cell>
          <cell r="H1626">
            <v>718000</v>
          </cell>
          <cell r="I1626">
            <v>1436000</v>
          </cell>
        </row>
        <row r="1627">
          <cell r="B1627" t="str">
            <v>&gt; JAKARTA-BANDUNG PP</v>
          </cell>
        </row>
        <row r="1628">
          <cell r="B1628" t="str">
            <v>- Transport [2 ORG x 1 KL]</v>
          </cell>
          <cell r="C1628">
            <v>2</v>
          </cell>
          <cell r="D1628">
            <v>1</v>
          </cell>
          <cell r="G1628">
            <v>2</v>
          </cell>
          <cell r="H1628">
            <v>600000</v>
          </cell>
          <cell r="I1628">
            <v>1200000</v>
          </cell>
        </row>
        <row r="1629">
          <cell r="B1629" t="str">
            <v>- Uang Harian [2 ORG x 3 HR]</v>
          </cell>
          <cell r="C1629">
            <v>2</v>
          </cell>
          <cell r="D1629">
            <v>3</v>
          </cell>
          <cell r="G1629">
            <v>6</v>
          </cell>
          <cell r="H1629">
            <v>430000</v>
          </cell>
          <cell r="I1629">
            <v>2580000</v>
          </cell>
        </row>
        <row r="1630">
          <cell r="B1630" t="str">
            <v>- Uang Penginapan [2 ORG x 2 HR]</v>
          </cell>
          <cell r="C1630">
            <v>2</v>
          </cell>
          <cell r="D1630">
            <v>2</v>
          </cell>
          <cell r="G1630">
            <v>4</v>
          </cell>
          <cell r="H1630">
            <v>686000</v>
          </cell>
          <cell r="I1630">
            <v>2744000</v>
          </cell>
        </row>
        <row r="1631">
          <cell r="B1631" t="str">
            <v>&gt; JAKARTA-SEMARANG PP</v>
          </cell>
          <cell r="C1631" t="str">
            <v xml:space="preserve"> </v>
          </cell>
        </row>
        <row r="1632">
          <cell r="B1632" t="str">
            <v>- Tiket [1 ORG x 1 KL]</v>
          </cell>
          <cell r="C1632">
            <v>1</v>
          </cell>
          <cell r="D1632">
            <v>1</v>
          </cell>
          <cell r="G1632">
            <v>1</v>
          </cell>
          <cell r="H1632">
            <v>2182000</v>
          </cell>
          <cell r="I1632">
            <v>2182000</v>
          </cell>
        </row>
        <row r="1633">
          <cell r="B1633" t="str">
            <v>- Uang Harian [1 ORG x 3 HR]</v>
          </cell>
          <cell r="C1633">
            <v>1</v>
          </cell>
          <cell r="D1633">
            <v>3</v>
          </cell>
          <cell r="G1633">
            <v>3</v>
          </cell>
          <cell r="H1633">
            <v>370000</v>
          </cell>
          <cell r="I1633">
            <v>1110000</v>
          </cell>
        </row>
        <row r="1634">
          <cell r="B1634" t="str">
            <v>- Uang Penginapan [1 ORG x 2 HR]</v>
          </cell>
          <cell r="C1634">
            <v>1</v>
          </cell>
          <cell r="D1634">
            <v>2</v>
          </cell>
          <cell r="G1634">
            <v>2</v>
          </cell>
          <cell r="H1634">
            <v>600000</v>
          </cell>
          <cell r="I1634">
            <v>1200000</v>
          </cell>
        </row>
        <row r="1635">
          <cell r="B1635" t="str">
            <v>- Uang Taksi [1 ORG x 1 KL]</v>
          </cell>
          <cell r="C1635">
            <v>1</v>
          </cell>
          <cell r="D1635">
            <v>1</v>
          </cell>
          <cell r="G1635">
            <v>1</v>
          </cell>
          <cell r="H1635">
            <v>662000</v>
          </cell>
          <cell r="I1635">
            <v>662000</v>
          </cell>
        </row>
        <row r="1636">
          <cell r="B1636" t="str">
            <v>&gt; JAKARTA-PURWOKERTO PP</v>
          </cell>
          <cell r="C1636" t="str">
            <v xml:space="preserve"> </v>
          </cell>
        </row>
        <row r="1637">
          <cell r="B1637" t="str">
            <v>- Tiket [1 ORG x 1 KL]</v>
          </cell>
          <cell r="C1637">
            <v>1</v>
          </cell>
          <cell r="D1637">
            <v>1</v>
          </cell>
          <cell r="G1637">
            <v>1</v>
          </cell>
          <cell r="H1637">
            <v>2182000</v>
          </cell>
          <cell r="I1637">
            <v>2182000</v>
          </cell>
        </row>
        <row r="1638">
          <cell r="B1638" t="str">
            <v>- Uang Harian [1 ORG x 3 HR]</v>
          </cell>
          <cell r="C1638">
            <v>1</v>
          </cell>
          <cell r="D1638">
            <v>3</v>
          </cell>
          <cell r="G1638">
            <v>3</v>
          </cell>
          <cell r="H1638">
            <v>370000</v>
          </cell>
          <cell r="I1638">
            <v>1110000</v>
          </cell>
        </row>
        <row r="1639">
          <cell r="B1639" t="str">
            <v>- Uang Penginapan [1 ORG x 2 HR]</v>
          </cell>
          <cell r="C1639">
            <v>1</v>
          </cell>
          <cell r="D1639">
            <v>2</v>
          </cell>
          <cell r="G1639">
            <v>2</v>
          </cell>
          <cell r="H1639">
            <v>600000</v>
          </cell>
          <cell r="I1639">
            <v>1200000</v>
          </cell>
        </row>
        <row r="1640">
          <cell r="B1640" t="str">
            <v>- Uang Taksi [1 ORG x 1 KL]</v>
          </cell>
          <cell r="C1640">
            <v>1</v>
          </cell>
          <cell r="D1640">
            <v>1</v>
          </cell>
          <cell r="G1640">
            <v>1</v>
          </cell>
          <cell r="H1640">
            <v>662000</v>
          </cell>
          <cell r="I1640">
            <v>662000</v>
          </cell>
        </row>
        <row r="1641">
          <cell r="B1641" t="str">
            <v>&gt; JAKARTA-YOGYAKARTA PP</v>
          </cell>
          <cell r="C1641" t="str">
            <v xml:space="preserve"> </v>
          </cell>
        </row>
        <row r="1642">
          <cell r="B1642" t="str">
            <v>- Tiket [2 ORG x 1 KL]</v>
          </cell>
          <cell r="C1642">
            <v>2</v>
          </cell>
          <cell r="D1642">
            <v>1</v>
          </cell>
          <cell r="G1642">
            <v>2</v>
          </cell>
          <cell r="H1642">
            <v>2268000</v>
          </cell>
          <cell r="I1642">
            <v>4536000</v>
          </cell>
        </row>
        <row r="1643">
          <cell r="B1643" t="str">
            <v>- Uang Harian [2 ORG x 3 HR]</v>
          </cell>
          <cell r="C1643">
            <v>2</v>
          </cell>
          <cell r="D1643">
            <v>3</v>
          </cell>
          <cell r="G1643">
            <v>6</v>
          </cell>
          <cell r="H1643">
            <v>420000</v>
          </cell>
          <cell r="I1643">
            <v>2520000</v>
          </cell>
        </row>
        <row r="1644">
          <cell r="B1644" t="str">
            <v>- Uang Penginapan [2 ORG x 2 HR]</v>
          </cell>
          <cell r="C1644">
            <v>2</v>
          </cell>
          <cell r="D1644">
            <v>2</v>
          </cell>
          <cell r="G1644">
            <v>4</v>
          </cell>
          <cell r="H1644">
            <v>845000</v>
          </cell>
          <cell r="I1644">
            <v>3380000</v>
          </cell>
        </row>
        <row r="1645">
          <cell r="B1645" t="str">
            <v>- Uang Taksi [2 ORG x 1 KL]</v>
          </cell>
          <cell r="C1645">
            <v>2</v>
          </cell>
          <cell r="D1645">
            <v>1</v>
          </cell>
          <cell r="G1645">
            <v>2</v>
          </cell>
          <cell r="H1645">
            <v>748000</v>
          </cell>
          <cell r="I1645">
            <v>1496000</v>
          </cell>
        </row>
        <row r="1646">
          <cell r="B1646" t="str">
            <v>&gt; JAKARTA-SURABAYA PP</v>
          </cell>
          <cell r="C1646" t="str">
            <v xml:space="preserve"> </v>
          </cell>
        </row>
        <row r="1647">
          <cell r="B1647" t="str">
            <v>- Tiket [1 ORG x 1 KL]</v>
          </cell>
          <cell r="C1647">
            <v>1</v>
          </cell>
          <cell r="D1647">
            <v>1</v>
          </cell>
          <cell r="G1647">
            <v>1</v>
          </cell>
          <cell r="H1647">
            <v>2674000</v>
          </cell>
          <cell r="I1647">
            <v>2674000</v>
          </cell>
        </row>
        <row r="1648">
          <cell r="B1648" t="str">
            <v>- Uang Harian [1 ORG x 3 HR]</v>
          </cell>
          <cell r="C1648">
            <v>1</v>
          </cell>
          <cell r="D1648">
            <v>3</v>
          </cell>
          <cell r="G1648">
            <v>3</v>
          </cell>
          <cell r="H1648">
            <v>410000</v>
          </cell>
          <cell r="I1648">
            <v>1230000</v>
          </cell>
        </row>
        <row r="1649">
          <cell r="B1649" t="str">
            <v>- Uang Penginapan [1 ORG x 2 HR]</v>
          </cell>
          <cell r="C1649">
            <v>1</v>
          </cell>
          <cell r="D1649">
            <v>2</v>
          </cell>
          <cell r="G1649">
            <v>2</v>
          </cell>
          <cell r="H1649">
            <v>664000</v>
          </cell>
          <cell r="I1649">
            <v>1328000</v>
          </cell>
        </row>
        <row r="1650">
          <cell r="B1650" t="str">
            <v>- Uang Taksi [1 ORG x 1 KL]</v>
          </cell>
          <cell r="C1650">
            <v>1</v>
          </cell>
          <cell r="D1650">
            <v>1</v>
          </cell>
          <cell r="G1650">
            <v>1</v>
          </cell>
          <cell r="H1650">
            <v>900000</v>
          </cell>
          <cell r="I1650">
            <v>900000</v>
          </cell>
        </row>
        <row r="1651">
          <cell r="B1651" t="str">
            <v>&gt; JAKARTA-TULUNGAGUNG PP</v>
          </cell>
          <cell r="C1651" t="str">
            <v xml:space="preserve"> </v>
          </cell>
        </row>
        <row r="1652">
          <cell r="B1652" t="str">
            <v>- Tiket [1 ORG x 1 KL]</v>
          </cell>
          <cell r="C1652">
            <v>1</v>
          </cell>
          <cell r="D1652">
            <v>1</v>
          </cell>
          <cell r="G1652">
            <v>1</v>
          </cell>
          <cell r="H1652">
            <v>2674000</v>
          </cell>
          <cell r="I1652">
            <v>2674000</v>
          </cell>
        </row>
        <row r="1653">
          <cell r="B1653" t="str">
            <v>- Uang Harian [1 ORG x 3 HR]</v>
          </cell>
          <cell r="C1653">
            <v>1</v>
          </cell>
          <cell r="D1653">
            <v>3</v>
          </cell>
          <cell r="G1653">
            <v>3</v>
          </cell>
          <cell r="H1653">
            <v>410000</v>
          </cell>
          <cell r="I1653">
            <v>1230000</v>
          </cell>
        </row>
        <row r="1654">
          <cell r="B1654" t="str">
            <v>- Uang Penginapan [1 ORG x 2 HR]</v>
          </cell>
          <cell r="C1654">
            <v>1</v>
          </cell>
          <cell r="D1654">
            <v>2</v>
          </cell>
          <cell r="G1654">
            <v>2</v>
          </cell>
          <cell r="H1654">
            <v>664000</v>
          </cell>
          <cell r="I1654">
            <v>1328000</v>
          </cell>
        </row>
        <row r="1655">
          <cell r="B1655" t="str">
            <v>- Uang Taksi [1 ORG x 1 KL]</v>
          </cell>
          <cell r="C1655">
            <v>1</v>
          </cell>
          <cell r="D1655">
            <v>1</v>
          </cell>
          <cell r="G1655">
            <v>1</v>
          </cell>
          <cell r="H1655">
            <v>900000</v>
          </cell>
          <cell r="I1655">
            <v>900000</v>
          </cell>
        </row>
        <row r="1656">
          <cell r="B1656" t="str">
            <v>&gt; JAKARTA-BANJARMASIN PP</v>
          </cell>
        </row>
        <row r="1657">
          <cell r="B1657" t="str">
            <v>- Tiket [1 ORG x 1 KL]</v>
          </cell>
          <cell r="C1657">
            <v>1</v>
          </cell>
          <cell r="D1657">
            <v>1</v>
          </cell>
          <cell r="G1657">
            <v>1</v>
          </cell>
          <cell r="H1657">
            <v>2995000</v>
          </cell>
          <cell r="I1657">
            <v>2995000</v>
          </cell>
        </row>
        <row r="1658">
          <cell r="B1658" t="str">
            <v>- Uang Harian [1 ORG x 3 HR]</v>
          </cell>
          <cell r="C1658">
            <v>1</v>
          </cell>
          <cell r="D1658">
            <v>3</v>
          </cell>
          <cell r="G1658">
            <v>3</v>
          </cell>
          <cell r="H1658">
            <v>380000</v>
          </cell>
          <cell r="I1658">
            <v>1140000</v>
          </cell>
        </row>
        <row r="1659">
          <cell r="B1659" t="str">
            <v>- Uang Penginapan [1 ORG x 2 HR]</v>
          </cell>
          <cell r="C1659">
            <v>1</v>
          </cell>
          <cell r="D1659">
            <v>2</v>
          </cell>
          <cell r="G1659">
            <v>2</v>
          </cell>
          <cell r="H1659">
            <v>697000</v>
          </cell>
          <cell r="I1659">
            <v>1394000</v>
          </cell>
        </row>
        <row r="1660">
          <cell r="B1660" t="str">
            <v>- Uang Taksi [1 ORG x 1 KL]</v>
          </cell>
          <cell r="C1660">
            <v>1</v>
          </cell>
          <cell r="D1660">
            <v>1</v>
          </cell>
          <cell r="G1660">
            <v>1</v>
          </cell>
          <cell r="H1660">
            <v>812000</v>
          </cell>
          <cell r="I1660">
            <v>812000</v>
          </cell>
        </row>
        <row r="1661">
          <cell r="B1661" t="str">
            <v>&gt; JAKARTA-MATARAM PP</v>
          </cell>
          <cell r="C1661" t="str">
            <v xml:space="preserve"> </v>
          </cell>
        </row>
        <row r="1662">
          <cell r="B1662" t="str">
            <v>- Tiket [1 ORG x 1 KL]</v>
          </cell>
          <cell r="C1662">
            <v>1</v>
          </cell>
          <cell r="D1662">
            <v>1</v>
          </cell>
          <cell r="G1662">
            <v>1</v>
          </cell>
          <cell r="H1662">
            <v>3230000</v>
          </cell>
          <cell r="I1662">
            <v>3230000</v>
          </cell>
        </row>
        <row r="1663">
          <cell r="B1663" t="str">
            <v>- Uang Harian [1 ORG x 3 HR]</v>
          </cell>
          <cell r="C1663">
            <v>1</v>
          </cell>
          <cell r="D1663">
            <v>3</v>
          </cell>
          <cell r="G1663">
            <v>3</v>
          </cell>
          <cell r="H1663">
            <v>440000</v>
          </cell>
          <cell r="I1663">
            <v>1320000</v>
          </cell>
        </row>
        <row r="1664">
          <cell r="B1664" t="str">
            <v>- Uang Penginapan [1 ORG x 2 HR]</v>
          </cell>
          <cell r="C1664">
            <v>1</v>
          </cell>
          <cell r="D1664">
            <v>2</v>
          </cell>
          <cell r="G1664">
            <v>2</v>
          </cell>
          <cell r="H1664">
            <v>907000</v>
          </cell>
          <cell r="I1664">
            <v>1814000</v>
          </cell>
        </row>
        <row r="1665">
          <cell r="B1665" t="str">
            <v>- Uang Taksi [1 ORG x 1 KL]</v>
          </cell>
          <cell r="C1665">
            <v>1</v>
          </cell>
          <cell r="D1665">
            <v>1</v>
          </cell>
          <cell r="G1665">
            <v>1</v>
          </cell>
          <cell r="H1665">
            <v>974000</v>
          </cell>
          <cell r="I1665">
            <v>974000</v>
          </cell>
        </row>
        <row r="1666">
          <cell r="B1666" t="str">
            <v>&gt; JAKARTA-MAKASSAR PP</v>
          </cell>
          <cell r="C1666" t="str">
            <v xml:space="preserve"> </v>
          </cell>
        </row>
        <row r="1667">
          <cell r="B1667" t="str">
            <v>- Tiket [1 ORG x 1 KL]</v>
          </cell>
          <cell r="C1667">
            <v>1</v>
          </cell>
          <cell r="D1667">
            <v>1</v>
          </cell>
          <cell r="G1667">
            <v>1</v>
          </cell>
          <cell r="H1667">
            <v>3829000</v>
          </cell>
          <cell r="I1667">
            <v>3829000</v>
          </cell>
        </row>
        <row r="1668">
          <cell r="B1668" t="str">
            <v>- Uang Harian [1 ORG x 3 HR]</v>
          </cell>
          <cell r="C1668">
            <v>1</v>
          </cell>
          <cell r="D1668">
            <v>3</v>
          </cell>
          <cell r="G1668">
            <v>3</v>
          </cell>
          <cell r="H1668">
            <v>430000</v>
          </cell>
          <cell r="I1668">
            <v>1290000</v>
          </cell>
        </row>
        <row r="1669">
          <cell r="B1669" t="str">
            <v>- Uang Penginapan [1 ORG x 2 HR]</v>
          </cell>
          <cell r="C1669">
            <v>1</v>
          </cell>
          <cell r="D1669">
            <v>2</v>
          </cell>
          <cell r="G1669">
            <v>2</v>
          </cell>
          <cell r="H1669">
            <v>745000</v>
          </cell>
          <cell r="I1669">
            <v>1490000</v>
          </cell>
        </row>
        <row r="1670">
          <cell r="B1670" t="str">
            <v>- Uang Taksi [1 ORG x 1 KL]</v>
          </cell>
          <cell r="C1670">
            <v>1</v>
          </cell>
          <cell r="D1670">
            <v>1</v>
          </cell>
          <cell r="G1670">
            <v>1</v>
          </cell>
          <cell r="H1670">
            <v>802000</v>
          </cell>
          <cell r="I1670">
            <v>802000</v>
          </cell>
        </row>
        <row r="1671">
          <cell r="B1671" t="str">
            <v>Evaluasi Sertifikasi Pembimbing Manasik Haji</v>
          </cell>
          <cell r="I1671">
            <v>235888000</v>
          </cell>
        </row>
        <row r="1672">
          <cell r="B1672" t="str">
            <v>Belanja Bahan</v>
          </cell>
          <cell r="I1672">
            <v>1500000</v>
          </cell>
        </row>
        <row r="1673">
          <cell r="B1673" t="str">
            <v>(KPPN.133-Jakarta IV )</v>
          </cell>
        </row>
        <row r="1674">
          <cell r="B1674" t="str">
            <v>- Spanduk [2 BH x 1 KEG]</v>
          </cell>
          <cell r="C1674">
            <v>2</v>
          </cell>
          <cell r="D1674">
            <v>1</v>
          </cell>
          <cell r="G1674">
            <v>2</v>
          </cell>
          <cell r="H1674">
            <v>750000</v>
          </cell>
          <cell r="I1674">
            <v>1500000</v>
          </cell>
        </row>
        <row r="1675">
          <cell r="B1675" t="str">
            <v>- Pelengkapan Peserta [100 ORG x 1 KEG]</v>
          </cell>
          <cell r="C1675">
            <v>100</v>
          </cell>
          <cell r="D1675">
            <v>1</v>
          </cell>
          <cell r="G1675">
            <v>100</v>
          </cell>
          <cell r="H1675">
            <v>300000</v>
          </cell>
        </row>
        <row r="1676">
          <cell r="B1676" t="str">
            <v>Belanja Honor Output Kegiatan</v>
          </cell>
          <cell r="I1676">
            <v>1900000</v>
          </cell>
        </row>
        <row r="1677">
          <cell r="B1677" t="str">
            <v>(KPPN.133-Jakarta IV )</v>
          </cell>
        </row>
        <row r="1678">
          <cell r="B1678" t="str">
            <v>- Ketua</v>
          </cell>
          <cell r="C1678">
            <v>1</v>
          </cell>
          <cell r="G1678">
            <v>1</v>
          </cell>
          <cell r="H1678">
            <v>400000</v>
          </cell>
          <cell r="I1678">
            <v>400000</v>
          </cell>
        </row>
        <row r="1679">
          <cell r="B1679" t="str">
            <v>- Sekretaris</v>
          </cell>
          <cell r="C1679">
            <v>1</v>
          </cell>
          <cell r="G1679">
            <v>1</v>
          </cell>
          <cell r="H1679">
            <v>300000</v>
          </cell>
          <cell r="I1679">
            <v>300000</v>
          </cell>
        </row>
        <row r="1680">
          <cell r="B1680" t="str">
            <v>- Anggota</v>
          </cell>
          <cell r="C1680">
            <v>4</v>
          </cell>
          <cell r="G1680">
            <v>4</v>
          </cell>
          <cell r="H1680">
            <v>300000</v>
          </cell>
          <cell r="I1680">
            <v>1200000</v>
          </cell>
        </row>
        <row r="1681">
          <cell r="B1681" t="str">
            <v>Belanja Jasa Profesi</v>
          </cell>
          <cell r="I1681">
            <v>19500000</v>
          </cell>
        </row>
        <row r="1682">
          <cell r="B1682" t="str">
            <v>(KPPN.133-Jakarta IV )</v>
          </cell>
        </row>
        <row r="1683">
          <cell r="B1683" t="str">
            <v>- Narasumber Terkait</v>
          </cell>
          <cell r="C1683">
            <v>16</v>
          </cell>
          <cell r="G1683">
            <v>16</v>
          </cell>
          <cell r="H1683">
            <v>1000000</v>
          </cell>
          <cell r="I1683">
            <v>16000000</v>
          </cell>
        </row>
        <row r="1684">
          <cell r="B1684" t="str">
            <v>- Moderator Terkait</v>
          </cell>
          <cell r="C1684">
            <v>5</v>
          </cell>
          <cell r="G1684">
            <v>5</v>
          </cell>
          <cell r="H1684">
            <v>700000</v>
          </cell>
          <cell r="I1684">
            <v>3500000</v>
          </cell>
        </row>
        <row r="1685">
          <cell r="B1685" t="str">
            <v>Belanja Perjalanan Dinas Paket Meeting Dalam Kota</v>
          </cell>
          <cell r="I1685">
            <v>212988000</v>
          </cell>
        </row>
        <row r="1686">
          <cell r="B1686" t="str">
            <v>(KPPN.133-Jakarta IV )</v>
          </cell>
        </row>
        <row r="1687">
          <cell r="B1687" t="str">
            <v>- Paket Meeting Fullbord [66 ORG x 2 HR]</v>
          </cell>
          <cell r="C1687">
            <v>66</v>
          </cell>
          <cell r="D1687">
            <v>2</v>
          </cell>
          <cell r="G1687">
            <v>132</v>
          </cell>
          <cell r="H1687">
            <v>1000000</v>
          </cell>
          <cell r="I1687">
            <v>132000000</v>
          </cell>
        </row>
        <row r="1688">
          <cell r="B1688" t="str">
            <v>- Uang Harian Panitia Peserta [66 ORG x 3 HR]</v>
          </cell>
          <cell r="C1688">
            <v>66</v>
          </cell>
          <cell r="D1688">
            <v>3</v>
          </cell>
          <cell r="G1688">
            <v>198</v>
          </cell>
          <cell r="H1688">
            <v>130000</v>
          </cell>
          <cell r="I1688">
            <v>25740000</v>
          </cell>
        </row>
        <row r="1689">
          <cell r="B1689" t="str">
            <v>- Transport Panitia dan Peserta [31 ORG x 1 KEG]</v>
          </cell>
          <cell r="C1689">
            <v>31</v>
          </cell>
          <cell r="D1689">
            <v>1</v>
          </cell>
          <cell r="G1689">
            <v>31</v>
          </cell>
          <cell r="H1689">
            <v>170000</v>
          </cell>
          <cell r="I1689">
            <v>5270000</v>
          </cell>
        </row>
        <row r="1690">
          <cell r="B1690" t="str">
            <v>- Transport Narasumber dan Moderator [10 ORG x 1 KEG]</v>
          </cell>
          <cell r="C1690">
            <v>10</v>
          </cell>
          <cell r="D1690">
            <v>1</v>
          </cell>
          <cell r="G1690">
            <v>10</v>
          </cell>
          <cell r="H1690">
            <v>170000</v>
          </cell>
          <cell r="I1690">
            <v>1700000</v>
          </cell>
        </row>
        <row r="1691">
          <cell r="B1691" t="str">
            <v>&gt; Transport Peserta Daerah</v>
          </cell>
          <cell r="I1691">
            <v>48278000</v>
          </cell>
        </row>
        <row r="1692">
          <cell r="B1692" t="str">
            <v>&gt;&gt; JAKARTA - BANDA ACEH</v>
          </cell>
        </row>
        <row r="1693">
          <cell r="B1693" t="str">
            <v>- Aceh - Jakarta PP [1 ORG x 1 KL]</v>
          </cell>
          <cell r="C1693">
            <v>1</v>
          </cell>
          <cell r="D1693">
            <v>1</v>
          </cell>
          <cell r="G1693">
            <v>1</v>
          </cell>
          <cell r="H1693">
            <v>4492000</v>
          </cell>
          <cell r="I1693">
            <v>4492000</v>
          </cell>
        </row>
        <row r="1694">
          <cell r="B1694" t="str">
            <v>- Uang Taxi [1 ORG x 1 KL]</v>
          </cell>
          <cell r="C1694">
            <v>1</v>
          </cell>
          <cell r="D1694">
            <v>1</v>
          </cell>
          <cell r="G1694">
            <v>1</v>
          </cell>
          <cell r="H1694">
            <v>846000</v>
          </cell>
          <cell r="I1694">
            <v>846000</v>
          </cell>
        </row>
        <row r="1695">
          <cell r="B1695" t="str">
            <v>&gt;&gt; JAKARTA - MEDAN</v>
          </cell>
        </row>
        <row r="1696">
          <cell r="B1696" t="str">
            <v>- Medan - Jakarta PP [1 ORG x 1 KL]</v>
          </cell>
          <cell r="C1696">
            <v>1</v>
          </cell>
          <cell r="D1696">
            <v>1</v>
          </cell>
          <cell r="G1696">
            <v>1</v>
          </cell>
          <cell r="H1696">
            <v>3808000</v>
          </cell>
          <cell r="I1696">
            <v>3808000</v>
          </cell>
        </row>
        <row r="1697">
          <cell r="B1697" t="str">
            <v>- Uang Taxi [1 ORG x 1 KL]</v>
          </cell>
          <cell r="C1697">
            <v>1</v>
          </cell>
          <cell r="D1697">
            <v>1</v>
          </cell>
          <cell r="G1697">
            <v>1</v>
          </cell>
          <cell r="H1697">
            <v>1064000</v>
          </cell>
          <cell r="I1697">
            <v>1064000</v>
          </cell>
        </row>
        <row r="1698">
          <cell r="B1698" t="str">
            <v>&gt;&gt; JAKARTA - PADANG</v>
          </cell>
        </row>
        <row r="1699">
          <cell r="B1699" t="str">
            <v>- Padang - Jakarta PP [1 ORG x 1 KL]</v>
          </cell>
          <cell r="C1699">
            <v>1</v>
          </cell>
          <cell r="D1699">
            <v>1</v>
          </cell>
          <cell r="G1699">
            <v>1</v>
          </cell>
          <cell r="H1699">
            <v>2952000</v>
          </cell>
          <cell r="I1699">
            <v>2952000</v>
          </cell>
        </row>
        <row r="1700">
          <cell r="B1700" t="str">
            <v>- Uang Taxi [1 ORG x 1 KL]</v>
          </cell>
          <cell r="C1700">
            <v>1</v>
          </cell>
          <cell r="D1700">
            <v>1</v>
          </cell>
          <cell r="G1700">
            <v>1</v>
          </cell>
          <cell r="H1700">
            <v>980000</v>
          </cell>
          <cell r="I1700">
            <v>980000</v>
          </cell>
        </row>
        <row r="1701">
          <cell r="B1701" t="str">
            <v>&gt;&gt; JAKARTA - PALEMBANG</v>
          </cell>
        </row>
        <row r="1702">
          <cell r="B1702" t="str">
            <v>- Palembang - Jakarta PP [1 ORG x 1 KL]</v>
          </cell>
          <cell r="C1702">
            <v>1</v>
          </cell>
          <cell r="D1702">
            <v>1</v>
          </cell>
          <cell r="G1702">
            <v>1</v>
          </cell>
          <cell r="H1702">
            <v>2268000</v>
          </cell>
          <cell r="I1702">
            <v>2268000</v>
          </cell>
        </row>
        <row r="1703">
          <cell r="B1703" t="str">
            <v>- Uang Taxi [1 ORG x 1 KL]</v>
          </cell>
          <cell r="C1703">
            <v>1</v>
          </cell>
          <cell r="D1703">
            <v>1</v>
          </cell>
          <cell r="G1703">
            <v>1</v>
          </cell>
          <cell r="H1703">
            <v>856000</v>
          </cell>
          <cell r="I1703">
            <v>856000</v>
          </cell>
        </row>
        <row r="1704">
          <cell r="B1704" t="str">
            <v>&gt;&gt; JAKARTA - JAMBI</v>
          </cell>
        </row>
        <row r="1705">
          <cell r="B1705" t="str">
            <v>- Jambi - Jakarta PP [1 ORG x 1 KL]</v>
          </cell>
          <cell r="C1705">
            <v>1</v>
          </cell>
          <cell r="D1705">
            <v>1</v>
          </cell>
          <cell r="G1705">
            <v>1</v>
          </cell>
          <cell r="H1705">
            <v>2460000</v>
          </cell>
          <cell r="I1705">
            <v>2460000</v>
          </cell>
        </row>
        <row r="1706">
          <cell r="B1706" t="str">
            <v>- Uang Taxi [1 ORG x 1 KL]</v>
          </cell>
          <cell r="C1706">
            <v>1</v>
          </cell>
          <cell r="D1706">
            <v>1</v>
          </cell>
          <cell r="G1706">
            <v>1</v>
          </cell>
          <cell r="H1706">
            <v>894000</v>
          </cell>
          <cell r="I1706">
            <v>894000</v>
          </cell>
        </row>
        <row r="1707">
          <cell r="B1707" t="str">
            <v>&gt;&gt; JAKARTA - Banten</v>
          </cell>
        </row>
        <row r="1708">
          <cell r="B1708" t="str">
            <v>- Banten - Jakarta PP [1 ORG x 1 KL]</v>
          </cell>
          <cell r="C1708">
            <v>1</v>
          </cell>
          <cell r="D1708">
            <v>1</v>
          </cell>
          <cell r="G1708">
            <v>1</v>
          </cell>
          <cell r="H1708">
            <v>500000</v>
          </cell>
          <cell r="I1708">
            <v>500000</v>
          </cell>
        </row>
        <row r="1709">
          <cell r="B1709" t="str">
            <v>&gt;&gt; Jakarta - Bandung</v>
          </cell>
        </row>
        <row r="1710">
          <cell r="B1710" t="str">
            <v>- Bandung - Jakarta PP [1 ORG x 1 KL]</v>
          </cell>
          <cell r="C1710">
            <v>1</v>
          </cell>
          <cell r="D1710">
            <v>1</v>
          </cell>
          <cell r="G1710">
            <v>1</v>
          </cell>
          <cell r="H1710">
            <v>600000</v>
          </cell>
          <cell r="I1710">
            <v>600000</v>
          </cell>
        </row>
        <row r="1711">
          <cell r="B1711" t="str">
            <v>&gt;&gt; JAKARTA</v>
          </cell>
        </row>
        <row r="1712">
          <cell r="B1712" t="str">
            <v>- Jakarat [1 ORG x 1 KL]</v>
          </cell>
          <cell r="C1712">
            <v>1</v>
          </cell>
          <cell r="D1712">
            <v>1</v>
          </cell>
          <cell r="G1712">
            <v>1</v>
          </cell>
          <cell r="H1712">
            <v>150000</v>
          </cell>
          <cell r="I1712">
            <v>150000</v>
          </cell>
        </row>
        <row r="1713">
          <cell r="B1713" t="str">
            <v>&gt;&gt; JAKARTA - SEMARANG</v>
          </cell>
        </row>
        <row r="1714">
          <cell r="B1714" t="str">
            <v>- Semarang - Jakarta PP [1 ORG x 1 KL]</v>
          </cell>
          <cell r="C1714">
            <v>1</v>
          </cell>
          <cell r="D1714">
            <v>1</v>
          </cell>
          <cell r="G1714">
            <v>1</v>
          </cell>
          <cell r="H1714">
            <v>2182000</v>
          </cell>
          <cell r="I1714">
            <v>2182000</v>
          </cell>
        </row>
        <row r="1715">
          <cell r="B1715" t="str">
            <v>- Uang Taxi [1 ORG x 1 KL]</v>
          </cell>
          <cell r="C1715">
            <v>1</v>
          </cell>
          <cell r="D1715">
            <v>1</v>
          </cell>
          <cell r="G1715">
            <v>1</v>
          </cell>
          <cell r="H1715">
            <v>750000</v>
          </cell>
          <cell r="I1715">
            <v>750000</v>
          </cell>
        </row>
        <row r="1716">
          <cell r="B1716" t="str">
            <v>&gt;&gt; JAKARTA - JOGJAKARTA</v>
          </cell>
        </row>
        <row r="1717">
          <cell r="B1717" t="str">
            <v>- DI. Yogyakarta - Jakarta PP [1 ORG x 1 KL]</v>
          </cell>
          <cell r="C1717">
            <v>1</v>
          </cell>
          <cell r="D1717">
            <v>1</v>
          </cell>
          <cell r="G1717">
            <v>1</v>
          </cell>
          <cell r="H1717">
            <v>2268000</v>
          </cell>
          <cell r="I1717">
            <v>2268000</v>
          </cell>
        </row>
        <row r="1718">
          <cell r="B1718" t="str">
            <v>- Uang Taxi [1 ORG x 1 KL]</v>
          </cell>
          <cell r="C1718">
            <v>1</v>
          </cell>
          <cell r="D1718">
            <v>1</v>
          </cell>
          <cell r="G1718">
            <v>1</v>
          </cell>
          <cell r="H1718">
            <v>836000</v>
          </cell>
          <cell r="I1718">
            <v>836000</v>
          </cell>
        </row>
        <row r="1719">
          <cell r="B1719" t="str">
            <v>&gt;&gt; JAKARTA - SURABAYA</v>
          </cell>
        </row>
        <row r="1720">
          <cell r="B1720" t="str">
            <v>- Surabaya - Jakarta PP [1 ORG x 1 KL]</v>
          </cell>
          <cell r="C1720">
            <v>1</v>
          </cell>
          <cell r="D1720">
            <v>1</v>
          </cell>
          <cell r="G1720">
            <v>1</v>
          </cell>
          <cell r="H1720">
            <v>2674000</v>
          </cell>
          <cell r="I1720">
            <v>2674000</v>
          </cell>
        </row>
        <row r="1721">
          <cell r="B1721" t="str">
            <v>- Uang Taxi [1 ORG x 1 KL]</v>
          </cell>
          <cell r="C1721">
            <v>1</v>
          </cell>
          <cell r="D1721">
            <v>1</v>
          </cell>
          <cell r="G1721">
            <v>1</v>
          </cell>
          <cell r="H1721">
            <v>988000</v>
          </cell>
          <cell r="I1721">
            <v>988000</v>
          </cell>
        </row>
        <row r="1722">
          <cell r="B1722" t="str">
            <v>&gt;&gt; JAKARTA - BANJARMASIN</v>
          </cell>
        </row>
        <row r="1723">
          <cell r="B1723" t="str">
            <v>- Banjarmasin - Jakarta PP [1 ORG x 1 KL]</v>
          </cell>
          <cell r="C1723">
            <v>1</v>
          </cell>
          <cell r="D1723">
            <v>1</v>
          </cell>
          <cell r="G1723">
            <v>1</v>
          </cell>
          <cell r="H1723">
            <v>2995000</v>
          </cell>
          <cell r="I1723">
            <v>2995000</v>
          </cell>
        </row>
        <row r="1724">
          <cell r="B1724" t="str">
            <v>- Uang Taxi [1 ORG x 1 KL]</v>
          </cell>
          <cell r="C1724">
            <v>1</v>
          </cell>
          <cell r="D1724">
            <v>1</v>
          </cell>
          <cell r="G1724">
            <v>1</v>
          </cell>
          <cell r="H1724">
            <v>900000</v>
          </cell>
          <cell r="I1724">
            <v>900000</v>
          </cell>
        </row>
        <row r="1725">
          <cell r="B1725" t="str">
            <v>&gt;&gt; JAKARTA - MAKASSAR</v>
          </cell>
        </row>
        <row r="1726">
          <cell r="B1726" t="str">
            <v>- Makassar - Jakarta PP [1 ORG x 1 KL]</v>
          </cell>
          <cell r="C1726">
            <v>1</v>
          </cell>
          <cell r="D1726">
            <v>1</v>
          </cell>
          <cell r="G1726">
            <v>1</v>
          </cell>
          <cell r="H1726">
            <v>3829000</v>
          </cell>
          <cell r="I1726">
            <v>3829000</v>
          </cell>
        </row>
        <row r="1727">
          <cell r="B1727" t="str">
            <v>- Uang Taxi [1 ORG x 1 KL]</v>
          </cell>
          <cell r="C1727">
            <v>1</v>
          </cell>
          <cell r="D1727">
            <v>1</v>
          </cell>
          <cell r="G1727">
            <v>1</v>
          </cell>
          <cell r="H1727">
            <v>890000</v>
          </cell>
          <cell r="I1727">
            <v>890000</v>
          </cell>
        </row>
        <row r="1728">
          <cell r="B1728" t="str">
            <v>&gt;&gt; JAKARTA - MATARAM</v>
          </cell>
        </row>
        <row r="1729">
          <cell r="B1729" t="str">
            <v>- Mataram - Jakarta PP [1 ORG x 1 KL]</v>
          </cell>
          <cell r="C1729">
            <v>1</v>
          </cell>
          <cell r="D1729">
            <v>1</v>
          </cell>
          <cell r="G1729">
            <v>1</v>
          </cell>
          <cell r="H1729">
            <v>3230000</v>
          </cell>
          <cell r="I1729">
            <v>3230000</v>
          </cell>
        </row>
        <row r="1730">
          <cell r="B1730" t="str">
            <v>- Uang Taxi [1 ORG x 1 KL]</v>
          </cell>
          <cell r="C1730">
            <v>1</v>
          </cell>
          <cell r="D1730">
            <v>1</v>
          </cell>
          <cell r="G1730">
            <v>1</v>
          </cell>
          <cell r="H1730">
            <v>1062000</v>
          </cell>
          <cell r="I1730">
            <v>1062000</v>
          </cell>
        </row>
        <row r="1731">
          <cell r="B1731" t="str">
            <v>&gt;&gt; JAKARTA - PEKANBARU</v>
          </cell>
        </row>
        <row r="1732">
          <cell r="B1732" t="str">
            <v>- Pekanbaru - Jakarta PP [1 ORG x 1 KL]</v>
          </cell>
          <cell r="C1732">
            <v>1</v>
          </cell>
          <cell r="D1732">
            <v>1</v>
          </cell>
          <cell r="G1732">
            <v>1</v>
          </cell>
          <cell r="H1732">
            <v>3016000</v>
          </cell>
          <cell r="I1732">
            <v>3016000</v>
          </cell>
        </row>
        <row r="1733">
          <cell r="B1733" t="str">
            <v>- Uang Taxi [1 ORG x 1 KL]</v>
          </cell>
          <cell r="C1733">
            <v>1</v>
          </cell>
          <cell r="D1733">
            <v>1</v>
          </cell>
          <cell r="G1733">
            <v>1</v>
          </cell>
          <cell r="H1733">
            <v>788000</v>
          </cell>
          <cell r="I1733">
            <v>788000</v>
          </cell>
        </row>
        <row r="1734">
          <cell r="B1734" t="str">
            <v>Standar Kompetensi Kerja Nasional Indonesia Pembimbing Manasik Haji</v>
          </cell>
          <cell r="I1734">
            <v>165100000</v>
          </cell>
        </row>
        <row r="1735">
          <cell r="B1735" t="str">
            <v>Belanja Bahan</v>
          </cell>
          <cell r="I1735">
            <v>1500000</v>
          </cell>
        </row>
        <row r="1736">
          <cell r="B1736" t="str">
            <v>(KPPN.133-Jakarta IV )</v>
          </cell>
        </row>
        <row r="1737">
          <cell r="B1737" t="str">
            <v>- Spanduk [2 BH x 1 KEG]</v>
          </cell>
          <cell r="C1737">
            <v>2</v>
          </cell>
          <cell r="D1737">
            <v>1</v>
          </cell>
          <cell r="G1737">
            <v>2</v>
          </cell>
          <cell r="H1737">
            <v>750000</v>
          </cell>
          <cell r="I1737">
            <v>1500000</v>
          </cell>
        </row>
        <row r="1738">
          <cell r="B1738" t="str">
            <v>- Pelengkapan Peserta [50 ORG x 1 KEG]</v>
          </cell>
          <cell r="C1738">
            <v>50</v>
          </cell>
          <cell r="D1738">
            <v>1</v>
          </cell>
          <cell r="G1738">
            <v>50</v>
          </cell>
          <cell r="H1738">
            <v>300000</v>
          </cell>
        </row>
        <row r="1739">
          <cell r="B1739" t="str">
            <v>Belanja Honor Output Kegiatan</v>
          </cell>
          <cell r="I1739">
            <v>1600000</v>
          </cell>
        </row>
        <row r="1740">
          <cell r="B1740" t="str">
            <v>(KPPN.133-Jakarta IV )</v>
          </cell>
        </row>
        <row r="1741">
          <cell r="B1741" t="str">
            <v>- Ketua</v>
          </cell>
          <cell r="C1741">
            <v>1</v>
          </cell>
          <cell r="G1741">
            <v>1</v>
          </cell>
          <cell r="H1741">
            <v>400000</v>
          </cell>
          <cell r="I1741">
            <v>400000</v>
          </cell>
        </row>
        <row r="1742">
          <cell r="B1742" t="str">
            <v>- Sekretaris</v>
          </cell>
          <cell r="C1742">
            <v>1</v>
          </cell>
          <cell r="G1742">
            <v>1</v>
          </cell>
          <cell r="H1742">
            <v>300000</v>
          </cell>
          <cell r="I1742">
            <v>300000</v>
          </cell>
        </row>
        <row r="1743">
          <cell r="B1743" t="str">
            <v>- Anggota</v>
          </cell>
          <cell r="C1743">
            <v>3</v>
          </cell>
          <cell r="G1743">
            <v>3</v>
          </cell>
          <cell r="H1743">
            <v>300000</v>
          </cell>
          <cell r="I1743">
            <v>900000</v>
          </cell>
        </row>
        <row r="1744">
          <cell r="B1744" t="str">
            <v>Belanja Jasa Profesi</v>
          </cell>
          <cell r="I1744">
            <v>19500000</v>
          </cell>
        </row>
        <row r="1745">
          <cell r="B1745" t="str">
            <v>(KPPN.133-Jakarta IV )</v>
          </cell>
        </row>
        <row r="1746">
          <cell r="B1746" t="str">
            <v>- Narasumber Terkait</v>
          </cell>
          <cell r="C1746">
            <v>16</v>
          </cell>
          <cell r="G1746">
            <v>16</v>
          </cell>
          <cell r="H1746">
            <v>1000000</v>
          </cell>
          <cell r="I1746">
            <v>16000000</v>
          </cell>
        </row>
        <row r="1747">
          <cell r="B1747" t="str">
            <v>- Moderator Terkait</v>
          </cell>
          <cell r="C1747">
            <v>5</v>
          </cell>
          <cell r="G1747">
            <v>5</v>
          </cell>
          <cell r="H1747">
            <v>700000</v>
          </cell>
          <cell r="I1747">
            <v>3500000</v>
          </cell>
        </row>
        <row r="1748">
          <cell r="B1748" t="str">
            <v>Belanja Perjalanan Dinas Paket Meeting Dalam Kota</v>
          </cell>
          <cell r="I1748">
            <v>142500000</v>
          </cell>
        </row>
        <row r="1749">
          <cell r="B1749" t="str">
            <v>(KPPN.133-Jakarta IV )</v>
          </cell>
        </row>
        <row r="1750">
          <cell r="B1750" t="str">
            <v>- Paket Meeting Fullbord [55 ORG x 2 HR]</v>
          </cell>
          <cell r="C1750">
            <v>55</v>
          </cell>
          <cell r="D1750">
            <v>2</v>
          </cell>
          <cell r="G1750">
            <v>110</v>
          </cell>
          <cell r="H1750">
            <v>1000000</v>
          </cell>
          <cell r="I1750">
            <v>110000000</v>
          </cell>
        </row>
        <row r="1751">
          <cell r="B1751" t="str">
            <v>- Uang Harian Panitia dan Peserta [55 ORG x 3 HR]</v>
          </cell>
          <cell r="C1751">
            <v>55</v>
          </cell>
          <cell r="D1751">
            <v>3</v>
          </cell>
          <cell r="G1751">
            <v>165</v>
          </cell>
          <cell r="H1751">
            <v>130000</v>
          </cell>
          <cell r="I1751">
            <v>21450000</v>
          </cell>
        </row>
        <row r="1752">
          <cell r="B1752" t="str">
            <v>- Transport Panitia dan Peserta [55 ORG x 1 KRG]</v>
          </cell>
          <cell r="C1752">
            <v>55</v>
          </cell>
          <cell r="D1752">
            <v>1</v>
          </cell>
          <cell r="G1752">
            <v>55</v>
          </cell>
          <cell r="H1752">
            <v>170000</v>
          </cell>
          <cell r="I1752">
            <v>9350000</v>
          </cell>
        </row>
        <row r="1753">
          <cell r="B1753" t="str">
            <v>- Transport Narasumber dan Moderator [10 ORG x 1 KEG]</v>
          </cell>
          <cell r="C1753">
            <v>10</v>
          </cell>
          <cell r="D1753">
            <v>1</v>
          </cell>
          <cell r="G1753">
            <v>10</v>
          </cell>
          <cell r="H1753">
            <v>170000</v>
          </cell>
          <cell r="I1753">
            <v>1700000</v>
          </cell>
        </row>
        <row r="1754">
          <cell r="B1754" t="str">
            <v>Pembinaan kelompok bimbingan</v>
          </cell>
          <cell r="C1754" t="str">
            <v>134 Lembaga</v>
          </cell>
          <cell r="I1754">
            <v>786788000</v>
          </cell>
        </row>
        <row r="1755">
          <cell r="B1755" t="str">
            <v>Penyempurnaan Pedoman Pelaksaan Akreditasi KBIHU</v>
          </cell>
          <cell r="I1755">
            <v>47568000</v>
          </cell>
        </row>
        <row r="1756">
          <cell r="B1756" t="str">
            <v>Belanja Bahan</v>
          </cell>
          <cell r="I1756">
            <v>1500000</v>
          </cell>
        </row>
        <row r="1757">
          <cell r="B1757" t="str">
            <v>(KPPN.133-Jakarta IV )</v>
          </cell>
        </row>
        <row r="1758">
          <cell r="B1758" t="str">
            <v>- Spanduk [1 BH x 2 KEG]</v>
          </cell>
          <cell r="C1758">
            <v>1</v>
          </cell>
          <cell r="D1758">
            <v>2</v>
          </cell>
          <cell r="G1758">
            <v>2</v>
          </cell>
          <cell r="H1758">
            <v>750000</v>
          </cell>
          <cell r="I1758">
            <v>1500000</v>
          </cell>
        </row>
        <row r="1759">
          <cell r="B1759" t="str">
            <v>Belanja Perjalanan Dinas Paket Meeting Dalam Kota</v>
          </cell>
          <cell r="I1759">
            <v>46068000</v>
          </cell>
        </row>
        <row r="1760">
          <cell r="B1760" t="str">
            <v>(KPPN.133-Jakarta IV )</v>
          </cell>
        </row>
        <row r="1761">
          <cell r="B1761" t="str">
            <v>- Paket Meeting Fullday [33 ORG x 2 KEG]</v>
          </cell>
          <cell r="C1761">
            <v>33</v>
          </cell>
          <cell r="D1761">
            <v>2</v>
          </cell>
          <cell r="G1761">
            <v>66</v>
          </cell>
          <cell r="H1761">
            <v>433000</v>
          </cell>
          <cell r="I1761">
            <v>28578000</v>
          </cell>
        </row>
        <row r="1762">
          <cell r="B1762" t="str">
            <v>- Uang Harian Peserta [30 ORG x 2 KEG]</v>
          </cell>
          <cell r="C1762">
            <v>30</v>
          </cell>
          <cell r="D1762">
            <v>2</v>
          </cell>
          <cell r="G1762">
            <v>60</v>
          </cell>
          <cell r="H1762">
            <v>95000</v>
          </cell>
          <cell r="I1762">
            <v>5700000</v>
          </cell>
        </row>
        <row r="1763">
          <cell r="B1763" t="str">
            <v>- Uang Harian Panitia [3 ORG x 2 KEG]</v>
          </cell>
          <cell r="C1763">
            <v>3</v>
          </cell>
          <cell r="D1763">
            <v>2</v>
          </cell>
          <cell r="G1763">
            <v>6</v>
          </cell>
          <cell r="H1763">
            <v>95000</v>
          </cell>
          <cell r="I1763">
            <v>570000</v>
          </cell>
        </row>
        <row r="1764">
          <cell r="B1764" t="str">
            <v>- Transport Peserta [30 ORG x 2 KEG]</v>
          </cell>
          <cell r="C1764">
            <v>30</v>
          </cell>
          <cell r="D1764">
            <v>2</v>
          </cell>
          <cell r="G1764">
            <v>60</v>
          </cell>
          <cell r="H1764">
            <v>170000</v>
          </cell>
          <cell r="I1764">
            <v>10200000</v>
          </cell>
        </row>
        <row r="1765">
          <cell r="B1765" t="str">
            <v>- Transport Panitia [3 ORG x 2 KEG]</v>
          </cell>
          <cell r="C1765">
            <v>3</v>
          </cell>
          <cell r="D1765">
            <v>2</v>
          </cell>
          <cell r="G1765">
            <v>6</v>
          </cell>
          <cell r="H1765">
            <v>170000</v>
          </cell>
          <cell r="I1765">
            <v>1020000</v>
          </cell>
        </row>
        <row r="1766">
          <cell r="B1766" t="str">
            <v>Penyusunan Pedoman Seleksi Pembimbing Ibadah Haji KBIHU</v>
          </cell>
          <cell r="I1766">
            <v>47568000</v>
          </cell>
        </row>
        <row r="1767">
          <cell r="B1767" t="str">
            <v>Belanja Bahan</v>
          </cell>
          <cell r="I1767">
            <v>1500000</v>
          </cell>
        </row>
        <row r="1768">
          <cell r="B1768" t="str">
            <v>(KPPN.133-Jakarta IV )</v>
          </cell>
        </row>
        <row r="1769">
          <cell r="B1769" t="str">
            <v>- Spanduk [1 BH x 2 KEG]</v>
          </cell>
          <cell r="C1769">
            <v>1</v>
          </cell>
          <cell r="D1769">
            <v>2</v>
          </cell>
          <cell r="G1769">
            <v>2</v>
          </cell>
          <cell r="H1769">
            <v>750000</v>
          </cell>
          <cell r="I1769">
            <v>1500000</v>
          </cell>
        </row>
        <row r="1770">
          <cell r="B1770" t="str">
            <v>Belanja Perjalanan Dinas Paket Meeting Dalam Kota</v>
          </cell>
          <cell r="I1770">
            <v>46068000</v>
          </cell>
        </row>
        <row r="1771">
          <cell r="B1771" t="str">
            <v>(KPPN.133-Jakarta IV )</v>
          </cell>
        </row>
        <row r="1772">
          <cell r="B1772" t="str">
            <v>- Paket Meeting Fullday [33 ORG x 2 KEG]</v>
          </cell>
          <cell r="C1772">
            <v>33</v>
          </cell>
          <cell r="D1772">
            <v>2</v>
          </cell>
          <cell r="G1772">
            <v>66</v>
          </cell>
          <cell r="H1772">
            <v>433000</v>
          </cell>
          <cell r="I1772">
            <v>28578000</v>
          </cell>
        </row>
        <row r="1773">
          <cell r="B1773" t="str">
            <v>- Uang Harian Peserta [30 ORG x 2 KEG]</v>
          </cell>
          <cell r="C1773">
            <v>30</v>
          </cell>
          <cell r="D1773">
            <v>2</v>
          </cell>
          <cell r="G1773">
            <v>60</v>
          </cell>
          <cell r="H1773">
            <v>95000</v>
          </cell>
          <cell r="I1773">
            <v>5700000</v>
          </cell>
        </row>
        <row r="1774">
          <cell r="B1774" t="str">
            <v>- Uang Harian Panitia [3 ORG x 2 KEG]</v>
          </cell>
          <cell r="C1774">
            <v>3</v>
          </cell>
          <cell r="D1774">
            <v>2</v>
          </cell>
          <cell r="G1774">
            <v>6</v>
          </cell>
          <cell r="H1774">
            <v>95000</v>
          </cell>
          <cell r="I1774">
            <v>570000</v>
          </cell>
        </row>
        <row r="1775">
          <cell r="B1775" t="str">
            <v>- Transport Peserta [30 ORG x 2 KEG]</v>
          </cell>
          <cell r="C1775">
            <v>30</v>
          </cell>
          <cell r="D1775">
            <v>2</v>
          </cell>
          <cell r="G1775">
            <v>60</v>
          </cell>
          <cell r="H1775">
            <v>170000</v>
          </cell>
          <cell r="I1775">
            <v>10200000</v>
          </cell>
        </row>
        <row r="1776">
          <cell r="B1776" t="str">
            <v>- Transport Panitia [3 ORG x 2 KEG]</v>
          </cell>
          <cell r="C1776">
            <v>3</v>
          </cell>
          <cell r="D1776">
            <v>2</v>
          </cell>
          <cell r="G1776">
            <v>6</v>
          </cell>
          <cell r="H1776">
            <v>170000</v>
          </cell>
          <cell r="I1776">
            <v>1020000</v>
          </cell>
        </row>
        <row r="1777">
          <cell r="B1777" t="str">
            <v>Monitoring Visitasi Akreditasi Kelompok Bimbingan Ibadah Haji dan Umrah (KBIHU)</v>
          </cell>
          <cell r="I1777">
            <v>265316000</v>
          </cell>
        </row>
        <row r="1778">
          <cell r="B1778" t="str">
            <v>Belanja Perjalanan Dinas Biasa</v>
          </cell>
          <cell r="I1778">
            <v>265316000</v>
          </cell>
        </row>
        <row r="1779">
          <cell r="B1779" t="str">
            <v>(KPPN.133-Jakarta IV )</v>
          </cell>
        </row>
        <row r="1780">
          <cell r="B1780" t="str">
            <v>&gt; JAKARTA-BANDA ACEH PP</v>
          </cell>
          <cell r="C1780" t="str">
            <v xml:space="preserve"> </v>
          </cell>
        </row>
        <row r="1781">
          <cell r="B1781" t="str">
            <v>- Tiket [2 ORG x 1 KL]</v>
          </cell>
          <cell r="C1781">
            <v>2</v>
          </cell>
          <cell r="D1781">
            <v>1</v>
          </cell>
          <cell r="G1781">
            <v>2</v>
          </cell>
          <cell r="H1781">
            <v>4492000</v>
          </cell>
          <cell r="I1781">
            <v>8984000</v>
          </cell>
        </row>
        <row r="1782">
          <cell r="B1782" t="str">
            <v>- Uang Harian [2 ORG x 3 HR]</v>
          </cell>
          <cell r="C1782">
            <v>2</v>
          </cell>
          <cell r="D1782">
            <v>3</v>
          </cell>
          <cell r="G1782">
            <v>6</v>
          </cell>
          <cell r="H1782">
            <v>360000</v>
          </cell>
          <cell r="I1782">
            <v>2160000</v>
          </cell>
        </row>
        <row r="1783">
          <cell r="B1783" t="str">
            <v>- Uang Penginapan [2 ORG x 2 HR]</v>
          </cell>
          <cell r="C1783">
            <v>2</v>
          </cell>
          <cell r="D1783">
            <v>2</v>
          </cell>
          <cell r="G1783">
            <v>4</v>
          </cell>
          <cell r="H1783">
            <v>616000</v>
          </cell>
          <cell r="I1783">
            <v>2464000</v>
          </cell>
        </row>
        <row r="1784">
          <cell r="B1784" t="str">
            <v>- Uang Taksi [2 ORG x 1 KL]</v>
          </cell>
          <cell r="C1784">
            <v>2</v>
          </cell>
          <cell r="D1784">
            <v>1</v>
          </cell>
          <cell r="G1784">
            <v>2</v>
          </cell>
          <cell r="H1784">
            <v>758000</v>
          </cell>
          <cell r="I1784">
            <v>1516000</v>
          </cell>
        </row>
        <row r="1785">
          <cell r="B1785" t="str">
            <v>&gt; JAKARTA-MEDAN PP</v>
          </cell>
          <cell r="C1785" t="str">
            <v xml:space="preserve"> </v>
          </cell>
        </row>
        <row r="1786">
          <cell r="B1786" t="str">
            <v>- Tiket [2 ORG x 1 KL]</v>
          </cell>
          <cell r="C1786">
            <v>2</v>
          </cell>
          <cell r="D1786">
            <v>1</v>
          </cell>
          <cell r="G1786">
            <v>2</v>
          </cell>
          <cell r="H1786">
            <v>3808000</v>
          </cell>
          <cell r="I1786">
            <v>7616000</v>
          </cell>
        </row>
        <row r="1787">
          <cell r="B1787" t="str">
            <v>- Uang Harian [2 ORG x 3 HR]</v>
          </cell>
          <cell r="C1787">
            <v>2</v>
          </cell>
          <cell r="D1787">
            <v>3</v>
          </cell>
          <cell r="G1787">
            <v>6</v>
          </cell>
          <cell r="H1787">
            <v>370000</v>
          </cell>
          <cell r="I1787">
            <v>2220000</v>
          </cell>
        </row>
        <row r="1788">
          <cell r="B1788" t="str">
            <v>- Uang Penginapan [2 ORG x 2 HR]</v>
          </cell>
          <cell r="C1788">
            <v>2</v>
          </cell>
          <cell r="D1788">
            <v>2</v>
          </cell>
          <cell r="G1788">
            <v>4</v>
          </cell>
          <cell r="H1788">
            <v>663000</v>
          </cell>
          <cell r="I1788">
            <v>2652000</v>
          </cell>
        </row>
        <row r="1789">
          <cell r="B1789" t="str">
            <v>- Uang Taksi [2 ORG x 1 KL]</v>
          </cell>
          <cell r="C1789">
            <v>2</v>
          </cell>
          <cell r="D1789">
            <v>1</v>
          </cell>
          <cell r="G1789">
            <v>2</v>
          </cell>
          <cell r="H1789">
            <v>976000</v>
          </cell>
          <cell r="I1789">
            <v>1952000</v>
          </cell>
        </row>
        <row r="1790">
          <cell r="B1790" t="str">
            <v>&gt; JAKARTA-PADANG PP</v>
          </cell>
          <cell r="C1790" t="str">
            <v xml:space="preserve"> </v>
          </cell>
        </row>
        <row r="1791">
          <cell r="B1791" t="str">
            <v>- Tiket [2 ORG x 1 KL]</v>
          </cell>
          <cell r="C1791">
            <v>2</v>
          </cell>
          <cell r="D1791">
            <v>1</v>
          </cell>
          <cell r="G1791">
            <v>2</v>
          </cell>
          <cell r="H1791">
            <v>2952000</v>
          </cell>
          <cell r="I1791">
            <v>5904000</v>
          </cell>
        </row>
        <row r="1792">
          <cell r="B1792" t="str">
            <v>- Uang Harian [2 ORG x 3 HR]</v>
          </cell>
          <cell r="C1792">
            <v>2</v>
          </cell>
          <cell r="D1792">
            <v>3</v>
          </cell>
          <cell r="G1792">
            <v>6</v>
          </cell>
          <cell r="H1792">
            <v>380000</v>
          </cell>
          <cell r="I1792">
            <v>2280000</v>
          </cell>
        </row>
        <row r="1793">
          <cell r="B1793" t="str">
            <v>- Uang Penginapan [2 ORG x 2 HR]</v>
          </cell>
          <cell r="C1793">
            <v>2</v>
          </cell>
          <cell r="D1793">
            <v>2</v>
          </cell>
          <cell r="G1793">
            <v>4</v>
          </cell>
          <cell r="H1793">
            <v>701000</v>
          </cell>
          <cell r="I1793">
            <v>2804000</v>
          </cell>
        </row>
        <row r="1794">
          <cell r="B1794" t="str">
            <v>- Uang Taksi [2 ORG x 1 KL]</v>
          </cell>
          <cell r="C1794">
            <v>2</v>
          </cell>
          <cell r="D1794">
            <v>1</v>
          </cell>
          <cell r="G1794">
            <v>2</v>
          </cell>
          <cell r="H1794">
            <v>892000</v>
          </cell>
          <cell r="I1794">
            <v>1784000</v>
          </cell>
        </row>
        <row r="1795">
          <cell r="B1795" t="str">
            <v>&gt; JAKARTA-BENGKULU PP</v>
          </cell>
          <cell r="C1795" t="str">
            <v xml:space="preserve"> </v>
          </cell>
        </row>
        <row r="1796">
          <cell r="B1796" t="str">
            <v>- Tiket [2 ORG x 1 KL]</v>
          </cell>
          <cell r="C1796">
            <v>2</v>
          </cell>
          <cell r="D1796">
            <v>1</v>
          </cell>
          <cell r="G1796">
            <v>2</v>
          </cell>
          <cell r="H1796">
            <v>2621000</v>
          </cell>
          <cell r="I1796">
            <v>5242000</v>
          </cell>
        </row>
        <row r="1797">
          <cell r="B1797" t="str">
            <v>- Uang Harian [2 ORG x 3 HR]</v>
          </cell>
          <cell r="C1797">
            <v>2</v>
          </cell>
          <cell r="D1797">
            <v>3</v>
          </cell>
          <cell r="G1797">
            <v>6</v>
          </cell>
          <cell r="H1797">
            <v>380000</v>
          </cell>
          <cell r="I1797">
            <v>2280000</v>
          </cell>
        </row>
        <row r="1798">
          <cell r="B1798" t="str">
            <v>- Uang Penginapan [2 ORG x 2 HR]</v>
          </cell>
          <cell r="C1798">
            <v>2</v>
          </cell>
          <cell r="D1798">
            <v>2</v>
          </cell>
          <cell r="G1798">
            <v>4</v>
          </cell>
          <cell r="H1798">
            <v>692000</v>
          </cell>
          <cell r="I1798">
            <v>2768000</v>
          </cell>
        </row>
        <row r="1799">
          <cell r="B1799" t="str">
            <v>- Uang Taksi [2 ORG x 1 KL]</v>
          </cell>
          <cell r="C1799">
            <v>2</v>
          </cell>
          <cell r="D1799">
            <v>1</v>
          </cell>
          <cell r="G1799">
            <v>2</v>
          </cell>
          <cell r="H1799">
            <v>730000</v>
          </cell>
          <cell r="I1799">
            <v>1460000</v>
          </cell>
        </row>
        <row r="1800">
          <cell r="B1800" t="str">
            <v>&gt; JAKARTA-PEKANBARU PP</v>
          </cell>
          <cell r="C1800" t="str">
            <v xml:space="preserve"> </v>
          </cell>
        </row>
        <row r="1801">
          <cell r="B1801" t="str">
            <v>- Tiket [2 ORG x 1 KL]</v>
          </cell>
          <cell r="C1801">
            <v>2</v>
          </cell>
          <cell r="D1801">
            <v>1</v>
          </cell>
          <cell r="G1801">
            <v>2</v>
          </cell>
          <cell r="H1801">
            <v>3016000</v>
          </cell>
          <cell r="I1801">
            <v>6032000</v>
          </cell>
        </row>
        <row r="1802">
          <cell r="B1802" t="str">
            <v>- Uang Harian [2 ORG x 3 HR]</v>
          </cell>
          <cell r="C1802">
            <v>2</v>
          </cell>
          <cell r="D1802">
            <v>3</v>
          </cell>
          <cell r="G1802">
            <v>6</v>
          </cell>
          <cell r="H1802">
            <v>370000</v>
          </cell>
          <cell r="I1802">
            <v>2220000</v>
          </cell>
        </row>
        <row r="1803">
          <cell r="B1803" t="str">
            <v>- Uang Penginapan [2 ORG x 2 HR]</v>
          </cell>
          <cell r="C1803">
            <v>2</v>
          </cell>
          <cell r="D1803">
            <v>2</v>
          </cell>
          <cell r="G1803">
            <v>4</v>
          </cell>
          <cell r="H1803">
            <v>852000</v>
          </cell>
          <cell r="I1803">
            <v>3408000</v>
          </cell>
        </row>
        <row r="1804">
          <cell r="B1804" t="str">
            <v>- Uang Taksi [2 ORG x 1 KL]</v>
          </cell>
          <cell r="C1804">
            <v>2</v>
          </cell>
          <cell r="D1804">
            <v>1</v>
          </cell>
          <cell r="G1804">
            <v>2</v>
          </cell>
          <cell r="H1804">
            <v>700000</v>
          </cell>
          <cell r="I1804">
            <v>1400000</v>
          </cell>
        </row>
        <row r="1805">
          <cell r="B1805" t="str">
            <v>&gt; JAKARTA-PALEMBANG PP</v>
          </cell>
          <cell r="C1805" t="str">
            <v xml:space="preserve"> </v>
          </cell>
        </row>
        <row r="1806">
          <cell r="B1806" t="str">
            <v>- Tiket [2 ORG x 1 KL]</v>
          </cell>
          <cell r="C1806">
            <v>2</v>
          </cell>
          <cell r="D1806">
            <v>1</v>
          </cell>
          <cell r="G1806">
            <v>2</v>
          </cell>
          <cell r="H1806">
            <v>2268000</v>
          </cell>
          <cell r="I1806">
            <v>4536000</v>
          </cell>
        </row>
        <row r="1807">
          <cell r="B1807" t="str">
            <v>- Uang Harian [2 ORG x 3 HR]</v>
          </cell>
          <cell r="C1807">
            <v>2</v>
          </cell>
          <cell r="D1807">
            <v>3</v>
          </cell>
          <cell r="G1807">
            <v>6</v>
          </cell>
          <cell r="H1807">
            <v>380000</v>
          </cell>
          <cell r="I1807">
            <v>2280000</v>
          </cell>
        </row>
        <row r="1808">
          <cell r="B1808" t="str">
            <v>- Uang Penginapan [2 ORG x 2 HR]</v>
          </cell>
          <cell r="C1808">
            <v>2</v>
          </cell>
          <cell r="D1808">
            <v>2</v>
          </cell>
          <cell r="G1808">
            <v>4</v>
          </cell>
          <cell r="H1808">
            <v>861000</v>
          </cell>
          <cell r="I1808">
            <v>3444000</v>
          </cell>
        </row>
        <row r="1809">
          <cell r="B1809" t="str">
            <v>- Uang Taksi [2 ORG x 1 KL]</v>
          </cell>
          <cell r="C1809">
            <v>2</v>
          </cell>
          <cell r="D1809">
            <v>1</v>
          </cell>
          <cell r="G1809">
            <v>2</v>
          </cell>
          <cell r="H1809">
            <v>768000</v>
          </cell>
          <cell r="I1809">
            <v>1536000</v>
          </cell>
        </row>
        <row r="1810">
          <cell r="B1810" t="str">
            <v>&gt; JAKARTA-JAMBI PP</v>
          </cell>
          <cell r="C1810" t="str">
            <v xml:space="preserve"> </v>
          </cell>
        </row>
        <row r="1811">
          <cell r="B1811" t="str">
            <v>- Tiket [2 ORG x 1 KL]</v>
          </cell>
          <cell r="C1811">
            <v>2</v>
          </cell>
          <cell r="D1811">
            <v>1</v>
          </cell>
          <cell r="G1811">
            <v>2</v>
          </cell>
          <cell r="H1811">
            <v>2460000</v>
          </cell>
          <cell r="I1811">
            <v>4920000</v>
          </cell>
        </row>
        <row r="1812">
          <cell r="B1812" t="str">
            <v>- Uang Harian [2 ORG x 3 HR]</v>
          </cell>
          <cell r="C1812">
            <v>2</v>
          </cell>
          <cell r="D1812">
            <v>3</v>
          </cell>
          <cell r="G1812">
            <v>6</v>
          </cell>
          <cell r="H1812">
            <v>370000</v>
          </cell>
          <cell r="I1812">
            <v>2220000</v>
          </cell>
        </row>
        <row r="1813">
          <cell r="B1813" t="str">
            <v>- Uang Penginapan [2 ORG x 2 HR]</v>
          </cell>
          <cell r="C1813">
            <v>2</v>
          </cell>
          <cell r="D1813">
            <v>2</v>
          </cell>
          <cell r="G1813">
            <v>4</v>
          </cell>
          <cell r="H1813">
            <v>580000</v>
          </cell>
          <cell r="I1813">
            <v>2320000</v>
          </cell>
        </row>
        <row r="1814">
          <cell r="B1814" t="str">
            <v>- Uang Taksi [2 ORG x 1 KL]</v>
          </cell>
          <cell r="C1814">
            <v>2</v>
          </cell>
          <cell r="D1814">
            <v>1</v>
          </cell>
          <cell r="G1814">
            <v>2</v>
          </cell>
          <cell r="H1814">
            <v>806000</v>
          </cell>
          <cell r="I1814">
            <v>1612000</v>
          </cell>
        </row>
        <row r="1815">
          <cell r="B1815" t="str">
            <v>&gt; JAKARTA-BANDAR LAMPUNG PP</v>
          </cell>
          <cell r="C1815" t="str">
            <v xml:space="preserve"> </v>
          </cell>
        </row>
        <row r="1816">
          <cell r="B1816" t="str">
            <v>- Tiket [2 ORG x 1 KL]</v>
          </cell>
          <cell r="C1816">
            <v>2</v>
          </cell>
          <cell r="D1816">
            <v>1</v>
          </cell>
          <cell r="G1816">
            <v>2</v>
          </cell>
          <cell r="H1816">
            <v>1583000</v>
          </cell>
          <cell r="I1816">
            <v>3166000</v>
          </cell>
        </row>
        <row r="1817">
          <cell r="B1817" t="str">
            <v>- Uang Harian [2 ORG x 3 HR]</v>
          </cell>
          <cell r="C1817">
            <v>2</v>
          </cell>
          <cell r="D1817">
            <v>3</v>
          </cell>
          <cell r="G1817">
            <v>6</v>
          </cell>
          <cell r="H1817">
            <v>380000</v>
          </cell>
          <cell r="I1817">
            <v>2280000</v>
          </cell>
        </row>
        <row r="1818">
          <cell r="B1818" t="str">
            <v>- Uang Penginapan [2 ORG x 2 HR]</v>
          </cell>
          <cell r="C1818">
            <v>2</v>
          </cell>
          <cell r="D1818">
            <v>2</v>
          </cell>
          <cell r="G1818">
            <v>4</v>
          </cell>
          <cell r="H1818">
            <v>580000</v>
          </cell>
          <cell r="I1818">
            <v>2320000</v>
          </cell>
        </row>
        <row r="1819">
          <cell r="B1819" t="str">
            <v>- Uang Taksi [2 ORG x 1 KL]</v>
          </cell>
          <cell r="C1819">
            <v>2</v>
          </cell>
          <cell r="D1819">
            <v>1</v>
          </cell>
          <cell r="G1819">
            <v>2</v>
          </cell>
          <cell r="H1819">
            <v>846000</v>
          </cell>
          <cell r="I1819">
            <v>1692000</v>
          </cell>
        </row>
        <row r="1820">
          <cell r="B1820" t="str">
            <v>&gt; JAKARTA-BANTEN</v>
          </cell>
          <cell r="C1820" t="str">
            <v xml:space="preserve"> </v>
          </cell>
        </row>
        <row r="1821">
          <cell r="B1821" t="str">
            <v>- Transport [2 ORG x 1 KL]</v>
          </cell>
          <cell r="C1821">
            <v>2</v>
          </cell>
          <cell r="D1821">
            <v>1</v>
          </cell>
          <cell r="G1821">
            <v>2</v>
          </cell>
          <cell r="H1821">
            <v>500000</v>
          </cell>
          <cell r="I1821">
            <v>1000000</v>
          </cell>
        </row>
        <row r="1822">
          <cell r="B1822" t="str">
            <v>- Uang Harian [2 ORG x 3 HR]</v>
          </cell>
          <cell r="C1822">
            <v>2</v>
          </cell>
          <cell r="D1822">
            <v>3</v>
          </cell>
          <cell r="G1822">
            <v>6</v>
          </cell>
          <cell r="H1822">
            <v>370000</v>
          </cell>
          <cell r="I1822">
            <v>2220000</v>
          </cell>
        </row>
        <row r="1823">
          <cell r="B1823" t="str">
            <v>- Uang Penginapan [2 ORG x 2 HR]</v>
          </cell>
          <cell r="C1823">
            <v>2</v>
          </cell>
          <cell r="D1823">
            <v>2</v>
          </cell>
          <cell r="G1823">
            <v>4</v>
          </cell>
          <cell r="H1823">
            <v>718000</v>
          </cell>
          <cell r="I1823">
            <v>2872000</v>
          </cell>
        </row>
        <row r="1824">
          <cell r="B1824" t="str">
            <v>&gt; JAKARTA-JAKARTA PP</v>
          </cell>
          <cell r="C1824" t="str">
            <v xml:space="preserve"> </v>
          </cell>
        </row>
        <row r="1825">
          <cell r="B1825" t="str">
            <v>- Transport [2 ORG x 1 KL]</v>
          </cell>
          <cell r="C1825">
            <v>2</v>
          </cell>
          <cell r="D1825">
            <v>1</v>
          </cell>
          <cell r="G1825">
            <v>2</v>
          </cell>
          <cell r="H1825">
            <v>150000</v>
          </cell>
          <cell r="I1825">
            <v>300000</v>
          </cell>
        </row>
        <row r="1826">
          <cell r="B1826" t="str">
            <v>- Uang Harian [2 ORG x 1 HR]</v>
          </cell>
          <cell r="C1826">
            <v>2</v>
          </cell>
          <cell r="D1826">
            <v>1</v>
          </cell>
          <cell r="G1826">
            <v>2</v>
          </cell>
          <cell r="H1826">
            <v>210000</v>
          </cell>
          <cell r="I1826">
            <v>420000</v>
          </cell>
        </row>
        <row r="1827">
          <cell r="B1827" t="str">
            <v>&gt; JAKARTA-BANDUNG PP</v>
          </cell>
          <cell r="C1827" t="str">
            <v xml:space="preserve"> </v>
          </cell>
        </row>
        <row r="1828">
          <cell r="B1828" t="str">
            <v>- Transport [2 ORG x 1 KL]</v>
          </cell>
          <cell r="C1828">
            <v>2</v>
          </cell>
          <cell r="D1828">
            <v>1</v>
          </cell>
          <cell r="G1828">
            <v>2</v>
          </cell>
          <cell r="H1828">
            <v>600000</v>
          </cell>
          <cell r="I1828">
            <v>1200000</v>
          </cell>
        </row>
        <row r="1829">
          <cell r="B1829" t="str">
            <v>- Uang Harian [2 ORG x 3 HR]</v>
          </cell>
          <cell r="C1829">
            <v>2</v>
          </cell>
          <cell r="D1829">
            <v>3</v>
          </cell>
          <cell r="G1829">
            <v>6</v>
          </cell>
          <cell r="H1829">
            <v>430000</v>
          </cell>
          <cell r="I1829">
            <v>2580000</v>
          </cell>
        </row>
        <row r="1830">
          <cell r="B1830" t="str">
            <v>- Uang Penginapan [2 ORG x 2 HR]</v>
          </cell>
          <cell r="C1830">
            <v>2</v>
          </cell>
          <cell r="D1830">
            <v>2</v>
          </cell>
          <cell r="G1830">
            <v>4</v>
          </cell>
          <cell r="H1830">
            <v>686000</v>
          </cell>
          <cell r="I1830">
            <v>2744000</v>
          </cell>
        </row>
        <row r="1831">
          <cell r="B1831" t="str">
            <v>&gt; JAKARTA-SEMARANG PP</v>
          </cell>
          <cell r="C1831" t="str">
            <v xml:space="preserve"> </v>
          </cell>
        </row>
        <row r="1832">
          <cell r="B1832" t="str">
            <v>- Tiket [2 ORG x 1 KL]</v>
          </cell>
          <cell r="C1832">
            <v>2</v>
          </cell>
          <cell r="D1832">
            <v>1</v>
          </cell>
          <cell r="G1832">
            <v>2</v>
          </cell>
          <cell r="H1832">
            <v>2182000</v>
          </cell>
          <cell r="I1832">
            <v>4364000</v>
          </cell>
        </row>
        <row r="1833">
          <cell r="B1833" t="str">
            <v>- Uang Harian [2 ORG x 3 HR]</v>
          </cell>
          <cell r="C1833">
            <v>2</v>
          </cell>
          <cell r="D1833">
            <v>3</v>
          </cell>
          <cell r="G1833">
            <v>6</v>
          </cell>
          <cell r="H1833">
            <v>370000</v>
          </cell>
          <cell r="I1833">
            <v>2220000</v>
          </cell>
        </row>
        <row r="1834">
          <cell r="B1834" t="str">
            <v>- Uang Penginapan [2 ORG x 2 HR]</v>
          </cell>
          <cell r="C1834">
            <v>2</v>
          </cell>
          <cell r="D1834">
            <v>2</v>
          </cell>
          <cell r="G1834">
            <v>4</v>
          </cell>
          <cell r="H1834">
            <v>600000</v>
          </cell>
          <cell r="I1834">
            <v>2400000</v>
          </cell>
        </row>
        <row r="1835">
          <cell r="B1835" t="str">
            <v>- Uang Taksi [2 ORG x 1 KL]</v>
          </cell>
          <cell r="C1835">
            <v>2</v>
          </cell>
          <cell r="D1835">
            <v>1</v>
          </cell>
          <cell r="G1835">
            <v>2</v>
          </cell>
          <cell r="H1835">
            <v>662000</v>
          </cell>
          <cell r="I1835">
            <v>1324000</v>
          </cell>
        </row>
        <row r="1836">
          <cell r="B1836" t="str">
            <v>&gt; JAKARTA-YOGYAKARTA PP</v>
          </cell>
          <cell r="C1836" t="str">
            <v xml:space="preserve"> </v>
          </cell>
        </row>
        <row r="1837">
          <cell r="B1837" t="str">
            <v>- Tiket [2 ORG x 1 KL]</v>
          </cell>
          <cell r="C1837">
            <v>2</v>
          </cell>
          <cell r="D1837">
            <v>1</v>
          </cell>
          <cell r="G1837">
            <v>2</v>
          </cell>
          <cell r="H1837">
            <v>2268000</v>
          </cell>
          <cell r="I1837">
            <v>4536000</v>
          </cell>
        </row>
        <row r="1838">
          <cell r="B1838" t="str">
            <v>- Uang Harian [2 ORG x 3 HR]</v>
          </cell>
          <cell r="C1838">
            <v>2</v>
          </cell>
          <cell r="D1838">
            <v>3</v>
          </cell>
          <cell r="G1838">
            <v>6</v>
          </cell>
          <cell r="H1838">
            <v>420000</v>
          </cell>
          <cell r="I1838">
            <v>2520000</v>
          </cell>
        </row>
        <row r="1839">
          <cell r="B1839" t="str">
            <v>- Uang Penginapan [2 ORG x 2 HR]</v>
          </cell>
          <cell r="C1839">
            <v>2</v>
          </cell>
          <cell r="D1839">
            <v>2</v>
          </cell>
          <cell r="G1839">
            <v>4</v>
          </cell>
          <cell r="H1839">
            <v>845000</v>
          </cell>
          <cell r="I1839">
            <v>3380000</v>
          </cell>
        </row>
        <row r="1840">
          <cell r="B1840" t="str">
            <v>- Uang Taksi [2 ORG x 1 KL]</v>
          </cell>
          <cell r="C1840">
            <v>2</v>
          </cell>
          <cell r="D1840">
            <v>1</v>
          </cell>
          <cell r="G1840">
            <v>2</v>
          </cell>
          <cell r="H1840">
            <v>748000</v>
          </cell>
          <cell r="I1840">
            <v>1496000</v>
          </cell>
        </row>
        <row r="1841">
          <cell r="B1841" t="str">
            <v>&gt; JAKARTA-SURABAYA PP</v>
          </cell>
          <cell r="C1841" t="str">
            <v xml:space="preserve"> </v>
          </cell>
        </row>
        <row r="1842">
          <cell r="B1842" t="str">
            <v>- Tiket [2 ORG x 1 KL]</v>
          </cell>
          <cell r="C1842">
            <v>2</v>
          </cell>
          <cell r="D1842">
            <v>1</v>
          </cell>
          <cell r="G1842">
            <v>2</v>
          </cell>
          <cell r="H1842">
            <v>2674000</v>
          </cell>
          <cell r="I1842">
            <v>5348000</v>
          </cell>
        </row>
        <row r="1843">
          <cell r="B1843" t="str">
            <v>- Uang Harian [2 ORG x 3 HR]</v>
          </cell>
          <cell r="C1843">
            <v>2</v>
          </cell>
          <cell r="D1843">
            <v>3</v>
          </cell>
          <cell r="G1843">
            <v>6</v>
          </cell>
          <cell r="H1843">
            <v>410000</v>
          </cell>
          <cell r="I1843">
            <v>2460000</v>
          </cell>
        </row>
        <row r="1844">
          <cell r="B1844" t="str">
            <v>- Uang Penginapan [2 ORG x 2 HR]</v>
          </cell>
          <cell r="C1844">
            <v>2</v>
          </cell>
          <cell r="D1844">
            <v>2</v>
          </cell>
          <cell r="G1844">
            <v>4</v>
          </cell>
          <cell r="H1844">
            <v>814000</v>
          </cell>
          <cell r="I1844">
            <v>3256000</v>
          </cell>
        </row>
        <row r="1845">
          <cell r="B1845" t="str">
            <v>- Uang Taksi [2 ORG x 1 KL]</v>
          </cell>
          <cell r="C1845">
            <v>2</v>
          </cell>
          <cell r="D1845">
            <v>1</v>
          </cell>
          <cell r="G1845">
            <v>2</v>
          </cell>
          <cell r="H1845">
            <v>900000</v>
          </cell>
          <cell r="I1845">
            <v>1800000</v>
          </cell>
        </row>
        <row r="1846">
          <cell r="B1846" t="str">
            <v>&gt; JAKARTA-MATARAM PP</v>
          </cell>
          <cell r="C1846" t="str">
            <v xml:space="preserve"> </v>
          </cell>
        </row>
        <row r="1847">
          <cell r="B1847" t="str">
            <v>- Tiket [2 ORG x 1 KL]</v>
          </cell>
          <cell r="C1847">
            <v>2</v>
          </cell>
          <cell r="D1847">
            <v>1</v>
          </cell>
          <cell r="G1847">
            <v>2</v>
          </cell>
          <cell r="H1847">
            <v>3230000</v>
          </cell>
          <cell r="I1847">
            <v>6460000</v>
          </cell>
        </row>
        <row r="1848">
          <cell r="B1848" t="str">
            <v>- Uang Harian [2 ORG x 3 HR]</v>
          </cell>
          <cell r="C1848">
            <v>2</v>
          </cell>
          <cell r="D1848">
            <v>3</v>
          </cell>
          <cell r="G1848">
            <v>6</v>
          </cell>
          <cell r="H1848">
            <v>440000</v>
          </cell>
          <cell r="I1848">
            <v>2640000</v>
          </cell>
        </row>
        <row r="1849">
          <cell r="B1849" t="str">
            <v>- Uang Penginapan [2 ORG x 2 HR]</v>
          </cell>
          <cell r="C1849">
            <v>2</v>
          </cell>
          <cell r="D1849">
            <v>2</v>
          </cell>
          <cell r="G1849">
            <v>4</v>
          </cell>
          <cell r="H1849">
            <v>907000</v>
          </cell>
          <cell r="I1849">
            <v>3628000</v>
          </cell>
        </row>
        <row r="1850">
          <cell r="B1850" t="str">
            <v>- Uang Taksi [2 ORG x 1 KL]</v>
          </cell>
          <cell r="C1850">
            <v>2</v>
          </cell>
          <cell r="D1850">
            <v>1</v>
          </cell>
          <cell r="G1850">
            <v>2</v>
          </cell>
          <cell r="H1850">
            <v>974000</v>
          </cell>
          <cell r="I1850">
            <v>1948000</v>
          </cell>
        </row>
        <row r="1851">
          <cell r="B1851" t="str">
            <v>&gt; JAKARTA-BALIKPAPAN PP</v>
          </cell>
          <cell r="C1851" t="str">
            <v xml:space="preserve"> </v>
          </cell>
        </row>
        <row r="1852">
          <cell r="B1852" t="str">
            <v>- Tiket [2 ORG x 1 KL]</v>
          </cell>
          <cell r="C1852">
            <v>2</v>
          </cell>
          <cell r="D1852">
            <v>1</v>
          </cell>
          <cell r="G1852">
            <v>2</v>
          </cell>
          <cell r="H1852">
            <v>3797000</v>
          </cell>
          <cell r="I1852">
            <v>7594000</v>
          </cell>
        </row>
        <row r="1853">
          <cell r="B1853" t="str">
            <v>- Uang Harian [2 ORG x 3 HR]</v>
          </cell>
          <cell r="C1853">
            <v>2</v>
          </cell>
          <cell r="D1853">
            <v>3</v>
          </cell>
          <cell r="G1853">
            <v>6</v>
          </cell>
          <cell r="H1853">
            <v>430000</v>
          </cell>
          <cell r="I1853">
            <v>2580000</v>
          </cell>
        </row>
        <row r="1854">
          <cell r="B1854" t="str">
            <v>- Uang Penginapan [2 ORG x 2 HR]</v>
          </cell>
          <cell r="C1854">
            <v>2</v>
          </cell>
          <cell r="D1854">
            <v>2</v>
          </cell>
          <cell r="G1854">
            <v>4</v>
          </cell>
          <cell r="H1854">
            <v>804000</v>
          </cell>
          <cell r="I1854">
            <v>3216000</v>
          </cell>
        </row>
        <row r="1855">
          <cell r="B1855" t="str">
            <v>- Uang Taksi [2 ORG x 1 KL]</v>
          </cell>
          <cell r="C1855">
            <v>2</v>
          </cell>
          <cell r="D1855">
            <v>1</v>
          </cell>
          <cell r="G1855">
            <v>2</v>
          </cell>
          <cell r="H1855">
            <v>1412000</v>
          </cell>
          <cell r="I1855">
            <v>2824000</v>
          </cell>
        </row>
        <row r="1856">
          <cell r="B1856" t="str">
            <v>&gt; JAKARTA-PALANGKARAYA PP</v>
          </cell>
          <cell r="C1856" t="str">
            <v xml:space="preserve"> </v>
          </cell>
        </row>
        <row r="1857">
          <cell r="B1857" t="str">
            <v>- Tiket [2 ORG x 1 KL]</v>
          </cell>
          <cell r="C1857">
            <v>2</v>
          </cell>
          <cell r="D1857">
            <v>1</v>
          </cell>
          <cell r="G1857">
            <v>2</v>
          </cell>
          <cell r="H1857">
            <v>2984000</v>
          </cell>
          <cell r="I1857">
            <v>5968000</v>
          </cell>
        </row>
        <row r="1858">
          <cell r="B1858" t="str">
            <v>- Uang Harian [2 ORG x 3 HR]</v>
          </cell>
          <cell r="C1858">
            <v>2</v>
          </cell>
          <cell r="D1858">
            <v>3</v>
          </cell>
          <cell r="G1858">
            <v>6</v>
          </cell>
          <cell r="H1858">
            <v>360000</v>
          </cell>
          <cell r="I1858">
            <v>2160000</v>
          </cell>
        </row>
        <row r="1859">
          <cell r="B1859" t="str">
            <v>- Uang Penginapan [2 ORG x 2 HR]</v>
          </cell>
          <cell r="C1859">
            <v>2</v>
          </cell>
          <cell r="D1859">
            <v>2</v>
          </cell>
          <cell r="G1859">
            <v>4</v>
          </cell>
          <cell r="H1859">
            <v>659000</v>
          </cell>
          <cell r="I1859">
            <v>2636000</v>
          </cell>
        </row>
        <row r="1860">
          <cell r="B1860" t="str">
            <v>- Uang Taksi [2 ORG x 1 KL]</v>
          </cell>
          <cell r="C1860">
            <v>2</v>
          </cell>
          <cell r="D1860">
            <v>1</v>
          </cell>
          <cell r="G1860">
            <v>2</v>
          </cell>
          <cell r="H1860">
            <v>734000</v>
          </cell>
          <cell r="I1860">
            <v>1468000</v>
          </cell>
        </row>
        <row r="1861">
          <cell r="B1861" t="str">
            <v>&gt; JAKARTA-BANJARMASIN PP</v>
          </cell>
          <cell r="C1861" t="str">
            <v xml:space="preserve"> </v>
          </cell>
        </row>
        <row r="1862">
          <cell r="B1862" t="str">
            <v>- Tiket [2 ORG x 1 KL]</v>
          </cell>
          <cell r="C1862">
            <v>2</v>
          </cell>
          <cell r="D1862">
            <v>1</v>
          </cell>
          <cell r="G1862">
            <v>2</v>
          </cell>
          <cell r="H1862">
            <v>2995000</v>
          </cell>
          <cell r="I1862">
            <v>5990000</v>
          </cell>
        </row>
        <row r="1863">
          <cell r="B1863" t="str">
            <v>- Uang Harian [2 ORG x 3 HR]</v>
          </cell>
          <cell r="C1863">
            <v>2</v>
          </cell>
          <cell r="D1863">
            <v>3</v>
          </cell>
          <cell r="G1863">
            <v>6</v>
          </cell>
          <cell r="H1863">
            <v>380000</v>
          </cell>
          <cell r="I1863">
            <v>2280000</v>
          </cell>
        </row>
        <row r="1864">
          <cell r="B1864" t="str">
            <v>- Uang Penginapan [2 ORG x 2 HR]</v>
          </cell>
          <cell r="C1864">
            <v>2</v>
          </cell>
          <cell r="D1864">
            <v>2</v>
          </cell>
          <cell r="G1864">
            <v>4</v>
          </cell>
          <cell r="H1864">
            <v>697000</v>
          </cell>
          <cell r="I1864">
            <v>2788000</v>
          </cell>
        </row>
        <row r="1865">
          <cell r="B1865" t="str">
            <v>- Uang Taksi [2 ORG x 1 KL]</v>
          </cell>
          <cell r="C1865">
            <v>2</v>
          </cell>
          <cell r="D1865">
            <v>1</v>
          </cell>
          <cell r="G1865">
            <v>2</v>
          </cell>
          <cell r="H1865">
            <v>812000</v>
          </cell>
          <cell r="I1865">
            <v>1624000</v>
          </cell>
        </row>
        <row r="1866">
          <cell r="B1866" t="str">
            <v>&gt; JAKARTA-PONTIANAK PP</v>
          </cell>
          <cell r="C1866" t="str">
            <v xml:space="preserve"> </v>
          </cell>
        </row>
        <row r="1867">
          <cell r="B1867" t="str">
            <v>- Tiket [2 ORG x 1 KL]</v>
          </cell>
          <cell r="C1867">
            <v>2</v>
          </cell>
          <cell r="D1867">
            <v>1</v>
          </cell>
          <cell r="G1867">
            <v>2</v>
          </cell>
          <cell r="H1867">
            <v>2781000</v>
          </cell>
          <cell r="I1867">
            <v>5562000</v>
          </cell>
        </row>
        <row r="1868">
          <cell r="B1868" t="str">
            <v>- Uang Harian [2 ORG x 3 HR]</v>
          </cell>
          <cell r="C1868">
            <v>2</v>
          </cell>
          <cell r="D1868">
            <v>3</v>
          </cell>
          <cell r="G1868">
            <v>6</v>
          </cell>
          <cell r="H1868">
            <v>380000</v>
          </cell>
          <cell r="I1868">
            <v>2280000</v>
          </cell>
        </row>
        <row r="1869">
          <cell r="B1869" t="str">
            <v>- Uang Penginapan [2 ORG x 2 HR]</v>
          </cell>
          <cell r="C1869">
            <v>2</v>
          </cell>
          <cell r="D1869">
            <v>2</v>
          </cell>
          <cell r="G1869">
            <v>4</v>
          </cell>
          <cell r="H1869">
            <v>538000</v>
          </cell>
          <cell r="I1869">
            <v>2152000</v>
          </cell>
        </row>
        <row r="1870">
          <cell r="B1870" t="str">
            <v>- Uang Taksi [2 ORG x 1 KL]</v>
          </cell>
          <cell r="C1870">
            <v>2</v>
          </cell>
          <cell r="D1870">
            <v>1</v>
          </cell>
          <cell r="G1870">
            <v>2</v>
          </cell>
          <cell r="H1870">
            <v>782000</v>
          </cell>
          <cell r="I1870">
            <v>1564000</v>
          </cell>
        </row>
        <row r="1871">
          <cell r="B1871" t="str">
            <v>&gt; JAKARTA-MAKASSAR PP</v>
          </cell>
          <cell r="C1871" t="str">
            <v xml:space="preserve"> </v>
          </cell>
        </row>
        <row r="1872">
          <cell r="B1872" t="str">
            <v>- Tiket [2 ORG x 1 KL]</v>
          </cell>
          <cell r="C1872">
            <v>2</v>
          </cell>
          <cell r="D1872">
            <v>1</v>
          </cell>
          <cell r="G1872">
            <v>2</v>
          </cell>
          <cell r="H1872">
            <v>3829000</v>
          </cell>
          <cell r="I1872">
            <v>7658000</v>
          </cell>
        </row>
        <row r="1873">
          <cell r="B1873" t="str">
            <v>- Uang Harian [2 ORG x 3 HR]</v>
          </cell>
          <cell r="C1873">
            <v>2</v>
          </cell>
          <cell r="D1873">
            <v>3</v>
          </cell>
          <cell r="G1873">
            <v>6</v>
          </cell>
          <cell r="H1873">
            <v>430000</v>
          </cell>
          <cell r="I1873">
            <v>2580000</v>
          </cell>
        </row>
        <row r="1874">
          <cell r="B1874" t="str">
            <v>- Uang Penginapan [2 ORG x 2 HR]</v>
          </cell>
          <cell r="C1874">
            <v>2</v>
          </cell>
          <cell r="D1874">
            <v>2</v>
          </cell>
          <cell r="G1874">
            <v>4</v>
          </cell>
          <cell r="H1874">
            <v>745000</v>
          </cell>
          <cell r="I1874">
            <v>2980000</v>
          </cell>
        </row>
        <row r="1875">
          <cell r="B1875" t="str">
            <v>- Uang Taksi [2 ORG x 1 KL]</v>
          </cell>
          <cell r="C1875">
            <v>2</v>
          </cell>
          <cell r="D1875">
            <v>1</v>
          </cell>
          <cell r="G1875">
            <v>2</v>
          </cell>
          <cell r="H1875">
            <v>802000</v>
          </cell>
          <cell r="I1875">
            <v>1604000</v>
          </cell>
        </row>
        <row r="1876">
          <cell r="B1876" t="str">
            <v>&gt; JAKARTA-MAMUJU PP</v>
          </cell>
          <cell r="C1876" t="str">
            <v xml:space="preserve"> </v>
          </cell>
        </row>
        <row r="1877">
          <cell r="B1877" t="str">
            <v>- Tiket [2 ORG x 1 KL]</v>
          </cell>
          <cell r="C1877">
            <v>2</v>
          </cell>
          <cell r="D1877">
            <v>1</v>
          </cell>
          <cell r="G1877">
            <v>2</v>
          </cell>
          <cell r="H1877">
            <v>4867000</v>
          </cell>
          <cell r="I1877">
            <v>9734000</v>
          </cell>
        </row>
        <row r="1878">
          <cell r="B1878" t="str">
            <v>- Uang Harian [2 ORG x 3 HR]</v>
          </cell>
          <cell r="C1878">
            <v>2</v>
          </cell>
          <cell r="D1878">
            <v>3</v>
          </cell>
          <cell r="G1878">
            <v>6</v>
          </cell>
          <cell r="H1878">
            <v>410000</v>
          </cell>
          <cell r="I1878">
            <v>2460000</v>
          </cell>
        </row>
        <row r="1879">
          <cell r="B1879" t="str">
            <v>- Uang Penginapan [2 ORG x 2 HR]</v>
          </cell>
          <cell r="C1879">
            <v>2</v>
          </cell>
          <cell r="D1879">
            <v>2</v>
          </cell>
          <cell r="G1879">
            <v>4</v>
          </cell>
          <cell r="H1879">
            <v>704000</v>
          </cell>
          <cell r="I1879">
            <v>2816000</v>
          </cell>
        </row>
        <row r="1880">
          <cell r="B1880" t="str">
            <v>- Uang Taksi [2 ORG x 1 KL]</v>
          </cell>
          <cell r="C1880">
            <v>2</v>
          </cell>
          <cell r="D1880">
            <v>1</v>
          </cell>
          <cell r="G1880">
            <v>2</v>
          </cell>
          <cell r="H1880">
            <v>1138000</v>
          </cell>
          <cell r="I1880">
            <v>2276000</v>
          </cell>
        </row>
        <row r="1881">
          <cell r="B1881" t="str">
            <v>&gt; JAKARTA-PALU PP</v>
          </cell>
          <cell r="C1881" t="str">
            <v xml:space="preserve"> </v>
          </cell>
        </row>
        <row r="1882">
          <cell r="B1882" t="str">
            <v>- Tiket [2 ORG x 1 KL]</v>
          </cell>
          <cell r="C1882">
            <v>2</v>
          </cell>
          <cell r="D1882">
            <v>1</v>
          </cell>
          <cell r="G1882">
            <v>2</v>
          </cell>
          <cell r="H1882">
            <v>5113000</v>
          </cell>
          <cell r="I1882">
            <v>10226000</v>
          </cell>
        </row>
        <row r="1883">
          <cell r="B1883" t="str">
            <v>- Uang Harian [2 ORG x 3 HR]</v>
          </cell>
          <cell r="C1883">
            <v>2</v>
          </cell>
          <cell r="D1883">
            <v>3</v>
          </cell>
          <cell r="G1883">
            <v>6</v>
          </cell>
          <cell r="H1883">
            <v>370000</v>
          </cell>
          <cell r="I1883">
            <v>2220000</v>
          </cell>
        </row>
        <row r="1884">
          <cell r="B1884" t="str">
            <v>- Uang Penginapan [2 ORG x 2 HR]</v>
          </cell>
          <cell r="C1884">
            <v>2</v>
          </cell>
          <cell r="D1884">
            <v>2</v>
          </cell>
          <cell r="G1884">
            <v>4</v>
          </cell>
          <cell r="H1884">
            <v>951000</v>
          </cell>
          <cell r="I1884">
            <v>3804000</v>
          </cell>
        </row>
        <row r="1885">
          <cell r="B1885" t="str">
            <v>- Uang Taksi [2 ORG x 1 KL]</v>
          </cell>
          <cell r="C1885">
            <v>2</v>
          </cell>
          <cell r="D1885">
            <v>1</v>
          </cell>
          <cell r="G1885">
            <v>2</v>
          </cell>
          <cell r="H1885">
            <v>842000</v>
          </cell>
          <cell r="I1885">
            <v>1684000</v>
          </cell>
        </row>
        <row r="1886">
          <cell r="B1886" t="str">
            <v>Monitoring Pelaksanaan Seleksi Pembimbing Ibadah KBIHU</v>
          </cell>
          <cell r="I1886">
            <v>284858000</v>
          </cell>
        </row>
        <row r="1887">
          <cell r="B1887" t="str">
            <v>Belanja Perjalanan Dinas Biasa</v>
          </cell>
          <cell r="I1887">
            <v>284858000</v>
          </cell>
        </row>
        <row r="1888">
          <cell r="B1888" t="str">
            <v>(KPPN.133-Jakarta IV )</v>
          </cell>
        </row>
        <row r="1889">
          <cell r="B1889" t="str">
            <v>&gt; JAKARTA-BANDA ACEH PP</v>
          </cell>
          <cell r="C1889" t="str">
            <v xml:space="preserve"> </v>
          </cell>
        </row>
        <row r="1890">
          <cell r="B1890" t="str">
            <v>- Tiket [1 ORG x 1 KL]</v>
          </cell>
          <cell r="C1890">
            <v>1</v>
          </cell>
          <cell r="D1890">
            <v>1</v>
          </cell>
          <cell r="G1890">
            <v>1</v>
          </cell>
          <cell r="H1890">
            <v>4492000</v>
          </cell>
          <cell r="I1890">
            <v>4492000</v>
          </cell>
        </row>
        <row r="1891">
          <cell r="B1891" t="str">
            <v>- Uang Harian [1 ORG x 3 HR]</v>
          </cell>
          <cell r="C1891">
            <v>1</v>
          </cell>
          <cell r="D1891">
            <v>3</v>
          </cell>
          <cell r="G1891">
            <v>3</v>
          </cell>
          <cell r="H1891">
            <v>360000</v>
          </cell>
          <cell r="I1891">
            <v>1080000</v>
          </cell>
        </row>
        <row r="1892">
          <cell r="B1892" t="str">
            <v>- Uang Penginapan [1 ORG x 2 HR]</v>
          </cell>
          <cell r="C1892">
            <v>1</v>
          </cell>
          <cell r="D1892">
            <v>2</v>
          </cell>
          <cell r="G1892">
            <v>2</v>
          </cell>
          <cell r="H1892">
            <v>616000</v>
          </cell>
          <cell r="I1892">
            <v>1232000</v>
          </cell>
        </row>
        <row r="1893">
          <cell r="B1893" t="str">
            <v>- Uang Taksi [1 ORG x 1 KL]</v>
          </cell>
          <cell r="C1893">
            <v>1</v>
          </cell>
          <cell r="D1893">
            <v>1</v>
          </cell>
          <cell r="G1893">
            <v>1</v>
          </cell>
          <cell r="H1893">
            <v>758000</v>
          </cell>
          <cell r="I1893">
            <v>758000</v>
          </cell>
        </row>
        <row r="1894">
          <cell r="B1894" t="str">
            <v>&gt; JAKARTA-MEDAN PP</v>
          </cell>
          <cell r="C1894" t="str">
            <v xml:space="preserve"> </v>
          </cell>
        </row>
        <row r="1895">
          <cell r="B1895" t="str">
            <v>- Tiket [2 ORG x 1 KL]</v>
          </cell>
          <cell r="C1895">
            <v>2</v>
          </cell>
          <cell r="D1895">
            <v>1</v>
          </cell>
          <cell r="G1895">
            <v>2</v>
          </cell>
          <cell r="H1895">
            <v>3808000</v>
          </cell>
          <cell r="I1895">
            <v>7616000</v>
          </cell>
        </row>
        <row r="1896">
          <cell r="B1896" t="str">
            <v>- Uang Harian [2 ORG x 3 HR]</v>
          </cell>
          <cell r="C1896">
            <v>2</v>
          </cell>
          <cell r="D1896">
            <v>3</v>
          </cell>
          <cell r="G1896">
            <v>6</v>
          </cell>
          <cell r="H1896">
            <v>370000</v>
          </cell>
          <cell r="I1896">
            <v>2220000</v>
          </cell>
        </row>
        <row r="1897">
          <cell r="B1897" t="str">
            <v>- Uang Penginapan [2 ORG x 2 HR]</v>
          </cell>
          <cell r="C1897">
            <v>2</v>
          </cell>
          <cell r="D1897">
            <v>2</v>
          </cell>
          <cell r="G1897">
            <v>4</v>
          </cell>
          <cell r="H1897">
            <v>663000</v>
          </cell>
          <cell r="I1897">
            <v>2652000</v>
          </cell>
        </row>
        <row r="1898">
          <cell r="B1898" t="str">
            <v>- Uang Taksi [2 ORG x 1 KL]</v>
          </cell>
          <cell r="C1898">
            <v>2</v>
          </cell>
          <cell r="D1898">
            <v>1</v>
          </cell>
          <cell r="G1898">
            <v>2</v>
          </cell>
          <cell r="H1898">
            <v>976000</v>
          </cell>
          <cell r="I1898">
            <v>1952000</v>
          </cell>
        </row>
        <row r="1899">
          <cell r="B1899" t="str">
            <v>&gt; JAKARTA-PADANG PP</v>
          </cell>
          <cell r="C1899" t="str">
            <v xml:space="preserve"> </v>
          </cell>
        </row>
        <row r="1900">
          <cell r="B1900" t="str">
            <v>- Tiket [2 ORG x 1 KL]</v>
          </cell>
          <cell r="C1900">
            <v>2</v>
          </cell>
          <cell r="D1900">
            <v>1</v>
          </cell>
          <cell r="G1900">
            <v>2</v>
          </cell>
          <cell r="H1900">
            <v>2952000</v>
          </cell>
          <cell r="I1900">
            <v>5904000</v>
          </cell>
        </row>
        <row r="1901">
          <cell r="B1901" t="str">
            <v>- Uang Harian [2 ORG x 3 HR]</v>
          </cell>
          <cell r="C1901">
            <v>2</v>
          </cell>
          <cell r="D1901">
            <v>3</v>
          </cell>
          <cell r="G1901">
            <v>6</v>
          </cell>
          <cell r="H1901">
            <v>380000</v>
          </cell>
          <cell r="I1901">
            <v>2280000</v>
          </cell>
        </row>
        <row r="1902">
          <cell r="B1902" t="str">
            <v>- Uang Penginapan [2 ORG x 2 HR]</v>
          </cell>
          <cell r="C1902">
            <v>2</v>
          </cell>
          <cell r="D1902">
            <v>2</v>
          </cell>
          <cell r="G1902">
            <v>4</v>
          </cell>
          <cell r="H1902">
            <v>701000</v>
          </cell>
          <cell r="I1902">
            <v>2804000</v>
          </cell>
        </row>
        <row r="1903">
          <cell r="B1903" t="str">
            <v>- Uang Taksi [2 ORG x 1 KL]</v>
          </cell>
          <cell r="C1903">
            <v>2</v>
          </cell>
          <cell r="D1903">
            <v>1</v>
          </cell>
          <cell r="G1903">
            <v>2</v>
          </cell>
          <cell r="H1903">
            <v>892000</v>
          </cell>
          <cell r="I1903">
            <v>1784000</v>
          </cell>
        </row>
        <row r="1904">
          <cell r="B1904" t="str">
            <v>&gt; JAKARTA-BENGKULU PP</v>
          </cell>
          <cell r="C1904" t="str">
            <v xml:space="preserve"> </v>
          </cell>
        </row>
        <row r="1905">
          <cell r="B1905" t="str">
            <v>- Tiket [1 ORG x 1 KL]</v>
          </cell>
          <cell r="C1905">
            <v>1</v>
          </cell>
          <cell r="D1905">
            <v>1</v>
          </cell>
          <cell r="G1905">
            <v>1</v>
          </cell>
          <cell r="H1905">
            <v>2621000</v>
          </cell>
          <cell r="I1905">
            <v>2621000</v>
          </cell>
        </row>
        <row r="1906">
          <cell r="B1906" t="str">
            <v>- Uang Harian [1 ORG x 3 HR]</v>
          </cell>
          <cell r="C1906">
            <v>1</v>
          </cell>
          <cell r="D1906">
            <v>3</v>
          </cell>
          <cell r="G1906">
            <v>3</v>
          </cell>
          <cell r="H1906">
            <v>380000</v>
          </cell>
          <cell r="I1906">
            <v>1140000</v>
          </cell>
        </row>
        <row r="1907">
          <cell r="B1907" t="str">
            <v>- Uang Penginapan [1 ORG x 2 HR]</v>
          </cell>
          <cell r="C1907">
            <v>1</v>
          </cell>
          <cell r="D1907">
            <v>2</v>
          </cell>
          <cell r="G1907">
            <v>2</v>
          </cell>
          <cell r="H1907">
            <v>692000</v>
          </cell>
          <cell r="I1907">
            <v>1384000</v>
          </cell>
        </row>
        <row r="1908">
          <cell r="B1908" t="str">
            <v>- Uang Taksi [1 ORG x 1 KL]</v>
          </cell>
          <cell r="C1908">
            <v>1</v>
          </cell>
          <cell r="D1908">
            <v>1</v>
          </cell>
          <cell r="G1908">
            <v>1</v>
          </cell>
          <cell r="H1908">
            <v>730000</v>
          </cell>
          <cell r="I1908">
            <v>730000</v>
          </cell>
        </row>
        <row r="1909">
          <cell r="B1909" t="str">
            <v>&gt; JAKARTA-BATAM PP</v>
          </cell>
          <cell r="C1909" t="str">
            <v xml:space="preserve"> </v>
          </cell>
        </row>
        <row r="1910">
          <cell r="B1910" t="str">
            <v>- Tiket [2 ORG x 1 KL]</v>
          </cell>
          <cell r="C1910">
            <v>2</v>
          </cell>
          <cell r="D1910">
            <v>1</v>
          </cell>
          <cell r="G1910">
            <v>2</v>
          </cell>
          <cell r="H1910">
            <v>2888000</v>
          </cell>
          <cell r="I1910">
            <v>5776000</v>
          </cell>
        </row>
        <row r="1911">
          <cell r="B1911" t="str">
            <v>- Uang Harian [2 ORG x 3 HR]</v>
          </cell>
          <cell r="C1911">
            <v>2</v>
          </cell>
          <cell r="D1911">
            <v>3</v>
          </cell>
          <cell r="G1911">
            <v>6</v>
          </cell>
          <cell r="H1911">
            <v>370000</v>
          </cell>
          <cell r="I1911">
            <v>2220000</v>
          </cell>
        </row>
        <row r="1912">
          <cell r="B1912" t="str">
            <v>- Uang Penginapan [2 ORG x 2 HR]</v>
          </cell>
          <cell r="C1912">
            <v>2</v>
          </cell>
          <cell r="D1912">
            <v>2</v>
          </cell>
          <cell r="G1912">
            <v>4</v>
          </cell>
          <cell r="H1912">
            <v>792000</v>
          </cell>
          <cell r="I1912">
            <v>3168000</v>
          </cell>
        </row>
        <row r="1913">
          <cell r="B1913" t="str">
            <v>- Uang Taksi [2 ORG x 1 KL]</v>
          </cell>
          <cell r="C1913">
            <v>2</v>
          </cell>
          <cell r="D1913">
            <v>1</v>
          </cell>
          <cell r="G1913">
            <v>2</v>
          </cell>
          <cell r="H1913">
            <v>786000</v>
          </cell>
          <cell r="I1913">
            <v>1572000</v>
          </cell>
        </row>
        <row r="1914">
          <cell r="B1914" t="str">
            <v>&gt; JAKARTA-PEKANBARU PP</v>
          </cell>
          <cell r="C1914" t="str">
            <v xml:space="preserve"> </v>
          </cell>
        </row>
        <row r="1915">
          <cell r="B1915" t="str">
            <v>- Tiket [1 ORG x 1 KL]</v>
          </cell>
          <cell r="C1915">
            <v>1</v>
          </cell>
          <cell r="D1915">
            <v>1</v>
          </cell>
          <cell r="G1915">
            <v>1</v>
          </cell>
          <cell r="H1915">
            <v>3016000</v>
          </cell>
          <cell r="I1915">
            <v>3016000</v>
          </cell>
        </row>
        <row r="1916">
          <cell r="B1916" t="str">
            <v>- Uang Harian [1 ORG x 3 HR]</v>
          </cell>
          <cell r="C1916">
            <v>1</v>
          </cell>
          <cell r="D1916">
            <v>3</v>
          </cell>
          <cell r="G1916">
            <v>3</v>
          </cell>
          <cell r="H1916">
            <v>370000</v>
          </cell>
          <cell r="I1916">
            <v>1110000</v>
          </cell>
        </row>
        <row r="1917">
          <cell r="B1917" t="str">
            <v>- Uang Penginapan [1 ORG x 2 HR]</v>
          </cell>
          <cell r="C1917">
            <v>1</v>
          </cell>
          <cell r="D1917">
            <v>2</v>
          </cell>
          <cell r="G1917">
            <v>2</v>
          </cell>
          <cell r="H1917">
            <v>852000</v>
          </cell>
          <cell r="I1917">
            <v>1704000</v>
          </cell>
        </row>
        <row r="1918">
          <cell r="B1918" t="str">
            <v>- Uang Taksi [1 ORG x 1 KL]</v>
          </cell>
          <cell r="C1918">
            <v>1</v>
          </cell>
          <cell r="D1918">
            <v>1</v>
          </cell>
          <cell r="G1918">
            <v>1</v>
          </cell>
          <cell r="H1918">
            <v>700000</v>
          </cell>
          <cell r="I1918">
            <v>700000</v>
          </cell>
        </row>
        <row r="1919">
          <cell r="B1919" t="str">
            <v>&gt; JAKARTA-PANGKAL PINANG PP</v>
          </cell>
          <cell r="C1919" t="str">
            <v xml:space="preserve"> </v>
          </cell>
        </row>
        <row r="1920">
          <cell r="B1920" t="str">
            <v>- Tiket [2 ORG x 1 KL]</v>
          </cell>
          <cell r="C1920">
            <v>2</v>
          </cell>
          <cell r="D1920">
            <v>1</v>
          </cell>
          <cell r="G1920">
            <v>2</v>
          </cell>
          <cell r="H1920">
            <v>2139000</v>
          </cell>
          <cell r="I1920">
            <v>4278000</v>
          </cell>
        </row>
        <row r="1921">
          <cell r="B1921" t="str">
            <v>- Uang Harian [2 ORG x 3 HR]</v>
          </cell>
          <cell r="C1921">
            <v>2</v>
          </cell>
          <cell r="D1921">
            <v>3</v>
          </cell>
          <cell r="G1921">
            <v>6</v>
          </cell>
          <cell r="H1921">
            <v>410000</v>
          </cell>
          <cell r="I1921">
            <v>2460000</v>
          </cell>
        </row>
        <row r="1922">
          <cell r="B1922" t="str">
            <v>- Uang Penginapan [2 ORG x 2 HR]</v>
          </cell>
          <cell r="C1922">
            <v>2</v>
          </cell>
          <cell r="D1922">
            <v>2</v>
          </cell>
          <cell r="G1922">
            <v>4</v>
          </cell>
          <cell r="H1922">
            <v>622000</v>
          </cell>
          <cell r="I1922">
            <v>2488000</v>
          </cell>
        </row>
        <row r="1923">
          <cell r="B1923" t="str">
            <v>- Uang Taksi [2 ORG x 1 KL]</v>
          </cell>
          <cell r="C1923">
            <v>2</v>
          </cell>
          <cell r="D1923">
            <v>1</v>
          </cell>
          <cell r="G1923">
            <v>2</v>
          </cell>
          <cell r="H1923">
            <v>692000</v>
          </cell>
          <cell r="I1923">
            <v>1384000</v>
          </cell>
        </row>
        <row r="1924">
          <cell r="B1924" t="str">
            <v>&gt; JAKARTA-PALEMBANG PP</v>
          </cell>
          <cell r="C1924" t="str">
            <v xml:space="preserve"> </v>
          </cell>
        </row>
        <row r="1925">
          <cell r="B1925" t="str">
            <v>- Tiket [2 ORG x 1 KL]</v>
          </cell>
          <cell r="C1925">
            <v>2</v>
          </cell>
          <cell r="D1925">
            <v>1</v>
          </cell>
          <cell r="G1925">
            <v>2</v>
          </cell>
          <cell r="H1925">
            <v>2268000</v>
          </cell>
          <cell r="I1925">
            <v>4536000</v>
          </cell>
        </row>
        <row r="1926">
          <cell r="B1926" t="str">
            <v>- Uang Harian [2 ORG x 3 HR]</v>
          </cell>
          <cell r="C1926">
            <v>2</v>
          </cell>
          <cell r="D1926">
            <v>3</v>
          </cell>
          <cell r="G1926">
            <v>6</v>
          </cell>
          <cell r="H1926">
            <v>380000</v>
          </cell>
          <cell r="I1926">
            <v>2280000</v>
          </cell>
        </row>
        <row r="1927">
          <cell r="B1927" t="str">
            <v>- Uang Penginapan [2 ORG x 2 HR]</v>
          </cell>
          <cell r="C1927">
            <v>2</v>
          </cell>
          <cell r="D1927">
            <v>2</v>
          </cell>
          <cell r="G1927">
            <v>4</v>
          </cell>
          <cell r="H1927">
            <v>861000</v>
          </cell>
          <cell r="I1927">
            <v>3444000</v>
          </cell>
        </row>
        <row r="1928">
          <cell r="B1928" t="str">
            <v>- Uang Taksi [2 ORG x 1 KL]</v>
          </cell>
          <cell r="C1928">
            <v>2</v>
          </cell>
          <cell r="D1928">
            <v>1</v>
          </cell>
          <cell r="G1928">
            <v>2</v>
          </cell>
          <cell r="H1928">
            <v>768000</v>
          </cell>
          <cell r="I1928">
            <v>1536000</v>
          </cell>
        </row>
        <row r="1929">
          <cell r="B1929" t="str">
            <v>&gt; JAKARTA-JAMBI PP</v>
          </cell>
          <cell r="C1929" t="str">
            <v xml:space="preserve"> </v>
          </cell>
        </row>
        <row r="1930">
          <cell r="B1930" t="str">
            <v>- Tiket [1 ORG x 1 KL]</v>
          </cell>
          <cell r="C1930">
            <v>1</v>
          </cell>
          <cell r="D1930">
            <v>1</v>
          </cell>
          <cell r="G1930">
            <v>1</v>
          </cell>
          <cell r="H1930">
            <v>2460000</v>
          </cell>
          <cell r="I1930">
            <v>2460000</v>
          </cell>
        </row>
        <row r="1931">
          <cell r="B1931" t="str">
            <v>- Uang Harian [1 ORG x 3 HR]</v>
          </cell>
          <cell r="C1931">
            <v>1</v>
          </cell>
          <cell r="D1931">
            <v>3</v>
          </cell>
          <cell r="G1931">
            <v>3</v>
          </cell>
          <cell r="H1931">
            <v>370000</v>
          </cell>
          <cell r="I1931">
            <v>1110000</v>
          </cell>
        </row>
        <row r="1932">
          <cell r="B1932" t="str">
            <v>- Uang Penginapan [1 ORG x 2 HR]</v>
          </cell>
          <cell r="C1932">
            <v>1</v>
          </cell>
          <cell r="D1932">
            <v>2</v>
          </cell>
          <cell r="G1932">
            <v>2</v>
          </cell>
          <cell r="H1932">
            <v>580000</v>
          </cell>
          <cell r="I1932">
            <v>1160000</v>
          </cell>
        </row>
        <row r="1933">
          <cell r="B1933" t="str">
            <v>- Uang Taksi [1 ORG x 1 KL]</v>
          </cell>
          <cell r="C1933">
            <v>1</v>
          </cell>
          <cell r="D1933">
            <v>1</v>
          </cell>
          <cell r="G1933">
            <v>1</v>
          </cell>
          <cell r="H1933">
            <v>806000</v>
          </cell>
          <cell r="I1933">
            <v>806000</v>
          </cell>
        </row>
        <row r="1934">
          <cell r="B1934" t="str">
            <v>&gt; JAKARTA-BANDAR LAMPUNG PP</v>
          </cell>
          <cell r="C1934" t="str">
            <v xml:space="preserve"> </v>
          </cell>
        </row>
        <row r="1935">
          <cell r="B1935" t="str">
            <v>- Tiket [1 ORG x 1 KL]</v>
          </cell>
          <cell r="C1935">
            <v>1</v>
          </cell>
          <cell r="D1935">
            <v>1</v>
          </cell>
          <cell r="G1935">
            <v>1</v>
          </cell>
          <cell r="H1935">
            <v>1583000</v>
          </cell>
          <cell r="I1935">
            <v>1583000</v>
          </cell>
        </row>
        <row r="1936">
          <cell r="B1936" t="str">
            <v>- Uang Harian [1 ORG x 3 HR]</v>
          </cell>
          <cell r="C1936">
            <v>1</v>
          </cell>
          <cell r="D1936">
            <v>3</v>
          </cell>
          <cell r="G1936">
            <v>3</v>
          </cell>
          <cell r="H1936">
            <v>380000</v>
          </cell>
          <cell r="I1936">
            <v>1140000</v>
          </cell>
        </row>
        <row r="1937">
          <cell r="B1937" t="str">
            <v>- Uang Penginapan [1 ORG x 2 HR]</v>
          </cell>
          <cell r="C1937">
            <v>1</v>
          </cell>
          <cell r="D1937">
            <v>2</v>
          </cell>
          <cell r="G1937">
            <v>2</v>
          </cell>
          <cell r="H1937">
            <v>580000</v>
          </cell>
          <cell r="I1937">
            <v>1160000</v>
          </cell>
        </row>
        <row r="1938">
          <cell r="B1938" t="str">
            <v>- Uang Taksi [1 ORG x 1 KL]</v>
          </cell>
          <cell r="C1938">
            <v>1</v>
          </cell>
          <cell r="D1938">
            <v>1</v>
          </cell>
          <cell r="G1938">
            <v>1</v>
          </cell>
          <cell r="H1938">
            <v>846000</v>
          </cell>
          <cell r="I1938">
            <v>846000</v>
          </cell>
        </row>
        <row r="1939">
          <cell r="B1939" t="str">
            <v>&gt; JAKARTA-BANTEN</v>
          </cell>
          <cell r="C1939" t="str">
            <v xml:space="preserve"> </v>
          </cell>
        </row>
        <row r="1940">
          <cell r="B1940" t="str">
            <v>- Transport [2 ORG x 1 KL]</v>
          </cell>
          <cell r="C1940">
            <v>2</v>
          </cell>
          <cell r="D1940">
            <v>1</v>
          </cell>
          <cell r="G1940">
            <v>2</v>
          </cell>
          <cell r="H1940">
            <v>500000</v>
          </cell>
          <cell r="I1940">
            <v>1000000</v>
          </cell>
        </row>
        <row r="1941">
          <cell r="B1941" t="str">
            <v>- Uang Harian [2 ORG x 3 HR]</v>
          </cell>
          <cell r="C1941">
            <v>2</v>
          </cell>
          <cell r="D1941">
            <v>3</v>
          </cell>
          <cell r="G1941">
            <v>6</v>
          </cell>
          <cell r="H1941">
            <v>370000</v>
          </cell>
          <cell r="I1941">
            <v>2220000</v>
          </cell>
        </row>
        <row r="1942">
          <cell r="B1942" t="str">
            <v>- Uang Penginapan [2 ORG x 2 HR]</v>
          </cell>
          <cell r="C1942">
            <v>2</v>
          </cell>
          <cell r="D1942">
            <v>2</v>
          </cell>
          <cell r="G1942">
            <v>4</v>
          </cell>
          <cell r="H1942">
            <v>718000</v>
          </cell>
          <cell r="I1942">
            <v>2872000</v>
          </cell>
        </row>
        <row r="1943">
          <cell r="B1943" t="str">
            <v>&gt; JAKARTA-JAKARTA PP</v>
          </cell>
          <cell r="C1943" t="str">
            <v xml:space="preserve"> </v>
          </cell>
        </row>
        <row r="1944">
          <cell r="B1944" t="str">
            <v>- Transport [3 ORG x 1 KL]</v>
          </cell>
          <cell r="C1944">
            <v>3</v>
          </cell>
          <cell r="D1944">
            <v>1</v>
          </cell>
          <cell r="G1944">
            <v>3</v>
          </cell>
          <cell r="H1944">
            <v>150000</v>
          </cell>
          <cell r="I1944">
            <v>450000</v>
          </cell>
        </row>
        <row r="1945">
          <cell r="B1945" t="str">
            <v>- Uang Harian [3 ORG x 1 HR]</v>
          </cell>
          <cell r="C1945">
            <v>3</v>
          </cell>
          <cell r="D1945">
            <v>1</v>
          </cell>
          <cell r="G1945">
            <v>3</v>
          </cell>
          <cell r="H1945">
            <v>210000</v>
          </cell>
          <cell r="I1945">
            <v>630000</v>
          </cell>
        </row>
        <row r="1946">
          <cell r="B1946" t="str">
            <v>&gt; JAKARTA-BANDUNG PP</v>
          </cell>
          <cell r="C1946" t="str">
            <v xml:space="preserve"> </v>
          </cell>
        </row>
        <row r="1947">
          <cell r="B1947" t="str">
            <v>- Transport [2 ORG x 1 KL]</v>
          </cell>
          <cell r="C1947">
            <v>2</v>
          </cell>
          <cell r="D1947">
            <v>1</v>
          </cell>
          <cell r="G1947">
            <v>2</v>
          </cell>
          <cell r="H1947">
            <v>600000</v>
          </cell>
          <cell r="I1947">
            <v>1200000</v>
          </cell>
        </row>
        <row r="1948">
          <cell r="B1948" t="str">
            <v>- Uang Harian [2 ORG x 3 HR]</v>
          </cell>
          <cell r="C1948">
            <v>2</v>
          </cell>
          <cell r="D1948">
            <v>3</v>
          </cell>
          <cell r="G1948">
            <v>6</v>
          </cell>
          <cell r="H1948">
            <v>430000</v>
          </cell>
          <cell r="I1948">
            <v>2580000</v>
          </cell>
        </row>
        <row r="1949">
          <cell r="B1949" t="str">
            <v>- Uang Penginapan [2 ORG x 2 HR]</v>
          </cell>
          <cell r="C1949">
            <v>2</v>
          </cell>
          <cell r="D1949">
            <v>2</v>
          </cell>
          <cell r="G1949">
            <v>4</v>
          </cell>
          <cell r="H1949">
            <v>686000</v>
          </cell>
          <cell r="I1949">
            <v>2744000</v>
          </cell>
        </row>
        <row r="1950">
          <cell r="B1950" t="str">
            <v>&gt; JAKARTA-SEMARANG PP</v>
          </cell>
          <cell r="C1950" t="str">
            <v xml:space="preserve"> </v>
          </cell>
        </row>
        <row r="1951">
          <cell r="B1951" t="str">
            <v>- Tiket [2 ORG x 1 KL]</v>
          </cell>
          <cell r="C1951">
            <v>2</v>
          </cell>
          <cell r="D1951">
            <v>1</v>
          </cell>
          <cell r="G1951">
            <v>2</v>
          </cell>
          <cell r="H1951">
            <v>2182000</v>
          </cell>
          <cell r="I1951">
            <v>4364000</v>
          </cell>
        </row>
        <row r="1952">
          <cell r="B1952" t="str">
            <v>- Uang Harian [2 ORG x 3 HR]</v>
          </cell>
          <cell r="C1952">
            <v>2</v>
          </cell>
          <cell r="D1952">
            <v>3</v>
          </cell>
          <cell r="G1952">
            <v>6</v>
          </cell>
          <cell r="H1952">
            <v>370000</v>
          </cell>
          <cell r="I1952">
            <v>2220000</v>
          </cell>
        </row>
        <row r="1953">
          <cell r="B1953" t="str">
            <v>- Uang Penginapan [2 ORG x 2 HR]</v>
          </cell>
          <cell r="C1953">
            <v>2</v>
          </cell>
          <cell r="D1953">
            <v>2</v>
          </cell>
          <cell r="G1953">
            <v>4</v>
          </cell>
          <cell r="H1953">
            <v>600000</v>
          </cell>
          <cell r="I1953">
            <v>2400000</v>
          </cell>
        </row>
        <row r="1954">
          <cell r="B1954" t="str">
            <v>- Uang Taksi [2 ORG x 1 KL]</v>
          </cell>
          <cell r="C1954">
            <v>2</v>
          </cell>
          <cell r="D1954">
            <v>1</v>
          </cell>
          <cell r="G1954">
            <v>2</v>
          </cell>
          <cell r="H1954">
            <v>662000</v>
          </cell>
          <cell r="I1954">
            <v>1324000</v>
          </cell>
        </row>
        <row r="1955">
          <cell r="B1955" t="str">
            <v>&gt; JAKARTA-YOGYAKARTA PP</v>
          </cell>
          <cell r="C1955" t="str">
            <v xml:space="preserve"> </v>
          </cell>
        </row>
        <row r="1956">
          <cell r="B1956" t="str">
            <v>- Tiket [1 ORG x 1 KL]</v>
          </cell>
          <cell r="C1956">
            <v>1</v>
          </cell>
          <cell r="D1956">
            <v>1</v>
          </cell>
          <cell r="G1956">
            <v>1</v>
          </cell>
          <cell r="H1956">
            <v>2268000</v>
          </cell>
          <cell r="I1956">
            <v>2268000</v>
          </cell>
        </row>
        <row r="1957">
          <cell r="B1957" t="str">
            <v>- Uang Harian [1 ORG x 3 HR]</v>
          </cell>
          <cell r="C1957">
            <v>1</v>
          </cell>
          <cell r="D1957">
            <v>3</v>
          </cell>
          <cell r="G1957">
            <v>3</v>
          </cell>
          <cell r="H1957">
            <v>420000</v>
          </cell>
          <cell r="I1957">
            <v>1260000</v>
          </cell>
        </row>
        <row r="1958">
          <cell r="B1958" t="str">
            <v>- Uang Penginapan [1 ORG x 2 HR]</v>
          </cell>
          <cell r="C1958">
            <v>1</v>
          </cell>
          <cell r="D1958">
            <v>2</v>
          </cell>
          <cell r="G1958">
            <v>2</v>
          </cell>
          <cell r="H1958">
            <v>845000</v>
          </cell>
          <cell r="I1958">
            <v>1690000</v>
          </cell>
        </row>
        <row r="1959">
          <cell r="B1959" t="str">
            <v>- Uang Taksi [1 ORG x 1 KL]</v>
          </cell>
          <cell r="C1959">
            <v>1</v>
          </cell>
          <cell r="D1959">
            <v>1</v>
          </cell>
          <cell r="G1959">
            <v>1</v>
          </cell>
          <cell r="H1959">
            <v>748000</v>
          </cell>
          <cell r="I1959">
            <v>748000</v>
          </cell>
        </row>
        <row r="1960">
          <cell r="B1960" t="str">
            <v>&gt; JAKARTA-SURABAYA PP</v>
          </cell>
          <cell r="C1960" t="str">
            <v xml:space="preserve"> </v>
          </cell>
        </row>
        <row r="1961">
          <cell r="B1961" t="str">
            <v>- Tiket [1 ORG x 1 KL]</v>
          </cell>
          <cell r="C1961">
            <v>1</v>
          </cell>
          <cell r="D1961">
            <v>1</v>
          </cell>
          <cell r="G1961">
            <v>1</v>
          </cell>
          <cell r="H1961">
            <v>2674000</v>
          </cell>
          <cell r="I1961">
            <v>2674000</v>
          </cell>
        </row>
        <row r="1962">
          <cell r="B1962" t="str">
            <v>- Uang Harian [1 ORG x 3 HR]</v>
          </cell>
          <cell r="C1962">
            <v>1</v>
          </cell>
          <cell r="D1962">
            <v>3</v>
          </cell>
          <cell r="G1962">
            <v>3</v>
          </cell>
          <cell r="H1962">
            <v>410000</v>
          </cell>
          <cell r="I1962">
            <v>1230000</v>
          </cell>
        </row>
        <row r="1963">
          <cell r="B1963" t="str">
            <v>- Uang Penginapan [1 ORG x 2 HR]</v>
          </cell>
          <cell r="C1963">
            <v>1</v>
          </cell>
          <cell r="D1963">
            <v>2</v>
          </cell>
          <cell r="G1963">
            <v>2</v>
          </cell>
          <cell r="H1963">
            <v>814000</v>
          </cell>
          <cell r="I1963">
            <v>1628000</v>
          </cell>
        </row>
        <row r="1964">
          <cell r="B1964" t="str">
            <v>- Uang Taksi [1 ORG x 1 KL]</v>
          </cell>
          <cell r="C1964">
            <v>1</v>
          </cell>
          <cell r="D1964">
            <v>1</v>
          </cell>
          <cell r="G1964">
            <v>1</v>
          </cell>
          <cell r="H1964">
            <v>900000</v>
          </cell>
          <cell r="I1964">
            <v>900000</v>
          </cell>
        </row>
        <row r="1965">
          <cell r="B1965" t="str">
            <v>&gt; JAKARTA-DENPASAR PP</v>
          </cell>
          <cell r="C1965" t="str">
            <v xml:space="preserve"> </v>
          </cell>
        </row>
        <row r="1966">
          <cell r="B1966" t="str">
            <v>- Tiket [1 ORG x 1 KL]</v>
          </cell>
          <cell r="C1966">
            <v>1</v>
          </cell>
          <cell r="D1966">
            <v>1</v>
          </cell>
          <cell r="G1966">
            <v>1</v>
          </cell>
          <cell r="H1966">
            <v>3262000</v>
          </cell>
          <cell r="I1966">
            <v>3262000</v>
          </cell>
        </row>
        <row r="1967">
          <cell r="B1967" t="str">
            <v>- Uang Harian [1 ORG x 3 HR]</v>
          </cell>
          <cell r="C1967">
            <v>1</v>
          </cell>
          <cell r="D1967">
            <v>3</v>
          </cell>
          <cell r="G1967">
            <v>3</v>
          </cell>
          <cell r="H1967">
            <v>480000</v>
          </cell>
          <cell r="I1967">
            <v>1440000</v>
          </cell>
        </row>
        <row r="1968">
          <cell r="B1968" t="str">
            <v>- Uang Penginapan [1 ORG x 2 HR]</v>
          </cell>
          <cell r="C1968">
            <v>1</v>
          </cell>
          <cell r="D1968">
            <v>2</v>
          </cell>
          <cell r="G1968">
            <v>2</v>
          </cell>
          <cell r="H1968">
            <v>1138000</v>
          </cell>
          <cell r="I1968">
            <v>2276000</v>
          </cell>
        </row>
        <row r="1969">
          <cell r="B1969" t="str">
            <v>- Uang Taksi [1 ORG x 1 KL]</v>
          </cell>
          <cell r="C1969">
            <v>1</v>
          </cell>
          <cell r="D1969">
            <v>1</v>
          </cell>
          <cell r="G1969">
            <v>1</v>
          </cell>
          <cell r="H1969">
            <v>830000</v>
          </cell>
          <cell r="I1969">
            <v>830000</v>
          </cell>
        </row>
        <row r="1970">
          <cell r="B1970" t="str">
            <v>&gt; JAKARTA-MATARAM PP</v>
          </cell>
          <cell r="C1970" t="str">
            <v xml:space="preserve"> </v>
          </cell>
        </row>
        <row r="1971">
          <cell r="B1971" t="str">
            <v>- Tiket [1 ORG x 1 KL]</v>
          </cell>
          <cell r="C1971">
            <v>1</v>
          </cell>
          <cell r="D1971">
            <v>1</v>
          </cell>
          <cell r="G1971">
            <v>1</v>
          </cell>
          <cell r="H1971">
            <v>3230000</v>
          </cell>
          <cell r="I1971">
            <v>3230000</v>
          </cell>
        </row>
        <row r="1972">
          <cell r="B1972" t="str">
            <v>- Uang Harian [1 ORG x 3 HR]</v>
          </cell>
          <cell r="C1972">
            <v>1</v>
          </cell>
          <cell r="D1972">
            <v>3</v>
          </cell>
          <cell r="G1972">
            <v>3</v>
          </cell>
          <cell r="H1972">
            <v>440000</v>
          </cell>
          <cell r="I1972">
            <v>1320000</v>
          </cell>
        </row>
        <row r="1973">
          <cell r="B1973" t="str">
            <v>- Uang Penginapan [1 ORG x 2 HR]</v>
          </cell>
          <cell r="C1973">
            <v>1</v>
          </cell>
          <cell r="D1973">
            <v>2</v>
          </cell>
          <cell r="G1973">
            <v>2</v>
          </cell>
          <cell r="H1973">
            <v>907000</v>
          </cell>
          <cell r="I1973">
            <v>1814000</v>
          </cell>
        </row>
        <row r="1974">
          <cell r="B1974" t="str">
            <v>- Uang Taksi [1 ORG x 1 KL]</v>
          </cell>
          <cell r="C1974">
            <v>1</v>
          </cell>
          <cell r="D1974">
            <v>1</v>
          </cell>
          <cell r="G1974">
            <v>1</v>
          </cell>
          <cell r="H1974">
            <v>974000</v>
          </cell>
          <cell r="I1974">
            <v>974000</v>
          </cell>
        </row>
        <row r="1975">
          <cell r="B1975" t="str">
            <v>&gt; JAKARTA-KUPANG PP</v>
          </cell>
          <cell r="C1975" t="str">
            <v xml:space="preserve"> </v>
          </cell>
        </row>
        <row r="1976">
          <cell r="B1976" t="str">
            <v>- Tiket [1 ORG x 1 KL]</v>
          </cell>
          <cell r="C1976">
            <v>1</v>
          </cell>
          <cell r="D1976">
            <v>1</v>
          </cell>
          <cell r="G1976">
            <v>1</v>
          </cell>
          <cell r="H1976">
            <v>5081000</v>
          </cell>
          <cell r="I1976">
            <v>5081000</v>
          </cell>
        </row>
        <row r="1977">
          <cell r="B1977" t="str">
            <v>- Uang Harian [1 ORG x 3 HR]</v>
          </cell>
          <cell r="C1977">
            <v>1</v>
          </cell>
          <cell r="D1977">
            <v>3</v>
          </cell>
          <cell r="G1977">
            <v>3</v>
          </cell>
          <cell r="H1977">
            <v>430000</v>
          </cell>
          <cell r="I1977">
            <v>1290000</v>
          </cell>
        </row>
        <row r="1978">
          <cell r="B1978" t="str">
            <v>- Uang Penginapan [1 ORG x 2 HR]</v>
          </cell>
          <cell r="C1978">
            <v>1</v>
          </cell>
          <cell r="D1978">
            <v>2</v>
          </cell>
          <cell r="G1978">
            <v>2</v>
          </cell>
          <cell r="H1978">
            <v>688000</v>
          </cell>
          <cell r="I1978">
            <v>1376000</v>
          </cell>
        </row>
        <row r="1979">
          <cell r="B1979" t="str">
            <v>- Uang Taksi [1 ORG x 1 KL]</v>
          </cell>
          <cell r="C1979">
            <v>1</v>
          </cell>
          <cell r="D1979">
            <v>1</v>
          </cell>
          <cell r="G1979">
            <v>1</v>
          </cell>
          <cell r="H1979">
            <v>728000</v>
          </cell>
          <cell r="I1979">
            <v>728000</v>
          </cell>
        </row>
        <row r="1980">
          <cell r="B1980" t="str">
            <v>&gt; JAKARTA-BALIKPAPAN PP</v>
          </cell>
          <cell r="C1980" t="str">
            <v xml:space="preserve"> </v>
          </cell>
        </row>
        <row r="1981">
          <cell r="B1981" t="str">
            <v>- Tiket [1 ORG x 1 KL]</v>
          </cell>
          <cell r="C1981">
            <v>1</v>
          </cell>
          <cell r="D1981">
            <v>1</v>
          </cell>
          <cell r="G1981">
            <v>1</v>
          </cell>
          <cell r="H1981">
            <v>3797000</v>
          </cell>
          <cell r="I1981">
            <v>3797000</v>
          </cell>
        </row>
        <row r="1982">
          <cell r="B1982" t="str">
            <v>- Uang Harian [1 ORG x 3 HR]</v>
          </cell>
          <cell r="C1982">
            <v>1</v>
          </cell>
          <cell r="D1982">
            <v>3</v>
          </cell>
          <cell r="G1982">
            <v>3</v>
          </cell>
          <cell r="H1982">
            <v>430000</v>
          </cell>
          <cell r="I1982">
            <v>1290000</v>
          </cell>
        </row>
        <row r="1983">
          <cell r="B1983" t="str">
            <v>- Uang Penginapan [1 ORG x 2 HR]</v>
          </cell>
          <cell r="C1983">
            <v>1</v>
          </cell>
          <cell r="D1983">
            <v>2</v>
          </cell>
          <cell r="G1983">
            <v>2</v>
          </cell>
          <cell r="H1983">
            <v>804000</v>
          </cell>
          <cell r="I1983">
            <v>1608000</v>
          </cell>
        </row>
        <row r="1984">
          <cell r="B1984" t="str">
            <v>- Uang Taksi [1 ORG x 1 KL]</v>
          </cell>
          <cell r="C1984">
            <v>1</v>
          </cell>
          <cell r="D1984">
            <v>1</v>
          </cell>
          <cell r="G1984">
            <v>1</v>
          </cell>
          <cell r="H1984">
            <v>1412000</v>
          </cell>
          <cell r="I1984">
            <v>1412000</v>
          </cell>
        </row>
        <row r="1985">
          <cell r="B1985" t="str">
            <v>&gt; JAKARTA-PALANGKARAYA PP</v>
          </cell>
          <cell r="C1985" t="str">
            <v xml:space="preserve"> </v>
          </cell>
        </row>
        <row r="1986">
          <cell r="B1986" t="str">
            <v>- Tiket [1 ORG x 1 KL]</v>
          </cell>
          <cell r="C1986">
            <v>1</v>
          </cell>
          <cell r="D1986">
            <v>1</v>
          </cell>
          <cell r="G1986">
            <v>1</v>
          </cell>
          <cell r="H1986">
            <v>2984000</v>
          </cell>
          <cell r="I1986">
            <v>2984000</v>
          </cell>
        </row>
        <row r="1987">
          <cell r="B1987" t="str">
            <v>- Uang Harian [1 ORG x 3 HR]</v>
          </cell>
          <cell r="C1987">
            <v>1</v>
          </cell>
          <cell r="D1987">
            <v>3</v>
          </cell>
          <cell r="G1987">
            <v>3</v>
          </cell>
          <cell r="H1987">
            <v>360000</v>
          </cell>
          <cell r="I1987">
            <v>1080000</v>
          </cell>
        </row>
        <row r="1988">
          <cell r="B1988" t="str">
            <v>- Uang Penginapan [1 ORG x 2 HR]</v>
          </cell>
          <cell r="C1988">
            <v>1</v>
          </cell>
          <cell r="D1988">
            <v>2</v>
          </cell>
          <cell r="G1988">
            <v>2</v>
          </cell>
          <cell r="H1988">
            <v>659000</v>
          </cell>
          <cell r="I1988">
            <v>1318000</v>
          </cell>
        </row>
        <row r="1989">
          <cell r="B1989" t="str">
            <v>- Uang Taksi [1 ORG x 1 KL]</v>
          </cell>
          <cell r="C1989">
            <v>1</v>
          </cell>
          <cell r="D1989">
            <v>1</v>
          </cell>
          <cell r="G1989">
            <v>1</v>
          </cell>
          <cell r="H1989">
            <v>734000</v>
          </cell>
          <cell r="I1989">
            <v>734000</v>
          </cell>
        </row>
        <row r="1990">
          <cell r="B1990" t="str">
            <v>&gt; JAKARTA-BANJARMASIN PP</v>
          </cell>
          <cell r="C1990" t="str">
            <v xml:space="preserve"> </v>
          </cell>
        </row>
        <row r="1991">
          <cell r="B1991" t="str">
            <v>- Tiket [1 ORG x 1 KL]</v>
          </cell>
          <cell r="C1991">
            <v>1</v>
          </cell>
          <cell r="D1991">
            <v>1</v>
          </cell>
          <cell r="G1991">
            <v>1</v>
          </cell>
          <cell r="H1991">
            <v>2995000</v>
          </cell>
          <cell r="I1991">
            <v>2995000</v>
          </cell>
        </row>
        <row r="1992">
          <cell r="B1992" t="str">
            <v>- Uang Harian [1 ORG x 3 HR]</v>
          </cell>
          <cell r="C1992">
            <v>1</v>
          </cell>
          <cell r="D1992">
            <v>3</v>
          </cell>
          <cell r="G1992">
            <v>3</v>
          </cell>
          <cell r="H1992">
            <v>380000</v>
          </cell>
          <cell r="I1992">
            <v>1140000</v>
          </cell>
        </row>
        <row r="1993">
          <cell r="B1993" t="str">
            <v>- Uang Penginapan [1 ORG x 2 HR]</v>
          </cell>
          <cell r="C1993">
            <v>1</v>
          </cell>
          <cell r="D1993">
            <v>2</v>
          </cell>
          <cell r="G1993">
            <v>2</v>
          </cell>
          <cell r="H1993">
            <v>697000</v>
          </cell>
          <cell r="I1993">
            <v>1394000</v>
          </cell>
        </row>
        <row r="1994">
          <cell r="B1994" t="str">
            <v>- Uang Taksi [1 ORG x 1 KL]</v>
          </cell>
          <cell r="C1994">
            <v>1</v>
          </cell>
          <cell r="D1994">
            <v>1</v>
          </cell>
          <cell r="G1994">
            <v>1</v>
          </cell>
          <cell r="H1994">
            <v>812000</v>
          </cell>
          <cell r="I1994">
            <v>812000</v>
          </cell>
        </row>
        <row r="1995">
          <cell r="B1995" t="str">
            <v>&gt; JAKARTA-PONTIANAK PP</v>
          </cell>
          <cell r="C1995" t="str">
            <v xml:space="preserve"> </v>
          </cell>
        </row>
        <row r="1996">
          <cell r="B1996" t="str">
            <v>- Tiket [1 ORG x 1 KL]</v>
          </cell>
          <cell r="C1996">
            <v>1</v>
          </cell>
          <cell r="D1996">
            <v>1</v>
          </cell>
          <cell r="G1996">
            <v>1</v>
          </cell>
          <cell r="H1996">
            <v>2781000</v>
          </cell>
          <cell r="I1996">
            <v>2781000</v>
          </cell>
        </row>
        <row r="1997">
          <cell r="B1997" t="str">
            <v>- Uang Harian [1 ORG x 3 HR]</v>
          </cell>
          <cell r="C1997">
            <v>1</v>
          </cell>
          <cell r="D1997">
            <v>3</v>
          </cell>
          <cell r="G1997">
            <v>3</v>
          </cell>
          <cell r="H1997">
            <v>380000</v>
          </cell>
          <cell r="I1997">
            <v>1140000</v>
          </cell>
        </row>
        <row r="1998">
          <cell r="B1998" t="str">
            <v>- Uang Penginapan [1 ORG x 2 HR]</v>
          </cell>
          <cell r="C1998">
            <v>1</v>
          </cell>
          <cell r="D1998">
            <v>2</v>
          </cell>
          <cell r="G1998">
            <v>2</v>
          </cell>
          <cell r="H1998">
            <v>538000</v>
          </cell>
          <cell r="I1998">
            <v>1076000</v>
          </cell>
        </row>
        <row r="1999">
          <cell r="B1999" t="str">
            <v>- Uang Taksi [1 ORG x 1 KL]</v>
          </cell>
          <cell r="C1999">
            <v>1</v>
          </cell>
          <cell r="D1999">
            <v>1</v>
          </cell>
          <cell r="G1999">
            <v>1</v>
          </cell>
          <cell r="H1999">
            <v>782000</v>
          </cell>
          <cell r="I1999">
            <v>782000</v>
          </cell>
        </row>
        <row r="2000">
          <cell r="B2000" t="str">
            <v>&gt; JAKARTA-TARAKAN PP</v>
          </cell>
          <cell r="C2000" t="str">
            <v xml:space="preserve"> </v>
          </cell>
        </row>
        <row r="2001">
          <cell r="B2001" t="str">
            <v>- Tiket [1 ORG x 1 KL]</v>
          </cell>
          <cell r="C2001">
            <v>1</v>
          </cell>
          <cell r="D2001">
            <v>1</v>
          </cell>
          <cell r="G2001">
            <v>1</v>
          </cell>
          <cell r="H2001">
            <v>2781000</v>
          </cell>
          <cell r="I2001">
            <v>2781000</v>
          </cell>
        </row>
        <row r="2002">
          <cell r="B2002" t="str">
            <v>- Uang Harian [1 ORG x 3 HR]</v>
          </cell>
          <cell r="C2002">
            <v>1</v>
          </cell>
          <cell r="D2002">
            <v>3</v>
          </cell>
          <cell r="G2002">
            <v>3</v>
          </cell>
          <cell r="H2002">
            <v>430000</v>
          </cell>
          <cell r="I2002">
            <v>1290000</v>
          </cell>
        </row>
        <row r="2003">
          <cell r="B2003" t="str">
            <v>- Uang Penginapan [1 ORG x 2 HR]</v>
          </cell>
          <cell r="C2003">
            <v>1</v>
          </cell>
          <cell r="D2003">
            <v>2</v>
          </cell>
          <cell r="G2003">
            <v>2</v>
          </cell>
          <cell r="H2003">
            <v>904000</v>
          </cell>
          <cell r="I2003">
            <v>1808000</v>
          </cell>
        </row>
        <row r="2004">
          <cell r="B2004" t="str">
            <v>- Uang Taksi [1 ORG x 1 KL]</v>
          </cell>
          <cell r="C2004">
            <v>1</v>
          </cell>
          <cell r="D2004">
            <v>1</v>
          </cell>
          <cell r="G2004">
            <v>1</v>
          </cell>
          <cell r="H2004">
            <v>716000</v>
          </cell>
          <cell r="I2004">
            <v>716000</v>
          </cell>
        </row>
        <row r="2005">
          <cell r="B2005" t="str">
            <v>&gt; JAKARTA-MANADO PP</v>
          </cell>
          <cell r="C2005" t="str">
            <v xml:space="preserve"> </v>
          </cell>
        </row>
        <row r="2006">
          <cell r="B2006" t="str">
            <v>- Tiket [1 ORG x 1 KL]</v>
          </cell>
          <cell r="C2006">
            <v>1</v>
          </cell>
          <cell r="D2006">
            <v>1</v>
          </cell>
          <cell r="G2006">
            <v>1</v>
          </cell>
          <cell r="H2006">
            <v>5102000</v>
          </cell>
          <cell r="I2006">
            <v>5102000</v>
          </cell>
        </row>
        <row r="2007">
          <cell r="B2007" t="str">
            <v>- Uang Harian [1 ORG x 3 HR]</v>
          </cell>
          <cell r="C2007">
            <v>1</v>
          </cell>
          <cell r="D2007">
            <v>3</v>
          </cell>
          <cell r="G2007">
            <v>3</v>
          </cell>
          <cell r="H2007">
            <v>370000</v>
          </cell>
          <cell r="I2007">
            <v>1110000</v>
          </cell>
        </row>
        <row r="2008">
          <cell r="B2008" t="str">
            <v>- Uang Penginapan [1 ORG x 2 HR]</v>
          </cell>
          <cell r="C2008">
            <v>1</v>
          </cell>
          <cell r="D2008">
            <v>2</v>
          </cell>
          <cell r="G2008">
            <v>2</v>
          </cell>
          <cell r="H2008">
            <v>978000</v>
          </cell>
          <cell r="I2008">
            <v>1956000</v>
          </cell>
        </row>
        <row r="2009">
          <cell r="B2009" t="str">
            <v>- Uang Taksi [1 ORG x 1 KL]</v>
          </cell>
          <cell r="C2009">
            <v>1</v>
          </cell>
          <cell r="D2009">
            <v>1</v>
          </cell>
          <cell r="G2009">
            <v>1</v>
          </cell>
          <cell r="H2009">
            <v>788000</v>
          </cell>
          <cell r="I2009">
            <v>788000</v>
          </cell>
        </row>
        <row r="2010">
          <cell r="B2010" t="str">
            <v>&gt; JAKARTA-MAKASSAR PP</v>
          </cell>
          <cell r="C2010" t="str">
            <v xml:space="preserve"> </v>
          </cell>
        </row>
        <row r="2011">
          <cell r="B2011" t="str">
            <v>- Tiket [1 ORG x 1 KL]</v>
          </cell>
          <cell r="C2011">
            <v>1</v>
          </cell>
          <cell r="D2011">
            <v>1</v>
          </cell>
          <cell r="G2011">
            <v>1</v>
          </cell>
          <cell r="H2011">
            <v>3829000</v>
          </cell>
          <cell r="I2011">
            <v>3829000</v>
          </cell>
        </row>
        <row r="2012">
          <cell r="B2012" t="str">
            <v>- Uang Harian [1 ORG x 3 HR]</v>
          </cell>
          <cell r="C2012">
            <v>1</v>
          </cell>
          <cell r="D2012">
            <v>3</v>
          </cell>
          <cell r="G2012">
            <v>3</v>
          </cell>
          <cell r="H2012">
            <v>430000</v>
          </cell>
          <cell r="I2012">
            <v>1290000</v>
          </cell>
        </row>
        <row r="2013">
          <cell r="B2013" t="str">
            <v>- Uang Penginapan [1 ORG x 2 HR]</v>
          </cell>
          <cell r="C2013">
            <v>1</v>
          </cell>
          <cell r="D2013">
            <v>2</v>
          </cell>
          <cell r="G2013">
            <v>2</v>
          </cell>
          <cell r="H2013">
            <v>745000</v>
          </cell>
          <cell r="I2013">
            <v>1490000</v>
          </cell>
        </row>
        <row r="2014">
          <cell r="B2014" t="str">
            <v>- Uang Taksi [1 ORG x 1 KL]</v>
          </cell>
          <cell r="C2014">
            <v>1</v>
          </cell>
          <cell r="D2014">
            <v>1</v>
          </cell>
          <cell r="G2014">
            <v>1</v>
          </cell>
          <cell r="H2014">
            <v>802000</v>
          </cell>
          <cell r="I2014">
            <v>802000</v>
          </cell>
        </row>
        <row r="2015">
          <cell r="B2015" t="str">
            <v>&gt; JAKARTA-KENDARI PP</v>
          </cell>
          <cell r="C2015" t="str">
            <v xml:space="preserve"> </v>
          </cell>
        </row>
        <row r="2016">
          <cell r="B2016" t="str">
            <v>- Tiket [1 ORG x 1 KL]</v>
          </cell>
          <cell r="C2016">
            <v>1</v>
          </cell>
          <cell r="D2016">
            <v>1</v>
          </cell>
          <cell r="G2016">
            <v>1</v>
          </cell>
          <cell r="H2016">
            <v>4182000</v>
          </cell>
          <cell r="I2016">
            <v>4182000</v>
          </cell>
        </row>
        <row r="2017">
          <cell r="B2017" t="str">
            <v>- Uang Harian [1 ORG x 3 HR]</v>
          </cell>
          <cell r="C2017">
            <v>1</v>
          </cell>
          <cell r="D2017">
            <v>3</v>
          </cell>
          <cell r="G2017">
            <v>3</v>
          </cell>
          <cell r="H2017">
            <v>380000</v>
          </cell>
          <cell r="I2017">
            <v>1140000</v>
          </cell>
        </row>
        <row r="2018">
          <cell r="B2018" t="str">
            <v>- Uang Penginapan [1 ORG x 2 HR]</v>
          </cell>
          <cell r="C2018">
            <v>1</v>
          </cell>
          <cell r="D2018">
            <v>2</v>
          </cell>
          <cell r="G2018">
            <v>2</v>
          </cell>
          <cell r="H2018">
            <v>786000</v>
          </cell>
          <cell r="I2018">
            <v>1572000</v>
          </cell>
        </row>
        <row r="2019">
          <cell r="B2019" t="str">
            <v>- Uang Taksi [1 ORG x 1 KL]</v>
          </cell>
          <cell r="C2019">
            <v>1</v>
          </cell>
          <cell r="D2019">
            <v>1</v>
          </cell>
          <cell r="G2019">
            <v>1</v>
          </cell>
          <cell r="H2019">
            <v>854000</v>
          </cell>
          <cell r="I2019">
            <v>854000</v>
          </cell>
        </row>
        <row r="2020">
          <cell r="B2020" t="str">
            <v>&gt; JAKARTA-MAMUJU PP</v>
          </cell>
          <cell r="C2020" t="str">
            <v xml:space="preserve"> </v>
          </cell>
        </row>
        <row r="2021">
          <cell r="B2021" t="str">
            <v>- Tiket [1 ORG x 1 KL]</v>
          </cell>
          <cell r="C2021">
            <v>1</v>
          </cell>
          <cell r="D2021">
            <v>1</v>
          </cell>
          <cell r="G2021">
            <v>1</v>
          </cell>
          <cell r="H2021">
            <v>4867000</v>
          </cell>
          <cell r="I2021">
            <v>4867000</v>
          </cell>
        </row>
        <row r="2022">
          <cell r="B2022" t="str">
            <v>- Uang Harian [1 ORG x 3 HR]</v>
          </cell>
          <cell r="C2022">
            <v>1</v>
          </cell>
          <cell r="D2022">
            <v>3</v>
          </cell>
          <cell r="G2022">
            <v>3</v>
          </cell>
          <cell r="H2022">
            <v>410000</v>
          </cell>
          <cell r="I2022">
            <v>1230000</v>
          </cell>
        </row>
        <row r="2023">
          <cell r="B2023" t="str">
            <v>- Uang Penginapan [1 ORG x 2 HR]</v>
          </cell>
          <cell r="C2023">
            <v>1</v>
          </cell>
          <cell r="D2023">
            <v>2</v>
          </cell>
          <cell r="G2023">
            <v>2</v>
          </cell>
          <cell r="H2023">
            <v>704000</v>
          </cell>
          <cell r="I2023">
            <v>1408000</v>
          </cell>
        </row>
        <row r="2024">
          <cell r="B2024" t="str">
            <v>- Uang Taksi [1 ORG x 1 KL]</v>
          </cell>
          <cell r="C2024">
            <v>1</v>
          </cell>
          <cell r="D2024">
            <v>1</v>
          </cell>
          <cell r="G2024">
            <v>1</v>
          </cell>
          <cell r="H2024">
            <v>1138000</v>
          </cell>
          <cell r="I2024">
            <v>1138000</v>
          </cell>
        </row>
        <row r="2025">
          <cell r="B2025" t="str">
            <v>&gt; JAKARTA-GORONTALO PP</v>
          </cell>
          <cell r="C2025" t="str">
            <v xml:space="preserve"> </v>
          </cell>
        </row>
        <row r="2026">
          <cell r="B2026" t="str">
            <v>- Tiket [1 ORG x 1 KL]</v>
          </cell>
          <cell r="C2026">
            <v>1</v>
          </cell>
          <cell r="D2026">
            <v>1</v>
          </cell>
          <cell r="G2026">
            <v>1</v>
          </cell>
          <cell r="H2026">
            <v>4824000</v>
          </cell>
          <cell r="I2026">
            <v>4824000</v>
          </cell>
        </row>
        <row r="2027">
          <cell r="B2027" t="str">
            <v>- Uang Harian [1 ORG x 3 HR]</v>
          </cell>
          <cell r="C2027">
            <v>1</v>
          </cell>
          <cell r="D2027">
            <v>3</v>
          </cell>
          <cell r="G2027">
            <v>3</v>
          </cell>
          <cell r="H2027">
            <v>370000</v>
          </cell>
          <cell r="I2027">
            <v>1110000</v>
          </cell>
        </row>
        <row r="2028">
          <cell r="B2028" t="str">
            <v>- Uang Penginapan [1 ORG x 2 HR]</v>
          </cell>
          <cell r="C2028">
            <v>1</v>
          </cell>
          <cell r="D2028">
            <v>2</v>
          </cell>
          <cell r="G2028">
            <v>2</v>
          </cell>
          <cell r="H2028">
            <v>955000</v>
          </cell>
          <cell r="I2028">
            <v>1910000</v>
          </cell>
        </row>
        <row r="2029">
          <cell r="B2029" t="str">
            <v>- Uang Taksi [1 ORG x 1 KL]</v>
          </cell>
          <cell r="C2029">
            <v>1</v>
          </cell>
          <cell r="D2029">
            <v>1</v>
          </cell>
          <cell r="G2029">
            <v>1</v>
          </cell>
          <cell r="H2029">
            <v>992000</v>
          </cell>
          <cell r="I2029">
            <v>992000</v>
          </cell>
        </row>
        <row r="2030">
          <cell r="B2030" t="str">
            <v>&gt; JAKARTA-PALU PP</v>
          </cell>
          <cell r="C2030" t="str">
            <v xml:space="preserve"> </v>
          </cell>
        </row>
        <row r="2031">
          <cell r="B2031" t="str">
            <v>- Tiket [1 ORG x 1 KL]</v>
          </cell>
          <cell r="C2031">
            <v>1</v>
          </cell>
          <cell r="D2031">
            <v>1</v>
          </cell>
          <cell r="G2031">
            <v>1</v>
          </cell>
          <cell r="H2031">
            <v>5113000</v>
          </cell>
          <cell r="I2031">
            <v>5113000</v>
          </cell>
        </row>
        <row r="2032">
          <cell r="B2032" t="str">
            <v>- Uang Harian [1 ORG x 3 HR]</v>
          </cell>
          <cell r="C2032">
            <v>1</v>
          </cell>
          <cell r="D2032">
            <v>3</v>
          </cell>
          <cell r="G2032">
            <v>3</v>
          </cell>
          <cell r="H2032">
            <v>370000</v>
          </cell>
          <cell r="I2032">
            <v>1110000</v>
          </cell>
        </row>
        <row r="2033">
          <cell r="B2033" t="str">
            <v>- Uang Penginapan [1 ORG x 2 HR]</v>
          </cell>
          <cell r="C2033">
            <v>1</v>
          </cell>
          <cell r="D2033">
            <v>2</v>
          </cell>
          <cell r="G2033">
            <v>2</v>
          </cell>
          <cell r="H2033">
            <v>951000</v>
          </cell>
          <cell r="I2033">
            <v>1902000</v>
          </cell>
        </row>
        <row r="2034">
          <cell r="B2034" t="str">
            <v>- Uang Taksi [1 ORG x 1 KL]</v>
          </cell>
          <cell r="C2034">
            <v>1</v>
          </cell>
          <cell r="D2034">
            <v>1</v>
          </cell>
          <cell r="G2034">
            <v>1</v>
          </cell>
          <cell r="H2034">
            <v>842000</v>
          </cell>
          <cell r="I2034">
            <v>842000</v>
          </cell>
        </row>
        <row r="2035">
          <cell r="B2035" t="str">
            <v>&gt; JAKARTA-TERNATE PP</v>
          </cell>
          <cell r="C2035" t="str">
            <v xml:space="preserve"> </v>
          </cell>
        </row>
        <row r="2036">
          <cell r="B2036" t="str">
            <v>- Tiket [1 ORG x 1 KL]</v>
          </cell>
          <cell r="C2036">
            <v>1</v>
          </cell>
          <cell r="D2036">
            <v>1</v>
          </cell>
          <cell r="G2036">
            <v>1</v>
          </cell>
          <cell r="H2036">
            <v>6664000</v>
          </cell>
          <cell r="I2036">
            <v>6664000</v>
          </cell>
        </row>
        <row r="2037">
          <cell r="B2037" t="str">
            <v>- Uang Harian [1 ORG x 3 HR]</v>
          </cell>
          <cell r="C2037">
            <v>1</v>
          </cell>
          <cell r="D2037">
            <v>3</v>
          </cell>
          <cell r="G2037">
            <v>3</v>
          </cell>
          <cell r="H2037">
            <v>430000</v>
          </cell>
          <cell r="I2037">
            <v>1290000</v>
          </cell>
        </row>
        <row r="2038">
          <cell r="B2038" t="str">
            <v>- Uang Penginapan [1 ORG x 2 HR]</v>
          </cell>
          <cell r="C2038">
            <v>1</v>
          </cell>
          <cell r="D2038">
            <v>2</v>
          </cell>
          <cell r="G2038">
            <v>2</v>
          </cell>
          <cell r="H2038">
            <v>600000</v>
          </cell>
          <cell r="I2038">
            <v>1200000</v>
          </cell>
        </row>
        <row r="2039">
          <cell r="B2039" t="str">
            <v>- Uang Taksi [1 ORG x 1 KL]</v>
          </cell>
          <cell r="C2039">
            <v>1</v>
          </cell>
          <cell r="D2039">
            <v>1</v>
          </cell>
          <cell r="G2039">
            <v>1</v>
          </cell>
          <cell r="H2039">
            <v>942000</v>
          </cell>
          <cell r="I2039">
            <v>942000</v>
          </cell>
        </row>
        <row r="2040">
          <cell r="B2040" t="str">
            <v>&gt; JAKARTA-AMBON PP</v>
          </cell>
          <cell r="C2040" t="str">
            <v xml:space="preserve"> </v>
          </cell>
        </row>
        <row r="2041">
          <cell r="B2041" t="str">
            <v>- Tiket [1 ORG x 1 KL]</v>
          </cell>
          <cell r="C2041">
            <v>1</v>
          </cell>
          <cell r="D2041">
            <v>1</v>
          </cell>
          <cell r="G2041">
            <v>1</v>
          </cell>
          <cell r="H2041">
            <v>7081000</v>
          </cell>
          <cell r="I2041">
            <v>7081000</v>
          </cell>
        </row>
        <row r="2042">
          <cell r="B2042" t="str">
            <v>- Uang Harian [1 ORG x 3 HR]</v>
          </cell>
          <cell r="C2042">
            <v>1</v>
          </cell>
          <cell r="D2042">
            <v>3</v>
          </cell>
          <cell r="G2042">
            <v>3</v>
          </cell>
          <cell r="H2042">
            <v>380000</v>
          </cell>
          <cell r="I2042">
            <v>1140000</v>
          </cell>
        </row>
        <row r="2043">
          <cell r="B2043" t="str">
            <v>- Uang Penginapan [1 ORG x 2 HR]</v>
          </cell>
          <cell r="C2043">
            <v>1</v>
          </cell>
          <cell r="D2043">
            <v>2</v>
          </cell>
          <cell r="G2043">
            <v>2</v>
          </cell>
          <cell r="H2043">
            <v>667000</v>
          </cell>
          <cell r="I2043">
            <v>1334000</v>
          </cell>
        </row>
        <row r="2044">
          <cell r="B2044" t="str">
            <v>- Uang Taksi [1 ORG x 1 KL]</v>
          </cell>
          <cell r="C2044">
            <v>1</v>
          </cell>
          <cell r="D2044">
            <v>1</v>
          </cell>
          <cell r="G2044">
            <v>1</v>
          </cell>
          <cell r="H2044">
            <v>992000</v>
          </cell>
          <cell r="I2044">
            <v>992000</v>
          </cell>
        </row>
        <row r="2045">
          <cell r="B2045" t="str">
            <v>&gt; JAKARTA-MANOKWARI PP</v>
          </cell>
          <cell r="C2045" t="str">
            <v xml:space="preserve"> </v>
          </cell>
        </row>
        <row r="2046">
          <cell r="B2046" t="str">
            <v>- Tiket [1 ORG x 1 KL]</v>
          </cell>
          <cell r="C2046">
            <v>1</v>
          </cell>
          <cell r="D2046">
            <v>1</v>
          </cell>
          <cell r="G2046">
            <v>1</v>
          </cell>
          <cell r="H2046">
            <v>10824000</v>
          </cell>
          <cell r="I2046">
            <v>10824000</v>
          </cell>
        </row>
        <row r="2047">
          <cell r="B2047" t="str">
            <v>- Uang Harian [1 ORG x 3 HR]</v>
          </cell>
          <cell r="C2047">
            <v>1</v>
          </cell>
          <cell r="D2047">
            <v>3</v>
          </cell>
          <cell r="G2047">
            <v>3</v>
          </cell>
          <cell r="H2047">
            <v>480000</v>
          </cell>
          <cell r="I2047">
            <v>1440000</v>
          </cell>
        </row>
        <row r="2048">
          <cell r="B2048" t="str">
            <v>- Uang Penginapan [1 ORG x 2 HR]</v>
          </cell>
          <cell r="C2048">
            <v>1</v>
          </cell>
          <cell r="D2048">
            <v>2</v>
          </cell>
          <cell r="G2048">
            <v>2</v>
          </cell>
          <cell r="H2048">
            <v>967000</v>
          </cell>
          <cell r="I2048">
            <v>1934000</v>
          </cell>
        </row>
        <row r="2049">
          <cell r="B2049" t="str">
            <v>- Uang Taksi [1 ORG x 1 KL]</v>
          </cell>
          <cell r="C2049">
            <v>1</v>
          </cell>
          <cell r="D2049">
            <v>1</v>
          </cell>
          <cell r="G2049">
            <v>1</v>
          </cell>
          <cell r="H2049">
            <v>950000</v>
          </cell>
          <cell r="I2049">
            <v>950000</v>
          </cell>
        </row>
        <row r="2050">
          <cell r="B2050" t="str">
            <v>&gt; JAKARTA-PAPUA PP</v>
          </cell>
          <cell r="C2050" t="str">
            <v xml:space="preserve"> </v>
          </cell>
        </row>
        <row r="2051">
          <cell r="B2051" t="str">
            <v>- Tiket [1 ORG x 1 KL]</v>
          </cell>
          <cell r="C2051">
            <v>1</v>
          </cell>
          <cell r="D2051">
            <v>1</v>
          </cell>
          <cell r="G2051">
            <v>1</v>
          </cell>
          <cell r="H2051">
            <v>8193000</v>
          </cell>
          <cell r="I2051">
            <v>8193000</v>
          </cell>
        </row>
        <row r="2052">
          <cell r="B2052" t="str">
            <v>- Uang Harian [1 ORG x 3 HR]</v>
          </cell>
          <cell r="C2052">
            <v>1</v>
          </cell>
          <cell r="D2052">
            <v>3</v>
          </cell>
          <cell r="G2052">
            <v>3</v>
          </cell>
          <cell r="H2052">
            <v>580000</v>
          </cell>
          <cell r="I2052">
            <v>1740000</v>
          </cell>
        </row>
        <row r="2053">
          <cell r="B2053" t="str">
            <v>- Uang Penginapan [1 ORG x 2 HR]</v>
          </cell>
          <cell r="C2053">
            <v>1</v>
          </cell>
          <cell r="D2053">
            <v>2</v>
          </cell>
          <cell r="G2053">
            <v>2</v>
          </cell>
          <cell r="H2053">
            <v>1038000</v>
          </cell>
          <cell r="I2053">
            <v>2076000</v>
          </cell>
        </row>
        <row r="2054">
          <cell r="B2054" t="str">
            <v>- Uang Taksi [1 ORG x 1 KL]</v>
          </cell>
          <cell r="C2054">
            <v>1</v>
          </cell>
          <cell r="D2054">
            <v>1</v>
          </cell>
          <cell r="G2054">
            <v>1</v>
          </cell>
          <cell r="H2054">
            <v>950000</v>
          </cell>
          <cell r="I2054">
            <v>950000</v>
          </cell>
        </row>
        <row r="2055">
          <cell r="B2055" t="str">
            <v>Pembinaan KBIHU</v>
          </cell>
          <cell r="I2055">
            <v>141478000</v>
          </cell>
        </row>
        <row r="2056">
          <cell r="B2056" t="str">
            <v>Belanja Perjalanan Dinas Biasa</v>
          </cell>
          <cell r="I2056">
            <v>141478000</v>
          </cell>
        </row>
        <row r="2057">
          <cell r="B2057" t="str">
            <v>(KPPN.133-Jakarta IV )</v>
          </cell>
        </row>
        <row r="2058">
          <cell r="B2058" t="str">
            <v>&gt; JAKARTA-BANDA ACEH PP</v>
          </cell>
          <cell r="C2058" t="str">
            <v xml:space="preserve"> </v>
          </cell>
        </row>
        <row r="2059">
          <cell r="B2059" t="str">
            <v>- Tiket [1 ORG x 1 KL]</v>
          </cell>
          <cell r="C2059">
            <v>1</v>
          </cell>
          <cell r="D2059">
            <v>1</v>
          </cell>
          <cell r="G2059">
            <v>1</v>
          </cell>
          <cell r="H2059">
            <v>4492000</v>
          </cell>
          <cell r="I2059">
            <v>4492000</v>
          </cell>
        </row>
        <row r="2060">
          <cell r="B2060" t="str">
            <v>- Uang Harian [1 ORG x 3 HR]</v>
          </cell>
          <cell r="C2060">
            <v>1</v>
          </cell>
          <cell r="D2060">
            <v>3</v>
          </cell>
          <cell r="G2060">
            <v>3</v>
          </cell>
          <cell r="H2060">
            <v>360000</v>
          </cell>
          <cell r="I2060">
            <v>1080000</v>
          </cell>
        </row>
        <row r="2061">
          <cell r="B2061" t="str">
            <v>- Uang Penginapan [1 ORG x 2 HR]</v>
          </cell>
          <cell r="C2061">
            <v>1</v>
          </cell>
          <cell r="D2061">
            <v>2</v>
          </cell>
          <cell r="G2061">
            <v>2</v>
          </cell>
          <cell r="H2061">
            <v>616000</v>
          </cell>
          <cell r="I2061">
            <v>1232000</v>
          </cell>
        </row>
        <row r="2062">
          <cell r="B2062" t="str">
            <v>- Uang Taksi [1 ORG x 1 KL]</v>
          </cell>
          <cell r="C2062">
            <v>1</v>
          </cell>
          <cell r="D2062">
            <v>1</v>
          </cell>
          <cell r="G2062">
            <v>1</v>
          </cell>
          <cell r="H2062">
            <v>758000</v>
          </cell>
          <cell r="I2062">
            <v>758000</v>
          </cell>
        </row>
        <row r="2063">
          <cell r="B2063" t="str">
            <v>&gt; JAKARTA-MEDAN PP</v>
          </cell>
          <cell r="C2063" t="str">
            <v xml:space="preserve"> </v>
          </cell>
        </row>
        <row r="2064">
          <cell r="B2064" t="str">
            <v>- Tiket [2 ORG x 1 KL]</v>
          </cell>
          <cell r="C2064">
            <v>2</v>
          </cell>
          <cell r="D2064">
            <v>1</v>
          </cell>
          <cell r="G2064">
            <v>2</v>
          </cell>
          <cell r="H2064">
            <v>3808000</v>
          </cell>
          <cell r="I2064">
            <v>7616000</v>
          </cell>
        </row>
        <row r="2065">
          <cell r="B2065" t="str">
            <v>- Uang Harian [2 ORG x 3 HR]</v>
          </cell>
          <cell r="C2065">
            <v>2</v>
          </cell>
          <cell r="D2065">
            <v>3</v>
          </cell>
          <cell r="G2065">
            <v>6</v>
          </cell>
          <cell r="H2065">
            <v>370000</v>
          </cell>
          <cell r="I2065">
            <v>2220000</v>
          </cell>
        </row>
        <row r="2066">
          <cell r="B2066" t="str">
            <v>- Uang Penginapan [2 ORG x 2 HR]</v>
          </cell>
          <cell r="C2066">
            <v>2</v>
          </cell>
          <cell r="D2066">
            <v>2</v>
          </cell>
          <cell r="G2066">
            <v>4</v>
          </cell>
          <cell r="H2066">
            <v>663000</v>
          </cell>
          <cell r="I2066">
            <v>2652000</v>
          </cell>
        </row>
        <row r="2067">
          <cell r="B2067" t="str">
            <v>- Uang Taksi [2 ORG x 1 KL]</v>
          </cell>
          <cell r="C2067">
            <v>2</v>
          </cell>
          <cell r="D2067">
            <v>1</v>
          </cell>
          <cell r="G2067">
            <v>2</v>
          </cell>
          <cell r="H2067">
            <v>976000</v>
          </cell>
          <cell r="I2067">
            <v>1952000</v>
          </cell>
        </row>
        <row r="2068">
          <cell r="B2068" t="str">
            <v>&gt; JAKARTA-PADANG PP</v>
          </cell>
          <cell r="C2068" t="str">
            <v xml:space="preserve"> </v>
          </cell>
        </row>
        <row r="2069">
          <cell r="B2069" t="str">
            <v>- Tiket [2 ORG x 1 KL]</v>
          </cell>
          <cell r="C2069">
            <v>2</v>
          </cell>
          <cell r="D2069">
            <v>1</v>
          </cell>
          <cell r="G2069">
            <v>2</v>
          </cell>
          <cell r="H2069">
            <v>2952000</v>
          </cell>
          <cell r="I2069">
            <v>5904000</v>
          </cell>
        </row>
        <row r="2070">
          <cell r="B2070" t="str">
            <v>- Uang Harian [2 ORG x 3 HR]</v>
          </cell>
          <cell r="C2070">
            <v>2</v>
          </cell>
          <cell r="D2070">
            <v>3</v>
          </cell>
          <cell r="G2070">
            <v>6</v>
          </cell>
          <cell r="H2070">
            <v>380000</v>
          </cell>
          <cell r="I2070">
            <v>2280000</v>
          </cell>
        </row>
        <row r="2071">
          <cell r="B2071" t="str">
            <v>- Uang Penginapan [2 ORG x 2 HR]</v>
          </cell>
          <cell r="C2071">
            <v>2</v>
          </cell>
          <cell r="D2071">
            <v>2</v>
          </cell>
          <cell r="G2071">
            <v>4</v>
          </cell>
          <cell r="H2071">
            <v>701000</v>
          </cell>
          <cell r="I2071">
            <v>2804000</v>
          </cell>
        </row>
        <row r="2072">
          <cell r="B2072" t="str">
            <v>- Uang Taksi [2 ORG x 1 KL]</v>
          </cell>
          <cell r="C2072">
            <v>2</v>
          </cell>
          <cell r="D2072">
            <v>1</v>
          </cell>
          <cell r="G2072">
            <v>2</v>
          </cell>
          <cell r="H2072">
            <v>892000</v>
          </cell>
          <cell r="I2072">
            <v>1784000</v>
          </cell>
        </row>
        <row r="2073">
          <cell r="B2073" t="str">
            <v>&gt; JAKARTA-BENGKULU PP</v>
          </cell>
          <cell r="C2073" t="str">
            <v xml:space="preserve"> </v>
          </cell>
        </row>
        <row r="2074">
          <cell r="B2074" t="str">
            <v>- Tiket [1 ORG x 1 KL]</v>
          </cell>
          <cell r="C2074">
            <v>1</v>
          </cell>
          <cell r="D2074">
            <v>1</v>
          </cell>
          <cell r="G2074">
            <v>1</v>
          </cell>
          <cell r="H2074">
            <v>2621000</v>
          </cell>
          <cell r="I2074">
            <v>2621000</v>
          </cell>
        </row>
        <row r="2075">
          <cell r="B2075" t="str">
            <v>- Uang Harian [1 ORG x 3 HR]</v>
          </cell>
          <cell r="C2075">
            <v>1</v>
          </cell>
          <cell r="D2075">
            <v>3</v>
          </cell>
          <cell r="G2075">
            <v>3</v>
          </cell>
          <cell r="H2075">
            <v>380000</v>
          </cell>
          <cell r="I2075">
            <v>1140000</v>
          </cell>
        </row>
        <row r="2076">
          <cell r="B2076" t="str">
            <v>- Uang Penginapan [1 ORG x 2 HR]</v>
          </cell>
          <cell r="C2076">
            <v>1</v>
          </cell>
          <cell r="D2076">
            <v>2</v>
          </cell>
          <cell r="G2076">
            <v>2</v>
          </cell>
          <cell r="H2076">
            <v>692000</v>
          </cell>
          <cell r="I2076">
            <v>1384000</v>
          </cell>
        </row>
        <row r="2077">
          <cell r="B2077" t="str">
            <v>- Uang Taksi [1 ORG x 1 KL]</v>
          </cell>
          <cell r="C2077">
            <v>1</v>
          </cell>
          <cell r="D2077">
            <v>1</v>
          </cell>
          <cell r="G2077">
            <v>1</v>
          </cell>
          <cell r="H2077">
            <v>730000</v>
          </cell>
          <cell r="I2077">
            <v>730000</v>
          </cell>
        </row>
        <row r="2078">
          <cell r="B2078" t="str">
            <v>&gt; JAKARTA-PEKANBARU PP</v>
          </cell>
          <cell r="C2078" t="str">
            <v xml:space="preserve"> </v>
          </cell>
        </row>
        <row r="2079">
          <cell r="B2079" t="str">
            <v>- Tiket [1 ORG x 1 KL]</v>
          </cell>
          <cell r="C2079">
            <v>1</v>
          </cell>
          <cell r="D2079">
            <v>1</v>
          </cell>
          <cell r="G2079">
            <v>1</v>
          </cell>
          <cell r="H2079">
            <v>3016000</v>
          </cell>
          <cell r="I2079">
            <v>3016000</v>
          </cell>
        </row>
        <row r="2080">
          <cell r="B2080" t="str">
            <v>- Uang Harian [1 ORG x 3 HR]</v>
          </cell>
          <cell r="C2080">
            <v>1</v>
          </cell>
          <cell r="D2080">
            <v>3</v>
          </cell>
          <cell r="G2080">
            <v>3</v>
          </cell>
          <cell r="H2080">
            <v>370000</v>
          </cell>
          <cell r="I2080">
            <v>1110000</v>
          </cell>
        </row>
        <row r="2081">
          <cell r="B2081" t="str">
            <v>- Uang Penginapan [1 ORG x 2 HR]</v>
          </cell>
          <cell r="C2081">
            <v>1</v>
          </cell>
          <cell r="D2081">
            <v>2</v>
          </cell>
          <cell r="G2081">
            <v>2</v>
          </cell>
          <cell r="H2081">
            <v>852000</v>
          </cell>
          <cell r="I2081">
            <v>1704000</v>
          </cell>
        </row>
        <row r="2082">
          <cell r="B2082" t="str">
            <v>- Uang Taksi [1 ORG x 1 KL]</v>
          </cell>
          <cell r="C2082">
            <v>1</v>
          </cell>
          <cell r="D2082">
            <v>1</v>
          </cell>
          <cell r="G2082">
            <v>1</v>
          </cell>
          <cell r="H2082">
            <v>700000</v>
          </cell>
          <cell r="I2082">
            <v>700000</v>
          </cell>
        </row>
        <row r="2083">
          <cell r="B2083" t="str">
            <v>&gt; JAKARTA-PALEMBANG PP</v>
          </cell>
          <cell r="C2083" t="str">
            <v xml:space="preserve"> </v>
          </cell>
        </row>
        <row r="2084">
          <cell r="B2084" t="str">
            <v>- Tiket [2 ORG x 1 KL]</v>
          </cell>
          <cell r="C2084">
            <v>2</v>
          </cell>
          <cell r="D2084">
            <v>1</v>
          </cell>
          <cell r="G2084">
            <v>2</v>
          </cell>
          <cell r="H2084">
            <v>2268000</v>
          </cell>
          <cell r="I2084">
            <v>4536000</v>
          </cell>
        </row>
        <row r="2085">
          <cell r="B2085" t="str">
            <v>- Uang Harian [2 ORG x 3 HR]</v>
          </cell>
          <cell r="C2085">
            <v>2</v>
          </cell>
          <cell r="D2085">
            <v>3</v>
          </cell>
          <cell r="G2085">
            <v>6</v>
          </cell>
          <cell r="H2085">
            <v>380000</v>
          </cell>
          <cell r="I2085">
            <v>2280000</v>
          </cell>
        </row>
        <row r="2086">
          <cell r="B2086" t="str">
            <v>- Uang Penginapan [2 ORG x 2 HR]</v>
          </cell>
          <cell r="C2086">
            <v>2</v>
          </cell>
          <cell r="D2086">
            <v>2</v>
          </cell>
          <cell r="G2086">
            <v>4</v>
          </cell>
          <cell r="H2086">
            <v>861000</v>
          </cell>
          <cell r="I2086">
            <v>3444000</v>
          </cell>
        </row>
        <row r="2087">
          <cell r="B2087" t="str">
            <v>- Uang Taksi [2 ORG x 1 KL]</v>
          </cell>
          <cell r="C2087">
            <v>2</v>
          </cell>
          <cell r="D2087">
            <v>1</v>
          </cell>
          <cell r="G2087">
            <v>2</v>
          </cell>
          <cell r="H2087">
            <v>768000</v>
          </cell>
          <cell r="I2087">
            <v>1536000</v>
          </cell>
        </row>
        <row r="2088">
          <cell r="B2088" t="str">
            <v>&gt; JAKARTA-JAMBI PP</v>
          </cell>
          <cell r="C2088" t="str">
            <v xml:space="preserve"> </v>
          </cell>
        </row>
        <row r="2089">
          <cell r="B2089" t="str">
            <v>- Tiket [1 ORG x 1 KL]</v>
          </cell>
          <cell r="C2089">
            <v>1</v>
          </cell>
          <cell r="D2089">
            <v>1</v>
          </cell>
          <cell r="G2089">
            <v>1</v>
          </cell>
          <cell r="H2089">
            <v>2460000</v>
          </cell>
          <cell r="I2089">
            <v>2460000</v>
          </cell>
        </row>
        <row r="2090">
          <cell r="B2090" t="str">
            <v>- Uang Harian [1 ORG x 3 HR]</v>
          </cell>
          <cell r="C2090">
            <v>1</v>
          </cell>
          <cell r="D2090">
            <v>3</v>
          </cell>
          <cell r="G2090">
            <v>3</v>
          </cell>
          <cell r="H2090">
            <v>370000</v>
          </cell>
          <cell r="I2090">
            <v>1110000</v>
          </cell>
        </row>
        <row r="2091">
          <cell r="B2091" t="str">
            <v>- Uang Penginapan [1 ORG x 2 HR]</v>
          </cell>
          <cell r="C2091">
            <v>1</v>
          </cell>
          <cell r="D2091">
            <v>2</v>
          </cell>
          <cell r="G2091">
            <v>2</v>
          </cell>
          <cell r="H2091">
            <v>580000</v>
          </cell>
          <cell r="I2091">
            <v>1160000</v>
          </cell>
        </row>
        <row r="2092">
          <cell r="B2092" t="str">
            <v>- Uang Taksi [1 ORG x 1 KL]</v>
          </cell>
          <cell r="C2092">
            <v>1</v>
          </cell>
          <cell r="D2092">
            <v>1</v>
          </cell>
          <cell r="G2092">
            <v>1</v>
          </cell>
          <cell r="H2092">
            <v>806000</v>
          </cell>
          <cell r="I2092">
            <v>806000</v>
          </cell>
        </row>
        <row r="2093">
          <cell r="B2093" t="str">
            <v>&gt; JAKARTA-BANDAR LAMPUNG PP</v>
          </cell>
          <cell r="C2093" t="str">
            <v xml:space="preserve"> </v>
          </cell>
        </row>
        <row r="2094">
          <cell r="B2094" t="str">
            <v>- Tiket [1 ORG x 1 KL]</v>
          </cell>
          <cell r="C2094">
            <v>1</v>
          </cell>
          <cell r="D2094">
            <v>1</v>
          </cell>
          <cell r="G2094">
            <v>1</v>
          </cell>
          <cell r="H2094">
            <v>1583000</v>
          </cell>
          <cell r="I2094">
            <v>1583000</v>
          </cell>
        </row>
        <row r="2095">
          <cell r="B2095" t="str">
            <v>- Uang Harian [1 ORG x 3 HR]</v>
          </cell>
          <cell r="C2095">
            <v>1</v>
          </cell>
          <cell r="D2095">
            <v>3</v>
          </cell>
          <cell r="G2095">
            <v>3</v>
          </cell>
          <cell r="H2095">
            <v>380000</v>
          </cell>
          <cell r="I2095">
            <v>1140000</v>
          </cell>
        </row>
        <row r="2096">
          <cell r="B2096" t="str">
            <v>- Uang Penginapan [1 ORG x 2 HR]</v>
          </cell>
          <cell r="C2096">
            <v>1</v>
          </cell>
          <cell r="D2096">
            <v>2</v>
          </cell>
          <cell r="G2096">
            <v>2</v>
          </cell>
          <cell r="H2096">
            <v>580000</v>
          </cell>
          <cell r="I2096">
            <v>1160000</v>
          </cell>
        </row>
        <row r="2097">
          <cell r="B2097" t="str">
            <v>- Uang Taksi [1 ORG x 1 KL]</v>
          </cell>
          <cell r="C2097">
            <v>1</v>
          </cell>
          <cell r="D2097">
            <v>1</v>
          </cell>
          <cell r="G2097">
            <v>1</v>
          </cell>
          <cell r="H2097">
            <v>846000</v>
          </cell>
          <cell r="I2097">
            <v>846000</v>
          </cell>
        </row>
        <row r="2098">
          <cell r="B2098" t="str">
            <v>&gt; JAKARTA-BANTEN</v>
          </cell>
          <cell r="C2098" t="str">
            <v xml:space="preserve"> </v>
          </cell>
        </row>
        <row r="2099">
          <cell r="B2099" t="str">
            <v>- Transport [2 ORG x 1 KL]</v>
          </cell>
          <cell r="C2099">
            <v>2</v>
          </cell>
          <cell r="D2099">
            <v>1</v>
          </cell>
          <cell r="G2099">
            <v>2</v>
          </cell>
          <cell r="H2099">
            <v>500000</v>
          </cell>
          <cell r="I2099">
            <v>1000000</v>
          </cell>
        </row>
        <row r="2100">
          <cell r="B2100" t="str">
            <v>- Uang Harian [2 ORG x 3 HR]</v>
          </cell>
          <cell r="C2100">
            <v>2</v>
          </cell>
          <cell r="D2100">
            <v>3</v>
          </cell>
          <cell r="G2100">
            <v>6</v>
          </cell>
          <cell r="H2100">
            <v>370000</v>
          </cell>
          <cell r="I2100">
            <v>2220000</v>
          </cell>
        </row>
        <row r="2101">
          <cell r="B2101" t="str">
            <v>- Uang Penginapan [2 ORG x 2 HR]</v>
          </cell>
          <cell r="C2101">
            <v>2</v>
          </cell>
          <cell r="D2101">
            <v>2</v>
          </cell>
          <cell r="G2101">
            <v>4</v>
          </cell>
          <cell r="H2101">
            <v>718000</v>
          </cell>
          <cell r="I2101">
            <v>2872000</v>
          </cell>
        </row>
        <row r="2102">
          <cell r="B2102" t="str">
            <v>&gt; JAKARTA-JAKARTA PP</v>
          </cell>
          <cell r="C2102" t="str">
            <v xml:space="preserve"> </v>
          </cell>
        </row>
        <row r="2103">
          <cell r="B2103" t="str">
            <v>- Transport [3 ORG x 1 KL]</v>
          </cell>
          <cell r="C2103">
            <v>3</v>
          </cell>
          <cell r="D2103">
            <v>1</v>
          </cell>
          <cell r="G2103">
            <v>3</v>
          </cell>
          <cell r="H2103">
            <v>150000</v>
          </cell>
          <cell r="I2103">
            <v>450000</v>
          </cell>
        </row>
        <row r="2104">
          <cell r="B2104" t="str">
            <v>- Uang Harian [3 ORG x 1 HR]</v>
          </cell>
          <cell r="C2104">
            <v>3</v>
          </cell>
          <cell r="D2104">
            <v>1</v>
          </cell>
          <cell r="G2104">
            <v>3</v>
          </cell>
          <cell r="H2104">
            <v>210000</v>
          </cell>
          <cell r="I2104">
            <v>630000</v>
          </cell>
        </row>
        <row r="2105">
          <cell r="B2105" t="str">
            <v>&gt; JAKARTA-BANDUNG PP</v>
          </cell>
          <cell r="C2105" t="str">
            <v xml:space="preserve"> </v>
          </cell>
        </row>
        <row r="2106">
          <cell r="B2106" t="str">
            <v>- Transport [2 OK x 1 KL]</v>
          </cell>
          <cell r="C2106">
            <v>2</v>
          </cell>
          <cell r="D2106">
            <v>1</v>
          </cell>
          <cell r="G2106">
            <v>2</v>
          </cell>
          <cell r="H2106">
            <v>600000</v>
          </cell>
          <cell r="I2106">
            <v>1200000</v>
          </cell>
        </row>
        <row r="2107">
          <cell r="B2107" t="str">
            <v>- Uang Harian [2 ORG x 3 HR]</v>
          </cell>
          <cell r="C2107">
            <v>2</v>
          </cell>
          <cell r="D2107">
            <v>3</v>
          </cell>
          <cell r="G2107">
            <v>6</v>
          </cell>
          <cell r="H2107">
            <v>430000</v>
          </cell>
          <cell r="I2107">
            <v>2580000</v>
          </cell>
        </row>
        <row r="2108">
          <cell r="B2108" t="str">
            <v>- Uang Penginapan [2 ORG x 2 HR]</v>
          </cell>
          <cell r="C2108">
            <v>2</v>
          </cell>
          <cell r="D2108">
            <v>2</v>
          </cell>
          <cell r="G2108">
            <v>4</v>
          </cell>
          <cell r="H2108">
            <v>686000</v>
          </cell>
          <cell r="I2108">
            <v>2744000</v>
          </cell>
        </row>
        <row r="2109">
          <cell r="B2109" t="str">
            <v>&gt; JAKARTA-SEMARANG PP</v>
          </cell>
          <cell r="C2109" t="str">
            <v xml:space="preserve"> </v>
          </cell>
        </row>
        <row r="2110">
          <cell r="B2110" t="str">
            <v>- Tiket [2 ORG x 1 KL]</v>
          </cell>
          <cell r="C2110">
            <v>2</v>
          </cell>
          <cell r="D2110">
            <v>1</v>
          </cell>
          <cell r="G2110">
            <v>2</v>
          </cell>
          <cell r="H2110">
            <v>2182000</v>
          </cell>
          <cell r="I2110">
            <v>4364000</v>
          </cell>
        </row>
        <row r="2111">
          <cell r="B2111" t="str">
            <v>- Uang Harian [2 ORG x 3 HR]</v>
          </cell>
          <cell r="C2111">
            <v>2</v>
          </cell>
          <cell r="D2111">
            <v>3</v>
          </cell>
          <cell r="G2111">
            <v>6</v>
          </cell>
          <cell r="H2111">
            <v>370000</v>
          </cell>
          <cell r="I2111">
            <v>2220000</v>
          </cell>
        </row>
        <row r="2112">
          <cell r="B2112" t="str">
            <v>- Uang Penginapan [2 ORG x 2 HR]</v>
          </cell>
          <cell r="C2112">
            <v>2</v>
          </cell>
          <cell r="D2112">
            <v>2</v>
          </cell>
          <cell r="G2112">
            <v>4</v>
          </cell>
          <cell r="H2112">
            <v>600000</v>
          </cell>
          <cell r="I2112">
            <v>2400000</v>
          </cell>
        </row>
        <row r="2113">
          <cell r="B2113" t="str">
            <v>- Uang Taksi [2 ORG x 1 KL]</v>
          </cell>
          <cell r="C2113">
            <v>2</v>
          </cell>
          <cell r="D2113">
            <v>1</v>
          </cell>
          <cell r="G2113">
            <v>2</v>
          </cell>
          <cell r="H2113">
            <v>662000</v>
          </cell>
          <cell r="I2113">
            <v>1324000</v>
          </cell>
        </row>
        <row r="2114">
          <cell r="B2114" t="str">
            <v>&gt; JAKARTA-YOGYAKARTA PP</v>
          </cell>
          <cell r="C2114" t="str">
            <v xml:space="preserve"> </v>
          </cell>
        </row>
        <row r="2115">
          <cell r="B2115" t="str">
            <v>- Tiket [1 ORG x 1 KL]</v>
          </cell>
          <cell r="C2115">
            <v>1</v>
          </cell>
          <cell r="D2115">
            <v>1</v>
          </cell>
          <cell r="G2115">
            <v>1</v>
          </cell>
          <cell r="H2115">
            <v>2268000</v>
          </cell>
          <cell r="I2115">
            <v>2268000</v>
          </cell>
        </row>
        <row r="2116">
          <cell r="B2116" t="str">
            <v>- Uang Harian [1 ORG x 3 HR]</v>
          </cell>
          <cell r="C2116">
            <v>1</v>
          </cell>
          <cell r="D2116">
            <v>3</v>
          </cell>
          <cell r="G2116">
            <v>3</v>
          </cell>
          <cell r="H2116">
            <v>420000</v>
          </cell>
          <cell r="I2116">
            <v>1260000</v>
          </cell>
        </row>
        <row r="2117">
          <cell r="B2117" t="str">
            <v>- Uang Penginapan [1 ORG x 2 HR]</v>
          </cell>
          <cell r="C2117">
            <v>1</v>
          </cell>
          <cell r="D2117">
            <v>2</v>
          </cell>
          <cell r="G2117">
            <v>2</v>
          </cell>
          <cell r="H2117">
            <v>845000</v>
          </cell>
          <cell r="I2117">
            <v>1690000</v>
          </cell>
        </row>
        <row r="2118">
          <cell r="B2118" t="str">
            <v>- Uang Taksi [1 ORG x 1 KL]</v>
          </cell>
          <cell r="C2118">
            <v>1</v>
          </cell>
          <cell r="D2118">
            <v>1</v>
          </cell>
          <cell r="G2118">
            <v>1</v>
          </cell>
          <cell r="H2118">
            <v>748000</v>
          </cell>
          <cell r="I2118">
            <v>748000</v>
          </cell>
        </row>
        <row r="2119">
          <cell r="B2119" t="str">
            <v>&gt; JAKARTA-SURABAYA PP</v>
          </cell>
          <cell r="C2119" t="str">
            <v xml:space="preserve"> </v>
          </cell>
        </row>
        <row r="2120">
          <cell r="B2120" t="str">
            <v>- Tiket [1 ORG x 1 KL]</v>
          </cell>
          <cell r="C2120">
            <v>1</v>
          </cell>
          <cell r="D2120">
            <v>1</v>
          </cell>
          <cell r="G2120">
            <v>1</v>
          </cell>
          <cell r="H2120">
            <v>2674000</v>
          </cell>
          <cell r="I2120">
            <v>2674000</v>
          </cell>
        </row>
        <row r="2121">
          <cell r="B2121" t="str">
            <v>- Uang Harian [1 ORG x 3 HR]</v>
          </cell>
          <cell r="C2121">
            <v>1</v>
          </cell>
          <cell r="D2121">
            <v>3</v>
          </cell>
          <cell r="G2121">
            <v>3</v>
          </cell>
          <cell r="H2121">
            <v>410000</v>
          </cell>
          <cell r="I2121">
            <v>1230000</v>
          </cell>
        </row>
        <row r="2122">
          <cell r="B2122" t="str">
            <v>- Uang Penginapan [1 ORG x 2 HR]</v>
          </cell>
          <cell r="C2122">
            <v>1</v>
          </cell>
          <cell r="D2122">
            <v>2</v>
          </cell>
          <cell r="G2122">
            <v>2</v>
          </cell>
          <cell r="H2122">
            <v>814000</v>
          </cell>
          <cell r="I2122">
            <v>1628000</v>
          </cell>
        </row>
        <row r="2123">
          <cell r="B2123" t="str">
            <v>- Uang Taksi [1 ORG x 1 KL]</v>
          </cell>
          <cell r="C2123">
            <v>1</v>
          </cell>
          <cell r="D2123">
            <v>1</v>
          </cell>
          <cell r="G2123">
            <v>1</v>
          </cell>
          <cell r="H2123">
            <v>900000</v>
          </cell>
          <cell r="I2123">
            <v>900000</v>
          </cell>
        </row>
        <row r="2124">
          <cell r="B2124" t="str">
            <v>&gt; JAKARTA-MATARAM PP</v>
          </cell>
          <cell r="C2124" t="str">
            <v xml:space="preserve"> </v>
          </cell>
        </row>
        <row r="2125">
          <cell r="B2125" t="str">
            <v>- Tiket [1 ORG x 1 KL]</v>
          </cell>
          <cell r="C2125">
            <v>1</v>
          </cell>
          <cell r="D2125">
            <v>1</v>
          </cell>
          <cell r="G2125">
            <v>1</v>
          </cell>
          <cell r="H2125">
            <v>3230000</v>
          </cell>
          <cell r="I2125">
            <v>3230000</v>
          </cell>
        </row>
        <row r="2126">
          <cell r="B2126" t="str">
            <v>- Uang Harian [1 ORG x 3 HR]</v>
          </cell>
          <cell r="C2126">
            <v>1</v>
          </cell>
          <cell r="D2126">
            <v>3</v>
          </cell>
          <cell r="G2126">
            <v>3</v>
          </cell>
          <cell r="H2126">
            <v>440000</v>
          </cell>
          <cell r="I2126">
            <v>1320000</v>
          </cell>
        </row>
        <row r="2127">
          <cell r="B2127" t="str">
            <v>- Uang Penginapan [1 ORG x 2 HR]</v>
          </cell>
          <cell r="C2127">
            <v>1</v>
          </cell>
          <cell r="D2127">
            <v>2</v>
          </cell>
          <cell r="G2127">
            <v>2</v>
          </cell>
          <cell r="H2127">
            <v>907000</v>
          </cell>
          <cell r="I2127">
            <v>1814000</v>
          </cell>
        </row>
        <row r="2128">
          <cell r="B2128" t="str">
            <v>- Uang Taksi [1 ORG x 1 KL]</v>
          </cell>
          <cell r="C2128">
            <v>1</v>
          </cell>
          <cell r="D2128">
            <v>1</v>
          </cell>
          <cell r="G2128">
            <v>1</v>
          </cell>
          <cell r="H2128">
            <v>974000</v>
          </cell>
          <cell r="I2128">
            <v>974000</v>
          </cell>
        </row>
        <row r="2129">
          <cell r="B2129" t="str">
            <v>&gt; JAKARTA-BANJARMASIN PP</v>
          </cell>
          <cell r="C2129" t="str">
            <v xml:space="preserve"> </v>
          </cell>
        </row>
        <row r="2130">
          <cell r="B2130" t="str">
            <v>- Tiket [1 ORG x 1 KL]</v>
          </cell>
          <cell r="C2130">
            <v>1</v>
          </cell>
          <cell r="D2130">
            <v>1</v>
          </cell>
          <cell r="G2130">
            <v>1</v>
          </cell>
          <cell r="H2130">
            <v>2995000</v>
          </cell>
          <cell r="I2130">
            <v>2995000</v>
          </cell>
        </row>
        <row r="2131">
          <cell r="B2131" t="str">
            <v>- Uang Harian [1 ORG x 3 HR]</v>
          </cell>
          <cell r="C2131">
            <v>1</v>
          </cell>
          <cell r="D2131">
            <v>3</v>
          </cell>
          <cell r="G2131">
            <v>3</v>
          </cell>
          <cell r="H2131">
            <v>380000</v>
          </cell>
          <cell r="I2131">
            <v>1140000</v>
          </cell>
        </row>
        <row r="2132">
          <cell r="B2132" t="str">
            <v>- Uang Penginapan [1 ORG x 2 HR]</v>
          </cell>
          <cell r="C2132">
            <v>1</v>
          </cell>
          <cell r="D2132">
            <v>2</v>
          </cell>
          <cell r="G2132">
            <v>2</v>
          </cell>
          <cell r="H2132">
            <v>697000</v>
          </cell>
          <cell r="I2132">
            <v>1394000</v>
          </cell>
        </row>
        <row r="2133">
          <cell r="B2133" t="str">
            <v>- Uang Taksi [1 ORG x 1 KL]</v>
          </cell>
          <cell r="C2133">
            <v>1</v>
          </cell>
          <cell r="D2133">
            <v>1</v>
          </cell>
          <cell r="G2133">
            <v>1</v>
          </cell>
          <cell r="H2133">
            <v>812000</v>
          </cell>
          <cell r="I2133">
            <v>812000</v>
          </cell>
        </row>
        <row r="2134">
          <cell r="B2134" t="str">
            <v>&gt; JAKARTA-PONTIANAK PP</v>
          </cell>
          <cell r="C2134" t="str">
            <v xml:space="preserve"> </v>
          </cell>
        </row>
        <row r="2135">
          <cell r="B2135" t="str">
            <v>- Tiket [1 ORG x 1 KL]</v>
          </cell>
          <cell r="C2135">
            <v>1</v>
          </cell>
          <cell r="D2135">
            <v>1</v>
          </cell>
          <cell r="G2135">
            <v>1</v>
          </cell>
          <cell r="H2135">
            <v>2781000</v>
          </cell>
          <cell r="I2135">
            <v>2781000</v>
          </cell>
        </row>
        <row r="2136">
          <cell r="B2136" t="str">
            <v>- Uang Harian [1 ORG x 3 HR]</v>
          </cell>
          <cell r="C2136">
            <v>1</v>
          </cell>
          <cell r="D2136">
            <v>3</v>
          </cell>
          <cell r="G2136">
            <v>3</v>
          </cell>
          <cell r="H2136">
            <v>380000</v>
          </cell>
          <cell r="I2136">
            <v>1140000</v>
          </cell>
        </row>
        <row r="2137">
          <cell r="B2137" t="str">
            <v>- Uang Penginapan [1 ORG x 2 HR]</v>
          </cell>
          <cell r="C2137">
            <v>1</v>
          </cell>
          <cell r="D2137">
            <v>2</v>
          </cell>
          <cell r="G2137">
            <v>2</v>
          </cell>
          <cell r="H2137">
            <v>538000</v>
          </cell>
          <cell r="I2137">
            <v>1076000</v>
          </cell>
        </row>
        <row r="2138">
          <cell r="B2138" t="str">
            <v>- Uang Taksi [1 ORG x 1 KL]</v>
          </cell>
          <cell r="C2138">
            <v>1</v>
          </cell>
          <cell r="D2138">
            <v>1</v>
          </cell>
          <cell r="G2138">
            <v>1</v>
          </cell>
          <cell r="H2138">
            <v>782000</v>
          </cell>
          <cell r="I2138">
            <v>782000</v>
          </cell>
        </row>
        <row r="2139">
          <cell r="B2139" t="str">
            <v>&gt; JAKARTA-MAKASSAR PP</v>
          </cell>
          <cell r="C2139" t="str">
            <v xml:space="preserve"> </v>
          </cell>
        </row>
        <row r="2140">
          <cell r="B2140" t="str">
            <v>- Tiket [1 ORG x 1 KL]</v>
          </cell>
          <cell r="C2140">
            <v>1</v>
          </cell>
          <cell r="D2140">
            <v>1</v>
          </cell>
          <cell r="G2140">
            <v>1</v>
          </cell>
          <cell r="H2140">
            <v>3829000</v>
          </cell>
          <cell r="I2140">
            <v>3829000</v>
          </cell>
        </row>
        <row r="2141">
          <cell r="B2141" t="str">
            <v>- Uang Harian [1 ORG x 3 HR]</v>
          </cell>
          <cell r="C2141">
            <v>1</v>
          </cell>
          <cell r="D2141">
            <v>3</v>
          </cell>
          <cell r="G2141">
            <v>3</v>
          </cell>
          <cell r="H2141">
            <v>430000</v>
          </cell>
          <cell r="I2141">
            <v>1290000</v>
          </cell>
        </row>
        <row r="2142">
          <cell r="B2142" t="str">
            <v>- Uang Penginapan [1 ORG x 2 HR]</v>
          </cell>
          <cell r="C2142">
            <v>1</v>
          </cell>
          <cell r="D2142">
            <v>2</v>
          </cell>
          <cell r="G2142">
            <v>2</v>
          </cell>
          <cell r="H2142">
            <v>745000</v>
          </cell>
          <cell r="I2142">
            <v>1490000</v>
          </cell>
        </row>
        <row r="2143">
          <cell r="B2143" t="str">
            <v>- Uang Taksi [1 ORG x 1 KL]</v>
          </cell>
          <cell r="C2143">
            <v>1</v>
          </cell>
          <cell r="D2143">
            <v>1</v>
          </cell>
          <cell r="G2143">
            <v>1</v>
          </cell>
          <cell r="H2143">
            <v>802000</v>
          </cell>
          <cell r="I2143">
            <v>802000</v>
          </cell>
        </row>
        <row r="2144">
          <cell r="B2144" t="str">
            <v>&gt; JAKARTA-PALU PP</v>
          </cell>
          <cell r="C2144" t="str">
            <v xml:space="preserve"> </v>
          </cell>
        </row>
        <row r="2145">
          <cell r="B2145" t="str">
            <v>- Tiket [1 ORG x 1 KL]</v>
          </cell>
          <cell r="C2145">
            <v>1</v>
          </cell>
          <cell r="D2145">
            <v>1</v>
          </cell>
          <cell r="G2145">
            <v>1</v>
          </cell>
          <cell r="H2145">
            <v>5113000</v>
          </cell>
          <cell r="I2145">
            <v>5113000</v>
          </cell>
        </row>
        <row r="2146">
          <cell r="B2146" t="str">
            <v>- Uang Harian [1 ORG x 3 HR]</v>
          </cell>
          <cell r="C2146">
            <v>1</v>
          </cell>
          <cell r="D2146">
            <v>3</v>
          </cell>
          <cell r="G2146">
            <v>3</v>
          </cell>
          <cell r="H2146">
            <v>370000</v>
          </cell>
          <cell r="I2146">
            <v>1110000</v>
          </cell>
        </row>
        <row r="2147">
          <cell r="B2147" t="str">
            <v>- Uang Penginapan [1 ORG x 2 HR]</v>
          </cell>
          <cell r="C2147">
            <v>1</v>
          </cell>
          <cell r="D2147">
            <v>2</v>
          </cell>
          <cell r="G2147">
            <v>2</v>
          </cell>
          <cell r="H2147">
            <v>951000</v>
          </cell>
          <cell r="I2147">
            <v>1902000</v>
          </cell>
        </row>
        <row r="2148">
          <cell r="B2148" t="str">
            <v>- Uang Taksi [1 ORG x 1 KL]</v>
          </cell>
          <cell r="C2148">
            <v>1</v>
          </cell>
          <cell r="D2148">
            <v>1</v>
          </cell>
          <cell r="G2148">
            <v>1</v>
          </cell>
          <cell r="H2148">
            <v>842000</v>
          </cell>
          <cell r="I2148">
            <v>842000</v>
          </cell>
        </row>
        <row r="2149">
          <cell r="B2149" t="str">
            <v>Dukungan Manajemen dan Pelaksanaan Tugas Teknis Lainnya Penyelenggaraan haji dan Umrah</v>
          </cell>
          <cell r="I2149">
            <v>1778605000</v>
          </cell>
        </row>
        <row r="2150">
          <cell r="B2150" t="str">
            <v>Layanan Dukungan Manajemen Internal</v>
          </cell>
          <cell r="I2150">
            <v>1778605000</v>
          </cell>
        </row>
        <row r="2151">
          <cell r="B2151" t="str">
            <v>Layanan Umum</v>
          </cell>
          <cell r="I2151">
            <v>885744000</v>
          </cell>
        </row>
        <row r="2152">
          <cell r="B2152" t="str">
            <v>Koordinasi penyelenggaraan ibadah haji</v>
          </cell>
          <cell r="I2152">
            <v>620944000</v>
          </cell>
        </row>
        <row r="2153">
          <cell r="B2153" t="str">
            <v>Koordinasi dan Persiapan Penyelenggaraan Ibadah Haji Tahun 2025 di Arab Saudi</v>
          </cell>
          <cell r="I2153">
            <v>176908000</v>
          </cell>
        </row>
        <row r="2154">
          <cell r="B2154" t="str">
            <v>&gt;Jakarta - Jeddah</v>
          </cell>
          <cell r="I2154">
            <v>176908000</v>
          </cell>
        </row>
        <row r="2155">
          <cell r="B2155" t="str">
            <v>-Tiket Pesawat Eselon II [1 ORG x 1 KL x 1 KEG]</v>
          </cell>
          <cell r="C2155">
            <v>1</v>
          </cell>
          <cell r="D2155">
            <v>1</v>
          </cell>
          <cell r="E2155">
            <v>1</v>
          </cell>
          <cell r="G2155">
            <v>1</v>
          </cell>
          <cell r="H2155">
            <v>40000000</v>
          </cell>
          <cell r="I2155">
            <v>40000000</v>
          </cell>
        </row>
        <row r="2156">
          <cell r="B2156" t="str">
            <v>-Tiket Pesawat Eselon III ke bawah [1 ORG x 1 KL x 1 KEG]</v>
          </cell>
          <cell r="C2156">
            <v>1</v>
          </cell>
          <cell r="D2156">
            <v>1</v>
          </cell>
          <cell r="E2156">
            <v>1</v>
          </cell>
          <cell r="G2156">
            <v>1</v>
          </cell>
          <cell r="H2156">
            <v>25000000</v>
          </cell>
          <cell r="I2156">
            <v>25000000</v>
          </cell>
        </row>
        <row r="2157">
          <cell r="B2157" t="str">
            <v>-Tiket Pesawat Pelaksana/Pendamping [1 ORG x 1 KL x 1 KEG]</v>
          </cell>
          <cell r="C2157">
            <v>1</v>
          </cell>
          <cell r="D2157">
            <v>1</v>
          </cell>
          <cell r="E2157">
            <v>1</v>
          </cell>
          <cell r="G2157">
            <v>1</v>
          </cell>
          <cell r="H2157">
            <v>25000000</v>
          </cell>
          <cell r="I2157">
            <v>25000000</v>
          </cell>
        </row>
        <row r="2158">
          <cell r="B2158" t="str">
            <v>-Uang Harian Eselon II ke bawah [1 ORG x 5 HR x 1 KEG]</v>
          </cell>
          <cell r="C2158">
            <v>1</v>
          </cell>
          <cell r="D2158">
            <v>5</v>
          </cell>
          <cell r="E2158">
            <v>1</v>
          </cell>
          <cell r="G2158">
            <v>5</v>
          </cell>
          <cell r="H2158">
            <v>4900000</v>
          </cell>
          <cell r="I2158">
            <v>24500000</v>
          </cell>
        </row>
        <row r="2159">
          <cell r="B2159" t="str">
            <v>-Uang Harian Eselon III ke bawah [1 ORG x 5 HR x 1 KEG]</v>
          </cell>
          <cell r="C2159">
            <v>1</v>
          </cell>
          <cell r="D2159">
            <v>5</v>
          </cell>
          <cell r="E2159">
            <v>1</v>
          </cell>
          <cell r="G2159">
            <v>5</v>
          </cell>
          <cell r="H2159">
            <v>4200000</v>
          </cell>
          <cell r="I2159">
            <v>21000000</v>
          </cell>
        </row>
        <row r="2160">
          <cell r="B2160" t="str">
            <v>-Uang Harian Pelaksana/Pendamping [1 ORG x 5 HR x 1 KEG]</v>
          </cell>
          <cell r="C2160">
            <v>1</v>
          </cell>
          <cell r="D2160">
            <v>5</v>
          </cell>
          <cell r="E2160">
            <v>1</v>
          </cell>
          <cell r="G2160">
            <v>5</v>
          </cell>
          <cell r="H2160">
            <v>4200000</v>
          </cell>
          <cell r="I2160">
            <v>21000000</v>
          </cell>
        </row>
        <row r="2161">
          <cell r="B2161" t="str">
            <v>-Uang Harian Eselon II ke bawah 40% [1 ORG x 2 HR x 1 KEG]</v>
          </cell>
          <cell r="C2161">
            <v>1</v>
          </cell>
          <cell r="D2161">
            <v>2</v>
          </cell>
          <cell r="E2161">
            <v>1</v>
          </cell>
          <cell r="G2161">
            <v>2</v>
          </cell>
          <cell r="H2161">
            <v>1960000</v>
          </cell>
          <cell r="I2161">
            <v>3920000</v>
          </cell>
        </row>
        <row r="2162">
          <cell r="B2162" t="str">
            <v>-Uang Harian Eselon III ke bawah 40% [1 ORG x 2 HR x 1 KEG]</v>
          </cell>
          <cell r="C2162">
            <v>1</v>
          </cell>
          <cell r="D2162">
            <v>2</v>
          </cell>
          <cell r="E2162">
            <v>1</v>
          </cell>
          <cell r="G2162">
            <v>2</v>
          </cell>
          <cell r="H2162">
            <v>1680000</v>
          </cell>
          <cell r="I2162">
            <v>3360000</v>
          </cell>
        </row>
        <row r="2163">
          <cell r="B2163" t="str">
            <v>-Uang Harian Pelaksana/Pendamping 40% [1 ORG x 2 HR x 1 KEG]</v>
          </cell>
          <cell r="C2163">
            <v>1</v>
          </cell>
          <cell r="D2163">
            <v>2</v>
          </cell>
          <cell r="E2163">
            <v>1</v>
          </cell>
          <cell r="G2163">
            <v>2</v>
          </cell>
          <cell r="H2163">
            <v>1680000</v>
          </cell>
          <cell r="I2163">
            <v>3360000</v>
          </cell>
        </row>
        <row r="2164">
          <cell r="B2164" t="str">
            <v>-Uang Taksi [3 ORG x 1 KL x 1 KEG]</v>
          </cell>
          <cell r="C2164">
            <v>3</v>
          </cell>
          <cell r="D2164">
            <v>1</v>
          </cell>
          <cell r="E2164">
            <v>1</v>
          </cell>
          <cell r="G2164">
            <v>3</v>
          </cell>
          <cell r="H2164">
            <v>256000</v>
          </cell>
          <cell r="I2164">
            <v>768000</v>
          </cell>
        </row>
        <row r="2165">
          <cell r="B2165" t="str">
            <v>-Visa [3 ORG x 1 KL x 1 KEG]</v>
          </cell>
          <cell r="C2165">
            <v>3</v>
          </cell>
          <cell r="D2165">
            <v>1</v>
          </cell>
          <cell r="E2165">
            <v>1</v>
          </cell>
          <cell r="G2165">
            <v>3</v>
          </cell>
          <cell r="H2165">
            <v>3000000</v>
          </cell>
          <cell r="I2165">
            <v>9000000</v>
          </cell>
        </row>
        <row r="2166">
          <cell r="B2166" t="str">
            <v>Koordinasi dan Persiapan Penyelenggaraan Ibadah Haji Tahun 2026 di Arab Saudi</v>
          </cell>
          <cell r="I2166">
            <v>176908000</v>
          </cell>
        </row>
        <row r="2167">
          <cell r="B2167" t="str">
            <v>&gt;Jakarta - Jeddah</v>
          </cell>
          <cell r="I2167">
            <v>176908000</v>
          </cell>
        </row>
        <row r="2168">
          <cell r="B2168" t="str">
            <v>-Tiket Pesawat Eselon II [1 ORG x 1 KL x 1 KEG]</v>
          </cell>
          <cell r="C2168">
            <v>1</v>
          </cell>
          <cell r="D2168">
            <v>1</v>
          </cell>
          <cell r="E2168">
            <v>1</v>
          </cell>
          <cell r="G2168">
            <v>1</v>
          </cell>
          <cell r="H2168">
            <v>40000000</v>
          </cell>
          <cell r="I2168">
            <v>40000000</v>
          </cell>
        </row>
        <row r="2169">
          <cell r="B2169" t="str">
            <v>-Tiket Pesawat Eselon III ke bawah [1 ORG x 1 KL x 1 KEG]</v>
          </cell>
          <cell r="C2169">
            <v>1</v>
          </cell>
          <cell r="D2169">
            <v>1</v>
          </cell>
          <cell r="E2169">
            <v>1</v>
          </cell>
          <cell r="G2169">
            <v>1</v>
          </cell>
          <cell r="H2169">
            <v>25000000</v>
          </cell>
          <cell r="I2169">
            <v>25000000</v>
          </cell>
        </row>
        <row r="2170">
          <cell r="B2170" t="str">
            <v>-Tiket Pesawat Pelaksana/Pendamping [1 ORG x 1 KL x 1 KEG]</v>
          </cell>
          <cell r="C2170">
            <v>1</v>
          </cell>
          <cell r="D2170">
            <v>1</v>
          </cell>
          <cell r="E2170">
            <v>1</v>
          </cell>
          <cell r="G2170">
            <v>1</v>
          </cell>
          <cell r="H2170">
            <v>25000000</v>
          </cell>
          <cell r="I2170">
            <v>25000000</v>
          </cell>
        </row>
        <row r="2171">
          <cell r="B2171" t="str">
            <v>-Uang Harian Eselon II ke bawah [1 ORG x 5 HR x 1 KEG]</v>
          </cell>
          <cell r="C2171">
            <v>1</v>
          </cell>
          <cell r="D2171">
            <v>5</v>
          </cell>
          <cell r="E2171">
            <v>1</v>
          </cell>
          <cell r="G2171">
            <v>5</v>
          </cell>
          <cell r="H2171">
            <v>4900000</v>
          </cell>
          <cell r="I2171">
            <v>24500000</v>
          </cell>
        </row>
        <row r="2172">
          <cell r="B2172" t="str">
            <v>-Uang Harian Eselon III ke bawah [1 ORG x 5 HR x 1 KEG]</v>
          </cell>
          <cell r="C2172">
            <v>1</v>
          </cell>
          <cell r="D2172">
            <v>5</v>
          </cell>
          <cell r="E2172">
            <v>1</v>
          </cell>
          <cell r="G2172">
            <v>5</v>
          </cell>
          <cell r="H2172">
            <v>4200000</v>
          </cell>
          <cell r="I2172">
            <v>21000000</v>
          </cell>
        </row>
        <row r="2173">
          <cell r="B2173" t="str">
            <v>-Uang Harian Pelaksana/Pendamping [1 ORG x 5 HR x 1 KEG]</v>
          </cell>
          <cell r="C2173">
            <v>1</v>
          </cell>
          <cell r="D2173">
            <v>5</v>
          </cell>
          <cell r="E2173">
            <v>1</v>
          </cell>
          <cell r="G2173">
            <v>5</v>
          </cell>
          <cell r="H2173">
            <v>4200000</v>
          </cell>
          <cell r="I2173">
            <v>21000000</v>
          </cell>
        </row>
        <row r="2174">
          <cell r="B2174" t="str">
            <v>-Uang Harian Eselon II ke bawah 40% [1 ORG x 2 HR x 1 KEG]</v>
          </cell>
          <cell r="C2174">
            <v>1</v>
          </cell>
          <cell r="D2174">
            <v>2</v>
          </cell>
          <cell r="E2174">
            <v>1</v>
          </cell>
          <cell r="G2174">
            <v>2</v>
          </cell>
          <cell r="H2174">
            <v>1960000</v>
          </cell>
          <cell r="I2174">
            <v>3920000</v>
          </cell>
        </row>
        <row r="2175">
          <cell r="B2175" t="str">
            <v>-Uang Harian Eselon III ke bawah 40% [1 ORG x 2 HR x 1 KEG]</v>
          </cell>
          <cell r="C2175">
            <v>1</v>
          </cell>
          <cell r="D2175">
            <v>2</v>
          </cell>
          <cell r="E2175">
            <v>1</v>
          </cell>
          <cell r="G2175">
            <v>2</v>
          </cell>
          <cell r="H2175">
            <v>1680000</v>
          </cell>
          <cell r="I2175">
            <v>3360000</v>
          </cell>
        </row>
        <row r="2176">
          <cell r="B2176" t="str">
            <v>-Uang Harian Pelaksana/Pendamping 40% [1 ORG x 2 HR x 1 KEG]</v>
          </cell>
          <cell r="C2176">
            <v>1</v>
          </cell>
          <cell r="D2176">
            <v>2</v>
          </cell>
          <cell r="E2176">
            <v>1</v>
          </cell>
          <cell r="G2176">
            <v>2</v>
          </cell>
          <cell r="H2176">
            <v>1680000</v>
          </cell>
          <cell r="I2176">
            <v>3360000</v>
          </cell>
        </row>
        <row r="2177">
          <cell r="B2177" t="str">
            <v>-Uang Taksi [3 ORG x 1 KL x 1 KEG]</v>
          </cell>
          <cell r="C2177">
            <v>3</v>
          </cell>
          <cell r="D2177">
            <v>1</v>
          </cell>
          <cell r="E2177">
            <v>1</v>
          </cell>
          <cell r="G2177">
            <v>3</v>
          </cell>
          <cell r="H2177">
            <v>256000</v>
          </cell>
          <cell r="I2177">
            <v>768000</v>
          </cell>
        </row>
        <row r="2178">
          <cell r="B2178" t="str">
            <v>-Visa [3 ORG x 1 KL x 1 KEG]</v>
          </cell>
          <cell r="C2178">
            <v>3</v>
          </cell>
          <cell r="D2178">
            <v>1</v>
          </cell>
          <cell r="E2178">
            <v>1</v>
          </cell>
          <cell r="G2178">
            <v>3</v>
          </cell>
          <cell r="H2178">
            <v>3000000</v>
          </cell>
          <cell r="I2178">
            <v>9000000</v>
          </cell>
        </row>
        <row r="2179">
          <cell r="B2179" t="str">
            <v>Evaluasi dan Peningkatan Layanan Kinerja Bina Haji</v>
          </cell>
          <cell r="I2179">
            <v>267128000</v>
          </cell>
        </row>
        <row r="2180">
          <cell r="B2180" t="str">
            <v>Belanja Bahan</v>
          </cell>
          <cell r="I2180">
            <v>1500000</v>
          </cell>
        </row>
        <row r="2181">
          <cell r="B2181" t="str">
            <v>(KPPN.133-Jakarta IV )</v>
          </cell>
        </row>
        <row r="2182">
          <cell r="B2182" t="str">
            <v>- Spanduk [2 PKT]</v>
          </cell>
          <cell r="C2182">
            <v>2</v>
          </cell>
          <cell r="G2182">
            <v>2</v>
          </cell>
          <cell r="H2182">
            <v>750000</v>
          </cell>
          <cell r="I2182">
            <v>1500000</v>
          </cell>
        </row>
        <row r="2183">
          <cell r="B2183" t="str">
            <v>Belanja Jasa Profesi</v>
          </cell>
          <cell r="I2183">
            <v>24400000</v>
          </cell>
        </row>
        <row r="2184">
          <cell r="B2184" t="str">
            <v>(KPPN.133-Jakarta IV )</v>
          </cell>
        </row>
        <row r="2185">
          <cell r="B2185" t="str">
            <v>- Narasumber Eselon II Yang disetarakan [2 ORG x 3 JPL]</v>
          </cell>
          <cell r="C2185">
            <v>2</v>
          </cell>
          <cell r="D2185">
            <v>3</v>
          </cell>
          <cell r="G2185">
            <v>6</v>
          </cell>
          <cell r="H2185">
            <v>1000000</v>
          </cell>
          <cell r="I2185">
            <v>6000000</v>
          </cell>
        </row>
        <row r="2186">
          <cell r="B2186" t="str">
            <v>- Narasumber Eselon III Yang disetarakan [5 ORG x 3 JPL]</v>
          </cell>
          <cell r="C2186">
            <v>5</v>
          </cell>
          <cell r="D2186">
            <v>3</v>
          </cell>
          <cell r="G2186">
            <v>15</v>
          </cell>
          <cell r="H2186">
            <v>900000</v>
          </cell>
          <cell r="I2186">
            <v>13500000</v>
          </cell>
        </row>
        <row r="2187">
          <cell r="B2187" t="str">
            <v>- Moderator [7 ORG]</v>
          </cell>
          <cell r="C2187">
            <v>7</v>
          </cell>
          <cell r="G2187">
            <v>7</v>
          </cell>
          <cell r="H2187">
            <v>700000</v>
          </cell>
          <cell r="I2187">
            <v>4900000</v>
          </cell>
        </row>
        <row r="2188">
          <cell r="B2188" t="str">
            <v>Belanja Jasa Lainnya</v>
          </cell>
          <cell r="I2188">
            <v>50000000</v>
          </cell>
        </row>
        <row r="2189">
          <cell r="B2189" t="str">
            <v>(KPPN.133-Jakarta IV )</v>
          </cell>
        </row>
        <row r="2190">
          <cell r="B2190" t="str">
            <v>-Jasa Event Organizer (EO) Kegiatan</v>
          </cell>
          <cell r="G2190">
            <v>1</v>
          </cell>
          <cell r="H2190">
            <v>50000000</v>
          </cell>
          <cell r="I2190">
            <v>50000000</v>
          </cell>
        </row>
        <row r="2191">
          <cell r="B2191" t="str">
            <v>Belanja Perjalanan Dinas Paket Meeting Luar Kota</v>
          </cell>
          <cell r="I2191">
            <v>177068000</v>
          </cell>
        </row>
        <row r="2192">
          <cell r="B2192" t="str">
            <v>(KPPN.133-Jakarta IV )</v>
          </cell>
        </row>
        <row r="2193">
          <cell r="B2193" t="str">
            <v>- Fullboard Peserta Bandung [50 ORG x 2 HR]</v>
          </cell>
          <cell r="C2193">
            <v>50</v>
          </cell>
          <cell r="D2193">
            <v>2</v>
          </cell>
          <cell r="G2193">
            <v>100</v>
          </cell>
          <cell r="H2193">
            <v>931000</v>
          </cell>
          <cell r="I2193">
            <v>93100000</v>
          </cell>
        </row>
        <row r="2194">
          <cell r="B2194" t="str">
            <v>- Uang harian Peserta Bandung [50 ORG x 3 HR]</v>
          </cell>
          <cell r="C2194">
            <v>50</v>
          </cell>
          <cell r="D2194">
            <v>3</v>
          </cell>
          <cell r="G2194">
            <v>150</v>
          </cell>
          <cell r="H2194">
            <v>130000</v>
          </cell>
          <cell r="I2194">
            <v>19500000</v>
          </cell>
        </row>
        <row r="2195">
          <cell r="B2195" t="str">
            <v>- Transport Peserta Pusat [50 ORG x 1 KL]</v>
          </cell>
          <cell r="C2195">
            <v>50</v>
          </cell>
          <cell r="D2195">
            <v>1</v>
          </cell>
          <cell r="G2195">
            <v>50</v>
          </cell>
          <cell r="H2195">
            <v>600000</v>
          </cell>
          <cell r="I2195">
            <v>30000000</v>
          </cell>
        </row>
        <row r="2196">
          <cell r="B2196" t="str">
            <v>- Fullboard Narsum dan Moderator [14 ORG x 2 HR]</v>
          </cell>
          <cell r="C2196">
            <v>14</v>
          </cell>
          <cell r="D2196">
            <v>2</v>
          </cell>
          <cell r="G2196">
            <v>28</v>
          </cell>
          <cell r="H2196">
            <v>931000</v>
          </cell>
          <cell r="I2196">
            <v>26068000</v>
          </cell>
        </row>
        <row r="2197">
          <cell r="B2197" t="str">
            <v>- Transport Narsum dan Moderator [14 ORG x 1 KL]</v>
          </cell>
          <cell r="C2197">
            <v>14</v>
          </cell>
          <cell r="D2197">
            <v>1</v>
          </cell>
          <cell r="G2197">
            <v>14</v>
          </cell>
          <cell r="H2197">
            <v>600000</v>
          </cell>
          <cell r="I2197">
            <v>8400000</v>
          </cell>
        </row>
        <row r="2198">
          <cell r="B2198" t="str">
            <v>Belanja Perjalanan Dinas Biasa</v>
          </cell>
          <cell r="I2198">
            <v>14160000</v>
          </cell>
        </row>
        <row r="2199">
          <cell r="B2199" t="str">
            <v>(KPPN.133-Jakarta IV )</v>
          </cell>
        </row>
        <row r="2200">
          <cell r="B2200" t="str">
            <v>&gt;Perjalanan Dinas Penyelenggara</v>
          </cell>
          <cell r="I2200">
            <v>14160000</v>
          </cell>
        </row>
        <row r="2201">
          <cell r="B2201" t="str">
            <v>- Biaya Penginapan [10 OH]</v>
          </cell>
          <cell r="C2201">
            <v>10</v>
          </cell>
          <cell r="G2201">
            <v>10</v>
          </cell>
          <cell r="H2201">
            <v>686000</v>
          </cell>
          <cell r="I2201">
            <v>6860000</v>
          </cell>
        </row>
        <row r="2202">
          <cell r="B2202" t="str">
            <v>- Uang Harian [10 OH]</v>
          </cell>
          <cell r="C2202">
            <v>10</v>
          </cell>
          <cell r="G2202">
            <v>10</v>
          </cell>
          <cell r="H2202">
            <v>430000</v>
          </cell>
          <cell r="I2202">
            <v>4300000</v>
          </cell>
        </row>
        <row r="2203">
          <cell r="B2203" t="str">
            <v>- Transport [5 OK]</v>
          </cell>
          <cell r="C2203">
            <v>5</v>
          </cell>
          <cell r="G2203">
            <v>5</v>
          </cell>
          <cell r="H2203">
            <v>600000</v>
          </cell>
          <cell r="I2203">
            <v>3000000</v>
          </cell>
        </row>
        <row r="2204">
          <cell r="B2204" t="str">
            <v>Layanan Dukungan Manajemen Eselon II</v>
          </cell>
          <cell r="C2204" t="str">
            <v>8.0 dokumen</v>
          </cell>
          <cell r="I2204">
            <v>264800000</v>
          </cell>
        </row>
        <row r="2205">
          <cell r="B2205" t="str">
            <v>Rekonsiliasi Kinerja Anggaran Direktorat Bina Haji</v>
          </cell>
          <cell r="I2205">
            <v>264800000</v>
          </cell>
        </row>
        <row r="2206">
          <cell r="B2206" t="str">
            <v>Belanja Perjalanan Dinas Biasa</v>
          </cell>
          <cell r="I2206">
            <v>264800000</v>
          </cell>
        </row>
        <row r="2207">
          <cell r="B2207" t="str">
            <v>(KPPN.133-Jakarta IV )</v>
          </cell>
        </row>
        <row r="2208">
          <cell r="B2208" t="str">
            <v>&gt;Jawa Barat</v>
          </cell>
          <cell r="I2208">
            <v>130480000</v>
          </cell>
        </row>
        <row r="2209">
          <cell r="B2209" t="str">
            <v>- transport [20 ORG x 2 KEG]</v>
          </cell>
          <cell r="C2209">
            <v>20</v>
          </cell>
          <cell r="D2209">
            <v>2</v>
          </cell>
          <cell r="G2209">
            <v>40</v>
          </cell>
          <cell r="H2209">
            <v>600000</v>
          </cell>
          <cell r="I2209">
            <v>24000000</v>
          </cell>
        </row>
        <row r="2210">
          <cell r="B2210" t="str">
            <v>- Uang Harian [20 ORG x 3 HR x 2 KEG]</v>
          </cell>
          <cell r="C2210">
            <v>20</v>
          </cell>
          <cell r="D2210">
            <v>3</v>
          </cell>
          <cell r="E2210">
            <v>2</v>
          </cell>
          <cell r="G2210">
            <v>120</v>
          </cell>
          <cell r="H2210">
            <v>430000</v>
          </cell>
          <cell r="I2210">
            <v>51600000</v>
          </cell>
        </row>
        <row r="2211">
          <cell r="B2211" t="str">
            <v>- Uang Penginapan [20 ORG x 2 HR x 2 KEG]</v>
          </cell>
          <cell r="C2211">
            <v>20</v>
          </cell>
          <cell r="D2211">
            <v>2</v>
          </cell>
          <cell r="E2211">
            <v>2</v>
          </cell>
          <cell r="G2211">
            <v>80</v>
          </cell>
          <cell r="H2211">
            <v>686000</v>
          </cell>
          <cell r="I2211">
            <v>54880000</v>
          </cell>
        </row>
        <row r="2212">
          <cell r="B2212" t="str">
            <v>&gt;Banten</v>
          </cell>
          <cell r="I2212">
            <v>134320000</v>
          </cell>
        </row>
        <row r="2213">
          <cell r="B2213" t="str">
            <v>- transport [20 ORG x 2 KEG]</v>
          </cell>
          <cell r="C2213">
            <v>20</v>
          </cell>
          <cell r="D2213">
            <v>2</v>
          </cell>
          <cell r="G2213">
            <v>40</v>
          </cell>
          <cell r="H2213">
            <v>800000</v>
          </cell>
          <cell r="I2213">
            <v>32000000</v>
          </cell>
        </row>
        <row r="2214">
          <cell r="B2214" t="str">
            <v>- Uang Harian [20 ORG x 3 HR x 2 KEG]</v>
          </cell>
          <cell r="C2214">
            <v>20</v>
          </cell>
          <cell r="D2214">
            <v>3</v>
          </cell>
          <cell r="E2214">
            <v>2</v>
          </cell>
          <cell r="G2214">
            <v>120</v>
          </cell>
          <cell r="H2214">
            <v>370000</v>
          </cell>
          <cell r="I2214">
            <v>44400000</v>
          </cell>
        </row>
        <row r="2215">
          <cell r="B2215" t="str">
            <v>- Uang Penginapan [20 ORG x 2 HR x 2 KEG]</v>
          </cell>
          <cell r="C2215">
            <v>20</v>
          </cell>
          <cell r="D2215">
            <v>2</v>
          </cell>
          <cell r="E2215">
            <v>2</v>
          </cell>
          <cell r="G2215">
            <v>80</v>
          </cell>
          <cell r="H2215">
            <v>724000</v>
          </cell>
          <cell r="I2215">
            <v>57920000</v>
          </cell>
        </row>
        <row r="2216">
          <cell r="B2216" t="str">
            <v>Layanan Perkantoran</v>
          </cell>
          <cell r="I2216">
            <v>892861000</v>
          </cell>
        </row>
        <row r="2217">
          <cell r="B2217" t="str">
            <v>Operasional dan Pemeliharaan Kantor</v>
          </cell>
          <cell r="I2217">
            <v>892861000</v>
          </cell>
        </row>
        <row r="2218">
          <cell r="B2218" t="str">
            <v>TU BINA HAJI-Operasional Pimpinan Direktorat Bina Haji</v>
          </cell>
          <cell r="I2218">
            <v>892861000</v>
          </cell>
        </row>
        <row r="2219">
          <cell r="B2219" t="str">
            <v>Belanja Keperluan Perkantoran</v>
          </cell>
          <cell r="I2219">
            <v>33120000</v>
          </cell>
        </row>
        <row r="2220">
          <cell r="B2220" t="str">
            <v>(KPPN.133-Jakarta IV )</v>
          </cell>
        </row>
        <row r="2221">
          <cell r="B2221" t="str">
            <v>- Jamuan Delegasi Tamu dan Pimpinan [10 ORG x 4 KL x 12 BLN]</v>
          </cell>
          <cell r="C2221">
            <v>10</v>
          </cell>
          <cell r="D2221">
            <v>4</v>
          </cell>
          <cell r="E2221">
            <v>12</v>
          </cell>
          <cell r="G2221">
            <v>480</v>
          </cell>
          <cell r="H2221">
            <v>69000</v>
          </cell>
          <cell r="I2221">
            <v>33120000</v>
          </cell>
        </row>
        <row r="2222">
          <cell r="B2222" t="str">
            <v>Belanja Perjalanan Dinas Biasa</v>
          </cell>
          <cell r="I2222">
            <v>859741000</v>
          </cell>
        </row>
        <row r="2223">
          <cell r="B2223" t="str">
            <v>(KPPN.133-Jakarta IV )</v>
          </cell>
        </row>
        <row r="2224">
          <cell r="B2224" t="str">
            <v>&gt; JAKARTA PP</v>
          </cell>
          <cell r="C2224" t="str">
            <v xml:space="preserve"> </v>
          </cell>
          <cell r="I2224">
            <v>870000</v>
          </cell>
        </row>
        <row r="2225">
          <cell r="B2225" t="str">
            <v>- Transport [2 ORG x 1 KL]</v>
          </cell>
          <cell r="C2225">
            <v>2</v>
          </cell>
          <cell r="D2225">
            <v>1</v>
          </cell>
          <cell r="G2225">
            <v>2</v>
          </cell>
          <cell r="H2225">
            <v>150000</v>
          </cell>
          <cell r="I2225">
            <v>300000</v>
          </cell>
        </row>
        <row r="2226">
          <cell r="B2226" t="str">
            <v>- Uang Harian [2 ORG x 1 HR]</v>
          </cell>
          <cell r="C2226">
            <v>2</v>
          </cell>
          <cell r="D2226">
            <v>1</v>
          </cell>
          <cell r="G2226">
            <v>2</v>
          </cell>
          <cell r="H2226">
            <v>210000</v>
          </cell>
          <cell r="I2226">
            <v>420000</v>
          </cell>
        </row>
        <row r="2227">
          <cell r="B2227" t="str">
            <v>- Uang Representatif [1 ORG x 1 HR]</v>
          </cell>
          <cell r="C2227">
            <v>1</v>
          </cell>
          <cell r="D2227">
            <v>1</v>
          </cell>
          <cell r="G2227">
            <v>1</v>
          </cell>
          <cell r="H2227">
            <v>150000</v>
          </cell>
          <cell r="I2227">
            <v>150000</v>
          </cell>
        </row>
        <row r="2228">
          <cell r="B2228" t="str">
            <v>&gt; JAKARTA-AMBON PP</v>
          </cell>
        </row>
        <row r="2229">
          <cell r="B2229" t="str">
            <v>- Tiket [2 ORG x 1 KL]</v>
          </cell>
          <cell r="C2229">
            <v>2</v>
          </cell>
          <cell r="D2229">
            <v>1</v>
          </cell>
          <cell r="G2229">
            <v>2</v>
          </cell>
          <cell r="H2229">
            <v>7081000</v>
          </cell>
          <cell r="I2229">
            <v>14162000</v>
          </cell>
        </row>
        <row r="2230">
          <cell r="B2230" t="str">
            <v>- Uang Taksi [2 ORG x 1 KL]</v>
          </cell>
          <cell r="C2230">
            <v>2</v>
          </cell>
          <cell r="D2230">
            <v>1</v>
          </cell>
          <cell r="G2230">
            <v>2</v>
          </cell>
          <cell r="H2230">
            <v>992000</v>
          </cell>
          <cell r="I2230">
            <v>1984000</v>
          </cell>
        </row>
        <row r="2231">
          <cell r="B2231" t="str">
            <v>- Uang Harian [2 ORG x 3 HR]</v>
          </cell>
          <cell r="C2231">
            <v>2</v>
          </cell>
          <cell r="D2231">
            <v>3</v>
          </cell>
          <cell r="G2231">
            <v>6</v>
          </cell>
          <cell r="H2231">
            <v>380000</v>
          </cell>
          <cell r="I2231">
            <v>2280000</v>
          </cell>
        </row>
        <row r="2232">
          <cell r="B2232" t="str">
            <v>- Uang Penginapan Pimpinan [1 ORG x 2 HR]</v>
          </cell>
          <cell r="C2232">
            <v>1</v>
          </cell>
          <cell r="D2232">
            <v>2</v>
          </cell>
          <cell r="G2232">
            <v>2</v>
          </cell>
          <cell r="H2232">
            <v>3240000</v>
          </cell>
          <cell r="I2232">
            <v>6480000</v>
          </cell>
        </row>
        <row r="2233">
          <cell r="B2233" t="str">
            <v>- Uang Penginapan Pendamping [1 ORG x 2 HR]</v>
          </cell>
          <cell r="C2233">
            <v>1</v>
          </cell>
          <cell r="D2233">
            <v>2</v>
          </cell>
          <cell r="G2233">
            <v>2</v>
          </cell>
          <cell r="H2233">
            <v>667000</v>
          </cell>
          <cell r="I2233">
            <v>1334000</v>
          </cell>
        </row>
        <row r="2234">
          <cell r="B2234" t="str">
            <v>- Uang Representatif [1 ORG x 3 HR]</v>
          </cell>
          <cell r="C2234">
            <v>1</v>
          </cell>
          <cell r="D2234">
            <v>3</v>
          </cell>
          <cell r="G2234">
            <v>3</v>
          </cell>
          <cell r="H2234">
            <v>150000</v>
          </cell>
          <cell r="I2234">
            <v>450000</v>
          </cell>
        </row>
        <row r="2235">
          <cell r="B2235" t="str">
            <v>&gt; JAKARTA-TERNATE PP</v>
          </cell>
        </row>
        <row r="2236">
          <cell r="B2236" t="str">
            <v>- Tiket [2 ORG x 1 KL]</v>
          </cell>
          <cell r="C2236">
            <v>2</v>
          </cell>
          <cell r="D2236">
            <v>1</v>
          </cell>
          <cell r="G2236">
            <v>2</v>
          </cell>
          <cell r="H2236">
            <v>6664000</v>
          </cell>
          <cell r="I2236">
            <v>13328000</v>
          </cell>
        </row>
        <row r="2237">
          <cell r="B2237" t="str">
            <v>- Uang Taksi [2 ORG x 1 KL]</v>
          </cell>
          <cell r="C2237">
            <v>2</v>
          </cell>
          <cell r="D2237">
            <v>1</v>
          </cell>
          <cell r="G2237">
            <v>2</v>
          </cell>
          <cell r="H2237">
            <v>942000</v>
          </cell>
          <cell r="I2237">
            <v>1884000</v>
          </cell>
        </row>
        <row r="2238">
          <cell r="B2238" t="str">
            <v>- Uang Harian [2 ORG x 3 HR]</v>
          </cell>
          <cell r="C2238">
            <v>2</v>
          </cell>
          <cell r="D2238">
            <v>3</v>
          </cell>
          <cell r="G2238">
            <v>6</v>
          </cell>
          <cell r="H2238">
            <v>430000</v>
          </cell>
          <cell r="I2238">
            <v>2580000</v>
          </cell>
        </row>
        <row r="2239">
          <cell r="B2239" t="str">
            <v>- Uang Penginapan Pimpinan [1 ORG x 2 HR]</v>
          </cell>
          <cell r="C2239">
            <v>1</v>
          </cell>
          <cell r="D2239">
            <v>2</v>
          </cell>
          <cell r="G2239">
            <v>2</v>
          </cell>
          <cell r="H2239">
            <v>3843000</v>
          </cell>
          <cell r="I2239">
            <v>7686000</v>
          </cell>
        </row>
        <row r="2240">
          <cell r="B2240" t="str">
            <v>- Uang Penginapan Pendamping [1 ORG x 2 HR]</v>
          </cell>
          <cell r="C2240">
            <v>1</v>
          </cell>
          <cell r="D2240">
            <v>2</v>
          </cell>
          <cell r="G2240">
            <v>2</v>
          </cell>
          <cell r="H2240">
            <v>600000</v>
          </cell>
          <cell r="I2240">
            <v>1200000</v>
          </cell>
        </row>
        <row r="2241">
          <cell r="B2241" t="str">
            <v>- Uang Representatif [1 ORG x 3 HR]</v>
          </cell>
          <cell r="C2241">
            <v>1</v>
          </cell>
          <cell r="D2241">
            <v>3</v>
          </cell>
          <cell r="G2241">
            <v>3</v>
          </cell>
          <cell r="H2241">
            <v>150000</v>
          </cell>
          <cell r="I2241">
            <v>450000</v>
          </cell>
        </row>
        <row r="2242">
          <cell r="B2242" t="str">
            <v>&gt; JAKARTA-KENDARI PP</v>
          </cell>
        </row>
        <row r="2243">
          <cell r="B2243" t="str">
            <v>- Tiket [2 ORG x 1 KL]</v>
          </cell>
          <cell r="C2243">
            <v>2</v>
          </cell>
          <cell r="D2243">
            <v>1</v>
          </cell>
          <cell r="G2243">
            <v>2</v>
          </cell>
          <cell r="H2243">
            <v>4182000</v>
          </cell>
          <cell r="I2243">
            <v>8364000</v>
          </cell>
        </row>
        <row r="2244">
          <cell r="B2244" t="str">
            <v>- Uang Taksi [2 ORG x 1 KL]</v>
          </cell>
          <cell r="C2244">
            <v>2</v>
          </cell>
          <cell r="D2244">
            <v>1</v>
          </cell>
          <cell r="G2244">
            <v>2</v>
          </cell>
          <cell r="H2244">
            <v>854000</v>
          </cell>
          <cell r="I2244">
            <v>1708000</v>
          </cell>
        </row>
        <row r="2245">
          <cell r="B2245" t="str">
            <v>- Uang Harian [2 ORG x 3 HR]</v>
          </cell>
          <cell r="C2245">
            <v>2</v>
          </cell>
          <cell r="D2245">
            <v>3</v>
          </cell>
          <cell r="G2245">
            <v>6</v>
          </cell>
          <cell r="H2245">
            <v>380000</v>
          </cell>
          <cell r="I2245">
            <v>2280000</v>
          </cell>
        </row>
        <row r="2246">
          <cell r="B2246" t="str">
            <v>- Uang Penginapan Pimpinan [1 ORG x 2 HR]</v>
          </cell>
          <cell r="C2246">
            <v>1</v>
          </cell>
          <cell r="D2246">
            <v>2</v>
          </cell>
          <cell r="G2246">
            <v>2</v>
          </cell>
          <cell r="H2246">
            <v>2574000</v>
          </cell>
          <cell r="I2246">
            <v>5148000</v>
          </cell>
        </row>
        <row r="2247">
          <cell r="B2247" t="str">
            <v>- Uang Penginapan Pendamping [1 ORG x 2 HR]</v>
          </cell>
          <cell r="C2247">
            <v>1</v>
          </cell>
          <cell r="D2247">
            <v>2</v>
          </cell>
          <cell r="G2247">
            <v>2</v>
          </cell>
          <cell r="H2247">
            <v>786000</v>
          </cell>
          <cell r="I2247">
            <v>1572000</v>
          </cell>
        </row>
        <row r="2248">
          <cell r="B2248" t="str">
            <v>- Uang Representatif [1 ORG x 3 HR]</v>
          </cell>
          <cell r="C2248">
            <v>1</v>
          </cell>
          <cell r="D2248">
            <v>3</v>
          </cell>
          <cell r="G2248">
            <v>3</v>
          </cell>
          <cell r="H2248">
            <v>150000</v>
          </cell>
          <cell r="I2248">
            <v>450000</v>
          </cell>
        </row>
        <row r="2249">
          <cell r="B2249" t="str">
            <v>&gt; JAKARTA-PALU PP</v>
          </cell>
        </row>
        <row r="2250">
          <cell r="B2250" t="str">
            <v>- Tiket [2 ORG x 1 KL]</v>
          </cell>
          <cell r="C2250">
            <v>2</v>
          </cell>
          <cell r="D2250">
            <v>1</v>
          </cell>
          <cell r="G2250">
            <v>2</v>
          </cell>
          <cell r="H2250">
            <v>5113000</v>
          </cell>
          <cell r="I2250">
            <v>10226000</v>
          </cell>
        </row>
        <row r="2251">
          <cell r="B2251" t="str">
            <v>- Uang Taksi [2 ORG x 1 KL]</v>
          </cell>
          <cell r="C2251">
            <v>2</v>
          </cell>
          <cell r="D2251">
            <v>1</v>
          </cell>
          <cell r="G2251">
            <v>2</v>
          </cell>
          <cell r="H2251">
            <v>842000</v>
          </cell>
          <cell r="I2251">
            <v>1684000</v>
          </cell>
        </row>
        <row r="2252">
          <cell r="B2252" t="str">
            <v>- Uang Harian [2 ORG x 3 HR]</v>
          </cell>
          <cell r="C2252">
            <v>2</v>
          </cell>
          <cell r="D2252">
            <v>3</v>
          </cell>
          <cell r="G2252">
            <v>6</v>
          </cell>
          <cell r="H2252">
            <v>370000</v>
          </cell>
          <cell r="I2252">
            <v>2220000</v>
          </cell>
        </row>
        <row r="2253">
          <cell r="B2253" t="str">
            <v>- Uang Penginapan Pimpinan [1 ORG x 2 HR]</v>
          </cell>
          <cell r="C2253">
            <v>1</v>
          </cell>
          <cell r="D2253">
            <v>2</v>
          </cell>
          <cell r="G2253">
            <v>2</v>
          </cell>
          <cell r="H2253">
            <v>2027000</v>
          </cell>
          <cell r="I2253">
            <v>4054000</v>
          </cell>
        </row>
        <row r="2254">
          <cell r="B2254" t="str">
            <v>- Uang Penginapan Pendamping [1 ORG x 2 HR]</v>
          </cell>
          <cell r="C2254">
            <v>1</v>
          </cell>
          <cell r="D2254">
            <v>2</v>
          </cell>
          <cell r="G2254">
            <v>2</v>
          </cell>
          <cell r="H2254">
            <v>951000</v>
          </cell>
          <cell r="I2254">
            <v>1902000</v>
          </cell>
        </row>
        <row r="2255">
          <cell r="B2255" t="str">
            <v>- Uang Representatif [1 ORG x 3 HR]</v>
          </cell>
          <cell r="C2255">
            <v>1</v>
          </cell>
          <cell r="D2255">
            <v>3</v>
          </cell>
          <cell r="G2255">
            <v>3</v>
          </cell>
          <cell r="H2255">
            <v>150000</v>
          </cell>
          <cell r="I2255">
            <v>450000</v>
          </cell>
        </row>
        <row r="2256">
          <cell r="B2256" t="str">
            <v>&gt; JAKARTA-MAMUJU PP</v>
          </cell>
        </row>
        <row r="2257">
          <cell r="B2257" t="str">
            <v>- Tiket [2 ORG x 1 KL]</v>
          </cell>
          <cell r="C2257">
            <v>2</v>
          </cell>
          <cell r="D2257">
            <v>1</v>
          </cell>
          <cell r="G2257">
            <v>2</v>
          </cell>
          <cell r="H2257">
            <v>4867000</v>
          </cell>
          <cell r="I2257">
            <v>9734000</v>
          </cell>
        </row>
        <row r="2258">
          <cell r="B2258" t="str">
            <v>- Uang Taksi [2 ORG x 1 KL]</v>
          </cell>
          <cell r="C2258">
            <v>2</v>
          </cell>
          <cell r="D2258">
            <v>1</v>
          </cell>
          <cell r="G2258">
            <v>2</v>
          </cell>
          <cell r="H2258">
            <v>1138000</v>
          </cell>
          <cell r="I2258">
            <v>2276000</v>
          </cell>
        </row>
        <row r="2259">
          <cell r="B2259" t="str">
            <v>- Uang Harian [2 ORG x 3 HR]</v>
          </cell>
          <cell r="C2259">
            <v>2</v>
          </cell>
          <cell r="D2259">
            <v>3</v>
          </cell>
          <cell r="G2259">
            <v>6</v>
          </cell>
          <cell r="H2259">
            <v>410000</v>
          </cell>
          <cell r="I2259">
            <v>2460000</v>
          </cell>
        </row>
        <row r="2260">
          <cell r="B2260" t="str">
            <v>- Uang Penginapan Pimpinan [1 ORG x 2 HR]</v>
          </cell>
          <cell r="C2260">
            <v>1</v>
          </cell>
          <cell r="D2260">
            <v>2</v>
          </cell>
          <cell r="G2260">
            <v>2</v>
          </cell>
          <cell r="H2260">
            <v>3098000</v>
          </cell>
          <cell r="I2260">
            <v>6196000</v>
          </cell>
        </row>
        <row r="2261">
          <cell r="B2261" t="str">
            <v>- Uang Penginapan Pendamping [1 ORG x 2 HR]</v>
          </cell>
          <cell r="C2261">
            <v>1</v>
          </cell>
          <cell r="D2261">
            <v>2</v>
          </cell>
          <cell r="G2261">
            <v>2</v>
          </cell>
          <cell r="H2261">
            <v>704000</v>
          </cell>
          <cell r="I2261">
            <v>1408000</v>
          </cell>
        </row>
        <row r="2262">
          <cell r="B2262" t="str">
            <v>- Uang Representatif [1 ORG x 3 HR]</v>
          </cell>
          <cell r="C2262">
            <v>1</v>
          </cell>
          <cell r="D2262">
            <v>3</v>
          </cell>
          <cell r="G2262">
            <v>3</v>
          </cell>
          <cell r="H2262">
            <v>150000</v>
          </cell>
          <cell r="I2262">
            <v>450000</v>
          </cell>
        </row>
        <row r="2263">
          <cell r="B2263" t="str">
            <v>&gt; JAKARTA-BANDA ACEH PP</v>
          </cell>
        </row>
        <row r="2264">
          <cell r="B2264" t="str">
            <v>- Tiket [2 ORG x 1 KL]</v>
          </cell>
          <cell r="C2264">
            <v>2</v>
          </cell>
          <cell r="D2264">
            <v>1</v>
          </cell>
          <cell r="G2264">
            <v>2</v>
          </cell>
          <cell r="H2264">
            <v>4492000</v>
          </cell>
          <cell r="I2264">
            <v>8984000</v>
          </cell>
        </row>
        <row r="2265">
          <cell r="B2265" t="str">
            <v>- Uang Taksi [2 ORG x 1 KL]</v>
          </cell>
          <cell r="C2265">
            <v>2</v>
          </cell>
          <cell r="D2265">
            <v>1</v>
          </cell>
          <cell r="G2265">
            <v>2</v>
          </cell>
          <cell r="H2265">
            <v>379000</v>
          </cell>
          <cell r="I2265">
            <v>758000</v>
          </cell>
        </row>
        <row r="2266">
          <cell r="B2266" t="str">
            <v>- Uang Harian [2 ORG x 3 HR]</v>
          </cell>
          <cell r="C2266">
            <v>2</v>
          </cell>
          <cell r="D2266">
            <v>3</v>
          </cell>
          <cell r="G2266">
            <v>6</v>
          </cell>
          <cell r="H2266">
            <v>360000</v>
          </cell>
          <cell r="I2266">
            <v>2160000</v>
          </cell>
        </row>
        <row r="2267">
          <cell r="B2267" t="str">
            <v>- Uang Penginapan Pimpinan [1 ORG x 2 HR]</v>
          </cell>
          <cell r="C2267">
            <v>1</v>
          </cell>
          <cell r="D2267">
            <v>2</v>
          </cell>
          <cell r="G2267">
            <v>2</v>
          </cell>
          <cell r="H2267">
            <v>3526000</v>
          </cell>
          <cell r="I2267">
            <v>7052000</v>
          </cell>
        </row>
        <row r="2268">
          <cell r="B2268" t="str">
            <v>- Uang Penginapan Pendamping [1 ORG x 2 HR]</v>
          </cell>
          <cell r="C2268">
            <v>1</v>
          </cell>
          <cell r="D2268">
            <v>2</v>
          </cell>
          <cell r="G2268">
            <v>2</v>
          </cell>
          <cell r="H2268">
            <v>616000</v>
          </cell>
          <cell r="I2268">
            <v>1232000</v>
          </cell>
        </row>
        <row r="2269">
          <cell r="B2269" t="str">
            <v>- Uang Representatif [1 ORG x 3 HR]</v>
          </cell>
          <cell r="C2269">
            <v>1</v>
          </cell>
          <cell r="D2269">
            <v>3</v>
          </cell>
          <cell r="G2269">
            <v>3</v>
          </cell>
          <cell r="H2269">
            <v>150000</v>
          </cell>
          <cell r="I2269">
            <v>450000</v>
          </cell>
        </row>
        <row r="2270">
          <cell r="B2270" t="str">
            <v>&gt; JAKARTA-MEDAN PP</v>
          </cell>
        </row>
        <row r="2271">
          <cell r="B2271" t="str">
            <v>- Tiket [2 ORG x 1 KL]</v>
          </cell>
          <cell r="C2271">
            <v>2</v>
          </cell>
          <cell r="D2271">
            <v>1</v>
          </cell>
          <cell r="G2271">
            <v>2</v>
          </cell>
          <cell r="H2271">
            <v>3808000</v>
          </cell>
          <cell r="I2271">
            <v>7616000</v>
          </cell>
        </row>
        <row r="2272">
          <cell r="B2272" t="str">
            <v>- Uang Taksi [2 ORG x 1 KL]</v>
          </cell>
          <cell r="C2272">
            <v>2</v>
          </cell>
          <cell r="D2272">
            <v>1</v>
          </cell>
          <cell r="G2272">
            <v>2</v>
          </cell>
          <cell r="H2272">
            <v>1024000</v>
          </cell>
          <cell r="I2272">
            <v>2048000</v>
          </cell>
        </row>
        <row r="2273">
          <cell r="B2273" t="str">
            <v>- Uang Harian [2 ORG x 3 HR]</v>
          </cell>
          <cell r="C2273">
            <v>2</v>
          </cell>
          <cell r="D2273">
            <v>3</v>
          </cell>
          <cell r="G2273">
            <v>6</v>
          </cell>
          <cell r="H2273">
            <v>370000</v>
          </cell>
          <cell r="I2273">
            <v>2220000</v>
          </cell>
        </row>
        <row r="2274">
          <cell r="B2274" t="str">
            <v>- Uang Penginapan Pimpinan [1 ORG x 2 HR]</v>
          </cell>
          <cell r="C2274">
            <v>1</v>
          </cell>
          <cell r="D2274">
            <v>2</v>
          </cell>
          <cell r="G2274">
            <v>2</v>
          </cell>
          <cell r="H2274">
            <v>663000</v>
          </cell>
          <cell r="I2274">
            <v>1326000</v>
          </cell>
        </row>
        <row r="2275">
          <cell r="B2275" t="str">
            <v>- Uang Penginapan Pendamping [1 ORG x 2 HR]</v>
          </cell>
          <cell r="C2275">
            <v>1</v>
          </cell>
          <cell r="D2275">
            <v>2</v>
          </cell>
          <cell r="G2275">
            <v>2</v>
          </cell>
          <cell r="H2275">
            <v>2000000</v>
          </cell>
          <cell r="I2275">
            <v>4000000</v>
          </cell>
        </row>
        <row r="2276">
          <cell r="B2276" t="str">
            <v>- Uang Representatif [1 ORG x 3 HR]</v>
          </cell>
          <cell r="C2276">
            <v>1</v>
          </cell>
          <cell r="D2276">
            <v>3</v>
          </cell>
          <cell r="G2276">
            <v>3</v>
          </cell>
          <cell r="H2276">
            <v>150000</v>
          </cell>
          <cell r="I2276">
            <v>450000</v>
          </cell>
        </row>
        <row r="2277">
          <cell r="B2277" t="str">
            <v>&gt; JAKARTA-EMBARKASI MEDAN PP</v>
          </cell>
        </row>
        <row r="2278">
          <cell r="B2278" t="str">
            <v>- Tiket [2 ORG x 1 KL]</v>
          </cell>
          <cell r="C2278">
            <v>2</v>
          </cell>
          <cell r="D2278">
            <v>1</v>
          </cell>
          <cell r="G2278">
            <v>2</v>
          </cell>
          <cell r="H2278">
            <v>3808000</v>
          </cell>
          <cell r="I2278">
            <v>7616000</v>
          </cell>
        </row>
        <row r="2279">
          <cell r="B2279" t="str">
            <v>- Uang Taksi [2 ORG x 1 KL]</v>
          </cell>
          <cell r="C2279">
            <v>2</v>
          </cell>
          <cell r="D2279">
            <v>1</v>
          </cell>
          <cell r="G2279">
            <v>2</v>
          </cell>
          <cell r="H2279">
            <v>1024000</v>
          </cell>
          <cell r="I2279">
            <v>2048000</v>
          </cell>
        </row>
        <row r="2280">
          <cell r="B2280" t="str">
            <v>- Uang Harian [2 ORG x 3 HR]</v>
          </cell>
          <cell r="C2280">
            <v>2</v>
          </cell>
          <cell r="D2280">
            <v>3</v>
          </cell>
          <cell r="G2280">
            <v>6</v>
          </cell>
          <cell r="H2280">
            <v>370000</v>
          </cell>
          <cell r="I2280">
            <v>2220000</v>
          </cell>
        </row>
        <row r="2281">
          <cell r="B2281" t="str">
            <v>- Uang Penginapan Pimpinan [1 ORG x 2 HR]</v>
          </cell>
          <cell r="C2281">
            <v>1</v>
          </cell>
          <cell r="D2281">
            <v>2</v>
          </cell>
          <cell r="G2281">
            <v>2</v>
          </cell>
          <cell r="H2281">
            <v>663000</v>
          </cell>
          <cell r="I2281">
            <v>1326000</v>
          </cell>
        </row>
        <row r="2282">
          <cell r="B2282" t="str">
            <v>- Uang Penginapan Pendamping [1 ORG x 2 HR]</v>
          </cell>
          <cell r="C2282">
            <v>1</v>
          </cell>
          <cell r="D2282">
            <v>2</v>
          </cell>
          <cell r="G2282">
            <v>2</v>
          </cell>
          <cell r="H2282">
            <v>2000000</v>
          </cell>
          <cell r="I2282">
            <v>4000000</v>
          </cell>
        </row>
        <row r="2283">
          <cell r="B2283" t="str">
            <v>- Uang Representatif [1 ORG x 3 HR]</v>
          </cell>
          <cell r="C2283">
            <v>1</v>
          </cell>
          <cell r="D2283">
            <v>3</v>
          </cell>
          <cell r="G2283">
            <v>3</v>
          </cell>
          <cell r="H2283">
            <v>150000</v>
          </cell>
          <cell r="I2283">
            <v>450000</v>
          </cell>
        </row>
        <row r="2284">
          <cell r="B2284" t="str">
            <v>&gt; JAKARTA-PADANG PP</v>
          </cell>
        </row>
        <row r="2285">
          <cell r="B2285" t="str">
            <v>- Tiket [2 ORG x 1 KL]</v>
          </cell>
          <cell r="C2285">
            <v>2</v>
          </cell>
          <cell r="D2285">
            <v>1</v>
          </cell>
          <cell r="G2285">
            <v>2</v>
          </cell>
          <cell r="H2285">
            <v>2952000</v>
          </cell>
          <cell r="I2285">
            <v>5904000</v>
          </cell>
        </row>
        <row r="2286">
          <cell r="B2286" t="str">
            <v>- Uang Taksi [2 ORG x 1 KL]</v>
          </cell>
          <cell r="C2286">
            <v>2</v>
          </cell>
          <cell r="D2286">
            <v>1</v>
          </cell>
          <cell r="G2286">
            <v>2</v>
          </cell>
          <cell r="H2286">
            <v>892000</v>
          </cell>
          <cell r="I2286">
            <v>1784000</v>
          </cell>
        </row>
        <row r="2287">
          <cell r="B2287" t="str">
            <v>- Uang Harian [2 ORG x 3 HR]</v>
          </cell>
          <cell r="C2287">
            <v>2</v>
          </cell>
          <cell r="D2287">
            <v>3</v>
          </cell>
          <cell r="G2287">
            <v>6</v>
          </cell>
          <cell r="H2287">
            <v>380000</v>
          </cell>
          <cell r="I2287">
            <v>2280000</v>
          </cell>
        </row>
        <row r="2288">
          <cell r="B2288" t="str">
            <v>- Uang Penginapan Pimpinan [1 ORG x 2 HR]</v>
          </cell>
          <cell r="C2288">
            <v>1</v>
          </cell>
          <cell r="D2288">
            <v>2</v>
          </cell>
          <cell r="G2288">
            <v>2</v>
          </cell>
          <cell r="H2288">
            <v>701000</v>
          </cell>
          <cell r="I2288">
            <v>1402000</v>
          </cell>
        </row>
        <row r="2289">
          <cell r="B2289" t="str">
            <v>- Uang Penginapan Pendamping [1 ORG x 2 HR]</v>
          </cell>
          <cell r="C2289">
            <v>1</v>
          </cell>
          <cell r="D2289">
            <v>2</v>
          </cell>
          <cell r="G2289">
            <v>2</v>
          </cell>
          <cell r="H2289">
            <v>3332000</v>
          </cell>
          <cell r="I2289">
            <v>6664000</v>
          </cell>
        </row>
        <row r="2290">
          <cell r="B2290" t="str">
            <v>- Uang Representatif [1 ORG x 3 HR]</v>
          </cell>
          <cell r="C2290">
            <v>1</v>
          </cell>
          <cell r="D2290">
            <v>3</v>
          </cell>
          <cell r="G2290">
            <v>3</v>
          </cell>
          <cell r="H2290">
            <v>150000</v>
          </cell>
          <cell r="I2290">
            <v>450000</v>
          </cell>
        </row>
        <row r="2291">
          <cell r="B2291" t="str">
            <v>&gt; JAKARTA-EMBARKASI PADANG PP</v>
          </cell>
        </row>
        <row r="2292">
          <cell r="B2292" t="str">
            <v>- Tiket [2 ORG x 1 KL]</v>
          </cell>
          <cell r="C2292">
            <v>2</v>
          </cell>
          <cell r="D2292">
            <v>1</v>
          </cell>
          <cell r="G2292">
            <v>2</v>
          </cell>
          <cell r="H2292">
            <v>2952000</v>
          </cell>
          <cell r="I2292">
            <v>5904000</v>
          </cell>
        </row>
        <row r="2293">
          <cell r="B2293" t="str">
            <v>- Uang Taksi [2 ORG x 1 KL]</v>
          </cell>
          <cell r="C2293">
            <v>2</v>
          </cell>
          <cell r="D2293">
            <v>1</v>
          </cell>
          <cell r="G2293">
            <v>2</v>
          </cell>
          <cell r="H2293">
            <v>892000</v>
          </cell>
          <cell r="I2293">
            <v>1784000</v>
          </cell>
        </row>
        <row r="2294">
          <cell r="B2294" t="str">
            <v>- Uang Harian [2 ORG x 3 HR]</v>
          </cell>
          <cell r="C2294">
            <v>2</v>
          </cell>
          <cell r="D2294">
            <v>3</v>
          </cell>
          <cell r="G2294">
            <v>6</v>
          </cell>
          <cell r="H2294">
            <v>380000</v>
          </cell>
          <cell r="I2294">
            <v>2280000</v>
          </cell>
        </row>
        <row r="2295">
          <cell r="B2295" t="str">
            <v>- Uang Penginapan Pimpinan [1 ORG x 2 HR]</v>
          </cell>
          <cell r="C2295">
            <v>1</v>
          </cell>
          <cell r="D2295">
            <v>2</v>
          </cell>
          <cell r="G2295">
            <v>2</v>
          </cell>
          <cell r="H2295">
            <v>701000</v>
          </cell>
          <cell r="I2295">
            <v>1402000</v>
          </cell>
        </row>
        <row r="2296">
          <cell r="B2296" t="str">
            <v>- Uang Penginapan Pendamping [1 ORG x 2 HR]</v>
          </cell>
          <cell r="C2296">
            <v>1</v>
          </cell>
          <cell r="D2296">
            <v>2</v>
          </cell>
          <cell r="G2296">
            <v>2</v>
          </cell>
          <cell r="H2296">
            <v>3332000</v>
          </cell>
          <cell r="I2296">
            <v>6664000</v>
          </cell>
        </row>
        <row r="2297">
          <cell r="B2297" t="str">
            <v>- Uang Representatif [1 ORG x 3 HR]</v>
          </cell>
          <cell r="C2297">
            <v>1</v>
          </cell>
          <cell r="D2297">
            <v>3</v>
          </cell>
          <cell r="G2297">
            <v>3</v>
          </cell>
          <cell r="H2297">
            <v>150000</v>
          </cell>
          <cell r="I2297">
            <v>450000</v>
          </cell>
        </row>
        <row r="2298">
          <cell r="B2298" t="str">
            <v>&gt; JAKARTA-PEKANBARU PP</v>
          </cell>
        </row>
        <row r="2299">
          <cell r="B2299" t="str">
            <v>- Tiket [2 ORG x 1 KL]</v>
          </cell>
          <cell r="C2299">
            <v>2</v>
          </cell>
          <cell r="D2299">
            <v>1</v>
          </cell>
          <cell r="G2299">
            <v>2</v>
          </cell>
          <cell r="H2299">
            <v>3016000</v>
          </cell>
          <cell r="I2299">
            <v>6032000</v>
          </cell>
        </row>
        <row r="2300">
          <cell r="B2300" t="str">
            <v>- Uang Taksi [2 ORG x 1 KL]</v>
          </cell>
          <cell r="C2300">
            <v>2</v>
          </cell>
          <cell r="D2300">
            <v>1</v>
          </cell>
          <cell r="G2300">
            <v>2</v>
          </cell>
          <cell r="H2300">
            <v>714000</v>
          </cell>
          <cell r="I2300">
            <v>1428000</v>
          </cell>
        </row>
        <row r="2301">
          <cell r="B2301" t="str">
            <v>- Uang Harian [2 ORG x 3 HR]</v>
          </cell>
          <cell r="C2301">
            <v>2</v>
          </cell>
          <cell r="D2301">
            <v>3</v>
          </cell>
          <cell r="G2301">
            <v>6</v>
          </cell>
          <cell r="H2301">
            <v>370000</v>
          </cell>
          <cell r="I2301">
            <v>2220000</v>
          </cell>
        </row>
        <row r="2302">
          <cell r="B2302" t="str">
            <v>- Uang Penginapan Pimpinan [1 ORG x 2 HR]</v>
          </cell>
          <cell r="C2302">
            <v>1</v>
          </cell>
          <cell r="D2302">
            <v>2</v>
          </cell>
          <cell r="G2302">
            <v>2</v>
          </cell>
          <cell r="H2302">
            <v>852000</v>
          </cell>
          <cell r="I2302">
            <v>1704000</v>
          </cell>
        </row>
        <row r="2303">
          <cell r="B2303" t="str">
            <v>- Uang Penginapan Pendamping [1 ORG x 2 HR]</v>
          </cell>
          <cell r="C2303">
            <v>1</v>
          </cell>
          <cell r="D2303">
            <v>2</v>
          </cell>
          <cell r="G2303">
            <v>2</v>
          </cell>
          <cell r="H2303">
            <v>3119000</v>
          </cell>
          <cell r="I2303">
            <v>6238000</v>
          </cell>
        </row>
        <row r="2304">
          <cell r="B2304" t="str">
            <v>- Uang Representatif [1 ORG x 3 HR]</v>
          </cell>
          <cell r="C2304">
            <v>1</v>
          </cell>
          <cell r="D2304">
            <v>3</v>
          </cell>
          <cell r="G2304">
            <v>3</v>
          </cell>
          <cell r="H2304">
            <v>150000</v>
          </cell>
          <cell r="I2304">
            <v>450000</v>
          </cell>
        </row>
        <row r="2305">
          <cell r="B2305" t="str">
            <v>&gt; JAKARTA-BATAM PP</v>
          </cell>
        </row>
        <row r="2306">
          <cell r="B2306" t="str">
            <v>- Tiket [2 ORG x 1 KL]</v>
          </cell>
          <cell r="C2306">
            <v>2</v>
          </cell>
          <cell r="D2306">
            <v>1</v>
          </cell>
          <cell r="G2306">
            <v>2</v>
          </cell>
          <cell r="H2306">
            <v>2888000</v>
          </cell>
          <cell r="I2306">
            <v>5776000</v>
          </cell>
        </row>
        <row r="2307">
          <cell r="B2307" t="str">
            <v>- Uang Taksi [2 ORG x 1 KL]</v>
          </cell>
          <cell r="C2307">
            <v>2</v>
          </cell>
          <cell r="D2307">
            <v>1</v>
          </cell>
          <cell r="G2307">
            <v>2</v>
          </cell>
          <cell r="H2307">
            <v>786000</v>
          </cell>
          <cell r="I2307">
            <v>1572000</v>
          </cell>
        </row>
        <row r="2308">
          <cell r="B2308" t="str">
            <v>- Uang Harian [2 ORG x 3 HR]</v>
          </cell>
          <cell r="C2308">
            <v>2</v>
          </cell>
          <cell r="D2308">
            <v>3</v>
          </cell>
          <cell r="G2308">
            <v>6</v>
          </cell>
          <cell r="H2308">
            <v>370000</v>
          </cell>
          <cell r="I2308">
            <v>2220000</v>
          </cell>
        </row>
        <row r="2309">
          <cell r="B2309" t="str">
            <v>- Uang Penginapan Pimpinan [1 ORG x 2 HR]</v>
          </cell>
          <cell r="C2309">
            <v>1</v>
          </cell>
          <cell r="D2309">
            <v>2</v>
          </cell>
          <cell r="G2309">
            <v>2</v>
          </cell>
          <cell r="H2309">
            <v>792000</v>
          </cell>
          <cell r="I2309">
            <v>1584000</v>
          </cell>
        </row>
        <row r="2310">
          <cell r="B2310" t="str">
            <v>- Uang Penginapan Pendamping [1 ORG x 2 HR]</v>
          </cell>
          <cell r="C2310">
            <v>1</v>
          </cell>
          <cell r="D2310">
            <v>2</v>
          </cell>
          <cell r="G2310">
            <v>2</v>
          </cell>
          <cell r="H2310">
            <v>1854000</v>
          </cell>
          <cell r="I2310">
            <v>3708000</v>
          </cell>
        </row>
        <row r="2311">
          <cell r="B2311" t="str">
            <v>- Uang Representatif [1 ORG x 3 HR]</v>
          </cell>
          <cell r="C2311">
            <v>1</v>
          </cell>
          <cell r="D2311">
            <v>3</v>
          </cell>
          <cell r="G2311">
            <v>3</v>
          </cell>
          <cell r="H2311">
            <v>150000</v>
          </cell>
          <cell r="I2311">
            <v>450000</v>
          </cell>
        </row>
        <row r="2312">
          <cell r="B2312" t="str">
            <v>&gt; JAKARTA-EMBARKASI BATAM PP</v>
          </cell>
        </row>
        <row r="2313">
          <cell r="B2313" t="str">
            <v>- Tiket [2 ORG x 1 KL]</v>
          </cell>
          <cell r="C2313">
            <v>2</v>
          </cell>
          <cell r="D2313">
            <v>1</v>
          </cell>
          <cell r="G2313">
            <v>2</v>
          </cell>
          <cell r="H2313">
            <v>2888000</v>
          </cell>
          <cell r="I2313">
            <v>5776000</v>
          </cell>
        </row>
        <row r="2314">
          <cell r="B2314" t="str">
            <v>- Uang Taksi [2 ORG x 1 KL]</v>
          </cell>
          <cell r="C2314">
            <v>2</v>
          </cell>
          <cell r="D2314">
            <v>1</v>
          </cell>
          <cell r="G2314">
            <v>2</v>
          </cell>
          <cell r="H2314">
            <v>786000</v>
          </cell>
          <cell r="I2314">
            <v>1572000</v>
          </cell>
        </row>
        <row r="2315">
          <cell r="B2315" t="str">
            <v>- Uang Harian [2 ORG x 3 HR]</v>
          </cell>
          <cell r="C2315">
            <v>2</v>
          </cell>
          <cell r="D2315">
            <v>3</v>
          </cell>
          <cell r="G2315">
            <v>6</v>
          </cell>
          <cell r="H2315">
            <v>370000</v>
          </cell>
          <cell r="I2315">
            <v>2220000</v>
          </cell>
        </row>
        <row r="2316">
          <cell r="B2316" t="str">
            <v>- Uang Penginapan Pimpinan [1 ORG x 2 HR]</v>
          </cell>
          <cell r="C2316">
            <v>1</v>
          </cell>
          <cell r="D2316">
            <v>2</v>
          </cell>
          <cell r="G2316">
            <v>2</v>
          </cell>
          <cell r="H2316">
            <v>792000</v>
          </cell>
          <cell r="I2316">
            <v>1584000</v>
          </cell>
        </row>
        <row r="2317">
          <cell r="B2317" t="str">
            <v>- Uang Penginapan Pendamping [1 ORG x 2 HR]</v>
          </cell>
          <cell r="C2317">
            <v>1</v>
          </cell>
          <cell r="D2317">
            <v>2</v>
          </cell>
          <cell r="G2317">
            <v>2</v>
          </cell>
          <cell r="H2317">
            <v>1854000</v>
          </cell>
          <cell r="I2317">
            <v>3708000</v>
          </cell>
        </row>
        <row r="2318">
          <cell r="B2318" t="str">
            <v>- Uang Representatif [1 ORG x 3 HR]</v>
          </cell>
          <cell r="C2318">
            <v>1</v>
          </cell>
          <cell r="D2318">
            <v>3</v>
          </cell>
          <cell r="G2318">
            <v>3</v>
          </cell>
          <cell r="H2318">
            <v>150000</v>
          </cell>
          <cell r="I2318">
            <v>450000</v>
          </cell>
        </row>
        <row r="2319">
          <cell r="B2319" t="str">
            <v>&gt; JAKARTA-JAMBI PP</v>
          </cell>
        </row>
        <row r="2320">
          <cell r="B2320" t="str">
            <v>- Tiket [2 ORG x 1 KL]</v>
          </cell>
          <cell r="C2320">
            <v>2</v>
          </cell>
          <cell r="D2320">
            <v>1</v>
          </cell>
          <cell r="G2320">
            <v>2</v>
          </cell>
          <cell r="H2320">
            <v>2460000</v>
          </cell>
          <cell r="I2320">
            <v>4920000</v>
          </cell>
        </row>
        <row r="2321">
          <cell r="B2321" t="str">
            <v>- Uang Taksi [2 ORG x 1 KL]</v>
          </cell>
          <cell r="C2321">
            <v>2</v>
          </cell>
          <cell r="D2321">
            <v>1</v>
          </cell>
          <cell r="G2321">
            <v>2</v>
          </cell>
          <cell r="H2321">
            <v>806000</v>
          </cell>
          <cell r="I2321">
            <v>1612000</v>
          </cell>
        </row>
        <row r="2322">
          <cell r="B2322" t="str">
            <v>- Uang Harian [2 ORG x 3 HR]</v>
          </cell>
          <cell r="C2322">
            <v>2</v>
          </cell>
          <cell r="D2322">
            <v>3</v>
          </cell>
          <cell r="G2322">
            <v>6</v>
          </cell>
          <cell r="H2322">
            <v>370000</v>
          </cell>
          <cell r="I2322">
            <v>2220000</v>
          </cell>
        </row>
        <row r="2323">
          <cell r="B2323" t="str">
            <v>- Uang Penginapan Pimpinan [1 ORG x 2 HR]</v>
          </cell>
          <cell r="C2323">
            <v>1</v>
          </cell>
          <cell r="D2323">
            <v>2</v>
          </cell>
          <cell r="G2323">
            <v>2</v>
          </cell>
          <cell r="H2323">
            <v>580000</v>
          </cell>
          <cell r="I2323">
            <v>1160000</v>
          </cell>
        </row>
        <row r="2324">
          <cell r="B2324" t="str">
            <v>- Uang Penginapan Pendamping [1 ORG x 2 HR]</v>
          </cell>
          <cell r="C2324">
            <v>1</v>
          </cell>
          <cell r="D2324">
            <v>2</v>
          </cell>
          <cell r="G2324">
            <v>2</v>
          </cell>
          <cell r="H2324">
            <v>4102000</v>
          </cell>
          <cell r="I2324">
            <v>8204000</v>
          </cell>
        </row>
        <row r="2325">
          <cell r="B2325" t="str">
            <v>- Uang Representatif [1 ORG x 3 HR]</v>
          </cell>
          <cell r="C2325">
            <v>1</v>
          </cell>
          <cell r="D2325">
            <v>3</v>
          </cell>
          <cell r="G2325">
            <v>3</v>
          </cell>
          <cell r="H2325">
            <v>150000</v>
          </cell>
          <cell r="I2325">
            <v>450000</v>
          </cell>
        </row>
        <row r="2326">
          <cell r="B2326" t="str">
            <v>&gt; JAKARTA-PALEMBANG PP</v>
          </cell>
        </row>
        <row r="2327">
          <cell r="B2327" t="str">
            <v>- Tiket [2 ORG x 1 KL]</v>
          </cell>
          <cell r="C2327">
            <v>2</v>
          </cell>
          <cell r="D2327">
            <v>1</v>
          </cell>
          <cell r="G2327">
            <v>2</v>
          </cell>
          <cell r="H2327">
            <v>2268000</v>
          </cell>
          <cell r="I2327">
            <v>4536000</v>
          </cell>
        </row>
        <row r="2328">
          <cell r="B2328" t="str">
            <v>- Uang Taksi [2 ORG x 1 KL]</v>
          </cell>
          <cell r="C2328">
            <v>2</v>
          </cell>
          <cell r="D2328">
            <v>1</v>
          </cell>
          <cell r="G2328">
            <v>2</v>
          </cell>
          <cell r="H2328">
            <v>820000</v>
          </cell>
          <cell r="I2328">
            <v>1640000</v>
          </cell>
        </row>
        <row r="2329">
          <cell r="B2329" t="str">
            <v>- Uang Harian [2 ORG x 3 HR]</v>
          </cell>
          <cell r="C2329">
            <v>2</v>
          </cell>
          <cell r="D2329">
            <v>3</v>
          </cell>
          <cell r="G2329">
            <v>6</v>
          </cell>
          <cell r="H2329">
            <v>380000</v>
          </cell>
          <cell r="I2329">
            <v>2280000</v>
          </cell>
        </row>
        <row r="2330">
          <cell r="B2330" t="str">
            <v>- Uang Penginapan Pimpinan [1 ORG x 2 HR]</v>
          </cell>
          <cell r="C2330">
            <v>1</v>
          </cell>
          <cell r="D2330">
            <v>2</v>
          </cell>
          <cell r="G2330">
            <v>2</v>
          </cell>
          <cell r="H2330">
            <v>861000</v>
          </cell>
          <cell r="I2330">
            <v>1722000</v>
          </cell>
        </row>
        <row r="2331">
          <cell r="B2331" t="str">
            <v>- Uang Penginapan Pendamping [1 ORG x 2 HR]</v>
          </cell>
          <cell r="C2331">
            <v>1</v>
          </cell>
          <cell r="D2331">
            <v>2</v>
          </cell>
          <cell r="G2331">
            <v>2</v>
          </cell>
          <cell r="H2331">
            <v>3083000</v>
          </cell>
          <cell r="I2331">
            <v>6166000</v>
          </cell>
        </row>
        <row r="2332">
          <cell r="B2332" t="str">
            <v>- Uang Representatif [1 ORG x 3 HR]</v>
          </cell>
          <cell r="C2332">
            <v>1</v>
          </cell>
          <cell r="D2332">
            <v>3</v>
          </cell>
          <cell r="G2332">
            <v>3</v>
          </cell>
          <cell r="H2332">
            <v>150000</v>
          </cell>
          <cell r="I2332">
            <v>450000</v>
          </cell>
        </row>
        <row r="2333">
          <cell r="B2333" t="str">
            <v>&gt; JAKARTA-EMBARKASI PALEMBANG PP</v>
          </cell>
        </row>
        <row r="2334">
          <cell r="B2334" t="str">
            <v>- Tiket [2 ORG x 1 KL]</v>
          </cell>
          <cell r="C2334">
            <v>2</v>
          </cell>
          <cell r="D2334">
            <v>1</v>
          </cell>
          <cell r="G2334">
            <v>2</v>
          </cell>
          <cell r="H2334">
            <v>2268000</v>
          </cell>
          <cell r="I2334">
            <v>4536000</v>
          </cell>
        </row>
        <row r="2335">
          <cell r="B2335" t="str">
            <v>- Uang Taksi [2 ORG x 1 KL]</v>
          </cell>
          <cell r="C2335">
            <v>2</v>
          </cell>
          <cell r="D2335">
            <v>1</v>
          </cell>
          <cell r="G2335">
            <v>2</v>
          </cell>
          <cell r="H2335">
            <v>820000</v>
          </cell>
          <cell r="I2335">
            <v>1640000</v>
          </cell>
        </row>
        <row r="2336">
          <cell r="B2336" t="str">
            <v>- Uang Harian [2 ORG x 3 HR]</v>
          </cell>
          <cell r="C2336">
            <v>2</v>
          </cell>
          <cell r="D2336">
            <v>3</v>
          </cell>
          <cell r="G2336">
            <v>6</v>
          </cell>
          <cell r="H2336">
            <v>380000</v>
          </cell>
          <cell r="I2336">
            <v>2280000</v>
          </cell>
        </row>
        <row r="2337">
          <cell r="B2337" t="str">
            <v>- Uang Penginapan Pimpinan [1 ORG x 2 HR]</v>
          </cell>
          <cell r="C2337">
            <v>1</v>
          </cell>
          <cell r="D2337">
            <v>2</v>
          </cell>
          <cell r="G2337">
            <v>2</v>
          </cell>
          <cell r="H2337">
            <v>861000</v>
          </cell>
          <cell r="I2337">
            <v>1722000</v>
          </cell>
        </row>
        <row r="2338">
          <cell r="B2338" t="str">
            <v>- Uang Penginapan Pendamping [1 ORG x 2 HR]</v>
          </cell>
          <cell r="C2338">
            <v>1</v>
          </cell>
          <cell r="D2338">
            <v>2</v>
          </cell>
          <cell r="G2338">
            <v>2</v>
          </cell>
          <cell r="H2338">
            <v>3083000</v>
          </cell>
          <cell r="I2338">
            <v>6166000</v>
          </cell>
        </row>
        <row r="2339">
          <cell r="B2339" t="str">
            <v>- Uang Representatif [1 ORG x 3 HR]</v>
          </cell>
          <cell r="C2339">
            <v>1</v>
          </cell>
          <cell r="D2339">
            <v>3</v>
          </cell>
          <cell r="G2339">
            <v>3</v>
          </cell>
          <cell r="H2339">
            <v>150000</v>
          </cell>
          <cell r="I2339">
            <v>450000</v>
          </cell>
        </row>
        <row r="2340">
          <cell r="B2340" t="str">
            <v>&gt; JAKARTA-BENGKULU PP</v>
          </cell>
        </row>
        <row r="2341">
          <cell r="B2341" t="str">
            <v>- Tiket [2 ORG x 1 KL]</v>
          </cell>
          <cell r="C2341">
            <v>2</v>
          </cell>
          <cell r="D2341">
            <v>1</v>
          </cell>
          <cell r="G2341">
            <v>2</v>
          </cell>
          <cell r="H2341">
            <v>2621000</v>
          </cell>
          <cell r="I2341">
            <v>5242000</v>
          </cell>
        </row>
        <row r="2342">
          <cell r="B2342" t="str">
            <v>- Uang Taksi [2 ORG x 1 KL]</v>
          </cell>
          <cell r="C2342">
            <v>2</v>
          </cell>
          <cell r="D2342">
            <v>1</v>
          </cell>
          <cell r="G2342">
            <v>2</v>
          </cell>
          <cell r="H2342">
            <v>730000</v>
          </cell>
          <cell r="I2342">
            <v>1460000</v>
          </cell>
        </row>
        <row r="2343">
          <cell r="B2343" t="str">
            <v>- Uang Harian [2 ORG x 3 HR]</v>
          </cell>
          <cell r="C2343">
            <v>2</v>
          </cell>
          <cell r="D2343">
            <v>3</v>
          </cell>
          <cell r="G2343">
            <v>6</v>
          </cell>
          <cell r="H2343">
            <v>380000</v>
          </cell>
          <cell r="I2343">
            <v>2280000</v>
          </cell>
        </row>
        <row r="2344">
          <cell r="B2344" t="str">
            <v>- Uang Penginapan Pimpinan [1 ORG x 2 HR]</v>
          </cell>
          <cell r="C2344">
            <v>1</v>
          </cell>
          <cell r="D2344">
            <v>2</v>
          </cell>
          <cell r="G2344">
            <v>2</v>
          </cell>
          <cell r="H2344">
            <v>692000</v>
          </cell>
          <cell r="I2344">
            <v>1384000</v>
          </cell>
        </row>
        <row r="2345">
          <cell r="B2345" t="str">
            <v>- Uang Penginapan Pendamping [1 ORG x 2 HR]</v>
          </cell>
          <cell r="C2345">
            <v>1</v>
          </cell>
          <cell r="D2345">
            <v>2</v>
          </cell>
          <cell r="G2345">
            <v>2</v>
          </cell>
          <cell r="H2345">
            <v>1628000</v>
          </cell>
          <cell r="I2345">
            <v>3256000</v>
          </cell>
        </row>
        <row r="2346">
          <cell r="B2346" t="str">
            <v>- Uang Representatif [1 ORG x 3 HR]</v>
          </cell>
          <cell r="C2346">
            <v>1</v>
          </cell>
          <cell r="D2346">
            <v>3</v>
          </cell>
          <cell r="G2346">
            <v>3</v>
          </cell>
          <cell r="H2346">
            <v>150000</v>
          </cell>
          <cell r="I2346">
            <v>450000</v>
          </cell>
        </row>
        <row r="2347">
          <cell r="B2347" t="str">
            <v>&gt; JAKARTA-PANGKAL PINANG PP</v>
          </cell>
        </row>
        <row r="2348">
          <cell r="B2348" t="str">
            <v>- Tiket [2 ORG x 1 KL]</v>
          </cell>
          <cell r="C2348">
            <v>2</v>
          </cell>
          <cell r="D2348">
            <v>1</v>
          </cell>
          <cell r="G2348">
            <v>2</v>
          </cell>
          <cell r="H2348">
            <v>2139000</v>
          </cell>
          <cell r="I2348">
            <v>4278000</v>
          </cell>
        </row>
        <row r="2349">
          <cell r="B2349" t="str">
            <v>- Uang Taksi [2 ORG x 1 KL]</v>
          </cell>
          <cell r="C2349">
            <v>2</v>
          </cell>
          <cell r="D2349">
            <v>1</v>
          </cell>
          <cell r="G2349">
            <v>2</v>
          </cell>
          <cell r="H2349">
            <v>692000</v>
          </cell>
          <cell r="I2349">
            <v>1384000</v>
          </cell>
        </row>
        <row r="2350">
          <cell r="B2350" t="str">
            <v>- Uang Harian [2 ORG x 3 HR]</v>
          </cell>
          <cell r="C2350">
            <v>2</v>
          </cell>
          <cell r="D2350">
            <v>3</v>
          </cell>
          <cell r="G2350">
            <v>6</v>
          </cell>
          <cell r="H2350">
            <v>410000</v>
          </cell>
          <cell r="I2350">
            <v>2460000</v>
          </cell>
        </row>
        <row r="2351">
          <cell r="B2351" t="str">
            <v>- Uang Penginapan Pimpinan [1 ORG x 2 HR]</v>
          </cell>
          <cell r="C2351">
            <v>1</v>
          </cell>
          <cell r="D2351">
            <v>2</v>
          </cell>
          <cell r="G2351">
            <v>2</v>
          </cell>
          <cell r="H2351">
            <v>622000</v>
          </cell>
          <cell r="I2351">
            <v>1244000</v>
          </cell>
        </row>
        <row r="2352">
          <cell r="B2352" t="str">
            <v>- Uang Penginapan Pendamping [1 ORG x 2 HR]</v>
          </cell>
          <cell r="C2352">
            <v>1</v>
          </cell>
          <cell r="D2352">
            <v>2</v>
          </cell>
          <cell r="G2352">
            <v>2</v>
          </cell>
          <cell r="H2352">
            <v>150000</v>
          </cell>
          <cell r="I2352">
            <v>300000</v>
          </cell>
        </row>
        <row r="2353">
          <cell r="B2353" t="str">
            <v>- Uang Representatif [1 ORG x 3 HR]</v>
          </cell>
          <cell r="C2353">
            <v>1</v>
          </cell>
          <cell r="D2353">
            <v>3</v>
          </cell>
          <cell r="G2353">
            <v>3</v>
          </cell>
          <cell r="H2353">
            <v>2838000</v>
          </cell>
          <cell r="I2353">
            <v>8514000</v>
          </cell>
        </row>
        <row r="2354">
          <cell r="B2354" t="str">
            <v>&gt; JAKARTA-BANDAR LAMPUNG PP</v>
          </cell>
        </row>
        <row r="2355">
          <cell r="B2355" t="str">
            <v>- Tiket [2 ORG x 1 KL]</v>
          </cell>
          <cell r="C2355">
            <v>2</v>
          </cell>
          <cell r="D2355">
            <v>1</v>
          </cell>
          <cell r="G2355">
            <v>2</v>
          </cell>
          <cell r="H2355">
            <v>1583000</v>
          </cell>
          <cell r="I2355">
            <v>3166000</v>
          </cell>
        </row>
        <row r="2356">
          <cell r="B2356" t="str">
            <v>- Uang Taksi [2 ORG x 1 KL]</v>
          </cell>
          <cell r="C2356">
            <v>2</v>
          </cell>
          <cell r="D2356">
            <v>1</v>
          </cell>
          <cell r="G2356">
            <v>2</v>
          </cell>
          <cell r="H2356">
            <v>846000</v>
          </cell>
          <cell r="I2356">
            <v>1692000</v>
          </cell>
        </row>
        <row r="2357">
          <cell r="B2357" t="str">
            <v>- Uang Harian [2 ORG x 3 HR]</v>
          </cell>
          <cell r="C2357">
            <v>2</v>
          </cell>
          <cell r="D2357">
            <v>3</v>
          </cell>
          <cell r="G2357">
            <v>6</v>
          </cell>
          <cell r="H2357">
            <v>380000</v>
          </cell>
          <cell r="I2357">
            <v>2280000</v>
          </cell>
        </row>
        <row r="2358">
          <cell r="B2358" t="str">
            <v>- Uang Penginapan Pimpinan [1 ORG x 2 HR]</v>
          </cell>
          <cell r="C2358">
            <v>1</v>
          </cell>
          <cell r="D2358">
            <v>2</v>
          </cell>
          <cell r="G2358">
            <v>2</v>
          </cell>
          <cell r="H2358">
            <v>580000</v>
          </cell>
          <cell r="I2358">
            <v>1160000</v>
          </cell>
        </row>
        <row r="2359">
          <cell r="B2359" t="str">
            <v>- Uang Penginapan Pendamping [1 ORG x 2 HR]</v>
          </cell>
          <cell r="C2359">
            <v>1</v>
          </cell>
          <cell r="D2359">
            <v>2</v>
          </cell>
          <cell r="G2359">
            <v>2</v>
          </cell>
          <cell r="H2359">
            <v>150000</v>
          </cell>
          <cell r="I2359">
            <v>300000</v>
          </cell>
        </row>
        <row r="2360">
          <cell r="B2360" t="str">
            <v>- Uang Representatif [1 ORG x 3 HR]</v>
          </cell>
          <cell r="C2360">
            <v>1</v>
          </cell>
          <cell r="D2360">
            <v>3</v>
          </cell>
          <cell r="G2360">
            <v>3</v>
          </cell>
          <cell r="H2360">
            <v>2288000</v>
          </cell>
          <cell r="I2360">
            <v>6864000</v>
          </cell>
        </row>
        <row r="2361">
          <cell r="B2361" t="str">
            <v>&gt; JAKARTA-BANTEN</v>
          </cell>
        </row>
        <row r="2362">
          <cell r="B2362" t="str">
            <v>- Transport [2 ORG x 1 KL]</v>
          </cell>
          <cell r="C2362">
            <v>2</v>
          </cell>
          <cell r="D2362">
            <v>1</v>
          </cell>
          <cell r="G2362">
            <v>2</v>
          </cell>
          <cell r="H2362">
            <v>600000</v>
          </cell>
          <cell r="I2362">
            <v>1200000</v>
          </cell>
        </row>
        <row r="2363">
          <cell r="B2363" t="str">
            <v>- Uang Harian [2 ORG x 3 HR]</v>
          </cell>
          <cell r="C2363">
            <v>2</v>
          </cell>
          <cell r="D2363">
            <v>3</v>
          </cell>
          <cell r="G2363">
            <v>6</v>
          </cell>
          <cell r="H2363">
            <v>370000</v>
          </cell>
          <cell r="I2363">
            <v>2220000</v>
          </cell>
        </row>
        <row r="2364">
          <cell r="B2364" t="str">
            <v>- Uang Penginapan [1 ORG x 2 HR]</v>
          </cell>
          <cell r="C2364">
            <v>1</v>
          </cell>
          <cell r="D2364">
            <v>2</v>
          </cell>
          <cell r="G2364">
            <v>2</v>
          </cell>
          <cell r="H2364">
            <v>718000</v>
          </cell>
          <cell r="I2364">
            <v>1436000</v>
          </cell>
        </row>
        <row r="2365">
          <cell r="B2365" t="str">
            <v>- Uang Penginapan pimpinan [1 ORG x 2 HR]</v>
          </cell>
          <cell r="C2365">
            <v>1</v>
          </cell>
          <cell r="D2365">
            <v>2</v>
          </cell>
          <cell r="G2365">
            <v>2</v>
          </cell>
          <cell r="H2365">
            <v>2373000</v>
          </cell>
          <cell r="I2365">
            <v>4746000</v>
          </cell>
        </row>
        <row r="2366">
          <cell r="B2366" t="str">
            <v>- Uang Representatif [1 ORG x 3 HR]</v>
          </cell>
          <cell r="C2366">
            <v>1</v>
          </cell>
          <cell r="D2366">
            <v>3</v>
          </cell>
          <cell r="G2366">
            <v>3</v>
          </cell>
          <cell r="H2366">
            <v>150000</v>
          </cell>
          <cell r="I2366">
            <v>450000</v>
          </cell>
        </row>
        <row r="2367">
          <cell r="B2367" t="str">
            <v>&gt; JAKARTA-BANDUNG PP</v>
          </cell>
        </row>
        <row r="2368">
          <cell r="B2368" t="str">
            <v>- Transport [2 ORG x 1 KL]</v>
          </cell>
          <cell r="C2368">
            <v>2</v>
          </cell>
          <cell r="D2368">
            <v>1</v>
          </cell>
          <cell r="G2368">
            <v>2</v>
          </cell>
          <cell r="H2368">
            <v>600000</v>
          </cell>
          <cell r="I2368">
            <v>1200000</v>
          </cell>
        </row>
        <row r="2369">
          <cell r="B2369" t="str">
            <v>- Uang Harian [2 ORG x 3 HR]</v>
          </cell>
          <cell r="C2369">
            <v>2</v>
          </cell>
          <cell r="D2369">
            <v>3</v>
          </cell>
          <cell r="G2369">
            <v>6</v>
          </cell>
          <cell r="H2369">
            <v>430000</v>
          </cell>
          <cell r="I2369">
            <v>2580000</v>
          </cell>
        </row>
        <row r="2370">
          <cell r="B2370" t="str">
            <v>- Uang Penginapan [1 ORG x 2 HR]</v>
          </cell>
          <cell r="C2370">
            <v>1</v>
          </cell>
          <cell r="D2370">
            <v>2</v>
          </cell>
          <cell r="G2370">
            <v>2</v>
          </cell>
          <cell r="H2370">
            <v>686000</v>
          </cell>
          <cell r="I2370">
            <v>1372000</v>
          </cell>
        </row>
        <row r="2371">
          <cell r="B2371" t="str">
            <v>- Uang Penginapan pimpinan [1 ORG x 2 HR]</v>
          </cell>
          <cell r="C2371">
            <v>1</v>
          </cell>
          <cell r="D2371">
            <v>2</v>
          </cell>
          <cell r="G2371">
            <v>2</v>
          </cell>
          <cell r="H2371">
            <v>150000</v>
          </cell>
          <cell r="I2371">
            <v>300000</v>
          </cell>
        </row>
        <row r="2372">
          <cell r="B2372" t="str">
            <v>- Uang Representatif [1 ORG x 3 HR]</v>
          </cell>
          <cell r="C2372">
            <v>1</v>
          </cell>
          <cell r="D2372">
            <v>3</v>
          </cell>
          <cell r="G2372">
            <v>3</v>
          </cell>
          <cell r="H2372">
            <v>2755000</v>
          </cell>
          <cell r="I2372">
            <v>8265000</v>
          </cell>
        </row>
        <row r="2373">
          <cell r="B2373" t="str">
            <v>&gt; JAKARTA-SEMARANG PP</v>
          </cell>
        </row>
        <row r="2374">
          <cell r="B2374" t="str">
            <v>- Tiket [2 ORG x 1 KL]</v>
          </cell>
          <cell r="C2374">
            <v>2</v>
          </cell>
          <cell r="D2374">
            <v>1</v>
          </cell>
          <cell r="G2374">
            <v>2</v>
          </cell>
          <cell r="H2374">
            <v>2182000</v>
          </cell>
          <cell r="I2374">
            <v>4364000</v>
          </cell>
        </row>
        <row r="2375">
          <cell r="B2375" t="str">
            <v>- Uang Taksi [2 ORG x 1 KL]</v>
          </cell>
          <cell r="C2375">
            <v>2</v>
          </cell>
          <cell r="D2375">
            <v>1</v>
          </cell>
          <cell r="G2375">
            <v>2</v>
          </cell>
          <cell r="H2375">
            <v>692000</v>
          </cell>
          <cell r="I2375">
            <v>1384000</v>
          </cell>
        </row>
        <row r="2376">
          <cell r="B2376" t="str">
            <v>- Uang Harian [2 ORG x 3 HR]</v>
          </cell>
          <cell r="C2376">
            <v>2</v>
          </cell>
          <cell r="D2376">
            <v>3</v>
          </cell>
          <cell r="G2376">
            <v>6</v>
          </cell>
          <cell r="H2376">
            <v>370000</v>
          </cell>
          <cell r="I2376">
            <v>2220000</v>
          </cell>
        </row>
        <row r="2377">
          <cell r="B2377" t="str">
            <v>- Uang Penginapan Pimpinan [1 ORG x 2 HR]</v>
          </cell>
          <cell r="C2377">
            <v>1</v>
          </cell>
          <cell r="D2377">
            <v>2</v>
          </cell>
          <cell r="G2377">
            <v>2</v>
          </cell>
          <cell r="H2377">
            <v>600000</v>
          </cell>
          <cell r="I2377">
            <v>1200000</v>
          </cell>
        </row>
        <row r="2378">
          <cell r="B2378" t="str">
            <v>- Uang Penginapan Pendamping [1 ORG x 2 HR]</v>
          </cell>
          <cell r="C2378">
            <v>1</v>
          </cell>
          <cell r="D2378">
            <v>2</v>
          </cell>
          <cell r="G2378">
            <v>2</v>
          </cell>
          <cell r="H2378">
            <v>150000</v>
          </cell>
          <cell r="I2378">
            <v>300000</v>
          </cell>
        </row>
        <row r="2379">
          <cell r="B2379" t="str">
            <v>- Uang Representatif [1 ORG x 3 HR]</v>
          </cell>
          <cell r="C2379">
            <v>1</v>
          </cell>
          <cell r="D2379">
            <v>3</v>
          </cell>
          <cell r="G2379">
            <v>3</v>
          </cell>
          <cell r="H2379">
            <v>1850000</v>
          </cell>
          <cell r="I2379">
            <v>5550000</v>
          </cell>
        </row>
        <row r="2380">
          <cell r="B2380" t="str">
            <v>&gt; JAKARTA- EMBARKASI SOLO PP</v>
          </cell>
        </row>
        <row r="2381">
          <cell r="B2381" t="str">
            <v>- Tiket [2 ORG x 1 KL]</v>
          </cell>
          <cell r="C2381">
            <v>2</v>
          </cell>
          <cell r="D2381">
            <v>1</v>
          </cell>
          <cell r="G2381">
            <v>2</v>
          </cell>
          <cell r="H2381">
            <v>2182000</v>
          </cell>
          <cell r="I2381">
            <v>4364000</v>
          </cell>
        </row>
        <row r="2382">
          <cell r="B2382" t="str">
            <v>- Uang Taksi [2 ORG x 1 KL]</v>
          </cell>
          <cell r="C2382">
            <v>2</v>
          </cell>
          <cell r="D2382">
            <v>1</v>
          </cell>
          <cell r="G2382">
            <v>2</v>
          </cell>
          <cell r="H2382">
            <v>692000</v>
          </cell>
          <cell r="I2382">
            <v>1384000</v>
          </cell>
        </row>
        <row r="2383">
          <cell r="B2383" t="str">
            <v>- Uang Harian [2 ORG x 3 HR]</v>
          </cell>
          <cell r="C2383">
            <v>2</v>
          </cell>
          <cell r="D2383">
            <v>3</v>
          </cell>
          <cell r="G2383">
            <v>6</v>
          </cell>
          <cell r="H2383">
            <v>370000</v>
          </cell>
          <cell r="I2383">
            <v>2220000</v>
          </cell>
        </row>
        <row r="2384">
          <cell r="B2384" t="str">
            <v>- Uang Penginapan Pimpinan [1 ORG x 2 HR]</v>
          </cell>
          <cell r="C2384">
            <v>1</v>
          </cell>
          <cell r="D2384">
            <v>2</v>
          </cell>
          <cell r="G2384">
            <v>2</v>
          </cell>
          <cell r="H2384">
            <v>600000</v>
          </cell>
          <cell r="I2384">
            <v>1200000</v>
          </cell>
        </row>
        <row r="2385">
          <cell r="B2385" t="str">
            <v>- Uang Penginapan Pendamping [1 ORG x 2 HR]</v>
          </cell>
          <cell r="C2385">
            <v>1</v>
          </cell>
          <cell r="D2385">
            <v>2</v>
          </cell>
          <cell r="G2385">
            <v>2</v>
          </cell>
          <cell r="H2385">
            <v>150000</v>
          </cell>
          <cell r="I2385">
            <v>300000</v>
          </cell>
        </row>
        <row r="2386">
          <cell r="B2386" t="str">
            <v>- Uang Representatif [1 ORG x 3 HR]</v>
          </cell>
          <cell r="C2386">
            <v>1</v>
          </cell>
          <cell r="D2386">
            <v>3</v>
          </cell>
          <cell r="G2386">
            <v>3</v>
          </cell>
          <cell r="H2386">
            <v>1850000</v>
          </cell>
          <cell r="I2386">
            <v>5550000</v>
          </cell>
        </row>
        <row r="2387">
          <cell r="B2387" t="str">
            <v>&gt; JAKARTA-YOGYAKARTA PP</v>
          </cell>
        </row>
        <row r="2388">
          <cell r="B2388" t="str">
            <v>- Tiket [2 ORG x 1 KL]</v>
          </cell>
          <cell r="C2388">
            <v>2</v>
          </cell>
          <cell r="D2388">
            <v>1</v>
          </cell>
          <cell r="G2388">
            <v>2</v>
          </cell>
          <cell r="H2388">
            <v>2268000</v>
          </cell>
          <cell r="I2388">
            <v>4536000</v>
          </cell>
        </row>
        <row r="2389">
          <cell r="B2389" t="str">
            <v>- Uang Taksi [2 ORG x 1 KL]</v>
          </cell>
          <cell r="C2389">
            <v>2</v>
          </cell>
          <cell r="D2389">
            <v>1</v>
          </cell>
          <cell r="G2389">
            <v>2</v>
          </cell>
          <cell r="H2389">
            <v>908000</v>
          </cell>
          <cell r="I2389">
            <v>1816000</v>
          </cell>
        </row>
        <row r="2390">
          <cell r="B2390" t="str">
            <v>- Uang Harian [2 ORG x 3 HR]</v>
          </cell>
          <cell r="C2390">
            <v>2</v>
          </cell>
          <cell r="D2390">
            <v>3</v>
          </cell>
          <cell r="G2390">
            <v>6</v>
          </cell>
          <cell r="H2390">
            <v>420000</v>
          </cell>
          <cell r="I2390">
            <v>2520000</v>
          </cell>
        </row>
        <row r="2391">
          <cell r="B2391" t="str">
            <v>- Uang Penginapan Pimpinan [1 ORG x 2 HR]</v>
          </cell>
          <cell r="C2391">
            <v>1</v>
          </cell>
          <cell r="D2391">
            <v>2</v>
          </cell>
          <cell r="G2391">
            <v>2</v>
          </cell>
          <cell r="H2391">
            <v>845000</v>
          </cell>
          <cell r="I2391">
            <v>1690000</v>
          </cell>
        </row>
        <row r="2392">
          <cell r="B2392" t="str">
            <v>- Uang Penginapan Pendamping [1 ORG x 2 HR]</v>
          </cell>
          <cell r="C2392">
            <v>1</v>
          </cell>
          <cell r="D2392">
            <v>2</v>
          </cell>
          <cell r="G2392">
            <v>2</v>
          </cell>
          <cell r="H2392">
            <v>150000</v>
          </cell>
          <cell r="I2392">
            <v>300000</v>
          </cell>
        </row>
        <row r="2393">
          <cell r="B2393" t="str">
            <v>- Uang Representatif [1 ORG x 3 HR]</v>
          </cell>
          <cell r="C2393">
            <v>1</v>
          </cell>
          <cell r="D2393">
            <v>3</v>
          </cell>
          <cell r="G2393">
            <v>3</v>
          </cell>
          <cell r="H2393">
            <v>2695000</v>
          </cell>
          <cell r="I2393">
            <v>8085000</v>
          </cell>
        </row>
        <row r="2394">
          <cell r="B2394" t="str">
            <v>&gt; JAKARTA-SURABAYA PP</v>
          </cell>
        </row>
        <row r="2395">
          <cell r="B2395" t="str">
            <v>- Tiket [2 ORG x 1 KL]</v>
          </cell>
          <cell r="C2395">
            <v>2</v>
          </cell>
          <cell r="D2395">
            <v>1</v>
          </cell>
          <cell r="G2395">
            <v>2</v>
          </cell>
          <cell r="H2395">
            <v>2674000</v>
          </cell>
          <cell r="I2395">
            <v>5348000</v>
          </cell>
        </row>
        <row r="2396">
          <cell r="B2396" t="str">
            <v>- Uang Taksi [2 ORG x 1 KL]</v>
          </cell>
          <cell r="C2396">
            <v>2</v>
          </cell>
          <cell r="D2396">
            <v>1</v>
          </cell>
          <cell r="G2396">
            <v>2</v>
          </cell>
          <cell r="H2396">
            <v>900000</v>
          </cell>
          <cell r="I2396">
            <v>1800000</v>
          </cell>
        </row>
        <row r="2397">
          <cell r="B2397" t="str">
            <v>- Uang Harian [2 ORG x 3 HR]</v>
          </cell>
          <cell r="C2397">
            <v>2</v>
          </cell>
          <cell r="D2397">
            <v>3</v>
          </cell>
          <cell r="G2397">
            <v>6</v>
          </cell>
          <cell r="H2397">
            <v>410000</v>
          </cell>
          <cell r="I2397">
            <v>2460000</v>
          </cell>
        </row>
        <row r="2398">
          <cell r="B2398" t="str">
            <v>- Uang Penginapan Pimpinan [1 ORG x 2 HR]</v>
          </cell>
          <cell r="C2398">
            <v>1</v>
          </cell>
          <cell r="D2398">
            <v>2</v>
          </cell>
          <cell r="G2398">
            <v>2</v>
          </cell>
          <cell r="H2398">
            <v>814000</v>
          </cell>
          <cell r="I2398">
            <v>1628000</v>
          </cell>
        </row>
        <row r="2399">
          <cell r="B2399" t="str">
            <v>- Uang Penginapan Pendamping [1 ORG x 2 HR]</v>
          </cell>
          <cell r="C2399">
            <v>1</v>
          </cell>
          <cell r="D2399">
            <v>2</v>
          </cell>
          <cell r="G2399">
            <v>2</v>
          </cell>
          <cell r="H2399">
            <v>150000</v>
          </cell>
          <cell r="I2399">
            <v>300000</v>
          </cell>
        </row>
        <row r="2400">
          <cell r="B2400" t="str">
            <v>- Uang Representatif [1 ORG x 3 HR]</v>
          </cell>
          <cell r="C2400">
            <v>1</v>
          </cell>
          <cell r="D2400">
            <v>3</v>
          </cell>
          <cell r="G2400">
            <v>3</v>
          </cell>
          <cell r="H2400">
            <v>2007000</v>
          </cell>
          <cell r="I2400">
            <v>6021000</v>
          </cell>
        </row>
        <row r="2401">
          <cell r="B2401" t="str">
            <v>&gt; JAKARTA-EMBARKASI SURABAYA PP</v>
          </cell>
        </row>
        <row r="2402">
          <cell r="B2402" t="str">
            <v>- Tiket [2 ORG x 1 KL]</v>
          </cell>
          <cell r="C2402">
            <v>2</v>
          </cell>
          <cell r="D2402">
            <v>1</v>
          </cell>
          <cell r="G2402">
            <v>2</v>
          </cell>
          <cell r="H2402">
            <v>2674000</v>
          </cell>
          <cell r="I2402">
            <v>5348000</v>
          </cell>
        </row>
        <row r="2403">
          <cell r="B2403" t="str">
            <v>- Uang Taksi [2 ORG x 1 KL]</v>
          </cell>
          <cell r="C2403">
            <v>2</v>
          </cell>
          <cell r="D2403">
            <v>1</v>
          </cell>
          <cell r="G2403">
            <v>2</v>
          </cell>
          <cell r="H2403">
            <v>900000</v>
          </cell>
          <cell r="I2403">
            <v>1800000</v>
          </cell>
        </row>
        <row r="2404">
          <cell r="B2404" t="str">
            <v>- Uang Harian [2 ORG x 3 HR]</v>
          </cell>
          <cell r="C2404">
            <v>2</v>
          </cell>
          <cell r="D2404">
            <v>3</v>
          </cell>
          <cell r="G2404">
            <v>6</v>
          </cell>
          <cell r="H2404">
            <v>410000</v>
          </cell>
          <cell r="I2404">
            <v>2460000</v>
          </cell>
        </row>
        <row r="2405">
          <cell r="B2405" t="str">
            <v>- Uang Penginapan Pimpinan [1 ORG x 2 HR]</v>
          </cell>
          <cell r="C2405">
            <v>1</v>
          </cell>
          <cell r="D2405">
            <v>2</v>
          </cell>
          <cell r="G2405">
            <v>2</v>
          </cell>
          <cell r="H2405">
            <v>814000</v>
          </cell>
          <cell r="I2405">
            <v>1628000</v>
          </cell>
        </row>
        <row r="2406">
          <cell r="B2406" t="str">
            <v>- Uang Penginapan Pendamping [1 ORG x 2 HR]</v>
          </cell>
          <cell r="C2406">
            <v>1</v>
          </cell>
          <cell r="D2406">
            <v>2</v>
          </cell>
          <cell r="G2406">
            <v>2</v>
          </cell>
          <cell r="H2406">
            <v>150000</v>
          </cell>
          <cell r="I2406">
            <v>300000</v>
          </cell>
        </row>
        <row r="2407">
          <cell r="B2407" t="str">
            <v>- Uang Representatif [1 ORG x 3 HR]</v>
          </cell>
          <cell r="C2407">
            <v>1</v>
          </cell>
          <cell r="D2407">
            <v>3</v>
          </cell>
          <cell r="G2407">
            <v>3</v>
          </cell>
          <cell r="H2407">
            <v>2007000</v>
          </cell>
          <cell r="I2407">
            <v>6021000</v>
          </cell>
        </row>
        <row r="2408">
          <cell r="B2408" t="str">
            <v>&gt; JAKARTA-PONTIANAK PP</v>
          </cell>
        </row>
        <row r="2409">
          <cell r="B2409" t="str">
            <v>- Tiket [2 ORG x 1 KL]</v>
          </cell>
          <cell r="C2409">
            <v>2</v>
          </cell>
          <cell r="D2409">
            <v>1</v>
          </cell>
          <cell r="G2409">
            <v>2</v>
          </cell>
          <cell r="H2409">
            <v>2781000</v>
          </cell>
          <cell r="I2409">
            <v>5562000</v>
          </cell>
        </row>
        <row r="2410">
          <cell r="B2410" t="str">
            <v>- Uang Taksi [2 ORG x 1 KL]</v>
          </cell>
          <cell r="C2410">
            <v>2</v>
          </cell>
          <cell r="D2410">
            <v>1</v>
          </cell>
          <cell r="G2410">
            <v>2</v>
          </cell>
          <cell r="H2410">
            <v>796000</v>
          </cell>
          <cell r="I2410">
            <v>1592000</v>
          </cell>
        </row>
        <row r="2411">
          <cell r="B2411" t="str">
            <v>- Uang Harian [2 ORG x 3 HR]</v>
          </cell>
          <cell r="C2411">
            <v>2</v>
          </cell>
          <cell r="D2411">
            <v>3</v>
          </cell>
          <cell r="G2411">
            <v>6</v>
          </cell>
          <cell r="H2411">
            <v>380000</v>
          </cell>
          <cell r="I2411">
            <v>2280000</v>
          </cell>
        </row>
        <row r="2412">
          <cell r="B2412" t="str">
            <v>- Uang Penginapan Pimpinan [1 ORG x 2 HR]</v>
          </cell>
          <cell r="C2412">
            <v>1</v>
          </cell>
          <cell r="D2412">
            <v>2</v>
          </cell>
          <cell r="G2412">
            <v>2</v>
          </cell>
          <cell r="H2412">
            <v>538000</v>
          </cell>
          <cell r="I2412">
            <v>1076000</v>
          </cell>
        </row>
        <row r="2413">
          <cell r="B2413" t="str">
            <v>- Uang Penginapan Pendamping [1 ORG x 2 HR]</v>
          </cell>
          <cell r="C2413">
            <v>1</v>
          </cell>
          <cell r="D2413">
            <v>2</v>
          </cell>
          <cell r="G2413">
            <v>2</v>
          </cell>
          <cell r="H2413">
            <v>150000</v>
          </cell>
          <cell r="I2413">
            <v>300000</v>
          </cell>
        </row>
        <row r="2414">
          <cell r="B2414" t="str">
            <v>- Uang Representatif [1 ORG x 3 HR]</v>
          </cell>
          <cell r="C2414">
            <v>1</v>
          </cell>
          <cell r="D2414">
            <v>3</v>
          </cell>
          <cell r="G2414">
            <v>3</v>
          </cell>
          <cell r="H2414">
            <v>1923000</v>
          </cell>
          <cell r="I2414">
            <v>5769000</v>
          </cell>
        </row>
        <row r="2415">
          <cell r="B2415" t="str">
            <v>&gt; JAKARTA-PALANGKARAYA PP</v>
          </cell>
        </row>
        <row r="2416">
          <cell r="B2416" t="str">
            <v>- Tiket [2 ORG x 1 KL]</v>
          </cell>
          <cell r="C2416">
            <v>2</v>
          </cell>
          <cell r="D2416">
            <v>1</v>
          </cell>
          <cell r="G2416">
            <v>2</v>
          </cell>
          <cell r="H2416">
            <v>2984000</v>
          </cell>
          <cell r="I2416">
            <v>5968000</v>
          </cell>
        </row>
        <row r="2417">
          <cell r="B2417" t="str">
            <v>- Uang Taksi [2 ORG x 1 KL]</v>
          </cell>
          <cell r="C2417">
            <v>2</v>
          </cell>
          <cell r="D2417">
            <v>1</v>
          </cell>
          <cell r="G2417">
            <v>2</v>
          </cell>
          <cell r="H2417">
            <v>780000</v>
          </cell>
          <cell r="I2417">
            <v>1560000</v>
          </cell>
        </row>
        <row r="2418">
          <cell r="B2418" t="str">
            <v>- Uang Harian [2 ORG x 3 HR]</v>
          </cell>
          <cell r="C2418">
            <v>2</v>
          </cell>
          <cell r="D2418">
            <v>3</v>
          </cell>
          <cell r="G2418">
            <v>6</v>
          </cell>
          <cell r="H2418">
            <v>360000</v>
          </cell>
          <cell r="I2418">
            <v>2160000</v>
          </cell>
        </row>
        <row r="2419">
          <cell r="B2419" t="str">
            <v>- Uang Penginapan Pimpinan [1 ORG x 2 HR]</v>
          </cell>
          <cell r="C2419">
            <v>1</v>
          </cell>
          <cell r="D2419">
            <v>2</v>
          </cell>
          <cell r="G2419">
            <v>2</v>
          </cell>
          <cell r="H2419">
            <v>659000</v>
          </cell>
          <cell r="I2419">
            <v>1318000</v>
          </cell>
        </row>
        <row r="2420">
          <cell r="B2420" t="str">
            <v>- Uang Penginapan Pendamping [1 ORG x 2 HR]</v>
          </cell>
          <cell r="C2420">
            <v>1</v>
          </cell>
          <cell r="D2420">
            <v>2</v>
          </cell>
          <cell r="G2420">
            <v>2</v>
          </cell>
          <cell r="H2420">
            <v>150000</v>
          </cell>
          <cell r="I2420">
            <v>300000</v>
          </cell>
        </row>
        <row r="2421">
          <cell r="B2421" t="str">
            <v>- Uang Representatif [1 ORG x 3 HR]</v>
          </cell>
          <cell r="C2421">
            <v>1</v>
          </cell>
          <cell r="D2421">
            <v>3</v>
          </cell>
          <cell r="G2421">
            <v>3</v>
          </cell>
          <cell r="H2421">
            <v>3391000</v>
          </cell>
          <cell r="I2421">
            <v>10173000</v>
          </cell>
        </row>
        <row r="2422">
          <cell r="B2422" t="str">
            <v>&gt; JAKARTA-BANJARMASIN PP</v>
          </cell>
        </row>
        <row r="2423">
          <cell r="B2423" t="str">
            <v>- Tiket [2 ORG x 1 KL]</v>
          </cell>
          <cell r="C2423">
            <v>2</v>
          </cell>
          <cell r="D2423">
            <v>1</v>
          </cell>
          <cell r="G2423">
            <v>2</v>
          </cell>
          <cell r="H2423">
            <v>2995000</v>
          </cell>
          <cell r="I2423">
            <v>5990000</v>
          </cell>
        </row>
        <row r="2424">
          <cell r="B2424" t="str">
            <v>- Uang Taksi [2 ORG x 1 KL]</v>
          </cell>
          <cell r="C2424">
            <v>2</v>
          </cell>
          <cell r="D2424">
            <v>1</v>
          </cell>
          <cell r="G2424">
            <v>2</v>
          </cell>
          <cell r="H2424">
            <v>812000</v>
          </cell>
          <cell r="I2424">
            <v>1624000</v>
          </cell>
        </row>
        <row r="2425">
          <cell r="B2425" t="str">
            <v>- Uang Harian [2 ORG x 3 HR]</v>
          </cell>
          <cell r="C2425">
            <v>2</v>
          </cell>
          <cell r="D2425">
            <v>3</v>
          </cell>
          <cell r="G2425">
            <v>6</v>
          </cell>
          <cell r="H2425">
            <v>380000</v>
          </cell>
          <cell r="I2425">
            <v>2280000</v>
          </cell>
        </row>
        <row r="2426">
          <cell r="B2426" t="str">
            <v>- Uang Penginapan Pimpinan [1 ORG x 2 HR]</v>
          </cell>
          <cell r="C2426">
            <v>1</v>
          </cell>
          <cell r="D2426">
            <v>2</v>
          </cell>
          <cell r="G2426">
            <v>2</v>
          </cell>
          <cell r="H2426">
            <v>697000</v>
          </cell>
          <cell r="I2426">
            <v>1394000</v>
          </cell>
        </row>
        <row r="2427">
          <cell r="B2427" t="str">
            <v>- Uang Penginapan Pendamping [1 ORG x 2 HR]</v>
          </cell>
          <cell r="C2427">
            <v>1</v>
          </cell>
          <cell r="D2427">
            <v>2</v>
          </cell>
          <cell r="G2427">
            <v>2</v>
          </cell>
          <cell r="H2427">
            <v>150000</v>
          </cell>
          <cell r="I2427">
            <v>300000</v>
          </cell>
        </row>
        <row r="2428">
          <cell r="B2428" t="str">
            <v>- Uang Representatif [1 ORG x 3 HR]</v>
          </cell>
          <cell r="C2428">
            <v>1</v>
          </cell>
          <cell r="D2428">
            <v>3</v>
          </cell>
          <cell r="G2428">
            <v>3</v>
          </cell>
          <cell r="H2428">
            <v>3316000</v>
          </cell>
          <cell r="I2428">
            <v>9948000</v>
          </cell>
        </row>
        <row r="2429">
          <cell r="B2429" t="str">
            <v>&gt; JAKARTA-EMBARKASI BANJARMASIN PP</v>
          </cell>
        </row>
        <row r="2430">
          <cell r="B2430" t="str">
            <v>- Tiket [2 ORG x 1 KL]</v>
          </cell>
          <cell r="C2430">
            <v>2</v>
          </cell>
          <cell r="D2430">
            <v>1</v>
          </cell>
          <cell r="G2430">
            <v>2</v>
          </cell>
          <cell r="H2430">
            <v>2995000</v>
          </cell>
          <cell r="I2430">
            <v>5990000</v>
          </cell>
        </row>
        <row r="2431">
          <cell r="B2431" t="str">
            <v>- Uang Taksi [2 ORG x 1 KL]</v>
          </cell>
          <cell r="C2431">
            <v>2</v>
          </cell>
          <cell r="D2431">
            <v>1</v>
          </cell>
          <cell r="G2431">
            <v>2</v>
          </cell>
          <cell r="H2431">
            <v>812000</v>
          </cell>
          <cell r="I2431">
            <v>1624000</v>
          </cell>
        </row>
        <row r="2432">
          <cell r="B2432" t="str">
            <v>- Uang Harian [2 ORG x 3 HR]</v>
          </cell>
          <cell r="C2432">
            <v>2</v>
          </cell>
          <cell r="D2432">
            <v>3</v>
          </cell>
          <cell r="G2432">
            <v>6</v>
          </cell>
          <cell r="H2432">
            <v>380000</v>
          </cell>
          <cell r="I2432">
            <v>2280000</v>
          </cell>
        </row>
        <row r="2433">
          <cell r="B2433" t="str">
            <v>- Uang Penginapan Pimpinan [1 ORG x 2 HR]</v>
          </cell>
          <cell r="C2433">
            <v>1</v>
          </cell>
          <cell r="D2433">
            <v>2</v>
          </cell>
          <cell r="G2433">
            <v>2</v>
          </cell>
          <cell r="H2433">
            <v>697000</v>
          </cell>
          <cell r="I2433">
            <v>1394000</v>
          </cell>
        </row>
        <row r="2434">
          <cell r="B2434" t="str">
            <v>- Uang Penginapan Pendamping [1 ORG x 2 HR]</v>
          </cell>
          <cell r="C2434">
            <v>1</v>
          </cell>
          <cell r="D2434">
            <v>2</v>
          </cell>
          <cell r="G2434">
            <v>2</v>
          </cell>
          <cell r="H2434">
            <v>150000</v>
          </cell>
          <cell r="I2434">
            <v>300000</v>
          </cell>
        </row>
        <row r="2435">
          <cell r="B2435" t="str">
            <v>- Uang Representatif [1 ORG x 3 HR]</v>
          </cell>
          <cell r="C2435">
            <v>1</v>
          </cell>
          <cell r="D2435">
            <v>3</v>
          </cell>
          <cell r="G2435">
            <v>3</v>
          </cell>
          <cell r="H2435">
            <v>3316000</v>
          </cell>
          <cell r="I2435">
            <v>9948000</v>
          </cell>
        </row>
        <row r="2436">
          <cell r="B2436" t="str">
            <v>&gt; JAKARTA-SAMARINDA PP</v>
          </cell>
        </row>
        <row r="2437">
          <cell r="B2437" t="str">
            <v>- Tiket [2 ORG x 1 KL]</v>
          </cell>
          <cell r="C2437">
            <v>2</v>
          </cell>
          <cell r="D2437">
            <v>1</v>
          </cell>
          <cell r="G2437">
            <v>2</v>
          </cell>
          <cell r="H2437">
            <v>3797000</v>
          </cell>
          <cell r="I2437">
            <v>7594000</v>
          </cell>
        </row>
        <row r="2438">
          <cell r="B2438" t="str">
            <v>- Uang Taksi [2 ORG x 1 KL]</v>
          </cell>
          <cell r="C2438">
            <v>2</v>
          </cell>
          <cell r="D2438">
            <v>1</v>
          </cell>
          <cell r="G2438">
            <v>2</v>
          </cell>
          <cell r="H2438">
            <v>1578000</v>
          </cell>
          <cell r="I2438">
            <v>3156000</v>
          </cell>
        </row>
        <row r="2439">
          <cell r="B2439" t="str">
            <v>- Uang Harian [2 ORG x 3 HR]</v>
          </cell>
          <cell r="C2439">
            <v>2</v>
          </cell>
          <cell r="D2439">
            <v>3</v>
          </cell>
          <cell r="G2439">
            <v>6</v>
          </cell>
          <cell r="H2439">
            <v>430000</v>
          </cell>
          <cell r="I2439">
            <v>2580000</v>
          </cell>
        </row>
        <row r="2440">
          <cell r="B2440" t="str">
            <v>- Uang Penginapan Pimpinan [1 ORG x 2 HR]</v>
          </cell>
          <cell r="C2440">
            <v>1</v>
          </cell>
          <cell r="D2440">
            <v>2</v>
          </cell>
          <cell r="G2440">
            <v>2</v>
          </cell>
          <cell r="H2440">
            <v>804000</v>
          </cell>
          <cell r="I2440">
            <v>1608000</v>
          </cell>
        </row>
        <row r="2441">
          <cell r="B2441" t="str">
            <v>- Uang Penginapan Pendamping [1 ORG x 2 HR]</v>
          </cell>
          <cell r="C2441">
            <v>1</v>
          </cell>
          <cell r="D2441">
            <v>2</v>
          </cell>
          <cell r="G2441">
            <v>2</v>
          </cell>
          <cell r="H2441">
            <v>150000</v>
          </cell>
          <cell r="I2441">
            <v>300000</v>
          </cell>
        </row>
        <row r="2442">
          <cell r="B2442" t="str">
            <v>- Uang Representatif [1 ORG x 3 HR]</v>
          </cell>
          <cell r="C2442">
            <v>1</v>
          </cell>
          <cell r="D2442">
            <v>3</v>
          </cell>
          <cell r="G2442">
            <v>3</v>
          </cell>
          <cell r="H2442">
            <v>2188000</v>
          </cell>
          <cell r="I2442">
            <v>6564000</v>
          </cell>
        </row>
        <row r="2443">
          <cell r="B2443" t="str">
            <v>&gt; JAKARTA-EMBARKASI BALIKPAPAN PP</v>
          </cell>
        </row>
        <row r="2444">
          <cell r="B2444" t="str">
            <v>- Tiket [2 ORG x 1 KL]</v>
          </cell>
          <cell r="C2444">
            <v>2</v>
          </cell>
          <cell r="D2444">
            <v>1</v>
          </cell>
          <cell r="G2444">
            <v>2</v>
          </cell>
          <cell r="H2444">
            <v>2995000</v>
          </cell>
          <cell r="I2444">
            <v>5990000</v>
          </cell>
        </row>
        <row r="2445">
          <cell r="B2445" t="str">
            <v>- Uang Taksi [2 ORG x 1 KL]</v>
          </cell>
          <cell r="C2445">
            <v>2</v>
          </cell>
          <cell r="D2445">
            <v>1</v>
          </cell>
          <cell r="G2445">
            <v>2</v>
          </cell>
          <cell r="H2445">
            <v>406000</v>
          </cell>
          <cell r="I2445">
            <v>812000</v>
          </cell>
        </row>
        <row r="2446">
          <cell r="B2446" t="str">
            <v>- Uang Harian [2 ORG x 3 HR]</v>
          </cell>
          <cell r="C2446">
            <v>2</v>
          </cell>
          <cell r="D2446">
            <v>3</v>
          </cell>
          <cell r="G2446">
            <v>6</v>
          </cell>
          <cell r="H2446">
            <v>380000</v>
          </cell>
          <cell r="I2446">
            <v>2280000</v>
          </cell>
        </row>
        <row r="2447">
          <cell r="B2447" t="str">
            <v>- Uang Penginapan Pimpinan [1 ORG x 2 HR]</v>
          </cell>
          <cell r="C2447">
            <v>1</v>
          </cell>
          <cell r="D2447">
            <v>2</v>
          </cell>
          <cell r="G2447">
            <v>2</v>
          </cell>
          <cell r="H2447">
            <v>648000</v>
          </cell>
          <cell r="I2447">
            <v>1296000</v>
          </cell>
        </row>
        <row r="2448">
          <cell r="B2448" t="str">
            <v>- Uang Penginapan Pendamping [1 ORG x 2 HR]</v>
          </cell>
          <cell r="C2448">
            <v>1</v>
          </cell>
          <cell r="D2448">
            <v>2</v>
          </cell>
          <cell r="G2448">
            <v>2</v>
          </cell>
          <cell r="H2448">
            <v>150000</v>
          </cell>
          <cell r="I2448">
            <v>300000</v>
          </cell>
        </row>
        <row r="2449">
          <cell r="B2449" t="str">
            <v>- Uang Representatif [1 ORG x 3 HR]</v>
          </cell>
          <cell r="C2449">
            <v>1</v>
          </cell>
          <cell r="D2449">
            <v>3</v>
          </cell>
          <cell r="G2449">
            <v>3</v>
          </cell>
          <cell r="H2449">
            <v>3316000</v>
          </cell>
          <cell r="I2449">
            <v>9948000</v>
          </cell>
        </row>
        <row r="2450">
          <cell r="B2450" t="str">
            <v>&gt; JAKARTA-TANJUNG SELOR PP</v>
          </cell>
        </row>
        <row r="2451">
          <cell r="B2451" t="str">
            <v>- Tiket [2 ORG x 1 KL]</v>
          </cell>
          <cell r="C2451">
            <v>2</v>
          </cell>
          <cell r="D2451">
            <v>1</v>
          </cell>
          <cell r="G2451">
            <v>2</v>
          </cell>
          <cell r="H2451">
            <v>3797000</v>
          </cell>
          <cell r="I2451">
            <v>7594000</v>
          </cell>
        </row>
        <row r="2452">
          <cell r="B2452" t="str">
            <v>- Uang Taksi [2 ORG x 1 KL]</v>
          </cell>
          <cell r="C2452">
            <v>2</v>
          </cell>
          <cell r="D2452">
            <v>1</v>
          </cell>
          <cell r="G2452">
            <v>2</v>
          </cell>
          <cell r="H2452">
            <v>948000</v>
          </cell>
          <cell r="I2452">
            <v>1896000</v>
          </cell>
        </row>
        <row r="2453">
          <cell r="B2453" t="str">
            <v>- Uang Harian [2 ORG x 3 HR]</v>
          </cell>
          <cell r="C2453">
            <v>2</v>
          </cell>
          <cell r="D2453">
            <v>3</v>
          </cell>
          <cell r="G2453">
            <v>6</v>
          </cell>
          <cell r="H2453">
            <v>430000</v>
          </cell>
          <cell r="I2453">
            <v>2580000</v>
          </cell>
        </row>
        <row r="2454">
          <cell r="B2454" t="str">
            <v>- Uang Penginapan Pimpinan [1 ORG x 2 HR]</v>
          </cell>
          <cell r="C2454">
            <v>1</v>
          </cell>
          <cell r="D2454">
            <v>2</v>
          </cell>
          <cell r="G2454">
            <v>2</v>
          </cell>
          <cell r="H2454">
            <v>904000</v>
          </cell>
          <cell r="I2454">
            <v>1808000</v>
          </cell>
        </row>
        <row r="2455">
          <cell r="B2455" t="str">
            <v>- Uang Penginapan Pendamping [1 ORG x 2 HR]</v>
          </cell>
          <cell r="C2455">
            <v>1</v>
          </cell>
          <cell r="D2455">
            <v>2</v>
          </cell>
          <cell r="G2455">
            <v>2</v>
          </cell>
          <cell r="H2455">
            <v>150000</v>
          </cell>
          <cell r="I2455">
            <v>300000</v>
          </cell>
        </row>
        <row r="2456">
          <cell r="B2456" t="str">
            <v>- Uang Representatif [1 ORG x 3 HR]</v>
          </cell>
          <cell r="C2456">
            <v>1</v>
          </cell>
          <cell r="D2456">
            <v>3</v>
          </cell>
          <cell r="G2456">
            <v>3</v>
          </cell>
          <cell r="H2456">
            <v>2188000</v>
          </cell>
          <cell r="I2456">
            <v>6564000</v>
          </cell>
        </row>
        <row r="2457">
          <cell r="B2457" t="str">
            <v>&gt; JAKARTA-DENPASAR PP</v>
          </cell>
        </row>
        <row r="2458">
          <cell r="B2458" t="str">
            <v>- Tiket [2 ORG x 1 KL]</v>
          </cell>
          <cell r="C2458">
            <v>2</v>
          </cell>
          <cell r="D2458">
            <v>1</v>
          </cell>
          <cell r="G2458">
            <v>2</v>
          </cell>
          <cell r="H2458">
            <v>3262000</v>
          </cell>
          <cell r="I2458">
            <v>6524000</v>
          </cell>
        </row>
        <row r="2459">
          <cell r="B2459" t="str">
            <v>- Uang Taksi [2 ORG x 1 KL]</v>
          </cell>
          <cell r="C2459">
            <v>2</v>
          </cell>
          <cell r="D2459">
            <v>1</v>
          </cell>
          <cell r="G2459">
            <v>2</v>
          </cell>
          <cell r="H2459">
            <v>890000</v>
          </cell>
          <cell r="I2459">
            <v>1780000</v>
          </cell>
        </row>
        <row r="2460">
          <cell r="B2460" t="str">
            <v>- Uang Harian [2 ORG x 3 HR]</v>
          </cell>
          <cell r="C2460">
            <v>2</v>
          </cell>
          <cell r="D2460">
            <v>3</v>
          </cell>
          <cell r="G2460">
            <v>6</v>
          </cell>
          <cell r="H2460">
            <v>480000</v>
          </cell>
          <cell r="I2460">
            <v>2880000</v>
          </cell>
        </row>
        <row r="2461">
          <cell r="B2461" t="str">
            <v>- Uang Penginapan Pimpinan [1 ORG x 2 HR]</v>
          </cell>
          <cell r="C2461">
            <v>1</v>
          </cell>
          <cell r="D2461">
            <v>2</v>
          </cell>
          <cell r="G2461">
            <v>2</v>
          </cell>
          <cell r="H2461">
            <v>1138000</v>
          </cell>
          <cell r="I2461">
            <v>2276000</v>
          </cell>
        </row>
        <row r="2462">
          <cell r="B2462" t="str">
            <v>- Uang Penginapan Pendamping [1 ORG x 2 HR]</v>
          </cell>
          <cell r="C2462">
            <v>1</v>
          </cell>
          <cell r="D2462">
            <v>2</v>
          </cell>
          <cell r="G2462">
            <v>2</v>
          </cell>
          <cell r="H2462">
            <v>150000</v>
          </cell>
          <cell r="I2462">
            <v>300000</v>
          </cell>
        </row>
        <row r="2463">
          <cell r="B2463" t="str">
            <v>- Uang Representatif [1 ORG x 3 HR]</v>
          </cell>
          <cell r="C2463">
            <v>1</v>
          </cell>
          <cell r="D2463">
            <v>3</v>
          </cell>
          <cell r="G2463">
            <v>3</v>
          </cell>
          <cell r="H2463">
            <v>1946000</v>
          </cell>
          <cell r="I2463">
            <v>5838000</v>
          </cell>
        </row>
        <row r="2464">
          <cell r="B2464" t="str">
            <v>&gt; JAKARTA-MATARAM PP</v>
          </cell>
        </row>
        <row r="2465">
          <cell r="B2465" t="str">
            <v>- Tiket [2 ORG x 1 KL]</v>
          </cell>
          <cell r="C2465">
            <v>2</v>
          </cell>
          <cell r="D2465">
            <v>1</v>
          </cell>
          <cell r="G2465">
            <v>2</v>
          </cell>
          <cell r="H2465">
            <v>3230000</v>
          </cell>
          <cell r="I2465">
            <v>6460000</v>
          </cell>
        </row>
        <row r="2466">
          <cell r="B2466" t="str">
            <v>- Uang Taksi [2 ORG x 1 KL]</v>
          </cell>
          <cell r="C2466">
            <v>2</v>
          </cell>
          <cell r="D2466">
            <v>1</v>
          </cell>
          <cell r="G2466">
            <v>2</v>
          </cell>
          <cell r="H2466">
            <v>2648000</v>
          </cell>
          <cell r="I2466">
            <v>5296000</v>
          </cell>
        </row>
        <row r="2467">
          <cell r="B2467" t="str">
            <v>- Uang Harian [2 ORG x 3 HR]</v>
          </cell>
          <cell r="C2467">
            <v>2</v>
          </cell>
          <cell r="D2467">
            <v>3</v>
          </cell>
          <cell r="G2467">
            <v>6</v>
          </cell>
          <cell r="H2467">
            <v>974000</v>
          </cell>
          <cell r="I2467">
            <v>5844000</v>
          </cell>
        </row>
        <row r="2468">
          <cell r="B2468" t="str">
            <v>- Uang Penginapan Pimpinan [1 ORG x 2 HR]</v>
          </cell>
          <cell r="C2468">
            <v>1</v>
          </cell>
          <cell r="D2468">
            <v>2</v>
          </cell>
          <cell r="G2468">
            <v>2</v>
          </cell>
          <cell r="H2468">
            <v>440000</v>
          </cell>
          <cell r="I2468">
            <v>880000</v>
          </cell>
        </row>
        <row r="2469">
          <cell r="B2469" t="str">
            <v>- Uang Penginapan Pendamping [1 ORG x 2 HR]</v>
          </cell>
          <cell r="C2469">
            <v>1</v>
          </cell>
          <cell r="D2469">
            <v>2</v>
          </cell>
          <cell r="G2469">
            <v>2</v>
          </cell>
          <cell r="H2469">
            <v>907000</v>
          </cell>
          <cell r="I2469">
            <v>1814000</v>
          </cell>
        </row>
        <row r="2470">
          <cell r="B2470" t="str">
            <v>- Uang Representatif [1 ORG x 3 HR]</v>
          </cell>
          <cell r="C2470">
            <v>1</v>
          </cell>
          <cell r="D2470">
            <v>3</v>
          </cell>
          <cell r="G2470">
            <v>3</v>
          </cell>
          <cell r="H2470">
            <v>150000</v>
          </cell>
          <cell r="I2470">
            <v>450000</v>
          </cell>
        </row>
        <row r="2471">
          <cell r="B2471" t="str">
            <v>&gt; JAKARTA-EMBARKASI LOMBOK PP</v>
          </cell>
        </row>
        <row r="2472">
          <cell r="B2472" t="str">
            <v>- Tiket [2 ORG x 1 KL]</v>
          </cell>
          <cell r="C2472">
            <v>2</v>
          </cell>
          <cell r="D2472">
            <v>1</v>
          </cell>
          <cell r="G2472">
            <v>2</v>
          </cell>
          <cell r="H2472">
            <v>3230000</v>
          </cell>
          <cell r="I2472">
            <v>6460000</v>
          </cell>
        </row>
        <row r="2473">
          <cell r="B2473" t="str">
            <v>- Uang Taksi [2 ORG x 1 KL]</v>
          </cell>
          <cell r="C2473">
            <v>2</v>
          </cell>
          <cell r="D2473">
            <v>1</v>
          </cell>
          <cell r="G2473">
            <v>2</v>
          </cell>
          <cell r="H2473">
            <v>2648000</v>
          </cell>
          <cell r="I2473">
            <v>5296000</v>
          </cell>
        </row>
        <row r="2474">
          <cell r="B2474" t="str">
            <v>- Uang Harian [2 ORG x 3 HR]</v>
          </cell>
          <cell r="C2474">
            <v>2</v>
          </cell>
          <cell r="D2474">
            <v>3</v>
          </cell>
          <cell r="G2474">
            <v>6</v>
          </cell>
          <cell r="H2474">
            <v>974000</v>
          </cell>
          <cell r="I2474">
            <v>5844000</v>
          </cell>
        </row>
        <row r="2475">
          <cell r="B2475" t="str">
            <v>- Uang Penginapan Pimpinan [1 ORG x 2 HR]</v>
          </cell>
          <cell r="C2475">
            <v>1</v>
          </cell>
          <cell r="D2475">
            <v>2</v>
          </cell>
          <cell r="G2475">
            <v>2</v>
          </cell>
          <cell r="H2475">
            <v>440000</v>
          </cell>
          <cell r="I2475">
            <v>880000</v>
          </cell>
        </row>
        <row r="2476">
          <cell r="B2476" t="str">
            <v>- Uang Penginapan Pendamping [1 ORG x 2 HR]</v>
          </cell>
          <cell r="C2476">
            <v>1</v>
          </cell>
          <cell r="D2476">
            <v>2</v>
          </cell>
          <cell r="G2476">
            <v>2</v>
          </cell>
          <cell r="H2476">
            <v>907000</v>
          </cell>
          <cell r="I2476">
            <v>1814000</v>
          </cell>
        </row>
        <row r="2477">
          <cell r="B2477" t="str">
            <v>- Uang Representatif [1 ORG x 3 HR]</v>
          </cell>
          <cell r="C2477">
            <v>1</v>
          </cell>
          <cell r="D2477">
            <v>3</v>
          </cell>
          <cell r="G2477">
            <v>3</v>
          </cell>
          <cell r="H2477">
            <v>150000</v>
          </cell>
          <cell r="I2477">
            <v>450000</v>
          </cell>
        </row>
        <row r="2478">
          <cell r="B2478" t="str">
            <v>&gt; JAKARTA-KUPANG PP</v>
          </cell>
        </row>
        <row r="2479">
          <cell r="B2479" t="str">
            <v>- Tiket [2 ORG x 1 KL]</v>
          </cell>
          <cell r="C2479">
            <v>2</v>
          </cell>
          <cell r="D2479">
            <v>1</v>
          </cell>
          <cell r="G2479">
            <v>2</v>
          </cell>
          <cell r="H2479">
            <v>5081000</v>
          </cell>
          <cell r="I2479">
            <v>10162000</v>
          </cell>
        </row>
        <row r="2480">
          <cell r="B2480" t="str">
            <v>- Uang Taksi [2 ORG x 1 KL]</v>
          </cell>
          <cell r="C2480">
            <v>2</v>
          </cell>
          <cell r="D2480">
            <v>1</v>
          </cell>
          <cell r="G2480">
            <v>2</v>
          </cell>
          <cell r="H2480">
            <v>744000</v>
          </cell>
          <cell r="I2480">
            <v>1488000</v>
          </cell>
        </row>
        <row r="2481">
          <cell r="B2481" t="str">
            <v>- Uang Harian [2 ORG x 3 HR]</v>
          </cell>
          <cell r="C2481">
            <v>2</v>
          </cell>
          <cell r="D2481">
            <v>3</v>
          </cell>
          <cell r="G2481">
            <v>6</v>
          </cell>
          <cell r="H2481">
            <v>430000</v>
          </cell>
          <cell r="I2481">
            <v>2580000</v>
          </cell>
        </row>
        <row r="2482">
          <cell r="B2482" t="str">
            <v>- Uang Penginapan Pimpinan [1 ORG x 2 HR]</v>
          </cell>
          <cell r="C2482">
            <v>1</v>
          </cell>
          <cell r="D2482">
            <v>2</v>
          </cell>
          <cell r="G2482">
            <v>2</v>
          </cell>
          <cell r="H2482">
            <v>2133000</v>
          </cell>
          <cell r="I2482">
            <v>4266000</v>
          </cell>
        </row>
        <row r="2483">
          <cell r="B2483" t="str">
            <v>- Uang Penginapan Pendamping [1 ORG x 2 HR]</v>
          </cell>
          <cell r="C2483">
            <v>1</v>
          </cell>
          <cell r="D2483">
            <v>2</v>
          </cell>
          <cell r="G2483">
            <v>2</v>
          </cell>
          <cell r="H2483">
            <v>150000</v>
          </cell>
          <cell r="I2483">
            <v>300000</v>
          </cell>
        </row>
        <row r="2484">
          <cell r="B2484" t="str">
            <v>- Uang Representatif [1 ORG x 3 HR]</v>
          </cell>
          <cell r="C2484">
            <v>1</v>
          </cell>
          <cell r="D2484">
            <v>3</v>
          </cell>
          <cell r="G2484">
            <v>3</v>
          </cell>
          <cell r="H2484">
            <v>688000</v>
          </cell>
          <cell r="I2484">
            <v>2064000</v>
          </cell>
        </row>
        <row r="2485">
          <cell r="B2485" t="str">
            <v>&gt; JAKARTA-MANADO PP</v>
          </cell>
        </row>
        <row r="2486">
          <cell r="B2486" t="str">
            <v>- Tiket [2 ORG x 1 KL]</v>
          </cell>
          <cell r="C2486">
            <v>2</v>
          </cell>
          <cell r="D2486">
            <v>1</v>
          </cell>
          <cell r="G2486">
            <v>2</v>
          </cell>
          <cell r="H2486">
            <v>5102000</v>
          </cell>
          <cell r="I2486">
            <v>10204000</v>
          </cell>
        </row>
        <row r="2487">
          <cell r="B2487" t="str">
            <v>- Uang Taksi [2 ORG x 1 KL]</v>
          </cell>
          <cell r="C2487">
            <v>2</v>
          </cell>
          <cell r="D2487">
            <v>1</v>
          </cell>
          <cell r="G2487">
            <v>2</v>
          </cell>
          <cell r="H2487">
            <v>788000</v>
          </cell>
          <cell r="I2487">
            <v>1576000</v>
          </cell>
        </row>
        <row r="2488">
          <cell r="B2488" t="str">
            <v>- Uang Harian [2 ORG x 3 HR]</v>
          </cell>
          <cell r="C2488">
            <v>2</v>
          </cell>
          <cell r="D2488">
            <v>3</v>
          </cell>
          <cell r="G2488">
            <v>6</v>
          </cell>
          <cell r="H2488">
            <v>370000</v>
          </cell>
          <cell r="I2488">
            <v>2220000</v>
          </cell>
        </row>
        <row r="2489">
          <cell r="B2489" t="str">
            <v>- Uang Penginapan Pimpinan [1 ORG x 2 HR]</v>
          </cell>
          <cell r="C2489">
            <v>1</v>
          </cell>
          <cell r="D2489">
            <v>2</v>
          </cell>
          <cell r="G2489">
            <v>2</v>
          </cell>
          <cell r="H2489">
            <v>978000</v>
          </cell>
          <cell r="I2489">
            <v>1956000</v>
          </cell>
        </row>
        <row r="2490">
          <cell r="B2490" t="str">
            <v>- Uang Penginapan Pendamping [1 ORG x 2 HR]</v>
          </cell>
          <cell r="C2490">
            <v>1</v>
          </cell>
          <cell r="D2490">
            <v>2</v>
          </cell>
          <cell r="G2490">
            <v>2</v>
          </cell>
          <cell r="H2490">
            <v>150000</v>
          </cell>
          <cell r="I2490">
            <v>300000</v>
          </cell>
        </row>
        <row r="2491">
          <cell r="B2491" t="str">
            <v>- Uang Representatif [1 ORG x 3 HR]</v>
          </cell>
          <cell r="C2491">
            <v>1</v>
          </cell>
          <cell r="D2491">
            <v>3</v>
          </cell>
          <cell r="G2491">
            <v>3</v>
          </cell>
          <cell r="H2491">
            <v>2290000</v>
          </cell>
          <cell r="I2491">
            <v>6870000</v>
          </cell>
        </row>
        <row r="2492">
          <cell r="B2492" t="str">
            <v>&gt; JAKARTA-GORONTALO PP</v>
          </cell>
        </row>
        <row r="2493">
          <cell r="B2493" t="str">
            <v>- Tiket [2 ORG x 1 KL]</v>
          </cell>
          <cell r="C2493">
            <v>2</v>
          </cell>
          <cell r="D2493">
            <v>1</v>
          </cell>
          <cell r="G2493">
            <v>2</v>
          </cell>
          <cell r="H2493">
            <v>4824000</v>
          </cell>
          <cell r="I2493">
            <v>9648000</v>
          </cell>
        </row>
        <row r="2494">
          <cell r="B2494" t="str">
            <v>- Uang Taksi [2 ORG x 1 KL]</v>
          </cell>
          <cell r="C2494">
            <v>2</v>
          </cell>
          <cell r="D2494">
            <v>1</v>
          </cell>
          <cell r="G2494">
            <v>2</v>
          </cell>
          <cell r="H2494">
            <v>992000</v>
          </cell>
          <cell r="I2494">
            <v>1984000</v>
          </cell>
        </row>
        <row r="2495">
          <cell r="B2495" t="str">
            <v>- Uang Harian [2 ORG x 3 HR]</v>
          </cell>
          <cell r="C2495">
            <v>2</v>
          </cell>
          <cell r="D2495">
            <v>3</v>
          </cell>
          <cell r="G2495">
            <v>6</v>
          </cell>
          <cell r="H2495">
            <v>370000</v>
          </cell>
          <cell r="I2495">
            <v>2220000</v>
          </cell>
        </row>
        <row r="2496">
          <cell r="B2496" t="str">
            <v>- Uang Penginapan Pimpinan [1 ORG x 2 HR]</v>
          </cell>
          <cell r="C2496">
            <v>1</v>
          </cell>
          <cell r="D2496">
            <v>2</v>
          </cell>
          <cell r="G2496">
            <v>2</v>
          </cell>
          <cell r="H2496">
            <v>955000</v>
          </cell>
          <cell r="I2496">
            <v>1910000</v>
          </cell>
        </row>
        <row r="2497">
          <cell r="B2497" t="str">
            <v>- Uang Penginapan Pendamping [1 ORG x 2 HR]</v>
          </cell>
          <cell r="C2497">
            <v>1</v>
          </cell>
          <cell r="D2497">
            <v>2</v>
          </cell>
          <cell r="G2497">
            <v>2</v>
          </cell>
          <cell r="H2497">
            <v>150000</v>
          </cell>
          <cell r="I2497">
            <v>300000</v>
          </cell>
        </row>
        <row r="2498">
          <cell r="B2498" t="str">
            <v>- Uang Representatif [1 ORG x 3 HR]</v>
          </cell>
          <cell r="C2498">
            <v>1</v>
          </cell>
          <cell r="D2498">
            <v>3</v>
          </cell>
          <cell r="G2498">
            <v>3</v>
          </cell>
          <cell r="H2498">
            <v>3107000</v>
          </cell>
          <cell r="I2498">
            <v>9321000</v>
          </cell>
        </row>
        <row r="2499">
          <cell r="B2499" t="str">
            <v>&gt; JAKARTA-MAKASSAR PP</v>
          </cell>
        </row>
        <row r="2500">
          <cell r="B2500" t="str">
            <v>- Tiket [2 ORG x 1 KL]</v>
          </cell>
          <cell r="C2500">
            <v>2</v>
          </cell>
          <cell r="D2500">
            <v>1</v>
          </cell>
          <cell r="G2500">
            <v>2</v>
          </cell>
          <cell r="H2500">
            <v>3829000</v>
          </cell>
          <cell r="I2500">
            <v>7658000</v>
          </cell>
        </row>
        <row r="2501">
          <cell r="B2501" t="str">
            <v>- Uang Taksi [2 ORG x 1 KL]</v>
          </cell>
          <cell r="C2501">
            <v>2</v>
          </cell>
          <cell r="D2501">
            <v>1</v>
          </cell>
          <cell r="G2501">
            <v>2</v>
          </cell>
          <cell r="H2501">
            <v>844000</v>
          </cell>
          <cell r="I2501">
            <v>1688000</v>
          </cell>
        </row>
        <row r="2502">
          <cell r="B2502" t="str">
            <v>- Uang Harian [2 ORG x 3 HR]</v>
          </cell>
          <cell r="C2502">
            <v>2</v>
          </cell>
          <cell r="D2502">
            <v>3</v>
          </cell>
          <cell r="G2502">
            <v>6</v>
          </cell>
          <cell r="H2502">
            <v>430000</v>
          </cell>
          <cell r="I2502">
            <v>2580000</v>
          </cell>
        </row>
        <row r="2503">
          <cell r="B2503" t="str">
            <v>- Uang Penginapan Pimpinan [1 ORG x 2 HR]</v>
          </cell>
          <cell r="C2503">
            <v>1</v>
          </cell>
          <cell r="D2503">
            <v>2</v>
          </cell>
          <cell r="G2503">
            <v>2</v>
          </cell>
          <cell r="H2503">
            <v>745000</v>
          </cell>
          <cell r="I2503">
            <v>1490000</v>
          </cell>
        </row>
        <row r="2504">
          <cell r="B2504" t="str">
            <v>- Uang Penginapan Pendamping [1 ORG x 2 HR]</v>
          </cell>
          <cell r="C2504">
            <v>1</v>
          </cell>
          <cell r="D2504">
            <v>2</v>
          </cell>
          <cell r="G2504">
            <v>2</v>
          </cell>
          <cell r="H2504">
            <v>150000</v>
          </cell>
          <cell r="I2504">
            <v>300000</v>
          </cell>
        </row>
        <row r="2505">
          <cell r="B2505" t="str">
            <v>- Uang Representatif [1 ORG x 3 HR]</v>
          </cell>
          <cell r="C2505">
            <v>1</v>
          </cell>
          <cell r="D2505">
            <v>3</v>
          </cell>
          <cell r="G2505">
            <v>3</v>
          </cell>
          <cell r="H2505">
            <v>1938000</v>
          </cell>
          <cell r="I2505">
            <v>5814000</v>
          </cell>
        </row>
        <row r="2506">
          <cell r="B2506" t="str">
            <v>&gt; JAKARTA-EMBARKASI MAKASSAR PP</v>
          </cell>
        </row>
        <row r="2507">
          <cell r="B2507" t="str">
            <v>- Tiket [2 ORG x 1 KL]</v>
          </cell>
          <cell r="C2507">
            <v>2</v>
          </cell>
          <cell r="D2507">
            <v>1</v>
          </cell>
          <cell r="G2507">
            <v>2</v>
          </cell>
          <cell r="H2507">
            <v>3829000</v>
          </cell>
          <cell r="I2507">
            <v>7658000</v>
          </cell>
        </row>
        <row r="2508">
          <cell r="B2508" t="str">
            <v>- Uang Taksi [2 ORG x 1 KL]</v>
          </cell>
          <cell r="C2508">
            <v>2</v>
          </cell>
          <cell r="D2508">
            <v>1</v>
          </cell>
          <cell r="G2508">
            <v>2</v>
          </cell>
          <cell r="H2508">
            <v>844000</v>
          </cell>
          <cell r="I2508">
            <v>1688000</v>
          </cell>
        </row>
        <row r="2509">
          <cell r="B2509" t="str">
            <v>- Uang Harian [2 ORG x 3 HR]</v>
          </cell>
          <cell r="C2509">
            <v>2</v>
          </cell>
          <cell r="D2509">
            <v>3</v>
          </cell>
          <cell r="G2509">
            <v>6</v>
          </cell>
          <cell r="H2509">
            <v>430000</v>
          </cell>
          <cell r="I2509">
            <v>2580000</v>
          </cell>
        </row>
        <row r="2510">
          <cell r="B2510" t="str">
            <v>- Uang Penginapan Pimpinan [1 ORG x 2 HR]</v>
          </cell>
          <cell r="C2510">
            <v>1</v>
          </cell>
          <cell r="D2510">
            <v>2</v>
          </cell>
          <cell r="G2510">
            <v>2</v>
          </cell>
          <cell r="H2510">
            <v>745000</v>
          </cell>
          <cell r="I2510">
            <v>1490000</v>
          </cell>
        </row>
        <row r="2511">
          <cell r="B2511" t="str">
            <v>- Uang Penginapan Pendamping [1 ORG x 2 HR]</v>
          </cell>
          <cell r="C2511">
            <v>1</v>
          </cell>
          <cell r="D2511">
            <v>2</v>
          </cell>
          <cell r="G2511">
            <v>2</v>
          </cell>
          <cell r="H2511">
            <v>150000</v>
          </cell>
          <cell r="I2511">
            <v>300000</v>
          </cell>
        </row>
        <row r="2512">
          <cell r="B2512" t="str">
            <v>- Uang Representatif [1 ORG x 3 HR]</v>
          </cell>
          <cell r="C2512">
            <v>1</v>
          </cell>
          <cell r="D2512">
            <v>3</v>
          </cell>
          <cell r="G2512">
            <v>3</v>
          </cell>
          <cell r="H2512">
            <v>1938000</v>
          </cell>
          <cell r="I2512">
            <v>5814000</v>
          </cell>
        </row>
        <row r="2513">
          <cell r="B2513" t="str">
            <v>&gt; JAKARTA-MANOKWARI PP</v>
          </cell>
        </row>
        <row r="2514">
          <cell r="B2514" t="str">
            <v>- Tiket [2 ORG x 1 KL]</v>
          </cell>
          <cell r="C2514">
            <v>2</v>
          </cell>
          <cell r="D2514">
            <v>1</v>
          </cell>
          <cell r="G2514">
            <v>2</v>
          </cell>
          <cell r="H2514">
            <v>10824000</v>
          </cell>
          <cell r="I2514">
            <v>21648000</v>
          </cell>
        </row>
        <row r="2515">
          <cell r="B2515" t="str">
            <v>- Uang Taksi [2 ORG x 1 KL]</v>
          </cell>
          <cell r="C2515">
            <v>2</v>
          </cell>
          <cell r="D2515">
            <v>1</v>
          </cell>
          <cell r="G2515">
            <v>2</v>
          </cell>
          <cell r="H2515">
            <v>904000</v>
          </cell>
          <cell r="I2515">
            <v>1808000</v>
          </cell>
        </row>
        <row r="2516">
          <cell r="B2516" t="str">
            <v>- Uang Harian [2 ORG x 3 HR]</v>
          </cell>
          <cell r="C2516">
            <v>2</v>
          </cell>
          <cell r="D2516">
            <v>3</v>
          </cell>
          <cell r="G2516">
            <v>6</v>
          </cell>
          <cell r="H2516">
            <v>480000</v>
          </cell>
          <cell r="I2516">
            <v>2880000</v>
          </cell>
        </row>
        <row r="2517">
          <cell r="B2517" t="str">
            <v>- Uang Penginapan Pimpinan [1 ORG x 2 HR]</v>
          </cell>
          <cell r="C2517">
            <v>1</v>
          </cell>
          <cell r="D2517">
            <v>2</v>
          </cell>
          <cell r="G2517">
            <v>2</v>
          </cell>
          <cell r="H2517">
            <v>773000</v>
          </cell>
          <cell r="I2517">
            <v>1546000</v>
          </cell>
        </row>
        <row r="2518">
          <cell r="B2518" t="str">
            <v>- Uang Penginapan Pendamping [1 ORG x 2 HR]</v>
          </cell>
          <cell r="C2518">
            <v>1</v>
          </cell>
          <cell r="D2518">
            <v>2</v>
          </cell>
          <cell r="G2518">
            <v>2</v>
          </cell>
          <cell r="H2518">
            <v>150000</v>
          </cell>
          <cell r="I2518">
            <v>300000</v>
          </cell>
        </row>
        <row r="2519">
          <cell r="B2519" t="str">
            <v>- Uang Representatif [1 ORG x 3 HR]</v>
          </cell>
          <cell r="C2519">
            <v>1</v>
          </cell>
          <cell r="D2519">
            <v>3</v>
          </cell>
          <cell r="G2519">
            <v>3</v>
          </cell>
          <cell r="H2519">
            <v>3212000</v>
          </cell>
          <cell r="I2519">
            <v>9636000</v>
          </cell>
        </row>
        <row r="2520">
          <cell r="B2520" t="str">
            <v>&gt; JAKARTA-JAYAPURA PP</v>
          </cell>
        </row>
        <row r="2521">
          <cell r="B2521" t="str">
            <v>- Tiket [2 ORG x 1 KL]</v>
          </cell>
          <cell r="C2521">
            <v>2</v>
          </cell>
          <cell r="D2521">
            <v>1</v>
          </cell>
          <cell r="G2521">
            <v>2</v>
          </cell>
          <cell r="H2521">
            <v>8193000</v>
          </cell>
          <cell r="I2521">
            <v>16386000</v>
          </cell>
        </row>
        <row r="2522">
          <cell r="B2522" t="str">
            <v>- Uang Taksi [2 ORG x 1 KL]</v>
          </cell>
          <cell r="C2522">
            <v>2</v>
          </cell>
          <cell r="D2522">
            <v>1</v>
          </cell>
          <cell r="G2522">
            <v>2</v>
          </cell>
          <cell r="H2522">
            <v>1374000</v>
          </cell>
          <cell r="I2522">
            <v>2748000</v>
          </cell>
        </row>
        <row r="2523">
          <cell r="B2523" t="str">
            <v>- Uang Harian [2 ORG x 3 HR]</v>
          </cell>
          <cell r="C2523">
            <v>2</v>
          </cell>
          <cell r="D2523">
            <v>3</v>
          </cell>
          <cell r="G2523">
            <v>6</v>
          </cell>
          <cell r="H2523">
            <v>580000</v>
          </cell>
          <cell r="I2523">
            <v>3480000</v>
          </cell>
        </row>
        <row r="2524">
          <cell r="B2524" t="str">
            <v>- Uang Penginapan Pimpinan [1 ORG x 2 HR]</v>
          </cell>
          <cell r="C2524">
            <v>1</v>
          </cell>
          <cell r="D2524">
            <v>2</v>
          </cell>
          <cell r="G2524">
            <v>2</v>
          </cell>
          <cell r="H2524">
            <v>1038000</v>
          </cell>
          <cell r="I2524">
            <v>2076000</v>
          </cell>
        </row>
        <row r="2525">
          <cell r="B2525" t="str">
            <v>- Uang Penginapan Pendamping [1 ORG x 2 HR]</v>
          </cell>
          <cell r="C2525">
            <v>1</v>
          </cell>
          <cell r="D2525">
            <v>2</v>
          </cell>
          <cell r="G2525">
            <v>2</v>
          </cell>
          <cell r="H2525">
            <v>150000</v>
          </cell>
          <cell r="I2525">
            <v>300000</v>
          </cell>
        </row>
        <row r="2526">
          <cell r="B2526" t="str">
            <v>- Uang Representatif [1 ORG x 3 HR]</v>
          </cell>
          <cell r="C2526">
            <v>1</v>
          </cell>
          <cell r="D2526">
            <v>3</v>
          </cell>
          <cell r="G2526">
            <v>3</v>
          </cell>
          <cell r="H2526">
            <v>3318000</v>
          </cell>
          <cell r="I2526">
            <v>9954000</v>
          </cell>
        </row>
        <row r="2527">
          <cell r="B2527" t="str">
            <v>&gt; JAKARTA-EMBARKASI BEKASI PP</v>
          </cell>
        </row>
        <row r="2528">
          <cell r="B2528" t="str">
            <v>- Transport [2 ORG x 1 KL]</v>
          </cell>
          <cell r="C2528">
            <v>2</v>
          </cell>
          <cell r="D2528">
            <v>1</v>
          </cell>
          <cell r="G2528">
            <v>2</v>
          </cell>
          <cell r="H2528">
            <v>150000</v>
          </cell>
          <cell r="I2528">
            <v>300000</v>
          </cell>
        </row>
        <row r="2529">
          <cell r="B2529" t="str">
            <v>- Uang Harian [2 ORG x 3 HR]</v>
          </cell>
          <cell r="C2529">
            <v>2</v>
          </cell>
          <cell r="D2529">
            <v>3</v>
          </cell>
          <cell r="G2529">
            <v>6</v>
          </cell>
          <cell r="H2529">
            <v>384000</v>
          </cell>
          <cell r="I2529">
            <v>2304000</v>
          </cell>
        </row>
        <row r="2530">
          <cell r="B2530" t="str">
            <v>- Uang Penginapan [2 ORG x 2 HR]</v>
          </cell>
          <cell r="C2530">
            <v>2</v>
          </cell>
          <cell r="D2530">
            <v>2</v>
          </cell>
          <cell r="G2530">
            <v>4</v>
          </cell>
          <cell r="H2530">
            <v>150000</v>
          </cell>
          <cell r="I2530">
            <v>600000</v>
          </cell>
        </row>
        <row r="2531">
          <cell r="B2531" t="str">
            <v>- Uang Representatif [1 ORG x 3 HR]</v>
          </cell>
          <cell r="C2531">
            <v>1</v>
          </cell>
          <cell r="D2531">
            <v>3</v>
          </cell>
          <cell r="G2531">
            <v>3</v>
          </cell>
          <cell r="H2531">
            <v>210000</v>
          </cell>
          <cell r="I2531">
            <v>630000</v>
          </cell>
        </row>
        <row r="2532">
          <cell r="B2532" t="str">
            <v>&gt; JAKARTA-EMBARKASI PONDOK GEDE PP</v>
          </cell>
        </row>
        <row r="2533">
          <cell r="B2533" t="str">
            <v>- Transport [2 ORG x 2 KL]</v>
          </cell>
          <cell r="C2533">
            <v>2</v>
          </cell>
          <cell r="D2533">
            <v>2</v>
          </cell>
          <cell r="G2533">
            <v>4</v>
          </cell>
          <cell r="H2533">
            <v>150000</v>
          </cell>
          <cell r="I2533">
            <v>600000</v>
          </cell>
        </row>
        <row r="2534">
          <cell r="B2534" t="str">
            <v>- Uang Harian [2 ORG x 2 HR]</v>
          </cell>
          <cell r="C2534">
            <v>2</v>
          </cell>
          <cell r="D2534">
            <v>2</v>
          </cell>
          <cell r="G2534">
            <v>4</v>
          </cell>
          <cell r="H2534">
            <v>210000</v>
          </cell>
          <cell r="I2534">
            <v>840000</v>
          </cell>
        </row>
        <row r="2535">
          <cell r="B2535" t="str">
            <v>- Uang Representatif [1 ORG x 2 HR]</v>
          </cell>
          <cell r="C2535">
            <v>1</v>
          </cell>
          <cell r="D2535">
            <v>2</v>
          </cell>
          <cell r="G2535">
            <v>2</v>
          </cell>
          <cell r="H2535">
            <v>200000</v>
          </cell>
          <cell r="I2535">
            <v>400000</v>
          </cell>
        </row>
      </sheetData>
      <sheetData sheetId="62">
        <row r="7">
          <cell r="B7" t="str">
            <v>Program Kerukunan Umat dan Layanan Kehidupan Beragama</v>
          </cell>
          <cell r="C7">
            <v>0</v>
          </cell>
          <cell r="D7" t="str">
            <v/>
          </cell>
          <cell r="E7">
            <v>0</v>
          </cell>
          <cell r="F7">
            <v>9865154000</v>
          </cell>
        </row>
        <row r="8">
          <cell r="B8" t="str">
            <v>Pelayanan Haji Dalam Negeri</v>
          </cell>
          <cell r="C8">
            <v>0</v>
          </cell>
          <cell r="D8" t="str">
            <v/>
          </cell>
          <cell r="E8">
            <v>0</v>
          </cell>
          <cell r="F8">
            <v>9865154000</v>
          </cell>
        </row>
        <row r="9">
          <cell r="B9" t="str">
            <v>Pelayanan Publik kepada masyarakat_x000D_[Base Line]</v>
          </cell>
          <cell r="C9">
            <v>241140</v>
          </cell>
          <cell r="D9" t="str">
            <v>Orang</v>
          </cell>
          <cell r="E9">
            <v>0</v>
          </cell>
          <cell r="F9">
            <v>7931149000</v>
          </cell>
        </row>
        <row r="10">
          <cell r="B10" t="str">
            <v>Layanan Administrasi Haji Dalam Negeri</v>
          </cell>
          <cell r="C10">
            <v>243140</v>
          </cell>
          <cell r="D10" t="str">
            <v>Orang</v>
          </cell>
          <cell r="E10">
            <v>0</v>
          </cell>
          <cell r="F10">
            <v>7931149000</v>
          </cell>
        </row>
        <row r="11">
          <cell r="B11" t="str">
            <v>Pengelolaan Pelayanan Pendaftaran dan Pembatalan Haji Reguler</v>
          </cell>
          <cell r="C11">
            <v>2</v>
          </cell>
          <cell r="D11" t="str">
            <v>LAYANAN</v>
          </cell>
          <cell r="E11">
            <v>0</v>
          </cell>
          <cell r="F11">
            <v>234341000</v>
          </cell>
        </row>
        <row r="12">
          <cell r="B12" t="str">
            <v>Rekonsiliasi Data Pendaftaran Haji Reguler</v>
          </cell>
          <cell r="E12">
            <v>0</v>
          </cell>
          <cell r="F12">
            <v>51150000</v>
          </cell>
        </row>
        <row r="13">
          <cell r="B13" t="str">
            <v>Belanja Bahan</v>
          </cell>
          <cell r="C13">
            <v>0</v>
          </cell>
          <cell r="E13">
            <v>0</v>
          </cell>
          <cell r="F13">
            <v>750000</v>
          </cell>
        </row>
        <row r="14">
          <cell r="B14" t="str">
            <v xml:space="preserve">    - Spanduk</v>
          </cell>
          <cell r="C14">
            <v>1</v>
          </cell>
          <cell r="D14" t="str">
            <v>KEG</v>
          </cell>
          <cell r="E14">
            <v>750000</v>
          </cell>
          <cell r="F14">
            <v>750000</v>
          </cell>
        </row>
        <row r="15">
          <cell r="B15" t="str">
            <v>Belanja Jasa Profesi</v>
          </cell>
          <cell r="C15">
            <v>0</v>
          </cell>
          <cell r="E15">
            <v>0</v>
          </cell>
          <cell r="F15">
            <v>7200000</v>
          </cell>
        </row>
        <row r="16">
          <cell r="B16" t="str">
            <v xml:space="preserve">    - Narasumber Tenaga Ahli [4 JPL x 2 KEG]</v>
          </cell>
          <cell r="C16">
            <v>8</v>
          </cell>
          <cell r="D16" t="str">
            <v>JPL</v>
          </cell>
          <cell r="E16">
            <v>900000</v>
          </cell>
          <cell r="F16">
            <v>7200000</v>
          </cell>
        </row>
        <row r="17">
          <cell r="B17" t="str">
            <v>Belanja Perjalanan Dinas Paket Meeting Dalam Kota</v>
          </cell>
          <cell r="C17">
            <v>0</v>
          </cell>
          <cell r="E17">
            <v>0</v>
          </cell>
          <cell r="F17">
            <v>43200000</v>
          </cell>
        </row>
        <row r="18">
          <cell r="B18" t="str">
            <v xml:space="preserve">    - Paket Meeting Fullday  Panitia dan Peserta [30 ORG x 2 KEG]</v>
          </cell>
          <cell r="C18">
            <v>60</v>
          </cell>
          <cell r="D18" t="str">
            <v>OH</v>
          </cell>
          <cell r="E18">
            <v>455000</v>
          </cell>
          <cell r="F18">
            <v>27300000</v>
          </cell>
        </row>
        <row r="19">
          <cell r="B19" t="str">
            <v xml:space="preserve">    - Uang Harian Fullday Panitia dan Peserta [30 ORG x 2 KEG]</v>
          </cell>
          <cell r="C19">
            <v>60</v>
          </cell>
          <cell r="D19" t="str">
            <v>OH</v>
          </cell>
          <cell r="E19">
            <v>95000</v>
          </cell>
          <cell r="F19">
            <v>5700000</v>
          </cell>
        </row>
        <row r="20">
          <cell r="B20" t="str">
            <v>&gt; Transport Panitia, Narasumber dan Peserta Pusat</v>
          </cell>
          <cell r="C20">
            <v>0</v>
          </cell>
          <cell r="E20">
            <v>0</v>
          </cell>
          <cell r="F20">
            <v>0</v>
          </cell>
        </row>
        <row r="21">
          <cell r="B21" t="str">
            <v xml:space="preserve">    - Transport Jakarta PP [30 ORG x 2 KEG]</v>
          </cell>
          <cell r="C21">
            <v>60</v>
          </cell>
          <cell r="D21" t="str">
            <v>OK</v>
          </cell>
          <cell r="E21">
            <v>170000</v>
          </cell>
          <cell r="F21">
            <v>10200000</v>
          </cell>
        </row>
        <row r="22">
          <cell r="B22" t="str">
            <v>Rekonsiliasi Pelimpahan Nomor Porsi Haji Reguler</v>
          </cell>
          <cell r="C22">
            <v>0</v>
          </cell>
          <cell r="E22">
            <v>0</v>
          </cell>
          <cell r="F22">
            <v>33150000</v>
          </cell>
        </row>
        <row r="23">
          <cell r="B23" t="str">
            <v>Belanja Bahan</v>
          </cell>
          <cell r="C23">
            <v>0</v>
          </cell>
          <cell r="E23">
            <v>0</v>
          </cell>
          <cell r="F23">
            <v>750000</v>
          </cell>
        </row>
        <row r="24">
          <cell r="B24" t="str">
            <v xml:space="preserve">    - Spanduk</v>
          </cell>
          <cell r="C24">
            <v>1</v>
          </cell>
          <cell r="D24" t="str">
            <v>KEG</v>
          </cell>
          <cell r="E24">
            <v>750000</v>
          </cell>
          <cell r="F24">
            <v>750000</v>
          </cell>
        </row>
        <row r="25">
          <cell r="B25" t="str">
            <v>Belanja Jasa Profesi</v>
          </cell>
          <cell r="C25">
            <v>0</v>
          </cell>
          <cell r="E25">
            <v>0</v>
          </cell>
          <cell r="F25">
            <v>3600000</v>
          </cell>
        </row>
        <row r="26">
          <cell r="B26" t="str">
            <v xml:space="preserve">    - Narasumber Tenaga Ahli [4 JPL x 1 KEG]</v>
          </cell>
          <cell r="C26">
            <v>4</v>
          </cell>
          <cell r="D26" t="str">
            <v>JPL</v>
          </cell>
          <cell r="E26">
            <v>900000</v>
          </cell>
          <cell r="F26">
            <v>3600000</v>
          </cell>
        </row>
        <row r="27">
          <cell r="B27" t="str">
            <v>Belanja Perjalanan Dinas Paket Meeting Dalam Kota</v>
          </cell>
          <cell r="C27">
            <v>0</v>
          </cell>
          <cell r="E27">
            <v>0</v>
          </cell>
          <cell r="F27">
            <v>28800000</v>
          </cell>
        </row>
        <row r="28">
          <cell r="B28" t="str">
            <v xml:space="preserve">    - Paket Meeting Fullday  Panitia dan Peserta [40 ORG x 1 KEG]</v>
          </cell>
          <cell r="C28">
            <v>40</v>
          </cell>
          <cell r="D28" t="str">
            <v>OH</v>
          </cell>
          <cell r="E28">
            <v>455000</v>
          </cell>
          <cell r="F28">
            <v>18200000</v>
          </cell>
        </row>
        <row r="29">
          <cell r="B29" t="str">
            <v xml:space="preserve">    - Uang Harian Fullday Panitia dan Peserta [40 ORG x 1 KEG]</v>
          </cell>
          <cell r="C29">
            <v>40</v>
          </cell>
          <cell r="D29" t="str">
            <v>OH</v>
          </cell>
          <cell r="E29">
            <v>95000</v>
          </cell>
          <cell r="F29">
            <v>3800000</v>
          </cell>
        </row>
        <row r="30">
          <cell r="B30" t="str">
            <v>&gt; Transport Panitia, Narasumber dan Peserta Pusat</v>
          </cell>
          <cell r="C30">
            <v>0</v>
          </cell>
          <cell r="E30">
            <v>0</v>
          </cell>
          <cell r="F30">
            <v>0</v>
          </cell>
        </row>
        <row r="31">
          <cell r="B31" t="str">
            <v xml:space="preserve">    - Transport Jakarta PP [40 ORG x 1 KEG]</v>
          </cell>
          <cell r="C31">
            <v>40</v>
          </cell>
          <cell r="D31" t="str">
            <v>OK</v>
          </cell>
          <cell r="E31">
            <v>170000</v>
          </cell>
          <cell r="F31">
            <v>6800000</v>
          </cell>
        </row>
        <row r="32">
          <cell r="B32" t="str">
            <v>Koordinasi Pelunasan Haji</v>
          </cell>
          <cell r="C32">
            <v>0</v>
          </cell>
          <cell r="E32">
            <v>0</v>
          </cell>
          <cell r="F32">
            <v>47741000</v>
          </cell>
        </row>
        <row r="33">
          <cell r="B33" t="str">
            <v>Belanja Bahan</v>
          </cell>
          <cell r="C33">
            <v>0</v>
          </cell>
          <cell r="E33">
            <v>0</v>
          </cell>
          <cell r="F33">
            <v>941000</v>
          </cell>
        </row>
        <row r="34">
          <cell r="B34" t="str">
            <v xml:space="preserve">    - Spanduk </v>
          </cell>
          <cell r="C34">
            <v>1</v>
          </cell>
          <cell r="D34" t="str">
            <v>KEG</v>
          </cell>
          <cell r="E34">
            <v>941000</v>
          </cell>
          <cell r="F34">
            <v>941000</v>
          </cell>
        </row>
        <row r="35">
          <cell r="B35" t="str">
            <v>Belanja Jasa Profesi</v>
          </cell>
          <cell r="C35">
            <v>0</v>
          </cell>
          <cell r="E35">
            <v>0</v>
          </cell>
          <cell r="F35">
            <v>3600000</v>
          </cell>
        </row>
        <row r="36">
          <cell r="B36" t="str">
            <v xml:space="preserve">    - Narasumber Tenaga Ahli [4 JPL x 1 KEG]</v>
          </cell>
          <cell r="C36">
            <v>4</v>
          </cell>
          <cell r="D36" t="str">
            <v>JPL</v>
          </cell>
          <cell r="E36">
            <v>900000</v>
          </cell>
          <cell r="F36">
            <v>3600000</v>
          </cell>
        </row>
        <row r="37">
          <cell r="B37" t="str">
            <v>Belanja Perjalanan Dinas Paket Meeting Dalam Kota</v>
          </cell>
          <cell r="C37">
            <v>0</v>
          </cell>
          <cell r="E37">
            <v>0</v>
          </cell>
          <cell r="F37">
            <v>43200000</v>
          </cell>
        </row>
        <row r="38">
          <cell r="B38" t="str">
            <v xml:space="preserve">    - Paket Meeting Fullday  Panitia dan Peserta [60 ORG x 1 KEG]</v>
          </cell>
          <cell r="C38">
            <v>60</v>
          </cell>
          <cell r="D38" t="str">
            <v>OH</v>
          </cell>
          <cell r="E38">
            <v>455000</v>
          </cell>
          <cell r="F38">
            <v>27300000</v>
          </cell>
        </row>
        <row r="39">
          <cell r="B39" t="str">
            <v xml:space="preserve">    - Uang Harian Fullday Panitia dan Peserta [60 ORG x 1 KEG]</v>
          </cell>
          <cell r="C39">
            <v>60</v>
          </cell>
          <cell r="D39" t="str">
            <v>OH</v>
          </cell>
          <cell r="E39">
            <v>95000</v>
          </cell>
          <cell r="F39">
            <v>5700000</v>
          </cell>
        </row>
        <row r="40">
          <cell r="B40" t="str">
            <v>&gt; Transport Panitia, Narasumber dan Peserta Pusat</v>
          </cell>
          <cell r="C40">
            <v>0</v>
          </cell>
          <cell r="E40">
            <v>0</v>
          </cell>
          <cell r="F40">
            <v>0</v>
          </cell>
        </row>
        <row r="41">
          <cell r="B41" t="str">
            <v xml:space="preserve">    - Transport Jakarta PP [60 ORG x 1 KEG]</v>
          </cell>
          <cell r="C41">
            <v>60</v>
          </cell>
          <cell r="D41" t="str">
            <v>OK</v>
          </cell>
          <cell r="E41">
            <v>170000</v>
          </cell>
          <cell r="F41">
            <v>10200000</v>
          </cell>
        </row>
        <row r="42">
          <cell r="B42" t="str">
            <v xml:space="preserve">Rekonsiliasi Data Pembatalan Haji Reguler Tahap I </v>
          </cell>
          <cell r="C42">
            <v>0</v>
          </cell>
          <cell r="E42">
            <v>0</v>
          </cell>
          <cell r="F42">
            <v>51150000</v>
          </cell>
        </row>
        <row r="43">
          <cell r="B43" t="str">
            <v>Belanja Bahan</v>
          </cell>
          <cell r="C43">
            <v>0</v>
          </cell>
          <cell r="E43">
            <v>0</v>
          </cell>
          <cell r="F43">
            <v>750000</v>
          </cell>
        </row>
        <row r="44">
          <cell r="B44" t="str">
            <v xml:space="preserve">    - Spanduk</v>
          </cell>
          <cell r="C44">
            <v>1</v>
          </cell>
          <cell r="D44" t="str">
            <v>KEG</v>
          </cell>
          <cell r="E44">
            <v>750000</v>
          </cell>
          <cell r="F44">
            <v>750000</v>
          </cell>
        </row>
        <row r="45">
          <cell r="B45" t="str">
            <v>Belanja Jasa Profesi</v>
          </cell>
          <cell r="C45">
            <v>0</v>
          </cell>
          <cell r="E45">
            <v>0</v>
          </cell>
          <cell r="F45">
            <v>7200000</v>
          </cell>
        </row>
        <row r="46">
          <cell r="B46" t="str">
            <v xml:space="preserve">    - Narasumber Tenaga Ahli [4 JPL x 2 KEG]</v>
          </cell>
          <cell r="C46">
            <v>8</v>
          </cell>
          <cell r="D46" t="str">
            <v>JPL</v>
          </cell>
          <cell r="E46">
            <v>900000</v>
          </cell>
          <cell r="F46">
            <v>7200000</v>
          </cell>
        </row>
        <row r="47">
          <cell r="B47" t="str">
            <v>Belanja Perjalanan Dinas Paket Meeting Dalam Kota</v>
          </cell>
          <cell r="C47">
            <v>0</v>
          </cell>
          <cell r="E47">
            <v>0</v>
          </cell>
          <cell r="F47">
            <v>43200000</v>
          </cell>
        </row>
        <row r="48">
          <cell r="B48" t="str">
            <v xml:space="preserve">    - Paket Meeting Fullday Panitia dan Peserta [30 ORG x 2 KEG]</v>
          </cell>
          <cell r="C48">
            <v>60</v>
          </cell>
          <cell r="D48" t="str">
            <v>OH</v>
          </cell>
          <cell r="E48">
            <v>455000</v>
          </cell>
          <cell r="F48">
            <v>27300000</v>
          </cell>
        </row>
        <row r="49">
          <cell r="B49" t="str">
            <v xml:space="preserve">    - Uang Harian Fullday Panitia dan Peserta [30 ORG x 2 KEG]</v>
          </cell>
          <cell r="C49">
            <v>60</v>
          </cell>
          <cell r="D49" t="str">
            <v>OH</v>
          </cell>
          <cell r="E49">
            <v>95000</v>
          </cell>
          <cell r="F49">
            <v>5700000</v>
          </cell>
        </row>
        <row r="50">
          <cell r="B50" t="str">
            <v>&gt; Transport Panitia, Narasumber dan Peserta Pusat</v>
          </cell>
          <cell r="C50">
            <v>0</v>
          </cell>
          <cell r="E50">
            <v>0</v>
          </cell>
          <cell r="F50">
            <v>0</v>
          </cell>
        </row>
        <row r="51">
          <cell r="B51" t="str">
            <v xml:space="preserve">    - Transport Jakarta PP [30 ORG x 3 KEG]</v>
          </cell>
          <cell r="C51">
            <v>60</v>
          </cell>
          <cell r="D51" t="str">
            <v>OK</v>
          </cell>
          <cell r="E51">
            <v>170000</v>
          </cell>
          <cell r="F51">
            <v>10200000</v>
          </cell>
        </row>
        <row r="52">
          <cell r="B52" t="str">
            <v xml:space="preserve">Rekonsiliasi Data Pembatalan Haji Reguler Tahap II </v>
          </cell>
          <cell r="C52">
            <v>0</v>
          </cell>
          <cell r="E52">
            <v>0</v>
          </cell>
          <cell r="F52">
            <v>51150000</v>
          </cell>
        </row>
        <row r="53">
          <cell r="B53" t="str">
            <v>Belanja Bahan</v>
          </cell>
          <cell r="C53">
            <v>0</v>
          </cell>
          <cell r="E53">
            <v>0</v>
          </cell>
          <cell r="F53">
            <v>750000</v>
          </cell>
        </row>
        <row r="54">
          <cell r="B54" t="str">
            <v xml:space="preserve">    - Spanduk</v>
          </cell>
          <cell r="C54">
            <v>1</v>
          </cell>
          <cell r="D54" t="str">
            <v>KEG</v>
          </cell>
          <cell r="E54">
            <v>750000</v>
          </cell>
          <cell r="F54">
            <v>750000</v>
          </cell>
        </row>
        <row r="55">
          <cell r="B55" t="str">
            <v>Belanja Jasa Profesi</v>
          </cell>
          <cell r="C55">
            <v>0</v>
          </cell>
          <cell r="E55">
            <v>0</v>
          </cell>
          <cell r="F55">
            <v>7200000</v>
          </cell>
        </row>
        <row r="56">
          <cell r="B56" t="str">
            <v xml:space="preserve">    - Narasumber Tenaga Ahli [4 JPL x 2 KEG]</v>
          </cell>
          <cell r="C56">
            <v>8</v>
          </cell>
          <cell r="D56" t="str">
            <v>JPL</v>
          </cell>
          <cell r="E56">
            <v>900000</v>
          </cell>
          <cell r="F56">
            <v>7200000</v>
          </cell>
        </row>
        <row r="57">
          <cell r="B57" t="str">
            <v>Belanja Perjalanan Dinas Paket Meeting Dalam Kota</v>
          </cell>
          <cell r="C57">
            <v>0</v>
          </cell>
          <cell r="E57">
            <v>0</v>
          </cell>
          <cell r="F57">
            <v>43200000</v>
          </cell>
        </row>
        <row r="58">
          <cell r="B58" t="str">
            <v xml:space="preserve">    - Paket Meeting Fullday Panitia dan Peserta [30 ORG x 2 KEG]</v>
          </cell>
          <cell r="C58">
            <v>60</v>
          </cell>
          <cell r="D58" t="str">
            <v>OH</v>
          </cell>
          <cell r="E58">
            <v>455000</v>
          </cell>
          <cell r="F58">
            <v>27300000</v>
          </cell>
        </row>
        <row r="59">
          <cell r="B59" t="str">
            <v xml:space="preserve">    - Uang Harian Fullday Panitia dan Peserta [30 ORG x 2 KEG]</v>
          </cell>
          <cell r="C59">
            <v>60</v>
          </cell>
          <cell r="D59" t="str">
            <v>OH</v>
          </cell>
          <cell r="E59">
            <v>95000</v>
          </cell>
          <cell r="F59">
            <v>5700000</v>
          </cell>
        </row>
        <row r="60">
          <cell r="B60" t="str">
            <v>&gt; Transport Panitia, Narasumber dan Peserta Pusat</v>
          </cell>
          <cell r="C60">
            <v>0</v>
          </cell>
          <cell r="E60">
            <v>0</v>
          </cell>
          <cell r="F60">
            <v>0</v>
          </cell>
        </row>
        <row r="61">
          <cell r="B61" t="str">
            <v xml:space="preserve">    - Transport Jakarta PP [30 ORG x 2 KEG]</v>
          </cell>
          <cell r="C61">
            <v>60</v>
          </cell>
          <cell r="D61" t="str">
            <v>OK</v>
          </cell>
          <cell r="E61">
            <v>170000</v>
          </cell>
          <cell r="F61">
            <v>10200000</v>
          </cell>
        </row>
        <row r="62">
          <cell r="B62" t="str">
            <v>Konsolidasi dan Verifikasi Data Jemaah Haji Reguler</v>
          </cell>
          <cell r="C62">
            <v>5</v>
          </cell>
          <cell r="D62" t="str">
            <v>DOKUMEN</v>
          </cell>
          <cell r="E62">
            <v>0</v>
          </cell>
          <cell r="F62">
            <v>1532791000</v>
          </cell>
        </row>
        <row r="63">
          <cell r="B63" t="str">
            <v xml:space="preserve">Pendampingan Penyelesaian Permasalahan Pendaftaran dan Pembatalan Haji Reguler </v>
          </cell>
          <cell r="C63">
            <v>0</v>
          </cell>
          <cell r="E63">
            <v>0</v>
          </cell>
          <cell r="F63">
            <v>236829000</v>
          </cell>
        </row>
        <row r="64">
          <cell r="B64" t="str">
            <v>Belanja Perjalanan Dinas Biasa</v>
          </cell>
          <cell r="C64">
            <v>0</v>
          </cell>
          <cell r="E64">
            <v>0</v>
          </cell>
          <cell r="F64">
            <v>236829000</v>
          </cell>
        </row>
        <row r="65">
          <cell r="B65" t="str">
            <v>(KPPN.111-Jakarta IV)</v>
          </cell>
        </row>
        <row r="66">
          <cell r="B66" t="str">
            <v>&gt;    JAKARTA - ACEH PP</v>
          </cell>
        </row>
        <row r="67">
          <cell r="B67" t="str">
            <v xml:space="preserve">    - Tiket - Aceh PP [2 ORG x 1 KL]</v>
          </cell>
          <cell r="C67">
            <v>2</v>
          </cell>
          <cell r="D67" t="str">
            <v>OK</v>
          </cell>
          <cell r="E67">
            <v>4492000</v>
          </cell>
          <cell r="F67">
            <v>8984000</v>
          </cell>
        </row>
        <row r="68">
          <cell r="B68" t="str">
            <v xml:space="preserve">    - Uang Taksi - Aceh PP [2 ORG x 1 KL]</v>
          </cell>
          <cell r="C68">
            <v>2</v>
          </cell>
          <cell r="D68" t="str">
            <v>OK</v>
          </cell>
          <cell r="E68">
            <v>820000</v>
          </cell>
          <cell r="F68">
            <v>1640000</v>
          </cell>
        </row>
        <row r="69">
          <cell r="B69" t="str">
            <v xml:space="preserve">    - Uang Harian - Aceh [2 ORG x 3 HR x 1 KL]</v>
          </cell>
          <cell r="C69">
            <v>6</v>
          </cell>
          <cell r="D69" t="str">
            <v>OH</v>
          </cell>
          <cell r="E69">
            <v>360000</v>
          </cell>
          <cell r="F69">
            <v>2160000</v>
          </cell>
        </row>
        <row r="70">
          <cell r="B70" t="str">
            <v xml:space="preserve">    - Uang Penginapan - Aceh [2 ORG x 2 HR X 1 KL]</v>
          </cell>
          <cell r="C70">
            <v>4</v>
          </cell>
          <cell r="D70" t="str">
            <v>OH</v>
          </cell>
          <cell r="E70">
            <v>770000</v>
          </cell>
          <cell r="F70">
            <v>3080000</v>
          </cell>
        </row>
        <row r="71">
          <cell r="B71" t="str">
            <v>&gt;    JAKARTA - MEDAN PP</v>
          </cell>
        </row>
        <row r="72">
          <cell r="B72" t="str">
            <v xml:space="preserve">    - Tiket - Medan PP [2 ORG x 1 KL]</v>
          </cell>
          <cell r="C72">
            <v>2</v>
          </cell>
          <cell r="D72" t="str">
            <v>OK</v>
          </cell>
          <cell r="E72">
            <v>3808000</v>
          </cell>
          <cell r="F72">
            <v>7616000</v>
          </cell>
        </row>
        <row r="73">
          <cell r="B73" t="str">
            <v xml:space="preserve">    - Uang Taksi - Medan PP [2 ORG x 1 KL]</v>
          </cell>
          <cell r="C73">
            <v>2</v>
          </cell>
          <cell r="D73" t="str">
            <v>OK</v>
          </cell>
          <cell r="E73">
            <v>1164000</v>
          </cell>
          <cell r="F73">
            <v>2328000</v>
          </cell>
        </row>
        <row r="74">
          <cell r="B74" t="str">
            <v xml:space="preserve">    - Uang Harian - Medan [2 ORG x 3 HR x 1 KL]</v>
          </cell>
          <cell r="C74">
            <v>6</v>
          </cell>
          <cell r="D74" t="str">
            <v>OH</v>
          </cell>
          <cell r="E74">
            <v>370000</v>
          </cell>
          <cell r="F74">
            <v>2220000</v>
          </cell>
        </row>
        <row r="75">
          <cell r="B75" t="str">
            <v xml:space="preserve">    - Uang Penginapan - Medan [2 ORG x 2 HR X 1 KL]</v>
          </cell>
          <cell r="C75">
            <v>4</v>
          </cell>
          <cell r="D75" t="str">
            <v>OH</v>
          </cell>
          <cell r="E75">
            <v>699000</v>
          </cell>
          <cell r="F75">
            <v>2796000</v>
          </cell>
        </row>
        <row r="76">
          <cell r="B76" t="str">
            <v>&gt;    JAKARTA - PEKANBARU PP</v>
          </cell>
        </row>
        <row r="77">
          <cell r="B77" t="str">
            <v xml:space="preserve">    - Tiket - Pekanbaru PP [2 ORG x 1 KL]</v>
          </cell>
          <cell r="C77">
            <v>2</v>
          </cell>
          <cell r="D77" t="str">
            <v>OK</v>
          </cell>
          <cell r="E77">
            <v>3016000</v>
          </cell>
          <cell r="F77">
            <v>6032000</v>
          </cell>
        </row>
        <row r="78">
          <cell r="B78" t="str">
            <v xml:space="preserve">    - Uang Taksi - Pekanbaru PP [2 ORG x 1 KL]</v>
          </cell>
          <cell r="C78">
            <v>2</v>
          </cell>
          <cell r="D78" t="str">
            <v>OK</v>
          </cell>
          <cell r="E78">
            <v>766000</v>
          </cell>
          <cell r="F78">
            <v>1532000</v>
          </cell>
        </row>
        <row r="79">
          <cell r="B79" t="str">
            <v xml:space="preserve">    - Uang Harian - Pekanbaru [2 ORG x 3 HR x 1 KL]</v>
          </cell>
          <cell r="C79">
            <v>6</v>
          </cell>
          <cell r="D79" t="str">
            <v>OH</v>
          </cell>
          <cell r="E79">
            <v>370000</v>
          </cell>
          <cell r="F79">
            <v>2220000</v>
          </cell>
        </row>
        <row r="80">
          <cell r="B80" t="str">
            <v xml:space="preserve">    - Uang Penginapan - Pekanbaru [2 ORG x 2 HR X 1 KL]</v>
          </cell>
          <cell r="C80">
            <v>4</v>
          </cell>
          <cell r="D80" t="str">
            <v>OH</v>
          </cell>
          <cell r="E80">
            <v>852000</v>
          </cell>
          <cell r="F80">
            <v>3408000</v>
          </cell>
        </row>
        <row r="81">
          <cell r="B81" t="str">
            <v>&gt;    JAKARTA - BATAM PP</v>
          </cell>
        </row>
        <row r="82">
          <cell r="B82" t="str">
            <v xml:space="preserve">    - Tiket - Batam PP [2 ORG x 1 KL]</v>
          </cell>
          <cell r="C82">
            <v>2</v>
          </cell>
          <cell r="D82" t="str">
            <v>OK</v>
          </cell>
          <cell r="E82">
            <v>2888000</v>
          </cell>
          <cell r="F82">
            <v>5776000</v>
          </cell>
        </row>
        <row r="83">
          <cell r="B83" t="str">
            <v xml:space="preserve">    - Uang Taksi - Batam PP [2 ORG x 2 KL]</v>
          </cell>
          <cell r="C83">
            <v>2</v>
          </cell>
          <cell r="D83" t="str">
            <v>OK</v>
          </cell>
          <cell r="E83">
            <v>900000</v>
          </cell>
          <cell r="F83">
            <v>1800000</v>
          </cell>
        </row>
        <row r="84">
          <cell r="B84" t="str">
            <v xml:space="preserve">    - Uang Harian - Padang [2 ORG x 3 HR x 2 KL]</v>
          </cell>
          <cell r="C84">
            <v>6</v>
          </cell>
          <cell r="D84" t="str">
            <v>OH</v>
          </cell>
          <cell r="E84">
            <v>370000</v>
          </cell>
          <cell r="F84">
            <v>2220000</v>
          </cell>
        </row>
        <row r="85">
          <cell r="B85" t="str">
            <v xml:space="preserve">    - Uang Penginapan - Padang [2 ORG x 2 HR X 2 KL]</v>
          </cell>
          <cell r="C85">
            <v>4</v>
          </cell>
          <cell r="D85" t="str">
            <v>OH</v>
          </cell>
          <cell r="E85">
            <v>792000</v>
          </cell>
          <cell r="F85">
            <v>3168000</v>
          </cell>
        </row>
        <row r="86">
          <cell r="B86" t="str">
            <v>&gt;    JAKARTA - JAMBI PP</v>
          </cell>
        </row>
        <row r="87">
          <cell r="B87" t="str">
            <v xml:space="preserve">    - Tiket - Jambi PP [2 ORG x 1 KL]</v>
          </cell>
          <cell r="C87">
            <v>2</v>
          </cell>
          <cell r="D87" t="str">
            <v>OK</v>
          </cell>
          <cell r="E87">
            <v>2460000</v>
          </cell>
          <cell r="F87">
            <v>4920000</v>
          </cell>
        </row>
        <row r="88">
          <cell r="B88" t="str">
            <v xml:space="preserve">    - Uang Taksi - Jambi PP [2 ORG x 2 KL]</v>
          </cell>
          <cell r="C88">
            <v>2</v>
          </cell>
          <cell r="D88" t="str">
            <v>OK</v>
          </cell>
          <cell r="E88">
            <v>842000</v>
          </cell>
          <cell r="F88">
            <v>1684000</v>
          </cell>
        </row>
        <row r="89">
          <cell r="B89" t="str">
            <v xml:space="preserve">    - Uang Harian - Jambi [2 ORG x 3 HR x 2 KL]</v>
          </cell>
          <cell r="C89">
            <v>6</v>
          </cell>
          <cell r="D89" t="str">
            <v>OH</v>
          </cell>
          <cell r="E89">
            <v>370000</v>
          </cell>
          <cell r="F89">
            <v>2220000</v>
          </cell>
        </row>
        <row r="90">
          <cell r="B90" t="str">
            <v xml:space="preserve">    - Uang Penginapan - Jambi [2 ORG x 2 HR X 2 KL]</v>
          </cell>
          <cell r="C90">
            <v>4</v>
          </cell>
          <cell r="D90" t="str">
            <v>OH</v>
          </cell>
          <cell r="E90">
            <v>580000</v>
          </cell>
          <cell r="F90">
            <v>2320000</v>
          </cell>
        </row>
        <row r="91">
          <cell r="B91" t="str">
            <v>&gt;    JAKARTA - PADANG PP</v>
          </cell>
        </row>
        <row r="92">
          <cell r="B92" t="str">
            <v xml:space="preserve">    - Tiket - Padang PP [2 ORG x 1 KL]</v>
          </cell>
          <cell r="C92">
            <v>2</v>
          </cell>
          <cell r="D92" t="str">
            <v>OK</v>
          </cell>
          <cell r="E92">
            <v>2952000</v>
          </cell>
          <cell r="F92">
            <v>5904000</v>
          </cell>
        </row>
        <row r="93">
          <cell r="B93" t="str">
            <v xml:space="preserve">    - Uang Taksi - Padang PP [2 ORG x 1 KL]</v>
          </cell>
          <cell r="C93">
            <v>2</v>
          </cell>
          <cell r="D93" t="str">
            <v>OK</v>
          </cell>
          <cell r="E93">
            <v>586000</v>
          </cell>
          <cell r="F93">
            <v>1172000</v>
          </cell>
        </row>
        <row r="94">
          <cell r="B94" t="str">
            <v xml:space="preserve">    - Uang Harian - Padang [2 ORG x 3 HR]</v>
          </cell>
          <cell r="C94">
            <v>6</v>
          </cell>
          <cell r="D94" t="str">
            <v>OH</v>
          </cell>
          <cell r="E94">
            <v>380000</v>
          </cell>
          <cell r="F94">
            <v>2280000</v>
          </cell>
        </row>
        <row r="95">
          <cell r="B95" t="str">
            <v xml:space="preserve">    - Uang Penginapan - Padang [2 ORG x 2 HR]</v>
          </cell>
          <cell r="C95">
            <v>4</v>
          </cell>
          <cell r="D95" t="str">
            <v>OH</v>
          </cell>
          <cell r="E95">
            <v>701000</v>
          </cell>
          <cell r="F95">
            <v>2804000</v>
          </cell>
        </row>
        <row r="96">
          <cell r="B96" t="str">
            <v>&gt;    JAKARTA - PALEMBANG PP</v>
          </cell>
        </row>
        <row r="97">
          <cell r="B97" t="str">
            <v xml:space="preserve">    - Tiket - Palembang PP [2 ORG x 1 KL]</v>
          </cell>
          <cell r="C97">
            <v>2</v>
          </cell>
          <cell r="D97" t="str">
            <v>OK</v>
          </cell>
          <cell r="E97">
            <v>2268000</v>
          </cell>
          <cell r="F97">
            <v>4536000</v>
          </cell>
        </row>
        <row r="98">
          <cell r="B98" t="str">
            <v xml:space="preserve">    - Uang Taksi - Palembang PP [2 ORG x 1 KL]</v>
          </cell>
          <cell r="C98">
            <v>2</v>
          </cell>
          <cell r="D98" t="str">
            <v>OK</v>
          </cell>
          <cell r="E98">
            <v>906000</v>
          </cell>
          <cell r="F98">
            <v>1812000</v>
          </cell>
        </row>
        <row r="99">
          <cell r="B99" t="str">
            <v xml:space="preserve">    - Uang Harian - Palembang [2 ORG x 3 HR]</v>
          </cell>
          <cell r="C99">
            <v>6</v>
          </cell>
          <cell r="D99" t="str">
            <v>OH</v>
          </cell>
          <cell r="E99">
            <v>380000</v>
          </cell>
          <cell r="F99">
            <v>2280000</v>
          </cell>
        </row>
        <row r="100">
          <cell r="B100" t="str">
            <v xml:space="preserve">    - Uang Penginapan - Palembang [2 ORG x 2 HR]</v>
          </cell>
          <cell r="C100">
            <v>4</v>
          </cell>
          <cell r="D100" t="str">
            <v>OH</v>
          </cell>
          <cell r="E100">
            <v>861000</v>
          </cell>
          <cell r="F100">
            <v>3444000</v>
          </cell>
        </row>
        <row r="101">
          <cell r="B101" t="str">
            <v>&gt;    JAKARTA - BENGKULU PP</v>
          </cell>
        </row>
        <row r="102">
          <cell r="B102" t="str">
            <v xml:space="preserve">    - Tiket - Bengkulu PP [2 ORG x 1 KL]</v>
          </cell>
          <cell r="C102">
            <v>2</v>
          </cell>
          <cell r="D102" t="str">
            <v>OK</v>
          </cell>
          <cell r="E102">
            <v>2621000</v>
          </cell>
          <cell r="F102">
            <v>5242000</v>
          </cell>
        </row>
        <row r="103">
          <cell r="B103" t="str">
            <v xml:space="preserve">    - Uang Taksi - Bengkulu PP [2 ORG x 1 KL]</v>
          </cell>
          <cell r="C103">
            <v>2</v>
          </cell>
          <cell r="D103" t="str">
            <v>OK</v>
          </cell>
          <cell r="E103">
            <v>782000</v>
          </cell>
          <cell r="F103">
            <v>1564000</v>
          </cell>
        </row>
        <row r="104">
          <cell r="B104" t="str">
            <v xml:space="preserve">    - Uang Harian - Bengkulu [2 ORG x 3 HR]</v>
          </cell>
          <cell r="C104">
            <v>6</v>
          </cell>
          <cell r="D104" t="str">
            <v>OH</v>
          </cell>
          <cell r="E104">
            <v>380000</v>
          </cell>
          <cell r="F104">
            <v>2280000</v>
          </cell>
        </row>
        <row r="105">
          <cell r="B105" t="str">
            <v xml:space="preserve">    - Uang Penginapan - Bengkulu [2 ORG x 2 HR]</v>
          </cell>
          <cell r="C105">
            <v>4</v>
          </cell>
          <cell r="D105" t="str">
            <v>OH</v>
          </cell>
          <cell r="E105">
            <v>692000</v>
          </cell>
          <cell r="F105">
            <v>2768000</v>
          </cell>
        </row>
        <row r="106">
          <cell r="B106" t="str">
            <v>&gt;    JAKARTA - BANTEN PP</v>
          </cell>
        </row>
        <row r="107">
          <cell r="B107" t="str">
            <v xml:space="preserve">    - Transport - Banten PP [2 ORG x 1 KL]</v>
          </cell>
          <cell r="C107">
            <v>2</v>
          </cell>
          <cell r="D107" t="str">
            <v>OK</v>
          </cell>
          <cell r="E107">
            <v>600000</v>
          </cell>
          <cell r="F107">
            <v>1200000</v>
          </cell>
        </row>
        <row r="108">
          <cell r="B108" t="str">
            <v xml:space="preserve">    - Uang Harian - Banten [2 ORG x 3 HR]</v>
          </cell>
          <cell r="C108">
            <v>6</v>
          </cell>
          <cell r="D108" t="str">
            <v>OH</v>
          </cell>
          <cell r="E108">
            <v>370000</v>
          </cell>
          <cell r="F108">
            <v>2220000</v>
          </cell>
        </row>
        <row r="109">
          <cell r="B109" t="str">
            <v xml:space="preserve">    - Uang Penginapan - Banten [2 ORG x 2 HR]</v>
          </cell>
          <cell r="C109">
            <v>4</v>
          </cell>
          <cell r="D109" t="str">
            <v>OH</v>
          </cell>
          <cell r="E109">
            <v>724000</v>
          </cell>
          <cell r="F109">
            <v>2896000</v>
          </cell>
        </row>
        <row r="110">
          <cell r="B110" t="str">
            <v>&gt;    JAKARTA - BANDUNG PP</v>
          </cell>
        </row>
        <row r="111">
          <cell r="B111" t="str">
            <v xml:space="preserve">    - Transport - Bandung PP [2 ORG x 1 KL]</v>
          </cell>
          <cell r="C111">
            <v>2</v>
          </cell>
          <cell r="D111" t="str">
            <v>OK</v>
          </cell>
          <cell r="E111">
            <v>600000</v>
          </cell>
          <cell r="F111">
            <v>1200000</v>
          </cell>
        </row>
        <row r="112">
          <cell r="B112" t="str">
            <v xml:space="preserve">    - Uang Harian - Bandung [2 ORG x 3 HR]</v>
          </cell>
          <cell r="C112">
            <v>6</v>
          </cell>
          <cell r="D112" t="str">
            <v>OH</v>
          </cell>
          <cell r="E112">
            <v>430000</v>
          </cell>
          <cell r="F112">
            <v>2580000</v>
          </cell>
        </row>
        <row r="113">
          <cell r="B113" t="str">
            <v xml:space="preserve">    - Uang Penginapan - Bandung [2 ORG x 2 HR]</v>
          </cell>
          <cell r="C113">
            <v>4</v>
          </cell>
          <cell r="D113" t="str">
            <v>OH</v>
          </cell>
          <cell r="E113">
            <v>686000</v>
          </cell>
          <cell r="F113">
            <v>2744000</v>
          </cell>
        </row>
        <row r="114">
          <cell r="B114" t="str">
            <v>&gt;    JAKARTA - JAKARTA PP</v>
          </cell>
        </row>
        <row r="115">
          <cell r="B115" t="str">
            <v xml:space="preserve">    - Transport - Jakarta PP [5 ORG x 1 KL]</v>
          </cell>
          <cell r="C115">
            <v>5</v>
          </cell>
          <cell r="D115" t="str">
            <v>OK</v>
          </cell>
          <cell r="E115">
            <v>170000</v>
          </cell>
          <cell r="F115">
            <v>850000</v>
          </cell>
        </row>
        <row r="116">
          <cell r="B116" t="str">
            <v xml:space="preserve">    - Uang Harian - Jakarta [5 ORG x 3 HR]</v>
          </cell>
          <cell r="C116">
            <v>15</v>
          </cell>
          <cell r="D116" t="str">
            <v>OH</v>
          </cell>
          <cell r="E116">
            <v>210000</v>
          </cell>
          <cell r="F116">
            <v>3150000</v>
          </cell>
        </row>
        <row r="117">
          <cell r="B117" t="str">
            <v>&gt;    JAKARTA - SEMARANG PP</v>
          </cell>
        </row>
        <row r="118">
          <cell r="B118" t="str">
            <v xml:space="preserve">    - Tiket - Semarang PP [2 ORG x 1 KL]</v>
          </cell>
          <cell r="C118">
            <v>2</v>
          </cell>
          <cell r="D118" t="str">
            <v>OK</v>
          </cell>
          <cell r="E118">
            <v>2182000</v>
          </cell>
          <cell r="F118">
            <v>4364000</v>
          </cell>
        </row>
        <row r="119">
          <cell r="B119" t="str">
            <v xml:space="preserve">    - Uang Taksi - Semarang [2 ORG x 1 KL]</v>
          </cell>
          <cell r="C119">
            <v>2</v>
          </cell>
          <cell r="D119" t="str">
            <v>OK</v>
          </cell>
          <cell r="E119">
            <v>780000</v>
          </cell>
          <cell r="F119">
            <v>1560000</v>
          </cell>
        </row>
        <row r="120">
          <cell r="B120" t="str">
            <v xml:space="preserve">    - Uang Harian - Semarang [2 ORG x 3 HR]</v>
          </cell>
          <cell r="C120">
            <v>6</v>
          </cell>
          <cell r="D120" t="str">
            <v>OH</v>
          </cell>
          <cell r="E120">
            <v>370000</v>
          </cell>
          <cell r="F120">
            <v>2220000</v>
          </cell>
        </row>
        <row r="121">
          <cell r="B121" t="str">
            <v xml:space="preserve">    - Uang Penginapan - Semarang [2 ORG x 2 HR]</v>
          </cell>
          <cell r="C121">
            <v>4</v>
          </cell>
          <cell r="D121" t="str">
            <v>OH</v>
          </cell>
          <cell r="E121">
            <v>810000</v>
          </cell>
          <cell r="F121">
            <v>3240000</v>
          </cell>
        </row>
        <row r="122">
          <cell r="B122" t="str">
            <v>&gt;    JAKARTA - YOGYAKARTA PP</v>
          </cell>
        </row>
        <row r="123">
          <cell r="B123" t="str">
            <v xml:space="preserve">    - Tiket - Yogyakarta PP [2 ORG x 1 KL]</v>
          </cell>
          <cell r="C123">
            <v>2</v>
          </cell>
          <cell r="D123" t="str">
            <v>OK</v>
          </cell>
          <cell r="E123">
            <v>2268000</v>
          </cell>
          <cell r="F123">
            <v>4536000</v>
          </cell>
        </row>
        <row r="124">
          <cell r="B124" t="str">
            <v xml:space="preserve">    - Uang Taksi - Yogyakarta PP [2 ORG x 1 KL]</v>
          </cell>
          <cell r="C124">
            <v>2</v>
          </cell>
          <cell r="D124" t="str">
            <v>OK</v>
          </cell>
          <cell r="E124">
            <v>1120000</v>
          </cell>
          <cell r="F124">
            <v>2240000</v>
          </cell>
        </row>
        <row r="125">
          <cell r="B125" t="str">
            <v xml:space="preserve">    - Uang Harian - Yogyakarta [2 ORG x 3 HR]</v>
          </cell>
          <cell r="C125">
            <v>6</v>
          </cell>
          <cell r="D125" t="str">
            <v>OH</v>
          </cell>
          <cell r="E125">
            <v>420000</v>
          </cell>
          <cell r="F125">
            <v>2520000</v>
          </cell>
        </row>
        <row r="126">
          <cell r="B126" t="str">
            <v xml:space="preserve">    - Uang Penginapan - Yogyakarta [2 ORG x 2 HR]</v>
          </cell>
          <cell r="C126">
            <v>4</v>
          </cell>
          <cell r="D126" t="str">
            <v>OH</v>
          </cell>
          <cell r="E126">
            <v>845000</v>
          </cell>
          <cell r="F126">
            <v>3380000</v>
          </cell>
        </row>
        <row r="127">
          <cell r="B127" t="str">
            <v>&gt;    JAKARTA - SURABAYA PP</v>
          </cell>
        </row>
        <row r="128">
          <cell r="B128" t="str">
            <v xml:space="preserve">    - Tiket - Surabaya PP [2 ORG x 1 KL]</v>
          </cell>
          <cell r="C128">
            <v>2</v>
          </cell>
          <cell r="D128" t="str">
            <v>OK</v>
          </cell>
          <cell r="E128">
            <v>2674000</v>
          </cell>
          <cell r="F128">
            <v>5348000</v>
          </cell>
        </row>
        <row r="129">
          <cell r="B129" t="str">
            <v xml:space="preserve">    - Uang Taksi - Surabaya [2 ORG x 1 KL]</v>
          </cell>
          <cell r="C129">
            <v>2</v>
          </cell>
          <cell r="D129" t="str">
            <v>OK</v>
          </cell>
          <cell r="E129">
            <v>1048000</v>
          </cell>
          <cell r="F129">
            <v>2096000</v>
          </cell>
        </row>
        <row r="130">
          <cell r="B130" t="str">
            <v xml:space="preserve">    - Uang Harian - Surabaya [2 ORG x 3 HR]</v>
          </cell>
          <cell r="C130">
            <v>6</v>
          </cell>
          <cell r="D130" t="str">
            <v>OH</v>
          </cell>
          <cell r="E130">
            <v>410000</v>
          </cell>
          <cell r="F130">
            <v>2460000</v>
          </cell>
        </row>
        <row r="131">
          <cell r="B131" t="str">
            <v xml:space="preserve">    - Uang Penginapan - Surabaya [2 ORG x 2 HR]</v>
          </cell>
          <cell r="C131">
            <v>4</v>
          </cell>
          <cell r="D131" t="str">
            <v>OH</v>
          </cell>
          <cell r="E131">
            <v>814000</v>
          </cell>
          <cell r="F131">
            <v>3256000</v>
          </cell>
        </row>
        <row r="132">
          <cell r="B132" t="str">
            <v>&gt;    JAKARTA - PONTIANAK PP</v>
          </cell>
        </row>
        <row r="133">
          <cell r="B133" t="str">
            <v xml:space="preserve">    - Tiket - Pontianak PP [2 ORG x 1 KL]</v>
          </cell>
          <cell r="C133">
            <v>2</v>
          </cell>
          <cell r="D133" t="str">
            <v>OK</v>
          </cell>
          <cell r="E133">
            <v>2781000</v>
          </cell>
          <cell r="F133">
            <v>5562000</v>
          </cell>
        </row>
        <row r="134">
          <cell r="B134" t="str">
            <v xml:space="preserve">    - Uang Taksi - Pontianak PP [2 ORG x 1 KL]</v>
          </cell>
          <cell r="C134">
            <v>2</v>
          </cell>
          <cell r="D134" t="str">
            <v>OK</v>
          </cell>
          <cell r="E134">
            <v>914000</v>
          </cell>
          <cell r="F134">
            <v>1828000</v>
          </cell>
        </row>
        <row r="135">
          <cell r="B135" t="str">
            <v xml:space="preserve">    - Uang Harian - Pontianak [2 ORG x 3 HR]</v>
          </cell>
          <cell r="C135">
            <v>6</v>
          </cell>
          <cell r="D135" t="str">
            <v>OH</v>
          </cell>
          <cell r="E135">
            <v>380000</v>
          </cell>
          <cell r="F135">
            <v>2280000</v>
          </cell>
        </row>
        <row r="136">
          <cell r="B136" t="str">
            <v xml:space="preserve">    - Uang Penginapan - Pontianak [2 ORG x 2 HR]</v>
          </cell>
          <cell r="C136">
            <v>4</v>
          </cell>
          <cell r="D136" t="str">
            <v>OH</v>
          </cell>
          <cell r="E136">
            <v>538000</v>
          </cell>
          <cell r="F136">
            <v>2152000</v>
          </cell>
        </row>
        <row r="137">
          <cell r="B137" t="str">
            <v>&gt;    JAKARTA - BANJARMASIN PP</v>
          </cell>
        </row>
        <row r="138">
          <cell r="B138" t="str">
            <v xml:space="preserve">    - Tiket - Banjarmasin PP [2 ORG x 1 KL]</v>
          </cell>
          <cell r="C138">
            <v>2</v>
          </cell>
          <cell r="D138" t="str">
            <v>OK</v>
          </cell>
          <cell r="E138">
            <v>2995000</v>
          </cell>
          <cell r="F138">
            <v>5990000</v>
          </cell>
        </row>
        <row r="139">
          <cell r="B139" t="str">
            <v xml:space="preserve">    - Uang Taksi - Banjarmasin PP [2 ORG x 1 KL]</v>
          </cell>
          <cell r="C139">
            <v>2</v>
          </cell>
          <cell r="D139" t="str">
            <v>OK</v>
          </cell>
          <cell r="E139">
            <v>934000</v>
          </cell>
          <cell r="F139">
            <v>1868000</v>
          </cell>
        </row>
        <row r="140">
          <cell r="B140" t="str">
            <v xml:space="preserve">    - Uang Harian - Banjarmasin [2 ORG x 3 HR]</v>
          </cell>
          <cell r="C140">
            <v>6</v>
          </cell>
          <cell r="D140" t="str">
            <v>OH</v>
          </cell>
          <cell r="E140">
            <v>380000</v>
          </cell>
          <cell r="F140">
            <v>5990000</v>
          </cell>
        </row>
        <row r="141">
          <cell r="B141" t="str">
            <v xml:space="preserve">    - Uang Penginapan - Banjarmasin [2 ORG x 2 HR]</v>
          </cell>
          <cell r="C141">
            <v>4</v>
          </cell>
          <cell r="D141" t="str">
            <v>OH</v>
          </cell>
          <cell r="E141">
            <v>697000</v>
          </cell>
          <cell r="F141">
            <v>2788000</v>
          </cell>
        </row>
        <row r="142">
          <cell r="B142" t="str">
            <v>&gt;    JAKARTA - BALIKPAPAN PP</v>
          </cell>
        </row>
        <row r="143">
          <cell r="B143" t="str">
            <v xml:space="preserve">    - Tiket - Balikpapan PP [2 ORG x 1 KL]</v>
          </cell>
          <cell r="C143">
            <v>2</v>
          </cell>
          <cell r="D143" t="str">
            <v>OK</v>
          </cell>
          <cell r="E143">
            <v>3797000</v>
          </cell>
          <cell r="F143">
            <v>7594000</v>
          </cell>
        </row>
        <row r="144">
          <cell r="B144" t="str">
            <v xml:space="preserve">    - Uang Taksi - Balikpapan PP [2 ORG x 1 KL]</v>
          </cell>
          <cell r="C144">
            <v>2</v>
          </cell>
          <cell r="D144" t="str">
            <v>OK</v>
          </cell>
          <cell r="E144">
            <v>1614000</v>
          </cell>
          <cell r="F144">
            <v>3228000</v>
          </cell>
        </row>
        <row r="145">
          <cell r="B145" t="str">
            <v xml:space="preserve">    - Uang Harian - Balikpapan [2 ORG x 3 HR]</v>
          </cell>
          <cell r="C145">
            <v>6</v>
          </cell>
          <cell r="D145" t="str">
            <v>OH</v>
          </cell>
          <cell r="E145">
            <v>430000</v>
          </cell>
          <cell r="F145">
            <v>2580000</v>
          </cell>
        </row>
        <row r="146">
          <cell r="B146" t="str">
            <v xml:space="preserve">    - Uang Penginapan - Balikpapan [2 ORG x 2 HR]</v>
          </cell>
          <cell r="C146">
            <v>4</v>
          </cell>
          <cell r="D146" t="str">
            <v>OH</v>
          </cell>
          <cell r="E146">
            <v>804000</v>
          </cell>
          <cell r="F146">
            <v>3216000</v>
          </cell>
        </row>
        <row r="147">
          <cell r="B147" t="str">
            <v>&gt;    JAKARTA - MANADO PP</v>
          </cell>
        </row>
        <row r="148">
          <cell r="B148" t="str">
            <v xml:space="preserve">    - Tiket - Manado PP [2 ORG x 1 KL]</v>
          </cell>
          <cell r="C148">
            <v>2</v>
          </cell>
          <cell r="D148" t="str">
            <v>OK</v>
          </cell>
          <cell r="E148">
            <v>546000</v>
          </cell>
          <cell r="F148">
            <v>1092000</v>
          </cell>
        </row>
        <row r="149">
          <cell r="B149" t="str">
            <v xml:space="preserve">    - Uang Taksi - Manado PP [2 ORG x 1 KL]</v>
          </cell>
          <cell r="C149">
            <v>2</v>
          </cell>
          <cell r="D149" t="str">
            <v>OK</v>
          </cell>
          <cell r="E149">
            <v>844000</v>
          </cell>
          <cell r="F149">
            <v>1688000</v>
          </cell>
        </row>
        <row r="150">
          <cell r="B150" t="str">
            <v xml:space="preserve">    - Uang Harian - Manado [2 ORG x 3 HR]</v>
          </cell>
          <cell r="C150">
            <v>6</v>
          </cell>
          <cell r="D150" t="str">
            <v>OH</v>
          </cell>
          <cell r="E150">
            <v>370000</v>
          </cell>
          <cell r="F150">
            <v>1092000</v>
          </cell>
        </row>
        <row r="151">
          <cell r="B151" t="str">
            <v xml:space="preserve">    - Uang Penginapan - Manado [2 ORG x 2 HR]</v>
          </cell>
          <cell r="C151">
            <v>4</v>
          </cell>
          <cell r="D151" t="str">
            <v>OH</v>
          </cell>
          <cell r="E151">
            <v>978000</v>
          </cell>
          <cell r="F151">
            <v>3912000</v>
          </cell>
        </row>
        <row r="152">
          <cell r="B152" t="str">
            <v>&gt;    JAKARTA - MAMUJU PP</v>
          </cell>
        </row>
        <row r="153">
          <cell r="B153" t="str">
            <v xml:space="preserve">    - Tiket - Mamuju PP [1 ORG x 1 KEG]</v>
          </cell>
          <cell r="C153">
            <v>1</v>
          </cell>
          <cell r="D153" t="str">
            <v>OK</v>
          </cell>
          <cell r="E153">
            <v>4867000</v>
          </cell>
          <cell r="F153">
            <v>4867000</v>
          </cell>
        </row>
        <row r="154">
          <cell r="B154" t="str">
            <v xml:space="preserve">    - Uang Taksi - Mamuju PP [1 ORG x 1 KL]</v>
          </cell>
          <cell r="C154">
            <v>1</v>
          </cell>
          <cell r="D154" t="str">
            <v>OK</v>
          </cell>
          <cell r="E154">
            <v>1176000</v>
          </cell>
          <cell r="F154">
            <v>1176000</v>
          </cell>
        </row>
        <row r="155">
          <cell r="B155" t="str">
            <v xml:space="preserve">    - Uang Harian - Mamuju [1 ORG x 3 HR]</v>
          </cell>
          <cell r="C155">
            <v>3</v>
          </cell>
          <cell r="D155" t="str">
            <v>OH</v>
          </cell>
          <cell r="E155">
            <v>410000</v>
          </cell>
          <cell r="F155">
            <v>1230000</v>
          </cell>
        </row>
        <row r="156">
          <cell r="B156" t="str">
            <v xml:space="preserve">    - Uang Penginapan - Mamuju [1 ORG x 2 HR]</v>
          </cell>
          <cell r="C156">
            <v>2</v>
          </cell>
          <cell r="D156" t="str">
            <v>OH</v>
          </cell>
          <cell r="E156">
            <v>704000</v>
          </cell>
          <cell r="F156">
            <v>1408000</v>
          </cell>
        </row>
        <row r="157">
          <cell r="B157" t="str">
            <v>&gt;    JAKARTA - MAKASSAR PP</v>
          </cell>
        </row>
        <row r="158">
          <cell r="B158" t="str">
            <v xml:space="preserve">    - Tiket - Makassar PP [2 ORG x 1 KL]</v>
          </cell>
          <cell r="C158">
            <v>2</v>
          </cell>
          <cell r="D158" t="str">
            <v>OK</v>
          </cell>
          <cell r="E158">
            <v>4779000</v>
          </cell>
          <cell r="F158">
            <v>9558000</v>
          </cell>
        </row>
        <row r="159">
          <cell r="B159" t="str">
            <v xml:space="preserve">    - Uang Taksi - Makassar PP [2 ORG x 1 KL]</v>
          </cell>
          <cell r="C159">
            <v>2</v>
          </cell>
          <cell r="D159" t="str">
            <v>OK</v>
          </cell>
          <cell r="E159">
            <v>950000</v>
          </cell>
          <cell r="F159">
            <v>1900000</v>
          </cell>
        </row>
        <row r="160">
          <cell r="B160" t="str">
            <v xml:space="preserve">    - Uang Harian - Makassar [2 ORG x 3 HR]</v>
          </cell>
          <cell r="C160">
            <v>6</v>
          </cell>
          <cell r="D160" t="str">
            <v>OH</v>
          </cell>
          <cell r="E160">
            <v>430000</v>
          </cell>
          <cell r="F160">
            <v>2580000</v>
          </cell>
        </row>
        <row r="161">
          <cell r="B161" t="str">
            <v xml:space="preserve">    - Uang Penginapan - Makassar [2 ORG x 2 HR]</v>
          </cell>
          <cell r="C161">
            <v>4</v>
          </cell>
          <cell r="D161" t="str">
            <v>OH</v>
          </cell>
          <cell r="E161">
            <v>745000</v>
          </cell>
          <cell r="F161">
            <v>2980000</v>
          </cell>
        </row>
        <row r="162">
          <cell r="B162" t="str">
            <v xml:space="preserve">Validasi dan Monitoring Data Pendaftaran Yang Belum Terkonfirmasi </v>
          </cell>
          <cell r="C162">
            <v>0</v>
          </cell>
          <cell r="E162">
            <v>0</v>
          </cell>
          <cell r="F162">
            <v>395902000</v>
          </cell>
        </row>
        <row r="163">
          <cell r="B163" t="str">
            <v>Belanja Perjalanan Dinas Biasa</v>
          </cell>
          <cell r="C163">
            <v>0</v>
          </cell>
          <cell r="E163">
            <v>0</v>
          </cell>
          <cell r="F163">
            <v>395902000</v>
          </cell>
        </row>
        <row r="164">
          <cell r="B164" t="str">
            <v>&gt;    JAKARTA - ACEH PP</v>
          </cell>
        </row>
        <row r="165">
          <cell r="B165" t="str">
            <v xml:space="preserve">    - Tiket - Aceh PP [2 ORG x 1 KL]</v>
          </cell>
          <cell r="C165">
            <v>2</v>
          </cell>
          <cell r="D165" t="str">
            <v>OK</v>
          </cell>
          <cell r="E165">
            <v>4492000</v>
          </cell>
          <cell r="F165">
            <v>8984000</v>
          </cell>
        </row>
        <row r="166">
          <cell r="B166" t="str">
            <v xml:space="preserve">    - Uang Taksi - Aceh PP [2 ORG x 1 KL]</v>
          </cell>
          <cell r="C166">
            <v>2</v>
          </cell>
          <cell r="D166" t="str">
            <v>OK</v>
          </cell>
          <cell r="E166">
            <v>820000</v>
          </cell>
          <cell r="F166">
            <v>1640000</v>
          </cell>
        </row>
        <row r="167">
          <cell r="B167" t="str">
            <v xml:space="preserve">    - Uang Harian - Aceh [2 ORG x 3 HR x 1 KL]</v>
          </cell>
          <cell r="C167">
            <v>6</v>
          </cell>
          <cell r="D167" t="str">
            <v>OH</v>
          </cell>
          <cell r="E167">
            <v>360000</v>
          </cell>
          <cell r="F167">
            <v>2160000</v>
          </cell>
        </row>
        <row r="168">
          <cell r="B168" t="str">
            <v xml:space="preserve">    - Uang Penginapan - Aceh [2 ORG x 2 HR X 1 KL]</v>
          </cell>
          <cell r="C168">
            <v>4</v>
          </cell>
          <cell r="D168" t="str">
            <v>OH</v>
          </cell>
          <cell r="E168">
            <v>770000</v>
          </cell>
          <cell r="F168">
            <v>3080000</v>
          </cell>
        </row>
        <row r="169">
          <cell r="B169" t="str">
            <v>&gt;    JAKARTA - MEDAN PP</v>
          </cell>
        </row>
        <row r="170">
          <cell r="B170" t="str">
            <v xml:space="preserve">    - Tiket - Medan PP [2 ORG x 1 KL]</v>
          </cell>
          <cell r="C170">
            <v>2</v>
          </cell>
          <cell r="D170" t="str">
            <v>OK</v>
          </cell>
          <cell r="E170">
            <v>3808000</v>
          </cell>
          <cell r="F170">
            <v>7616000</v>
          </cell>
        </row>
        <row r="171">
          <cell r="B171" t="str">
            <v xml:space="preserve">    - Uang Taksi - Medan PP [2 ORG x 1 KL]</v>
          </cell>
          <cell r="C171">
            <v>2</v>
          </cell>
          <cell r="D171" t="str">
            <v>OK</v>
          </cell>
          <cell r="E171">
            <v>1164000</v>
          </cell>
          <cell r="F171">
            <v>2328000</v>
          </cell>
        </row>
        <row r="172">
          <cell r="B172" t="str">
            <v xml:space="preserve">    - Uang Harian - Medan [2 ORG x 3 HR x 1 KL]</v>
          </cell>
          <cell r="C172">
            <v>6</v>
          </cell>
          <cell r="D172" t="str">
            <v>OH</v>
          </cell>
          <cell r="E172">
            <v>370000</v>
          </cell>
          <cell r="F172">
            <v>2220000</v>
          </cell>
        </row>
        <row r="173">
          <cell r="B173" t="str">
            <v xml:space="preserve">    - Uang Penginapan - Medan [2 ORG x 2 HR X 1 KL]</v>
          </cell>
          <cell r="C173">
            <v>4</v>
          </cell>
          <cell r="D173" t="str">
            <v>OH</v>
          </cell>
          <cell r="E173">
            <v>699000</v>
          </cell>
          <cell r="F173">
            <v>2796000</v>
          </cell>
        </row>
        <row r="174">
          <cell r="B174" t="str">
            <v>&gt;    JAKARTA - PEKANBARU PP</v>
          </cell>
        </row>
        <row r="175">
          <cell r="B175" t="str">
            <v xml:space="preserve">    - Tiket - Pekanbaru PP [2 ORG x 1 KL]</v>
          </cell>
          <cell r="C175">
            <v>2</v>
          </cell>
          <cell r="D175" t="str">
            <v>OK</v>
          </cell>
          <cell r="E175">
            <v>3016000</v>
          </cell>
          <cell r="F175">
            <v>6032000</v>
          </cell>
        </row>
        <row r="176">
          <cell r="B176" t="str">
            <v xml:space="preserve">    - Uang Taksi - Pekanbaru PP [2 ORG x 1 KL]</v>
          </cell>
          <cell r="C176">
            <v>2</v>
          </cell>
          <cell r="D176" t="str">
            <v>OK</v>
          </cell>
          <cell r="E176">
            <v>766000</v>
          </cell>
          <cell r="F176">
            <v>1532000</v>
          </cell>
        </row>
        <row r="177">
          <cell r="B177" t="str">
            <v xml:space="preserve">    - Uang Harian - Pekanbaru [2 ORG x 3 HR x 1 KL]</v>
          </cell>
          <cell r="C177">
            <v>6</v>
          </cell>
          <cell r="D177" t="str">
            <v>OH</v>
          </cell>
          <cell r="E177">
            <v>370000</v>
          </cell>
          <cell r="F177">
            <v>2220000</v>
          </cell>
        </row>
        <row r="178">
          <cell r="B178" t="str">
            <v xml:space="preserve">    - Uang Penginapan - Pekanbaru [2 ORG x 2 HR X 1 KL]</v>
          </cell>
          <cell r="C178">
            <v>4</v>
          </cell>
          <cell r="D178" t="str">
            <v>OH</v>
          </cell>
          <cell r="E178">
            <v>852000</v>
          </cell>
          <cell r="F178">
            <v>3408000</v>
          </cell>
        </row>
        <row r="179">
          <cell r="B179" t="str">
            <v>&gt;    JAKARTA - BATAM PP</v>
          </cell>
        </row>
        <row r="180">
          <cell r="B180" t="str">
            <v xml:space="preserve">    - Tiket - Batam PP [2 ORG x 1 KL]</v>
          </cell>
          <cell r="C180">
            <v>2</v>
          </cell>
          <cell r="D180" t="str">
            <v>OK</v>
          </cell>
          <cell r="E180">
            <v>2888000</v>
          </cell>
          <cell r="F180">
            <v>5776000</v>
          </cell>
        </row>
        <row r="181">
          <cell r="B181" t="str">
            <v xml:space="preserve">    - Uang Taksi - Batam PP [2 ORG x 2 KL]</v>
          </cell>
          <cell r="C181">
            <v>2</v>
          </cell>
          <cell r="D181" t="str">
            <v>OK</v>
          </cell>
          <cell r="E181">
            <v>900000</v>
          </cell>
          <cell r="F181">
            <v>1800000</v>
          </cell>
        </row>
        <row r="182">
          <cell r="B182" t="str">
            <v xml:space="preserve">    - Uang Harian - Padang [2 ORG x 3 HR x 2 KL]</v>
          </cell>
          <cell r="C182">
            <v>6</v>
          </cell>
          <cell r="D182" t="str">
            <v>OH</v>
          </cell>
          <cell r="E182">
            <v>370000</v>
          </cell>
          <cell r="F182">
            <v>2220000</v>
          </cell>
        </row>
        <row r="183">
          <cell r="B183" t="str">
            <v xml:space="preserve">    - Uang Penginapan - Padang [2 ORG x 2 HR X 2 KL]</v>
          </cell>
          <cell r="C183">
            <v>4</v>
          </cell>
          <cell r="D183" t="str">
            <v>OH</v>
          </cell>
          <cell r="E183">
            <v>792000</v>
          </cell>
          <cell r="F183">
            <v>3168000</v>
          </cell>
        </row>
        <row r="184">
          <cell r="B184" t="str">
            <v>&gt;    JAKARTA - JAMBI PP</v>
          </cell>
        </row>
        <row r="185">
          <cell r="B185" t="str">
            <v xml:space="preserve">    - Tiket - Jambi PP [2 ORG x 1 KL]</v>
          </cell>
          <cell r="C185">
            <v>2</v>
          </cell>
          <cell r="D185" t="str">
            <v>OK</v>
          </cell>
          <cell r="E185">
            <v>2460000</v>
          </cell>
          <cell r="F185">
            <v>4920000</v>
          </cell>
        </row>
        <row r="186">
          <cell r="B186" t="str">
            <v xml:space="preserve">    - Uang Taksi - Jambi PP [2 ORG x 2 KL]</v>
          </cell>
          <cell r="C186">
            <v>2</v>
          </cell>
          <cell r="D186" t="str">
            <v>OK</v>
          </cell>
          <cell r="E186">
            <v>842000</v>
          </cell>
          <cell r="F186">
            <v>1684000</v>
          </cell>
        </row>
        <row r="187">
          <cell r="B187" t="str">
            <v xml:space="preserve">    - Uang Harian - Jambi [2 ORG x 3 HR x 2 KL]</v>
          </cell>
          <cell r="C187">
            <v>6</v>
          </cell>
          <cell r="D187" t="str">
            <v>OH</v>
          </cell>
          <cell r="E187">
            <v>370000</v>
          </cell>
          <cell r="F187">
            <v>2220000</v>
          </cell>
        </row>
        <row r="188">
          <cell r="B188" t="str">
            <v xml:space="preserve">    - Uang Penginapan - Jambi [2 ORG x 2 HR X 2 KL]</v>
          </cell>
          <cell r="C188">
            <v>4</v>
          </cell>
          <cell r="D188" t="str">
            <v>OH</v>
          </cell>
          <cell r="E188">
            <v>580000</v>
          </cell>
          <cell r="F188">
            <v>2320000</v>
          </cell>
        </row>
        <row r="189">
          <cell r="B189" t="str">
            <v>&gt;    JAKARTA - PADANG PP</v>
          </cell>
        </row>
        <row r="190">
          <cell r="B190" t="str">
            <v xml:space="preserve">    - Tiket - Padang PP [2 ORG x 1 KL]</v>
          </cell>
          <cell r="C190">
            <v>2</v>
          </cell>
          <cell r="D190" t="str">
            <v>OK</v>
          </cell>
          <cell r="E190">
            <v>2952000</v>
          </cell>
          <cell r="F190">
            <v>5904000</v>
          </cell>
        </row>
        <row r="191">
          <cell r="B191" t="str">
            <v xml:space="preserve">    - Uang Taksi - Padang PP [2 ORG x 1 KL]</v>
          </cell>
          <cell r="C191">
            <v>2</v>
          </cell>
          <cell r="D191" t="str">
            <v>OK</v>
          </cell>
          <cell r="E191">
            <v>586000</v>
          </cell>
          <cell r="F191">
            <v>1172000</v>
          </cell>
        </row>
        <row r="192">
          <cell r="B192" t="str">
            <v xml:space="preserve">    - Uang Harian - Padang [2 ORG x 3 HR]</v>
          </cell>
          <cell r="C192">
            <v>6</v>
          </cell>
          <cell r="D192" t="str">
            <v>OH</v>
          </cell>
          <cell r="E192">
            <v>380000</v>
          </cell>
          <cell r="F192">
            <v>2280000</v>
          </cell>
        </row>
        <row r="193">
          <cell r="B193" t="str">
            <v xml:space="preserve">    - Uang Penginapan - Padang [2 ORG x 2 HR]</v>
          </cell>
          <cell r="C193">
            <v>4</v>
          </cell>
          <cell r="D193" t="str">
            <v>OH</v>
          </cell>
          <cell r="E193">
            <v>701000</v>
          </cell>
          <cell r="F193">
            <v>2804000</v>
          </cell>
        </row>
        <row r="194">
          <cell r="B194" t="str">
            <v>&gt;    JAKARTA - PALEMBANG PP</v>
          </cell>
        </row>
        <row r="195">
          <cell r="B195" t="str">
            <v xml:space="preserve">    - Tiket - Palembang PP [2 ORG x 1 KL]</v>
          </cell>
          <cell r="C195">
            <v>2</v>
          </cell>
          <cell r="D195" t="str">
            <v>OK</v>
          </cell>
          <cell r="E195">
            <v>2268000</v>
          </cell>
          <cell r="F195">
            <v>4536000</v>
          </cell>
        </row>
        <row r="196">
          <cell r="B196" t="str">
            <v xml:space="preserve">    - Uang Taksi - Palembang PP [2 ORG x 1 KL]</v>
          </cell>
          <cell r="C196">
            <v>2</v>
          </cell>
          <cell r="D196" t="str">
            <v>OK</v>
          </cell>
          <cell r="E196">
            <v>906000</v>
          </cell>
          <cell r="F196">
            <v>1812000</v>
          </cell>
        </row>
        <row r="197">
          <cell r="B197" t="str">
            <v xml:space="preserve">    - Uang Harian - Palembang [2 ORG x 3 HR]</v>
          </cell>
          <cell r="C197">
            <v>6</v>
          </cell>
          <cell r="D197" t="str">
            <v>OH</v>
          </cell>
          <cell r="E197">
            <v>380000</v>
          </cell>
          <cell r="F197">
            <v>2280000</v>
          </cell>
        </row>
        <row r="198">
          <cell r="B198" t="str">
            <v xml:space="preserve">    - Uang Penginapan - Palembang [2 ORG x 2 HR]</v>
          </cell>
          <cell r="C198">
            <v>4</v>
          </cell>
          <cell r="D198" t="str">
            <v>OH</v>
          </cell>
          <cell r="E198">
            <v>861000</v>
          </cell>
          <cell r="F198">
            <v>3444000</v>
          </cell>
        </row>
        <row r="199">
          <cell r="B199" t="str">
            <v>&gt;    JAKARTA - LAMPUNG PP</v>
          </cell>
        </row>
        <row r="200">
          <cell r="B200" t="str">
            <v xml:space="preserve">    - Tiket - Lampung PP [2 ORG x 1 KEG]</v>
          </cell>
          <cell r="C200">
            <v>2</v>
          </cell>
          <cell r="D200" t="str">
            <v>OK</v>
          </cell>
          <cell r="E200">
            <v>1581000</v>
          </cell>
          <cell r="F200">
            <v>3162000</v>
          </cell>
        </row>
        <row r="201">
          <cell r="B201" t="str">
            <v xml:space="preserve">    - Uang Taksi - Lampung PP [2 ORG x 1 KL]</v>
          </cell>
          <cell r="C201">
            <v>2</v>
          </cell>
          <cell r="D201" t="str">
            <v>OK</v>
          </cell>
          <cell r="E201">
            <v>848000</v>
          </cell>
          <cell r="F201">
            <v>1696000</v>
          </cell>
        </row>
        <row r="202">
          <cell r="B202" t="str">
            <v xml:space="preserve">    - Uang Harian - Lampung [2 ORG x 3 HR]</v>
          </cell>
          <cell r="C202">
            <v>6</v>
          </cell>
          <cell r="D202" t="str">
            <v>OH</v>
          </cell>
          <cell r="E202">
            <v>180000</v>
          </cell>
          <cell r="F202">
            <v>1080000</v>
          </cell>
        </row>
        <row r="203">
          <cell r="B203" t="str">
            <v xml:space="preserve">    - Uang Penginapan - Lampung [2 ORG x 2 HR]</v>
          </cell>
          <cell r="C203">
            <v>4</v>
          </cell>
          <cell r="D203" t="str">
            <v>OH</v>
          </cell>
          <cell r="E203">
            <v>580000</v>
          </cell>
          <cell r="F203">
            <v>2320000</v>
          </cell>
        </row>
        <row r="204">
          <cell r="B204" t="str">
            <v>&gt;    JAKARTA - BENGKULU PP</v>
          </cell>
        </row>
        <row r="205">
          <cell r="B205" t="str">
            <v xml:space="preserve">    - Tiket - Bengkulu PP [2 ORG x 1 KL]</v>
          </cell>
          <cell r="C205">
            <v>2</v>
          </cell>
          <cell r="D205" t="str">
            <v>OK</v>
          </cell>
          <cell r="E205">
            <v>2621000</v>
          </cell>
          <cell r="F205">
            <v>5242000</v>
          </cell>
        </row>
        <row r="206">
          <cell r="B206" t="str">
            <v xml:space="preserve">    - Uang Taksi - Bengkulu PP [2 ORG x 1 KL]</v>
          </cell>
          <cell r="C206">
            <v>2</v>
          </cell>
          <cell r="D206" t="str">
            <v>OK</v>
          </cell>
          <cell r="E206">
            <v>782000</v>
          </cell>
          <cell r="F206">
            <v>1564000</v>
          </cell>
        </row>
        <row r="207">
          <cell r="B207" t="str">
            <v xml:space="preserve">    - Uang Harian - Bengkulu [2 ORG x 3 HR]</v>
          </cell>
          <cell r="C207">
            <v>6</v>
          </cell>
          <cell r="D207" t="str">
            <v>OH</v>
          </cell>
          <cell r="E207">
            <v>380000</v>
          </cell>
          <cell r="F207">
            <v>2280000</v>
          </cell>
        </row>
        <row r="208">
          <cell r="B208" t="str">
            <v xml:space="preserve">    - Uang Penginapan - Bengkulu [2 ORG x 2 HR]</v>
          </cell>
          <cell r="C208">
            <v>4</v>
          </cell>
          <cell r="D208" t="str">
            <v>OH</v>
          </cell>
          <cell r="E208">
            <v>692000</v>
          </cell>
          <cell r="F208">
            <v>2768000</v>
          </cell>
        </row>
        <row r="209">
          <cell r="B209" t="str">
            <v>&gt;    JAKARTA - PANGKAL PINANG PP</v>
          </cell>
        </row>
        <row r="210">
          <cell r="B210" t="str">
            <v xml:space="preserve">    - Tiket - Pangkal Pinang PP [2 ORG x 1 KEG]</v>
          </cell>
          <cell r="C210">
            <v>2</v>
          </cell>
          <cell r="D210" t="str">
            <v>OK</v>
          </cell>
          <cell r="E210">
            <v>2119000</v>
          </cell>
          <cell r="F210">
            <v>4238000</v>
          </cell>
        </row>
        <row r="211">
          <cell r="B211" t="str">
            <v xml:space="preserve">    - Uang Taksi - Pangkal Pinang PP [2 ORG x 1 KL]</v>
          </cell>
          <cell r="C211">
            <v>2</v>
          </cell>
          <cell r="D211" t="str">
            <v>OK</v>
          </cell>
          <cell r="E211">
            <v>706000</v>
          </cell>
          <cell r="F211">
            <v>1412000</v>
          </cell>
        </row>
        <row r="212">
          <cell r="B212" t="str">
            <v xml:space="preserve">    - Uang Harian - Pangkal Pinang [2 ORG x 3 HR]</v>
          </cell>
          <cell r="C212">
            <v>6</v>
          </cell>
          <cell r="D212" t="str">
            <v>OH</v>
          </cell>
          <cell r="E212">
            <v>410000</v>
          </cell>
          <cell r="F212">
            <v>2460000</v>
          </cell>
        </row>
        <row r="213">
          <cell r="B213" t="str">
            <v xml:space="preserve">    - Uang Penginapan - Pangkal Pinang [2 ORG x 2 HR]</v>
          </cell>
          <cell r="C213">
            <v>4</v>
          </cell>
          <cell r="D213" t="str">
            <v>OH</v>
          </cell>
          <cell r="E213">
            <v>649000</v>
          </cell>
          <cell r="F213">
            <v>2596000</v>
          </cell>
        </row>
        <row r="214">
          <cell r="B214" t="str">
            <v>&gt;    JAKARTA - BANTEN PP</v>
          </cell>
        </row>
        <row r="215">
          <cell r="B215" t="str">
            <v xml:space="preserve">    - Transport - Banten PP [2 ORG x 1 KL]</v>
          </cell>
          <cell r="C215">
            <v>2</v>
          </cell>
          <cell r="D215" t="str">
            <v>OK</v>
          </cell>
          <cell r="E215">
            <v>600000</v>
          </cell>
          <cell r="F215">
            <v>1200000</v>
          </cell>
        </row>
        <row r="216">
          <cell r="B216" t="str">
            <v xml:space="preserve">    - Uang Harian - Banten [2 ORG x 3 HR]</v>
          </cell>
          <cell r="C216">
            <v>6</v>
          </cell>
          <cell r="D216" t="str">
            <v>OH</v>
          </cell>
          <cell r="E216">
            <v>370000</v>
          </cell>
          <cell r="F216">
            <v>2220000</v>
          </cell>
        </row>
        <row r="217">
          <cell r="B217" t="str">
            <v xml:space="preserve">    - Uang Penginapan - Banten [2 ORG x 2 HR]</v>
          </cell>
          <cell r="C217">
            <v>4</v>
          </cell>
          <cell r="D217" t="str">
            <v>OH</v>
          </cell>
          <cell r="E217">
            <v>724000</v>
          </cell>
          <cell r="F217">
            <v>2896000</v>
          </cell>
        </row>
        <row r="218">
          <cell r="B218" t="str">
            <v>&gt;    JAKARTA - BANDUNG PP</v>
          </cell>
        </row>
        <row r="219">
          <cell r="B219" t="str">
            <v xml:space="preserve">    - Transport - Bandung PP [3 ORG x 1 KL]</v>
          </cell>
          <cell r="C219">
            <v>3</v>
          </cell>
          <cell r="D219" t="str">
            <v>OK</v>
          </cell>
          <cell r="E219">
            <v>600000</v>
          </cell>
          <cell r="F219">
            <v>1800000</v>
          </cell>
        </row>
        <row r="220">
          <cell r="B220" t="str">
            <v xml:space="preserve">    - Uang Harian - Bandung [3 ORG x 3 HR]</v>
          </cell>
          <cell r="C220">
            <v>9</v>
          </cell>
          <cell r="D220" t="str">
            <v>OH</v>
          </cell>
          <cell r="E220">
            <v>430000</v>
          </cell>
          <cell r="F220">
            <v>3870000</v>
          </cell>
        </row>
        <row r="221">
          <cell r="B221" t="str">
            <v xml:space="preserve">    - Uang Penginapan - Bandung [3 ORG x 2 HR]</v>
          </cell>
          <cell r="C221">
            <v>6</v>
          </cell>
          <cell r="D221" t="str">
            <v>OH</v>
          </cell>
          <cell r="E221">
            <v>686000</v>
          </cell>
          <cell r="F221">
            <v>4116000</v>
          </cell>
        </row>
        <row r="222">
          <cell r="B222" t="str">
            <v>&gt;    JAKARTA - JAKARTA PP</v>
          </cell>
        </row>
        <row r="223">
          <cell r="B223" t="str">
            <v xml:space="preserve">    - Transport - Jakarta PP [5 ORG x 1 KL]</v>
          </cell>
          <cell r="C223">
            <v>5</v>
          </cell>
          <cell r="D223" t="str">
            <v>OK</v>
          </cell>
          <cell r="E223">
            <v>170000</v>
          </cell>
          <cell r="F223">
            <v>850000</v>
          </cell>
        </row>
        <row r="224">
          <cell r="B224" t="str">
            <v xml:space="preserve">    - Uang Harian - Jakarta [5 ORG x 3 HR]</v>
          </cell>
          <cell r="C224">
            <v>15</v>
          </cell>
          <cell r="D224" t="str">
            <v>OH</v>
          </cell>
          <cell r="E224">
            <v>210000</v>
          </cell>
          <cell r="F224">
            <v>3150000</v>
          </cell>
        </row>
        <row r="225">
          <cell r="B225" t="str">
            <v>&gt;    JAKARTA - SEMARANG PP</v>
          </cell>
        </row>
        <row r="226">
          <cell r="B226" t="str">
            <v xml:space="preserve">    - Tiket - Semarang PP [2 ORG x 1 KL]</v>
          </cell>
          <cell r="C226">
            <v>2</v>
          </cell>
          <cell r="D226" t="str">
            <v>OK</v>
          </cell>
          <cell r="E226">
            <v>2182000</v>
          </cell>
          <cell r="F226">
            <v>4364000</v>
          </cell>
        </row>
        <row r="227">
          <cell r="B227" t="str">
            <v xml:space="preserve">    - Uang Taksi - Semarang [2 ORG x 1 KL]</v>
          </cell>
          <cell r="C227">
            <v>2</v>
          </cell>
          <cell r="D227" t="str">
            <v>OK</v>
          </cell>
          <cell r="E227">
            <v>780000</v>
          </cell>
          <cell r="F227">
            <v>1560000</v>
          </cell>
        </row>
        <row r="228">
          <cell r="B228" t="str">
            <v xml:space="preserve">    - Uang Harian - Semarang [2 ORG x 3 HR]</v>
          </cell>
          <cell r="C228">
            <v>6</v>
          </cell>
          <cell r="D228" t="str">
            <v>OH</v>
          </cell>
          <cell r="E228">
            <v>370000</v>
          </cell>
          <cell r="F228">
            <v>2220000</v>
          </cell>
        </row>
        <row r="229">
          <cell r="B229" t="str">
            <v xml:space="preserve">    - Uang Penginapan - Semarang [2 ORG x 2 HR]</v>
          </cell>
          <cell r="C229">
            <v>4</v>
          </cell>
          <cell r="D229" t="str">
            <v>OH</v>
          </cell>
          <cell r="E229">
            <v>810000</v>
          </cell>
          <cell r="F229">
            <v>3240000</v>
          </cell>
        </row>
        <row r="230">
          <cell r="B230" t="str">
            <v>&gt;    JAKARTA - YOGYAKARTA PP</v>
          </cell>
        </row>
        <row r="231">
          <cell r="B231" t="str">
            <v xml:space="preserve">    - Tiket - Yogyakarta PP [2 ORG x 1 KL]</v>
          </cell>
          <cell r="C231">
            <v>2</v>
          </cell>
          <cell r="D231" t="str">
            <v>OK</v>
          </cell>
          <cell r="E231">
            <v>2268000</v>
          </cell>
          <cell r="F231">
            <v>4536000</v>
          </cell>
        </row>
        <row r="232">
          <cell r="B232" t="str">
            <v xml:space="preserve">    - Uang Taksi - Yogyakarta PP [2 ORG x 1 KL]</v>
          </cell>
          <cell r="C232">
            <v>2</v>
          </cell>
          <cell r="D232" t="str">
            <v>OK</v>
          </cell>
          <cell r="E232">
            <v>1120000</v>
          </cell>
          <cell r="F232">
            <v>2240000</v>
          </cell>
        </row>
        <row r="233">
          <cell r="B233" t="str">
            <v xml:space="preserve">    - Uang Harian - Yogyakarta [2 ORG x 3 HR]</v>
          </cell>
          <cell r="C233">
            <v>6</v>
          </cell>
          <cell r="D233" t="str">
            <v>OH</v>
          </cell>
          <cell r="E233">
            <v>420000</v>
          </cell>
          <cell r="F233">
            <v>2520000</v>
          </cell>
        </row>
        <row r="234">
          <cell r="B234" t="str">
            <v xml:space="preserve">    - Uang Penginapan - Yogyakarta [2 ORG x 2 HR]</v>
          </cell>
          <cell r="C234">
            <v>4</v>
          </cell>
          <cell r="D234" t="str">
            <v>OH</v>
          </cell>
          <cell r="E234">
            <v>845000</v>
          </cell>
          <cell r="F234">
            <v>3380000</v>
          </cell>
        </row>
        <row r="235">
          <cell r="B235" t="str">
            <v>&gt;    JAKARTA - SURABAYA PP</v>
          </cell>
        </row>
        <row r="236">
          <cell r="B236" t="str">
            <v xml:space="preserve">    - Tiket - Surabaya PP [2 ORG x 1 KL]</v>
          </cell>
          <cell r="C236">
            <v>2</v>
          </cell>
          <cell r="D236" t="str">
            <v>OK</v>
          </cell>
          <cell r="E236">
            <v>2674000</v>
          </cell>
          <cell r="F236">
            <v>5348000</v>
          </cell>
        </row>
        <row r="237">
          <cell r="B237" t="str">
            <v xml:space="preserve">    - Uang Taksi - Surabaya [2 ORG x 1 KL]</v>
          </cell>
          <cell r="C237">
            <v>2</v>
          </cell>
          <cell r="D237" t="str">
            <v>OK</v>
          </cell>
          <cell r="E237">
            <v>1048000</v>
          </cell>
          <cell r="F237">
            <v>2096000</v>
          </cell>
        </row>
        <row r="238">
          <cell r="B238" t="str">
            <v xml:space="preserve">    - Uang Harian - Surabaya [2 ORG x 3 HR]</v>
          </cell>
          <cell r="C238">
            <v>6</v>
          </cell>
          <cell r="D238" t="str">
            <v>OH</v>
          </cell>
          <cell r="E238">
            <v>410000</v>
          </cell>
          <cell r="F238">
            <v>2460000</v>
          </cell>
        </row>
        <row r="239">
          <cell r="B239" t="str">
            <v xml:space="preserve">    - Uang Penginapan - Surabaya [2 ORG x 2 HR]</v>
          </cell>
          <cell r="C239">
            <v>4</v>
          </cell>
          <cell r="D239" t="str">
            <v>OH</v>
          </cell>
          <cell r="E239">
            <v>814000</v>
          </cell>
          <cell r="F239">
            <v>3256000</v>
          </cell>
        </row>
        <row r="240">
          <cell r="B240" t="str">
            <v>&gt;    JAKARTA - DENPASAR PP</v>
          </cell>
        </row>
        <row r="241">
          <cell r="B241" t="str">
            <v xml:space="preserve">    - Tiket - Denpasar PP [2 ORG x 1 KEG]</v>
          </cell>
          <cell r="C241">
            <v>2</v>
          </cell>
          <cell r="D241" t="str">
            <v>OK</v>
          </cell>
          <cell r="E241">
            <v>3262000</v>
          </cell>
          <cell r="F241">
            <v>6524000</v>
          </cell>
        </row>
        <row r="242">
          <cell r="B242" t="str">
            <v xml:space="preserve">    - Uang Taksi - Denpasar PP [2 ORG x 1 KL]</v>
          </cell>
          <cell r="C242">
            <v>2</v>
          </cell>
          <cell r="D242" t="str">
            <v>OK</v>
          </cell>
          <cell r="E242">
            <v>1034000</v>
          </cell>
          <cell r="F242">
            <v>2068000</v>
          </cell>
        </row>
        <row r="243">
          <cell r="B243" t="str">
            <v xml:space="preserve">    - Uang Harian - Denpasar [2 ORG x 3 HR]</v>
          </cell>
          <cell r="C243">
            <v>6</v>
          </cell>
          <cell r="D243" t="str">
            <v>OH</v>
          </cell>
          <cell r="E243">
            <v>480000</v>
          </cell>
          <cell r="F243">
            <v>2880000</v>
          </cell>
        </row>
        <row r="244">
          <cell r="B244" t="str">
            <v xml:space="preserve">    - Uang Penginapan - Denpasar [2 ORG x 2 HR]</v>
          </cell>
          <cell r="C244">
            <v>4</v>
          </cell>
          <cell r="D244" t="str">
            <v>OH</v>
          </cell>
          <cell r="E244">
            <v>1138000</v>
          </cell>
          <cell r="F244">
            <v>4552000</v>
          </cell>
        </row>
        <row r="245">
          <cell r="B245" t="str">
            <v>&gt;    JAKARTA - MATARAM PP</v>
          </cell>
        </row>
        <row r="246">
          <cell r="B246" t="str">
            <v xml:space="preserve">    - Tiket - Mataram PP [2 ORG x 1 KEG]</v>
          </cell>
          <cell r="C246">
            <v>2</v>
          </cell>
          <cell r="D246" t="str">
            <v>OK</v>
          </cell>
          <cell r="E246">
            <v>3230000</v>
          </cell>
          <cell r="F246">
            <v>6460000</v>
          </cell>
        </row>
        <row r="247">
          <cell r="B247" t="str">
            <v xml:space="preserve">    - Uang Taksi - Mataram PP [2 ORG x 1 KL]</v>
          </cell>
          <cell r="C247">
            <v>2</v>
          </cell>
          <cell r="D247" t="str">
            <v>OK</v>
          </cell>
          <cell r="E247">
            <v>1044000</v>
          </cell>
          <cell r="F247">
            <v>2088000</v>
          </cell>
        </row>
        <row r="248">
          <cell r="B248" t="str">
            <v xml:space="preserve">    - Uang Harian - Mataram [2 ORG x 3 HR]</v>
          </cell>
          <cell r="C248">
            <v>6</v>
          </cell>
          <cell r="D248" t="str">
            <v>OH</v>
          </cell>
          <cell r="E248">
            <v>440000</v>
          </cell>
          <cell r="F248">
            <v>2640000</v>
          </cell>
        </row>
        <row r="249">
          <cell r="B249" t="str">
            <v xml:space="preserve">    - Uang Penginapan - Mataram [2 ORG x 2 HR]</v>
          </cell>
          <cell r="C249">
            <v>4</v>
          </cell>
          <cell r="D249" t="str">
            <v>OH</v>
          </cell>
          <cell r="E249">
            <v>907000</v>
          </cell>
          <cell r="F249">
            <v>3628000</v>
          </cell>
        </row>
        <row r="250">
          <cell r="B250" t="str">
            <v>&gt;    JAKARTA - KUPANG PP</v>
          </cell>
        </row>
        <row r="251">
          <cell r="B251" t="str">
            <v xml:space="preserve">    - Tiket - Kupang PP [2 ORG x 1 KEG]</v>
          </cell>
          <cell r="C251">
            <v>2</v>
          </cell>
          <cell r="D251" t="str">
            <v>OK</v>
          </cell>
          <cell r="E251">
            <v>5081000</v>
          </cell>
          <cell r="F251">
            <v>10162000</v>
          </cell>
        </row>
        <row r="252">
          <cell r="B252" t="str">
            <v xml:space="preserve">    - Uang Taksi - Kupang PP [2 ORG x 1 KL]</v>
          </cell>
          <cell r="C252">
            <v>2</v>
          </cell>
          <cell r="D252" t="str">
            <v>OK</v>
          </cell>
          <cell r="E252">
            <v>780000</v>
          </cell>
          <cell r="F252">
            <v>1560000</v>
          </cell>
        </row>
        <row r="253">
          <cell r="B253" t="str">
            <v xml:space="preserve">    - Uang Harian - Kupang [2 ORG x 3 HR]</v>
          </cell>
          <cell r="C253">
            <v>6</v>
          </cell>
          <cell r="D253" t="str">
            <v>OH</v>
          </cell>
          <cell r="E253">
            <v>430000</v>
          </cell>
          <cell r="F253">
            <v>2580000</v>
          </cell>
        </row>
        <row r="254">
          <cell r="B254" t="str">
            <v xml:space="preserve">    - Uang Penginapan - Kupang [2 ORG x 2 HR]</v>
          </cell>
          <cell r="C254">
            <v>4</v>
          </cell>
          <cell r="D254" t="str">
            <v>OH</v>
          </cell>
          <cell r="E254">
            <v>688000</v>
          </cell>
          <cell r="F254">
            <v>2752000</v>
          </cell>
        </row>
        <row r="255">
          <cell r="B255" t="str">
            <v>&gt;    JAKARTA - PONTIANAK PP</v>
          </cell>
        </row>
        <row r="256">
          <cell r="B256" t="str">
            <v xml:space="preserve">    - Tiket - Pontianak PP [2 ORG x 1 KL]</v>
          </cell>
          <cell r="C256">
            <v>2</v>
          </cell>
          <cell r="D256" t="str">
            <v>OK</v>
          </cell>
          <cell r="E256">
            <v>2781000</v>
          </cell>
          <cell r="F256">
            <v>5562000</v>
          </cell>
        </row>
        <row r="257">
          <cell r="B257" t="str">
            <v xml:space="preserve">    - Uang Taksi - Pontianak PP [2 ORG x 1 KL]</v>
          </cell>
          <cell r="C257">
            <v>2</v>
          </cell>
          <cell r="D257" t="str">
            <v>OK</v>
          </cell>
          <cell r="E257">
            <v>914000</v>
          </cell>
          <cell r="F257">
            <v>1828000</v>
          </cell>
        </row>
        <row r="258">
          <cell r="B258" t="str">
            <v xml:space="preserve">    - Uang Harian - Pontianak [2 ORG x 3 HR]</v>
          </cell>
          <cell r="C258">
            <v>6</v>
          </cell>
          <cell r="D258" t="str">
            <v>OH</v>
          </cell>
          <cell r="E258">
            <v>380000</v>
          </cell>
          <cell r="F258">
            <v>2280000</v>
          </cell>
        </row>
        <row r="259">
          <cell r="B259" t="str">
            <v xml:space="preserve">    - Uang Penginapan - Pontianak [2 ORG x 2 HR]</v>
          </cell>
          <cell r="C259">
            <v>4</v>
          </cell>
          <cell r="D259" t="str">
            <v>OH</v>
          </cell>
          <cell r="E259">
            <v>538000</v>
          </cell>
          <cell r="F259">
            <v>2152000</v>
          </cell>
        </row>
        <row r="260">
          <cell r="B260" t="str">
            <v>&gt;    JAKARTA - PALANGKARAYA PP</v>
          </cell>
        </row>
        <row r="261">
          <cell r="B261" t="str">
            <v xml:space="preserve">    - Tiket - Palangkaraya PP [2 ORG x 1 KEG]</v>
          </cell>
          <cell r="C261">
            <v>2</v>
          </cell>
          <cell r="D261" t="str">
            <v>OK</v>
          </cell>
          <cell r="E261">
            <v>2984000</v>
          </cell>
          <cell r="F261">
            <v>5968000</v>
          </cell>
        </row>
        <row r="262">
          <cell r="B262" t="str">
            <v xml:space="preserve">    - Uang Taksi - Palangkaraya PP [2 ORG x 1 KL]</v>
          </cell>
          <cell r="C262">
            <v>2</v>
          </cell>
          <cell r="D262" t="str">
            <v>OK</v>
          </cell>
          <cell r="E262">
            <v>836000</v>
          </cell>
          <cell r="F262">
            <v>1672000</v>
          </cell>
        </row>
        <row r="263">
          <cell r="B263" t="str">
            <v xml:space="preserve">    - Uang Harian - Palangkaraya [2 ORG x 3 HR]</v>
          </cell>
          <cell r="C263">
            <v>6</v>
          </cell>
          <cell r="D263" t="str">
            <v>OH</v>
          </cell>
          <cell r="E263">
            <v>360000</v>
          </cell>
          <cell r="F263">
            <v>2160000</v>
          </cell>
        </row>
        <row r="264">
          <cell r="B264" t="str">
            <v xml:space="preserve">    - Uang Penginapan - Palangkaraya [2 ORG x 2 HR]</v>
          </cell>
          <cell r="C264">
            <v>4</v>
          </cell>
          <cell r="D264" t="str">
            <v>OH</v>
          </cell>
          <cell r="E264">
            <v>659000</v>
          </cell>
          <cell r="F264">
            <v>2636000</v>
          </cell>
        </row>
        <row r="265">
          <cell r="B265" t="str">
            <v>&gt;    JAKARTA - BANJARMASIN PP</v>
          </cell>
        </row>
        <row r="266">
          <cell r="B266" t="str">
            <v xml:space="preserve">    - Tiket - Banjarmasin PP [2 ORG x 1 KL]</v>
          </cell>
          <cell r="C266">
            <v>2</v>
          </cell>
          <cell r="D266" t="str">
            <v>OK</v>
          </cell>
          <cell r="E266">
            <v>2995000</v>
          </cell>
          <cell r="F266">
            <v>5990000</v>
          </cell>
        </row>
        <row r="267">
          <cell r="B267" t="str">
            <v xml:space="preserve">    - Uang Taksi - Banjarmasin PP [2 ORG x 1 KL]</v>
          </cell>
          <cell r="C267">
            <v>2</v>
          </cell>
          <cell r="D267" t="str">
            <v>OK</v>
          </cell>
          <cell r="E267">
            <v>934000</v>
          </cell>
          <cell r="F267">
            <v>1868000</v>
          </cell>
        </row>
        <row r="268">
          <cell r="B268" t="str">
            <v xml:space="preserve">    - Uang Harian - Banjarmasin [2 ORG x 3 HR]</v>
          </cell>
          <cell r="C268">
            <v>6</v>
          </cell>
          <cell r="D268" t="str">
            <v>OH</v>
          </cell>
          <cell r="E268">
            <v>380000</v>
          </cell>
          <cell r="F268">
            <v>5990000</v>
          </cell>
        </row>
        <row r="269">
          <cell r="B269" t="str">
            <v xml:space="preserve">    - Uang Penginapan - Banjarmasin [2 ORG x 2 HR]</v>
          </cell>
          <cell r="C269">
            <v>4</v>
          </cell>
          <cell r="D269" t="str">
            <v>OH</v>
          </cell>
          <cell r="E269">
            <v>697000</v>
          </cell>
          <cell r="F269">
            <v>2788000</v>
          </cell>
        </row>
        <row r="270">
          <cell r="B270" t="str">
            <v>&gt;    JAKARTA - BALIKPAPAN PP</v>
          </cell>
        </row>
        <row r="271">
          <cell r="B271" t="str">
            <v xml:space="preserve">    - Tiket - Balikpapan PP [2 ORG x 1 KL]</v>
          </cell>
          <cell r="C271">
            <v>2</v>
          </cell>
          <cell r="D271" t="str">
            <v>OK</v>
          </cell>
          <cell r="E271">
            <v>3797000</v>
          </cell>
          <cell r="F271">
            <v>7594000</v>
          </cell>
        </row>
        <row r="272">
          <cell r="B272" t="str">
            <v xml:space="preserve">    - Uang Taksi - Balikpapan PP [2 ORG x 1 KL]</v>
          </cell>
          <cell r="C272">
            <v>2</v>
          </cell>
          <cell r="D272" t="str">
            <v>OK</v>
          </cell>
          <cell r="E272">
            <v>1614000</v>
          </cell>
          <cell r="F272">
            <v>3228000</v>
          </cell>
        </row>
        <row r="273">
          <cell r="B273" t="str">
            <v xml:space="preserve">    - Uang Harian - Balikpapan [2 ORG x 3 HR]</v>
          </cell>
          <cell r="C273">
            <v>6</v>
          </cell>
          <cell r="D273" t="str">
            <v>OH</v>
          </cell>
          <cell r="E273">
            <v>430000</v>
          </cell>
          <cell r="F273">
            <v>2580000</v>
          </cell>
        </row>
        <row r="274">
          <cell r="B274" t="str">
            <v xml:space="preserve">    - Uang Penginapan - Balikpapan [2 ORG x 2 HR]</v>
          </cell>
          <cell r="C274">
            <v>4</v>
          </cell>
          <cell r="D274" t="str">
            <v>OH</v>
          </cell>
          <cell r="E274">
            <v>804000</v>
          </cell>
          <cell r="F274">
            <v>3216000</v>
          </cell>
        </row>
        <row r="275">
          <cell r="B275" t="str">
            <v>&gt;    JAKARTA - TARAKAN PP</v>
          </cell>
        </row>
        <row r="276">
          <cell r="B276" t="str">
            <v xml:space="preserve">    - Tiket - Tarakan PP [2 ORG x 1 KEG]</v>
          </cell>
          <cell r="C276">
            <v>2</v>
          </cell>
          <cell r="D276" t="str">
            <v>OK</v>
          </cell>
          <cell r="E276">
            <v>4057000</v>
          </cell>
          <cell r="F276">
            <v>8114000</v>
          </cell>
        </row>
        <row r="277">
          <cell r="B277" t="str">
            <v xml:space="preserve">    - Uang Taksi - Tarakan PP [2 ORG x 1 KL]</v>
          </cell>
          <cell r="C277">
            <v>2</v>
          </cell>
          <cell r="D277" t="str">
            <v>OK</v>
          </cell>
          <cell r="E277">
            <v>1016000</v>
          </cell>
          <cell r="F277">
            <v>2032000</v>
          </cell>
        </row>
        <row r="278">
          <cell r="B278" t="str">
            <v xml:space="preserve">    - Uang Harian - Tarakan [2 ORG x 3 HR]</v>
          </cell>
          <cell r="C278">
            <v>6</v>
          </cell>
          <cell r="D278" t="str">
            <v>OH</v>
          </cell>
          <cell r="E278">
            <v>430000</v>
          </cell>
          <cell r="F278">
            <v>2580000</v>
          </cell>
        </row>
        <row r="279">
          <cell r="B279" t="str">
            <v xml:space="preserve">    - Uang Penginapan - Tarakan [2 ORG x 2 HR]</v>
          </cell>
          <cell r="C279">
            <v>4</v>
          </cell>
          <cell r="D279" t="str">
            <v>OH</v>
          </cell>
          <cell r="E279">
            <v>904000</v>
          </cell>
          <cell r="F279">
            <v>3616000</v>
          </cell>
        </row>
        <row r="280">
          <cell r="B280" t="str">
            <v>&gt;    JAKARTA - MANADO PP</v>
          </cell>
        </row>
        <row r="281">
          <cell r="B281" t="str">
            <v xml:space="preserve">    - Tiket - Manado PP [2 ORG x 1 KL]</v>
          </cell>
          <cell r="C281">
            <v>2</v>
          </cell>
          <cell r="D281" t="str">
            <v>OK</v>
          </cell>
          <cell r="E281">
            <v>546000</v>
          </cell>
          <cell r="F281">
            <v>1092000</v>
          </cell>
        </row>
        <row r="282">
          <cell r="B282" t="str">
            <v xml:space="preserve">    - Uang Taksi - Manado PP [2 ORG x 1 KL]</v>
          </cell>
          <cell r="C282">
            <v>2</v>
          </cell>
          <cell r="D282" t="str">
            <v>OK</v>
          </cell>
          <cell r="E282">
            <v>844000</v>
          </cell>
          <cell r="F282">
            <v>1688000</v>
          </cell>
        </row>
        <row r="283">
          <cell r="B283" t="str">
            <v xml:space="preserve">    - Uang Harian - Manado [2 ORG x 3 HR]</v>
          </cell>
          <cell r="C283">
            <v>6</v>
          </cell>
          <cell r="D283" t="str">
            <v>OH</v>
          </cell>
          <cell r="E283">
            <v>370000</v>
          </cell>
          <cell r="F283">
            <v>1092000</v>
          </cell>
        </row>
        <row r="284">
          <cell r="B284" t="str">
            <v xml:space="preserve">    - Uang Penginapan - Manado [2 ORG x 2 HR]</v>
          </cell>
          <cell r="C284">
            <v>4</v>
          </cell>
          <cell r="D284" t="str">
            <v>OH</v>
          </cell>
          <cell r="E284">
            <v>978000</v>
          </cell>
          <cell r="F284">
            <v>3912000</v>
          </cell>
        </row>
        <row r="285">
          <cell r="B285" t="str">
            <v>&gt;    JAKARTA - GORONTALO PP</v>
          </cell>
        </row>
        <row r="286">
          <cell r="B286" t="str">
            <v xml:space="preserve">    - Tiket - Gorontalo PP [2 ORG x 1 KEG]</v>
          </cell>
          <cell r="C286">
            <v>2</v>
          </cell>
          <cell r="D286" t="str">
            <v>OK</v>
          </cell>
          <cell r="E286">
            <v>4824000</v>
          </cell>
          <cell r="F286">
            <v>9648000</v>
          </cell>
        </row>
        <row r="287">
          <cell r="B287" t="str">
            <v xml:space="preserve">    - Uang Taksi - Gorontalo PP [2 ORG x 1 KL]</v>
          </cell>
          <cell r="C287">
            <v>2</v>
          </cell>
          <cell r="D287" t="str">
            <v>OK</v>
          </cell>
          <cell r="E287">
            <v>1116000</v>
          </cell>
          <cell r="F287">
            <v>2232000</v>
          </cell>
        </row>
        <row r="288">
          <cell r="B288" t="str">
            <v xml:space="preserve">    - Uang Harian - Gorontalo [2 ORG x 3  HR]</v>
          </cell>
          <cell r="C288">
            <v>6</v>
          </cell>
          <cell r="D288" t="str">
            <v>OH</v>
          </cell>
          <cell r="E288">
            <v>370000</v>
          </cell>
          <cell r="F288">
            <v>2220000</v>
          </cell>
        </row>
        <row r="289">
          <cell r="B289" t="str">
            <v xml:space="preserve">    - Uang Penginapan - Gorontalo [2 ORG x 2 HR]</v>
          </cell>
          <cell r="C289">
            <v>4</v>
          </cell>
          <cell r="D289" t="str">
            <v>OH</v>
          </cell>
          <cell r="E289">
            <v>955000</v>
          </cell>
          <cell r="F289">
            <v>3820000</v>
          </cell>
        </row>
        <row r="290">
          <cell r="B290" t="str">
            <v>&gt;    JAKARTA - MAMUJU PP</v>
          </cell>
        </row>
        <row r="291">
          <cell r="B291" t="str">
            <v xml:space="preserve">    - Tiket - Mamuju PP [2 ORG x 1 KEG]</v>
          </cell>
          <cell r="C291">
            <v>2</v>
          </cell>
          <cell r="D291" t="str">
            <v>OK</v>
          </cell>
          <cell r="E291">
            <v>4867000</v>
          </cell>
          <cell r="F291">
            <v>9734000</v>
          </cell>
        </row>
        <row r="292">
          <cell r="B292" t="str">
            <v xml:space="preserve">    - Uang Taksi - Mamuju PP [2 ORG x 1 KL]</v>
          </cell>
          <cell r="C292">
            <v>2</v>
          </cell>
          <cell r="D292" t="str">
            <v>OK</v>
          </cell>
          <cell r="E292">
            <v>1176000</v>
          </cell>
          <cell r="F292">
            <v>2352000</v>
          </cell>
        </row>
        <row r="293">
          <cell r="B293" t="str">
            <v xml:space="preserve">    - Uang Harian - Mamuju [2 ORG x 3 HR]</v>
          </cell>
          <cell r="C293">
            <v>6</v>
          </cell>
          <cell r="D293" t="str">
            <v>OH</v>
          </cell>
          <cell r="E293">
            <v>410000</v>
          </cell>
          <cell r="F293">
            <v>2460000</v>
          </cell>
        </row>
        <row r="294">
          <cell r="B294" t="str">
            <v xml:space="preserve">    - Uang Penginapan - Mamuju [2 ORG x 2 HR]</v>
          </cell>
          <cell r="C294">
            <v>4</v>
          </cell>
          <cell r="D294" t="str">
            <v>OH</v>
          </cell>
          <cell r="E294">
            <v>704000</v>
          </cell>
          <cell r="F294">
            <v>2816000</v>
          </cell>
        </row>
        <row r="295">
          <cell r="B295" t="str">
            <v>&gt;    JAKARTA - MAKASSAR PP</v>
          </cell>
        </row>
        <row r="296">
          <cell r="B296" t="str">
            <v xml:space="preserve">    - Tiket - Makassar PP [2 ORG x 1 KL]</v>
          </cell>
          <cell r="C296">
            <v>2</v>
          </cell>
          <cell r="D296" t="str">
            <v>OK</v>
          </cell>
          <cell r="E296">
            <v>4779000</v>
          </cell>
          <cell r="F296">
            <v>9558000</v>
          </cell>
        </row>
        <row r="297">
          <cell r="B297" t="str">
            <v xml:space="preserve">    - Uang Taksi - Makassar PP [2 ORG x 1 KL]</v>
          </cell>
          <cell r="C297">
            <v>2</v>
          </cell>
          <cell r="D297" t="str">
            <v>OK</v>
          </cell>
          <cell r="E297">
            <v>950000</v>
          </cell>
          <cell r="F297">
            <v>1900000</v>
          </cell>
        </row>
        <row r="298">
          <cell r="B298" t="str">
            <v xml:space="preserve">    - Uang Harian - Makassar [2 ORG x 3 HR]</v>
          </cell>
          <cell r="C298">
            <v>6</v>
          </cell>
          <cell r="D298" t="str">
            <v>OH</v>
          </cell>
          <cell r="E298">
            <v>430000</v>
          </cell>
          <cell r="F298">
            <v>2580000</v>
          </cell>
        </row>
        <row r="299">
          <cell r="B299" t="str">
            <v xml:space="preserve">    - Uang Penginapan - Makassar [2 ORG x 2 HR]</v>
          </cell>
          <cell r="C299">
            <v>4</v>
          </cell>
          <cell r="D299" t="str">
            <v>OH</v>
          </cell>
          <cell r="E299">
            <v>745000</v>
          </cell>
          <cell r="F299">
            <v>2980000</v>
          </cell>
        </row>
        <row r="300">
          <cell r="B300" t="str">
            <v>&gt;    JAKARTA - PALU PP</v>
          </cell>
        </row>
        <row r="301">
          <cell r="B301" t="str">
            <v xml:space="preserve">    - Tiket - Palu PP [2 ORG x 1 KL]</v>
          </cell>
          <cell r="C301">
            <v>2</v>
          </cell>
          <cell r="D301" t="str">
            <v>OK</v>
          </cell>
          <cell r="E301">
            <v>5113000</v>
          </cell>
          <cell r="F301">
            <v>10226000</v>
          </cell>
        </row>
        <row r="302">
          <cell r="B302" t="str">
            <v xml:space="preserve">    - Uang Taksi - Palu PP [2 ORG x 1 KL]</v>
          </cell>
          <cell r="C302">
            <v>2</v>
          </cell>
          <cell r="D302" t="str">
            <v>OK</v>
          </cell>
          <cell r="E302">
            <v>878000</v>
          </cell>
          <cell r="F302">
            <v>1756000</v>
          </cell>
        </row>
        <row r="303">
          <cell r="B303" t="str">
            <v xml:space="preserve">    - Uang Harian - Palu [2 ORG x 3 HR]</v>
          </cell>
          <cell r="C303">
            <v>6</v>
          </cell>
          <cell r="D303" t="str">
            <v>OH</v>
          </cell>
          <cell r="E303">
            <v>370000</v>
          </cell>
          <cell r="F303">
            <v>2220000</v>
          </cell>
        </row>
        <row r="304">
          <cell r="B304" t="str">
            <v xml:space="preserve">    - Uang Penginapan - Palu [2 ORG x 2 HR]</v>
          </cell>
          <cell r="C304">
            <v>4</v>
          </cell>
          <cell r="D304" t="str">
            <v>OH</v>
          </cell>
          <cell r="E304">
            <v>951000</v>
          </cell>
          <cell r="F304">
            <v>3804000</v>
          </cell>
        </row>
        <row r="305">
          <cell r="B305" t="str">
            <v>&gt;    JAKARTA - KENDARI PP</v>
          </cell>
        </row>
        <row r="306">
          <cell r="B306" t="str">
            <v xml:space="preserve">    - Tiket - Kendari PP [2 ORG x 1 KEG]</v>
          </cell>
          <cell r="C306">
            <v>2</v>
          </cell>
          <cell r="D306" t="str">
            <v>OK</v>
          </cell>
          <cell r="E306">
            <v>4182000</v>
          </cell>
          <cell r="F306">
            <v>8364000</v>
          </cell>
        </row>
        <row r="307">
          <cell r="B307" t="str">
            <v xml:space="preserve">    - Uang Taksi - Kendari PP [2 ORG x 1 KL]</v>
          </cell>
          <cell r="C307">
            <v>2</v>
          </cell>
          <cell r="D307" t="str">
            <v>OK</v>
          </cell>
          <cell r="E307">
            <v>890000</v>
          </cell>
          <cell r="F307">
            <v>1780000</v>
          </cell>
        </row>
        <row r="308">
          <cell r="B308" t="str">
            <v xml:space="preserve">    - Uang Harian - Kendari [2 ORG x 3 HR]</v>
          </cell>
          <cell r="C308">
            <v>6</v>
          </cell>
          <cell r="D308" t="str">
            <v>OH</v>
          </cell>
          <cell r="E308">
            <v>380000</v>
          </cell>
          <cell r="F308">
            <v>2280000</v>
          </cell>
        </row>
        <row r="309">
          <cell r="B309" t="str">
            <v xml:space="preserve">    - Uang Penginapan - Kendari [2 ORG x 2 HR]</v>
          </cell>
          <cell r="C309">
            <v>4</v>
          </cell>
          <cell r="D309" t="str">
            <v>OH</v>
          </cell>
          <cell r="E309">
            <v>786000</v>
          </cell>
          <cell r="F309">
            <v>3144000</v>
          </cell>
        </row>
        <row r="310">
          <cell r="B310" t="str">
            <v xml:space="preserve">Pendampingan dan Proses Data Pelimpahan Jemaah Haji Reguler </v>
          </cell>
          <cell r="C310">
            <v>0</v>
          </cell>
          <cell r="E310">
            <v>0</v>
          </cell>
          <cell r="F310">
            <v>407960000</v>
          </cell>
        </row>
        <row r="311">
          <cell r="B311" t="str">
            <v>Belanja Perjalanan Dinas Biasa</v>
          </cell>
          <cell r="C311">
            <v>0</v>
          </cell>
          <cell r="E311">
            <v>0</v>
          </cell>
          <cell r="F311">
            <v>407960000</v>
          </cell>
        </row>
        <row r="312">
          <cell r="B312" t="str">
            <v>(KPPN.111-Jakarta IV)</v>
          </cell>
          <cell r="C312">
            <v>0</v>
          </cell>
          <cell r="E312">
            <v>0</v>
          </cell>
          <cell r="F312">
            <v>0</v>
          </cell>
        </row>
        <row r="313">
          <cell r="B313" t="str">
            <v>&gt;    JAKARTA - ACEH PP</v>
          </cell>
        </row>
        <row r="314">
          <cell r="B314" t="str">
            <v xml:space="preserve">    - Tiket - Aceh PP [2 ORG x 1 KL]</v>
          </cell>
          <cell r="C314">
            <v>2</v>
          </cell>
          <cell r="D314" t="str">
            <v>OK</v>
          </cell>
          <cell r="E314">
            <v>4492000</v>
          </cell>
          <cell r="F314">
            <v>8984000</v>
          </cell>
        </row>
        <row r="315">
          <cell r="B315" t="str">
            <v xml:space="preserve">    - Uang Taksi - Aceh PP [2 ORG x 1 KL]</v>
          </cell>
          <cell r="C315">
            <v>2</v>
          </cell>
          <cell r="D315" t="str">
            <v>OK</v>
          </cell>
          <cell r="E315">
            <v>820000</v>
          </cell>
          <cell r="F315">
            <v>1640000</v>
          </cell>
        </row>
        <row r="316">
          <cell r="B316" t="str">
            <v xml:space="preserve">    - Uang Harian - Aceh [2 ORG x 3 HR x 1 KL]</v>
          </cell>
          <cell r="C316">
            <v>6</v>
          </cell>
          <cell r="D316" t="str">
            <v>OH</v>
          </cell>
          <cell r="E316">
            <v>360000</v>
          </cell>
          <cell r="F316">
            <v>2160000</v>
          </cell>
        </row>
        <row r="317">
          <cell r="B317" t="str">
            <v xml:space="preserve">    - Uang Penginapan - Aceh [2 ORG x 2 HR X 1 KL]</v>
          </cell>
          <cell r="C317">
            <v>4</v>
          </cell>
          <cell r="D317" t="str">
            <v>OH</v>
          </cell>
          <cell r="E317">
            <v>770000</v>
          </cell>
          <cell r="F317">
            <v>3080000</v>
          </cell>
        </row>
        <row r="318">
          <cell r="B318" t="str">
            <v>&gt;    JAKARTA - MEDAN PP</v>
          </cell>
        </row>
        <row r="319">
          <cell r="B319" t="str">
            <v xml:space="preserve">    - Tiket - Medan PP [2 ORG x 1 KL]</v>
          </cell>
          <cell r="C319">
            <v>2</v>
          </cell>
          <cell r="D319" t="str">
            <v>OK</v>
          </cell>
          <cell r="E319">
            <v>3808000</v>
          </cell>
          <cell r="F319">
            <v>7616000</v>
          </cell>
        </row>
        <row r="320">
          <cell r="B320" t="str">
            <v xml:space="preserve">    - Uang Taksi - Medan PP [2 ORG x 1 KL]</v>
          </cell>
          <cell r="C320">
            <v>2</v>
          </cell>
          <cell r="D320" t="str">
            <v>OK</v>
          </cell>
          <cell r="E320">
            <v>1164000</v>
          </cell>
          <cell r="F320">
            <v>2328000</v>
          </cell>
        </row>
        <row r="321">
          <cell r="B321" t="str">
            <v xml:space="preserve">    - Uang Harian - Medan [2 ORG x 3 HR x 1 KL]</v>
          </cell>
          <cell r="C321">
            <v>6</v>
          </cell>
          <cell r="D321" t="str">
            <v>OH</v>
          </cell>
          <cell r="E321">
            <v>370000</v>
          </cell>
          <cell r="F321">
            <v>2220000</v>
          </cell>
        </row>
        <row r="322">
          <cell r="B322" t="str">
            <v xml:space="preserve">    - Uang Penginapan - Medan [2 ORG x 2 HR X 1 KL]</v>
          </cell>
          <cell r="C322">
            <v>4</v>
          </cell>
          <cell r="D322" t="str">
            <v>OH</v>
          </cell>
          <cell r="E322">
            <v>699000</v>
          </cell>
          <cell r="F322">
            <v>2796000</v>
          </cell>
        </row>
        <row r="323">
          <cell r="B323" t="str">
            <v>&gt;    JAKARTA - PEKANBARU PP</v>
          </cell>
        </row>
        <row r="324">
          <cell r="B324" t="str">
            <v xml:space="preserve">    - Tiket - Pekanbaru PP [2 ORG x 1 KL]</v>
          </cell>
          <cell r="C324">
            <v>2</v>
          </cell>
          <cell r="D324" t="str">
            <v>OK</v>
          </cell>
          <cell r="E324">
            <v>3016000</v>
          </cell>
          <cell r="F324">
            <v>6032000</v>
          </cell>
        </row>
        <row r="325">
          <cell r="B325" t="str">
            <v xml:space="preserve">    - Uang Taksi - Pekanbaru PP [2 ORG x 1 KL]</v>
          </cell>
          <cell r="C325">
            <v>2</v>
          </cell>
          <cell r="D325" t="str">
            <v>OK</v>
          </cell>
          <cell r="E325">
            <v>766000</v>
          </cell>
          <cell r="F325">
            <v>1532000</v>
          </cell>
        </row>
        <row r="326">
          <cell r="B326" t="str">
            <v xml:space="preserve">    - Uang Harian - Pekanbaru [2 ORG x 3 HR x 1 KL]</v>
          </cell>
          <cell r="C326">
            <v>6</v>
          </cell>
          <cell r="D326" t="str">
            <v>OH</v>
          </cell>
          <cell r="E326">
            <v>370000</v>
          </cell>
          <cell r="F326">
            <v>2220000</v>
          </cell>
        </row>
        <row r="327">
          <cell r="B327" t="str">
            <v xml:space="preserve">    - Uang Penginapan - Pekanbaru [2 ORG x 2 HR X 1 KL]</v>
          </cell>
          <cell r="C327">
            <v>4</v>
          </cell>
          <cell r="D327" t="str">
            <v>OH</v>
          </cell>
          <cell r="E327">
            <v>852000</v>
          </cell>
          <cell r="F327">
            <v>3408000</v>
          </cell>
        </row>
        <row r="328">
          <cell r="B328" t="str">
            <v>&gt;    JAKARTA - BATAM PP</v>
          </cell>
        </row>
        <row r="329">
          <cell r="B329" t="str">
            <v xml:space="preserve">    - Tiket - Batam PP [2 ORG x 1 KL]</v>
          </cell>
          <cell r="C329">
            <v>2</v>
          </cell>
          <cell r="D329" t="str">
            <v>OK</v>
          </cell>
          <cell r="E329">
            <v>2888000</v>
          </cell>
          <cell r="F329">
            <v>5776000</v>
          </cell>
        </row>
        <row r="330">
          <cell r="B330" t="str">
            <v xml:space="preserve">    - Uang Taksi - Batam PP [2 ORG x 2 KL]</v>
          </cell>
          <cell r="C330">
            <v>2</v>
          </cell>
          <cell r="D330" t="str">
            <v>OK</v>
          </cell>
          <cell r="E330">
            <v>900000</v>
          </cell>
          <cell r="F330">
            <v>1800000</v>
          </cell>
        </row>
        <row r="331">
          <cell r="B331" t="str">
            <v xml:space="preserve">    - Uang Harian - Padang [2 ORG x 3 HR x 2 KL]</v>
          </cell>
          <cell r="C331">
            <v>6</v>
          </cell>
          <cell r="D331" t="str">
            <v>OH</v>
          </cell>
          <cell r="E331">
            <v>370000</v>
          </cell>
          <cell r="F331">
            <v>2220000</v>
          </cell>
        </row>
        <row r="332">
          <cell r="B332" t="str">
            <v xml:space="preserve">    - Uang Penginapan - Padang [2 ORG x 2 HR X 2 KL]</v>
          </cell>
          <cell r="C332">
            <v>4</v>
          </cell>
          <cell r="D332" t="str">
            <v>OH</v>
          </cell>
          <cell r="E332">
            <v>792000</v>
          </cell>
          <cell r="F332">
            <v>3168000</v>
          </cell>
        </row>
        <row r="333">
          <cell r="B333" t="str">
            <v>&gt;    JAKARTA - JAMBI PP</v>
          </cell>
        </row>
        <row r="334">
          <cell r="B334" t="str">
            <v xml:space="preserve">    - Tiket - Jambi PP [2 ORG x 1 KL]</v>
          </cell>
          <cell r="C334">
            <v>2</v>
          </cell>
          <cell r="D334" t="str">
            <v>OK</v>
          </cell>
          <cell r="E334">
            <v>2460000</v>
          </cell>
          <cell r="F334">
            <v>4920000</v>
          </cell>
        </row>
        <row r="335">
          <cell r="B335" t="str">
            <v xml:space="preserve">    - Uang Taksi - Jambi PP [2 ORG x 2 KL]</v>
          </cell>
          <cell r="C335">
            <v>2</v>
          </cell>
          <cell r="D335" t="str">
            <v>OK</v>
          </cell>
          <cell r="E335">
            <v>842000</v>
          </cell>
          <cell r="F335">
            <v>1684000</v>
          </cell>
        </row>
        <row r="336">
          <cell r="B336" t="str">
            <v xml:space="preserve">    - Uang Harian - Jambi [2 ORG x 3 HR x 2 KL]</v>
          </cell>
          <cell r="C336">
            <v>6</v>
          </cell>
          <cell r="D336" t="str">
            <v>OH</v>
          </cell>
          <cell r="E336">
            <v>370000</v>
          </cell>
          <cell r="F336">
            <v>2220000</v>
          </cell>
        </row>
        <row r="337">
          <cell r="B337" t="str">
            <v xml:space="preserve">    - Uang Penginapan - Jambi [2 ORG x 2 HR X 2 KL]</v>
          </cell>
          <cell r="C337">
            <v>4</v>
          </cell>
          <cell r="D337" t="str">
            <v>OH</v>
          </cell>
          <cell r="E337">
            <v>580000</v>
          </cell>
          <cell r="F337">
            <v>2320000</v>
          </cell>
        </row>
        <row r="338">
          <cell r="B338" t="str">
            <v>&gt;    JAKARTA - PADANG PP</v>
          </cell>
        </row>
        <row r="339">
          <cell r="B339" t="str">
            <v xml:space="preserve">    - Tiket - Padang PP [2 ORG x 1 KL]</v>
          </cell>
          <cell r="C339">
            <v>2</v>
          </cell>
          <cell r="D339" t="str">
            <v>OK</v>
          </cell>
          <cell r="E339">
            <v>2952000</v>
          </cell>
          <cell r="F339">
            <v>5904000</v>
          </cell>
        </row>
        <row r="340">
          <cell r="B340" t="str">
            <v xml:space="preserve">    - Uang Taksi - Padang PP [2 ORG x 1 KL]</v>
          </cell>
          <cell r="C340">
            <v>2</v>
          </cell>
          <cell r="D340" t="str">
            <v>OK</v>
          </cell>
          <cell r="E340">
            <v>586000</v>
          </cell>
          <cell r="F340">
            <v>1172000</v>
          </cell>
        </row>
        <row r="341">
          <cell r="B341" t="str">
            <v xml:space="preserve">    - Uang Harian - Padang [2 ORG x 3 HR]</v>
          </cell>
          <cell r="C341">
            <v>6</v>
          </cell>
          <cell r="D341" t="str">
            <v>OH</v>
          </cell>
          <cell r="E341">
            <v>380000</v>
          </cell>
          <cell r="F341">
            <v>2280000</v>
          </cell>
        </row>
        <row r="342">
          <cell r="B342" t="str">
            <v xml:space="preserve">    - Uang Penginapan - Padang [2 ORG x 2 HR]</v>
          </cell>
          <cell r="C342">
            <v>4</v>
          </cell>
          <cell r="D342" t="str">
            <v>OH</v>
          </cell>
          <cell r="E342">
            <v>701000</v>
          </cell>
          <cell r="F342">
            <v>2804000</v>
          </cell>
        </row>
        <row r="343">
          <cell r="B343" t="str">
            <v>&gt;    JAKARTA - PALEMBANG PP</v>
          </cell>
        </row>
        <row r="344">
          <cell r="B344" t="str">
            <v xml:space="preserve">    - Tiket - Palembang PP [2 ORG x 1 KL]</v>
          </cell>
          <cell r="C344">
            <v>2</v>
          </cell>
          <cell r="D344" t="str">
            <v>OK</v>
          </cell>
          <cell r="E344">
            <v>2268000</v>
          </cell>
          <cell r="F344">
            <v>4536000</v>
          </cell>
        </row>
        <row r="345">
          <cell r="B345" t="str">
            <v xml:space="preserve">    - Uang Taksi - Palembang PP [2 ORG x 1 KL]</v>
          </cell>
          <cell r="C345">
            <v>2</v>
          </cell>
          <cell r="D345" t="str">
            <v>OK</v>
          </cell>
          <cell r="E345">
            <v>906000</v>
          </cell>
          <cell r="F345">
            <v>1812000</v>
          </cell>
        </row>
        <row r="346">
          <cell r="B346" t="str">
            <v xml:space="preserve">    - Uang Harian - Palembang [2 ORG x 3 HR]</v>
          </cell>
          <cell r="C346">
            <v>6</v>
          </cell>
          <cell r="D346" t="str">
            <v>OH</v>
          </cell>
          <cell r="E346">
            <v>380000</v>
          </cell>
          <cell r="F346">
            <v>2280000</v>
          </cell>
        </row>
        <row r="347">
          <cell r="B347" t="str">
            <v xml:space="preserve">    - Uang Penginapan - Palembang [2 ORG x 2 HR]</v>
          </cell>
          <cell r="C347">
            <v>4</v>
          </cell>
          <cell r="D347" t="str">
            <v>OH</v>
          </cell>
          <cell r="E347">
            <v>861000</v>
          </cell>
          <cell r="F347">
            <v>3444000</v>
          </cell>
        </row>
        <row r="348">
          <cell r="B348" t="str">
            <v>&gt;    JAKARTA - LAMPUNG PP</v>
          </cell>
        </row>
        <row r="349">
          <cell r="B349" t="str">
            <v xml:space="preserve">    - Tiket - Lampung PP [2 ORG x 1 KEG]</v>
          </cell>
          <cell r="C349">
            <v>2</v>
          </cell>
          <cell r="D349" t="str">
            <v>OK</v>
          </cell>
          <cell r="E349">
            <v>1581000</v>
          </cell>
          <cell r="F349">
            <v>3162000</v>
          </cell>
        </row>
        <row r="350">
          <cell r="B350" t="str">
            <v xml:space="preserve">    - Uang Taksi - Lampung PP [2 ORG x 1 KL]</v>
          </cell>
          <cell r="C350">
            <v>2</v>
          </cell>
          <cell r="D350" t="str">
            <v>OK</v>
          </cell>
          <cell r="E350">
            <v>848000</v>
          </cell>
          <cell r="F350">
            <v>1696000</v>
          </cell>
        </row>
        <row r="351">
          <cell r="B351" t="str">
            <v xml:space="preserve">    - Uang Harian - Lampung [2 ORG x 3 HR]</v>
          </cell>
          <cell r="C351">
            <v>6</v>
          </cell>
          <cell r="D351" t="str">
            <v>OH</v>
          </cell>
          <cell r="E351">
            <v>180000</v>
          </cell>
          <cell r="F351">
            <v>1080000</v>
          </cell>
        </row>
        <row r="352">
          <cell r="B352" t="str">
            <v xml:space="preserve">    - Uang Penginapan - Lampung [2 ORG x 2 HR]</v>
          </cell>
          <cell r="C352">
            <v>4</v>
          </cell>
          <cell r="D352" t="str">
            <v>OH</v>
          </cell>
          <cell r="E352">
            <v>580000</v>
          </cell>
          <cell r="F352">
            <v>2320000</v>
          </cell>
        </row>
        <row r="353">
          <cell r="B353" t="str">
            <v>&gt;    JAKARTA - BENGKULU PP</v>
          </cell>
        </row>
        <row r="354">
          <cell r="B354" t="str">
            <v xml:space="preserve">    - Tiket - Bengkulu PP [2 ORG x 1 KL]</v>
          </cell>
          <cell r="C354">
            <v>2</v>
          </cell>
          <cell r="D354" t="str">
            <v>OK</v>
          </cell>
          <cell r="E354">
            <v>2621000</v>
          </cell>
          <cell r="F354">
            <v>5242000</v>
          </cell>
        </row>
        <row r="355">
          <cell r="B355" t="str">
            <v xml:space="preserve">    - Uang Taksi - Bengkulu PP [2 ORG x 1 KL]</v>
          </cell>
          <cell r="C355">
            <v>2</v>
          </cell>
          <cell r="D355" t="str">
            <v>OK</v>
          </cell>
          <cell r="E355">
            <v>782000</v>
          </cell>
          <cell r="F355">
            <v>1564000</v>
          </cell>
        </row>
        <row r="356">
          <cell r="B356" t="str">
            <v xml:space="preserve">    - Uang Harian - Bengkulu [2 ORG x 3 HR]</v>
          </cell>
          <cell r="C356">
            <v>6</v>
          </cell>
          <cell r="D356" t="str">
            <v>OH</v>
          </cell>
          <cell r="E356">
            <v>380000</v>
          </cell>
          <cell r="F356">
            <v>2280000</v>
          </cell>
        </row>
        <row r="357">
          <cell r="B357" t="str">
            <v xml:space="preserve">    - Uang Penginapan - Bengkulu [2 ORG x 2 HR]</v>
          </cell>
          <cell r="C357">
            <v>4</v>
          </cell>
          <cell r="D357" t="str">
            <v>OH</v>
          </cell>
          <cell r="E357">
            <v>692000</v>
          </cell>
          <cell r="F357">
            <v>2768000</v>
          </cell>
        </row>
        <row r="358">
          <cell r="B358" t="str">
            <v>&gt;    JAKARTA - PANGKAL PINANG PP</v>
          </cell>
        </row>
        <row r="359">
          <cell r="B359" t="str">
            <v xml:space="preserve">    - Tiket - Pangkal Pinang PP [2 ORG x 1 KEG]</v>
          </cell>
          <cell r="C359">
            <v>2</v>
          </cell>
          <cell r="D359" t="str">
            <v>OK</v>
          </cell>
          <cell r="E359">
            <v>2119000</v>
          </cell>
          <cell r="F359">
            <v>4238000</v>
          </cell>
        </row>
        <row r="360">
          <cell r="B360" t="str">
            <v xml:space="preserve">    - Uang Taksi - Pangkal Pinang PP [2 ORG x 1 KL]</v>
          </cell>
          <cell r="C360">
            <v>2</v>
          </cell>
          <cell r="D360" t="str">
            <v>OK</v>
          </cell>
          <cell r="E360">
            <v>706000</v>
          </cell>
          <cell r="F360">
            <v>1412000</v>
          </cell>
        </row>
        <row r="361">
          <cell r="B361" t="str">
            <v xml:space="preserve">    - Uang Harian - Pangkal Pinang [2 ORG x 3 HR]</v>
          </cell>
          <cell r="C361">
            <v>6</v>
          </cell>
          <cell r="D361" t="str">
            <v>OH</v>
          </cell>
          <cell r="E361">
            <v>410000</v>
          </cell>
          <cell r="F361">
            <v>2460000</v>
          </cell>
        </row>
        <row r="362">
          <cell r="B362" t="str">
            <v xml:space="preserve">    - Uang Penginapan - Pangkal Pinang [2 ORG x 2 HR]</v>
          </cell>
          <cell r="C362">
            <v>4</v>
          </cell>
          <cell r="D362" t="str">
            <v>OH</v>
          </cell>
          <cell r="E362">
            <v>649000</v>
          </cell>
          <cell r="F362">
            <v>2596000</v>
          </cell>
        </row>
        <row r="363">
          <cell r="B363" t="str">
            <v>&gt;    JAKARTA - BANTEN PP</v>
          </cell>
        </row>
        <row r="364">
          <cell r="B364" t="str">
            <v xml:space="preserve">    - Transport - Banten PP [2 ORG x 1 KL]</v>
          </cell>
          <cell r="C364">
            <v>2</v>
          </cell>
          <cell r="D364" t="str">
            <v>OK</v>
          </cell>
          <cell r="E364">
            <v>600000</v>
          </cell>
          <cell r="F364">
            <v>1200000</v>
          </cell>
        </row>
        <row r="365">
          <cell r="B365" t="str">
            <v xml:space="preserve">    - Uang Harian - Banten [2 ORG x 3 HR]</v>
          </cell>
          <cell r="C365">
            <v>6</v>
          </cell>
          <cell r="D365" t="str">
            <v>OH</v>
          </cell>
          <cell r="E365">
            <v>370000</v>
          </cell>
          <cell r="F365">
            <v>2220000</v>
          </cell>
        </row>
        <row r="366">
          <cell r="B366" t="str">
            <v xml:space="preserve">    - Uang Penginapan - Banten [2 ORG x 2 HR]</v>
          </cell>
          <cell r="C366">
            <v>4</v>
          </cell>
          <cell r="D366" t="str">
            <v>OH</v>
          </cell>
          <cell r="E366">
            <v>724000</v>
          </cell>
          <cell r="F366">
            <v>2896000</v>
          </cell>
        </row>
        <row r="367">
          <cell r="B367" t="str">
            <v>&gt;    JAKARTA - BANDUNG PP</v>
          </cell>
        </row>
        <row r="368">
          <cell r="B368" t="str">
            <v xml:space="preserve">    - Transport - Bandung PP [3 ORG x 1 KL]</v>
          </cell>
          <cell r="C368">
            <v>3</v>
          </cell>
          <cell r="D368" t="str">
            <v>OK</v>
          </cell>
          <cell r="E368">
            <v>600000</v>
          </cell>
          <cell r="F368">
            <v>1800000</v>
          </cell>
        </row>
        <row r="369">
          <cell r="B369" t="str">
            <v xml:space="preserve">    - Uang Harian - Bandung [3 ORG x 3 HR]</v>
          </cell>
          <cell r="C369">
            <v>9</v>
          </cell>
          <cell r="D369" t="str">
            <v>OH</v>
          </cell>
          <cell r="E369">
            <v>430000</v>
          </cell>
          <cell r="F369">
            <v>3870000</v>
          </cell>
        </row>
        <row r="370">
          <cell r="B370" t="str">
            <v xml:space="preserve">    - Uang Penginapan - Bandung [3 ORG x 2 HR]</v>
          </cell>
          <cell r="C370">
            <v>6</v>
          </cell>
          <cell r="D370" t="str">
            <v>OH</v>
          </cell>
          <cell r="E370">
            <v>686000</v>
          </cell>
          <cell r="F370">
            <v>4116000</v>
          </cell>
        </row>
        <row r="371">
          <cell r="B371" t="str">
            <v>&gt;    JAKARTA - JAKARTA PP</v>
          </cell>
        </row>
        <row r="372">
          <cell r="B372" t="str">
            <v xml:space="preserve">    - Transport - Jakarta PP [3 ORG x 1 KL]</v>
          </cell>
          <cell r="C372">
            <v>3</v>
          </cell>
          <cell r="D372" t="str">
            <v>OK</v>
          </cell>
          <cell r="E372">
            <v>170000</v>
          </cell>
          <cell r="F372">
            <v>510000</v>
          </cell>
        </row>
        <row r="373">
          <cell r="B373" t="str">
            <v xml:space="preserve">    - Uang Harian - Jakarta [3 ORG x 3 HR]</v>
          </cell>
          <cell r="C373">
            <v>9</v>
          </cell>
          <cell r="D373" t="str">
            <v>OH</v>
          </cell>
          <cell r="E373">
            <v>210000</v>
          </cell>
          <cell r="F373">
            <v>1890000</v>
          </cell>
        </row>
        <row r="374">
          <cell r="B374" t="str">
            <v>&gt;    JAKARTA - SEMARANG PP</v>
          </cell>
        </row>
        <row r="375">
          <cell r="B375" t="str">
            <v xml:space="preserve">    - Tiket - Semarang PP [2 ORG x 1 KL]</v>
          </cell>
          <cell r="C375">
            <v>2</v>
          </cell>
          <cell r="D375" t="str">
            <v>OK</v>
          </cell>
          <cell r="E375">
            <v>2182000</v>
          </cell>
          <cell r="F375">
            <v>4364000</v>
          </cell>
        </row>
        <row r="376">
          <cell r="B376" t="str">
            <v xml:space="preserve">    - Uang Taksi - Semarang [2 ORG x 1 KL]</v>
          </cell>
          <cell r="C376">
            <v>2</v>
          </cell>
          <cell r="D376" t="str">
            <v>OK</v>
          </cell>
          <cell r="E376">
            <v>780000</v>
          </cell>
          <cell r="F376">
            <v>1560000</v>
          </cell>
        </row>
        <row r="377">
          <cell r="B377" t="str">
            <v xml:space="preserve">    - Uang Harian - Semarang [2 ORG x 3 HR]</v>
          </cell>
          <cell r="C377">
            <v>6</v>
          </cell>
          <cell r="D377" t="str">
            <v>OH</v>
          </cell>
          <cell r="E377">
            <v>370000</v>
          </cell>
          <cell r="F377">
            <v>2220000</v>
          </cell>
        </row>
        <row r="378">
          <cell r="B378" t="str">
            <v xml:space="preserve">    - Uang Penginapan - Semarang [2 ORG x 2 HR]</v>
          </cell>
          <cell r="C378">
            <v>4</v>
          </cell>
          <cell r="D378" t="str">
            <v>OH</v>
          </cell>
          <cell r="E378">
            <v>810000</v>
          </cell>
          <cell r="F378">
            <v>3240000</v>
          </cell>
        </row>
        <row r="379">
          <cell r="B379" t="str">
            <v>&gt;    JAKARTA - YOGYAKARTA PP</v>
          </cell>
        </row>
        <row r="380">
          <cell r="B380" t="str">
            <v xml:space="preserve">    - Tiket - Yogyakarta PP [2 ORG x 1 KL]</v>
          </cell>
          <cell r="C380">
            <v>2</v>
          </cell>
          <cell r="D380" t="str">
            <v>OK</v>
          </cell>
          <cell r="E380">
            <v>2268000</v>
          </cell>
          <cell r="F380">
            <v>4536000</v>
          </cell>
        </row>
        <row r="381">
          <cell r="B381" t="str">
            <v xml:space="preserve">    - Uang Taksi - Yogyakarta PP [2 ORG x 1 KL]</v>
          </cell>
          <cell r="C381">
            <v>2</v>
          </cell>
          <cell r="D381" t="str">
            <v>OK</v>
          </cell>
          <cell r="E381">
            <v>1120000</v>
          </cell>
          <cell r="F381">
            <v>2240000</v>
          </cell>
        </row>
        <row r="382">
          <cell r="B382" t="str">
            <v xml:space="preserve">    - Uang Harian - Yogyakarta [2 ORG x 3 HR]</v>
          </cell>
          <cell r="C382">
            <v>6</v>
          </cell>
          <cell r="D382" t="str">
            <v>OH</v>
          </cell>
          <cell r="E382">
            <v>420000</v>
          </cell>
          <cell r="F382">
            <v>2520000</v>
          </cell>
        </row>
        <row r="383">
          <cell r="B383" t="str">
            <v xml:space="preserve">    - Uang Penginapan - Yogyakarta [2 ORG x 2 HR]</v>
          </cell>
          <cell r="C383">
            <v>4</v>
          </cell>
          <cell r="D383" t="str">
            <v>OH</v>
          </cell>
          <cell r="E383">
            <v>845000</v>
          </cell>
          <cell r="F383">
            <v>3380000</v>
          </cell>
        </row>
        <row r="384">
          <cell r="B384" t="str">
            <v>&gt;    JAKARTA - SURABAYA PP</v>
          </cell>
        </row>
        <row r="385">
          <cell r="B385" t="str">
            <v xml:space="preserve">    - Tiket - Surabaya PP [2 ORG x 1 KL]</v>
          </cell>
          <cell r="C385">
            <v>2</v>
          </cell>
          <cell r="D385" t="str">
            <v>OK</v>
          </cell>
          <cell r="E385">
            <v>2674000</v>
          </cell>
          <cell r="F385">
            <v>5348000</v>
          </cell>
        </row>
        <row r="386">
          <cell r="B386" t="str">
            <v xml:space="preserve">    - Uang Taksi - Surabaya [2 ORG x 1 KL]</v>
          </cell>
          <cell r="C386">
            <v>2</v>
          </cell>
          <cell r="D386" t="str">
            <v>OK</v>
          </cell>
          <cell r="E386">
            <v>1048000</v>
          </cell>
          <cell r="F386">
            <v>2096000</v>
          </cell>
        </row>
        <row r="387">
          <cell r="B387" t="str">
            <v xml:space="preserve">    - Uang Harian - Surabaya [2 ORG x 3 HR]</v>
          </cell>
          <cell r="C387">
            <v>6</v>
          </cell>
          <cell r="D387" t="str">
            <v>OH</v>
          </cell>
          <cell r="E387">
            <v>410000</v>
          </cell>
          <cell r="F387">
            <v>2460000</v>
          </cell>
        </row>
        <row r="388">
          <cell r="B388" t="str">
            <v xml:space="preserve">    - Uang Penginapan - Surabaya [2 ORG x 2 HR]</v>
          </cell>
          <cell r="C388">
            <v>4</v>
          </cell>
          <cell r="D388" t="str">
            <v>OH</v>
          </cell>
          <cell r="E388">
            <v>814000</v>
          </cell>
          <cell r="F388">
            <v>3256000</v>
          </cell>
        </row>
        <row r="389">
          <cell r="B389" t="str">
            <v>&gt;    JAKARTA - DENPASAR PP</v>
          </cell>
        </row>
        <row r="390">
          <cell r="B390" t="str">
            <v xml:space="preserve">    - Tiket - Denpasar PP [2 ORG x 1 KEG]</v>
          </cell>
          <cell r="C390">
            <v>2</v>
          </cell>
          <cell r="D390" t="str">
            <v>OK</v>
          </cell>
          <cell r="E390">
            <v>3262000</v>
          </cell>
          <cell r="F390">
            <v>6524000</v>
          </cell>
        </row>
        <row r="391">
          <cell r="B391" t="str">
            <v xml:space="preserve">    - Uang Taksi - Denpasar PP [2 ORG x 1 KL]</v>
          </cell>
          <cell r="C391">
            <v>2</v>
          </cell>
          <cell r="D391" t="str">
            <v>OK</v>
          </cell>
          <cell r="E391">
            <v>1034000</v>
          </cell>
          <cell r="F391">
            <v>2068000</v>
          </cell>
        </row>
        <row r="392">
          <cell r="B392" t="str">
            <v xml:space="preserve">    - Uang Harian - Denpasar [2 ORG x 3 HR]</v>
          </cell>
          <cell r="C392">
            <v>6</v>
          </cell>
          <cell r="D392" t="str">
            <v>OH</v>
          </cell>
          <cell r="E392">
            <v>480000</v>
          </cell>
          <cell r="F392">
            <v>2880000</v>
          </cell>
        </row>
        <row r="393">
          <cell r="B393" t="str">
            <v xml:space="preserve">    - Uang Penginapan - Denpasar [2 ORG x 2 HR]</v>
          </cell>
          <cell r="C393">
            <v>4</v>
          </cell>
          <cell r="D393" t="str">
            <v>OH</v>
          </cell>
          <cell r="E393">
            <v>1138000</v>
          </cell>
          <cell r="F393">
            <v>4552000</v>
          </cell>
        </row>
        <row r="394">
          <cell r="B394" t="str">
            <v>&gt;    JAKARTA - MATARAM PP</v>
          </cell>
        </row>
        <row r="395">
          <cell r="B395" t="str">
            <v xml:space="preserve">    - Tiket - Mataram PP [2 ORG x 1 KEG]</v>
          </cell>
          <cell r="C395">
            <v>2</v>
          </cell>
          <cell r="D395" t="str">
            <v>OK</v>
          </cell>
          <cell r="E395">
            <v>3230000</v>
          </cell>
          <cell r="F395">
            <v>6460000</v>
          </cell>
        </row>
        <row r="396">
          <cell r="B396" t="str">
            <v xml:space="preserve">    - Uang Taksi - Mataram PP [2 ORG x 1 KL]</v>
          </cell>
          <cell r="C396">
            <v>2</v>
          </cell>
          <cell r="D396" t="str">
            <v>OK</v>
          </cell>
          <cell r="E396">
            <v>1044000</v>
          </cell>
          <cell r="F396">
            <v>2088000</v>
          </cell>
        </row>
        <row r="397">
          <cell r="B397" t="str">
            <v xml:space="preserve">    - Uang Harian - Mataram [2 ORG x 3 HR]</v>
          </cell>
          <cell r="C397">
            <v>6</v>
          </cell>
          <cell r="D397" t="str">
            <v>OH</v>
          </cell>
          <cell r="E397">
            <v>440000</v>
          </cell>
          <cell r="F397">
            <v>2640000</v>
          </cell>
        </row>
        <row r="398">
          <cell r="B398" t="str">
            <v xml:space="preserve">    - Uang Penginapan - Mataram [2 ORG x 2 HR]</v>
          </cell>
          <cell r="C398">
            <v>4</v>
          </cell>
          <cell r="D398" t="str">
            <v>OH</v>
          </cell>
          <cell r="E398">
            <v>907000</v>
          </cell>
          <cell r="F398">
            <v>3628000</v>
          </cell>
        </row>
        <row r="399">
          <cell r="B399" t="str">
            <v>&gt;    JAKARTA - KUPANG PP</v>
          </cell>
        </row>
        <row r="400">
          <cell r="B400" t="str">
            <v xml:space="preserve">    - Tiket - Kupang PP [2 ORG x 1 KEG]</v>
          </cell>
          <cell r="C400">
            <v>2</v>
          </cell>
          <cell r="D400" t="str">
            <v>OK</v>
          </cell>
          <cell r="E400">
            <v>5081000</v>
          </cell>
          <cell r="F400">
            <v>10162000</v>
          </cell>
        </row>
        <row r="401">
          <cell r="B401" t="str">
            <v xml:space="preserve">    - Uang Taksi - Kupang PP [2 ORG x 1 KL]</v>
          </cell>
          <cell r="C401">
            <v>2</v>
          </cell>
          <cell r="D401" t="str">
            <v>OK</v>
          </cell>
          <cell r="E401">
            <v>780000</v>
          </cell>
          <cell r="F401">
            <v>1560000</v>
          </cell>
        </row>
        <row r="402">
          <cell r="B402" t="str">
            <v xml:space="preserve">    - Uang Harian - Kupang [2 ORG x 3 HR]</v>
          </cell>
          <cell r="C402">
            <v>6</v>
          </cell>
          <cell r="D402" t="str">
            <v>OH</v>
          </cell>
          <cell r="E402">
            <v>430000</v>
          </cell>
          <cell r="F402">
            <v>2580000</v>
          </cell>
        </row>
        <row r="403">
          <cell r="B403" t="str">
            <v xml:space="preserve">    - Uang Penginapan - Kupang [2 ORG x 2 HR]</v>
          </cell>
          <cell r="C403">
            <v>4</v>
          </cell>
          <cell r="D403" t="str">
            <v>OH</v>
          </cell>
          <cell r="E403">
            <v>688000</v>
          </cell>
          <cell r="F403">
            <v>2752000</v>
          </cell>
        </row>
        <row r="404">
          <cell r="B404" t="str">
            <v>&gt;    JAKARTA - PONTIANAK PP</v>
          </cell>
        </row>
        <row r="405">
          <cell r="B405" t="str">
            <v xml:space="preserve">    - Tiket - Pontianak PP [2 ORG x 1 KL]</v>
          </cell>
          <cell r="C405">
            <v>2</v>
          </cell>
          <cell r="D405" t="str">
            <v>OK</v>
          </cell>
          <cell r="E405">
            <v>2781000</v>
          </cell>
          <cell r="F405">
            <v>5562000</v>
          </cell>
        </row>
        <row r="406">
          <cell r="B406" t="str">
            <v xml:space="preserve">    - Uang Taksi - Pontianak PP [2 ORG x 1 KL]</v>
          </cell>
          <cell r="C406">
            <v>2</v>
          </cell>
          <cell r="D406" t="str">
            <v>OK</v>
          </cell>
          <cell r="E406">
            <v>914000</v>
          </cell>
          <cell r="F406">
            <v>1828000</v>
          </cell>
        </row>
        <row r="407">
          <cell r="B407" t="str">
            <v xml:space="preserve">    - Uang Harian - Pontianak [2 ORG x 3 HR]</v>
          </cell>
          <cell r="C407">
            <v>6</v>
          </cell>
          <cell r="D407" t="str">
            <v>OH</v>
          </cell>
          <cell r="E407">
            <v>380000</v>
          </cell>
          <cell r="F407">
            <v>2280000</v>
          </cell>
        </row>
        <row r="408">
          <cell r="B408" t="str">
            <v xml:space="preserve">    - Uang Penginapan - Pontianak [2 ORG x 2 HR]</v>
          </cell>
          <cell r="C408">
            <v>4</v>
          </cell>
          <cell r="D408" t="str">
            <v>OH</v>
          </cell>
          <cell r="E408">
            <v>538000</v>
          </cell>
          <cell r="F408">
            <v>2152000</v>
          </cell>
        </row>
        <row r="409">
          <cell r="B409" t="str">
            <v>&gt;    JAKARTA - PALANGKARAYA PP</v>
          </cell>
        </row>
        <row r="410">
          <cell r="B410" t="str">
            <v xml:space="preserve">    - Tiket - Palangkaraya PP [2 ORG x 1 KEG]</v>
          </cell>
          <cell r="C410">
            <v>2</v>
          </cell>
          <cell r="D410" t="str">
            <v>OK</v>
          </cell>
          <cell r="E410">
            <v>2984000</v>
          </cell>
          <cell r="F410">
            <v>5968000</v>
          </cell>
        </row>
        <row r="411">
          <cell r="B411" t="str">
            <v xml:space="preserve">    - Uang Taksi - Palangkaraya PP [2 ORG x 1 KL]</v>
          </cell>
          <cell r="C411">
            <v>2</v>
          </cell>
          <cell r="D411" t="str">
            <v>OK</v>
          </cell>
          <cell r="E411">
            <v>836000</v>
          </cell>
          <cell r="F411">
            <v>1672000</v>
          </cell>
        </row>
        <row r="412">
          <cell r="B412" t="str">
            <v xml:space="preserve">    - Uang Harian - Palangkaraya [2 ORG x 3 HR]</v>
          </cell>
          <cell r="C412">
            <v>6</v>
          </cell>
          <cell r="D412" t="str">
            <v>OH</v>
          </cell>
          <cell r="E412">
            <v>360000</v>
          </cell>
          <cell r="F412">
            <v>2160000</v>
          </cell>
        </row>
        <row r="413">
          <cell r="B413" t="str">
            <v xml:space="preserve">    - Uang Penginapan - Palangkaraya [2 ORG x 2 HR]</v>
          </cell>
          <cell r="C413">
            <v>4</v>
          </cell>
          <cell r="D413" t="str">
            <v>OH</v>
          </cell>
          <cell r="E413">
            <v>659000</v>
          </cell>
          <cell r="F413">
            <v>2636000</v>
          </cell>
        </row>
        <row r="414">
          <cell r="B414" t="str">
            <v>&gt;    JAKARTA - BANJARMASIN PP</v>
          </cell>
        </row>
        <row r="415">
          <cell r="B415" t="str">
            <v xml:space="preserve">    - Tiket - Banjarmasin PP [2 ORG x 1 KL]</v>
          </cell>
          <cell r="C415">
            <v>2</v>
          </cell>
          <cell r="D415" t="str">
            <v>OK</v>
          </cell>
          <cell r="E415">
            <v>2995000</v>
          </cell>
          <cell r="F415">
            <v>5990000</v>
          </cell>
        </row>
        <row r="416">
          <cell r="B416" t="str">
            <v xml:space="preserve">    - Uang Taksi - Banjarmasin PP [2 ORG x 1 KL]</v>
          </cell>
          <cell r="C416">
            <v>2</v>
          </cell>
          <cell r="D416" t="str">
            <v>OK</v>
          </cell>
          <cell r="E416">
            <v>934000</v>
          </cell>
          <cell r="F416">
            <v>1868000</v>
          </cell>
        </row>
        <row r="417">
          <cell r="B417" t="str">
            <v xml:space="preserve">    - Uang Harian - Banjarmasin [2 ORG x 3 HR]</v>
          </cell>
          <cell r="C417">
            <v>6</v>
          </cell>
          <cell r="D417" t="str">
            <v>OH</v>
          </cell>
          <cell r="E417">
            <v>380000</v>
          </cell>
          <cell r="F417">
            <v>5990000</v>
          </cell>
        </row>
        <row r="418">
          <cell r="B418" t="str">
            <v xml:space="preserve">    - Uang Penginapan - Banjarmasin [2 ORG x 2 HR]</v>
          </cell>
          <cell r="C418">
            <v>4</v>
          </cell>
          <cell r="D418" t="str">
            <v>OH</v>
          </cell>
          <cell r="E418">
            <v>697000</v>
          </cell>
          <cell r="F418">
            <v>2788000</v>
          </cell>
        </row>
        <row r="419">
          <cell r="B419" t="str">
            <v>&gt;    JAKARTA - BALIKPAPAN PP</v>
          </cell>
        </row>
        <row r="420">
          <cell r="B420" t="str">
            <v xml:space="preserve">    - Tiket - Balikpapan PP [2 ORG x 1 KL]</v>
          </cell>
          <cell r="C420">
            <v>2</v>
          </cell>
          <cell r="D420" t="str">
            <v>OK</v>
          </cell>
          <cell r="E420">
            <v>3797000</v>
          </cell>
          <cell r="F420">
            <v>7594000</v>
          </cell>
        </row>
        <row r="421">
          <cell r="B421" t="str">
            <v xml:space="preserve">    - Uang Taksi - Balikpapan PP [2 ORG x 1 KL]</v>
          </cell>
          <cell r="C421">
            <v>2</v>
          </cell>
          <cell r="D421" t="str">
            <v>OK</v>
          </cell>
          <cell r="E421">
            <v>1614000</v>
          </cell>
          <cell r="F421">
            <v>3228000</v>
          </cell>
        </row>
        <row r="422">
          <cell r="B422" t="str">
            <v xml:space="preserve">    - Uang Harian - Balikpapan [2 ORG x 3 HR]</v>
          </cell>
          <cell r="C422">
            <v>6</v>
          </cell>
          <cell r="D422" t="str">
            <v>OH</v>
          </cell>
          <cell r="E422">
            <v>430000</v>
          </cell>
          <cell r="F422">
            <v>2580000</v>
          </cell>
        </row>
        <row r="423">
          <cell r="B423" t="str">
            <v xml:space="preserve">    - Uang Penginapan - Balikpapan [2 ORG x 2 HR]</v>
          </cell>
          <cell r="C423">
            <v>4</v>
          </cell>
          <cell r="D423" t="str">
            <v>OH</v>
          </cell>
          <cell r="E423">
            <v>804000</v>
          </cell>
          <cell r="F423">
            <v>3216000</v>
          </cell>
        </row>
        <row r="424">
          <cell r="B424" t="str">
            <v>&gt;    JAKARTA - TARAKAN PP</v>
          </cell>
        </row>
        <row r="425">
          <cell r="B425" t="str">
            <v xml:space="preserve">    - Tiket - Tarakan PP [2 ORG x 1 KEG]</v>
          </cell>
          <cell r="C425">
            <v>2</v>
          </cell>
          <cell r="D425" t="str">
            <v>OK</v>
          </cell>
          <cell r="E425">
            <v>4057000</v>
          </cell>
          <cell r="F425">
            <v>8114000</v>
          </cell>
        </row>
        <row r="426">
          <cell r="B426" t="str">
            <v xml:space="preserve">    - Uang Taksi - Tarakan PP [2 ORG x 1 KL]</v>
          </cell>
          <cell r="C426">
            <v>2</v>
          </cell>
          <cell r="D426" t="str">
            <v>OK</v>
          </cell>
          <cell r="E426">
            <v>1016000</v>
          </cell>
          <cell r="F426">
            <v>2032000</v>
          </cell>
        </row>
        <row r="427">
          <cell r="B427" t="str">
            <v xml:space="preserve">    - Uang Harian - Tarakan [2 ORG x 3 HR]</v>
          </cell>
          <cell r="C427">
            <v>6</v>
          </cell>
          <cell r="D427" t="str">
            <v>OH</v>
          </cell>
          <cell r="E427">
            <v>430000</v>
          </cell>
          <cell r="F427">
            <v>2580000</v>
          </cell>
        </row>
        <row r="428">
          <cell r="B428" t="str">
            <v xml:space="preserve">    - Uang Penginapan - Tarakan [2 ORG x 2 HR]</v>
          </cell>
          <cell r="C428">
            <v>4</v>
          </cell>
          <cell r="D428" t="str">
            <v>OH</v>
          </cell>
          <cell r="E428">
            <v>904000</v>
          </cell>
          <cell r="F428">
            <v>3616000</v>
          </cell>
        </row>
        <row r="429">
          <cell r="B429" t="str">
            <v>&gt;    JAKARTA - MANADO PP</v>
          </cell>
        </row>
        <row r="430">
          <cell r="B430" t="str">
            <v xml:space="preserve">    - Tiket - Manado PP [2 ORG x 1 KL]</v>
          </cell>
          <cell r="C430">
            <v>2</v>
          </cell>
          <cell r="D430" t="str">
            <v>OK</v>
          </cell>
          <cell r="E430">
            <v>546000</v>
          </cell>
          <cell r="F430">
            <v>1092000</v>
          </cell>
        </row>
        <row r="431">
          <cell r="B431" t="str">
            <v xml:space="preserve">    - Uang Taksi - Manado PP [2 ORG x 1 KL]</v>
          </cell>
          <cell r="C431">
            <v>2</v>
          </cell>
          <cell r="D431" t="str">
            <v>OK</v>
          </cell>
          <cell r="E431">
            <v>844000</v>
          </cell>
          <cell r="F431">
            <v>1688000</v>
          </cell>
        </row>
        <row r="432">
          <cell r="B432" t="str">
            <v xml:space="preserve">    - Uang Harian - Manado [2 ORG x 3 HR]</v>
          </cell>
          <cell r="C432">
            <v>6</v>
          </cell>
          <cell r="D432" t="str">
            <v>OH</v>
          </cell>
          <cell r="E432">
            <v>370000</v>
          </cell>
          <cell r="F432">
            <v>1092000</v>
          </cell>
        </row>
        <row r="433">
          <cell r="B433" t="str">
            <v xml:space="preserve">    - Uang Penginapan - Manado [2 ORG x 2 HR]</v>
          </cell>
          <cell r="C433">
            <v>4</v>
          </cell>
          <cell r="D433" t="str">
            <v>OH</v>
          </cell>
          <cell r="E433">
            <v>978000</v>
          </cell>
          <cell r="F433">
            <v>3912000</v>
          </cell>
        </row>
        <row r="434">
          <cell r="B434" t="str">
            <v>&gt;    JAKARTA - GORONTALO PP</v>
          </cell>
        </row>
        <row r="435">
          <cell r="B435" t="str">
            <v xml:space="preserve">    - Tiket - Gorontalo PP [2 ORG x 1 KEG]</v>
          </cell>
          <cell r="C435">
            <v>2</v>
          </cell>
          <cell r="D435" t="str">
            <v>OK</v>
          </cell>
          <cell r="E435">
            <v>4824000</v>
          </cell>
          <cell r="F435">
            <v>9648000</v>
          </cell>
        </row>
        <row r="436">
          <cell r="B436" t="str">
            <v xml:space="preserve">    - Uang Taksi - Gorontalo PP [2 ORG x 1 KL]</v>
          </cell>
          <cell r="C436">
            <v>2</v>
          </cell>
          <cell r="D436" t="str">
            <v>OK</v>
          </cell>
          <cell r="E436">
            <v>1116000</v>
          </cell>
          <cell r="F436">
            <v>2232000</v>
          </cell>
        </row>
        <row r="437">
          <cell r="B437" t="str">
            <v xml:space="preserve">    - Uang Harian - Gorontalo [2 ORG x 3  HR]</v>
          </cell>
          <cell r="C437">
            <v>6</v>
          </cell>
          <cell r="D437" t="str">
            <v>OH</v>
          </cell>
          <cell r="E437">
            <v>370000</v>
          </cell>
          <cell r="F437">
            <v>2220000</v>
          </cell>
        </row>
        <row r="438">
          <cell r="B438" t="str">
            <v xml:space="preserve">    - Uang Penginapan - Gorontalo [2 ORG x 2 HR]</v>
          </cell>
          <cell r="C438">
            <v>4</v>
          </cell>
          <cell r="D438" t="str">
            <v>OH</v>
          </cell>
          <cell r="E438">
            <v>955000</v>
          </cell>
          <cell r="F438">
            <v>3820000</v>
          </cell>
        </row>
        <row r="439">
          <cell r="B439" t="str">
            <v>&gt;    JAKARTA - MAMUJU PP</v>
          </cell>
        </row>
        <row r="440">
          <cell r="B440" t="str">
            <v xml:space="preserve">    - Tiket - Mamuju PP [2 ORG x 1 KEG]</v>
          </cell>
          <cell r="C440">
            <v>2</v>
          </cell>
          <cell r="D440" t="str">
            <v>OK</v>
          </cell>
          <cell r="E440">
            <v>4867000</v>
          </cell>
          <cell r="F440">
            <v>9734000</v>
          </cell>
        </row>
        <row r="441">
          <cell r="B441" t="str">
            <v xml:space="preserve">    - Uang Taksi - Mamuju PP [2 ORG x 1 KL]</v>
          </cell>
          <cell r="C441">
            <v>2</v>
          </cell>
          <cell r="D441" t="str">
            <v>OK</v>
          </cell>
          <cell r="E441">
            <v>1176000</v>
          </cell>
          <cell r="F441">
            <v>2352000</v>
          </cell>
        </row>
        <row r="442">
          <cell r="B442" t="str">
            <v xml:space="preserve">    - Uang Harian - Mamuju [2 ORG x 3 HR]</v>
          </cell>
          <cell r="C442">
            <v>6</v>
          </cell>
          <cell r="D442" t="str">
            <v>OH</v>
          </cell>
          <cell r="E442">
            <v>410000</v>
          </cell>
          <cell r="F442">
            <v>2460000</v>
          </cell>
        </row>
        <row r="443">
          <cell r="B443" t="str">
            <v xml:space="preserve">    - Uang Penginapan - Mamuju [2 ORG x 2 HR]</v>
          </cell>
          <cell r="C443">
            <v>4</v>
          </cell>
          <cell r="D443" t="str">
            <v>OH</v>
          </cell>
          <cell r="E443">
            <v>704000</v>
          </cell>
          <cell r="F443">
            <v>2816000</v>
          </cell>
        </row>
        <row r="444">
          <cell r="B444" t="str">
            <v>&gt;    JAKARTA - MAKASSAR PP</v>
          </cell>
        </row>
        <row r="445">
          <cell r="B445" t="str">
            <v xml:space="preserve">    - Tiket - Makassar PP [2 ORG x 1 KL]</v>
          </cell>
          <cell r="C445">
            <v>2</v>
          </cell>
          <cell r="D445" t="str">
            <v>OK</v>
          </cell>
          <cell r="E445">
            <v>4779000</v>
          </cell>
          <cell r="F445">
            <v>9558000</v>
          </cell>
        </row>
        <row r="446">
          <cell r="B446" t="str">
            <v xml:space="preserve">    - Uang Taksi - Makassar PP [2 ORG x 1 KL]</v>
          </cell>
          <cell r="C446">
            <v>2</v>
          </cell>
          <cell r="D446" t="str">
            <v>OK</v>
          </cell>
          <cell r="E446">
            <v>950000</v>
          </cell>
          <cell r="F446">
            <v>1900000</v>
          </cell>
        </row>
        <row r="447">
          <cell r="B447" t="str">
            <v xml:space="preserve">    - Uang Harian - Makassar [2 ORG x 3 HR]</v>
          </cell>
          <cell r="C447">
            <v>6</v>
          </cell>
          <cell r="D447" t="str">
            <v>OH</v>
          </cell>
          <cell r="E447">
            <v>430000</v>
          </cell>
          <cell r="F447">
            <v>2580000</v>
          </cell>
        </row>
        <row r="448">
          <cell r="B448" t="str">
            <v xml:space="preserve">    - Uang Penginapan - Makassar [2 ORG x 2 HR]</v>
          </cell>
          <cell r="C448">
            <v>4</v>
          </cell>
          <cell r="D448" t="str">
            <v>OH</v>
          </cell>
          <cell r="E448">
            <v>745000</v>
          </cell>
          <cell r="F448">
            <v>2980000</v>
          </cell>
        </row>
        <row r="449">
          <cell r="B449" t="str">
            <v>&gt;    JAKARTA - PALU PP</v>
          </cell>
        </row>
        <row r="450">
          <cell r="B450" t="str">
            <v xml:space="preserve">    - Tiket - Palu PP [2 ORG x 1 KL]</v>
          </cell>
          <cell r="C450">
            <v>2</v>
          </cell>
          <cell r="D450" t="str">
            <v>OK</v>
          </cell>
          <cell r="E450">
            <v>5113000</v>
          </cell>
          <cell r="F450">
            <v>10226000</v>
          </cell>
        </row>
        <row r="451">
          <cell r="B451" t="str">
            <v xml:space="preserve">    - Uang Taksi - Palu PP [2 ORG x 1 KL]</v>
          </cell>
          <cell r="C451">
            <v>2</v>
          </cell>
          <cell r="D451" t="str">
            <v>OK</v>
          </cell>
          <cell r="E451">
            <v>878000</v>
          </cell>
          <cell r="F451">
            <v>1756000</v>
          </cell>
        </row>
        <row r="452">
          <cell r="B452" t="str">
            <v xml:space="preserve">    - Uang Harian - Palu [2 ORG x 3 HR]</v>
          </cell>
          <cell r="C452">
            <v>6</v>
          </cell>
          <cell r="D452" t="str">
            <v>OH</v>
          </cell>
          <cell r="E452">
            <v>370000</v>
          </cell>
          <cell r="F452">
            <v>2220000</v>
          </cell>
        </row>
        <row r="453">
          <cell r="B453" t="str">
            <v xml:space="preserve">    - Uang Penginapan - Palu [2 ORG x 2 HR]</v>
          </cell>
          <cell r="C453">
            <v>4</v>
          </cell>
          <cell r="D453" t="str">
            <v>OH</v>
          </cell>
          <cell r="E453">
            <v>951000</v>
          </cell>
          <cell r="F453">
            <v>3804000</v>
          </cell>
        </row>
        <row r="454">
          <cell r="B454" t="str">
            <v>&gt;    JAKARTA - KENDARI PP</v>
          </cell>
        </row>
        <row r="455">
          <cell r="B455" t="str">
            <v xml:space="preserve">    - Tiket - Kendari PP [1 ORG x 1 KEG]</v>
          </cell>
          <cell r="C455">
            <v>1</v>
          </cell>
          <cell r="D455" t="str">
            <v>OK</v>
          </cell>
          <cell r="E455">
            <v>4182000</v>
          </cell>
          <cell r="F455">
            <v>4182000</v>
          </cell>
        </row>
        <row r="456">
          <cell r="B456" t="str">
            <v xml:space="preserve">    - Uang Taksi - Kendari PP [1 ORG x 1 KL]</v>
          </cell>
          <cell r="C456">
            <v>1</v>
          </cell>
          <cell r="D456" t="str">
            <v>OK</v>
          </cell>
          <cell r="E456">
            <v>890000</v>
          </cell>
          <cell r="F456">
            <v>890000</v>
          </cell>
        </row>
        <row r="457">
          <cell r="B457" t="str">
            <v xml:space="preserve">    - Uang Harian - Kendari [1 ORG x 3 HR]</v>
          </cell>
          <cell r="C457">
            <v>3</v>
          </cell>
          <cell r="D457" t="str">
            <v>OH</v>
          </cell>
          <cell r="E457">
            <v>380000</v>
          </cell>
          <cell r="F457">
            <v>1140000</v>
          </cell>
        </row>
        <row r="458">
          <cell r="B458" t="str">
            <v xml:space="preserve">    - Uang Penginapan - Kendari [1 ORG x 2 HR]</v>
          </cell>
          <cell r="C458">
            <v>2</v>
          </cell>
          <cell r="D458" t="str">
            <v>OH</v>
          </cell>
          <cell r="E458">
            <v>786000</v>
          </cell>
          <cell r="F458">
            <v>1572000</v>
          </cell>
        </row>
        <row r="459">
          <cell r="B459" t="str">
            <v>&gt;    JAKARTA - AMBON PP</v>
          </cell>
        </row>
        <row r="460">
          <cell r="B460" t="str">
            <v xml:space="preserve">    - Tiket - Ambon PP [2 ORG x 1 KEG]</v>
          </cell>
          <cell r="C460">
            <v>2</v>
          </cell>
          <cell r="D460" t="str">
            <v>OK</v>
          </cell>
          <cell r="E460">
            <v>7081000</v>
          </cell>
          <cell r="F460">
            <v>14162000</v>
          </cell>
        </row>
        <row r="461">
          <cell r="B461" t="str">
            <v xml:space="preserve">    - Uang Taksi - Ambon PP [2 ORG x 1 KL]</v>
          </cell>
          <cell r="C461">
            <v>2</v>
          </cell>
          <cell r="D461" t="str">
            <v>OK</v>
          </cell>
          <cell r="E461">
            <v>1166000</v>
          </cell>
          <cell r="F461">
            <v>2332000</v>
          </cell>
        </row>
        <row r="462">
          <cell r="B462" t="str">
            <v xml:space="preserve">    - Uang Harian - Ambon [2 ORG x 3 HR]</v>
          </cell>
          <cell r="C462">
            <v>6</v>
          </cell>
          <cell r="D462" t="str">
            <v>OH</v>
          </cell>
          <cell r="E462">
            <v>380000</v>
          </cell>
          <cell r="F462">
            <v>2280000</v>
          </cell>
        </row>
        <row r="463">
          <cell r="B463" t="str">
            <v xml:space="preserve">    - Uang Penginapan - Ambon [2 ORG x 2 HR]</v>
          </cell>
          <cell r="C463">
            <v>4</v>
          </cell>
          <cell r="D463" t="str">
            <v>OH</v>
          </cell>
          <cell r="E463">
            <v>667000</v>
          </cell>
          <cell r="F463">
            <v>2668000</v>
          </cell>
        </row>
        <row r="465">
          <cell r="B465" t="str">
            <v>Koordinasi dan Konsolidasi Pendaftaran, Pembatalan dan Pelimpahan Haji Reguler</v>
          </cell>
          <cell r="C465">
            <v>0</v>
          </cell>
          <cell r="E465">
            <v>0</v>
          </cell>
          <cell r="F465">
            <v>492100000</v>
          </cell>
        </row>
        <row r="466">
          <cell r="B466" t="str">
            <v>Belanja Perjalanan Dinas Biasa</v>
          </cell>
          <cell r="C466">
            <v>0</v>
          </cell>
          <cell r="E466">
            <v>0</v>
          </cell>
          <cell r="F466">
            <v>492100000</v>
          </cell>
        </row>
        <row r="467">
          <cell r="B467" t="str">
            <v>(KPPN.111-Jakarta IV)</v>
          </cell>
          <cell r="C467">
            <v>0</v>
          </cell>
          <cell r="E467">
            <v>0</v>
          </cell>
        </row>
        <row r="468">
          <cell r="B468" t="str">
            <v>&gt;    JAKARTA - ACEH PP</v>
          </cell>
        </row>
        <row r="469">
          <cell r="B469" t="str">
            <v xml:space="preserve">    - Tiket - Aceh PP [2 ORG x 1 KL]</v>
          </cell>
          <cell r="C469">
            <v>2</v>
          </cell>
          <cell r="D469" t="str">
            <v>OK</v>
          </cell>
          <cell r="E469">
            <v>4492000</v>
          </cell>
          <cell r="F469">
            <v>8984000</v>
          </cell>
        </row>
        <row r="470">
          <cell r="B470" t="str">
            <v xml:space="preserve">    - Uang Taksi - Aceh PP [2 ORG x 1 KL]</v>
          </cell>
          <cell r="C470">
            <v>2</v>
          </cell>
          <cell r="D470" t="str">
            <v>OK</v>
          </cell>
          <cell r="E470">
            <v>820000</v>
          </cell>
          <cell r="F470">
            <v>1640000</v>
          </cell>
        </row>
        <row r="471">
          <cell r="B471" t="str">
            <v xml:space="preserve">    - Uang Harian - Aceh [2 ORG x 3 HR x 1 KL]</v>
          </cell>
          <cell r="C471">
            <v>6</v>
          </cell>
          <cell r="D471" t="str">
            <v>OH</v>
          </cell>
          <cell r="E471">
            <v>360000</v>
          </cell>
          <cell r="F471">
            <v>2160000</v>
          </cell>
        </row>
        <row r="472">
          <cell r="B472" t="str">
            <v xml:space="preserve">    - Uang Penginapan - Aceh [2 ORG x 2 HR X 1 KL]</v>
          </cell>
          <cell r="C472">
            <v>4</v>
          </cell>
          <cell r="D472" t="str">
            <v>OH</v>
          </cell>
          <cell r="E472">
            <v>770000</v>
          </cell>
          <cell r="F472">
            <v>3080000</v>
          </cell>
        </row>
        <row r="473">
          <cell r="B473" t="str">
            <v>&gt;    JAKARTA - MEDAN PP</v>
          </cell>
        </row>
        <row r="474">
          <cell r="B474" t="str">
            <v xml:space="preserve">    - Tiket - Medan PP [2 ORG x 1 KL]</v>
          </cell>
          <cell r="C474">
            <v>2</v>
          </cell>
          <cell r="D474" t="str">
            <v>OK</v>
          </cell>
          <cell r="E474">
            <v>3808000</v>
          </cell>
          <cell r="F474">
            <v>7616000</v>
          </cell>
        </row>
        <row r="475">
          <cell r="B475" t="str">
            <v xml:space="preserve">    - Uang Taksi - Medan PP [2 ORG x 1 KL]</v>
          </cell>
          <cell r="C475">
            <v>2</v>
          </cell>
          <cell r="D475" t="str">
            <v>OK</v>
          </cell>
          <cell r="E475">
            <v>1164000</v>
          </cell>
          <cell r="F475">
            <v>2328000</v>
          </cell>
        </row>
        <row r="476">
          <cell r="B476" t="str">
            <v xml:space="preserve">    - Uang Harian - Medan [2 ORG x 3 HR x 1 KL]</v>
          </cell>
          <cell r="C476">
            <v>6</v>
          </cell>
          <cell r="D476" t="str">
            <v>OH</v>
          </cell>
          <cell r="E476">
            <v>370000</v>
          </cell>
          <cell r="F476">
            <v>2220000</v>
          </cell>
        </row>
        <row r="477">
          <cell r="B477" t="str">
            <v xml:space="preserve">    - Uang Penginapan - Medan [2 ORG x 2 HR X 1 KL]</v>
          </cell>
          <cell r="C477">
            <v>4</v>
          </cell>
          <cell r="D477" t="str">
            <v>OH</v>
          </cell>
          <cell r="E477">
            <v>699000</v>
          </cell>
          <cell r="F477">
            <v>2796000</v>
          </cell>
        </row>
        <row r="478">
          <cell r="B478" t="str">
            <v>&gt;    JAKARTA - PEKANBARU PP</v>
          </cell>
        </row>
        <row r="479">
          <cell r="B479" t="str">
            <v xml:space="preserve">    - Tiket - Pekanbaru PP [2 ORG x 1 KL]</v>
          </cell>
          <cell r="C479">
            <v>2</v>
          </cell>
          <cell r="D479" t="str">
            <v>OK</v>
          </cell>
          <cell r="E479">
            <v>3016000</v>
          </cell>
          <cell r="F479">
            <v>6032000</v>
          </cell>
        </row>
        <row r="480">
          <cell r="B480" t="str">
            <v xml:space="preserve">    - Uang Taksi - Pekanbaru PP [2 ORG x 1 KL]</v>
          </cell>
          <cell r="C480">
            <v>2</v>
          </cell>
          <cell r="D480" t="str">
            <v>OK</v>
          </cell>
          <cell r="E480">
            <v>766000</v>
          </cell>
          <cell r="F480">
            <v>1532000</v>
          </cell>
        </row>
        <row r="481">
          <cell r="B481" t="str">
            <v xml:space="preserve">    - Uang Harian - Pekanbaru [2 ORG x 3 HR x 1 KL]</v>
          </cell>
          <cell r="C481">
            <v>6</v>
          </cell>
          <cell r="D481" t="str">
            <v>OH</v>
          </cell>
          <cell r="E481">
            <v>370000</v>
          </cell>
          <cell r="F481">
            <v>2220000</v>
          </cell>
        </row>
        <row r="482">
          <cell r="B482" t="str">
            <v xml:space="preserve">    - Uang Penginapan - Pekanbaru [2 ORG x 2 HR X 1 KL]</v>
          </cell>
          <cell r="C482">
            <v>4</v>
          </cell>
          <cell r="D482" t="str">
            <v>OH</v>
          </cell>
          <cell r="E482">
            <v>852000</v>
          </cell>
          <cell r="F482">
            <v>3408000</v>
          </cell>
        </row>
        <row r="483">
          <cell r="B483" t="str">
            <v>&gt;    JAKARTA - BATAM PP</v>
          </cell>
        </row>
        <row r="484">
          <cell r="B484" t="str">
            <v xml:space="preserve">    - Tiket - Batam PP [2 ORG x 1 KL]</v>
          </cell>
          <cell r="C484">
            <v>2</v>
          </cell>
          <cell r="D484" t="str">
            <v>OK</v>
          </cell>
          <cell r="E484">
            <v>2888000</v>
          </cell>
          <cell r="F484">
            <v>5776000</v>
          </cell>
        </row>
        <row r="485">
          <cell r="B485" t="str">
            <v xml:space="preserve">    - Uang Taksi - Batam PP [2 ORG x 2 KL]</v>
          </cell>
          <cell r="C485">
            <v>2</v>
          </cell>
          <cell r="D485" t="str">
            <v>OK</v>
          </cell>
          <cell r="E485">
            <v>900000</v>
          </cell>
          <cell r="F485">
            <v>1800000</v>
          </cell>
        </row>
        <row r="486">
          <cell r="B486" t="str">
            <v xml:space="preserve">    - Uang Harian - Padang [2 ORG x 3 HR x 2 KL]</v>
          </cell>
          <cell r="C486">
            <v>6</v>
          </cell>
          <cell r="D486" t="str">
            <v>OH</v>
          </cell>
          <cell r="E486">
            <v>370000</v>
          </cell>
          <cell r="F486">
            <v>2220000</v>
          </cell>
        </row>
        <row r="487">
          <cell r="B487" t="str">
            <v xml:space="preserve">    - Uang Penginapan - Padang [2 ORG x 2 HR X 2 KL]</v>
          </cell>
          <cell r="C487">
            <v>4</v>
          </cell>
          <cell r="D487" t="str">
            <v>OH</v>
          </cell>
          <cell r="E487">
            <v>792000</v>
          </cell>
          <cell r="F487">
            <v>3168000</v>
          </cell>
        </row>
        <row r="488">
          <cell r="B488" t="str">
            <v>&gt;    JAKARTA - JAMBI PP</v>
          </cell>
        </row>
        <row r="489">
          <cell r="B489" t="str">
            <v xml:space="preserve">    - Tiket - Jambi PP [2 ORG x 1 KL]</v>
          </cell>
          <cell r="C489">
            <v>2</v>
          </cell>
          <cell r="D489" t="str">
            <v>OK</v>
          </cell>
          <cell r="E489">
            <v>2460000</v>
          </cell>
          <cell r="F489">
            <v>4920000</v>
          </cell>
        </row>
        <row r="490">
          <cell r="B490" t="str">
            <v xml:space="preserve">    - Uang Taksi - Jambi PP [2 ORG x 2 KL]</v>
          </cell>
          <cell r="C490">
            <v>2</v>
          </cell>
          <cell r="D490" t="str">
            <v>OK</v>
          </cell>
          <cell r="E490">
            <v>842000</v>
          </cell>
          <cell r="F490">
            <v>1684000</v>
          </cell>
        </row>
        <row r="491">
          <cell r="B491" t="str">
            <v xml:space="preserve">    - Uang Harian - Jambi [2 ORG x 3 HR x 2 KL]</v>
          </cell>
          <cell r="C491">
            <v>6</v>
          </cell>
          <cell r="D491" t="str">
            <v>OH</v>
          </cell>
          <cell r="E491">
            <v>370000</v>
          </cell>
          <cell r="F491">
            <v>2220000</v>
          </cell>
        </row>
        <row r="492">
          <cell r="B492" t="str">
            <v xml:space="preserve">    - Uang Penginapan - Jambi [2 ORG x 2 HR X 2 KL]</v>
          </cell>
          <cell r="C492">
            <v>4</v>
          </cell>
          <cell r="D492" t="str">
            <v>OH</v>
          </cell>
          <cell r="E492">
            <v>580000</v>
          </cell>
          <cell r="F492">
            <v>2320000</v>
          </cell>
        </row>
        <row r="493">
          <cell r="B493" t="str">
            <v>&gt;    JAKARTA - PADANG PP</v>
          </cell>
        </row>
        <row r="494">
          <cell r="B494" t="str">
            <v xml:space="preserve">    - Tiket - Padang PP [2 ORG x 1 KL]</v>
          </cell>
          <cell r="C494">
            <v>2</v>
          </cell>
          <cell r="D494" t="str">
            <v>OK</v>
          </cell>
          <cell r="E494">
            <v>2952000</v>
          </cell>
          <cell r="F494">
            <v>5904000</v>
          </cell>
        </row>
        <row r="495">
          <cell r="B495" t="str">
            <v xml:space="preserve">    - Uang Taksi - Padang PP [2 ORG x 1 KL]</v>
          </cell>
          <cell r="C495">
            <v>2</v>
          </cell>
          <cell r="D495" t="str">
            <v>OK</v>
          </cell>
          <cell r="E495">
            <v>586000</v>
          </cell>
          <cell r="F495">
            <v>1172000</v>
          </cell>
        </row>
        <row r="496">
          <cell r="B496" t="str">
            <v xml:space="preserve">    - Uang Harian - Padang [2 ORG x 3 HR]</v>
          </cell>
          <cell r="C496">
            <v>6</v>
          </cell>
          <cell r="D496" t="str">
            <v>OH</v>
          </cell>
          <cell r="E496">
            <v>380000</v>
          </cell>
          <cell r="F496">
            <v>2280000</v>
          </cell>
        </row>
        <row r="497">
          <cell r="B497" t="str">
            <v xml:space="preserve">    - Uang Penginapan - Padang [2 ORG x 2 HR]</v>
          </cell>
          <cell r="C497">
            <v>4</v>
          </cell>
          <cell r="D497" t="str">
            <v>OH</v>
          </cell>
          <cell r="E497">
            <v>701000</v>
          </cell>
          <cell r="F497">
            <v>2804000</v>
          </cell>
        </row>
        <row r="498">
          <cell r="B498" t="str">
            <v>&gt;    JAKARTA - PALEMBANG PP</v>
          </cell>
        </row>
        <row r="499">
          <cell r="B499" t="str">
            <v xml:space="preserve">    - Tiket - Palembang PP [2 ORG x 1 KL]</v>
          </cell>
          <cell r="C499">
            <v>2</v>
          </cell>
          <cell r="D499" t="str">
            <v>OK</v>
          </cell>
          <cell r="E499">
            <v>2268000</v>
          </cell>
          <cell r="F499">
            <v>4536000</v>
          </cell>
        </row>
        <row r="500">
          <cell r="B500" t="str">
            <v xml:space="preserve">    - Uang Taksi - Palembang PP [2 ORG x 1 KL]</v>
          </cell>
          <cell r="C500">
            <v>2</v>
          </cell>
          <cell r="D500" t="str">
            <v>OK</v>
          </cell>
          <cell r="E500">
            <v>906000</v>
          </cell>
          <cell r="F500">
            <v>1812000</v>
          </cell>
        </row>
        <row r="501">
          <cell r="B501" t="str">
            <v xml:space="preserve">    - Uang Harian - Palembang [2 ORG x 3 HR]</v>
          </cell>
          <cell r="C501">
            <v>6</v>
          </cell>
          <cell r="D501" t="str">
            <v>OH</v>
          </cell>
          <cell r="E501">
            <v>380000</v>
          </cell>
          <cell r="F501">
            <v>2280000</v>
          </cell>
        </row>
        <row r="502">
          <cell r="B502" t="str">
            <v xml:space="preserve">    - Uang Penginapan - Palembang [2 ORG x 2 HR]</v>
          </cell>
          <cell r="C502">
            <v>4</v>
          </cell>
          <cell r="D502" t="str">
            <v>OH</v>
          </cell>
          <cell r="E502">
            <v>861000</v>
          </cell>
          <cell r="F502">
            <v>3444000</v>
          </cell>
        </row>
        <row r="503">
          <cell r="B503" t="str">
            <v>&gt;    JAKARTA - LAMPUNG PP</v>
          </cell>
        </row>
        <row r="504">
          <cell r="B504" t="str">
            <v xml:space="preserve">    - Tiket - Lampung PP [2 ORG x 1 KEG]</v>
          </cell>
          <cell r="C504">
            <v>2</v>
          </cell>
          <cell r="D504" t="str">
            <v>OK</v>
          </cell>
          <cell r="E504">
            <v>1581000</v>
          </cell>
          <cell r="F504">
            <v>3162000</v>
          </cell>
        </row>
        <row r="505">
          <cell r="B505" t="str">
            <v xml:space="preserve">    - Uang Taksi - Lampung PP [2 ORG x 1 KL]</v>
          </cell>
          <cell r="C505">
            <v>2</v>
          </cell>
          <cell r="D505" t="str">
            <v>OK</v>
          </cell>
          <cell r="E505">
            <v>848000</v>
          </cell>
          <cell r="F505">
            <v>1696000</v>
          </cell>
        </row>
        <row r="506">
          <cell r="B506" t="str">
            <v xml:space="preserve">    - Uang Harian - Lampung [2 ORG x 3 HR]</v>
          </cell>
          <cell r="C506">
            <v>6</v>
          </cell>
          <cell r="D506" t="str">
            <v>OH</v>
          </cell>
          <cell r="E506">
            <v>180000</v>
          </cell>
          <cell r="F506">
            <v>1080000</v>
          </cell>
        </row>
        <row r="507">
          <cell r="B507" t="str">
            <v xml:space="preserve">    - Uang Penginapan - Lampung [2 ORG x 2 HR]</v>
          </cell>
          <cell r="C507">
            <v>4</v>
          </cell>
          <cell r="D507" t="str">
            <v>OH</v>
          </cell>
          <cell r="E507">
            <v>580000</v>
          </cell>
          <cell r="F507">
            <v>2320000</v>
          </cell>
        </row>
        <row r="508">
          <cell r="B508" t="str">
            <v>&gt;    JAKARTA - BENGKULU PP</v>
          </cell>
        </row>
        <row r="509">
          <cell r="B509" t="str">
            <v xml:space="preserve">    - Tiket - Bengkulu PP [2 ORG x 1 KL]</v>
          </cell>
          <cell r="C509">
            <v>2</v>
          </cell>
          <cell r="D509" t="str">
            <v>OK</v>
          </cell>
          <cell r="E509">
            <v>2621000</v>
          </cell>
          <cell r="F509">
            <v>5242000</v>
          </cell>
        </row>
        <row r="510">
          <cell r="B510" t="str">
            <v xml:space="preserve">    - Uang Taksi - Bengkulu PP [2 ORG x 1 KL]</v>
          </cell>
          <cell r="C510">
            <v>2</v>
          </cell>
          <cell r="D510" t="str">
            <v>OK</v>
          </cell>
          <cell r="E510">
            <v>782000</v>
          </cell>
          <cell r="F510">
            <v>1564000</v>
          </cell>
        </row>
        <row r="511">
          <cell r="B511" t="str">
            <v xml:space="preserve">    - Uang Harian - Bengkulu [2 ORG x 3 HR]</v>
          </cell>
          <cell r="C511">
            <v>6</v>
          </cell>
          <cell r="D511" t="str">
            <v>OH</v>
          </cell>
          <cell r="E511">
            <v>380000</v>
          </cell>
          <cell r="F511">
            <v>2280000</v>
          </cell>
        </row>
        <row r="512">
          <cell r="B512" t="str">
            <v xml:space="preserve">    - Uang Penginapan - Bengkulu [2 ORG x 2 HR]</v>
          </cell>
          <cell r="C512">
            <v>4</v>
          </cell>
          <cell r="D512" t="str">
            <v>OH</v>
          </cell>
          <cell r="E512">
            <v>692000</v>
          </cell>
          <cell r="F512">
            <v>2768000</v>
          </cell>
        </row>
        <row r="513">
          <cell r="B513" t="str">
            <v>&gt;    JAKARTA - PANGKAL PINANG PP</v>
          </cell>
        </row>
        <row r="514">
          <cell r="B514" t="str">
            <v xml:space="preserve">    - Tiket - Pangkal Pinang PP [2 ORG x 1 KEG]</v>
          </cell>
          <cell r="C514">
            <v>2</v>
          </cell>
          <cell r="D514" t="str">
            <v>OK</v>
          </cell>
          <cell r="E514">
            <v>2119000</v>
          </cell>
          <cell r="F514">
            <v>4238000</v>
          </cell>
        </row>
        <row r="515">
          <cell r="B515" t="str">
            <v xml:space="preserve">    - Uang Taksi - Pangkal Pinang PP [2 ORG x 1 KL]</v>
          </cell>
          <cell r="C515">
            <v>2</v>
          </cell>
          <cell r="D515" t="str">
            <v>OK</v>
          </cell>
          <cell r="E515">
            <v>706000</v>
          </cell>
          <cell r="F515">
            <v>1412000</v>
          </cell>
        </row>
        <row r="516">
          <cell r="B516" t="str">
            <v xml:space="preserve">    - Uang Harian - Pangkal Pinang [2 ORG x 3 HR]</v>
          </cell>
          <cell r="C516">
            <v>6</v>
          </cell>
          <cell r="D516" t="str">
            <v>OH</v>
          </cell>
          <cell r="E516">
            <v>410000</v>
          </cell>
          <cell r="F516">
            <v>2460000</v>
          </cell>
        </row>
        <row r="517">
          <cell r="B517" t="str">
            <v xml:space="preserve">    - Uang Penginapan - Pangkal Pinang [2 ORG x 2 HR]</v>
          </cell>
          <cell r="C517">
            <v>4</v>
          </cell>
          <cell r="D517" t="str">
            <v>OH</v>
          </cell>
          <cell r="E517">
            <v>649000</v>
          </cell>
          <cell r="F517">
            <v>2596000</v>
          </cell>
        </row>
        <row r="518">
          <cell r="B518" t="str">
            <v>&gt;    JAKARTA - BANTEN PP</v>
          </cell>
        </row>
        <row r="519">
          <cell r="B519" t="str">
            <v xml:space="preserve">    - Transport - Banten PP [2 ORG x 1 KL]</v>
          </cell>
          <cell r="C519">
            <v>2</v>
          </cell>
          <cell r="D519" t="str">
            <v>OK</v>
          </cell>
          <cell r="E519">
            <v>600000</v>
          </cell>
          <cell r="F519">
            <v>1200000</v>
          </cell>
        </row>
        <row r="520">
          <cell r="B520" t="str">
            <v xml:space="preserve">    - Uang Harian - Banten [2 ORG x 3 HR]</v>
          </cell>
          <cell r="C520">
            <v>6</v>
          </cell>
          <cell r="D520" t="str">
            <v>OH</v>
          </cell>
          <cell r="E520">
            <v>370000</v>
          </cell>
          <cell r="F520">
            <v>2220000</v>
          </cell>
        </row>
        <row r="521">
          <cell r="B521" t="str">
            <v xml:space="preserve">    - Uang Penginapan - Banten [2 ORG x 2 HR]</v>
          </cell>
          <cell r="C521">
            <v>4</v>
          </cell>
          <cell r="D521" t="str">
            <v>OH</v>
          </cell>
          <cell r="E521">
            <v>724000</v>
          </cell>
          <cell r="F521">
            <v>2896000</v>
          </cell>
        </row>
        <row r="522">
          <cell r="B522" t="str">
            <v>&gt;    JAKARTA - BANDUNG PP</v>
          </cell>
        </row>
        <row r="523">
          <cell r="B523" t="str">
            <v xml:space="preserve">    - Transport - Bandung PP [2 ORG x 1 KL]</v>
          </cell>
          <cell r="C523">
            <v>2</v>
          </cell>
          <cell r="D523" t="str">
            <v>OK</v>
          </cell>
          <cell r="E523">
            <v>600000</v>
          </cell>
          <cell r="F523">
            <v>1200000</v>
          </cell>
        </row>
        <row r="524">
          <cell r="B524" t="str">
            <v xml:space="preserve">    - Uang Harian - Bandung [2 ORG x 3 HR]</v>
          </cell>
          <cell r="C524">
            <v>6</v>
          </cell>
          <cell r="D524" t="str">
            <v>OH</v>
          </cell>
          <cell r="E524">
            <v>430000</v>
          </cell>
          <cell r="F524">
            <v>2580000</v>
          </cell>
        </row>
        <row r="525">
          <cell r="B525" t="str">
            <v xml:space="preserve">    - Uang Penginapan - Bandung [2 ORG x 2 HR]</v>
          </cell>
          <cell r="C525">
            <v>4</v>
          </cell>
          <cell r="D525" t="str">
            <v>OH</v>
          </cell>
          <cell r="E525">
            <v>686000</v>
          </cell>
          <cell r="F525">
            <v>2744000</v>
          </cell>
        </row>
        <row r="526">
          <cell r="B526" t="str">
            <v>&gt;    JAKARTA - JAKARTA PP</v>
          </cell>
        </row>
        <row r="527">
          <cell r="B527" t="str">
            <v xml:space="preserve">    - Transport - Jakarta PP [5 ORG x 1 KL]</v>
          </cell>
          <cell r="C527">
            <v>5</v>
          </cell>
          <cell r="D527" t="str">
            <v>OK</v>
          </cell>
          <cell r="E527">
            <v>170000</v>
          </cell>
          <cell r="F527">
            <v>850000</v>
          </cell>
        </row>
        <row r="528">
          <cell r="B528" t="str">
            <v xml:space="preserve">    - Uang Harian - Jakarta [5 ORG x 3 HR]</v>
          </cell>
          <cell r="C528">
            <v>15</v>
          </cell>
          <cell r="D528" t="str">
            <v>OH</v>
          </cell>
          <cell r="E528">
            <v>210000</v>
          </cell>
          <cell r="F528">
            <v>3150000</v>
          </cell>
        </row>
        <row r="529">
          <cell r="B529" t="str">
            <v>&gt;    JAKARTA - SEMARANG PP</v>
          </cell>
        </row>
        <row r="530">
          <cell r="B530" t="str">
            <v xml:space="preserve">    - Tiket - Semarang PP [2 ORG x 1 KL]</v>
          </cell>
          <cell r="C530">
            <v>2</v>
          </cell>
          <cell r="D530" t="str">
            <v>OK</v>
          </cell>
          <cell r="E530">
            <v>2182000</v>
          </cell>
          <cell r="F530">
            <v>4364000</v>
          </cell>
        </row>
        <row r="531">
          <cell r="B531" t="str">
            <v xml:space="preserve">    - Uang Taksi - Semarang [2 ORG x 1 KL]</v>
          </cell>
          <cell r="C531">
            <v>2</v>
          </cell>
          <cell r="D531" t="str">
            <v>OK</v>
          </cell>
          <cell r="E531">
            <v>780000</v>
          </cell>
          <cell r="F531">
            <v>1560000</v>
          </cell>
        </row>
        <row r="532">
          <cell r="B532" t="str">
            <v xml:space="preserve">    - Uang Harian - Semarang [2 ORG x 3 HR]</v>
          </cell>
          <cell r="C532">
            <v>6</v>
          </cell>
          <cell r="D532" t="str">
            <v>OH</v>
          </cell>
          <cell r="E532">
            <v>370000</v>
          </cell>
          <cell r="F532">
            <v>2220000</v>
          </cell>
        </row>
        <row r="533">
          <cell r="B533" t="str">
            <v xml:space="preserve">    - Uang Penginapan - Semarang [2 ORG x 2 HR]</v>
          </cell>
          <cell r="C533">
            <v>4</v>
          </cell>
          <cell r="D533" t="str">
            <v>OH</v>
          </cell>
          <cell r="E533">
            <v>810000</v>
          </cell>
          <cell r="F533">
            <v>3240000</v>
          </cell>
        </row>
        <row r="534">
          <cell r="B534" t="str">
            <v>&gt;    JAKARTA - YOGYAKARTA PP</v>
          </cell>
        </row>
        <row r="535">
          <cell r="B535" t="str">
            <v xml:space="preserve">    - Tiket - Yogyakarta PP [2 ORG x 1 KL]</v>
          </cell>
          <cell r="C535">
            <v>2</v>
          </cell>
          <cell r="D535" t="str">
            <v>OK</v>
          </cell>
          <cell r="E535">
            <v>2268000</v>
          </cell>
          <cell r="F535">
            <v>4536000</v>
          </cell>
        </row>
        <row r="536">
          <cell r="B536" t="str">
            <v xml:space="preserve">    - Uang Taksi - Yogyakarta PP [2 ORG x 1 KL]</v>
          </cell>
          <cell r="C536">
            <v>2</v>
          </cell>
          <cell r="D536" t="str">
            <v>OK</v>
          </cell>
          <cell r="E536">
            <v>1120000</v>
          </cell>
          <cell r="F536">
            <v>2240000</v>
          </cell>
        </row>
        <row r="537">
          <cell r="B537" t="str">
            <v xml:space="preserve">    - Uang Harian - Yogyakarta [2 ORG x 3 HR]</v>
          </cell>
          <cell r="C537">
            <v>6</v>
          </cell>
          <cell r="D537" t="str">
            <v>OH</v>
          </cell>
          <cell r="E537">
            <v>420000</v>
          </cell>
          <cell r="F537">
            <v>2520000</v>
          </cell>
        </row>
        <row r="538">
          <cell r="B538" t="str">
            <v xml:space="preserve">    - Uang Penginapan - Yogyakarta [2 ORG x 2 HR]</v>
          </cell>
          <cell r="C538">
            <v>4</v>
          </cell>
          <cell r="D538" t="str">
            <v>OH</v>
          </cell>
          <cell r="E538">
            <v>845000</v>
          </cell>
          <cell r="F538">
            <v>3380000</v>
          </cell>
        </row>
        <row r="539">
          <cell r="B539" t="str">
            <v>&gt;    JAKARTA - SURABAYA PP</v>
          </cell>
        </row>
        <row r="540">
          <cell r="B540" t="str">
            <v xml:space="preserve">    - Tiket - Surabaya PP [2 ORG x 1 KL]</v>
          </cell>
          <cell r="C540">
            <v>2</v>
          </cell>
          <cell r="D540" t="str">
            <v>OK</v>
          </cell>
          <cell r="E540">
            <v>2674000</v>
          </cell>
          <cell r="F540">
            <v>5348000</v>
          </cell>
        </row>
        <row r="541">
          <cell r="B541" t="str">
            <v xml:space="preserve">    - Uang Taksi - Surabaya [2 ORG x 1 KL]</v>
          </cell>
          <cell r="C541">
            <v>2</v>
          </cell>
          <cell r="D541" t="str">
            <v>OK</v>
          </cell>
          <cell r="E541">
            <v>1048000</v>
          </cell>
          <cell r="F541">
            <v>2096000</v>
          </cell>
        </row>
        <row r="542">
          <cell r="B542" t="str">
            <v xml:space="preserve">    - Uang Harian - Surabaya [2 ORG x 3 HR]</v>
          </cell>
          <cell r="C542">
            <v>6</v>
          </cell>
          <cell r="D542" t="str">
            <v>OH</v>
          </cell>
          <cell r="E542">
            <v>410000</v>
          </cell>
          <cell r="F542">
            <v>2460000</v>
          </cell>
        </row>
        <row r="543">
          <cell r="B543" t="str">
            <v xml:space="preserve">    - Uang Penginapan - Surabaya [2 ORG x 2 HR]</v>
          </cell>
          <cell r="C543">
            <v>4</v>
          </cell>
          <cell r="D543" t="str">
            <v>OH</v>
          </cell>
          <cell r="E543">
            <v>814000</v>
          </cell>
          <cell r="F543">
            <v>3256000</v>
          </cell>
        </row>
        <row r="544">
          <cell r="B544" t="str">
            <v>&gt;    JAKARTA - DENPASAR PP</v>
          </cell>
        </row>
        <row r="545">
          <cell r="B545" t="str">
            <v xml:space="preserve">    - Tiket - Denpasar PP [2 ORG x 1 KEG]</v>
          </cell>
          <cell r="C545">
            <v>2</v>
          </cell>
          <cell r="D545" t="str">
            <v>OK</v>
          </cell>
          <cell r="E545">
            <v>3262000</v>
          </cell>
          <cell r="F545">
            <v>6524000</v>
          </cell>
        </row>
        <row r="546">
          <cell r="B546" t="str">
            <v xml:space="preserve">    - Uang Taksi - Denpasar PP [2 ORG x 1 KL]</v>
          </cell>
          <cell r="C546">
            <v>2</v>
          </cell>
          <cell r="D546" t="str">
            <v>OK</v>
          </cell>
          <cell r="E546">
            <v>1034000</v>
          </cell>
          <cell r="F546">
            <v>2068000</v>
          </cell>
        </row>
        <row r="547">
          <cell r="B547" t="str">
            <v xml:space="preserve">    - Uang Harian - Denpasar [2 ORG x 3 HR]</v>
          </cell>
          <cell r="C547">
            <v>6</v>
          </cell>
          <cell r="D547" t="str">
            <v>OH</v>
          </cell>
          <cell r="E547">
            <v>480000</v>
          </cell>
          <cell r="F547">
            <v>2880000</v>
          </cell>
        </row>
        <row r="548">
          <cell r="B548" t="str">
            <v xml:space="preserve">    - Uang Penginapan - Denpasar [2 ORG x 2 HR]</v>
          </cell>
          <cell r="C548">
            <v>4</v>
          </cell>
          <cell r="D548" t="str">
            <v>OH</v>
          </cell>
          <cell r="E548">
            <v>1138000</v>
          </cell>
          <cell r="F548">
            <v>4552000</v>
          </cell>
        </row>
        <row r="549">
          <cell r="B549" t="str">
            <v>&gt;    JAKARTA - MATARAM PP</v>
          </cell>
        </row>
        <row r="550">
          <cell r="B550" t="str">
            <v xml:space="preserve">    - Tiket - Mataram PP [2 ORG x 1 KEG]</v>
          </cell>
          <cell r="C550">
            <v>2</v>
          </cell>
          <cell r="D550" t="str">
            <v>OK</v>
          </cell>
          <cell r="E550">
            <v>3230000</v>
          </cell>
          <cell r="F550">
            <v>6460000</v>
          </cell>
        </row>
        <row r="551">
          <cell r="B551" t="str">
            <v xml:space="preserve">    - Uang Taksi - Mataram PP [2 ORG x 1 KL]</v>
          </cell>
          <cell r="C551">
            <v>2</v>
          </cell>
          <cell r="D551" t="str">
            <v>OK</v>
          </cell>
          <cell r="E551">
            <v>1044000</v>
          </cell>
          <cell r="F551">
            <v>2088000</v>
          </cell>
        </row>
        <row r="552">
          <cell r="B552" t="str">
            <v xml:space="preserve">    - Uang Harian - Mataram [2 ORG x 3 HR]</v>
          </cell>
          <cell r="C552">
            <v>6</v>
          </cell>
          <cell r="D552" t="str">
            <v>OH</v>
          </cell>
          <cell r="E552">
            <v>440000</v>
          </cell>
          <cell r="F552">
            <v>2640000</v>
          </cell>
        </row>
        <row r="553">
          <cell r="B553" t="str">
            <v xml:space="preserve">    - Uang Penginapan - Mataram [2 ORG x 2 HR]</v>
          </cell>
          <cell r="C553">
            <v>4</v>
          </cell>
          <cell r="D553" t="str">
            <v>OH</v>
          </cell>
          <cell r="E553">
            <v>907000</v>
          </cell>
          <cell r="F553">
            <v>3628000</v>
          </cell>
        </row>
        <row r="554">
          <cell r="B554" t="str">
            <v>&gt;    JAKARTA - KUPANG PP</v>
          </cell>
        </row>
        <row r="555">
          <cell r="B555" t="str">
            <v xml:space="preserve">    - Tiket - Kupang PP [2 ORG x 1 KEG]</v>
          </cell>
          <cell r="C555">
            <v>2</v>
          </cell>
          <cell r="D555" t="str">
            <v>OK</v>
          </cell>
          <cell r="E555">
            <v>5081000</v>
          </cell>
          <cell r="F555">
            <v>10162000</v>
          </cell>
        </row>
        <row r="556">
          <cell r="B556" t="str">
            <v xml:space="preserve">    - Uang Taksi - Kupang PP [2 ORG x 1 KL]</v>
          </cell>
          <cell r="C556">
            <v>2</v>
          </cell>
          <cell r="D556" t="str">
            <v>OK</v>
          </cell>
          <cell r="E556">
            <v>780000</v>
          </cell>
          <cell r="F556">
            <v>1560000</v>
          </cell>
        </row>
        <row r="557">
          <cell r="B557" t="str">
            <v xml:space="preserve">    - Uang Harian - Kupang [2 ORG x 3 HR]</v>
          </cell>
          <cell r="C557">
            <v>6</v>
          </cell>
          <cell r="D557" t="str">
            <v>OH</v>
          </cell>
          <cell r="E557">
            <v>430000</v>
          </cell>
          <cell r="F557">
            <v>2580000</v>
          </cell>
        </row>
        <row r="558">
          <cell r="B558" t="str">
            <v xml:space="preserve">    - Uang Penginapan - Kupang [2 ORG x 2 HR]</v>
          </cell>
          <cell r="C558">
            <v>4</v>
          </cell>
          <cell r="D558" t="str">
            <v>OH</v>
          </cell>
          <cell r="E558">
            <v>688000</v>
          </cell>
          <cell r="F558">
            <v>2752000</v>
          </cell>
        </row>
        <row r="559">
          <cell r="B559" t="str">
            <v>&gt;    JAKARTA - PONTIANAK PP</v>
          </cell>
        </row>
        <row r="560">
          <cell r="B560" t="str">
            <v xml:space="preserve">    - Tiket - Pontianak PP [2 ORG x 1 KL]</v>
          </cell>
          <cell r="C560">
            <v>2</v>
          </cell>
          <cell r="D560" t="str">
            <v>OK</v>
          </cell>
          <cell r="E560">
            <v>2781000</v>
          </cell>
          <cell r="F560">
            <v>5562000</v>
          </cell>
        </row>
        <row r="561">
          <cell r="B561" t="str">
            <v xml:space="preserve">    - Uang Taksi - Pontianak PP [2 ORG x 1 KL]</v>
          </cell>
          <cell r="C561">
            <v>2</v>
          </cell>
          <cell r="D561" t="str">
            <v>OK</v>
          </cell>
          <cell r="E561">
            <v>914000</v>
          </cell>
          <cell r="F561">
            <v>1828000</v>
          </cell>
        </row>
        <row r="562">
          <cell r="B562" t="str">
            <v xml:space="preserve">    - Uang Harian - Pontianak [2 ORG x 3 HR]</v>
          </cell>
          <cell r="C562">
            <v>6</v>
          </cell>
          <cell r="D562" t="str">
            <v>OH</v>
          </cell>
          <cell r="E562">
            <v>380000</v>
          </cell>
          <cell r="F562">
            <v>2280000</v>
          </cell>
        </row>
        <row r="563">
          <cell r="B563" t="str">
            <v xml:space="preserve">    - Uang Penginapan - Pontianak [2 ORG x 2 HR]</v>
          </cell>
          <cell r="C563">
            <v>4</v>
          </cell>
          <cell r="D563" t="str">
            <v>OH</v>
          </cell>
          <cell r="E563">
            <v>538000</v>
          </cell>
          <cell r="F563">
            <v>2152000</v>
          </cell>
        </row>
        <row r="564">
          <cell r="B564" t="str">
            <v>&gt;    JAKARTA - PALANGKARAYA PP</v>
          </cell>
        </row>
        <row r="565">
          <cell r="B565" t="str">
            <v xml:space="preserve">    - Tiket - Palangkaraya PP [2 ORG x 1 KEG]</v>
          </cell>
          <cell r="C565">
            <v>2</v>
          </cell>
          <cell r="D565" t="str">
            <v>OK</v>
          </cell>
          <cell r="E565">
            <v>2984000</v>
          </cell>
          <cell r="F565">
            <v>5968000</v>
          </cell>
        </row>
        <row r="566">
          <cell r="B566" t="str">
            <v xml:space="preserve">    - Uang Taksi - Palangkaraya PP [2 ORG x 1 KL]</v>
          </cell>
          <cell r="C566">
            <v>2</v>
          </cell>
          <cell r="D566" t="str">
            <v>OK</v>
          </cell>
          <cell r="E566">
            <v>836000</v>
          </cell>
          <cell r="F566">
            <v>1672000</v>
          </cell>
        </row>
        <row r="567">
          <cell r="B567" t="str">
            <v xml:space="preserve">    - Uang Harian - Palangkaraya [2 ORG x 3 HR]</v>
          </cell>
          <cell r="C567">
            <v>6</v>
          </cell>
          <cell r="D567" t="str">
            <v>OH</v>
          </cell>
          <cell r="E567">
            <v>360000</v>
          </cell>
          <cell r="F567">
            <v>2160000</v>
          </cell>
        </row>
        <row r="568">
          <cell r="B568" t="str">
            <v xml:space="preserve">    - Uang Penginapan - Palangkaraya [2 ORG x 2 HR]</v>
          </cell>
          <cell r="C568">
            <v>4</v>
          </cell>
          <cell r="D568" t="str">
            <v>OH</v>
          </cell>
          <cell r="E568">
            <v>659000</v>
          </cell>
          <cell r="F568">
            <v>2636000</v>
          </cell>
        </row>
        <row r="569">
          <cell r="B569" t="str">
            <v>&gt;    JAKARTA - BANJARMASIN PP</v>
          </cell>
        </row>
        <row r="570">
          <cell r="B570" t="str">
            <v xml:space="preserve">    - Tiket - Banjarmasin PP [2 ORG x 1 KL]</v>
          </cell>
          <cell r="C570">
            <v>2</v>
          </cell>
          <cell r="D570" t="str">
            <v>OK</v>
          </cell>
          <cell r="E570">
            <v>2995000</v>
          </cell>
          <cell r="F570">
            <v>5990000</v>
          </cell>
        </row>
        <row r="571">
          <cell r="B571" t="str">
            <v xml:space="preserve">    - Uang Taksi - Banjarmasin PP [2 ORG x 1 KL]</v>
          </cell>
          <cell r="C571">
            <v>2</v>
          </cell>
          <cell r="D571" t="str">
            <v>OK</v>
          </cell>
          <cell r="E571">
            <v>934000</v>
          </cell>
          <cell r="F571">
            <v>1868000</v>
          </cell>
        </row>
        <row r="572">
          <cell r="B572" t="str">
            <v xml:space="preserve">    - Uang Harian - Banjarmasin [2 ORG x 3 HR]</v>
          </cell>
          <cell r="C572">
            <v>6</v>
          </cell>
          <cell r="D572" t="str">
            <v>OH</v>
          </cell>
          <cell r="E572">
            <v>380000</v>
          </cell>
          <cell r="F572">
            <v>5990000</v>
          </cell>
        </row>
        <row r="573">
          <cell r="B573" t="str">
            <v xml:space="preserve">    - Uang Penginapan - Banjarmasin [2 ORG x 2 HR]</v>
          </cell>
          <cell r="C573">
            <v>4</v>
          </cell>
          <cell r="D573" t="str">
            <v>OH</v>
          </cell>
          <cell r="E573">
            <v>697000</v>
          </cell>
          <cell r="F573">
            <v>2788000</v>
          </cell>
        </row>
        <row r="574">
          <cell r="B574" t="str">
            <v>&gt;    JAKARTA - BALIKPAPAN PP</v>
          </cell>
        </row>
        <row r="575">
          <cell r="B575" t="str">
            <v xml:space="preserve">    - Tiket - Balikpapan PP [2 ORG x 1 KL]</v>
          </cell>
          <cell r="C575">
            <v>2</v>
          </cell>
          <cell r="D575" t="str">
            <v>OK</v>
          </cell>
          <cell r="E575">
            <v>3797000</v>
          </cell>
          <cell r="F575">
            <v>7594000</v>
          </cell>
        </row>
        <row r="576">
          <cell r="B576" t="str">
            <v xml:space="preserve">    - Uang Taksi - Balikpapan PP [2 ORG x 1 KL]</v>
          </cell>
          <cell r="C576">
            <v>2</v>
          </cell>
          <cell r="D576" t="str">
            <v>OK</v>
          </cell>
          <cell r="E576">
            <v>1614000</v>
          </cell>
          <cell r="F576">
            <v>3228000</v>
          </cell>
        </row>
        <row r="577">
          <cell r="B577" t="str">
            <v xml:space="preserve">    - Uang Harian - Balikpapan [2 ORG x 3 HR]</v>
          </cell>
          <cell r="C577">
            <v>6</v>
          </cell>
          <cell r="D577" t="str">
            <v>OH</v>
          </cell>
          <cell r="E577">
            <v>430000</v>
          </cell>
          <cell r="F577">
            <v>2580000</v>
          </cell>
        </row>
        <row r="578">
          <cell r="B578" t="str">
            <v xml:space="preserve">    - Uang Penginapan - Balikpapan [2 ORG x 2 HR]</v>
          </cell>
          <cell r="C578">
            <v>4</v>
          </cell>
          <cell r="D578" t="str">
            <v>OH</v>
          </cell>
          <cell r="E578">
            <v>804000</v>
          </cell>
          <cell r="F578">
            <v>3216000</v>
          </cell>
        </row>
        <row r="579">
          <cell r="B579" t="str">
            <v>&gt;    JAKARTA - TARAKAN PP</v>
          </cell>
        </row>
        <row r="580">
          <cell r="B580" t="str">
            <v xml:space="preserve">    - Tiket - Tarakan PP [2 ORG x 1 KEG]</v>
          </cell>
          <cell r="C580">
            <v>2</v>
          </cell>
          <cell r="D580" t="str">
            <v>OK</v>
          </cell>
          <cell r="E580">
            <v>4057000</v>
          </cell>
          <cell r="F580">
            <v>8114000</v>
          </cell>
        </row>
        <row r="581">
          <cell r="B581" t="str">
            <v xml:space="preserve">    - Uang Taksi - Tarakan PP [2 ORG x 1 KL]</v>
          </cell>
          <cell r="C581">
            <v>2</v>
          </cell>
          <cell r="D581" t="str">
            <v>OK</v>
          </cell>
          <cell r="E581">
            <v>1016000</v>
          </cell>
          <cell r="F581">
            <v>2032000</v>
          </cell>
        </row>
        <row r="582">
          <cell r="B582" t="str">
            <v xml:space="preserve">    - Uang Harian - Tarakan [2 ORG x 3 HR]</v>
          </cell>
          <cell r="C582">
            <v>6</v>
          </cell>
          <cell r="D582" t="str">
            <v>OH</v>
          </cell>
          <cell r="E582">
            <v>430000</v>
          </cell>
          <cell r="F582">
            <v>2580000</v>
          </cell>
        </row>
        <row r="583">
          <cell r="B583" t="str">
            <v xml:space="preserve">    - Uang Penginapan - Tarakan [2 ORG x 2 HR]</v>
          </cell>
          <cell r="C583">
            <v>4</v>
          </cell>
          <cell r="D583" t="str">
            <v>OH</v>
          </cell>
          <cell r="E583">
            <v>904000</v>
          </cell>
          <cell r="F583">
            <v>3616000</v>
          </cell>
        </row>
        <row r="584">
          <cell r="B584" t="str">
            <v>&gt;    JAKARTA - MANADO PP</v>
          </cell>
        </row>
        <row r="585">
          <cell r="B585" t="str">
            <v xml:space="preserve">    - Tiket - Manado PP [2 ORG x 1 KL]</v>
          </cell>
          <cell r="C585">
            <v>2</v>
          </cell>
          <cell r="D585" t="str">
            <v>OK</v>
          </cell>
          <cell r="E585">
            <v>546000</v>
          </cell>
          <cell r="F585">
            <v>1092000</v>
          </cell>
        </row>
        <row r="586">
          <cell r="B586" t="str">
            <v xml:space="preserve">    - Uang Taksi - Manado PP [2 ORG x 1 KL]</v>
          </cell>
          <cell r="C586">
            <v>2</v>
          </cell>
          <cell r="D586" t="str">
            <v>OK</v>
          </cell>
          <cell r="E586">
            <v>844000</v>
          </cell>
          <cell r="F586">
            <v>1688000</v>
          </cell>
        </row>
        <row r="587">
          <cell r="B587" t="str">
            <v xml:space="preserve">    - Uang Harian - Manado [2 ORG x 3 HR]</v>
          </cell>
          <cell r="C587">
            <v>6</v>
          </cell>
          <cell r="D587" t="str">
            <v>OH</v>
          </cell>
          <cell r="E587">
            <v>370000</v>
          </cell>
          <cell r="F587">
            <v>1092000</v>
          </cell>
        </row>
        <row r="588">
          <cell r="B588" t="str">
            <v xml:space="preserve">    - Uang Penginapan - Manado [2 ORG x 2 HR]</v>
          </cell>
          <cell r="C588">
            <v>4</v>
          </cell>
          <cell r="D588" t="str">
            <v>OH</v>
          </cell>
          <cell r="E588">
            <v>978000</v>
          </cell>
          <cell r="F588">
            <v>3912000</v>
          </cell>
        </row>
        <row r="589">
          <cell r="B589" t="str">
            <v>&gt;    JAKARTA - GORONTALO PP</v>
          </cell>
        </row>
        <row r="590">
          <cell r="B590" t="str">
            <v xml:space="preserve">    - Tiket - Gorontalo PP [2 ORG x 1 KEG]</v>
          </cell>
          <cell r="C590">
            <v>2</v>
          </cell>
          <cell r="D590" t="str">
            <v>OK</v>
          </cell>
          <cell r="E590">
            <v>4824000</v>
          </cell>
          <cell r="F590">
            <v>9648000</v>
          </cell>
        </row>
        <row r="591">
          <cell r="B591" t="str">
            <v xml:space="preserve">    - Uang Taksi - Gorontalo PP [2 ORG x 1 KL]</v>
          </cell>
          <cell r="C591">
            <v>2</v>
          </cell>
          <cell r="D591" t="str">
            <v>OK</v>
          </cell>
          <cell r="E591">
            <v>1116000</v>
          </cell>
          <cell r="F591">
            <v>2232000</v>
          </cell>
        </row>
        <row r="592">
          <cell r="B592" t="str">
            <v xml:space="preserve">    - Uang Harian - Gorontalo [2 ORG x 3  HR]</v>
          </cell>
          <cell r="C592">
            <v>6</v>
          </cell>
          <cell r="D592" t="str">
            <v>OH</v>
          </cell>
          <cell r="E592">
            <v>370000</v>
          </cell>
          <cell r="F592">
            <v>2220000</v>
          </cell>
        </row>
        <row r="593">
          <cell r="B593" t="str">
            <v xml:space="preserve">    - Uang Penginapan - Gorontalo [2 ORG x 2 HR]</v>
          </cell>
          <cell r="C593">
            <v>4</v>
          </cell>
          <cell r="D593" t="str">
            <v>OH</v>
          </cell>
          <cell r="E593">
            <v>955000</v>
          </cell>
          <cell r="F593">
            <v>3820000</v>
          </cell>
        </row>
        <row r="594">
          <cell r="B594" t="str">
            <v>&gt;    JAKARTA - MAMUJU PP</v>
          </cell>
        </row>
        <row r="595">
          <cell r="B595" t="str">
            <v xml:space="preserve">    - Tiket - Mamuju PP [2 ORG x 1 KEG]</v>
          </cell>
          <cell r="C595">
            <v>2</v>
          </cell>
          <cell r="D595" t="str">
            <v>OK</v>
          </cell>
          <cell r="E595">
            <v>4867000</v>
          </cell>
          <cell r="F595">
            <v>9734000</v>
          </cell>
        </row>
        <row r="596">
          <cell r="B596" t="str">
            <v xml:space="preserve">    - Uang Taksi - Mamuju PP [2 ORG x 1 KL]</v>
          </cell>
          <cell r="C596">
            <v>2</v>
          </cell>
          <cell r="D596" t="str">
            <v>OK</v>
          </cell>
          <cell r="E596">
            <v>1176000</v>
          </cell>
          <cell r="F596">
            <v>2352000</v>
          </cell>
        </row>
        <row r="597">
          <cell r="B597" t="str">
            <v xml:space="preserve">    - Uang Harian - Mamuju [2 ORG x 3 HR]</v>
          </cell>
          <cell r="C597">
            <v>6</v>
          </cell>
          <cell r="D597" t="str">
            <v>OH</v>
          </cell>
          <cell r="E597">
            <v>410000</v>
          </cell>
          <cell r="F597">
            <v>2460000</v>
          </cell>
        </row>
        <row r="598">
          <cell r="B598" t="str">
            <v xml:space="preserve">    - Uang Penginapan - Mamuju [2 ORG x 2 HR]</v>
          </cell>
          <cell r="C598">
            <v>4</v>
          </cell>
          <cell r="D598" t="str">
            <v>OH</v>
          </cell>
          <cell r="E598">
            <v>704000</v>
          </cell>
          <cell r="F598">
            <v>2816000</v>
          </cell>
        </row>
        <row r="599">
          <cell r="B599" t="str">
            <v>&gt;    JAKARTA - MAKASSAR PP</v>
          </cell>
        </row>
        <row r="600">
          <cell r="B600" t="str">
            <v xml:space="preserve">    - Tiket - Makassar PP [2 ORG x 1 KL]</v>
          </cell>
          <cell r="C600">
            <v>2</v>
          </cell>
          <cell r="D600" t="str">
            <v>OK</v>
          </cell>
          <cell r="E600">
            <v>4779000</v>
          </cell>
          <cell r="F600">
            <v>9558000</v>
          </cell>
        </row>
        <row r="601">
          <cell r="B601" t="str">
            <v xml:space="preserve">    - Uang Taksi - Makassar PP [2 ORG x 1 KL]</v>
          </cell>
          <cell r="C601">
            <v>2</v>
          </cell>
          <cell r="D601" t="str">
            <v>OK</v>
          </cell>
          <cell r="E601">
            <v>950000</v>
          </cell>
          <cell r="F601">
            <v>1900000</v>
          </cell>
        </row>
        <row r="602">
          <cell r="B602" t="str">
            <v xml:space="preserve">    - Uang Harian - Makassar [2 ORG x 3 HR]</v>
          </cell>
          <cell r="C602">
            <v>6</v>
          </cell>
          <cell r="D602" t="str">
            <v>OH</v>
          </cell>
          <cell r="E602">
            <v>430000</v>
          </cell>
          <cell r="F602">
            <v>2580000</v>
          </cell>
        </row>
        <row r="603">
          <cell r="B603" t="str">
            <v xml:space="preserve">    - Uang Penginapan - Makassar [2 ORG x 2 HR]</v>
          </cell>
          <cell r="C603">
            <v>4</v>
          </cell>
          <cell r="D603" t="str">
            <v>OH</v>
          </cell>
          <cell r="E603">
            <v>745000</v>
          </cell>
          <cell r="F603">
            <v>2980000</v>
          </cell>
        </row>
        <row r="604">
          <cell r="B604" t="str">
            <v>&gt;    JAKARTA - PALU PP</v>
          </cell>
        </row>
        <row r="605">
          <cell r="B605" t="str">
            <v xml:space="preserve">    - Tiket - Palu PP [2 ORG x 1 KL]</v>
          </cell>
          <cell r="C605">
            <v>2</v>
          </cell>
          <cell r="D605" t="str">
            <v>OK</v>
          </cell>
          <cell r="E605">
            <v>5113000</v>
          </cell>
          <cell r="F605">
            <v>10226000</v>
          </cell>
        </row>
        <row r="606">
          <cell r="B606" t="str">
            <v xml:space="preserve">    - Uang Taksi - Palu PP [2 ORG x 1 KL]</v>
          </cell>
          <cell r="C606">
            <v>2</v>
          </cell>
          <cell r="D606" t="str">
            <v>OK</v>
          </cell>
          <cell r="E606">
            <v>878000</v>
          </cell>
          <cell r="F606">
            <v>1756000</v>
          </cell>
        </row>
        <row r="607">
          <cell r="B607" t="str">
            <v xml:space="preserve">    - Uang Harian - Palu [2 ORG x 3 HR]</v>
          </cell>
          <cell r="C607">
            <v>6</v>
          </cell>
          <cell r="D607" t="str">
            <v>OH</v>
          </cell>
          <cell r="E607">
            <v>370000</v>
          </cell>
          <cell r="F607">
            <v>2220000</v>
          </cell>
        </row>
        <row r="608">
          <cell r="B608" t="str">
            <v xml:space="preserve">    - Uang Penginapan - Palu [2 ORG x 2 HR]</v>
          </cell>
          <cell r="C608">
            <v>4</v>
          </cell>
          <cell r="D608" t="str">
            <v>OH</v>
          </cell>
          <cell r="E608">
            <v>951000</v>
          </cell>
          <cell r="F608">
            <v>3804000</v>
          </cell>
        </row>
        <row r="609">
          <cell r="B609" t="str">
            <v>&gt;    JAKARTA - KENDARI PP</v>
          </cell>
        </row>
        <row r="610">
          <cell r="B610" t="str">
            <v xml:space="preserve">    - Tiket - Kendari PP [2 ORG x 1 KEG]</v>
          </cell>
          <cell r="C610">
            <v>2</v>
          </cell>
          <cell r="D610" t="str">
            <v>OK</v>
          </cell>
          <cell r="E610">
            <v>4182000</v>
          </cell>
          <cell r="F610">
            <v>8364000</v>
          </cell>
        </row>
        <row r="611">
          <cell r="B611" t="str">
            <v xml:space="preserve">    - Uang Taksi - Kendari PP [2 ORG x 1 KL]</v>
          </cell>
          <cell r="C611">
            <v>2</v>
          </cell>
          <cell r="D611" t="str">
            <v>OK</v>
          </cell>
          <cell r="E611">
            <v>890000</v>
          </cell>
          <cell r="F611">
            <v>1780000</v>
          </cell>
        </row>
        <row r="612">
          <cell r="B612" t="str">
            <v xml:space="preserve">    - Uang Harian - Kendari [2 ORG x 3 HR]</v>
          </cell>
          <cell r="C612">
            <v>6</v>
          </cell>
          <cell r="D612" t="str">
            <v>OH</v>
          </cell>
          <cell r="E612">
            <v>380000</v>
          </cell>
          <cell r="F612">
            <v>2280000</v>
          </cell>
        </row>
        <row r="613">
          <cell r="B613" t="str">
            <v xml:space="preserve">    - Uang Penginapan - Kendari [2 ORG x 2 HR]</v>
          </cell>
          <cell r="C613">
            <v>4</v>
          </cell>
          <cell r="D613" t="str">
            <v>OH</v>
          </cell>
          <cell r="E613">
            <v>786000</v>
          </cell>
          <cell r="F613">
            <v>3144000</v>
          </cell>
        </row>
        <row r="614">
          <cell r="B614" t="str">
            <v>&gt;    JAKARTA - AMBON PP</v>
          </cell>
        </row>
        <row r="615">
          <cell r="B615" t="str">
            <v xml:space="preserve">    - Tiket - Ambon PP [2 ORG x 1 KEG]</v>
          </cell>
          <cell r="C615">
            <v>2</v>
          </cell>
          <cell r="D615" t="str">
            <v>OK</v>
          </cell>
          <cell r="E615">
            <v>7081000</v>
          </cell>
          <cell r="F615">
            <v>14162000</v>
          </cell>
        </row>
        <row r="616">
          <cell r="B616" t="str">
            <v xml:space="preserve">    - Uang Taksi - Ambon PP [2 ORG x 1 KL]</v>
          </cell>
          <cell r="C616">
            <v>2</v>
          </cell>
          <cell r="D616" t="str">
            <v>OK</v>
          </cell>
          <cell r="E616">
            <v>1166000</v>
          </cell>
          <cell r="F616">
            <v>2332000</v>
          </cell>
        </row>
        <row r="617">
          <cell r="B617" t="str">
            <v xml:space="preserve">    - Uang Harian - Ambon [2 ORG x 3 HR]</v>
          </cell>
          <cell r="C617">
            <v>6</v>
          </cell>
          <cell r="D617" t="str">
            <v>OH</v>
          </cell>
          <cell r="E617">
            <v>380000</v>
          </cell>
          <cell r="F617">
            <v>2280000</v>
          </cell>
        </row>
        <row r="618">
          <cell r="B618" t="str">
            <v xml:space="preserve">    - Uang Penginapan - Ambon [2 ORG x 2 HR]</v>
          </cell>
          <cell r="C618">
            <v>4</v>
          </cell>
          <cell r="D618" t="str">
            <v>OH</v>
          </cell>
          <cell r="E618">
            <v>667000</v>
          </cell>
          <cell r="F618">
            <v>2668000</v>
          </cell>
        </row>
        <row r="619">
          <cell r="B619" t="str">
            <v>&gt;    JAKARTA - TERNATE PP</v>
          </cell>
        </row>
        <row r="620">
          <cell r="B620" t="str">
            <v xml:space="preserve">    - Tiket - Ternate PP [2 ORG x 1 KEG]</v>
          </cell>
          <cell r="C620">
            <v>2</v>
          </cell>
          <cell r="D620" t="str">
            <v>OK</v>
          </cell>
          <cell r="E620">
            <v>6664000</v>
          </cell>
          <cell r="F620">
            <v>13328000</v>
          </cell>
        </row>
        <row r="621">
          <cell r="B621" t="str">
            <v xml:space="preserve">    - Uang Taksi - Ternate PP [2 ORG x 1 KL]</v>
          </cell>
          <cell r="C621">
            <v>2</v>
          </cell>
          <cell r="D621" t="str">
            <v>OK</v>
          </cell>
          <cell r="E621">
            <v>1010000</v>
          </cell>
          <cell r="F621">
            <v>2020000</v>
          </cell>
        </row>
        <row r="622">
          <cell r="B622" t="str">
            <v xml:space="preserve">    - Uang Harian - Ternate [2 ORG x 3 HR]</v>
          </cell>
          <cell r="C622">
            <v>6</v>
          </cell>
          <cell r="D622" t="str">
            <v>OH</v>
          </cell>
          <cell r="E622">
            <v>430000</v>
          </cell>
          <cell r="F622">
            <v>2580000</v>
          </cell>
        </row>
        <row r="623">
          <cell r="B623" t="str">
            <v xml:space="preserve">    - Uang Penginapan - Ternate [2 ORG x 2 HR]</v>
          </cell>
          <cell r="C623">
            <v>4</v>
          </cell>
          <cell r="D623" t="str">
            <v>OH</v>
          </cell>
          <cell r="E623">
            <v>605000</v>
          </cell>
          <cell r="F623">
            <v>2420000</v>
          </cell>
        </row>
        <row r="624">
          <cell r="B624" t="str">
            <v>&gt;    JAKARTA - JAYAPURA PP</v>
          </cell>
        </row>
        <row r="625">
          <cell r="B625" t="str">
            <v xml:space="preserve">    - Tiket - Jayapura PP [2 ORG x 1 KEG]</v>
          </cell>
          <cell r="C625">
            <v>2</v>
          </cell>
          <cell r="D625" t="str">
            <v>OK</v>
          </cell>
          <cell r="E625">
            <v>8193000</v>
          </cell>
          <cell r="F625">
            <v>16386000</v>
          </cell>
        </row>
        <row r="626">
          <cell r="B626" t="str">
            <v xml:space="preserve">    - Uang Taksi - Jayapura PP [2 ORG x 1 KL]</v>
          </cell>
          <cell r="C626">
            <v>2</v>
          </cell>
          <cell r="D626" t="str">
            <v>OK</v>
          </cell>
          <cell r="E626">
            <v>1574000</v>
          </cell>
          <cell r="F626">
            <v>3148000</v>
          </cell>
        </row>
        <row r="627">
          <cell r="B627" t="str">
            <v xml:space="preserve">    - Uang Harian - Jayapura [2 ORG x3 HR]</v>
          </cell>
          <cell r="C627">
            <v>6</v>
          </cell>
          <cell r="D627" t="str">
            <v>OH</v>
          </cell>
          <cell r="E627">
            <v>580000</v>
          </cell>
          <cell r="F627">
            <v>3480000</v>
          </cell>
        </row>
        <row r="628">
          <cell r="B628" t="str">
            <v xml:space="preserve">    - Uang Penginapan - Jayapura [2 ORG x 2 HR]</v>
          </cell>
          <cell r="C628">
            <v>4</v>
          </cell>
          <cell r="D628" t="str">
            <v>OH</v>
          </cell>
          <cell r="E628">
            <v>1038000</v>
          </cell>
          <cell r="F628">
            <v>4152000</v>
          </cell>
        </row>
        <row r="629">
          <cell r="B629" t="str">
            <v>&gt;    JAKARTA - MANOKWARI PP</v>
          </cell>
        </row>
        <row r="630">
          <cell r="B630" t="str">
            <v xml:space="preserve">    - Tiket - Manokwari PP [2 ORG x 1 KEG]</v>
          </cell>
          <cell r="C630">
            <v>2</v>
          </cell>
          <cell r="D630" t="str">
            <v>OK</v>
          </cell>
          <cell r="E630">
            <v>10824000</v>
          </cell>
          <cell r="F630">
            <v>21648000</v>
          </cell>
        </row>
        <row r="631">
          <cell r="B631" t="str">
            <v xml:space="preserve">    - Uang Taksi - Manokwari PP [2 ORG x 1 KL]</v>
          </cell>
          <cell r="C631">
            <v>2</v>
          </cell>
          <cell r="D631" t="str">
            <v>OK</v>
          </cell>
          <cell r="E631">
            <v>1054000</v>
          </cell>
          <cell r="F631">
            <v>2108000</v>
          </cell>
        </row>
        <row r="632">
          <cell r="B632" t="str">
            <v xml:space="preserve">    - Uang Harian - Manokwari [2 ORG x 3 HR]</v>
          </cell>
          <cell r="C632">
            <v>6</v>
          </cell>
          <cell r="D632" t="str">
            <v>OH</v>
          </cell>
          <cell r="E632">
            <v>480000</v>
          </cell>
          <cell r="F632">
            <v>2880000</v>
          </cell>
        </row>
        <row r="633">
          <cell r="B633" t="str">
            <v xml:space="preserve">    - Uang Penginapan - Manokwari [2 ORG x 2 HR]</v>
          </cell>
          <cell r="C633">
            <v>4</v>
          </cell>
          <cell r="D633" t="str">
            <v>OH</v>
          </cell>
          <cell r="E633">
            <v>967000</v>
          </cell>
          <cell r="F633">
            <v>3868000</v>
          </cell>
        </row>
        <row r="634">
          <cell r="B634" t="str">
            <v>Sosialisasi/Orientasi Penyelesaian Dokumen dan Perlengkapan Haji</v>
          </cell>
          <cell r="C634">
            <v>1</v>
          </cell>
          <cell r="D634" t="str">
            <v>LAYANAN</v>
          </cell>
          <cell r="E634">
            <v>0</v>
          </cell>
          <cell r="F634">
            <v>534970000</v>
          </cell>
        </row>
        <row r="635">
          <cell r="B635" t="str">
            <v>Bimbingan Teknis Penyelesaian Dokumen dan Pemvisaan Haji Tahun 1446H/2025M</v>
          </cell>
          <cell r="C635">
            <v>0</v>
          </cell>
          <cell r="D635" t="str">
            <v/>
          </cell>
          <cell r="E635">
            <v>0</v>
          </cell>
          <cell r="F635">
            <v>411090000</v>
          </cell>
        </row>
        <row r="636">
          <cell r="B636" t="str">
            <v>Belanja Bahan</v>
          </cell>
          <cell r="C636">
            <v>0</v>
          </cell>
          <cell r="D636" t="str">
            <v/>
          </cell>
          <cell r="E636">
            <v>0</v>
          </cell>
          <cell r="F636">
            <v>40800000</v>
          </cell>
        </row>
        <row r="637">
          <cell r="B637" t="str">
            <v xml:space="preserve">    -  Perlengkapan Peserta</v>
          </cell>
          <cell r="C637">
            <v>114</v>
          </cell>
          <cell r="D637" t="str">
            <v>OK</v>
          </cell>
          <cell r="E637">
            <v>350000</v>
          </cell>
          <cell r="F637">
            <v>39900000</v>
          </cell>
        </row>
        <row r="638">
          <cell r="B638" t="str">
            <v xml:space="preserve">    -  Spanduk</v>
          </cell>
          <cell r="C638">
            <v>2</v>
          </cell>
          <cell r="D638" t="str">
            <v>buah</v>
          </cell>
          <cell r="E638">
            <v>450000</v>
          </cell>
          <cell r="F638">
            <v>900000</v>
          </cell>
        </row>
        <row r="639">
          <cell r="B639" t="str">
            <v>Honor Output Kegiatan</v>
          </cell>
          <cell r="C639">
            <v>0</v>
          </cell>
          <cell r="D639" t="str">
            <v/>
          </cell>
          <cell r="E639">
            <v>0</v>
          </cell>
          <cell r="F639">
            <v>2200000</v>
          </cell>
        </row>
        <row r="640">
          <cell r="B640" t="str">
            <v xml:space="preserve">    -  Ketua</v>
          </cell>
          <cell r="C640">
            <v>1</v>
          </cell>
          <cell r="D640" t="str">
            <v>OK</v>
          </cell>
          <cell r="E640">
            <v>400000</v>
          </cell>
          <cell r="F640">
            <v>400000</v>
          </cell>
        </row>
        <row r="641">
          <cell r="B641" t="str">
            <v xml:space="preserve">    -  Sekretaris</v>
          </cell>
          <cell r="C641">
            <v>1</v>
          </cell>
          <cell r="D641" t="str">
            <v>OK</v>
          </cell>
          <cell r="E641">
            <v>300000</v>
          </cell>
          <cell r="F641">
            <v>300000</v>
          </cell>
        </row>
        <row r="642">
          <cell r="B642" t="str">
            <v xml:space="preserve">    -  Anggota</v>
          </cell>
          <cell r="C642">
            <v>5</v>
          </cell>
          <cell r="D642" t="str">
            <v>OK</v>
          </cell>
          <cell r="E642">
            <v>300000</v>
          </cell>
          <cell r="F642">
            <v>1500000</v>
          </cell>
        </row>
        <row r="643">
          <cell r="B643" t="str">
            <v>Belanja Jasa Profesi</v>
          </cell>
          <cell r="C643">
            <v>0</v>
          </cell>
          <cell r="D643" t="str">
            <v/>
          </cell>
          <cell r="E643">
            <v>0</v>
          </cell>
          <cell r="F643">
            <v>9000000</v>
          </cell>
        </row>
        <row r="644">
          <cell r="B644" t="str">
            <v xml:space="preserve">    -  Narasumber Eselon II ke bawah (3 Org X 3 JPL X 1 KEG)</v>
          </cell>
          <cell r="C644">
            <v>9</v>
          </cell>
          <cell r="D644" t="str">
            <v>JPL</v>
          </cell>
          <cell r="E644">
            <v>1000000</v>
          </cell>
          <cell r="F644">
            <v>9000000</v>
          </cell>
        </row>
        <row r="645">
          <cell r="B645" t="str">
            <v>Belanja Perjalanan Dinas Paket Meeting Luar Kota</v>
          </cell>
          <cell r="C645">
            <v>0</v>
          </cell>
          <cell r="D645" t="str">
            <v/>
          </cell>
          <cell r="E645">
            <v>0</v>
          </cell>
          <cell r="F645">
            <v>347078000</v>
          </cell>
        </row>
        <row r="646">
          <cell r="B646" t="str">
            <v xml:space="preserve">    -  Paket Fullboard Panitia &amp; Peserta Eselon III  [111 ORG x 2hari]</v>
          </cell>
          <cell r="C646">
            <v>222</v>
          </cell>
          <cell r="D646" t="str">
            <v>OH</v>
          </cell>
          <cell r="E646">
            <v>1006000</v>
          </cell>
          <cell r="F646">
            <v>223332000</v>
          </cell>
        </row>
        <row r="647">
          <cell r="B647" t="str">
            <v xml:space="preserve">    -  Paket Fullboard Eselon I &amp; II [2 ORG x 2malam]</v>
          </cell>
          <cell r="C647">
            <v>4</v>
          </cell>
          <cell r="D647" t="str">
            <v>OH</v>
          </cell>
          <cell r="E647">
            <v>1199000</v>
          </cell>
          <cell r="F647">
            <v>4796000</v>
          </cell>
        </row>
        <row r="648">
          <cell r="B648" t="str">
            <v xml:space="preserve">    -  Uang Harian Panitia &amp; Peserta  [111 ORG x 3 HR]</v>
          </cell>
          <cell r="C648">
            <v>333</v>
          </cell>
          <cell r="D648" t="str">
            <v>OH</v>
          </cell>
          <cell r="E648">
            <v>150000</v>
          </cell>
          <cell r="F648">
            <v>49950000</v>
          </cell>
        </row>
        <row r="649">
          <cell r="B649" t="str">
            <v xml:space="preserve">    -  Transport </v>
          </cell>
          <cell r="C649">
            <v>115</v>
          </cell>
          <cell r="D649" t="str">
            <v>ORG</v>
          </cell>
          <cell r="E649">
            <v>600000</v>
          </cell>
          <cell r="F649">
            <v>69000000</v>
          </cell>
        </row>
        <row r="650">
          <cell r="B650" t="str">
            <v>Belanja Perjalanan Dinas Biasa</v>
          </cell>
          <cell r="F650">
            <v>12012000</v>
          </cell>
        </row>
        <row r="651">
          <cell r="B651" t="str">
            <v xml:space="preserve">    -  Transport </v>
          </cell>
          <cell r="C651">
            <v>7</v>
          </cell>
          <cell r="D651" t="str">
            <v>OK</v>
          </cell>
          <cell r="E651">
            <v>600000</v>
          </cell>
          <cell r="F651">
            <v>4200000</v>
          </cell>
        </row>
        <row r="652">
          <cell r="B652" t="str">
            <v xml:space="preserve">    -  Harian Panitia Jawa Barat (7 org X 1 hr x 1 Keg)</v>
          </cell>
          <cell r="C652">
            <v>7</v>
          </cell>
          <cell r="D652" t="str">
            <v>OK</v>
          </cell>
          <cell r="E652">
            <v>430000</v>
          </cell>
          <cell r="F652">
            <v>3010000</v>
          </cell>
        </row>
        <row r="653">
          <cell r="B653" t="str">
            <v xml:space="preserve">    -  Penginapan Panitia Jawa Barat (7 org X 1 hr x 1 Keg)</v>
          </cell>
          <cell r="C653">
            <v>7</v>
          </cell>
          <cell r="D653" t="str">
            <v>OK</v>
          </cell>
          <cell r="E653">
            <v>686000</v>
          </cell>
          <cell r="F653">
            <v>4802000</v>
          </cell>
        </row>
        <row r="654">
          <cell r="B654" t="str">
            <v>Penyelesaian Dokumen dan Pemvisaan Jemaah Haji Tahun 1446H/2025M</v>
          </cell>
          <cell r="C654">
            <v>0</v>
          </cell>
          <cell r="D654" t="str">
            <v/>
          </cell>
          <cell r="E654">
            <v>0</v>
          </cell>
          <cell r="F654">
            <v>123880000</v>
          </cell>
        </row>
        <row r="655">
          <cell r="B655" t="str">
            <v>Belanja Bahan</v>
          </cell>
          <cell r="C655">
            <v>0</v>
          </cell>
          <cell r="D655" t="str">
            <v/>
          </cell>
          <cell r="E655">
            <v>0</v>
          </cell>
          <cell r="F655">
            <v>13480000</v>
          </cell>
        </row>
        <row r="656">
          <cell r="B656" t="str">
            <v xml:space="preserve">    -  ATK dan Laporan</v>
          </cell>
          <cell r="C656">
            <v>1</v>
          </cell>
          <cell r="D656" t="str">
            <v>Paket</v>
          </cell>
          <cell r="E656">
            <v>13480000</v>
          </cell>
          <cell r="F656">
            <v>13480000</v>
          </cell>
        </row>
        <row r="657">
          <cell r="B657" t="str">
            <v>Belanja Bahan</v>
          </cell>
          <cell r="C657">
            <v>0</v>
          </cell>
          <cell r="D657" t="str">
            <v/>
          </cell>
          <cell r="E657">
            <v>0</v>
          </cell>
          <cell r="F657">
            <v>38800000</v>
          </cell>
        </row>
        <row r="658">
          <cell r="B658" t="str">
            <v xml:space="preserve">    -     Seragam Penyelesaian Dokumen Jemaah Haji Non PNS</v>
          </cell>
          <cell r="C658">
            <v>70</v>
          </cell>
          <cell r="D658" t="str">
            <v>Setel</v>
          </cell>
          <cell r="E658">
            <v>325000</v>
          </cell>
          <cell r="F658">
            <v>22750000</v>
          </cell>
        </row>
        <row r="659">
          <cell r="B659" t="str">
            <v xml:space="preserve">    -     Seragam Penyelesaian Dokumen Jemaah Haji PNS</v>
          </cell>
          <cell r="C659">
            <v>34</v>
          </cell>
          <cell r="D659" t="str">
            <v>Setel</v>
          </cell>
          <cell r="E659">
            <v>325000</v>
          </cell>
          <cell r="F659">
            <v>11050000</v>
          </cell>
        </row>
        <row r="660">
          <cell r="B660" t="str">
            <v xml:space="preserve">    -     Penjilidan dan Pelaporan</v>
          </cell>
          <cell r="C660">
            <v>1</v>
          </cell>
          <cell r="D660" t="str">
            <v>PKT</v>
          </cell>
          <cell r="E660">
            <v>5000000</v>
          </cell>
          <cell r="F660">
            <v>5000000</v>
          </cell>
        </row>
        <row r="661">
          <cell r="B661" t="str">
            <v>Belanja Honor Output Kegiatan</v>
          </cell>
          <cell r="C661">
            <v>0</v>
          </cell>
          <cell r="D661" t="str">
            <v/>
          </cell>
          <cell r="E661">
            <v>0</v>
          </cell>
          <cell r="F661">
            <v>71600000</v>
          </cell>
        </row>
        <row r="662">
          <cell r="B662" t="str">
            <v xml:space="preserve">    -     Pengarah  [1 ORG x 4 BLN]</v>
          </cell>
          <cell r="C662">
            <v>4</v>
          </cell>
          <cell r="D662" t="str">
            <v>OB</v>
          </cell>
          <cell r="E662">
            <v>750000</v>
          </cell>
          <cell r="F662">
            <v>3000000</v>
          </cell>
        </row>
        <row r="663">
          <cell r="B663" t="str">
            <v xml:space="preserve">    -     Penanggung Jawab  [2 ORG x 4 BLN]</v>
          </cell>
          <cell r="C663">
            <v>8</v>
          </cell>
          <cell r="D663" t="str">
            <v>OB</v>
          </cell>
          <cell r="E663">
            <v>700000</v>
          </cell>
          <cell r="F663">
            <v>5600000</v>
          </cell>
        </row>
        <row r="664">
          <cell r="B664" t="str">
            <v xml:space="preserve">    -     Ketua  [1 ORG x 4 BLN]</v>
          </cell>
          <cell r="C664">
            <v>4</v>
          </cell>
          <cell r="D664" t="str">
            <v>OB</v>
          </cell>
          <cell r="E664">
            <v>650000</v>
          </cell>
          <cell r="F664">
            <v>2600000</v>
          </cell>
        </row>
        <row r="665">
          <cell r="B665" t="str">
            <v xml:space="preserve">    -     Wakil Ketua  [1 ORG x 4 BLN]</v>
          </cell>
          <cell r="C665">
            <v>4</v>
          </cell>
          <cell r="D665" t="str">
            <v>OB</v>
          </cell>
          <cell r="E665">
            <v>600000</v>
          </cell>
          <cell r="F665">
            <v>2400000</v>
          </cell>
        </row>
        <row r="666">
          <cell r="B666" t="str">
            <v xml:space="preserve">    -     Sekretaris  [1 OR x 4 BLN]</v>
          </cell>
          <cell r="C666">
            <v>4</v>
          </cell>
          <cell r="D666" t="str">
            <v>OB</v>
          </cell>
          <cell r="E666">
            <v>500000</v>
          </cell>
          <cell r="F666">
            <v>2000000</v>
          </cell>
        </row>
        <row r="667">
          <cell r="B667" t="str">
            <v xml:space="preserve">    -     Anggota  [28 ORG x 4 BLN]</v>
          </cell>
          <cell r="C667">
            <v>112</v>
          </cell>
          <cell r="D667" t="str">
            <v>OB</v>
          </cell>
          <cell r="E667">
            <v>500000</v>
          </cell>
          <cell r="F667">
            <v>56000000</v>
          </cell>
        </row>
        <row r="668">
          <cell r="B668" t="str">
            <v>Pengelolaan Pelayanan Pemvisaan Haji</v>
          </cell>
          <cell r="C668">
            <v>1</v>
          </cell>
          <cell r="D668" t="str">
            <v>LAYANAN</v>
          </cell>
          <cell r="E668">
            <v>0</v>
          </cell>
          <cell r="F668">
            <v>1488719000</v>
          </cell>
        </row>
        <row r="669">
          <cell r="B669" t="str">
            <v>Konsolidasi dan Pelatihan System Pemvisaan Haji (E-Hajj)</v>
          </cell>
          <cell r="C669">
            <v>0</v>
          </cell>
          <cell r="D669" t="str">
            <v/>
          </cell>
          <cell r="E669">
            <v>0</v>
          </cell>
          <cell r="F669">
            <v>389435000</v>
          </cell>
        </row>
        <row r="670">
          <cell r="B670" t="str">
            <v>Belanja Perjalanan Dinas Lainnya - Luar Negeri</v>
          </cell>
          <cell r="C670">
            <v>0</v>
          </cell>
          <cell r="D670" t="str">
            <v/>
          </cell>
          <cell r="E670">
            <v>0</v>
          </cell>
          <cell r="F670">
            <v>389435000</v>
          </cell>
        </row>
        <row r="671">
          <cell r="B671" t="str">
            <v xml:space="preserve">    -     Jakarta - Jeddah PP  [4 ORG x 1 KL]</v>
          </cell>
          <cell r="C671">
            <v>4</v>
          </cell>
          <cell r="D671" t="str">
            <v>OK</v>
          </cell>
          <cell r="E671">
            <v>28000000</v>
          </cell>
          <cell r="F671">
            <v>112000000</v>
          </cell>
        </row>
        <row r="672">
          <cell r="B672" t="str">
            <v xml:space="preserve">    -     Jakarta - Jeddah PP  [1 ORG x 1 KL]</v>
          </cell>
          <cell r="C672">
            <v>1</v>
          </cell>
          <cell r="D672" t="str">
            <v>OK</v>
          </cell>
          <cell r="E672">
            <v>45000000</v>
          </cell>
          <cell r="F672">
            <v>45000000</v>
          </cell>
        </row>
        <row r="673">
          <cell r="B673" t="str">
            <v xml:space="preserve">    -     Visa [5 ORG x 1 KL]</v>
          </cell>
          <cell r="C673">
            <v>5</v>
          </cell>
          <cell r="D673" t="str">
            <v>OK</v>
          </cell>
          <cell r="E673">
            <v>3875000</v>
          </cell>
          <cell r="F673">
            <v>19375000</v>
          </cell>
        </row>
        <row r="674">
          <cell r="B674" t="str">
            <v xml:space="preserve">    -     Transport Lokal [5 ORG x 1 KL]</v>
          </cell>
          <cell r="C674">
            <v>5</v>
          </cell>
          <cell r="D674" t="str">
            <v>OK</v>
          </cell>
          <cell r="E674">
            <v>548000</v>
          </cell>
          <cell r="F674">
            <v>2740000</v>
          </cell>
        </row>
        <row r="675">
          <cell r="B675" t="str">
            <v xml:space="preserve">    -     Uang Harian  [4 ORG x 8 HR]</v>
          </cell>
          <cell r="C675">
            <v>32</v>
          </cell>
          <cell r="D675" t="str">
            <v>OH</v>
          </cell>
          <cell r="E675">
            <v>4500000</v>
          </cell>
          <cell r="F675">
            <v>144000000</v>
          </cell>
        </row>
        <row r="676">
          <cell r="B676" t="str">
            <v xml:space="preserve">    -     Uang Harian  [1 ORG x 8 HR]</v>
          </cell>
          <cell r="C676">
            <v>8</v>
          </cell>
          <cell r="D676" t="str">
            <v>OH</v>
          </cell>
          <cell r="E676">
            <v>5900000</v>
          </cell>
          <cell r="F676">
            <v>47200000</v>
          </cell>
        </row>
        <row r="677">
          <cell r="B677" t="str">
            <v xml:space="preserve">    -     Uang Harian 40% [4 ORG x 2 HR]</v>
          </cell>
          <cell r="C677">
            <v>8</v>
          </cell>
          <cell r="D677" t="str">
            <v>OH</v>
          </cell>
          <cell r="E677">
            <v>1800000</v>
          </cell>
          <cell r="F677">
            <v>14400000</v>
          </cell>
        </row>
        <row r="678">
          <cell r="B678" t="str">
            <v xml:space="preserve">    -     Uang Harian 40% [1 ORG x 2 HR]</v>
          </cell>
          <cell r="C678">
            <v>2</v>
          </cell>
          <cell r="D678" t="str">
            <v>OH</v>
          </cell>
          <cell r="E678">
            <v>2360000</v>
          </cell>
          <cell r="F678">
            <v>4720000</v>
          </cell>
        </row>
        <row r="679">
          <cell r="B679" t="str">
            <v>Koordinasi Dokumen, Pemvisaan, Fast Track dengan Kementerian/Lembaga/Instansi Terkait</v>
          </cell>
          <cell r="C679">
            <v>0</v>
          </cell>
          <cell r="D679" t="str">
            <v/>
          </cell>
          <cell r="E679">
            <v>0</v>
          </cell>
          <cell r="F679">
            <v>262064000</v>
          </cell>
        </row>
        <row r="680">
          <cell r="B680" t="str">
            <v>Belanja Bahan</v>
          </cell>
          <cell r="C680">
            <v>0</v>
          </cell>
          <cell r="D680" t="str">
            <v/>
          </cell>
          <cell r="E680">
            <v>0</v>
          </cell>
          <cell r="F680">
            <v>7000000</v>
          </cell>
        </row>
        <row r="681">
          <cell r="B681" t="str">
            <v>ATK dan Penjilidan</v>
          </cell>
          <cell r="C681">
            <v>1</v>
          </cell>
          <cell r="D681" t="str">
            <v>PKT</v>
          </cell>
          <cell r="E681">
            <v>5000000</v>
          </cell>
          <cell r="F681">
            <v>5000000</v>
          </cell>
        </row>
        <row r="682">
          <cell r="B682" t="str">
            <v>Dokumen dan Spanduk</v>
          </cell>
          <cell r="C682">
            <v>1</v>
          </cell>
          <cell r="D682" t="str">
            <v>PKT</v>
          </cell>
          <cell r="E682">
            <v>2000000</v>
          </cell>
          <cell r="F682">
            <v>2000000</v>
          </cell>
        </row>
        <row r="683">
          <cell r="B683" t="str">
            <v>Belanja Jasa Profesi</v>
          </cell>
          <cell r="C683">
            <v>0</v>
          </cell>
          <cell r="D683" t="str">
            <v/>
          </cell>
          <cell r="E683">
            <v>0</v>
          </cell>
          <cell r="F683">
            <v>21600000</v>
          </cell>
        </row>
        <row r="684">
          <cell r="B684" t="str">
            <v xml:space="preserve">    - Narasumber Eselon II (4 org X  2Jpl x 2keg)</v>
          </cell>
          <cell r="C684">
            <v>16</v>
          </cell>
          <cell r="D684" t="str">
            <v>OJ</v>
          </cell>
          <cell r="E684">
            <v>1000000</v>
          </cell>
          <cell r="F684">
            <v>16000000</v>
          </cell>
        </row>
        <row r="685">
          <cell r="B685" t="str">
            <v xml:space="preserve">    - Moderator (4 org X  1Jpl x 2keg)</v>
          </cell>
          <cell r="C685">
            <v>8</v>
          </cell>
          <cell r="D685" t="str">
            <v>OJ</v>
          </cell>
          <cell r="E685">
            <v>700000</v>
          </cell>
          <cell r="F685">
            <v>5600000</v>
          </cell>
        </row>
        <row r="686">
          <cell r="B686" t="str">
            <v>Belanja Perjalanan Dinas Paket Meeting dalam Kota</v>
          </cell>
          <cell r="C686">
            <v>0</v>
          </cell>
          <cell r="D686" t="str">
            <v/>
          </cell>
          <cell r="E686">
            <v>0</v>
          </cell>
          <cell r="F686">
            <v>100988000</v>
          </cell>
        </row>
        <row r="687">
          <cell r="B687" t="str">
            <v xml:space="preserve">    -  Paket Fullday Narasumber dan Moderator Eselon I &amp; II [2 ORG x 2 keg]</v>
          </cell>
          <cell r="C687">
            <v>4</v>
          </cell>
          <cell r="D687" t="str">
            <v>OK</v>
          </cell>
          <cell r="E687">
            <v>667000</v>
          </cell>
          <cell r="F687">
            <v>2668000</v>
          </cell>
        </row>
        <row r="688">
          <cell r="B688" t="str">
            <v xml:space="preserve">    -  Paket Fullday Narasumber dan Moderator Eselon III ke bawah [4 ORG x 2 Keg]</v>
          </cell>
          <cell r="C688">
            <v>8</v>
          </cell>
          <cell r="D688" t="str">
            <v>OK</v>
          </cell>
          <cell r="E688">
            <v>455000</v>
          </cell>
          <cell r="F688">
            <v>3640000</v>
          </cell>
        </row>
        <row r="689">
          <cell r="B689" t="str">
            <v xml:space="preserve">    -  Paket Fullday Peserta dan Panitia di Provinsi DKI Jakarta (60 ORG X 2 Keg)</v>
          </cell>
          <cell r="C689">
            <v>120</v>
          </cell>
          <cell r="D689" t="str">
            <v>OK</v>
          </cell>
          <cell r="E689">
            <v>455000</v>
          </cell>
          <cell r="F689">
            <v>54600000</v>
          </cell>
        </row>
        <row r="690">
          <cell r="B690" t="str">
            <v xml:space="preserve">    - Uang Harian  Peserta dan Panitia  ( 60 org X 1 hrX 2 Keg )</v>
          </cell>
          <cell r="C690">
            <v>120</v>
          </cell>
          <cell r="D690" t="str">
            <v>OK</v>
          </cell>
          <cell r="E690">
            <v>130000</v>
          </cell>
          <cell r="F690">
            <v>15600000</v>
          </cell>
        </row>
        <row r="691">
          <cell r="B691" t="str">
            <v xml:space="preserve">    - Transport (72 org X 2 Keg)</v>
          </cell>
          <cell r="C691">
            <v>144</v>
          </cell>
          <cell r="D691" t="str">
            <v>OK</v>
          </cell>
          <cell r="E691">
            <v>170000</v>
          </cell>
          <cell r="F691">
            <v>24480000</v>
          </cell>
        </row>
        <row r="692">
          <cell r="B692" t="str">
            <v>Belanja Perjalanan Dinas Biasa</v>
          </cell>
          <cell r="F692">
            <v>132476000</v>
          </cell>
        </row>
        <row r="693">
          <cell r="B693" t="str">
            <v xml:space="preserve">    -     Jawa Tengah</v>
          </cell>
        </row>
        <row r="694">
          <cell r="B694" t="str">
            <v>&gt; Biaya Taksi</v>
          </cell>
          <cell r="C694">
            <v>4</v>
          </cell>
          <cell r="D694" t="str">
            <v>ORG</v>
          </cell>
          <cell r="E694">
            <v>780000</v>
          </cell>
          <cell r="F694">
            <v>3120000</v>
          </cell>
        </row>
        <row r="695">
          <cell r="B695" t="str">
            <v>&gt; Uang Harian - Jawa Tengah [2 ORG x 3 HR X 2 KALI]</v>
          </cell>
          <cell r="C695">
            <v>12</v>
          </cell>
          <cell r="D695" t="str">
            <v>OH</v>
          </cell>
          <cell r="E695">
            <v>370000</v>
          </cell>
          <cell r="F695">
            <v>4440000</v>
          </cell>
        </row>
        <row r="696">
          <cell r="B696" t="str">
            <v>&gt; Uang Penginapan Golongan IV - Jawa Tengah [1 ORG x 2 HR X 2 KALI]</v>
          </cell>
          <cell r="C696">
            <v>4</v>
          </cell>
          <cell r="D696" t="str">
            <v>OH</v>
          </cell>
          <cell r="E696">
            <v>1201000</v>
          </cell>
          <cell r="F696">
            <v>4804000</v>
          </cell>
        </row>
        <row r="697">
          <cell r="B697" t="str">
            <v>&gt; Uang Penginapan Golongan III - Jawa Tengah [1 ORG x 2 HR X 2 KALI]</v>
          </cell>
          <cell r="C697">
            <v>4</v>
          </cell>
          <cell r="D697" t="str">
            <v>OH</v>
          </cell>
          <cell r="E697">
            <v>810000</v>
          </cell>
          <cell r="F697">
            <v>3240000</v>
          </cell>
        </row>
        <row r="698">
          <cell r="B698" t="str">
            <v>&gt; Transport - Jakarta - Semarang  [2 ORG x 2 KALI]</v>
          </cell>
          <cell r="C698">
            <v>4</v>
          </cell>
          <cell r="D698" t="str">
            <v>ORG</v>
          </cell>
          <cell r="E698">
            <v>2182000</v>
          </cell>
          <cell r="F698">
            <v>8728000</v>
          </cell>
        </row>
        <row r="699">
          <cell r="B699" t="str">
            <v xml:space="preserve">    -     Jawa Timur</v>
          </cell>
          <cell r="F699">
            <v>0</v>
          </cell>
        </row>
        <row r="700">
          <cell r="B700" t="str">
            <v>&gt; Biaya Taksi</v>
          </cell>
          <cell r="C700">
            <v>4</v>
          </cell>
          <cell r="D700" t="str">
            <v>ORG</v>
          </cell>
          <cell r="E700">
            <v>1048000</v>
          </cell>
          <cell r="F700">
            <v>4192000</v>
          </cell>
        </row>
        <row r="701">
          <cell r="B701" t="str">
            <v>&gt; Uang Harian - Jawa Timur  [2 ORG x 3 HR X 2 KALI]</v>
          </cell>
          <cell r="C701">
            <v>12</v>
          </cell>
          <cell r="D701" t="str">
            <v>OH</v>
          </cell>
          <cell r="E701">
            <v>1153000</v>
          </cell>
          <cell r="F701">
            <v>13836000</v>
          </cell>
        </row>
        <row r="702">
          <cell r="B702" t="str">
            <v>&gt; Uang Penginapan Golongan IV - Jawa Timur [1 ORG x 2 HR X 2 KALI]</v>
          </cell>
          <cell r="C702">
            <v>4</v>
          </cell>
          <cell r="D702" t="str">
            <v>OH</v>
          </cell>
          <cell r="E702">
            <v>1153000</v>
          </cell>
          <cell r="F702">
            <v>4612000</v>
          </cell>
        </row>
        <row r="703">
          <cell r="B703" t="str">
            <v>&gt; Uang Penginapan Golongan III - Jawa Timur [1 ORG x 2 HR X 2 KALI]</v>
          </cell>
          <cell r="C703">
            <v>4</v>
          </cell>
          <cell r="D703" t="str">
            <v>OH</v>
          </cell>
          <cell r="E703">
            <v>814000</v>
          </cell>
          <cell r="F703">
            <v>3256000</v>
          </cell>
        </row>
        <row r="704">
          <cell r="B704" t="str">
            <v>&gt; Transport - Jakarta - Surabaya [2 ORG x 2 KALI]</v>
          </cell>
          <cell r="C704">
            <v>4</v>
          </cell>
          <cell r="D704" t="str">
            <v>ORG</v>
          </cell>
          <cell r="E704">
            <v>2674000</v>
          </cell>
          <cell r="F704">
            <v>10696000</v>
          </cell>
        </row>
        <row r="705">
          <cell r="B705" t="str">
            <v xml:space="preserve">    -     Sumatera Utara</v>
          </cell>
          <cell r="F705">
            <v>0</v>
          </cell>
        </row>
        <row r="706">
          <cell r="B706" t="str">
            <v>&gt; Biaya Taksi</v>
          </cell>
          <cell r="C706">
            <v>4</v>
          </cell>
          <cell r="D706" t="str">
            <v>ORG</v>
          </cell>
          <cell r="E706">
            <v>1164000</v>
          </cell>
          <cell r="F706">
            <v>4656000</v>
          </cell>
        </row>
        <row r="707">
          <cell r="B707" t="str">
            <v>&gt; Uang Harian - Sumatera Utara [2 ORG x 3 HR X 2 KALI]</v>
          </cell>
          <cell r="C707">
            <v>12</v>
          </cell>
          <cell r="D707" t="str">
            <v>OH</v>
          </cell>
          <cell r="E707">
            <v>370000</v>
          </cell>
          <cell r="F707">
            <v>4440000</v>
          </cell>
        </row>
        <row r="708">
          <cell r="B708" t="str">
            <v>&gt; Uang Penginapan Golongan IV - Sumatera Utara [1 ORG x 2 HR X 2 KALI]</v>
          </cell>
          <cell r="C708">
            <v>4</v>
          </cell>
          <cell r="D708" t="str">
            <v>OH</v>
          </cell>
          <cell r="E708">
            <v>1188000</v>
          </cell>
          <cell r="F708">
            <v>4752000</v>
          </cell>
        </row>
        <row r="709">
          <cell r="B709" t="str">
            <v>&gt; Uang Penginapan Golongan III - Sumatera Utara [1 ORG x 2 HR X 2 KALI]</v>
          </cell>
          <cell r="C709">
            <v>4</v>
          </cell>
          <cell r="D709" t="str">
            <v>OH</v>
          </cell>
          <cell r="E709">
            <v>699000</v>
          </cell>
          <cell r="F709">
            <v>2796000</v>
          </cell>
        </row>
        <row r="710">
          <cell r="B710" t="str">
            <v>&gt; Transport - Jakarta - Medan [2 ORG x 2 KALI]</v>
          </cell>
          <cell r="C710">
            <v>4</v>
          </cell>
          <cell r="D710" t="str">
            <v>ORG</v>
          </cell>
          <cell r="E710">
            <v>3808000</v>
          </cell>
          <cell r="F710">
            <v>15232000</v>
          </cell>
        </row>
        <row r="711">
          <cell r="B711" t="str">
            <v xml:space="preserve">    -     Sulawesi Selatan</v>
          </cell>
          <cell r="F711">
            <v>0</v>
          </cell>
        </row>
        <row r="712">
          <cell r="B712" t="str">
            <v>&gt; Biaya Taksi</v>
          </cell>
          <cell r="C712">
            <v>4</v>
          </cell>
          <cell r="D712" t="str">
            <v>ORG</v>
          </cell>
          <cell r="E712">
            <v>950000</v>
          </cell>
          <cell r="F712">
            <v>3800000</v>
          </cell>
        </row>
        <row r="713">
          <cell r="B713" t="str">
            <v>&gt; Uang Harian - Sulawesi Selatan [2 ORG x 3 HR X  2 KALI]</v>
          </cell>
          <cell r="C713">
            <v>12</v>
          </cell>
          <cell r="D713" t="str">
            <v>OH</v>
          </cell>
          <cell r="E713">
            <v>430000</v>
          </cell>
          <cell r="F713">
            <v>5160000</v>
          </cell>
        </row>
        <row r="714">
          <cell r="B714" t="str">
            <v>&gt; Uang Penginapan Golongan IV - Sulawesi Selatan [1 ORG x 2 HR X 2 KALI]</v>
          </cell>
          <cell r="C714">
            <v>4</v>
          </cell>
          <cell r="D714" t="str">
            <v>OH</v>
          </cell>
          <cell r="E714">
            <v>1423000</v>
          </cell>
          <cell r="F714">
            <v>5692000</v>
          </cell>
        </row>
        <row r="715">
          <cell r="B715" t="str">
            <v>&gt; Uang Penginapan Golongan III - Sulawesi Selatan [1 ORG x 2 HR X 2 KALI]</v>
          </cell>
          <cell r="C715">
            <v>4</v>
          </cell>
          <cell r="D715" t="str">
            <v>OH</v>
          </cell>
          <cell r="E715">
            <v>745000</v>
          </cell>
          <cell r="F715">
            <v>2980000</v>
          </cell>
        </row>
        <row r="716">
          <cell r="B716" t="str">
            <v>&gt; Transport - Jakarta - Makassar [2 ORG x 2 KALI]</v>
          </cell>
          <cell r="C716">
            <v>4</v>
          </cell>
          <cell r="D716" t="str">
            <v>ORG</v>
          </cell>
          <cell r="E716">
            <v>3829000</v>
          </cell>
          <cell r="F716">
            <v>15316000</v>
          </cell>
        </row>
        <row r="717">
          <cell r="B717" t="str">
            <v xml:space="preserve">    -     Kota Tangerang</v>
          </cell>
          <cell r="F717">
            <v>0</v>
          </cell>
        </row>
        <row r="718">
          <cell r="B718" t="str">
            <v>&gt; Biaya Taksi - Kota Tangerang</v>
          </cell>
          <cell r="C718">
            <v>4</v>
          </cell>
          <cell r="D718" t="str">
            <v>ORG</v>
          </cell>
          <cell r="E718">
            <v>572000</v>
          </cell>
          <cell r="F718">
            <v>2288000</v>
          </cell>
        </row>
        <row r="719">
          <cell r="B719" t="str">
            <v>&gt; Uang Harian - Kota Tangerang  [2 ORG x 3 HR X 2 KALI]</v>
          </cell>
          <cell r="C719">
            <v>12</v>
          </cell>
          <cell r="D719" t="str">
            <v>OH</v>
          </cell>
          <cell r="E719">
            <v>370000</v>
          </cell>
          <cell r="F719">
            <v>4440000</v>
          </cell>
        </row>
        <row r="720">
          <cell r="B720" t="str">
            <v>Pengawasan/Monitoring Distribusi Batik Seragam Haji</v>
          </cell>
          <cell r="C720">
            <v>0</v>
          </cell>
          <cell r="D720" t="str">
            <v/>
          </cell>
          <cell r="E720">
            <v>0</v>
          </cell>
          <cell r="F720">
            <v>163978000</v>
          </cell>
        </row>
        <row r="721">
          <cell r="B721" t="str">
            <v>Belanja Bahan</v>
          </cell>
          <cell r="C721">
            <v>0</v>
          </cell>
          <cell r="D721" t="str">
            <v/>
          </cell>
          <cell r="E721">
            <v>0</v>
          </cell>
          <cell r="F721">
            <v>7000000</v>
          </cell>
        </row>
        <row r="722">
          <cell r="B722" t="str">
            <v>ATK dan Penjilidan</v>
          </cell>
          <cell r="C722">
            <v>1</v>
          </cell>
          <cell r="D722" t="str">
            <v>PKT</v>
          </cell>
          <cell r="E722">
            <v>5000000</v>
          </cell>
          <cell r="F722">
            <v>5000000</v>
          </cell>
        </row>
        <row r="723">
          <cell r="B723" t="str">
            <v>Dokumen dan Spanduk</v>
          </cell>
          <cell r="C723">
            <v>1</v>
          </cell>
          <cell r="D723" t="str">
            <v>PKT</v>
          </cell>
          <cell r="E723">
            <v>2000000</v>
          </cell>
          <cell r="F723">
            <v>2000000</v>
          </cell>
        </row>
        <row r="724">
          <cell r="B724" t="str">
            <v>Belanja Jasa Profesi</v>
          </cell>
          <cell r="C724">
            <v>0</v>
          </cell>
          <cell r="D724" t="str">
            <v/>
          </cell>
          <cell r="E724">
            <v>0</v>
          </cell>
          <cell r="F724">
            <v>21600000</v>
          </cell>
        </row>
        <row r="725">
          <cell r="B725" t="str">
            <v xml:space="preserve">    - Narasumber Eselon II (4 org X  2Jpl x 2keg)</v>
          </cell>
          <cell r="C725">
            <v>16</v>
          </cell>
          <cell r="D725" t="str">
            <v>OJ</v>
          </cell>
          <cell r="E725">
            <v>1000000</v>
          </cell>
          <cell r="F725">
            <v>16000000</v>
          </cell>
        </row>
        <row r="726">
          <cell r="B726" t="str">
            <v xml:space="preserve">    - Moderator (4 org X  1Jpl x 2keg)</v>
          </cell>
          <cell r="C726">
            <v>8</v>
          </cell>
          <cell r="D726" t="str">
            <v>OJ</v>
          </cell>
          <cell r="E726">
            <v>700000</v>
          </cell>
          <cell r="F726">
            <v>5600000</v>
          </cell>
        </row>
        <row r="727">
          <cell r="B727" t="str">
            <v>Belanja Perjalanan Dinas Paket Meeting dalam Kota</v>
          </cell>
          <cell r="C727">
            <v>0</v>
          </cell>
          <cell r="D727" t="str">
            <v/>
          </cell>
          <cell r="E727">
            <v>0</v>
          </cell>
          <cell r="F727">
            <v>100988000</v>
          </cell>
        </row>
        <row r="728">
          <cell r="B728" t="str">
            <v xml:space="preserve">    -  Paket Fullday Narasumber dan Moderator Eselon I &amp; II [2 ORG x 2 keg]</v>
          </cell>
          <cell r="C728">
            <v>4</v>
          </cell>
          <cell r="D728" t="str">
            <v>OK</v>
          </cell>
          <cell r="E728">
            <v>667000</v>
          </cell>
          <cell r="F728">
            <v>2668000</v>
          </cell>
        </row>
        <row r="729">
          <cell r="B729" t="str">
            <v xml:space="preserve">    -  Paket Fullday Narasumber dan Moderator Eselon III ke bawah [4 ORG x 2 Keg]</v>
          </cell>
          <cell r="C729">
            <v>8</v>
          </cell>
          <cell r="D729" t="str">
            <v>OK</v>
          </cell>
          <cell r="E729">
            <v>455000</v>
          </cell>
          <cell r="F729">
            <v>3640000</v>
          </cell>
        </row>
        <row r="730">
          <cell r="B730" t="str">
            <v xml:space="preserve">    -  Paket Fullday Peserta dan Panitia di Provinsi DKI Jakarta (60 ORG X 2 Keg)</v>
          </cell>
          <cell r="C730">
            <v>120</v>
          </cell>
          <cell r="D730" t="str">
            <v>OK</v>
          </cell>
          <cell r="E730">
            <v>455000</v>
          </cell>
          <cell r="F730">
            <v>54600000</v>
          </cell>
        </row>
        <row r="731">
          <cell r="B731" t="str">
            <v xml:space="preserve">    - Uang Harian  Peserta dan Panitia  ( 60 org X 1 hrX 2 Keg )</v>
          </cell>
          <cell r="C731">
            <v>120</v>
          </cell>
          <cell r="D731" t="str">
            <v>OK</v>
          </cell>
          <cell r="E731">
            <v>130000</v>
          </cell>
          <cell r="F731">
            <v>15600000</v>
          </cell>
        </row>
        <row r="732">
          <cell r="B732" t="str">
            <v xml:space="preserve">    - Transport (72 org X 2 Keg)</v>
          </cell>
          <cell r="C732">
            <v>144</v>
          </cell>
          <cell r="D732" t="str">
            <v>OK</v>
          </cell>
          <cell r="E732">
            <v>170000</v>
          </cell>
          <cell r="F732">
            <v>24480000</v>
          </cell>
        </row>
        <row r="733">
          <cell r="B733" t="str">
            <v>Belanja Perjalanan Dinas Biasa</v>
          </cell>
          <cell r="F733">
            <v>34390000</v>
          </cell>
        </row>
        <row r="734">
          <cell r="B734" t="str">
            <v xml:space="preserve">    -     Jawa Tengah</v>
          </cell>
        </row>
        <row r="735">
          <cell r="B735" t="str">
            <v>&gt; Biaya Taksi</v>
          </cell>
          <cell r="C735">
            <v>2</v>
          </cell>
          <cell r="D735" t="str">
            <v>OK</v>
          </cell>
          <cell r="E735">
            <v>780000</v>
          </cell>
          <cell r="F735">
            <v>1560000</v>
          </cell>
        </row>
        <row r="736">
          <cell r="B736" t="str">
            <v>&gt; Biaya Taksi Sragen</v>
          </cell>
          <cell r="C736">
            <v>2</v>
          </cell>
          <cell r="D736" t="str">
            <v>OK</v>
          </cell>
          <cell r="E736">
            <v>500000</v>
          </cell>
          <cell r="F736">
            <v>1000000</v>
          </cell>
        </row>
        <row r="737">
          <cell r="B737" t="str">
            <v>&gt; Biaya Taksi Pekalongan</v>
          </cell>
          <cell r="C737">
            <v>2</v>
          </cell>
          <cell r="D737" t="str">
            <v>OK</v>
          </cell>
          <cell r="E737">
            <v>490000</v>
          </cell>
          <cell r="F737">
            <v>980000</v>
          </cell>
        </row>
        <row r="738">
          <cell r="B738" t="str">
            <v>&gt; Biaya Taksi Surakarta</v>
          </cell>
          <cell r="C738">
            <v>2</v>
          </cell>
          <cell r="D738" t="str">
            <v>OK</v>
          </cell>
          <cell r="E738">
            <v>490000</v>
          </cell>
          <cell r="F738">
            <v>980000</v>
          </cell>
        </row>
        <row r="739">
          <cell r="B739" t="str">
            <v>&gt; Uang Harian - Jawa Tengah [2 ORG x 3 HR X 1 KALI]</v>
          </cell>
          <cell r="C739">
            <v>6</v>
          </cell>
          <cell r="D739" t="str">
            <v>OH</v>
          </cell>
          <cell r="E739">
            <v>370000</v>
          </cell>
          <cell r="F739">
            <v>2220000</v>
          </cell>
        </row>
        <row r="740">
          <cell r="B740" t="str">
            <v>&gt; Uang Penginapan Golongan IV - Jawa Tengah [1 ORG x 2 HR X 1 KALI]</v>
          </cell>
          <cell r="C740">
            <v>2</v>
          </cell>
          <cell r="D740" t="str">
            <v>OH</v>
          </cell>
          <cell r="E740">
            <v>1201000</v>
          </cell>
          <cell r="F740">
            <v>2402000</v>
          </cell>
        </row>
        <row r="741">
          <cell r="B741" t="str">
            <v>&gt; Uang Penginapan Golongan III - Jawa Tengah [1 ORG x 2 HR X 1 KALI]</v>
          </cell>
          <cell r="C741">
            <v>2</v>
          </cell>
          <cell r="D741" t="str">
            <v>OH</v>
          </cell>
          <cell r="E741">
            <v>810000</v>
          </cell>
          <cell r="F741">
            <v>1620000</v>
          </cell>
        </row>
        <row r="742">
          <cell r="B742" t="str">
            <v>&gt; Transport - Jakarta - Semarang  [2 ORG x 1 KALI]</v>
          </cell>
          <cell r="C742">
            <v>2</v>
          </cell>
          <cell r="D742" t="str">
            <v>ORG</v>
          </cell>
          <cell r="E742">
            <v>2182000</v>
          </cell>
          <cell r="F742">
            <v>4364000</v>
          </cell>
        </row>
        <row r="743">
          <cell r="B743" t="str">
            <v xml:space="preserve">    -     Jawa Barat</v>
          </cell>
          <cell r="F743">
            <v>0</v>
          </cell>
        </row>
        <row r="744">
          <cell r="B744" t="str">
            <v>&gt; Transport - Jawa Barat</v>
          </cell>
          <cell r="C744">
            <v>2</v>
          </cell>
          <cell r="D744" t="str">
            <v>OK</v>
          </cell>
          <cell r="E744">
            <v>600000</v>
          </cell>
          <cell r="F744">
            <v>1200000</v>
          </cell>
        </row>
        <row r="745">
          <cell r="B745" t="str">
            <v>&gt; Transport - Cirebon</v>
          </cell>
          <cell r="C745">
            <v>2</v>
          </cell>
          <cell r="D745" t="str">
            <v>OK</v>
          </cell>
          <cell r="E745">
            <v>540000</v>
          </cell>
          <cell r="F745">
            <v>1080000</v>
          </cell>
        </row>
        <row r="746">
          <cell r="B746" t="str">
            <v>&gt; Transport - Tasikmalaya</v>
          </cell>
          <cell r="C746">
            <v>2</v>
          </cell>
          <cell r="D746" t="str">
            <v>OK</v>
          </cell>
          <cell r="E746">
            <v>490000</v>
          </cell>
          <cell r="F746">
            <v>980000</v>
          </cell>
        </row>
        <row r="747">
          <cell r="B747" t="str">
            <v>&gt; Uang Harian - Jawa Barat [2 ORG x 3 HR X 1 KALI]</v>
          </cell>
          <cell r="C747">
            <v>6</v>
          </cell>
          <cell r="D747" t="str">
            <v>OH</v>
          </cell>
          <cell r="E747">
            <v>430000</v>
          </cell>
          <cell r="F747">
            <v>2580000</v>
          </cell>
        </row>
        <row r="748">
          <cell r="B748" t="str">
            <v>&gt; Uang Penginapan Golongan IV- Jawa Barat [1 ORG x 2 HR X 1 KALI]</v>
          </cell>
          <cell r="C748">
            <v>6</v>
          </cell>
          <cell r="D748" t="str">
            <v>OH</v>
          </cell>
          <cell r="E748">
            <v>1298000</v>
          </cell>
          <cell r="F748">
            <v>7788000</v>
          </cell>
        </row>
        <row r="749">
          <cell r="B749" t="str">
            <v>&gt; Uang Penginapan Golongan III - Jawa Barat [1 ORG x 2 HR X 1 KALI]</v>
          </cell>
          <cell r="C749">
            <v>6</v>
          </cell>
          <cell r="D749" t="str">
            <v>OH</v>
          </cell>
          <cell r="E749">
            <v>686000</v>
          </cell>
          <cell r="F749">
            <v>4116000</v>
          </cell>
        </row>
        <row r="750">
          <cell r="B750" t="str">
            <v xml:space="preserve">    -     DKI Jakarta</v>
          </cell>
          <cell r="F750">
            <v>0</v>
          </cell>
        </row>
        <row r="751">
          <cell r="B751" t="str">
            <v>&gt; Biaya Taksi</v>
          </cell>
          <cell r="C751">
            <v>4</v>
          </cell>
          <cell r="D751" t="str">
            <v>ORG</v>
          </cell>
          <cell r="E751">
            <v>170000</v>
          </cell>
          <cell r="F751">
            <v>680000</v>
          </cell>
        </row>
        <row r="752">
          <cell r="B752" t="str">
            <v>&gt; Uang Harian - DKI Jakarta [2 ORG x 2 kl]</v>
          </cell>
          <cell r="C752">
            <v>4</v>
          </cell>
          <cell r="D752" t="str">
            <v>OH</v>
          </cell>
          <cell r="E752">
            <v>210000</v>
          </cell>
          <cell r="F752">
            <v>840000</v>
          </cell>
        </row>
        <row r="753">
          <cell r="B753" t="str">
            <v>Pelayanan Pemvisaan Kedutaan Besar</v>
          </cell>
          <cell r="C753">
            <v>0</v>
          </cell>
          <cell r="D753" t="str">
            <v/>
          </cell>
          <cell r="E753">
            <v>0</v>
          </cell>
          <cell r="F753">
            <v>15300000</v>
          </cell>
        </row>
        <row r="754">
          <cell r="B754" t="str">
            <v>Belanja Perjalanan Dinas Dalam Kota</v>
          </cell>
          <cell r="C754">
            <v>0</v>
          </cell>
          <cell r="D754" t="str">
            <v/>
          </cell>
          <cell r="E754">
            <v>0</v>
          </cell>
          <cell r="F754">
            <v>15300000</v>
          </cell>
        </row>
        <row r="755">
          <cell r="B755" t="str">
            <v xml:space="preserve">    - Transport (3 org X 2 Kali X 15 Keg)</v>
          </cell>
          <cell r="C755">
            <v>90</v>
          </cell>
          <cell r="D755" t="str">
            <v>OK</v>
          </cell>
          <cell r="E755">
            <v>170000</v>
          </cell>
          <cell r="F755">
            <v>15300000</v>
          </cell>
        </row>
        <row r="756">
          <cell r="B756" t="str">
            <v>Pendampingan Penyelesaian Perekaman Data Biometrik Jemaah Haji Melalui Aplikasi Saudi Visa BIO tahun 1446H/2025M di Kankemenag Kab/Kota provinsi</v>
          </cell>
          <cell r="C756">
            <v>0</v>
          </cell>
          <cell r="D756" t="str">
            <v/>
          </cell>
          <cell r="E756">
            <v>0</v>
          </cell>
          <cell r="F756">
            <v>657942000</v>
          </cell>
        </row>
        <row r="757">
          <cell r="B757" t="str">
            <v>Belanja Perjalanan Dinas Biasa</v>
          </cell>
          <cell r="C757">
            <v>0</v>
          </cell>
          <cell r="D757" t="str">
            <v/>
          </cell>
          <cell r="E757">
            <v>0</v>
          </cell>
          <cell r="F757">
            <v>657942000</v>
          </cell>
        </row>
        <row r="758">
          <cell r="B758" t="str">
            <v xml:space="preserve">    -     Aceh</v>
          </cell>
        </row>
        <row r="759">
          <cell r="B759" t="str">
            <v>&gt; Biaya Taksi - Aceh</v>
          </cell>
          <cell r="C759">
            <v>2</v>
          </cell>
          <cell r="D759" t="str">
            <v>ORG</v>
          </cell>
          <cell r="E759">
            <v>820000</v>
          </cell>
          <cell r="F759">
            <v>1640000</v>
          </cell>
        </row>
        <row r="760">
          <cell r="B760" t="str">
            <v>&gt; Uang Harian -  Aceh [2 ORG x 3 Hr X  1 KALI]</v>
          </cell>
          <cell r="C760">
            <v>6</v>
          </cell>
          <cell r="D760" t="str">
            <v>OH</v>
          </cell>
          <cell r="E760">
            <v>360000</v>
          </cell>
          <cell r="F760">
            <v>2160000</v>
          </cell>
        </row>
        <row r="761">
          <cell r="B761" t="str">
            <v>&gt; Uang Penginapan - Aceh [2 ORG x 2 Hr X  1 KALI]</v>
          </cell>
          <cell r="C761">
            <v>4</v>
          </cell>
          <cell r="D761" t="str">
            <v>OH</v>
          </cell>
          <cell r="E761">
            <v>770000</v>
          </cell>
          <cell r="F761">
            <v>3080000</v>
          </cell>
        </row>
        <row r="762">
          <cell r="B762" t="str">
            <v>&gt; Transport - Jakarta - Aceh [2 ORG X  1 KALI]</v>
          </cell>
          <cell r="C762">
            <v>2</v>
          </cell>
          <cell r="D762" t="str">
            <v>ORG</v>
          </cell>
          <cell r="E762">
            <v>4492000</v>
          </cell>
          <cell r="F762">
            <v>8984000</v>
          </cell>
        </row>
        <row r="763">
          <cell r="B763" t="str">
            <v xml:space="preserve">    -     Sumatera Utara</v>
          </cell>
          <cell r="F763">
            <v>0</v>
          </cell>
        </row>
        <row r="764">
          <cell r="B764" t="str">
            <v>&gt; Biaya Taksi - Sumatera Utara</v>
          </cell>
          <cell r="C764">
            <v>2</v>
          </cell>
          <cell r="D764" t="str">
            <v>ORG</v>
          </cell>
          <cell r="E764">
            <v>1164000</v>
          </cell>
          <cell r="F764">
            <v>2328000</v>
          </cell>
        </row>
        <row r="765">
          <cell r="B765" t="str">
            <v xml:space="preserve">   Kab Labuhan Ratu</v>
          </cell>
          <cell r="C765">
            <v>2</v>
          </cell>
          <cell r="D765" t="str">
            <v>ORG</v>
          </cell>
          <cell r="E765">
            <v>574000</v>
          </cell>
          <cell r="F765">
            <v>1148000</v>
          </cell>
        </row>
        <row r="766">
          <cell r="B766" t="str">
            <v>&gt; Uang Harian - Sumatera Utara [2 ORG x 3 HR X 1 KALI]</v>
          </cell>
          <cell r="C766">
            <v>6</v>
          </cell>
          <cell r="D766" t="str">
            <v>OH</v>
          </cell>
          <cell r="E766">
            <v>370000</v>
          </cell>
          <cell r="F766">
            <v>2220000</v>
          </cell>
        </row>
        <row r="767">
          <cell r="B767" t="str">
            <v>&gt; Uang Penginapan - Sumatera Utara [2 ORG x 2 HR X 1 KALI]</v>
          </cell>
          <cell r="C767">
            <v>4</v>
          </cell>
          <cell r="D767" t="str">
            <v>OH</v>
          </cell>
          <cell r="E767">
            <v>699000</v>
          </cell>
          <cell r="F767">
            <v>2796000</v>
          </cell>
        </row>
        <row r="768">
          <cell r="B768" t="str">
            <v>&gt; Transport - Jakarta - Medan [2 ORG x 1 KALI]</v>
          </cell>
          <cell r="C768">
            <v>2</v>
          </cell>
          <cell r="D768" t="str">
            <v>ORG</v>
          </cell>
          <cell r="E768">
            <v>3808000</v>
          </cell>
          <cell r="F768">
            <v>7616000</v>
          </cell>
        </row>
        <row r="769">
          <cell r="B769" t="str">
            <v xml:space="preserve">    -     Riau</v>
          </cell>
          <cell r="F769">
            <v>0</v>
          </cell>
        </row>
        <row r="770">
          <cell r="B770" t="str">
            <v>&gt; Biaya Taksi - Riau</v>
          </cell>
          <cell r="C770">
            <v>2</v>
          </cell>
          <cell r="D770" t="str">
            <v>ORG</v>
          </cell>
          <cell r="E770">
            <v>766000</v>
          </cell>
          <cell r="F770">
            <v>1532000</v>
          </cell>
        </row>
        <row r="771">
          <cell r="B771" t="str">
            <v>&gt; Uang Harian - Riau [2 ORG x 3 HR X 1 KALI]</v>
          </cell>
          <cell r="C771">
            <v>6</v>
          </cell>
          <cell r="D771" t="str">
            <v>OH</v>
          </cell>
          <cell r="E771">
            <v>370000</v>
          </cell>
          <cell r="F771">
            <v>2220000</v>
          </cell>
        </row>
        <row r="772">
          <cell r="B772" t="str">
            <v>&gt; Uang Penginapan - Riau [2 ORG x 2 HR X 1 Kali]</v>
          </cell>
          <cell r="C772">
            <v>4</v>
          </cell>
          <cell r="D772" t="str">
            <v>OH</v>
          </cell>
          <cell r="E772">
            <v>852000</v>
          </cell>
          <cell r="F772">
            <v>3408000</v>
          </cell>
        </row>
        <row r="773">
          <cell r="B773" t="str">
            <v>&gt; Transport - Jakarta - Pekanbaru [2 ORG x 1 Kali]</v>
          </cell>
          <cell r="C773">
            <v>2</v>
          </cell>
          <cell r="D773" t="str">
            <v>ORG</v>
          </cell>
          <cell r="E773">
            <v>3016000</v>
          </cell>
          <cell r="F773">
            <v>6032000</v>
          </cell>
        </row>
        <row r="774">
          <cell r="B774" t="str">
            <v xml:space="preserve">    -     Kepulauan Riau</v>
          </cell>
          <cell r="F774">
            <v>0</v>
          </cell>
        </row>
        <row r="775">
          <cell r="B775" t="str">
            <v>&gt; Biaya Taksi - Kepulauan Riau</v>
          </cell>
          <cell r="C775">
            <v>2</v>
          </cell>
          <cell r="D775" t="str">
            <v>ORG</v>
          </cell>
          <cell r="E775">
            <v>900000</v>
          </cell>
          <cell r="F775">
            <v>1800000</v>
          </cell>
        </row>
        <row r="776">
          <cell r="B776" t="str">
            <v>&gt; Uang Harian - Kepulauan Riau [2 ORG x 3 HR X 1 KALI]</v>
          </cell>
          <cell r="C776">
            <v>6</v>
          </cell>
          <cell r="D776" t="str">
            <v>OH</v>
          </cell>
          <cell r="E776">
            <v>370000</v>
          </cell>
          <cell r="F776">
            <v>2220000</v>
          </cell>
        </row>
        <row r="777">
          <cell r="B777" t="str">
            <v>&gt; Uang Penginapan - Kepulauan Riau [2 ORG x 2 HR X 1 Kali]</v>
          </cell>
          <cell r="C777">
            <v>4</v>
          </cell>
          <cell r="D777" t="str">
            <v>OH</v>
          </cell>
          <cell r="E777">
            <v>792000</v>
          </cell>
          <cell r="F777">
            <v>3168000</v>
          </cell>
        </row>
        <row r="778">
          <cell r="B778" t="str">
            <v>&gt; Transport - Jakarta - Batam [2 ORG x 1 Kali]</v>
          </cell>
          <cell r="C778">
            <v>2</v>
          </cell>
          <cell r="D778" t="str">
            <v>ORG</v>
          </cell>
          <cell r="E778">
            <v>2888000</v>
          </cell>
          <cell r="F778">
            <v>5776000</v>
          </cell>
        </row>
        <row r="779">
          <cell r="B779" t="str">
            <v xml:space="preserve">    -     Jambi</v>
          </cell>
          <cell r="F779">
            <v>0</v>
          </cell>
        </row>
        <row r="780">
          <cell r="B780" t="str">
            <v>&gt; Biaya Taksi - Jambi</v>
          </cell>
          <cell r="C780">
            <v>2</v>
          </cell>
          <cell r="D780" t="str">
            <v>ORG</v>
          </cell>
          <cell r="E780">
            <v>842000</v>
          </cell>
          <cell r="F780">
            <v>1684000</v>
          </cell>
        </row>
        <row r="781">
          <cell r="B781" t="str">
            <v>&gt; Uang Harian - Jambi [2 ORG x 3 HR X 1KALI]</v>
          </cell>
          <cell r="C781">
            <v>6</v>
          </cell>
          <cell r="D781" t="str">
            <v>OH</v>
          </cell>
          <cell r="E781">
            <v>370000</v>
          </cell>
          <cell r="F781">
            <v>2220000</v>
          </cell>
        </row>
        <row r="782">
          <cell r="B782" t="str">
            <v>&gt; Uang Penginapan - Jambi [2 ORG x 2 HR X 1 KALI]</v>
          </cell>
          <cell r="C782">
            <v>4</v>
          </cell>
          <cell r="D782" t="str">
            <v>OH</v>
          </cell>
          <cell r="E782">
            <v>580000</v>
          </cell>
          <cell r="F782">
            <v>2320000</v>
          </cell>
        </row>
        <row r="783">
          <cell r="B783" t="str">
            <v>&gt; Transport - Jakarta - Jambi [2 ORG x 1KALI]</v>
          </cell>
          <cell r="C783">
            <v>2</v>
          </cell>
          <cell r="D783" t="str">
            <v>ORG</v>
          </cell>
          <cell r="E783">
            <v>2460000</v>
          </cell>
          <cell r="F783">
            <v>4920000</v>
          </cell>
        </row>
        <row r="784">
          <cell r="B784" t="str">
            <v xml:space="preserve">    -     Sumatera Barat</v>
          </cell>
          <cell r="F784">
            <v>0</v>
          </cell>
        </row>
        <row r="785">
          <cell r="B785" t="str">
            <v>&gt; Biaya Taksi - Sumatera Barat</v>
          </cell>
          <cell r="C785">
            <v>2</v>
          </cell>
          <cell r="D785" t="str">
            <v>ORG</v>
          </cell>
          <cell r="E785">
            <v>928000</v>
          </cell>
          <cell r="F785">
            <v>1856000</v>
          </cell>
        </row>
        <row r="786">
          <cell r="B786" t="str">
            <v>&gt; Uang Harian - Sumatera Barat [2 ORG x 3 HR X  1 KALI]</v>
          </cell>
          <cell r="C786">
            <v>6</v>
          </cell>
          <cell r="D786" t="str">
            <v>OH</v>
          </cell>
          <cell r="E786">
            <v>380000</v>
          </cell>
          <cell r="F786">
            <v>2280000</v>
          </cell>
        </row>
        <row r="787">
          <cell r="B787" t="str">
            <v>&gt; Uang Penginapan - Sumatera Barat [2 ORG x 2 HR X 1 Kali]</v>
          </cell>
          <cell r="C787">
            <v>4</v>
          </cell>
          <cell r="D787" t="str">
            <v>OH</v>
          </cell>
          <cell r="E787">
            <v>701000</v>
          </cell>
          <cell r="F787">
            <v>2804000</v>
          </cell>
        </row>
        <row r="788">
          <cell r="B788" t="str">
            <v>&gt; Transport - Jakarta - Padang [2 ORG x 1 Kali]</v>
          </cell>
          <cell r="C788">
            <v>2</v>
          </cell>
          <cell r="D788" t="str">
            <v>ORG</v>
          </cell>
          <cell r="E788">
            <v>2952000</v>
          </cell>
          <cell r="F788">
            <v>5904000</v>
          </cell>
        </row>
        <row r="789">
          <cell r="B789" t="str">
            <v xml:space="preserve">    -     Sumatera Selatan</v>
          </cell>
          <cell r="F789">
            <v>0</v>
          </cell>
        </row>
        <row r="790">
          <cell r="B790" t="str">
            <v>&gt; Biaya Taksi - Sumatera Selatan</v>
          </cell>
          <cell r="C790">
            <v>2</v>
          </cell>
          <cell r="D790" t="str">
            <v>ORG</v>
          </cell>
          <cell r="E790">
            <v>906000</v>
          </cell>
          <cell r="F790">
            <v>1812000</v>
          </cell>
        </row>
        <row r="791">
          <cell r="B791" t="str">
            <v>&gt; Uang Harian - Sumatera Selatan [2 ORG x 3 HR X  1 KALI]</v>
          </cell>
          <cell r="C791">
            <v>6</v>
          </cell>
          <cell r="D791" t="str">
            <v>OH</v>
          </cell>
          <cell r="E791">
            <v>380000</v>
          </cell>
          <cell r="F791">
            <v>2280000</v>
          </cell>
        </row>
        <row r="792">
          <cell r="B792" t="str">
            <v>&gt; Uang Penginapan - Sumatera Selatan [2 ORG x 2 HR X 1 Kali]</v>
          </cell>
          <cell r="C792">
            <v>4</v>
          </cell>
          <cell r="D792" t="str">
            <v>OH</v>
          </cell>
          <cell r="E792">
            <v>861000</v>
          </cell>
          <cell r="F792">
            <v>3444000</v>
          </cell>
        </row>
        <row r="793">
          <cell r="B793" t="str">
            <v>&gt; Transport - Jakarta - Palembang [2 ORG x 1 Kali]</v>
          </cell>
          <cell r="C793">
            <v>2</v>
          </cell>
          <cell r="D793" t="str">
            <v>ORG</v>
          </cell>
          <cell r="E793">
            <v>2268000</v>
          </cell>
          <cell r="F793">
            <v>4536000</v>
          </cell>
        </row>
        <row r="794">
          <cell r="B794" t="str">
            <v xml:space="preserve">    -     Lampung</v>
          </cell>
          <cell r="F794">
            <v>0</v>
          </cell>
        </row>
        <row r="795">
          <cell r="B795" t="str">
            <v>&gt; Biaya Taksi - Lampung</v>
          </cell>
          <cell r="C795">
            <v>2</v>
          </cell>
          <cell r="D795" t="str">
            <v>ORG</v>
          </cell>
          <cell r="E795">
            <v>908000</v>
          </cell>
          <cell r="F795">
            <v>1816000</v>
          </cell>
        </row>
        <row r="796">
          <cell r="B796" t="str">
            <v xml:space="preserve">   Lampung tengah</v>
          </cell>
          <cell r="C796">
            <v>2</v>
          </cell>
          <cell r="D796" t="str">
            <v>ORG</v>
          </cell>
          <cell r="E796">
            <v>492000</v>
          </cell>
          <cell r="F796">
            <v>984000</v>
          </cell>
        </row>
        <row r="797">
          <cell r="B797" t="str">
            <v>&gt; Uang Harian - Lampung [2 ORG x 3 HR X  1KALI]</v>
          </cell>
          <cell r="C797">
            <v>6</v>
          </cell>
          <cell r="D797" t="str">
            <v>OH</v>
          </cell>
          <cell r="E797">
            <v>380000</v>
          </cell>
          <cell r="F797">
            <v>2280000</v>
          </cell>
        </row>
        <row r="798">
          <cell r="B798" t="str">
            <v>&gt; Uang Penginapan - Lampung [2 ORG x 2 HR X 1 Kali]</v>
          </cell>
          <cell r="C798">
            <v>4</v>
          </cell>
          <cell r="D798" t="str">
            <v>OH</v>
          </cell>
          <cell r="E798">
            <v>580000</v>
          </cell>
          <cell r="F798">
            <v>2320000</v>
          </cell>
        </row>
        <row r="799">
          <cell r="B799" t="str">
            <v>&gt; Transport - Jakarta - Bandar Lampung [2 ORG x 1 Kali]</v>
          </cell>
          <cell r="C799">
            <v>2</v>
          </cell>
          <cell r="D799" t="str">
            <v>ORG</v>
          </cell>
          <cell r="E799">
            <v>1583000</v>
          </cell>
          <cell r="F799">
            <v>3166000</v>
          </cell>
        </row>
        <row r="800">
          <cell r="B800" t="str">
            <v xml:space="preserve">    -     Bengkulu</v>
          </cell>
          <cell r="F800">
            <v>0</v>
          </cell>
        </row>
        <row r="801">
          <cell r="B801" t="str">
            <v>&gt; Biaya Taksi - Bengkulu</v>
          </cell>
          <cell r="C801">
            <v>2</v>
          </cell>
          <cell r="D801" t="str">
            <v>ORG</v>
          </cell>
          <cell r="E801">
            <v>782000</v>
          </cell>
          <cell r="F801">
            <v>1564000</v>
          </cell>
        </row>
        <row r="802">
          <cell r="B802" t="str">
            <v>&gt; Uang Harian - Bengkulu [2 ORG x 3 HR X 1KALI]</v>
          </cell>
          <cell r="C802">
            <v>6</v>
          </cell>
          <cell r="D802" t="str">
            <v>OH</v>
          </cell>
          <cell r="E802">
            <v>380000</v>
          </cell>
          <cell r="F802">
            <v>2280000</v>
          </cell>
        </row>
        <row r="803">
          <cell r="B803" t="str">
            <v>&gt; Uang Penginapan - Bengkulu [2 ORG x 2 HR X 1 KALI]</v>
          </cell>
          <cell r="C803">
            <v>4</v>
          </cell>
          <cell r="D803" t="str">
            <v>OH</v>
          </cell>
          <cell r="E803">
            <v>692000</v>
          </cell>
          <cell r="F803">
            <v>2768000</v>
          </cell>
        </row>
        <row r="804">
          <cell r="B804" t="str">
            <v>&gt; Transport - Jakarta - Bengkulu [2 ORG x 1 KALI]</v>
          </cell>
          <cell r="C804">
            <v>2</v>
          </cell>
          <cell r="D804" t="str">
            <v>ORG</v>
          </cell>
          <cell r="E804">
            <v>2621000</v>
          </cell>
          <cell r="F804">
            <v>5242000</v>
          </cell>
        </row>
        <row r="805">
          <cell r="B805" t="str">
            <v xml:space="preserve">    -     Bangka Belitung</v>
          </cell>
          <cell r="F805">
            <v>0</v>
          </cell>
        </row>
        <row r="806">
          <cell r="B806" t="str">
            <v>&gt; Biaya Taksi - Bangka Belitung</v>
          </cell>
          <cell r="C806">
            <v>2</v>
          </cell>
          <cell r="D806" t="str">
            <v>ORG</v>
          </cell>
          <cell r="E806">
            <v>756000</v>
          </cell>
          <cell r="F806">
            <v>1512000</v>
          </cell>
        </row>
        <row r="807">
          <cell r="B807" t="str">
            <v>&gt; Uang Harian - Bangka Belitung [2 ORG x 3 HR X 1KALI]</v>
          </cell>
          <cell r="C807">
            <v>6</v>
          </cell>
          <cell r="D807" t="str">
            <v>OH</v>
          </cell>
          <cell r="E807">
            <v>410000</v>
          </cell>
          <cell r="F807">
            <v>2460000</v>
          </cell>
        </row>
        <row r="808">
          <cell r="B808" t="str">
            <v>&gt; Uang Penginapan - Bangka Belitung [2 ORG x 2 HR X 1 KALI]</v>
          </cell>
          <cell r="C808">
            <v>4</v>
          </cell>
          <cell r="D808" t="str">
            <v>OH</v>
          </cell>
          <cell r="E808">
            <v>676000</v>
          </cell>
          <cell r="F808">
            <v>2704000</v>
          </cell>
        </row>
        <row r="809">
          <cell r="B809" t="str">
            <v>&gt; Transport - Jakarta - Pangkal Pinang [2 ORG x 1 KALI]</v>
          </cell>
          <cell r="C809">
            <v>2</v>
          </cell>
          <cell r="D809" t="str">
            <v>ORG</v>
          </cell>
          <cell r="E809">
            <v>2139000</v>
          </cell>
          <cell r="F809">
            <v>4278000</v>
          </cell>
        </row>
        <row r="810">
          <cell r="B810" t="str">
            <v xml:space="preserve">    -     Jawa Tengah</v>
          </cell>
          <cell r="F810">
            <v>0</v>
          </cell>
        </row>
        <row r="811">
          <cell r="B811" t="str">
            <v>&gt; Biaya Taksi - Jawa Tengah</v>
          </cell>
          <cell r="C811">
            <v>4</v>
          </cell>
          <cell r="D811" t="str">
            <v>ORG</v>
          </cell>
          <cell r="E811">
            <v>780000</v>
          </cell>
          <cell r="F811">
            <v>3120000</v>
          </cell>
        </row>
        <row r="812">
          <cell r="B812" t="str">
            <v>&gt; Uang Harian - Jawa Tengah [2 ORG x 3 HR X 2KALI]</v>
          </cell>
          <cell r="C812">
            <v>12</v>
          </cell>
          <cell r="D812" t="str">
            <v>OH</v>
          </cell>
          <cell r="E812">
            <v>370000</v>
          </cell>
          <cell r="F812">
            <v>4440000</v>
          </cell>
        </row>
        <row r="813">
          <cell r="B813" t="str">
            <v>&gt; Uang Penginapan - Jawa Tengah [2 ORG x 2 HR X 2 KALI]</v>
          </cell>
          <cell r="C813">
            <v>8</v>
          </cell>
          <cell r="D813" t="str">
            <v>OH</v>
          </cell>
          <cell r="E813">
            <v>1201000</v>
          </cell>
          <cell r="F813">
            <v>9608000</v>
          </cell>
        </row>
        <row r="814">
          <cell r="B814" t="str">
            <v>&gt; Transport - Jakarta - Semarang  [2 ORG x 2 KALI]</v>
          </cell>
          <cell r="C814">
            <v>4</v>
          </cell>
          <cell r="D814" t="str">
            <v>ORG</v>
          </cell>
          <cell r="E814">
            <v>2182000</v>
          </cell>
          <cell r="F814">
            <v>8728000</v>
          </cell>
        </row>
        <row r="815">
          <cell r="B815" t="str">
            <v xml:space="preserve">   KAB. BANYUMAS</v>
          </cell>
          <cell r="C815">
            <v>2</v>
          </cell>
          <cell r="D815" t="str">
            <v>ORG</v>
          </cell>
          <cell r="E815">
            <v>514000</v>
          </cell>
          <cell r="F815">
            <v>1028000</v>
          </cell>
        </row>
        <row r="816">
          <cell r="B816" t="str">
            <v xml:space="preserve">   KAB. KEBUMEN</v>
          </cell>
          <cell r="C816">
            <v>2</v>
          </cell>
          <cell r="D816" t="str">
            <v>ORG</v>
          </cell>
          <cell r="E816">
            <v>520000</v>
          </cell>
          <cell r="F816">
            <v>1040000</v>
          </cell>
        </row>
        <row r="817">
          <cell r="B817" t="str">
            <v xml:space="preserve">    -     D. I. Yogyakarta</v>
          </cell>
          <cell r="F817">
            <v>0</v>
          </cell>
        </row>
        <row r="818">
          <cell r="B818" t="str">
            <v>&gt; Biaya Taksi - D. I. Yogyakarta</v>
          </cell>
          <cell r="C818">
            <v>4</v>
          </cell>
          <cell r="D818" t="str">
            <v>ORG</v>
          </cell>
          <cell r="E818">
            <v>1120000</v>
          </cell>
          <cell r="F818">
            <v>4480000</v>
          </cell>
        </row>
        <row r="819">
          <cell r="B819" t="str">
            <v>&gt; Uang Harian - D. I. Yogyakarta [2 ORG x 3 HR X 1 KALI]</v>
          </cell>
          <cell r="C819">
            <v>6</v>
          </cell>
          <cell r="D819" t="str">
            <v>OH</v>
          </cell>
          <cell r="E819">
            <v>420000</v>
          </cell>
          <cell r="F819">
            <v>2520000</v>
          </cell>
        </row>
        <row r="820">
          <cell r="B820" t="str">
            <v>&gt; Uang Penginapan - D. I. Yogyakarta [2 ORG x 2 HR X 1 KALI]</v>
          </cell>
          <cell r="C820">
            <v>4</v>
          </cell>
          <cell r="D820" t="str">
            <v>OH</v>
          </cell>
          <cell r="E820">
            <v>1495000</v>
          </cell>
          <cell r="F820">
            <v>5980000</v>
          </cell>
        </row>
        <row r="821">
          <cell r="B821" t="str">
            <v>&gt; Transport - Jakarta - Jogjakarta [2 ORG x 1 KALI]</v>
          </cell>
          <cell r="C821">
            <v>2</v>
          </cell>
          <cell r="D821" t="str">
            <v>ORG</v>
          </cell>
          <cell r="E821">
            <v>2268000</v>
          </cell>
          <cell r="F821">
            <v>4536000</v>
          </cell>
        </row>
        <row r="822">
          <cell r="B822" t="str">
            <v xml:space="preserve">    -     Jawa Timur</v>
          </cell>
          <cell r="F822">
            <v>0</v>
          </cell>
        </row>
        <row r="823">
          <cell r="B823" t="str">
            <v>&gt; Biaya Taksi - Jawa Timur</v>
          </cell>
          <cell r="C823">
            <v>6</v>
          </cell>
          <cell r="D823" t="str">
            <v>ORG</v>
          </cell>
          <cell r="E823">
            <v>1048000</v>
          </cell>
          <cell r="F823">
            <v>6288000</v>
          </cell>
        </row>
        <row r="824">
          <cell r="B824" t="str">
            <v xml:space="preserve">   KAB. BANYUWANGI</v>
          </cell>
          <cell r="C824">
            <v>2</v>
          </cell>
          <cell r="D824" t="str">
            <v>ORG</v>
          </cell>
          <cell r="E824">
            <v>570000</v>
          </cell>
          <cell r="F824">
            <v>1140000</v>
          </cell>
        </row>
        <row r="825">
          <cell r="B825" t="str">
            <v xml:space="preserve">   KAB. PASURUAN</v>
          </cell>
          <cell r="C825">
            <v>2</v>
          </cell>
          <cell r="D825" t="str">
            <v>ORG</v>
          </cell>
          <cell r="E825">
            <v>456000</v>
          </cell>
          <cell r="F825">
            <v>912000</v>
          </cell>
        </row>
        <row r="826">
          <cell r="B826" t="str">
            <v xml:space="preserve">   KAB. SIDOARJO</v>
          </cell>
          <cell r="C826">
            <v>2</v>
          </cell>
          <cell r="D826" t="str">
            <v>ORG</v>
          </cell>
          <cell r="E826">
            <v>480000</v>
          </cell>
          <cell r="F826">
            <v>960000</v>
          </cell>
        </row>
        <row r="827">
          <cell r="B827" t="str">
            <v>&gt; Uang Penginapan - Jawa Timur [2 ORG x 2 HR X 3 KALI]</v>
          </cell>
          <cell r="C827">
            <v>12</v>
          </cell>
          <cell r="D827" t="str">
            <v>OH</v>
          </cell>
          <cell r="E827">
            <v>1153000</v>
          </cell>
          <cell r="F827">
            <v>13836000</v>
          </cell>
        </row>
        <row r="828">
          <cell r="B828" t="str">
            <v>&gt; Uang Harian - Jawa Timur [2 ORG x 3 HR X 3 KALI]</v>
          </cell>
          <cell r="C828">
            <v>18</v>
          </cell>
          <cell r="D828" t="str">
            <v>OH</v>
          </cell>
          <cell r="E828">
            <v>410000</v>
          </cell>
          <cell r="F828">
            <v>7380000</v>
          </cell>
        </row>
        <row r="829">
          <cell r="B829" t="str">
            <v>&gt; Transport - Jakarta - Surabaya [2 ORG x 3 KALI]</v>
          </cell>
          <cell r="C829">
            <v>6</v>
          </cell>
          <cell r="D829" t="str">
            <v>ORG</v>
          </cell>
          <cell r="E829">
            <v>2674000</v>
          </cell>
          <cell r="F829">
            <v>16044000</v>
          </cell>
        </row>
        <row r="830">
          <cell r="B830" t="str">
            <v xml:space="preserve">    -     Bali</v>
          </cell>
          <cell r="F830">
            <v>0</v>
          </cell>
        </row>
        <row r="831">
          <cell r="B831" t="str">
            <v>&gt; Biaya Taksi - Bali</v>
          </cell>
          <cell r="C831">
            <v>2</v>
          </cell>
          <cell r="D831" t="str">
            <v>ORG</v>
          </cell>
          <cell r="E831">
            <v>1034000</v>
          </cell>
          <cell r="F831">
            <v>2068000</v>
          </cell>
        </row>
        <row r="832">
          <cell r="B832" t="str">
            <v>&gt; Uang Harian - Bali [2 ORG x 3 HR X 1KALI]</v>
          </cell>
          <cell r="C832">
            <v>6</v>
          </cell>
          <cell r="D832" t="str">
            <v>OH</v>
          </cell>
          <cell r="E832">
            <v>480000</v>
          </cell>
          <cell r="F832">
            <v>2880000</v>
          </cell>
        </row>
        <row r="833">
          <cell r="B833" t="str">
            <v>&gt; Uang Penginapan - Bali [2 ORG x 2 HR X 1 KALI]</v>
          </cell>
          <cell r="C833">
            <v>4</v>
          </cell>
          <cell r="D833" t="str">
            <v>OH</v>
          </cell>
          <cell r="E833">
            <v>1685000</v>
          </cell>
          <cell r="F833">
            <v>6740000</v>
          </cell>
        </row>
        <row r="834">
          <cell r="B834" t="str">
            <v>&gt; Transport - Jakarta - Denpasar [2 ORG x 1 KALI]</v>
          </cell>
          <cell r="C834">
            <v>2</v>
          </cell>
          <cell r="D834" t="str">
            <v>ORG</v>
          </cell>
          <cell r="E834">
            <v>3262000</v>
          </cell>
          <cell r="F834">
            <v>6524000</v>
          </cell>
        </row>
        <row r="835">
          <cell r="B835" t="str">
            <v xml:space="preserve">    -     Nusa Tenggara Barat</v>
          </cell>
          <cell r="F835">
            <v>0</v>
          </cell>
        </row>
        <row r="836">
          <cell r="B836" t="str">
            <v>&gt; Biaya Taksi - Nusa Tenggara Barat</v>
          </cell>
          <cell r="C836">
            <v>2</v>
          </cell>
          <cell r="D836" t="str">
            <v>ORG</v>
          </cell>
          <cell r="E836">
            <v>1044000</v>
          </cell>
          <cell r="F836">
            <v>2088000</v>
          </cell>
        </row>
        <row r="837">
          <cell r="B837" t="str">
            <v>&gt; Uang Harian  - Nusa Tenggara Barat [2 ORG x 3 HR X 1 KALI]</v>
          </cell>
          <cell r="C837">
            <v>6</v>
          </cell>
          <cell r="D837" t="str">
            <v>OH</v>
          </cell>
          <cell r="E837">
            <v>440000</v>
          </cell>
          <cell r="F837">
            <v>2640000</v>
          </cell>
        </row>
        <row r="838">
          <cell r="B838" t="str">
            <v>&gt; Uang Penginapan - Nusa Tenggara Barat [2 ORG x 2 HR X 1 Kali]</v>
          </cell>
          <cell r="C838">
            <v>4</v>
          </cell>
          <cell r="D838" t="str">
            <v>OH</v>
          </cell>
          <cell r="E838">
            <v>1418000</v>
          </cell>
          <cell r="F838">
            <v>5672000</v>
          </cell>
        </row>
        <row r="839">
          <cell r="B839" t="str">
            <v>&gt; Transport - Jakarta - Mataram [2 ORG x 1 Kali]</v>
          </cell>
          <cell r="C839">
            <v>2</v>
          </cell>
          <cell r="D839" t="str">
            <v>ORG</v>
          </cell>
          <cell r="E839">
            <v>3230000</v>
          </cell>
          <cell r="F839">
            <v>6460000</v>
          </cell>
        </row>
        <row r="840">
          <cell r="B840" t="str">
            <v xml:space="preserve">    -     Nusa Tenggara Timur</v>
          </cell>
          <cell r="F840">
            <v>0</v>
          </cell>
        </row>
        <row r="841">
          <cell r="B841" t="str">
            <v>&gt; Biaya Taksi - Nusa Tenggara Timur</v>
          </cell>
          <cell r="C841">
            <v>2</v>
          </cell>
          <cell r="D841" t="str">
            <v>ORG</v>
          </cell>
          <cell r="E841">
            <v>780000</v>
          </cell>
          <cell r="F841">
            <v>1560000</v>
          </cell>
        </row>
        <row r="842">
          <cell r="B842" t="str">
            <v>&gt; Uang Harian  - Nusa Tenggara Timur [2 ORG x 3 HR X 1 KALI]</v>
          </cell>
          <cell r="C842">
            <v>6</v>
          </cell>
          <cell r="D842" t="str">
            <v>OH</v>
          </cell>
          <cell r="E842">
            <v>430000</v>
          </cell>
          <cell r="F842">
            <v>2580000</v>
          </cell>
        </row>
        <row r="843">
          <cell r="B843" t="str">
            <v>&gt; Uang Penginapan  - Nusa Tenggara Timur [2 ORG x 2 HR X 1 Kali]</v>
          </cell>
          <cell r="C843">
            <v>4</v>
          </cell>
          <cell r="D843" t="str">
            <v>OH</v>
          </cell>
          <cell r="E843">
            <v>1355000</v>
          </cell>
          <cell r="F843">
            <v>5420000</v>
          </cell>
        </row>
        <row r="844">
          <cell r="B844" t="str">
            <v>&gt; Transport - Jakarta - Kupang [2 ORG x 1 Kali]</v>
          </cell>
          <cell r="C844">
            <v>2</v>
          </cell>
          <cell r="D844" t="str">
            <v>ORG</v>
          </cell>
          <cell r="E844">
            <v>5081000</v>
          </cell>
          <cell r="F844">
            <v>10162000</v>
          </cell>
        </row>
        <row r="845">
          <cell r="B845" t="str">
            <v xml:space="preserve">    -     Kalimantan Barat</v>
          </cell>
          <cell r="F845">
            <v>0</v>
          </cell>
        </row>
        <row r="846">
          <cell r="B846" t="str">
            <v>&gt; Biaya Taksi - Kalimantan Barat</v>
          </cell>
          <cell r="C846">
            <v>2</v>
          </cell>
          <cell r="D846" t="str">
            <v>ORG</v>
          </cell>
          <cell r="E846">
            <v>914000</v>
          </cell>
          <cell r="F846">
            <v>1828000</v>
          </cell>
        </row>
        <row r="847">
          <cell r="B847" t="str">
            <v>&gt; Uang Harian - Kalimantan Barat [2 ORG x 3 HR X 1KALI]</v>
          </cell>
          <cell r="C847">
            <v>6</v>
          </cell>
          <cell r="D847" t="str">
            <v>OH</v>
          </cell>
          <cell r="E847">
            <v>380000</v>
          </cell>
          <cell r="F847">
            <v>2280000</v>
          </cell>
        </row>
        <row r="848">
          <cell r="B848" t="str">
            <v>&gt; Uang Penginapan - Kalimantan Barat [2 ORG x 2 HR X 1 KALI]</v>
          </cell>
          <cell r="C848">
            <v>4</v>
          </cell>
          <cell r="D848" t="str">
            <v>OH</v>
          </cell>
          <cell r="E848">
            <v>1125000</v>
          </cell>
          <cell r="F848">
            <v>4500000</v>
          </cell>
        </row>
        <row r="849">
          <cell r="B849" t="str">
            <v>&gt; Transport - Jakarta - Pontianak [2 ORG x 1 KALI]</v>
          </cell>
          <cell r="C849">
            <v>2</v>
          </cell>
          <cell r="D849" t="str">
            <v>ORG</v>
          </cell>
          <cell r="E849">
            <v>2781000</v>
          </cell>
          <cell r="F849">
            <v>5562000</v>
          </cell>
        </row>
        <row r="850">
          <cell r="B850" t="str">
            <v xml:space="preserve">    -     Kalimantan Tengah</v>
          </cell>
          <cell r="F850">
            <v>0</v>
          </cell>
        </row>
        <row r="851">
          <cell r="B851" t="str">
            <v>&gt; Biaya Taksi - Kalimantan Tengah</v>
          </cell>
          <cell r="C851">
            <v>2</v>
          </cell>
          <cell r="D851" t="str">
            <v>ORG</v>
          </cell>
          <cell r="E851">
            <v>836000</v>
          </cell>
          <cell r="F851">
            <v>1672000</v>
          </cell>
        </row>
        <row r="852">
          <cell r="B852" t="str">
            <v xml:space="preserve">   KAB. K A P U A S</v>
          </cell>
          <cell r="C852">
            <v>2</v>
          </cell>
          <cell r="E852">
            <v>550000</v>
          </cell>
          <cell r="F852">
            <v>1100000</v>
          </cell>
        </row>
        <row r="853">
          <cell r="B853" t="str">
            <v>&gt; Uang Harian - Kalimantan Tengah [2 ORG x 3 HR X 1KALI]</v>
          </cell>
          <cell r="C853">
            <v>6</v>
          </cell>
          <cell r="D853" t="str">
            <v>OH</v>
          </cell>
          <cell r="E853">
            <v>360000</v>
          </cell>
          <cell r="F853">
            <v>2160000</v>
          </cell>
        </row>
        <row r="854">
          <cell r="B854" t="str">
            <v>&gt; Uang Penginapan - Kalimantan Tengah [2 ORG x 2 HR X 1 KALI]</v>
          </cell>
          <cell r="C854">
            <v>4</v>
          </cell>
          <cell r="D854" t="str">
            <v>OH</v>
          </cell>
          <cell r="E854">
            <v>659000</v>
          </cell>
          <cell r="F854">
            <v>2636000</v>
          </cell>
        </row>
        <row r="855">
          <cell r="B855" t="str">
            <v>&gt; Transport - Jakarta - Palangkaraya [2 ORG x 1 KALI]</v>
          </cell>
          <cell r="C855">
            <v>2</v>
          </cell>
          <cell r="D855" t="str">
            <v>ORG</v>
          </cell>
          <cell r="E855">
            <v>2984000</v>
          </cell>
          <cell r="F855">
            <v>5968000</v>
          </cell>
        </row>
        <row r="856">
          <cell r="B856" t="str">
            <v xml:space="preserve">    -     Kalimantan Selatan</v>
          </cell>
          <cell r="F856">
            <v>0</v>
          </cell>
        </row>
        <row r="857">
          <cell r="B857" t="str">
            <v>&gt; Biaya Taksi - Kalimantan Selatan</v>
          </cell>
          <cell r="C857">
            <v>2</v>
          </cell>
          <cell r="D857" t="str">
            <v>ORG</v>
          </cell>
          <cell r="E857">
            <v>934000</v>
          </cell>
          <cell r="F857">
            <v>1868000</v>
          </cell>
        </row>
        <row r="858">
          <cell r="B858" t="str">
            <v>&gt; Uang Harian - Kalimantan Selatan [2 ORG x 3 HR X 1KALI]</v>
          </cell>
          <cell r="C858">
            <v>6</v>
          </cell>
          <cell r="D858" t="str">
            <v>OH</v>
          </cell>
          <cell r="E858">
            <v>380000</v>
          </cell>
          <cell r="F858">
            <v>2280000</v>
          </cell>
        </row>
        <row r="859">
          <cell r="B859" t="str">
            <v>&gt; Uang Penginapan - Kalimantan Selatan [2 ORG x 2 HR X 1 Kali]</v>
          </cell>
          <cell r="C859">
            <v>4</v>
          </cell>
          <cell r="D859" t="str">
            <v>OH</v>
          </cell>
          <cell r="E859">
            <v>1500000</v>
          </cell>
          <cell r="F859">
            <v>6000000</v>
          </cell>
        </row>
        <row r="860">
          <cell r="B860" t="str">
            <v>&gt; Transport - Jakarta - Banjarmasin [2 ORG x 1 Kali]</v>
          </cell>
          <cell r="C860">
            <v>2</v>
          </cell>
          <cell r="D860" t="str">
            <v>ORG</v>
          </cell>
          <cell r="E860">
            <v>2995000</v>
          </cell>
          <cell r="F860">
            <v>5990000</v>
          </cell>
        </row>
        <row r="861">
          <cell r="B861" t="str">
            <v xml:space="preserve">    -     Kalimantan Timur</v>
          </cell>
          <cell r="F861">
            <v>0</v>
          </cell>
        </row>
        <row r="862">
          <cell r="B862" t="str">
            <v>&gt; Biaya Taksi - Kalimantan Timur</v>
          </cell>
          <cell r="C862">
            <v>2</v>
          </cell>
          <cell r="D862" t="str">
            <v>ORG</v>
          </cell>
          <cell r="E862">
            <v>1614000</v>
          </cell>
          <cell r="F862">
            <v>3228000</v>
          </cell>
        </row>
        <row r="863">
          <cell r="B863" t="str">
            <v>&gt; Uang Harian - Kalimantan Timur [2 ORG x 3 HR X 1 KALI]</v>
          </cell>
          <cell r="C863">
            <v>6</v>
          </cell>
          <cell r="D863" t="str">
            <v>OH</v>
          </cell>
          <cell r="E863">
            <v>430000</v>
          </cell>
          <cell r="F863">
            <v>2580000</v>
          </cell>
        </row>
        <row r="864">
          <cell r="B864" t="str">
            <v>&gt; Uang Penginapan - Kalimantan Timur [2 ORG x 2 HR X 1 Kali]</v>
          </cell>
          <cell r="C864">
            <v>4</v>
          </cell>
          <cell r="D864" t="str">
            <v>OH</v>
          </cell>
          <cell r="E864">
            <v>1507000</v>
          </cell>
          <cell r="F864">
            <v>6028000</v>
          </cell>
        </row>
        <row r="865">
          <cell r="B865" t="str">
            <v>&gt; Transport - Jakarta - Balikpapan [2 ORG x 1 Kali]</v>
          </cell>
          <cell r="C865">
            <v>2</v>
          </cell>
          <cell r="D865" t="str">
            <v>ORG</v>
          </cell>
          <cell r="E865">
            <v>3797000</v>
          </cell>
          <cell r="F865">
            <v>7594000</v>
          </cell>
        </row>
        <row r="866">
          <cell r="B866" t="str">
            <v xml:space="preserve">    -     Sulawesi Utara</v>
          </cell>
          <cell r="F866">
            <v>0</v>
          </cell>
        </row>
        <row r="867">
          <cell r="B867" t="str">
            <v>&gt; Biaya Taksi - Sulawesi Utara</v>
          </cell>
          <cell r="C867">
            <v>2</v>
          </cell>
          <cell r="D867" t="str">
            <v>ORG</v>
          </cell>
          <cell r="E867">
            <v>844000</v>
          </cell>
          <cell r="F867">
            <v>1688000</v>
          </cell>
        </row>
        <row r="868">
          <cell r="B868" t="str">
            <v xml:space="preserve">   Kota Bitung</v>
          </cell>
          <cell r="C868">
            <v>2</v>
          </cell>
          <cell r="D868" t="str">
            <v>ORG</v>
          </cell>
          <cell r="E868">
            <v>350000</v>
          </cell>
          <cell r="F868">
            <v>700000</v>
          </cell>
        </row>
        <row r="869">
          <cell r="B869" t="str">
            <v>&gt; Uang Harian - Sulawesi Utara [2 ORG x 3 HR X 1KALI]</v>
          </cell>
          <cell r="C869">
            <v>6</v>
          </cell>
          <cell r="D869" t="str">
            <v>OH</v>
          </cell>
          <cell r="E869">
            <v>370000</v>
          </cell>
          <cell r="F869">
            <v>2220000</v>
          </cell>
        </row>
        <row r="870">
          <cell r="B870" t="str">
            <v>&gt; Uang Penginapan - Sulawesi Utara [2 ORG x 2 HR X 1 KALI]</v>
          </cell>
          <cell r="C870">
            <v>4</v>
          </cell>
          <cell r="D870" t="str">
            <v>OH</v>
          </cell>
          <cell r="E870">
            <v>978000</v>
          </cell>
          <cell r="F870">
            <v>3912000</v>
          </cell>
        </row>
        <row r="871">
          <cell r="B871" t="str">
            <v>&gt; Transport - Jakarta - Manado [2 ORG x 1 KALI]</v>
          </cell>
          <cell r="C871">
            <v>2</v>
          </cell>
          <cell r="D871" t="str">
            <v>ORG</v>
          </cell>
          <cell r="E871">
            <v>5102000</v>
          </cell>
          <cell r="F871">
            <v>10204000</v>
          </cell>
        </row>
        <row r="872">
          <cell r="B872" t="str">
            <v xml:space="preserve">    -     Gorontalo</v>
          </cell>
          <cell r="F872">
            <v>0</v>
          </cell>
        </row>
        <row r="873">
          <cell r="B873" t="str">
            <v>&gt; Biaya Taksi - Gorontalo</v>
          </cell>
          <cell r="C873">
            <v>2</v>
          </cell>
          <cell r="D873" t="str">
            <v>ORG</v>
          </cell>
          <cell r="E873">
            <v>1116000</v>
          </cell>
          <cell r="F873">
            <v>2232000</v>
          </cell>
        </row>
        <row r="874">
          <cell r="B874" t="str">
            <v>&gt; Uang Harian - Gorontalo [2 ORG x 3 HR X 1KALI]</v>
          </cell>
          <cell r="C874">
            <v>6</v>
          </cell>
          <cell r="D874" t="str">
            <v>OH</v>
          </cell>
          <cell r="E874">
            <v>370000</v>
          </cell>
          <cell r="F874">
            <v>2220000</v>
          </cell>
        </row>
        <row r="875">
          <cell r="B875" t="str">
            <v>&gt; Uang Penginapan - Gorontalo [2 ORG x 2 HR X 1 KALI]</v>
          </cell>
          <cell r="C875">
            <v>4</v>
          </cell>
          <cell r="D875" t="str">
            <v>OH</v>
          </cell>
          <cell r="E875">
            <v>955000</v>
          </cell>
          <cell r="F875">
            <v>3820000</v>
          </cell>
        </row>
        <row r="876">
          <cell r="B876" t="str">
            <v>&gt; Transport - Jakarta - Gorontalo [2 ORG x 1 KALI]</v>
          </cell>
          <cell r="C876">
            <v>2</v>
          </cell>
          <cell r="D876" t="str">
            <v>ORG</v>
          </cell>
          <cell r="E876">
            <v>4824000</v>
          </cell>
          <cell r="F876">
            <v>9648000</v>
          </cell>
        </row>
        <row r="877">
          <cell r="B877" t="str">
            <v xml:space="preserve">    -     Sulawesi Barat</v>
          </cell>
          <cell r="F877">
            <v>0</v>
          </cell>
        </row>
        <row r="878">
          <cell r="B878" t="str">
            <v>&gt; Biaya Taksi - Sulawesi Barat</v>
          </cell>
          <cell r="C878">
            <v>2</v>
          </cell>
          <cell r="D878" t="str">
            <v>ORG</v>
          </cell>
          <cell r="E878">
            <v>1176000</v>
          </cell>
          <cell r="F878">
            <v>2352000</v>
          </cell>
        </row>
        <row r="879">
          <cell r="B879" t="str">
            <v xml:space="preserve">   Plowali Mandar</v>
          </cell>
          <cell r="C879">
            <v>2</v>
          </cell>
          <cell r="D879" t="str">
            <v>ORG</v>
          </cell>
          <cell r="E879">
            <v>520000</v>
          </cell>
          <cell r="F879">
            <v>1040000</v>
          </cell>
        </row>
        <row r="880">
          <cell r="B880" t="str">
            <v>&gt; Uang Harian - Sulawesi Barat [2 ORG x 3 HR X 1 KALI]</v>
          </cell>
          <cell r="C880">
            <v>6</v>
          </cell>
          <cell r="D880" t="str">
            <v>OH</v>
          </cell>
          <cell r="E880">
            <v>410000</v>
          </cell>
          <cell r="F880">
            <v>2460000</v>
          </cell>
        </row>
        <row r="881">
          <cell r="B881" t="str">
            <v>&gt; Uang Penginapan - Sulawesi Barat [2 ORG x 2 HR X 1 Kali]</v>
          </cell>
          <cell r="C881">
            <v>4</v>
          </cell>
          <cell r="D881" t="str">
            <v>OH</v>
          </cell>
          <cell r="E881">
            <v>704000</v>
          </cell>
          <cell r="F881">
            <v>2816000</v>
          </cell>
        </row>
        <row r="882">
          <cell r="B882" t="str">
            <v>&gt; Transport - Jakarta - Mamuju [2 ORG x 1 Kali]</v>
          </cell>
          <cell r="C882">
            <v>2</v>
          </cell>
          <cell r="D882" t="str">
            <v>ORG</v>
          </cell>
          <cell r="E882">
            <v>4867000</v>
          </cell>
          <cell r="F882">
            <v>9734000</v>
          </cell>
        </row>
        <row r="883">
          <cell r="B883" t="str">
            <v xml:space="preserve">    -     Sulawesi Selatan</v>
          </cell>
          <cell r="F883">
            <v>0</v>
          </cell>
        </row>
        <row r="884">
          <cell r="B884" t="str">
            <v>&gt; Biaya Taksi - Sulawesi Selatan</v>
          </cell>
          <cell r="C884">
            <v>2</v>
          </cell>
          <cell r="D884" t="str">
            <v>ORG</v>
          </cell>
          <cell r="E884">
            <v>950000</v>
          </cell>
          <cell r="F884">
            <v>1900000</v>
          </cell>
        </row>
        <row r="885">
          <cell r="B885" t="str">
            <v>&gt; Uang Harian - Sulawesi Selatan [2 ORG x 3 HR X  1 KALI]</v>
          </cell>
          <cell r="C885">
            <v>6</v>
          </cell>
          <cell r="D885" t="str">
            <v>OH</v>
          </cell>
          <cell r="E885">
            <v>430000</v>
          </cell>
          <cell r="F885">
            <v>2580000</v>
          </cell>
        </row>
        <row r="886">
          <cell r="B886" t="str">
            <v>&gt; Uang Penginapan - Sulawesi Selatan [2 ORG x 2 HR X 1 Kali]</v>
          </cell>
          <cell r="C886">
            <v>4</v>
          </cell>
          <cell r="D886" t="str">
            <v>OH</v>
          </cell>
          <cell r="E886">
            <v>1423000</v>
          </cell>
          <cell r="F886">
            <v>5692000</v>
          </cell>
        </row>
        <row r="887">
          <cell r="B887" t="str">
            <v>&gt; Transport - Jakarta - Makassar [2 ORG x 1 Kali]</v>
          </cell>
          <cell r="C887">
            <v>2</v>
          </cell>
          <cell r="D887" t="str">
            <v>ORG</v>
          </cell>
          <cell r="E887">
            <v>3829000</v>
          </cell>
          <cell r="F887">
            <v>7658000</v>
          </cell>
        </row>
        <row r="888">
          <cell r="B888" t="str">
            <v xml:space="preserve">    -     Sulawesi Tengah</v>
          </cell>
          <cell r="F888">
            <v>0</v>
          </cell>
        </row>
        <row r="889">
          <cell r="B889" t="str">
            <v>&gt; Biaya Taksi - Sulawesi Tengah</v>
          </cell>
          <cell r="C889">
            <v>2</v>
          </cell>
          <cell r="D889" t="str">
            <v>ORG</v>
          </cell>
          <cell r="E889">
            <v>878000</v>
          </cell>
          <cell r="F889">
            <v>1756000</v>
          </cell>
        </row>
        <row r="890">
          <cell r="B890" t="str">
            <v>&gt; Uang Harian - Sulawesi Tengah [2 ORG x 3 HR X  1 KALI]</v>
          </cell>
          <cell r="C890">
            <v>6</v>
          </cell>
          <cell r="D890" t="str">
            <v>OH</v>
          </cell>
          <cell r="E890">
            <v>370000</v>
          </cell>
          <cell r="F890">
            <v>2220000</v>
          </cell>
        </row>
        <row r="891">
          <cell r="B891" t="str">
            <v>&gt; Uang Penginapan - Sulawesi Tengah [2 ORG x 2 HR X 1 Kali]</v>
          </cell>
          <cell r="C891">
            <v>4</v>
          </cell>
          <cell r="D891" t="str">
            <v>OH</v>
          </cell>
          <cell r="E891">
            <v>1679000</v>
          </cell>
          <cell r="F891">
            <v>6716000</v>
          </cell>
        </row>
        <row r="892">
          <cell r="B892" t="str">
            <v>&gt; Transport - Jakarta - Palu [2 ORG x 1 Kali]</v>
          </cell>
          <cell r="C892">
            <v>2</v>
          </cell>
          <cell r="D892" t="str">
            <v>ORG</v>
          </cell>
          <cell r="E892">
            <v>5113000</v>
          </cell>
          <cell r="F892">
            <v>10226000</v>
          </cell>
        </row>
        <row r="893">
          <cell r="B893" t="str">
            <v xml:space="preserve">    -     Sulawesi Tenggara</v>
          </cell>
          <cell r="F893">
            <v>0</v>
          </cell>
        </row>
        <row r="894">
          <cell r="B894" t="str">
            <v>&gt; Biaya Taksi - Sulawesi Tenggara</v>
          </cell>
          <cell r="C894">
            <v>2</v>
          </cell>
          <cell r="D894" t="str">
            <v>ORG</v>
          </cell>
          <cell r="E894">
            <v>890000</v>
          </cell>
          <cell r="F894">
            <v>1780000</v>
          </cell>
        </row>
        <row r="895">
          <cell r="B895" t="str">
            <v>&gt; Uang Harian - Sulawesi Tenggara [2 ORG x 3 HR X 1 KALI]</v>
          </cell>
          <cell r="C895">
            <v>6</v>
          </cell>
          <cell r="D895" t="str">
            <v>OH</v>
          </cell>
          <cell r="E895">
            <v>380000</v>
          </cell>
          <cell r="F895">
            <v>2280000</v>
          </cell>
        </row>
        <row r="896">
          <cell r="B896" t="str">
            <v>&gt; Uang Penginapan - Sulawesi Tenggara [2 ORG x 2 HR X 1 Kali]</v>
          </cell>
          <cell r="C896">
            <v>4</v>
          </cell>
          <cell r="D896" t="str">
            <v>OH</v>
          </cell>
          <cell r="E896">
            <v>786000</v>
          </cell>
          <cell r="F896">
            <v>3144000</v>
          </cell>
        </row>
        <row r="897">
          <cell r="B897" t="str">
            <v>&gt; Transport - Jakarta - Kendari [2 ORG x 1 Kali]</v>
          </cell>
          <cell r="C897">
            <v>2</v>
          </cell>
          <cell r="D897" t="str">
            <v>ORG</v>
          </cell>
          <cell r="E897">
            <v>4182000</v>
          </cell>
          <cell r="F897">
            <v>8364000</v>
          </cell>
        </row>
        <row r="898">
          <cell r="B898" t="str">
            <v xml:space="preserve">    -     Maluku</v>
          </cell>
          <cell r="F898">
            <v>0</v>
          </cell>
        </row>
        <row r="899">
          <cell r="B899" t="str">
            <v>&gt; Biaya Taksi - Maluku</v>
          </cell>
          <cell r="C899">
            <v>6</v>
          </cell>
          <cell r="D899" t="str">
            <v>ORG</v>
          </cell>
          <cell r="E899">
            <v>1166000</v>
          </cell>
          <cell r="F899">
            <v>6996000</v>
          </cell>
        </row>
        <row r="900">
          <cell r="B900" t="str">
            <v>&gt; Uang Harian - Maluku [2 ORG x 3 HR X 1 KALI]</v>
          </cell>
          <cell r="C900">
            <v>2</v>
          </cell>
          <cell r="D900" t="str">
            <v>OH</v>
          </cell>
          <cell r="E900">
            <v>380000</v>
          </cell>
          <cell r="F900">
            <v>760000</v>
          </cell>
        </row>
        <row r="901">
          <cell r="B901" t="str">
            <v>&gt; Uang Penginapan - Maluku [2 ORG x 2 HR X 1 Kali]</v>
          </cell>
          <cell r="C901">
            <v>6</v>
          </cell>
          <cell r="D901" t="str">
            <v>OH</v>
          </cell>
          <cell r="E901">
            <v>667000</v>
          </cell>
          <cell r="F901">
            <v>4002000</v>
          </cell>
        </row>
        <row r="902">
          <cell r="B902" t="str">
            <v>&gt; Transport - Jakarta - Ambon [2 ORG x 1 Kali]</v>
          </cell>
          <cell r="C902">
            <v>4</v>
          </cell>
          <cell r="D902" t="str">
            <v>ORG</v>
          </cell>
          <cell r="E902">
            <v>7081000</v>
          </cell>
          <cell r="F902">
            <v>28324000</v>
          </cell>
        </row>
        <row r="903">
          <cell r="B903" t="str">
            <v xml:space="preserve">    -     Maluku Utara</v>
          </cell>
          <cell r="F903">
            <v>0</v>
          </cell>
        </row>
        <row r="904">
          <cell r="B904" t="str">
            <v>&gt; Biaya Taksi - Maluku Utara</v>
          </cell>
          <cell r="C904">
            <v>2</v>
          </cell>
          <cell r="D904" t="str">
            <v>ORG</v>
          </cell>
          <cell r="E904">
            <v>1010000</v>
          </cell>
          <cell r="F904">
            <v>2020000</v>
          </cell>
        </row>
        <row r="905">
          <cell r="B905" t="str">
            <v>&gt; Uang Harian - Maluku Utara [2 ORG x 3 HR X 1 KALI]</v>
          </cell>
          <cell r="C905">
            <v>6</v>
          </cell>
          <cell r="D905" t="str">
            <v>OH</v>
          </cell>
          <cell r="E905">
            <v>430000</v>
          </cell>
          <cell r="F905">
            <v>2580000</v>
          </cell>
        </row>
        <row r="906">
          <cell r="B906" t="str">
            <v>&gt; Uang Penginapan - Maluku Utara [2 ORG x 2 HR X 1 Kali]</v>
          </cell>
          <cell r="C906">
            <v>4</v>
          </cell>
          <cell r="D906" t="str">
            <v>OH</v>
          </cell>
          <cell r="E906">
            <v>654000</v>
          </cell>
          <cell r="F906">
            <v>2616000</v>
          </cell>
        </row>
        <row r="907">
          <cell r="B907" t="str">
            <v>&gt; Transport - Jakarta - Ternate [2 ORG x 1 Kali]</v>
          </cell>
          <cell r="C907">
            <v>6</v>
          </cell>
          <cell r="D907" t="str">
            <v>ORG</v>
          </cell>
          <cell r="E907">
            <v>6664000</v>
          </cell>
          <cell r="F907">
            <v>39984000</v>
          </cell>
        </row>
        <row r="908">
          <cell r="B908" t="str">
            <v xml:space="preserve">    -     Papua</v>
          </cell>
          <cell r="F908">
            <v>0</v>
          </cell>
        </row>
        <row r="909">
          <cell r="B909" t="str">
            <v>&gt; Biaya Taksi - Papua</v>
          </cell>
          <cell r="C909">
            <v>2</v>
          </cell>
          <cell r="D909" t="str">
            <v>ORG</v>
          </cell>
          <cell r="E909">
            <v>1574000</v>
          </cell>
          <cell r="F909">
            <v>3148000</v>
          </cell>
        </row>
        <row r="910">
          <cell r="B910" t="str">
            <v>&gt; Uang Harian - Papua [2 ORG x 3 HR X  1 KALI]</v>
          </cell>
          <cell r="C910">
            <v>6</v>
          </cell>
          <cell r="D910" t="str">
            <v>OH</v>
          </cell>
          <cell r="E910">
            <v>580000</v>
          </cell>
          <cell r="F910">
            <v>3480000</v>
          </cell>
        </row>
        <row r="911">
          <cell r="B911" t="str">
            <v>&gt; Uang Penginapan - Papua [2 ORG x 2 HR X 1 Kali]</v>
          </cell>
          <cell r="C911">
            <v>4</v>
          </cell>
          <cell r="D911" t="str">
            <v>OH</v>
          </cell>
          <cell r="E911">
            <v>1038000</v>
          </cell>
          <cell r="F911">
            <v>4152000</v>
          </cell>
        </row>
        <row r="912">
          <cell r="B912" t="str">
            <v>&gt; Transport - Jakarta - Jayapura [2 ORG x 1 Kali]</v>
          </cell>
          <cell r="C912">
            <v>2</v>
          </cell>
          <cell r="D912" t="str">
            <v>ORG</v>
          </cell>
          <cell r="E912">
            <v>8193000</v>
          </cell>
          <cell r="F912">
            <v>16386000</v>
          </cell>
        </row>
        <row r="913">
          <cell r="B913" t="str">
            <v xml:space="preserve">    -     Papua Barat</v>
          </cell>
          <cell r="F913">
            <v>0</v>
          </cell>
        </row>
        <row r="914">
          <cell r="B914" t="str">
            <v>&gt; Biaya Taksi - Papua Barat</v>
          </cell>
          <cell r="C914">
            <v>2</v>
          </cell>
          <cell r="D914" t="str">
            <v>ORG</v>
          </cell>
          <cell r="E914">
            <v>1054000</v>
          </cell>
          <cell r="F914">
            <v>2108000</v>
          </cell>
        </row>
        <row r="915">
          <cell r="B915" t="str">
            <v>&gt; Uang Harian - Papua Barat [2 ORG x 3 HR X 1 KALI]</v>
          </cell>
          <cell r="C915">
            <v>6</v>
          </cell>
          <cell r="D915" t="str">
            <v>OH</v>
          </cell>
          <cell r="E915">
            <v>480000</v>
          </cell>
          <cell r="F915">
            <v>2880000</v>
          </cell>
        </row>
        <row r="916">
          <cell r="B916" t="str">
            <v>&gt; Uang Penginapan - Papua Barat [2 ORG x 2 HR X 1 Kali]</v>
          </cell>
          <cell r="C916">
            <v>4</v>
          </cell>
          <cell r="D916" t="str">
            <v>OH</v>
          </cell>
          <cell r="E916">
            <v>967000</v>
          </cell>
          <cell r="F916">
            <v>3868000</v>
          </cell>
        </row>
        <row r="917">
          <cell r="B917" t="str">
            <v>&gt; Transport - Jakarta - Sorong [2 ORG x 1 Kali]</v>
          </cell>
          <cell r="C917">
            <v>2</v>
          </cell>
          <cell r="D917" t="str">
            <v>ORG</v>
          </cell>
          <cell r="E917">
            <v>10824000</v>
          </cell>
          <cell r="F917">
            <v>21648000</v>
          </cell>
        </row>
        <row r="918">
          <cell r="B918" t="str">
            <v xml:space="preserve">    -     Kalimantan Utara</v>
          </cell>
          <cell r="F918">
            <v>0</v>
          </cell>
        </row>
        <row r="919">
          <cell r="B919" t="str">
            <v>&gt; Biaya Taksi - Kalimantan Utara</v>
          </cell>
          <cell r="C919">
            <v>2</v>
          </cell>
          <cell r="D919" t="str">
            <v>ORG</v>
          </cell>
          <cell r="E919">
            <v>1016000</v>
          </cell>
          <cell r="F919">
            <v>2032000</v>
          </cell>
        </row>
        <row r="920">
          <cell r="B920" t="str">
            <v>&gt; Uang Harian - Kalimantan Utara [2 ORG x 3 HR X  1 KALI]</v>
          </cell>
          <cell r="C920">
            <v>6</v>
          </cell>
          <cell r="D920" t="str">
            <v>OH</v>
          </cell>
          <cell r="E920">
            <v>430000</v>
          </cell>
          <cell r="F920">
            <v>2580000</v>
          </cell>
        </row>
        <row r="921">
          <cell r="B921" t="str">
            <v>&gt; Uang Penginapan - Kalimantan Utara [2 ORG x 2 HR X 1 Kali]</v>
          </cell>
          <cell r="C921">
            <v>4</v>
          </cell>
          <cell r="D921" t="str">
            <v>OH</v>
          </cell>
          <cell r="E921">
            <v>1507000</v>
          </cell>
          <cell r="F921">
            <v>6028000</v>
          </cell>
        </row>
        <row r="922">
          <cell r="B922" t="str">
            <v>&gt; Transport -  Jakarta - Tanjung Selor [2 ORG x 1 Kali]</v>
          </cell>
          <cell r="C922">
            <v>2</v>
          </cell>
          <cell r="D922" t="str">
            <v>ORG</v>
          </cell>
          <cell r="E922">
            <v>4057000</v>
          </cell>
          <cell r="F922">
            <v>8114000</v>
          </cell>
        </row>
        <row r="923">
          <cell r="B923" t="str">
            <v xml:space="preserve">    -     Banten</v>
          </cell>
          <cell r="F923">
            <v>0</v>
          </cell>
        </row>
        <row r="924">
          <cell r="B924" t="str">
            <v>&gt; Biaya Taksi - Banten</v>
          </cell>
          <cell r="C924">
            <v>4</v>
          </cell>
          <cell r="D924" t="str">
            <v>ORG</v>
          </cell>
          <cell r="E924">
            <v>600000</v>
          </cell>
          <cell r="F924">
            <v>2400000</v>
          </cell>
        </row>
        <row r="925">
          <cell r="B925" t="str">
            <v>&gt; Uang Harian - Banten  [2 ORG x 3 HR X 2 KALI]</v>
          </cell>
          <cell r="C925">
            <v>12</v>
          </cell>
          <cell r="D925" t="str">
            <v>OH</v>
          </cell>
          <cell r="E925">
            <v>370000</v>
          </cell>
          <cell r="F925">
            <v>4440000</v>
          </cell>
        </row>
        <row r="926">
          <cell r="B926" t="str">
            <v>&gt; Uang Penginapan - Banten [2 ORG x 2 HR X 2 KALI]</v>
          </cell>
          <cell r="C926">
            <v>8</v>
          </cell>
          <cell r="D926" t="str">
            <v>OH</v>
          </cell>
          <cell r="E926">
            <v>1301000</v>
          </cell>
          <cell r="F926">
            <v>10408000</v>
          </cell>
        </row>
        <row r="927">
          <cell r="B927" t="str">
            <v xml:space="preserve">    -     Jawa Barat</v>
          </cell>
          <cell r="F927">
            <v>0</v>
          </cell>
        </row>
        <row r="928">
          <cell r="B928" t="str">
            <v>&gt; Biaya Taksi - Jawa Barat</v>
          </cell>
          <cell r="C928">
            <v>6</v>
          </cell>
          <cell r="D928" t="str">
            <v>ORG</v>
          </cell>
          <cell r="E928">
            <v>600000</v>
          </cell>
          <cell r="F928">
            <v>3600000</v>
          </cell>
        </row>
        <row r="929">
          <cell r="B929" t="str">
            <v>&gt; Uang Harian - Jawa Barat [2 ORG x 3 HR X 3 KALI]</v>
          </cell>
          <cell r="C929">
            <v>18</v>
          </cell>
          <cell r="D929" t="str">
            <v>OH</v>
          </cell>
          <cell r="E929">
            <v>430000</v>
          </cell>
          <cell r="F929">
            <v>7740000</v>
          </cell>
        </row>
        <row r="930">
          <cell r="B930" t="str">
            <v>&gt; Uang Penginapan - Jawa Barat [2 ORG x 2 HR X 3 KALI]</v>
          </cell>
          <cell r="C930">
            <v>12</v>
          </cell>
          <cell r="D930" t="str">
            <v>OH</v>
          </cell>
          <cell r="E930">
            <v>1298000</v>
          </cell>
          <cell r="F930">
            <v>15576000</v>
          </cell>
        </row>
        <row r="931">
          <cell r="B931" t="str">
            <v xml:space="preserve">    -     DKI Jakarta</v>
          </cell>
          <cell r="F931">
            <v>0</v>
          </cell>
        </row>
        <row r="932">
          <cell r="B932" t="str">
            <v>&gt; Biaya Taksi - DKI Jakarta [2 ORG x 4 kl]</v>
          </cell>
          <cell r="C932">
            <v>8</v>
          </cell>
          <cell r="D932" t="str">
            <v>ORG</v>
          </cell>
          <cell r="E932">
            <v>170000</v>
          </cell>
          <cell r="F932">
            <v>1360000</v>
          </cell>
        </row>
        <row r="933">
          <cell r="B933" t="str">
            <v>&gt; Uang Harian - DKI Jakarta [2 ORG x 4 kl]</v>
          </cell>
          <cell r="C933">
            <v>8</v>
          </cell>
          <cell r="D933" t="str">
            <v>OH</v>
          </cell>
          <cell r="E933">
            <v>210000</v>
          </cell>
          <cell r="F933">
            <v>1680000</v>
          </cell>
        </row>
        <row r="934">
          <cell r="B934" t="str">
            <v>Penyelesaian Dokumen/Perlengkapan Jemaah Haji</v>
          </cell>
          <cell r="C934">
            <v>1</v>
          </cell>
          <cell r="D934" t="str">
            <v>LAYANAN</v>
          </cell>
          <cell r="E934">
            <v>0</v>
          </cell>
          <cell r="F934">
            <v>927021000</v>
          </cell>
        </row>
        <row r="935">
          <cell r="B935" t="str">
            <v>Verifikasi dan Validasi Digitalisasi Dokumen Pemvisaan Tingkat Provinsi Kab/Kota</v>
          </cell>
          <cell r="C935">
            <v>0</v>
          </cell>
          <cell r="D935" t="str">
            <v/>
          </cell>
          <cell r="E935">
            <v>0</v>
          </cell>
          <cell r="F935">
            <v>628802000</v>
          </cell>
        </row>
        <row r="936">
          <cell r="B936" t="str">
            <v>Belanja Perjalanan Dinas Biasa</v>
          </cell>
          <cell r="C936">
            <v>0</v>
          </cell>
          <cell r="D936" t="str">
            <v/>
          </cell>
          <cell r="E936">
            <v>0</v>
          </cell>
          <cell r="F936">
            <v>628802000</v>
          </cell>
        </row>
        <row r="937">
          <cell r="B937" t="str">
            <v xml:space="preserve">    -     Aceh</v>
          </cell>
        </row>
        <row r="938">
          <cell r="B938" t="str">
            <v>&gt; Biaya Taksi - Aceh</v>
          </cell>
          <cell r="C938">
            <v>2</v>
          </cell>
          <cell r="D938" t="str">
            <v>ORG</v>
          </cell>
          <cell r="E938">
            <v>820000</v>
          </cell>
          <cell r="F938">
            <v>1640000</v>
          </cell>
        </row>
        <row r="939">
          <cell r="B939" t="str">
            <v>&gt; Uang Harian -  Aceh [2 ORG x 3 Hr X  1 KALI]</v>
          </cell>
          <cell r="C939">
            <v>6</v>
          </cell>
          <cell r="D939" t="str">
            <v>OH</v>
          </cell>
          <cell r="E939">
            <v>360000</v>
          </cell>
          <cell r="F939">
            <v>2160000</v>
          </cell>
        </row>
        <row r="940">
          <cell r="B940" t="str">
            <v>&gt; Uang Penginapan - Aceh [2 ORG x 2 Hr X  1 KALI]</v>
          </cell>
          <cell r="C940">
            <v>4</v>
          </cell>
          <cell r="D940" t="str">
            <v>OH</v>
          </cell>
          <cell r="E940">
            <v>770000</v>
          </cell>
          <cell r="F940">
            <v>3080000</v>
          </cell>
        </row>
        <row r="941">
          <cell r="B941" t="str">
            <v>&gt; Transport - Jakarta - Aceh [1 ORG X  2 KALI]</v>
          </cell>
          <cell r="C941">
            <v>2</v>
          </cell>
          <cell r="D941" t="str">
            <v>ORG</v>
          </cell>
          <cell r="E941">
            <v>4492000</v>
          </cell>
          <cell r="F941">
            <v>8984000</v>
          </cell>
        </row>
        <row r="942">
          <cell r="B942" t="str">
            <v xml:space="preserve">    -     Sumatera Utara</v>
          </cell>
          <cell r="F942">
            <v>0</v>
          </cell>
        </row>
        <row r="943">
          <cell r="B943" t="str">
            <v>&gt; Biaya Taksi - Sumatera Utara</v>
          </cell>
          <cell r="C943">
            <v>2</v>
          </cell>
          <cell r="D943" t="str">
            <v>ORG</v>
          </cell>
          <cell r="E943">
            <v>1164000</v>
          </cell>
          <cell r="F943">
            <v>2328000</v>
          </cell>
        </row>
        <row r="944">
          <cell r="B944" t="str">
            <v>&gt; Uang Harian - Sumatera Utara  [2 ORG x 3 Hr X  1 KALI]</v>
          </cell>
          <cell r="C944">
            <v>6</v>
          </cell>
          <cell r="D944" t="str">
            <v>OH</v>
          </cell>
          <cell r="E944">
            <v>370000</v>
          </cell>
          <cell r="F944">
            <v>2220000</v>
          </cell>
        </row>
        <row r="945">
          <cell r="B945" t="str">
            <v>&gt; Uang Penginapan - Sumatera Utara</v>
          </cell>
          <cell r="C945">
            <v>4</v>
          </cell>
          <cell r="D945" t="str">
            <v>OH</v>
          </cell>
          <cell r="E945">
            <v>699000</v>
          </cell>
          <cell r="F945">
            <v>2796000</v>
          </cell>
        </row>
        <row r="946">
          <cell r="B946" t="str">
            <v>&gt; Transport - Jakarta - Medan [2 ORG x 1 KALI]</v>
          </cell>
          <cell r="C946">
            <v>2</v>
          </cell>
          <cell r="D946" t="str">
            <v>ORG</v>
          </cell>
          <cell r="E946">
            <v>3808000</v>
          </cell>
          <cell r="F946">
            <v>7616000</v>
          </cell>
        </row>
        <row r="947">
          <cell r="B947" t="str">
            <v xml:space="preserve">    -     Riau</v>
          </cell>
          <cell r="F947">
            <v>0</v>
          </cell>
        </row>
        <row r="948">
          <cell r="B948" t="str">
            <v>&gt; Biaya Taksi - Riau</v>
          </cell>
          <cell r="C948">
            <v>2</v>
          </cell>
          <cell r="D948" t="str">
            <v>ORG</v>
          </cell>
          <cell r="E948">
            <v>766000</v>
          </cell>
          <cell r="F948">
            <v>1532000</v>
          </cell>
        </row>
        <row r="949">
          <cell r="B949" t="str">
            <v>&gt; Uang Harian - Riau [2 ORG x 3 HR X 1 KALI]</v>
          </cell>
          <cell r="C949">
            <v>6</v>
          </cell>
          <cell r="D949" t="str">
            <v>OH</v>
          </cell>
          <cell r="E949">
            <v>370000</v>
          </cell>
          <cell r="F949">
            <v>2220000</v>
          </cell>
        </row>
        <row r="950">
          <cell r="B950" t="str">
            <v>&gt; Uang Penginapan - Riau [2 ORG x 2 HR X 1 Kali]</v>
          </cell>
          <cell r="C950">
            <v>4</v>
          </cell>
          <cell r="D950" t="str">
            <v>OH</v>
          </cell>
          <cell r="E950">
            <v>852000</v>
          </cell>
          <cell r="F950">
            <v>3408000</v>
          </cell>
        </row>
        <row r="951">
          <cell r="B951" t="str">
            <v>&gt; Transport - Jakarta - Pekanbaru [2 ORG x 1 Kali]</v>
          </cell>
          <cell r="C951">
            <v>2</v>
          </cell>
          <cell r="D951" t="str">
            <v>ORG</v>
          </cell>
          <cell r="E951">
            <v>3016000</v>
          </cell>
          <cell r="F951">
            <v>6032000</v>
          </cell>
        </row>
        <row r="952">
          <cell r="B952" t="str">
            <v xml:space="preserve">    -     Kepulauan Riau</v>
          </cell>
          <cell r="F952">
            <v>0</v>
          </cell>
        </row>
        <row r="953">
          <cell r="B953" t="str">
            <v>&gt; Biaya Taksi - Kepulauan Riau</v>
          </cell>
          <cell r="C953">
            <v>2</v>
          </cell>
          <cell r="D953" t="str">
            <v>ORG</v>
          </cell>
          <cell r="E953">
            <v>900000</v>
          </cell>
          <cell r="F953">
            <v>1800000</v>
          </cell>
        </row>
        <row r="954">
          <cell r="B954" t="str">
            <v>&gt; Uang Harian - Kepulauan Riau [2 ORG x 3 HR X 1 KALI]</v>
          </cell>
          <cell r="C954">
            <v>6</v>
          </cell>
          <cell r="D954" t="str">
            <v>OH</v>
          </cell>
          <cell r="E954">
            <v>370000</v>
          </cell>
          <cell r="F954">
            <v>2220000</v>
          </cell>
        </row>
        <row r="955">
          <cell r="B955" t="str">
            <v>&gt; Uang Penginapan - Kepulauan Riau [2 ORG x 2 HR X 1 Kali]</v>
          </cell>
          <cell r="C955">
            <v>4</v>
          </cell>
          <cell r="D955" t="str">
            <v>OH</v>
          </cell>
          <cell r="E955">
            <v>792000</v>
          </cell>
          <cell r="F955">
            <v>3168000</v>
          </cell>
        </row>
        <row r="956">
          <cell r="B956" t="str">
            <v>&gt; Transport - Jakarta - Batam [2 ORG x 1 Kali]</v>
          </cell>
          <cell r="C956">
            <v>2</v>
          </cell>
          <cell r="D956" t="str">
            <v>ORG</v>
          </cell>
          <cell r="E956">
            <v>2888000</v>
          </cell>
          <cell r="F956">
            <v>5776000</v>
          </cell>
        </row>
        <row r="957">
          <cell r="B957" t="str">
            <v xml:space="preserve">    -     Jambi</v>
          </cell>
          <cell r="F957">
            <v>0</v>
          </cell>
        </row>
        <row r="958">
          <cell r="B958" t="str">
            <v>&gt; Biaya Taksi - Jambi</v>
          </cell>
          <cell r="C958">
            <v>2</v>
          </cell>
          <cell r="D958" t="str">
            <v>ORG</v>
          </cell>
          <cell r="E958">
            <v>842000</v>
          </cell>
          <cell r="F958">
            <v>1684000</v>
          </cell>
        </row>
        <row r="959">
          <cell r="B959" t="str">
            <v>&gt; Uang Harian - Jambi [2 ORG x 3 HR X 1KALI]</v>
          </cell>
          <cell r="C959">
            <v>6</v>
          </cell>
          <cell r="D959" t="str">
            <v>OH</v>
          </cell>
          <cell r="E959">
            <v>370000</v>
          </cell>
          <cell r="F959">
            <v>2220000</v>
          </cell>
        </row>
        <row r="960">
          <cell r="B960" t="str">
            <v>&gt; Uang Penginapan - Jambi [2 ORG x 2 HR X 1 KALI]</v>
          </cell>
          <cell r="C960">
            <v>4</v>
          </cell>
          <cell r="D960" t="str">
            <v>OH</v>
          </cell>
          <cell r="E960">
            <v>580000</v>
          </cell>
          <cell r="F960">
            <v>2320000</v>
          </cell>
        </row>
        <row r="961">
          <cell r="B961" t="str">
            <v>&gt; Transport - Jakarta - Jambi [2 ORG x 1KALI]</v>
          </cell>
          <cell r="C961">
            <v>2</v>
          </cell>
          <cell r="D961" t="str">
            <v>ORG</v>
          </cell>
          <cell r="E961">
            <v>2460000</v>
          </cell>
          <cell r="F961">
            <v>4920000</v>
          </cell>
        </row>
        <row r="962">
          <cell r="B962" t="str">
            <v xml:space="preserve">    -     Sumatera Barat</v>
          </cell>
          <cell r="F962">
            <v>0</v>
          </cell>
        </row>
        <row r="963">
          <cell r="B963" t="str">
            <v>&gt; Biaya Taksi - Sumatera Barat</v>
          </cell>
          <cell r="C963">
            <v>2</v>
          </cell>
          <cell r="D963" t="str">
            <v>ORG</v>
          </cell>
          <cell r="E963">
            <v>928000</v>
          </cell>
          <cell r="F963">
            <v>1856000</v>
          </cell>
        </row>
        <row r="964">
          <cell r="B964" t="str">
            <v>&gt; Uang Harian - Sumatera Barat [2 ORG x 3 HR X  1 KALI]</v>
          </cell>
          <cell r="C964">
            <v>6</v>
          </cell>
          <cell r="D964" t="str">
            <v>OH</v>
          </cell>
          <cell r="E964">
            <v>380000</v>
          </cell>
          <cell r="F964">
            <v>2280000</v>
          </cell>
        </row>
        <row r="965">
          <cell r="B965" t="str">
            <v>&gt; Uang Penginapan - Sumatera Barat [2 ORG x 2 HR X 1 Kali]</v>
          </cell>
          <cell r="C965">
            <v>4</v>
          </cell>
          <cell r="D965" t="str">
            <v>OH</v>
          </cell>
          <cell r="E965">
            <v>701000</v>
          </cell>
          <cell r="F965">
            <v>2804000</v>
          </cell>
        </row>
        <row r="966">
          <cell r="B966" t="str">
            <v>&gt; Transport - Jakarta - Padang [2 ORG x 1 Kali]</v>
          </cell>
          <cell r="C966">
            <v>2</v>
          </cell>
          <cell r="D966" t="str">
            <v>ORG</v>
          </cell>
          <cell r="E966">
            <v>2952000</v>
          </cell>
          <cell r="F966">
            <v>5904000</v>
          </cell>
        </row>
        <row r="967">
          <cell r="B967" t="str">
            <v xml:space="preserve">    -     Sumatera Selatan</v>
          </cell>
          <cell r="F967">
            <v>0</v>
          </cell>
        </row>
        <row r="968">
          <cell r="B968" t="str">
            <v>&gt; Biaya Taksi - Sumatera Selatan</v>
          </cell>
          <cell r="C968">
            <v>2</v>
          </cell>
          <cell r="D968" t="str">
            <v>ORG</v>
          </cell>
          <cell r="E968">
            <v>906000</v>
          </cell>
          <cell r="F968">
            <v>1812000</v>
          </cell>
        </row>
        <row r="969">
          <cell r="B969" t="str">
            <v>&gt; Uang Harian - Sumatera Selatan [2 ORG x 3 HR X  1 KALI]</v>
          </cell>
          <cell r="C969">
            <v>6</v>
          </cell>
          <cell r="D969" t="str">
            <v>OH</v>
          </cell>
          <cell r="E969">
            <v>380000</v>
          </cell>
          <cell r="F969">
            <v>2280000</v>
          </cell>
        </row>
        <row r="970">
          <cell r="B970" t="str">
            <v>&gt; Uang Penginapan - Sumatera Selatan [2 ORG x 2 HR X 1 Kali]</v>
          </cell>
          <cell r="C970">
            <v>4</v>
          </cell>
          <cell r="D970" t="str">
            <v>OH</v>
          </cell>
          <cell r="E970">
            <v>861000</v>
          </cell>
          <cell r="F970">
            <v>3444000</v>
          </cell>
        </row>
        <row r="971">
          <cell r="B971" t="str">
            <v>&gt; Transport - Jakarta - Palembang [2 ORG x 1 Kali]</v>
          </cell>
          <cell r="C971">
            <v>2</v>
          </cell>
          <cell r="D971" t="str">
            <v>ORG</v>
          </cell>
          <cell r="E971">
            <v>2268000</v>
          </cell>
          <cell r="F971">
            <v>4536000</v>
          </cell>
        </row>
        <row r="972">
          <cell r="B972" t="str">
            <v xml:space="preserve">    -     Lampung</v>
          </cell>
          <cell r="F972">
            <v>0</v>
          </cell>
        </row>
        <row r="973">
          <cell r="B973" t="str">
            <v>&gt; Biaya Taksi - Lampung</v>
          </cell>
          <cell r="C973">
            <v>2</v>
          </cell>
          <cell r="D973" t="str">
            <v>ORG</v>
          </cell>
          <cell r="E973">
            <v>908000</v>
          </cell>
          <cell r="F973">
            <v>1816000</v>
          </cell>
        </row>
        <row r="974">
          <cell r="B974" t="str">
            <v>&gt; Uang Harian - Lampung [2 ORG x 3 HR X  1KALI]</v>
          </cell>
          <cell r="C974">
            <v>6</v>
          </cell>
          <cell r="D974" t="str">
            <v>OH</v>
          </cell>
          <cell r="E974">
            <v>380000</v>
          </cell>
          <cell r="F974">
            <v>2280000</v>
          </cell>
        </row>
        <row r="975">
          <cell r="B975" t="str">
            <v>&gt; Uang Penginapan - Lampung [2 ORG x 2 HR X 1 Kali]</v>
          </cell>
          <cell r="C975">
            <v>4</v>
          </cell>
          <cell r="D975" t="str">
            <v>OH</v>
          </cell>
          <cell r="E975">
            <v>580000</v>
          </cell>
          <cell r="F975">
            <v>2320000</v>
          </cell>
        </row>
        <row r="976">
          <cell r="B976" t="str">
            <v>&gt; Transport - Jakarta - Bandar Lampung [2 ORG x 1 Kali]</v>
          </cell>
          <cell r="C976">
            <v>2</v>
          </cell>
          <cell r="D976" t="str">
            <v>ORG</v>
          </cell>
          <cell r="E976">
            <v>1583000</v>
          </cell>
          <cell r="F976">
            <v>3166000</v>
          </cell>
        </row>
        <row r="977">
          <cell r="B977" t="str">
            <v xml:space="preserve">    -     Bengkulu</v>
          </cell>
          <cell r="F977">
            <v>0</v>
          </cell>
        </row>
        <row r="978">
          <cell r="B978" t="str">
            <v>&gt; Biaya Taksi - Bengkulu</v>
          </cell>
          <cell r="C978">
            <v>2</v>
          </cell>
          <cell r="D978" t="str">
            <v>ORG</v>
          </cell>
          <cell r="E978">
            <v>782000</v>
          </cell>
          <cell r="F978">
            <v>1564000</v>
          </cell>
        </row>
        <row r="979">
          <cell r="B979" t="str">
            <v>&gt; Uang Harian - Bengkulu [2 ORG x 3 HR X 1KALI]</v>
          </cell>
          <cell r="C979">
            <v>6</v>
          </cell>
          <cell r="D979" t="str">
            <v>OH</v>
          </cell>
          <cell r="E979">
            <v>380000</v>
          </cell>
          <cell r="F979">
            <v>2280000</v>
          </cell>
        </row>
        <row r="980">
          <cell r="B980" t="str">
            <v>&gt; Uang Penginapan - Bengkulu [2 ORG x 2 HR X 1 KALI]</v>
          </cell>
          <cell r="C980">
            <v>4</v>
          </cell>
          <cell r="D980" t="str">
            <v>OH</v>
          </cell>
          <cell r="E980">
            <v>692000</v>
          </cell>
          <cell r="F980">
            <v>2768000</v>
          </cell>
        </row>
        <row r="981">
          <cell r="B981" t="str">
            <v>&gt; Transport - Jakarta - Bengkulu [2 ORG x 1 KALI]</v>
          </cell>
          <cell r="C981">
            <v>2</v>
          </cell>
          <cell r="D981" t="str">
            <v>ORG</v>
          </cell>
          <cell r="E981">
            <v>2621000</v>
          </cell>
          <cell r="F981">
            <v>5242000</v>
          </cell>
        </row>
        <row r="982">
          <cell r="B982" t="str">
            <v xml:space="preserve">    -     Bangka Belitung</v>
          </cell>
          <cell r="F982">
            <v>0</v>
          </cell>
        </row>
        <row r="983">
          <cell r="B983" t="str">
            <v>&gt; Biaya Taksi - Bangka Belitung</v>
          </cell>
          <cell r="C983">
            <v>2</v>
          </cell>
          <cell r="D983" t="str">
            <v>ORG</v>
          </cell>
          <cell r="E983">
            <v>756000</v>
          </cell>
          <cell r="F983">
            <v>1512000</v>
          </cell>
        </row>
        <row r="984">
          <cell r="B984" t="str">
            <v>&gt; Uang Harian - Bangka Belitung [2 ORG x 3 HR X 1KALI]</v>
          </cell>
          <cell r="C984">
            <v>6</v>
          </cell>
          <cell r="D984" t="str">
            <v>OH</v>
          </cell>
          <cell r="E984">
            <v>410000</v>
          </cell>
          <cell r="F984">
            <v>2460000</v>
          </cell>
        </row>
        <row r="985">
          <cell r="B985" t="str">
            <v>&gt; Uang Penginapan - Bangka Belitung [2 ORG x 2 HR X 1 KALI]</v>
          </cell>
          <cell r="C985">
            <v>4</v>
          </cell>
          <cell r="D985" t="str">
            <v>OH</v>
          </cell>
          <cell r="E985">
            <v>676000</v>
          </cell>
          <cell r="F985">
            <v>2704000</v>
          </cell>
        </row>
        <row r="986">
          <cell r="B986" t="str">
            <v>&gt; Transport - Jakarta - Pangkal Pinang [2 ORG x 1 KALI]</v>
          </cell>
          <cell r="C986">
            <v>2</v>
          </cell>
          <cell r="D986" t="str">
            <v>ORG</v>
          </cell>
          <cell r="E986">
            <v>2139000</v>
          </cell>
          <cell r="F986">
            <v>4278000</v>
          </cell>
        </row>
        <row r="987">
          <cell r="B987" t="str">
            <v xml:space="preserve">    -     Jawa Tengah</v>
          </cell>
          <cell r="F987">
            <v>0</v>
          </cell>
        </row>
        <row r="988">
          <cell r="B988" t="str">
            <v>&gt; Biaya Taksi - Jawa Tengah</v>
          </cell>
          <cell r="C988">
            <v>2</v>
          </cell>
          <cell r="D988" t="str">
            <v>ORG</v>
          </cell>
          <cell r="E988">
            <v>780000</v>
          </cell>
          <cell r="F988">
            <v>1560000</v>
          </cell>
        </row>
        <row r="989">
          <cell r="B989" t="str">
            <v>&gt; Uang Harian - Jawa Tengah [2 ORG x 3 HR X 1KALI]</v>
          </cell>
          <cell r="C989">
            <v>6</v>
          </cell>
          <cell r="D989" t="str">
            <v>OH</v>
          </cell>
          <cell r="E989">
            <v>370000</v>
          </cell>
          <cell r="F989">
            <v>2220000</v>
          </cell>
        </row>
        <row r="990">
          <cell r="B990" t="str">
            <v>&gt; Uang Penginapan - Jawa Tengah [2 ORG x 2 HR X 1 KALI]</v>
          </cell>
          <cell r="C990">
            <v>4</v>
          </cell>
          <cell r="D990" t="str">
            <v>OH</v>
          </cell>
          <cell r="E990">
            <v>1201000</v>
          </cell>
          <cell r="F990">
            <v>4804000</v>
          </cell>
        </row>
        <row r="991">
          <cell r="B991" t="str">
            <v>&gt; Transport - Jakarta - Semarang  [2 ORG x 1 KALI]</v>
          </cell>
          <cell r="C991">
            <v>2</v>
          </cell>
          <cell r="D991" t="str">
            <v>ORG</v>
          </cell>
          <cell r="E991">
            <v>2182000</v>
          </cell>
          <cell r="F991">
            <v>4364000</v>
          </cell>
        </row>
        <row r="992">
          <cell r="B992" t="str">
            <v xml:space="preserve">    -     D. I. Yogyakarta</v>
          </cell>
          <cell r="F992">
            <v>0</v>
          </cell>
        </row>
        <row r="993">
          <cell r="B993" t="str">
            <v>&gt; Biaya Taksi - D. I. Yogyakarta</v>
          </cell>
          <cell r="C993">
            <v>4</v>
          </cell>
          <cell r="D993" t="str">
            <v>ORG</v>
          </cell>
          <cell r="E993">
            <v>1120000</v>
          </cell>
          <cell r="F993">
            <v>4480000</v>
          </cell>
        </row>
        <row r="994">
          <cell r="B994" t="str">
            <v>&gt; Uang Harian - D. I. Yogyakarta [2 ORG x 3 HR X 2KALI]</v>
          </cell>
          <cell r="C994">
            <v>12</v>
          </cell>
          <cell r="D994" t="str">
            <v>OH</v>
          </cell>
          <cell r="E994">
            <v>420000</v>
          </cell>
          <cell r="F994">
            <v>5040000</v>
          </cell>
        </row>
        <row r="995">
          <cell r="B995" t="str">
            <v>&gt; Uang Penginapan - D. I. Yogyakarta [2 ORG x 2 HR X 2 KALI]</v>
          </cell>
          <cell r="C995">
            <v>8</v>
          </cell>
          <cell r="D995" t="str">
            <v>OH</v>
          </cell>
          <cell r="E995">
            <v>1495000</v>
          </cell>
          <cell r="F995">
            <v>11960000</v>
          </cell>
        </row>
        <row r="996">
          <cell r="B996" t="str">
            <v>&gt; Transport - Jakarta - Jogjakarta [2 ORG x 2 KALI]</v>
          </cell>
          <cell r="C996">
            <v>4</v>
          </cell>
          <cell r="D996" t="str">
            <v>ORG</v>
          </cell>
          <cell r="E996">
            <v>2268000</v>
          </cell>
          <cell r="F996">
            <v>9072000</v>
          </cell>
        </row>
        <row r="997">
          <cell r="B997" t="str">
            <v xml:space="preserve">    -     Jawa Timur</v>
          </cell>
          <cell r="F997">
            <v>0</v>
          </cell>
        </row>
        <row r="998">
          <cell r="B998" t="str">
            <v>&gt; Biaya Taksi - Jawa Timur</v>
          </cell>
          <cell r="C998">
            <v>4</v>
          </cell>
          <cell r="D998" t="str">
            <v>ORG</v>
          </cell>
          <cell r="E998">
            <v>1048000</v>
          </cell>
          <cell r="F998">
            <v>4192000</v>
          </cell>
        </row>
        <row r="999">
          <cell r="B999" t="str">
            <v>&gt; Uang Harian - Jawa Timur  [2 ORG x 3 HR X 2KALI]</v>
          </cell>
          <cell r="C999">
            <v>12</v>
          </cell>
          <cell r="D999" t="str">
            <v>OH</v>
          </cell>
          <cell r="E999">
            <v>410000</v>
          </cell>
          <cell r="F999">
            <v>4920000</v>
          </cell>
        </row>
        <row r="1000">
          <cell r="B1000" t="str">
            <v>&gt; Uang Penginapan - Jawa Timur [2 ORG x 2 HR X 2 KALI]</v>
          </cell>
          <cell r="C1000">
            <v>8</v>
          </cell>
          <cell r="D1000" t="str">
            <v>OH</v>
          </cell>
          <cell r="E1000">
            <v>1153000</v>
          </cell>
          <cell r="F1000">
            <v>9224000</v>
          </cell>
        </row>
        <row r="1001">
          <cell r="B1001" t="str">
            <v>&gt; Transport - Jakarta - Surabaya [2 ORG x 1 KALI]</v>
          </cell>
          <cell r="C1001">
            <v>4</v>
          </cell>
          <cell r="D1001" t="str">
            <v>ORG</v>
          </cell>
          <cell r="E1001">
            <v>2674000</v>
          </cell>
          <cell r="F1001">
            <v>10696000</v>
          </cell>
        </row>
        <row r="1002">
          <cell r="B1002" t="str">
            <v xml:space="preserve">    -     Bali</v>
          </cell>
          <cell r="F1002">
            <v>0</v>
          </cell>
        </row>
        <row r="1003">
          <cell r="B1003" t="str">
            <v>&gt; Biaya Taksi - Bali</v>
          </cell>
          <cell r="C1003">
            <v>2</v>
          </cell>
          <cell r="D1003" t="str">
            <v>ORG</v>
          </cell>
          <cell r="E1003">
            <v>1034000</v>
          </cell>
          <cell r="F1003">
            <v>2068000</v>
          </cell>
        </row>
        <row r="1004">
          <cell r="B1004" t="str">
            <v>&gt; Uang Harian - Bali [2 ORG x 3 HR X 1KALI]</v>
          </cell>
          <cell r="C1004">
            <v>6</v>
          </cell>
          <cell r="D1004" t="str">
            <v>OH</v>
          </cell>
          <cell r="E1004">
            <v>480000</v>
          </cell>
          <cell r="F1004">
            <v>2880000</v>
          </cell>
        </row>
        <row r="1005">
          <cell r="B1005" t="str">
            <v>&gt; Uang Penginapan - Bali [2 ORG x 2 HR X 1 KALI]</v>
          </cell>
          <cell r="C1005">
            <v>4</v>
          </cell>
          <cell r="D1005" t="str">
            <v>OH</v>
          </cell>
          <cell r="E1005">
            <v>1685000</v>
          </cell>
          <cell r="F1005">
            <v>6740000</v>
          </cell>
        </row>
        <row r="1006">
          <cell r="B1006" t="str">
            <v>&gt; Transport - Jakarta - Denpasar [2 ORG x 1 KALI]</v>
          </cell>
          <cell r="C1006">
            <v>2</v>
          </cell>
          <cell r="D1006" t="str">
            <v>ORG</v>
          </cell>
          <cell r="E1006">
            <v>3262000</v>
          </cell>
          <cell r="F1006">
            <v>6524000</v>
          </cell>
        </row>
        <row r="1007">
          <cell r="B1007" t="str">
            <v xml:space="preserve">    -     Nusa Tenggara Barat</v>
          </cell>
          <cell r="F1007">
            <v>0</v>
          </cell>
        </row>
        <row r="1008">
          <cell r="B1008" t="str">
            <v>&gt; Biaya Taksi - Nusa Tenggara Barat</v>
          </cell>
          <cell r="C1008">
            <v>2</v>
          </cell>
          <cell r="D1008" t="str">
            <v>ORG</v>
          </cell>
          <cell r="E1008">
            <v>1044000</v>
          </cell>
          <cell r="F1008">
            <v>2088000</v>
          </cell>
        </row>
        <row r="1009">
          <cell r="B1009" t="str">
            <v>&gt; Uang Harian  - Nusa Tenggara Barat [2 ORG x 3 HR X 1 KALI]</v>
          </cell>
          <cell r="C1009">
            <v>6</v>
          </cell>
          <cell r="D1009" t="str">
            <v>OH</v>
          </cell>
          <cell r="E1009">
            <v>440000</v>
          </cell>
          <cell r="F1009">
            <v>2640000</v>
          </cell>
        </row>
        <row r="1010">
          <cell r="B1010" t="str">
            <v>&gt; Uang Penginapan - Nusa Tenggara Barat [2 ORG x 2 HR X 1 Kali]</v>
          </cell>
          <cell r="C1010">
            <v>4</v>
          </cell>
          <cell r="D1010" t="str">
            <v>OH</v>
          </cell>
          <cell r="E1010">
            <v>1418000</v>
          </cell>
          <cell r="F1010">
            <v>5672000</v>
          </cell>
        </row>
        <row r="1011">
          <cell r="B1011" t="str">
            <v>&gt; Transport - Jakarta - Mataram [2 ORG x 1 Kali]</v>
          </cell>
          <cell r="C1011">
            <v>2</v>
          </cell>
          <cell r="D1011" t="str">
            <v>ORG</v>
          </cell>
          <cell r="E1011">
            <v>3230000</v>
          </cell>
          <cell r="F1011">
            <v>6460000</v>
          </cell>
        </row>
        <row r="1012">
          <cell r="B1012" t="str">
            <v xml:space="preserve">    -     Nusa Tenggara Timur</v>
          </cell>
          <cell r="F1012">
            <v>0</v>
          </cell>
        </row>
        <row r="1013">
          <cell r="B1013" t="str">
            <v>&gt; Biaya Taksi - Nusa Tenggara Timur</v>
          </cell>
          <cell r="C1013">
            <v>2</v>
          </cell>
          <cell r="D1013" t="str">
            <v>ORG</v>
          </cell>
          <cell r="E1013">
            <v>780000</v>
          </cell>
          <cell r="F1013">
            <v>1560000</v>
          </cell>
        </row>
        <row r="1014">
          <cell r="B1014" t="str">
            <v>&gt; Uang Harian  - Nusa Tenggara Timur [2 ORG x 3 HR X 1 KALI]</v>
          </cell>
          <cell r="C1014">
            <v>6</v>
          </cell>
          <cell r="D1014" t="str">
            <v>OH</v>
          </cell>
          <cell r="E1014">
            <v>430000</v>
          </cell>
          <cell r="F1014">
            <v>2580000</v>
          </cell>
        </row>
        <row r="1015">
          <cell r="B1015" t="str">
            <v>&gt; Uang Penginapan  - Nusa Tenggara Timur [2 ORG x 2 HR X 1 Kali]</v>
          </cell>
          <cell r="C1015">
            <v>4</v>
          </cell>
          <cell r="D1015" t="str">
            <v>OH</v>
          </cell>
          <cell r="E1015">
            <v>1355000</v>
          </cell>
          <cell r="F1015">
            <v>5420000</v>
          </cell>
        </row>
        <row r="1016">
          <cell r="B1016" t="str">
            <v>&gt; Transport - Jakarta - Kupang [2 ORG x 1 Kali]</v>
          </cell>
          <cell r="C1016">
            <v>2</v>
          </cell>
          <cell r="D1016" t="str">
            <v>ORG</v>
          </cell>
          <cell r="E1016">
            <v>5081000</v>
          </cell>
          <cell r="F1016">
            <v>10162000</v>
          </cell>
        </row>
        <row r="1017">
          <cell r="B1017" t="str">
            <v xml:space="preserve">    -     Kalimantan Barat</v>
          </cell>
          <cell r="F1017">
            <v>0</v>
          </cell>
        </row>
        <row r="1018">
          <cell r="B1018" t="str">
            <v>&gt; Biaya Taksi - Kalimantan Barat</v>
          </cell>
          <cell r="C1018">
            <v>2</v>
          </cell>
          <cell r="D1018" t="str">
            <v>ORG</v>
          </cell>
          <cell r="E1018">
            <v>914000</v>
          </cell>
          <cell r="F1018">
            <v>1828000</v>
          </cell>
        </row>
        <row r="1019">
          <cell r="B1019" t="str">
            <v>&gt; Uang Harian - Kalimantan Barat [2 ORG x 3 HR X 1KALI]</v>
          </cell>
          <cell r="C1019">
            <v>6</v>
          </cell>
          <cell r="D1019" t="str">
            <v>OH</v>
          </cell>
          <cell r="E1019">
            <v>380000</v>
          </cell>
          <cell r="F1019">
            <v>2280000</v>
          </cell>
        </row>
        <row r="1020">
          <cell r="B1020" t="str">
            <v>&gt; Uang Penginapan - Kalimantan Barat [2 ORG x 2 HR X 1 KALI]</v>
          </cell>
          <cell r="C1020">
            <v>4</v>
          </cell>
          <cell r="D1020" t="str">
            <v>OH</v>
          </cell>
          <cell r="E1020">
            <v>1125000</v>
          </cell>
          <cell r="F1020">
            <v>4500000</v>
          </cell>
        </row>
        <row r="1021">
          <cell r="B1021" t="str">
            <v>&gt; Transport - Jakarta - Pontianak [2 ORG x 1 KALI]</v>
          </cell>
          <cell r="C1021">
            <v>2</v>
          </cell>
          <cell r="D1021" t="str">
            <v>ORG</v>
          </cell>
          <cell r="E1021">
            <v>2781000</v>
          </cell>
          <cell r="F1021">
            <v>5562000</v>
          </cell>
        </row>
        <row r="1022">
          <cell r="B1022" t="str">
            <v xml:space="preserve">    -     Kalimantan Tengah</v>
          </cell>
          <cell r="F1022">
            <v>0</v>
          </cell>
        </row>
        <row r="1023">
          <cell r="B1023" t="str">
            <v>&gt; Biaya Taksi - Kalimantan Tengah</v>
          </cell>
          <cell r="C1023">
            <v>2</v>
          </cell>
          <cell r="D1023" t="str">
            <v>ORG</v>
          </cell>
          <cell r="E1023">
            <v>836000</v>
          </cell>
          <cell r="F1023">
            <v>1672000</v>
          </cell>
        </row>
        <row r="1024">
          <cell r="B1024" t="str">
            <v>&gt; Uang Harian - Kalimantan Tengah [2 ORG x 3 HR X 1KALI]</v>
          </cell>
          <cell r="C1024">
            <v>6</v>
          </cell>
          <cell r="D1024" t="str">
            <v>OH</v>
          </cell>
          <cell r="E1024">
            <v>360000</v>
          </cell>
          <cell r="F1024">
            <v>2160000</v>
          </cell>
        </row>
        <row r="1025">
          <cell r="B1025" t="str">
            <v>&gt; Uang Penginapan - Kalimantan Tengah [2 ORG x 2 HR X 1 KALI]</v>
          </cell>
          <cell r="C1025">
            <v>4</v>
          </cell>
          <cell r="D1025" t="str">
            <v>OH</v>
          </cell>
          <cell r="E1025">
            <v>659000</v>
          </cell>
          <cell r="F1025">
            <v>2636000</v>
          </cell>
        </row>
        <row r="1026">
          <cell r="B1026" t="str">
            <v>&gt; Transport - Jakarta - Palangkaraya [2 ORG x 1 KALI]</v>
          </cell>
          <cell r="C1026">
            <v>2</v>
          </cell>
          <cell r="D1026" t="str">
            <v>ORG</v>
          </cell>
          <cell r="E1026">
            <v>2984000</v>
          </cell>
          <cell r="F1026">
            <v>5968000</v>
          </cell>
        </row>
        <row r="1027">
          <cell r="B1027" t="str">
            <v xml:space="preserve">    -     Kalimantan Selatan</v>
          </cell>
          <cell r="F1027">
            <v>0</v>
          </cell>
        </row>
        <row r="1028">
          <cell r="B1028" t="str">
            <v>&gt; Biaya Taksi - Kalimantan Selatan</v>
          </cell>
          <cell r="C1028">
            <v>2</v>
          </cell>
          <cell r="D1028" t="str">
            <v>ORG</v>
          </cell>
          <cell r="E1028">
            <v>934000</v>
          </cell>
          <cell r="F1028">
            <v>1868000</v>
          </cell>
        </row>
        <row r="1029">
          <cell r="B1029" t="str">
            <v>&gt; Uang Harian - Kalimantan Selatan [2 ORG x 3 HR X 1KALI]</v>
          </cell>
          <cell r="C1029">
            <v>6</v>
          </cell>
          <cell r="D1029" t="str">
            <v>OH</v>
          </cell>
          <cell r="E1029">
            <v>380000</v>
          </cell>
          <cell r="F1029">
            <v>2280000</v>
          </cell>
        </row>
        <row r="1030">
          <cell r="B1030" t="str">
            <v>&gt; Uang Penginapan - Kalimantan Selatan [2 ORG x 2 HR X 1 Kali]</v>
          </cell>
          <cell r="C1030">
            <v>4</v>
          </cell>
          <cell r="D1030" t="str">
            <v>OH</v>
          </cell>
          <cell r="E1030">
            <v>1500000</v>
          </cell>
          <cell r="F1030">
            <v>6000000</v>
          </cell>
        </row>
        <row r="1031">
          <cell r="B1031" t="str">
            <v>&gt; Transport - Jakarta - Banjarmasin [2 ORG x 1 Kali]</v>
          </cell>
          <cell r="C1031">
            <v>2</v>
          </cell>
          <cell r="D1031" t="str">
            <v>ORG</v>
          </cell>
          <cell r="E1031">
            <v>2995000</v>
          </cell>
          <cell r="F1031">
            <v>5990000</v>
          </cell>
        </row>
        <row r="1032">
          <cell r="B1032" t="str">
            <v xml:space="preserve">    -     Kalimantan Timur</v>
          </cell>
          <cell r="F1032">
            <v>0</v>
          </cell>
        </row>
        <row r="1033">
          <cell r="B1033" t="str">
            <v>&gt; Biaya Taksi - Kalimantan Timur</v>
          </cell>
          <cell r="C1033">
            <v>2</v>
          </cell>
          <cell r="D1033" t="str">
            <v>ORG</v>
          </cell>
          <cell r="E1033">
            <v>1614000</v>
          </cell>
          <cell r="F1033">
            <v>3228000</v>
          </cell>
        </row>
        <row r="1034">
          <cell r="B1034" t="str">
            <v>&gt; Uang Harian - Kalimantan Timur [2 ORG x 3 HR X 1 KALI]</v>
          </cell>
          <cell r="C1034">
            <v>6</v>
          </cell>
          <cell r="D1034" t="str">
            <v>OH</v>
          </cell>
          <cell r="E1034">
            <v>430000</v>
          </cell>
          <cell r="F1034">
            <v>2580000</v>
          </cell>
        </row>
        <row r="1035">
          <cell r="B1035" t="str">
            <v>&gt; Uang Penginapan - Kalimantan Timur [2 ORG x 2 HR X 1 Kali]</v>
          </cell>
          <cell r="C1035">
            <v>4</v>
          </cell>
          <cell r="D1035" t="str">
            <v>OH</v>
          </cell>
          <cell r="E1035">
            <v>1507000</v>
          </cell>
          <cell r="F1035">
            <v>6028000</v>
          </cell>
        </row>
        <row r="1036">
          <cell r="B1036" t="str">
            <v>&gt; Transport - Jakarta - Balikpapan [2 ORG x 1 Kali]</v>
          </cell>
          <cell r="C1036">
            <v>2</v>
          </cell>
          <cell r="D1036" t="str">
            <v>ORG</v>
          </cell>
          <cell r="E1036">
            <v>3797000</v>
          </cell>
          <cell r="F1036">
            <v>7594000</v>
          </cell>
        </row>
        <row r="1037">
          <cell r="B1037" t="str">
            <v xml:space="preserve">    -     Sulawesi Utara</v>
          </cell>
          <cell r="F1037">
            <v>0</v>
          </cell>
        </row>
        <row r="1038">
          <cell r="B1038" t="str">
            <v>&gt; Biaya Taksi - Sulawesi Utara</v>
          </cell>
          <cell r="C1038">
            <v>2</v>
          </cell>
          <cell r="D1038" t="str">
            <v>ORG</v>
          </cell>
          <cell r="E1038">
            <v>844000</v>
          </cell>
          <cell r="F1038">
            <v>1688000</v>
          </cell>
        </row>
        <row r="1039">
          <cell r="B1039" t="str">
            <v>&gt; Uang Harian - Sulawesi Utara [2 ORG x 3 HR X 3KALI]</v>
          </cell>
          <cell r="C1039">
            <v>6</v>
          </cell>
          <cell r="D1039" t="str">
            <v>OH</v>
          </cell>
          <cell r="E1039">
            <v>370000</v>
          </cell>
          <cell r="F1039">
            <v>2220000</v>
          </cell>
        </row>
        <row r="1040">
          <cell r="B1040" t="str">
            <v>&gt; Uang Penginapan - Sulawesi Utara [2 ORG x 2 HR X 3 KALI]</v>
          </cell>
          <cell r="C1040">
            <v>4</v>
          </cell>
          <cell r="D1040" t="str">
            <v>OH</v>
          </cell>
          <cell r="E1040">
            <v>978000</v>
          </cell>
          <cell r="F1040">
            <v>3912000</v>
          </cell>
        </row>
        <row r="1041">
          <cell r="B1041" t="str">
            <v>&gt; Transport - Jakarta - Manado [2 ORG x 3 KALI]</v>
          </cell>
          <cell r="C1041">
            <v>2</v>
          </cell>
          <cell r="D1041" t="str">
            <v>ORG</v>
          </cell>
          <cell r="E1041">
            <v>5102000</v>
          </cell>
          <cell r="F1041">
            <v>10204000</v>
          </cell>
        </row>
        <row r="1042">
          <cell r="B1042" t="str">
            <v xml:space="preserve">    -     Gorontalo</v>
          </cell>
          <cell r="F1042">
            <v>0</v>
          </cell>
        </row>
        <row r="1043">
          <cell r="B1043" t="str">
            <v>&gt; Biaya Taksi - Gorontalo</v>
          </cell>
          <cell r="C1043">
            <v>2</v>
          </cell>
          <cell r="D1043" t="str">
            <v>ORG</v>
          </cell>
          <cell r="E1043">
            <v>1116000</v>
          </cell>
          <cell r="F1043">
            <v>2232000</v>
          </cell>
        </row>
        <row r="1044">
          <cell r="B1044" t="str">
            <v>&gt; Uang Harian - Gorontalo [2 ORG x 3 HR X 1KALI]</v>
          </cell>
          <cell r="C1044">
            <v>6</v>
          </cell>
          <cell r="D1044" t="str">
            <v>OH</v>
          </cell>
          <cell r="E1044">
            <v>370000</v>
          </cell>
          <cell r="F1044">
            <v>2220000</v>
          </cell>
        </row>
        <row r="1045">
          <cell r="B1045" t="str">
            <v>&gt; Uang Penginapan - Gorontalo [2 ORG x 2 HR X 1 KALI]</v>
          </cell>
          <cell r="C1045">
            <v>4</v>
          </cell>
          <cell r="D1045" t="str">
            <v>OH</v>
          </cell>
          <cell r="E1045">
            <v>955000</v>
          </cell>
          <cell r="F1045">
            <v>3820000</v>
          </cell>
        </row>
        <row r="1046">
          <cell r="B1046" t="str">
            <v>&gt; Transport - Jakarta - Gorontalo [2 ORG x 1 KALI]</v>
          </cell>
          <cell r="C1046">
            <v>2</v>
          </cell>
          <cell r="D1046" t="str">
            <v>ORG</v>
          </cell>
          <cell r="E1046">
            <v>4824000</v>
          </cell>
          <cell r="F1046">
            <v>9648000</v>
          </cell>
        </row>
        <row r="1047">
          <cell r="B1047" t="str">
            <v xml:space="preserve">    -     Sulawesi Barat</v>
          </cell>
          <cell r="F1047">
            <v>0</v>
          </cell>
        </row>
        <row r="1048">
          <cell r="B1048" t="str">
            <v>&gt; Biaya Taksi - Sulawesi Barat</v>
          </cell>
          <cell r="C1048">
            <v>2</v>
          </cell>
          <cell r="D1048" t="str">
            <v>ORG</v>
          </cell>
          <cell r="E1048">
            <v>1176000</v>
          </cell>
          <cell r="F1048">
            <v>2352000</v>
          </cell>
        </row>
        <row r="1049">
          <cell r="B1049" t="str">
            <v>&gt; Uang Harian - Sulawesi Barat [2 ORG x 3 HR X 1 KALI]</v>
          </cell>
          <cell r="C1049">
            <v>6</v>
          </cell>
          <cell r="D1049" t="str">
            <v>OH</v>
          </cell>
          <cell r="E1049">
            <v>410000</v>
          </cell>
          <cell r="F1049">
            <v>2460000</v>
          </cell>
        </row>
        <row r="1050">
          <cell r="B1050" t="str">
            <v>&gt; Uang Penginapan - Sulawesi Barat [2 ORG x 2 HR X 1 Kali]</v>
          </cell>
          <cell r="C1050">
            <v>4</v>
          </cell>
          <cell r="D1050" t="str">
            <v>OH</v>
          </cell>
          <cell r="E1050">
            <v>704000</v>
          </cell>
          <cell r="F1050">
            <v>2816000</v>
          </cell>
        </row>
        <row r="1051">
          <cell r="B1051" t="str">
            <v>&gt; Transport - Jakarta - Mamuju [2 ORG x 1 Kali]</v>
          </cell>
          <cell r="C1051">
            <v>2</v>
          </cell>
          <cell r="D1051" t="str">
            <v>ORG</v>
          </cell>
          <cell r="E1051">
            <v>4867000</v>
          </cell>
          <cell r="F1051">
            <v>9734000</v>
          </cell>
        </row>
        <row r="1052">
          <cell r="B1052" t="str">
            <v xml:space="preserve">    -     Sulawesi Selatan</v>
          </cell>
          <cell r="F1052">
            <v>0</v>
          </cell>
        </row>
        <row r="1053">
          <cell r="B1053" t="str">
            <v>&gt; Biaya Taksi - Sulawesi Selatan</v>
          </cell>
          <cell r="C1053">
            <v>2</v>
          </cell>
          <cell r="D1053" t="str">
            <v>ORG</v>
          </cell>
          <cell r="E1053">
            <v>950000</v>
          </cell>
          <cell r="F1053">
            <v>1900000</v>
          </cell>
        </row>
        <row r="1054">
          <cell r="B1054" t="str">
            <v>&gt; Uang Harian - Sulawesi Selatan [2 ORG x 3 HR X  1 KALI]</v>
          </cell>
          <cell r="C1054">
            <v>6</v>
          </cell>
          <cell r="D1054" t="str">
            <v>OH</v>
          </cell>
          <cell r="E1054">
            <v>430000</v>
          </cell>
          <cell r="F1054">
            <v>2580000</v>
          </cell>
        </row>
        <row r="1055">
          <cell r="B1055" t="str">
            <v>&gt; Uang Penginapan - Sulawesi Selatan [2 ORG x 2 HR X 1 Kali]</v>
          </cell>
          <cell r="C1055">
            <v>4</v>
          </cell>
          <cell r="D1055" t="str">
            <v>OH</v>
          </cell>
          <cell r="E1055">
            <v>1423000</v>
          </cell>
          <cell r="F1055">
            <v>5692000</v>
          </cell>
        </row>
        <row r="1056">
          <cell r="B1056" t="str">
            <v>&gt; Transport - Jakarta - Makassar [2 ORG x 1 Kali]</v>
          </cell>
          <cell r="C1056">
            <v>2</v>
          </cell>
          <cell r="D1056" t="str">
            <v>ORG</v>
          </cell>
          <cell r="E1056">
            <v>3829000</v>
          </cell>
          <cell r="F1056">
            <v>7658000</v>
          </cell>
        </row>
        <row r="1057">
          <cell r="B1057" t="str">
            <v xml:space="preserve">    -     Sulawesi Tengah</v>
          </cell>
          <cell r="F1057">
            <v>0</v>
          </cell>
        </row>
        <row r="1058">
          <cell r="B1058" t="str">
            <v>&gt; Biaya Taksi - Sulawesi Tengah</v>
          </cell>
          <cell r="C1058">
            <v>2</v>
          </cell>
          <cell r="D1058" t="str">
            <v>ORG</v>
          </cell>
          <cell r="E1058">
            <v>878000</v>
          </cell>
          <cell r="F1058">
            <v>1756000</v>
          </cell>
        </row>
        <row r="1059">
          <cell r="B1059" t="str">
            <v>&gt; Uang Harian - Sulawesi Tengah [2 ORG x 3 HR X  1 KALI]</v>
          </cell>
          <cell r="C1059">
            <v>6</v>
          </cell>
          <cell r="D1059" t="str">
            <v>OH</v>
          </cell>
          <cell r="E1059">
            <v>370000</v>
          </cell>
          <cell r="F1059">
            <v>2220000</v>
          </cell>
        </row>
        <row r="1060">
          <cell r="B1060" t="str">
            <v>&gt; Uang Penginapan - Sulawesi Tengah [2 ORG x 2 HR X 1 Kali]</v>
          </cell>
          <cell r="C1060">
            <v>4</v>
          </cell>
          <cell r="D1060" t="str">
            <v>OH</v>
          </cell>
          <cell r="E1060">
            <v>1679000</v>
          </cell>
          <cell r="F1060">
            <v>6716000</v>
          </cell>
        </row>
        <row r="1061">
          <cell r="B1061" t="str">
            <v>&gt; Transport - Jakarta - Palu [2 ORG x 1 Kali]</v>
          </cell>
          <cell r="C1061">
            <v>2</v>
          </cell>
          <cell r="D1061" t="str">
            <v>ORG</v>
          </cell>
          <cell r="E1061">
            <v>5113000</v>
          </cell>
          <cell r="F1061">
            <v>10226000</v>
          </cell>
        </row>
        <row r="1062">
          <cell r="B1062" t="str">
            <v xml:space="preserve">    -     Sulawesi Tenggara</v>
          </cell>
          <cell r="F1062">
            <v>0</v>
          </cell>
        </row>
        <row r="1063">
          <cell r="B1063" t="str">
            <v>&gt; Biaya Taksi - Sulawesi Tenggara</v>
          </cell>
          <cell r="C1063">
            <v>2</v>
          </cell>
          <cell r="D1063" t="str">
            <v>ORG</v>
          </cell>
          <cell r="E1063">
            <v>890000</v>
          </cell>
          <cell r="F1063">
            <v>1780000</v>
          </cell>
        </row>
        <row r="1064">
          <cell r="B1064" t="str">
            <v>&gt; Uang Harian - Sulawesi Tenggara [2 ORG x 3 HR X 1 KALI]</v>
          </cell>
          <cell r="C1064">
            <v>6</v>
          </cell>
          <cell r="D1064" t="str">
            <v>OH</v>
          </cell>
          <cell r="E1064">
            <v>380000</v>
          </cell>
          <cell r="F1064">
            <v>2280000</v>
          </cell>
        </row>
        <row r="1065">
          <cell r="B1065" t="str">
            <v>&gt; Uang Penginapan - Sulawesi Tenggara [2 ORG x 2 HR X 1 Kali]</v>
          </cell>
          <cell r="C1065">
            <v>4</v>
          </cell>
          <cell r="D1065" t="str">
            <v>OH</v>
          </cell>
          <cell r="E1065">
            <v>786000</v>
          </cell>
          <cell r="F1065">
            <v>3144000</v>
          </cell>
        </row>
        <row r="1066">
          <cell r="B1066" t="str">
            <v>&gt; Transport - Jakarta - Kendari [2 ORG x 1 Kali]</v>
          </cell>
          <cell r="C1066">
            <v>2</v>
          </cell>
          <cell r="D1066" t="str">
            <v>ORG</v>
          </cell>
          <cell r="E1066">
            <v>4182000</v>
          </cell>
          <cell r="F1066">
            <v>8364000</v>
          </cell>
        </row>
        <row r="1067">
          <cell r="B1067" t="str">
            <v xml:space="preserve">    -     Maluku</v>
          </cell>
          <cell r="F1067">
            <v>0</v>
          </cell>
        </row>
        <row r="1068">
          <cell r="B1068" t="str">
            <v>&gt; Biaya Taksi - Maluku</v>
          </cell>
          <cell r="C1068">
            <v>6</v>
          </cell>
          <cell r="D1068" t="str">
            <v>ORG</v>
          </cell>
          <cell r="E1068">
            <v>1166000</v>
          </cell>
          <cell r="F1068">
            <v>6996000</v>
          </cell>
        </row>
        <row r="1069">
          <cell r="B1069" t="str">
            <v>&gt; Uang Harian - Maluku [2 ORG x 3 HR X 1 KALI]</v>
          </cell>
          <cell r="C1069">
            <v>2</v>
          </cell>
          <cell r="D1069" t="str">
            <v>OH</v>
          </cell>
          <cell r="E1069">
            <v>380000</v>
          </cell>
          <cell r="F1069">
            <v>760000</v>
          </cell>
        </row>
        <row r="1070">
          <cell r="B1070" t="str">
            <v>&gt; Uang Penginapan - Maluku [2 ORG x 2 HR X 1 Kali]</v>
          </cell>
          <cell r="C1070">
            <v>6</v>
          </cell>
          <cell r="D1070" t="str">
            <v>OH</v>
          </cell>
          <cell r="E1070">
            <v>667000</v>
          </cell>
          <cell r="F1070">
            <v>4002000</v>
          </cell>
        </row>
        <row r="1071">
          <cell r="B1071" t="str">
            <v>&gt; Transport - Jakarta - Ambon [2 ORG x 1 Kali]</v>
          </cell>
          <cell r="C1071">
            <v>4</v>
          </cell>
          <cell r="D1071" t="str">
            <v>ORG</v>
          </cell>
          <cell r="E1071">
            <v>7081000</v>
          </cell>
          <cell r="F1071">
            <v>28324000</v>
          </cell>
        </row>
        <row r="1072">
          <cell r="B1072" t="str">
            <v xml:space="preserve">    -     Maluku Utara</v>
          </cell>
          <cell r="F1072">
            <v>0</v>
          </cell>
        </row>
        <row r="1073">
          <cell r="B1073" t="str">
            <v>&gt; Biaya Taksi - Maluku Utara</v>
          </cell>
          <cell r="C1073">
            <v>2</v>
          </cell>
          <cell r="D1073" t="str">
            <v>ORG</v>
          </cell>
          <cell r="E1073">
            <v>1010000</v>
          </cell>
          <cell r="F1073">
            <v>2020000</v>
          </cell>
        </row>
        <row r="1074">
          <cell r="B1074" t="str">
            <v>&gt; Uang Harian - Maluku Utara [2 ORG x 3 HR X 1 KALI]</v>
          </cell>
          <cell r="C1074">
            <v>6</v>
          </cell>
          <cell r="D1074" t="str">
            <v>OH</v>
          </cell>
          <cell r="E1074">
            <v>430000</v>
          </cell>
          <cell r="F1074">
            <v>2580000</v>
          </cell>
        </row>
        <row r="1075">
          <cell r="B1075" t="str">
            <v>&gt; Uang Penginapan - Maluku Utara [2 ORG x 2 HR X 1 Kali]</v>
          </cell>
          <cell r="C1075">
            <v>4</v>
          </cell>
          <cell r="D1075" t="str">
            <v>OH</v>
          </cell>
          <cell r="E1075">
            <v>654000</v>
          </cell>
          <cell r="F1075">
            <v>2616000</v>
          </cell>
        </row>
        <row r="1076">
          <cell r="B1076" t="str">
            <v>&gt; Transport - Jakarta - Ternate [2 ORG x 1 Kali]</v>
          </cell>
          <cell r="C1076">
            <v>6</v>
          </cell>
          <cell r="D1076" t="str">
            <v>ORG</v>
          </cell>
          <cell r="E1076">
            <v>6664000</v>
          </cell>
          <cell r="F1076">
            <v>39984000</v>
          </cell>
        </row>
        <row r="1077">
          <cell r="B1077" t="str">
            <v xml:space="preserve">    -     Papua</v>
          </cell>
          <cell r="F1077">
            <v>0</v>
          </cell>
        </row>
        <row r="1078">
          <cell r="B1078" t="str">
            <v>&gt; Biaya Taksi - Papua</v>
          </cell>
          <cell r="C1078">
            <v>2</v>
          </cell>
          <cell r="D1078" t="str">
            <v>ORG</v>
          </cell>
          <cell r="E1078">
            <v>1574000</v>
          </cell>
          <cell r="F1078">
            <v>3148000</v>
          </cell>
        </row>
        <row r="1079">
          <cell r="B1079" t="str">
            <v>&gt; Uang Harian - Papua [2 ORG x 3 HR X  1 KALI]</v>
          </cell>
          <cell r="C1079">
            <v>6</v>
          </cell>
          <cell r="D1079" t="str">
            <v>OH</v>
          </cell>
          <cell r="E1079">
            <v>580000</v>
          </cell>
          <cell r="F1079">
            <v>3480000</v>
          </cell>
        </row>
        <row r="1080">
          <cell r="B1080" t="str">
            <v>&gt; Uang Penginapan - Papua [2 ORG x 2 HR X 1 Kali]</v>
          </cell>
          <cell r="C1080">
            <v>4</v>
          </cell>
          <cell r="D1080" t="str">
            <v>OH</v>
          </cell>
          <cell r="E1080">
            <v>1038000</v>
          </cell>
          <cell r="F1080">
            <v>4152000</v>
          </cell>
        </row>
        <row r="1081">
          <cell r="B1081" t="str">
            <v>&gt; Transport - Jakarta - Jayapura [2 ORG x 1 Kali]</v>
          </cell>
          <cell r="C1081">
            <v>2</v>
          </cell>
          <cell r="D1081" t="str">
            <v>ORG</v>
          </cell>
          <cell r="E1081">
            <v>8193000</v>
          </cell>
          <cell r="F1081">
            <v>16386000</v>
          </cell>
        </row>
        <row r="1082">
          <cell r="B1082" t="str">
            <v xml:space="preserve">    -     Papua Barat</v>
          </cell>
          <cell r="F1082">
            <v>0</v>
          </cell>
        </row>
        <row r="1083">
          <cell r="B1083" t="str">
            <v>&gt; Biaya Taksi - Papua Barat</v>
          </cell>
          <cell r="C1083">
            <v>2</v>
          </cell>
          <cell r="D1083" t="str">
            <v>ORG</v>
          </cell>
          <cell r="E1083">
            <v>1054000</v>
          </cell>
          <cell r="F1083">
            <v>2108000</v>
          </cell>
        </row>
        <row r="1084">
          <cell r="B1084" t="str">
            <v>&gt; Uang Harian - Papua Barat [2 ORG x 3 HR X 1 KALI]</v>
          </cell>
          <cell r="C1084">
            <v>6</v>
          </cell>
          <cell r="D1084" t="str">
            <v>OH</v>
          </cell>
          <cell r="E1084">
            <v>480000</v>
          </cell>
          <cell r="F1084">
            <v>2880000</v>
          </cell>
        </row>
        <row r="1085">
          <cell r="B1085" t="str">
            <v>&gt; Uang Penginapan - Papua Barat [2 ORG x 2 HR X 1 Kali]</v>
          </cell>
          <cell r="C1085">
            <v>4</v>
          </cell>
          <cell r="D1085" t="str">
            <v>OH</v>
          </cell>
          <cell r="E1085">
            <v>967000</v>
          </cell>
          <cell r="F1085">
            <v>3868000</v>
          </cell>
        </row>
        <row r="1086">
          <cell r="B1086" t="str">
            <v>&gt; Transport - Jakarta - Sorong [2 ORG x 1 Kali]</v>
          </cell>
          <cell r="C1086">
            <v>2</v>
          </cell>
          <cell r="D1086" t="str">
            <v>ORG</v>
          </cell>
          <cell r="E1086">
            <v>10824000</v>
          </cell>
          <cell r="F1086">
            <v>21648000</v>
          </cell>
        </row>
        <row r="1087">
          <cell r="B1087" t="str">
            <v xml:space="preserve">    -     Kalimantan Utara</v>
          </cell>
          <cell r="F1087">
            <v>0</v>
          </cell>
        </row>
        <row r="1088">
          <cell r="B1088" t="str">
            <v>&gt; Biaya Taksi - Kalimantan Utara</v>
          </cell>
          <cell r="C1088">
            <v>2</v>
          </cell>
          <cell r="D1088" t="str">
            <v>ORG</v>
          </cell>
          <cell r="E1088">
            <v>1016000</v>
          </cell>
          <cell r="F1088">
            <v>2032000</v>
          </cell>
        </row>
        <row r="1089">
          <cell r="B1089" t="str">
            <v>&gt; Uang Harian - Kalimantan Utara [2 ORG x 3 HR X  1 KALI]</v>
          </cell>
          <cell r="C1089">
            <v>6</v>
          </cell>
          <cell r="D1089" t="str">
            <v>OH</v>
          </cell>
          <cell r="E1089">
            <v>430000</v>
          </cell>
          <cell r="F1089">
            <v>2580000</v>
          </cell>
        </row>
        <row r="1090">
          <cell r="B1090" t="str">
            <v>&gt; Uang Penginapan - Kalimantan Utara [2 ORG x 2 HR X 1 Kali]</v>
          </cell>
          <cell r="C1090">
            <v>4</v>
          </cell>
          <cell r="D1090" t="str">
            <v>OH</v>
          </cell>
          <cell r="E1090">
            <v>1507000</v>
          </cell>
          <cell r="F1090">
            <v>6028000</v>
          </cell>
        </row>
        <row r="1091">
          <cell r="B1091" t="str">
            <v>&gt; Transport -  Jakarta - Tanjung Selor [2 ORG x 1 Kali]</v>
          </cell>
          <cell r="C1091">
            <v>2</v>
          </cell>
          <cell r="D1091" t="str">
            <v>ORG</v>
          </cell>
          <cell r="E1091">
            <v>4057000</v>
          </cell>
          <cell r="F1091">
            <v>8114000</v>
          </cell>
        </row>
        <row r="1092">
          <cell r="B1092" t="str">
            <v xml:space="preserve">    -     Banten</v>
          </cell>
          <cell r="F1092">
            <v>0</v>
          </cell>
        </row>
        <row r="1093">
          <cell r="B1093" t="str">
            <v>&gt; Biaya Taksi - Banten</v>
          </cell>
          <cell r="C1093">
            <v>5</v>
          </cell>
          <cell r="D1093" t="str">
            <v>ORG</v>
          </cell>
          <cell r="E1093">
            <v>600000</v>
          </cell>
          <cell r="F1093">
            <v>3000000</v>
          </cell>
        </row>
        <row r="1094">
          <cell r="B1094" t="str">
            <v>&gt; Uang Harian - Banten  [5 ORG x 3 HR X 1KALI]</v>
          </cell>
          <cell r="C1094">
            <v>15</v>
          </cell>
          <cell r="D1094" t="str">
            <v>OH</v>
          </cell>
          <cell r="E1094">
            <v>370000</v>
          </cell>
          <cell r="F1094">
            <v>5550000</v>
          </cell>
        </row>
        <row r="1095">
          <cell r="B1095" t="str">
            <v>&gt; Uang Penginapan - Banten [5 ORG x 2 HR X 1 KALI]</v>
          </cell>
          <cell r="C1095">
            <v>10</v>
          </cell>
          <cell r="D1095" t="str">
            <v>OH</v>
          </cell>
          <cell r="E1095">
            <v>1301000</v>
          </cell>
          <cell r="F1095">
            <v>13010000</v>
          </cell>
        </row>
        <row r="1096">
          <cell r="B1096" t="str">
            <v xml:space="preserve">    -     Jawa Barat</v>
          </cell>
          <cell r="F1096">
            <v>0</v>
          </cell>
        </row>
        <row r="1097">
          <cell r="B1097" t="str">
            <v>&gt; Biaya Taksi - Jawa Barat</v>
          </cell>
          <cell r="C1097">
            <v>4</v>
          </cell>
          <cell r="D1097" t="str">
            <v>ORG</v>
          </cell>
          <cell r="E1097">
            <v>600000</v>
          </cell>
          <cell r="F1097">
            <v>2400000</v>
          </cell>
        </row>
        <row r="1098">
          <cell r="B1098" t="str">
            <v>&gt; Uang Harian - Jawa Barat [4 ORG x 3 HR X 1KALI]</v>
          </cell>
          <cell r="C1098">
            <v>12</v>
          </cell>
          <cell r="D1098" t="str">
            <v>OH</v>
          </cell>
          <cell r="E1098">
            <v>430000</v>
          </cell>
          <cell r="F1098">
            <v>5160000</v>
          </cell>
        </row>
        <row r="1099">
          <cell r="B1099" t="str">
            <v>&gt; Uang Penginapan - Jawa Barat [4 ORG x 2 HR X 1 KALI]</v>
          </cell>
          <cell r="C1099">
            <v>8</v>
          </cell>
          <cell r="D1099" t="str">
            <v>OH</v>
          </cell>
          <cell r="E1099">
            <v>1298000</v>
          </cell>
          <cell r="F1099">
            <v>10384000</v>
          </cell>
        </row>
        <row r="1100">
          <cell r="B1100" t="str">
            <v xml:space="preserve">    -     DKI Jakarta</v>
          </cell>
          <cell r="F1100">
            <v>0</v>
          </cell>
        </row>
        <row r="1101">
          <cell r="B1101" t="str">
            <v>&gt; Biaya Taksi - DKI Jakarta [2 ORG x 4 kl]</v>
          </cell>
          <cell r="C1101">
            <v>8</v>
          </cell>
          <cell r="D1101" t="str">
            <v>ORG</v>
          </cell>
          <cell r="E1101">
            <v>170000</v>
          </cell>
          <cell r="F1101">
            <v>1360000</v>
          </cell>
        </row>
        <row r="1102">
          <cell r="B1102" t="str">
            <v>&gt; Uang Harian - DKI Jakarta [2 ORG x 4 kl]</v>
          </cell>
          <cell r="C1102">
            <v>8</v>
          </cell>
          <cell r="D1102" t="str">
            <v>OH</v>
          </cell>
          <cell r="E1102">
            <v>210000</v>
          </cell>
          <cell r="F1102">
            <v>1680000</v>
          </cell>
        </row>
        <row r="1103">
          <cell r="B1103" t="str">
            <v>Pengadaan Gelang Identitas Jemaah Haji</v>
          </cell>
          <cell r="C1103">
            <v>0</v>
          </cell>
          <cell r="D1103" t="str">
            <v/>
          </cell>
          <cell r="E1103">
            <v>0</v>
          </cell>
          <cell r="F1103">
            <v>153072000</v>
          </cell>
        </row>
        <row r="1104">
          <cell r="B1104" t="str">
            <v>Belanja Honor Output Kegiatan</v>
          </cell>
          <cell r="C1104">
            <v>0</v>
          </cell>
          <cell r="E1104">
            <v>0</v>
          </cell>
          <cell r="F1104">
            <v>27900000</v>
          </cell>
        </row>
        <row r="1105">
          <cell r="B1105" t="str">
            <v xml:space="preserve">    -     Ketua  [1 ORG x 6 BLN]</v>
          </cell>
          <cell r="C1105">
            <v>6</v>
          </cell>
          <cell r="D1105" t="str">
            <v>OB</v>
          </cell>
          <cell r="E1105">
            <v>650000</v>
          </cell>
          <cell r="F1105">
            <v>3900000</v>
          </cell>
        </row>
        <row r="1106">
          <cell r="B1106" t="str">
            <v xml:space="preserve">    -     Sekretaris  [1 ORG x 6 BLN]</v>
          </cell>
          <cell r="C1106">
            <v>6</v>
          </cell>
          <cell r="D1106" t="str">
            <v>OB</v>
          </cell>
          <cell r="E1106">
            <v>500000</v>
          </cell>
          <cell r="F1106">
            <v>3000000</v>
          </cell>
        </row>
        <row r="1107">
          <cell r="B1107" t="str">
            <v xml:space="preserve">    -     Anggota  [7 ORG x 6 BLN]</v>
          </cell>
          <cell r="C1107">
            <v>42</v>
          </cell>
          <cell r="D1107" t="str">
            <v>OB</v>
          </cell>
          <cell r="E1107">
            <v>500000</v>
          </cell>
          <cell r="F1107">
            <v>21000000</v>
          </cell>
        </row>
        <row r="1108">
          <cell r="B1108" t="str">
            <v>Belanja Perjalanan Dinas Biasa</v>
          </cell>
          <cell r="C1108">
            <v>0</v>
          </cell>
          <cell r="E1108">
            <v>0</v>
          </cell>
          <cell r="F1108">
            <v>125172000</v>
          </cell>
        </row>
        <row r="1109">
          <cell r="B1109" t="str">
            <v>&gt; Survey dan Perumusan HPS Lelang Gelang Identitas Jemaah Haji</v>
          </cell>
          <cell r="C1109">
            <v>0</v>
          </cell>
          <cell r="E1109">
            <v>0</v>
          </cell>
          <cell r="F1109">
            <v>62586000</v>
          </cell>
        </row>
        <row r="1110">
          <cell r="B1110" t="str">
            <v xml:space="preserve"> &gt;&gt; Transport PP</v>
          </cell>
          <cell r="C1110">
            <v>0</v>
          </cell>
          <cell r="E1110">
            <v>0</v>
          </cell>
          <cell r="F1110">
            <v>0</v>
          </cell>
        </row>
        <row r="1111">
          <cell r="B1111" t="str">
            <v xml:space="preserve">    -     Jakarta - Semarang</v>
          </cell>
          <cell r="C1111">
            <v>9</v>
          </cell>
          <cell r="D1111" t="str">
            <v>ORG</v>
          </cell>
          <cell r="E1111">
            <v>2182000</v>
          </cell>
          <cell r="F1111">
            <v>19638000</v>
          </cell>
        </row>
        <row r="1112">
          <cell r="B1112" t="str">
            <v xml:space="preserve"> &gt;&gt; Uang Harian</v>
          </cell>
          <cell r="C1112">
            <v>0</v>
          </cell>
          <cell r="E1112">
            <v>0</v>
          </cell>
          <cell r="F1112">
            <v>0</v>
          </cell>
        </row>
        <row r="1113">
          <cell r="B1113" t="str">
            <v xml:space="preserve">    -     Jawa Tengah  9 ORG x 3 HARI</v>
          </cell>
          <cell r="C1113">
            <v>27</v>
          </cell>
          <cell r="D1113" t="str">
            <v>OH</v>
          </cell>
          <cell r="E1113">
            <v>370000</v>
          </cell>
          <cell r="F1113">
            <v>9990000</v>
          </cell>
        </row>
        <row r="1114">
          <cell r="B1114" t="str">
            <v xml:space="preserve"> &gt;&gt; Uang Penginapan</v>
          </cell>
          <cell r="C1114">
            <v>0</v>
          </cell>
          <cell r="E1114">
            <v>0</v>
          </cell>
          <cell r="F1114">
            <v>0</v>
          </cell>
        </row>
        <row r="1115">
          <cell r="B1115" t="str">
            <v xml:space="preserve">    -     Jawa Tengah  9 ORG x 2 HARI</v>
          </cell>
          <cell r="C1115">
            <v>18</v>
          </cell>
          <cell r="D1115" t="str">
            <v>OH</v>
          </cell>
          <cell r="E1115">
            <v>1201000</v>
          </cell>
          <cell r="F1115">
            <v>21618000</v>
          </cell>
        </row>
        <row r="1116">
          <cell r="B1116" t="str">
            <v xml:space="preserve"> &gt;&gt; Biaya Taksi</v>
          </cell>
          <cell r="C1116">
            <v>0</v>
          </cell>
          <cell r="E1116">
            <v>0</v>
          </cell>
          <cell r="F1116">
            <v>0</v>
          </cell>
        </row>
        <row r="1117">
          <cell r="B1117" t="str">
            <v xml:space="preserve">    -     Jawa Tengah</v>
          </cell>
          <cell r="C1117">
            <v>9</v>
          </cell>
          <cell r="D1117" t="str">
            <v>ORG</v>
          </cell>
          <cell r="E1117">
            <v>1260000</v>
          </cell>
          <cell r="F1117">
            <v>11340000</v>
          </cell>
        </row>
        <row r="1118">
          <cell r="B1118" t="str">
            <v>&gt; Belanja Perjalanan Pemeriksa/Penerima Barang/Jasa Gelang Identitas Jemaah Haji/PPK</v>
          </cell>
          <cell r="C1118">
            <v>0</v>
          </cell>
          <cell r="E1118">
            <v>0</v>
          </cell>
          <cell r="F1118">
            <v>207733000</v>
          </cell>
        </row>
        <row r="1119">
          <cell r="B1119" t="str">
            <v xml:space="preserve"> &gt;&gt; Transport PP</v>
          </cell>
          <cell r="C1119">
            <v>0</v>
          </cell>
          <cell r="E1119">
            <v>0</v>
          </cell>
          <cell r="F1119">
            <v>0</v>
          </cell>
        </row>
        <row r="1120">
          <cell r="B1120" t="str">
            <v xml:space="preserve">    -     Jakarta - Semarang</v>
          </cell>
          <cell r="C1120">
            <v>9</v>
          </cell>
          <cell r="D1120" t="str">
            <v>ORG</v>
          </cell>
          <cell r="E1120">
            <v>2182000</v>
          </cell>
          <cell r="F1120">
            <v>19638000</v>
          </cell>
        </row>
        <row r="1121">
          <cell r="B1121" t="str">
            <v xml:space="preserve"> &gt;&gt; Uang Harian</v>
          </cell>
          <cell r="C1121">
            <v>0</v>
          </cell>
          <cell r="E1121">
            <v>0</v>
          </cell>
          <cell r="F1121">
            <v>0</v>
          </cell>
        </row>
        <row r="1122">
          <cell r="B1122" t="str">
            <v xml:space="preserve">    -     Jawa Tengah  9 ORG x 3 HARI</v>
          </cell>
          <cell r="C1122">
            <v>27</v>
          </cell>
          <cell r="D1122" t="str">
            <v>OH</v>
          </cell>
          <cell r="E1122">
            <v>370000</v>
          </cell>
          <cell r="F1122">
            <v>9990000</v>
          </cell>
        </row>
        <row r="1123">
          <cell r="B1123" t="str">
            <v xml:space="preserve"> &gt;&gt; Uang Penginapan</v>
          </cell>
          <cell r="C1123">
            <v>0</v>
          </cell>
          <cell r="E1123">
            <v>0</v>
          </cell>
          <cell r="F1123">
            <v>0</v>
          </cell>
        </row>
        <row r="1124">
          <cell r="B1124" t="str">
            <v xml:space="preserve">    -     Jawa Tengah  9 ORG x 2 HARI</v>
          </cell>
          <cell r="C1124">
            <v>18</v>
          </cell>
          <cell r="D1124" t="str">
            <v>OH</v>
          </cell>
          <cell r="E1124">
            <v>1201000</v>
          </cell>
          <cell r="F1124">
            <v>21618000</v>
          </cell>
        </row>
        <row r="1125">
          <cell r="B1125" t="str">
            <v xml:space="preserve"> &gt;&gt; Biaya Taksi</v>
          </cell>
          <cell r="C1125">
            <v>0</v>
          </cell>
          <cell r="E1125">
            <v>0</v>
          </cell>
          <cell r="F1125">
            <v>0</v>
          </cell>
        </row>
        <row r="1126">
          <cell r="B1126" t="str">
            <v xml:space="preserve">    -     Jawa Tengah</v>
          </cell>
          <cell r="C1126">
            <v>9</v>
          </cell>
          <cell r="D1126" t="str">
            <v>ORG</v>
          </cell>
          <cell r="E1126">
            <v>1260000</v>
          </cell>
          <cell r="F1126">
            <v>11340000</v>
          </cell>
        </row>
        <row r="1127">
          <cell r="B1127" t="str">
            <v>Penyusunan/Penyempurnaan/Pembahasan Peraturan Dokumen, Pemvisaan dan Perlengkapan Haji Reguler</v>
          </cell>
          <cell r="C1127">
            <v>0</v>
          </cell>
          <cell r="D1127" t="str">
            <v/>
          </cell>
          <cell r="E1127">
            <v>0</v>
          </cell>
          <cell r="F1127">
            <v>145147000</v>
          </cell>
        </row>
        <row r="1128">
          <cell r="B1128" t="str">
            <v>Belanja Perjalanan Dinas Biasa</v>
          </cell>
          <cell r="C1128">
            <v>0</v>
          </cell>
          <cell r="D1128" t="str">
            <v/>
          </cell>
          <cell r="E1128">
            <v>0</v>
          </cell>
          <cell r="F1128">
            <v>32320000</v>
          </cell>
        </row>
        <row r="1129">
          <cell r="B1129" t="str">
            <v xml:space="preserve">    - Uang Harian Jawa Barat (5 org X 3 hari X  2 KALI)</v>
          </cell>
          <cell r="C1129">
            <v>30</v>
          </cell>
          <cell r="D1129" t="str">
            <v>OH</v>
          </cell>
          <cell r="E1129">
            <v>420000</v>
          </cell>
          <cell r="F1129">
            <v>12600000</v>
          </cell>
        </row>
        <row r="1130">
          <cell r="B1130" t="str">
            <v xml:space="preserve">    - Transport Jawa Barat (5 org X 2 KALI)</v>
          </cell>
          <cell r="C1130">
            <v>10</v>
          </cell>
          <cell r="D1130" t="str">
            <v>OK</v>
          </cell>
          <cell r="E1130">
            <v>600000</v>
          </cell>
          <cell r="F1130">
            <v>6000000</v>
          </cell>
        </row>
        <row r="1131">
          <cell r="B1131" t="str">
            <v xml:space="preserve">    - Penginapan Jawa Barat (5 org X 2 hari X 2 KALI)</v>
          </cell>
          <cell r="C1131">
            <v>20</v>
          </cell>
          <cell r="D1131" t="str">
            <v>OH</v>
          </cell>
          <cell r="E1131">
            <v>686000</v>
          </cell>
          <cell r="F1131">
            <v>13720000</v>
          </cell>
        </row>
        <row r="1132">
          <cell r="B1132" t="str">
            <v>Belanja Jasa Profesi</v>
          </cell>
          <cell r="C1132">
            <v>0</v>
          </cell>
          <cell r="D1132" t="str">
            <v/>
          </cell>
          <cell r="E1132">
            <v>0</v>
          </cell>
          <cell r="F1132">
            <v>27000000</v>
          </cell>
        </row>
        <row r="1133">
          <cell r="B1133" t="str">
            <v xml:space="preserve">    -  Narasumber Eselon II ke bawah (3 Org X 3 JPL X 3 KEG)</v>
          </cell>
          <cell r="C1133">
            <v>27</v>
          </cell>
          <cell r="D1133" t="str">
            <v>JPL</v>
          </cell>
          <cell r="E1133">
            <v>1000000</v>
          </cell>
          <cell r="F1133">
            <v>27000000</v>
          </cell>
        </row>
        <row r="1134">
          <cell r="B1134" t="str">
            <v>Belanja Perjalanan Dinas Paket Meeting Luar Kota</v>
          </cell>
          <cell r="C1134">
            <v>0</v>
          </cell>
          <cell r="D1134" t="str">
            <v/>
          </cell>
          <cell r="E1134">
            <v>0</v>
          </cell>
          <cell r="F1134">
            <v>85827000</v>
          </cell>
        </row>
        <row r="1135">
          <cell r="B1135" t="str">
            <v xml:space="preserve">    -  Paket Fullday Panitia &amp; Peserta Eselon III  [35 ORG x 1hari x 3keg]</v>
          </cell>
          <cell r="C1135">
            <v>105</v>
          </cell>
          <cell r="D1135" t="str">
            <v>OH</v>
          </cell>
          <cell r="E1135">
            <v>455000</v>
          </cell>
          <cell r="F1135">
            <v>47775000</v>
          </cell>
        </row>
        <row r="1136">
          <cell r="B1136" t="str">
            <v xml:space="preserve">    -  Paket Fullday Eselon I &amp; II [2 ORG x 1 harix 3keg]</v>
          </cell>
          <cell r="C1136">
            <v>6</v>
          </cell>
          <cell r="D1136" t="str">
            <v>OH</v>
          </cell>
          <cell r="E1136">
            <v>667000</v>
          </cell>
          <cell r="F1136">
            <v>4002000</v>
          </cell>
        </row>
        <row r="1137">
          <cell r="B1137" t="str">
            <v xml:space="preserve">    -  Uang Harian Panitia &amp; Peserta  [35 ORG x 1 HR x 3keg]</v>
          </cell>
          <cell r="C1137">
            <v>105</v>
          </cell>
          <cell r="D1137" t="str">
            <v>OH</v>
          </cell>
          <cell r="E1137">
            <v>130000</v>
          </cell>
          <cell r="F1137">
            <v>13650000</v>
          </cell>
        </row>
        <row r="1138">
          <cell r="B1138" t="str">
            <v xml:space="preserve">    -  Transport </v>
          </cell>
          <cell r="C1138">
            <v>120</v>
          </cell>
          <cell r="D1138" t="str">
            <v>ORG</v>
          </cell>
          <cell r="E1138">
            <v>170000</v>
          </cell>
          <cell r="F1138">
            <v>20400000</v>
          </cell>
        </row>
        <row r="1139">
          <cell r="B1139" t="str">
            <v>Penyiapan Transportasi Udara Jemaah Haji</v>
          </cell>
          <cell r="C1139">
            <v>5</v>
          </cell>
          <cell r="D1139" t="str">
            <v>LAYANAN</v>
          </cell>
          <cell r="F1139">
            <v>926660000</v>
          </cell>
        </row>
        <row r="1140">
          <cell r="B1140" t="str">
            <v>Penyusunan Regulasi Penyediaan Transportasi Udara Jemaah Haji Indonesia Tahun 2025</v>
          </cell>
          <cell r="C1140">
            <v>1</v>
          </cell>
          <cell r="D1140" t="str">
            <v/>
          </cell>
          <cell r="F1140">
            <v>138010000</v>
          </cell>
        </row>
        <row r="1141">
          <cell r="B1141" t="str">
            <v>Belanja Honor Output Kegiatan</v>
          </cell>
          <cell r="D1141" t="str">
            <v/>
          </cell>
          <cell r="F1141">
            <v>1000000</v>
          </cell>
        </row>
        <row r="1142">
          <cell r="B1142" t="str">
            <v xml:space="preserve">    - Ketua</v>
          </cell>
          <cell r="C1142">
            <v>1</v>
          </cell>
          <cell r="D1142" t="str">
            <v>OK</v>
          </cell>
          <cell r="E1142">
            <v>400000</v>
          </cell>
          <cell r="F1142">
            <v>400000</v>
          </cell>
        </row>
        <row r="1143">
          <cell r="B1143" t="str">
            <v xml:space="preserve">    - Sekretaris</v>
          </cell>
          <cell r="C1143">
            <v>1</v>
          </cell>
          <cell r="D1143" t="str">
            <v>OK</v>
          </cell>
          <cell r="E1143">
            <v>300000</v>
          </cell>
          <cell r="F1143">
            <v>300000</v>
          </cell>
        </row>
        <row r="1144">
          <cell r="B1144" t="str">
            <v xml:space="preserve">    - Anggota</v>
          </cell>
          <cell r="C1144">
            <v>1</v>
          </cell>
          <cell r="D1144" t="str">
            <v>OK</v>
          </cell>
          <cell r="E1144">
            <v>300000</v>
          </cell>
          <cell r="F1144">
            <v>300000</v>
          </cell>
        </row>
        <row r="1145">
          <cell r="B1145" t="str">
            <v>Belanja Jasa Profesi</v>
          </cell>
          <cell r="D1145" t="str">
            <v/>
          </cell>
          <cell r="F1145">
            <v>16200000</v>
          </cell>
        </row>
        <row r="1146">
          <cell r="B1146" t="str">
            <v xml:space="preserve">    - Honorarium Narasumber/Pembahas Luar Instansi</v>
          </cell>
          <cell r="C1146">
            <v>12</v>
          </cell>
          <cell r="D1146" t="str">
            <v>OJK</v>
          </cell>
          <cell r="E1146">
            <v>1000000</v>
          </cell>
          <cell r="F1146">
            <v>12000000</v>
          </cell>
        </row>
        <row r="1147">
          <cell r="B1147" t="str">
            <v xml:space="preserve">    - Moderator</v>
          </cell>
          <cell r="C1147">
            <v>6</v>
          </cell>
          <cell r="D1147" t="str">
            <v>OK</v>
          </cell>
          <cell r="E1147">
            <v>700000</v>
          </cell>
          <cell r="F1147">
            <v>4200000</v>
          </cell>
        </row>
        <row r="1148">
          <cell r="B1148" t="str">
            <v>&gt; Penyempurnaan Regulasi Penyediaan Transportasi Udara Jemaah Haji</v>
          </cell>
        </row>
        <row r="1149">
          <cell r="B1149" t="str">
            <v>Belanja Perjalanan Dinas Paket Meeting Dalam Kota</v>
          </cell>
          <cell r="D1149" t="str">
            <v/>
          </cell>
          <cell r="F1149">
            <v>44560000</v>
          </cell>
        </row>
        <row r="1150">
          <cell r="B1150" t="str">
            <v xml:space="preserve">    - Paket Meeting Fullday [30 Org x 2 kali]</v>
          </cell>
          <cell r="C1150">
            <v>60</v>
          </cell>
          <cell r="D1150" t="str">
            <v>OK</v>
          </cell>
          <cell r="E1150">
            <v>455000</v>
          </cell>
          <cell r="F1150">
            <v>27300000</v>
          </cell>
        </row>
        <row r="1151">
          <cell r="B1151" t="str">
            <v xml:space="preserve">    - Transport Fullday [34 Org x 2 kali]</v>
          </cell>
          <cell r="C1151">
            <v>68</v>
          </cell>
          <cell r="D1151" t="str">
            <v>OK</v>
          </cell>
          <cell r="E1151">
            <v>170000</v>
          </cell>
          <cell r="F1151">
            <v>11560000</v>
          </cell>
        </row>
        <row r="1152">
          <cell r="B1152" t="str">
            <v xml:space="preserve">    - Uang Harian Fullday [30 org x 2 kali]</v>
          </cell>
          <cell r="C1152">
            <v>60</v>
          </cell>
          <cell r="D1152" t="str">
            <v>OH</v>
          </cell>
          <cell r="E1152">
            <v>95000</v>
          </cell>
          <cell r="F1152">
            <v>5700000</v>
          </cell>
        </row>
        <row r="1153">
          <cell r="B1153" t="str">
            <v>&gt; Finalisasi Regulasi Penyediaan Transportasi Udara Jemaah Haji</v>
          </cell>
        </row>
        <row r="1154">
          <cell r="B1154" t="str">
            <v>Belanja Perjalanan Dinas Paket Meeting Luar Kota</v>
          </cell>
          <cell r="D1154" t="str">
            <v/>
          </cell>
          <cell r="F1154">
            <v>76250000</v>
          </cell>
        </row>
        <row r="1155">
          <cell r="B1155" t="str">
            <v xml:space="preserve">    - Paket Meeting Fullboard [25 Org x 2 Mlm]</v>
          </cell>
          <cell r="C1155">
            <v>50</v>
          </cell>
          <cell r="D1155" t="str">
            <v>OK</v>
          </cell>
          <cell r="E1155">
            <v>1006000</v>
          </cell>
          <cell r="F1155">
            <v>50300000</v>
          </cell>
        </row>
        <row r="1156">
          <cell r="B1156" t="str">
            <v xml:space="preserve">    - Transport Fullboard [27 Org]</v>
          </cell>
          <cell r="C1156">
            <v>27</v>
          </cell>
          <cell r="D1156" t="str">
            <v>OK</v>
          </cell>
          <cell r="E1156">
            <v>600000</v>
          </cell>
          <cell r="F1156">
            <v>16200000</v>
          </cell>
        </row>
        <row r="1157">
          <cell r="B1157" t="str">
            <v xml:space="preserve">    - Uang Harian Fullboard [25 org x 3 Hari]</v>
          </cell>
          <cell r="C1157">
            <v>75</v>
          </cell>
          <cell r="D1157" t="str">
            <v>OH</v>
          </cell>
          <cell r="E1157">
            <v>130000</v>
          </cell>
          <cell r="F1157">
            <v>9750000</v>
          </cell>
        </row>
        <row r="1158">
          <cell r="B1158" t="str">
            <v>Seleksi Penyediaan Transportasi Udara Jemaah Haji Indonesia dengan Kementerian/Lembaga terkait</v>
          </cell>
          <cell r="C1158">
            <v>1</v>
          </cell>
          <cell r="D1158" t="str">
            <v/>
          </cell>
          <cell r="F1158">
            <v>216362000</v>
          </cell>
        </row>
        <row r="1159">
          <cell r="B1159" t="str">
            <v>Belanja Honor Output Kegiatan</v>
          </cell>
          <cell r="D1159" t="str">
            <v/>
          </cell>
          <cell r="F1159">
            <v>47250000</v>
          </cell>
        </row>
        <row r="1160">
          <cell r="B1160" t="str">
            <v>Honorarium Tim Seleksi Penyediaan Transportasi Udara</v>
          </cell>
          <cell r="F1160">
            <v>0</v>
          </cell>
        </row>
        <row r="1161">
          <cell r="B1161" t="str">
            <v>Pengarah [1 ORG x 3 BLN]</v>
          </cell>
          <cell r="C1161">
            <v>3</v>
          </cell>
          <cell r="D1161" t="str">
            <v>OB</v>
          </cell>
          <cell r="E1161">
            <v>750000</v>
          </cell>
          <cell r="F1161">
            <v>2250000</v>
          </cell>
        </row>
        <row r="1162">
          <cell r="B1162" t="str">
            <v>Penanggung Jawab [1 ORG x 3 BLN]</v>
          </cell>
          <cell r="C1162">
            <v>3</v>
          </cell>
          <cell r="D1162" t="str">
            <v>OB</v>
          </cell>
          <cell r="E1162">
            <v>700000</v>
          </cell>
          <cell r="F1162">
            <v>2100000</v>
          </cell>
        </row>
        <row r="1163">
          <cell r="B1163" t="str">
            <v>Ketua [2 ORG x 3 BLN]</v>
          </cell>
          <cell r="C1163">
            <v>6</v>
          </cell>
          <cell r="D1163" t="str">
            <v>OB</v>
          </cell>
          <cell r="E1163">
            <v>650000</v>
          </cell>
          <cell r="F1163">
            <v>3900000</v>
          </cell>
        </row>
        <row r="1164">
          <cell r="B1164" t="str">
            <v>Sekretaris [1 ORG x 3 BLN]</v>
          </cell>
          <cell r="C1164">
            <v>3</v>
          </cell>
          <cell r="D1164" t="str">
            <v>OB</v>
          </cell>
          <cell r="E1164">
            <v>500000</v>
          </cell>
          <cell r="F1164">
            <v>1500000</v>
          </cell>
        </row>
        <row r="1165">
          <cell r="B1165" t="str">
            <v>Anggota [25 ORG x 3 BLN]</v>
          </cell>
          <cell r="C1165">
            <v>75</v>
          </cell>
          <cell r="D1165" t="str">
            <v>OB</v>
          </cell>
          <cell r="E1165">
            <v>500000</v>
          </cell>
          <cell r="F1165">
            <v>37500000</v>
          </cell>
        </row>
        <row r="1166">
          <cell r="B1166" t="str">
            <v>Belanja Jasa Profesi</v>
          </cell>
          <cell r="F1166">
            <v>10800000</v>
          </cell>
        </row>
        <row r="1167">
          <cell r="B1167" t="str">
            <v xml:space="preserve">    - Honorarium Narasumber/Pembahas</v>
          </cell>
          <cell r="C1167">
            <v>8</v>
          </cell>
          <cell r="D1167" t="str">
            <v>OJK</v>
          </cell>
          <cell r="E1167">
            <v>1000000</v>
          </cell>
          <cell r="F1167">
            <v>8000000</v>
          </cell>
        </row>
        <row r="1168">
          <cell r="B1168" t="str">
            <v xml:space="preserve">    - Moderator</v>
          </cell>
          <cell r="C1168">
            <v>4</v>
          </cell>
          <cell r="D1168" t="str">
            <v>OK</v>
          </cell>
          <cell r="E1168">
            <v>700000</v>
          </cell>
          <cell r="F1168">
            <v>2800000</v>
          </cell>
        </row>
        <row r="1169">
          <cell r="B1169" t="str">
            <v>Belanja Perjalanan Dinas Paket Meeting Dalam Kota</v>
          </cell>
          <cell r="D1169" t="str">
            <v/>
          </cell>
          <cell r="F1169">
            <v>57600000</v>
          </cell>
        </row>
        <row r="1170">
          <cell r="B1170" t="str">
            <v xml:space="preserve">    - Paket Meeting Fullday [40 Org x 2 kali]</v>
          </cell>
          <cell r="C1170">
            <v>80</v>
          </cell>
          <cell r="D1170" t="str">
            <v>OK</v>
          </cell>
          <cell r="E1170">
            <v>455000</v>
          </cell>
          <cell r="F1170">
            <v>36400000</v>
          </cell>
        </row>
        <row r="1171">
          <cell r="B1171" t="str">
            <v xml:space="preserve">    - Transport Fullday [40 Org x 2 kali]</v>
          </cell>
          <cell r="C1171">
            <v>80</v>
          </cell>
          <cell r="D1171" t="str">
            <v>OK</v>
          </cell>
          <cell r="E1171">
            <v>170000</v>
          </cell>
          <cell r="F1171">
            <v>13600000</v>
          </cell>
        </row>
        <row r="1172">
          <cell r="B1172" t="str">
            <v xml:space="preserve">    - Uang Harian Fullday [40 org x 2 kali]</v>
          </cell>
          <cell r="C1172">
            <v>80</v>
          </cell>
          <cell r="D1172" t="str">
            <v>OH</v>
          </cell>
          <cell r="E1172">
            <v>95000</v>
          </cell>
          <cell r="F1172">
            <v>7600000</v>
          </cell>
        </row>
        <row r="1173">
          <cell r="B1173" t="str">
            <v>Belanja Perjalanan Dinas Biasa (Jawa Barat)</v>
          </cell>
          <cell r="F1173">
            <v>100712000</v>
          </cell>
        </row>
        <row r="1174">
          <cell r="B1174" t="str">
            <v>&gt;&gt; Verifikasi Dokumen Administrasi dan Teknis</v>
          </cell>
        </row>
        <row r="1175">
          <cell r="B1175" t="str">
            <v xml:space="preserve">    - Transport Jakarta-Jawa Barat PP [20 Org]</v>
          </cell>
          <cell r="C1175">
            <v>20</v>
          </cell>
          <cell r="D1175" t="str">
            <v>OK</v>
          </cell>
          <cell r="E1175">
            <v>600000</v>
          </cell>
          <cell r="F1175">
            <v>12000000</v>
          </cell>
        </row>
        <row r="1176">
          <cell r="B1176" t="str">
            <v xml:space="preserve">    - Penginapan Es. 2 [1 Org x 3 mlm]</v>
          </cell>
          <cell r="C1176">
            <v>3</v>
          </cell>
          <cell r="D1176" t="str">
            <v>OK</v>
          </cell>
          <cell r="E1176">
            <v>2500000</v>
          </cell>
          <cell r="F1176">
            <v>7500000</v>
          </cell>
        </row>
        <row r="1177">
          <cell r="B1177" t="str">
            <v xml:space="preserve">    - Penginapan Gol.4 [5 Org x 3 mlm]</v>
          </cell>
          <cell r="C1177">
            <v>15</v>
          </cell>
          <cell r="D1177" t="str">
            <v>OK</v>
          </cell>
          <cell r="E1177">
            <v>1200000</v>
          </cell>
          <cell r="F1177">
            <v>18000000</v>
          </cell>
        </row>
        <row r="1178">
          <cell r="B1178" t="str">
            <v xml:space="preserve">    - Penginapan Gol.3 kebawah [14 Org x 3 mlm]</v>
          </cell>
          <cell r="C1178">
            <v>42</v>
          </cell>
          <cell r="D1178" t="str">
            <v>OK</v>
          </cell>
          <cell r="E1178">
            <v>686000</v>
          </cell>
          <cell r="F1178">
            <v>28812000</v>
          </cell>
        </row>
        <row r="1179">
          <cell r="B1179" t="str">
            <v xml:space="preserve">    - Uang Harian [20 org x 4 Hari]</v>
          </cell>
          <cell r="C1179">
            <v>80</v>
          </cell>
          <cell r="D1179" t="str">
            <v>OH</v>
          </cell>
          <cell r="E1179">
            <v>430000</v>
          </cell>
          <cell r="F1179">
            <v>34400000</v>
          </cell>
        </row>
        <row r="1180">
          <cell r="B1180" t="str">
            <v>Negosiasi Penyediaan Transportasi Udara Jemaah Haji Indonesia dengan Kementerian/Lembaga terkait</v>
          </cell>
          <cell r="C1180">
            <v>1</v>
          </cell>
          <cell r="F1180">
            <v>36000000</v>
          </cell>
        </row>
        <row r="1181">
          <cell r="B1181" t="str">
            <v>Belanja Perjalanan Dinas Paket Meeting Dalam Kota</v>
          </cell>
          <cell r="F1181">
            <v>36000000</v>
          </cell>
        </row>
        <row r="1182">
          <cell r="B1182" t="str">
            <v xml:space="preserve">    - Paket Meeting Fullday [25 Org x 2 kali]</v>
          </cell>
          <cell r="C1182">
            <v>50</v>
          </cell>
          <cell r="D1182" t="str">
            <v>OK</v>
          </cell>
          <cell r="E1182">
            <v>455000</v>
          </cell>
          <cell r="F1182">
            <v>22750000</v>
          </cell>
        </row>
        <row r="1183">
          <cell r="B1183" t="str">
            <v xml:space="preserve">    - Transport Fullday [25 Org x 2 kali]</v>
          </cell>
          <cell r="C1183">
            <v>50</v>
          </cell>
          <cell r="D1183" t="str">
            <v>OK</v>
          </cell>
          <cell r="E1183">
            <v>170000</v>
          </cell>
          <cell r="F1183">
            <v>8500000</v>
          </cell>
        </row>
        <row r="1184">
          <cell r="B1184" t="str">
            <v xml:space="preserve">    - Uang Harian Fullday [25 org x 2 kali]</v>
          </cell>
          <cell r="C1184">
            <v>50</v>
          </cell>
          <cell r="D1184" t="str">
            <v>OH</v>
          </cell>
          <cell r="E1184">
            <v>95000</v>
          </cell>
          <cell r="F1184">
            <v>4750000</v>
          </cell>
        </row>
        <row r="1185">
          <cell r="B1185" t="str">
            <v>Penyusunan Draft dan Penandatanganan Kontrak Pengangkutan Udara Jemaah Haji Indonesia</v>
          </cell>
          <cell r="F1185">
            <v>390280000</v>
          </cell>
        </row>
        <row r="1186">
          <cell r="B1186" t="str">
            <v>Belanja Perjalanan Dinas Paket Meeting Dalam Kota</v>
          </cell>
          <cell r="F1186">
            <v>72000000</v>
          </cell>
        </row>
        <row r="1187">
          <cell r="B1187" t="str">
            <v xml:space="preserve">    - Paket Meeting Fullday [25 Org x 4 kali]</v>
          </cell>
          <cell r="C1187">
            <v>100</v>
          </cell>
          <cell r="D1187" t="str">
            <v>OK</v>
          </cell>
          <cell r="E1187">
            <v>455000</v>
          </cell>
          <cell r="F1187">
            <v>45500000</v>
          </cell>
        </row>
        <row r="1188">
          <cell r="B1188" t="str">
            <v xml:space="preserve">    - Transport Fullday [25 Org x 4 kali]</v>
          </cell>
          <cell r="C1188">
            <v>100</v>
          </cell>
          <cell r="D1188" t="str">
            <v>OK</v>
          </cell>
          <cell r="E1188">
            <v>170000</v>
          </cell>
          <cell r="F1188">
            <v>17000000</v>
          </cell>
        </row>
        <row r="1189">
          <cell r="B1189" t="str">
            <v xml:space="preserve">    - Uang Harian Fullday [25 org x 4 kali]</v>
          </cell>
          <cell r="C1189">
            <v>100</v>
          </cell>
          <cell r="D1189" t="str">
            <v>OH</v>
          </cell>
          <cell r="E1189">
            <v>95000</v>
          </cell>
          <cell r="F1189">
            <v>9500000</v>
          </cell>
        </row>
        <row r="1190">
          <cell r="B1190" t="str">
            <v>Belanja Perjalanan Dinas Biasa - Luar Negeri</v>
          </cell>
          <cell r="F1190">
            <v>318280000</v>
          </cell>
        </row>
        <row r="1191">
          <cell r="B1191" t="str">
            <v>(KPPN.111-Jakarta IV )</v>
          </cell>
        </row>
        <row r="1192">
          <cell r="B1192" t="str">
            <v>Transport Jakarta-Jeddah Es.2 pp [2 org x 1 kl]</v>
          </cell>
          <cell r="C1192">
            <v>2</v>
          </cell>
          <cell r="D1192" t="str">
            <v>OK</v>
          </cell>
          <cell r="E1192">
            <v>40000000</v>
          </cell>
          <cell r="F1192">
            <v>80000000</v>
          </cell>
        </row>
        <row r="1193">
          <cell r="B1193" t="str">
            <v>Transport Jakarta-Jeddah  pp [3 org x 1 kl]</v>
          </cell>
          <cell r="C1193">
            <v>3</v>
          </cell>
          <cell r="D1193" t="str">
            <v>OK</v>
          </cell>
          <cell r="E1193">
            <v>27500000</v>
          </cell>
          <cell r="F1193">
            <v>82500000</v>
          </cell>
        </row>
        <row r="1194">
          <cell r="B1194" t="str">
            <v>Transport lokal [5 org x 1 kl]</v>
          </cell>
          <cell r="C1194">
            <v>5</v>
          </cell>
          <cell r="D1194" t="str">
            <v>OK</v>
          </cell>
          <cell r="E1194">
            <v>548000</v>
          </cell>
          <cell r="F1194">
            <v>2740000</v>
          </cell>
        </row>
        <row r="1195">
          <cell r="B1195" t="str">
            <v>Visa [5 org x 1 kl]</v>
          </cell>
          <cell r="C1195">
            <v>5</v>
          </cell>
          <cell r="D1195" t="str">
            <v>OK</v>
          </cell>
          <cell r="E1195">
            <v>3000000</v>
          </cell>
          <cell r="F1195">
            <v>15000000</v>
          </cell>
        </row>
        <row r="1196">
          <cell r="B1196" t="str">
            <v>Uang Harian 40% [2 org x 2 hr x 1 kl]</v>
          </cell>
          <cell r="C1196">
            <v>4</v>
          </cell>
          <cell r="D1196" t="str">
            <v>OK</v>
          </cell>
          <cell r="E1196">
            <v>2240000</v>
          </cell>
          <cell r="F1196">
            <v>8960000</v>
          </cell>
        </row>
        <row r="1197">
          <cell r="B1197" t="str">
            <v>Uang Harian Es.2 [2 org x 5 hr x 1 kl]</v>
          </cell>
          <cell r="C1197">
            <v>10</v>
          </cell>
          <cell r="D1197" t="str">
            <v>OK</v>
          </cell>
          <cell r="E1197">
            <v>5600000</v>
          </cell>
          <cell r="F1197">
            <v>56000000</v>
          </cell>
        </row>
        <row r="1198">
          <cell r="B1198" t="str">
            <v>Uang Harian 40% [3 org x 2 hr x 1 kl]</v>
          </cell>
          <cell r="C1198">
            <v>6</v>
          </cell>
          <cell r="D1198" t="str">
            <v>OK</v>
          </cell>
          <cell r="E1198">
            <v>1680000</v>
          </cell>
          <cell r="F1198">
            <v>10080000</v>
          </cell>
        </row>
        <row r="1199">
          <cell r="B1199" t="str">
            <v>Uang Harian [3 org x 5 hr x 1 kl]</v>
          </cell>
          <cell r="C1199">
            <v>15</v>
          </cell>
          <cell r="D1199" t="str">
            <v>OK</v>
          </cell>
          <cell r="E1199">
            <v>4200000</v>
          </cell>
          <cell r="F1199">
            <v>63000000</v>
          </cell>
        </row>
        <row r="1200">
          <cell r="B1200" t="str">
            <v>Penyusunan Jadwal Penerbangan dengan Kementerian/Lembaga terkait</v>
          </cell>
          <cell r="C1200">
            <v>1</v>
          </cell>
          <cell r="F1200">
            <v>74008000</v>
          </cell>
        </row>
        <row r="1201">
          <cell r="B1201" t="str">
            <v>Belanja Perjalanan Dinas Biasa (Jawa Barat)</v>
          </cell>
          <cell r="D1201" t="str">
            <v/>
          </cell>
          <cell r="F1201">
            <v>74008000</v>
          </cell>
        </row>
        <row r="1202">
          <cell r="B1202" t="str">
            <v xml:space="preserve">    - Transport Jakarta-Jawa Barat PP [20 Org]</v>
          </cell>
          <cell r="C1202">
            <v>20</v>
          </cell>
          <cell r="D1202" t="str">
            <v>OK</v>
          </cell>
          <cell r="E1202">
            <v>600000</v>
          </cell>
          <cell r="F1202">
            <v>12000000</v>
          </cell>
        </row>
        <row r="1203">
          <cell r="B1203" t="str">
            <v xml:space="preserve">    - Penginapan Es. 2 [1 Org x 2 mlm]</v>
          </cell>
          <cell r="C1203">
            <v>2</v>
          </cell>
          <cell r="D1203" t="str">
            <v>OK</v>
          </cell>
          <cell r="E1203">
            <v>2500000</v>
          </cell>
          <cell r="F1203">
            <v>5000000</v>
          </cell>
        </row>
        <row r="1204">
          <cell r="B1204" t="str">
            <v xml:space="preserve">    - Penginapan Gol.4 [5 Org x 2 mlm]</v>
          </cell>
          <cell r="C1204">
            <v>10</v>
          </cell>
          <cell r="D1204" t="str">
            <v>OK</v>
          </cell>
          <cell r="E1204">
            <v>1200000</v>
          </cell>
          <cell r="F1204">
            <v>12000000</v>
          </cell>
        </row>
        <row r="1205">
          <cell r="B1205" t="str">
            <v xml:space="preserve">    - Penginapan Gol.3 kebawah [14 Org x 2 mlm]</v>
          </cell>
          <cell r="C1205">
            <v>28</v>
          </cell>
          <cell r="D1205" t="str">
            <v>OK</v>
          </cell>
          <cell r="E1205">
            <v>686000</v>
          </cell>
          <cell r="F1205">
            <v>19208000</v>
          </cell>
        </row>
        <row r="1206">
          <cell r="B1206" t="str">
            <v xml:space="preserve">    - Uang Harian [20 org x 3 Hari]</v>
          </cell>
          <cell r="C1206">
            <v>60</v>
          </cell>
          <cell r="D1206" t="str">
            <v>OH</v>
          </cell>
          <cell r="E1206">
            <v>430000</v>
          </cell>
          <cell r="F1206">
            <v>25800000</v>
          </cell>
        </row>
        <row r="1207">
          <cell r="B1207" t="str">
            <v>Finalisasi Jadwal Kloter Embarkasi dan Debarkasi Haji dengan Seluruh Provinsi dan dengan Kementerian/Lembaga terkait</v>
          </cell>
          <cell r="F1207">
            <v>72000000</v>
          </cell>
        </row>
        <row r="1208">
          <cell r="B1208" t="str">
            <v>Belanja Perjalanan Dinas Paket Meeting Dalam Kota</v>
          </cell>
          <cell r="F1208">
            <v>72000000</v>
          </cell>
        </row>
        <row r="1209">
          <cell r="B1209" t="str">
            <v xml:space="preserve">    - Paket Meeting Fullday [50 Org x 2 kali]</v>
          </cell>
          <cell r="C1209">
            <v>100</v>
          </cell>
          <cell r="D1209" t="str">
            <v>OK</v>
          </cell>
          <cell r="E1209">
            <v>455000</v>
          </cell>
          <cell r="F1209">
            <v>45500000</v>
          </cell>
        </row>
        <row r="1210">
          <cell r="B1210" t="str">
            <v xml:space="preserve">    - Transport Fullday [50 Org x 2 kali]</v>
          </cell>
          <cell r="C1210">
            <v>100</v>
          </cell>
          <cell r="D1210" t="str">
            <v>OK</v>
          </cell>
          <cell r="E1210">
            <v>170000</v>
          </cell>
          <cell r="F1210">
            <v>17000000</v>
          </cell>
        </row>
        <row r="1211">
          <cell r="B1211" t="str">
            <v xml:space="preserve">    - Uang Harian Fullday [50 org x 2 kali]</v>
          </cell>
          <cell r="C1211">
            <v>100</v>
          </cell>
          <cell r="D1211" t="str">
            <v>OH</v>
          </cell>
          <cell r="E1211">
            <v>95000</v>
          </cell>
          <cell r="F1211">
            <v>9500000</v>
          </cell>
        </row>
        <row r="1212">
          <cell r="B1212" t="str">
            <v>Penyusunan dan Pembahasan Asuransi Haji</v>
          </cell>
          <cell r="C1212">
            <v>1</v>
          </cell>
          <cell r="D1212" t="str">
            <v>LAYANAN</v>
          </cell>
          <cell r="F1212">
            <v>226506600</v>
          </cell>
        </row>
        <row r="1213">
          <cell r="B1213" t="str">
            <v xml:space="preserve">Penyusunan Kerangka Acuan Kerja Aktuaria dan Asuransi Jiwa Jemaah Haji Reguler </v>
          </cell>
          <cell r="F1213">
            <v>72272000</v>
          </cell>
        </row>
        <row r="1214">
          <cell r="B1214" t="str">
            <v>Belanja Perjalanan Dinas Biasa (Banten)</v>
          </cell>
          <cell r="D1214" t="str">
            <v/>
          </cell>
          <cell r="F1214">
            <v>72272000</v>
          </cell>
        </row>
        <row r="1215">
          <cell r="B1215" t="str">
            <v xml:space="preserve">    - Transport Jakarta-Jawa Barat PP [20 Org]</v>
          </cell>
          <cell r="C1215">
            <v>20</v>
          </cell>
          <cell r="D1215" t="str">
            <v>OK</v>
          </cell>
          <cell r="E1215">
            <v>610000</v>
          </cell>
          <cell r="F1215">
            <v>12200000</v>
          </cell>
        </row>
        <row r="1216">
          <cell r="B1216" t="str">
            <v xml:space="preserve">    - Penginapan Es. 2 [1 Org x 2 mlm]</v>
          </cell>
          <cell r="C1216">
            <v>2</v>
          </cell>
          <cell r="D1216" t="str">
            <v>OK</v>
          </cell>
          <cell r="E1216">
            <v>2300000</v>
          </cell>
          <cell r="F1216">
            <v>4600000</v>
          </cell>
        </row>
        <row r="1217">
          <cell r="B1217" t="str">
            <v xml:space="preserve">    - Penginapan Gol.4 [5 Org x 2 mlm]</v>
          </cell>
          <cell r="C1217">
            <v>10</v>
          </cell>
          <cell r="D1217" t="str">
            <v>OK</v>
          </cell>
          <cell r="E1217">
            <v>1300000</v>
          </cell>
          <cell r="F1217">
            <v>13000000</v>
          </cell>
        </row>
        <row r="1218">
          <cell r="B1218" t="str">
            <v xml:space="preserve">    - Penginapan Gol.3 kebawah [14 Org x 2 mlm]</v>
          </cell>
          <cell r="C1218">
            <v>28</v>
          </cell>
          <cell r="D1218" t="str">
            <v>OK</v>
          </cell>
          <cell r="E1218">
            <v>724000</v>
          </cell>
          <cell r="F1218">
            <v>20272000</v>
          </cell>
        </row>
        <row r="1219">
          <cell r="B1219" t="str">
            <v xml:space="preserve">    - Uang Harian [20 org x 3 Hari]</v>
          </cell>
          <cell r="C1219">
            <v>60</v>
          </cell>
          <cell r="D1219" t="str">
            <v>OH</v>
          </cell>
          <cell r="E1219">
            <v>370000</v>
          </cell>
          <cell r="F1219">
            <v>22200000</v>
          </cell>
        </row>
        <row r="1220">
          <cell r="B1220" t="str">
            <v>Penyusunan/Penyempurnaan  Regulasi Pelindungan Jemaah Haji Reguler</v>
          </cell>
          <cell r="F1220">
            <v>74008000</v>
          </cell>
        </row>
        <row r="1221">
          <cell r="B1221" t="str">
            <v>Belanja Perjalanan Dinas Biasa (Jawa Barat)</v>
          </cell>
          <cell r="D1221" t="str">
            <v/>
          </cell>
          <cell r="F1221">
            <v>74008000</v>
          </cell>
        </row>
        <row r="1222">
          <cell r="B1222" t="str">
            <v xml:space="preserve">    - Transport Jakarta-Jawa Barat PP [20 Org]</v>
          </cell>
          <cell r="C1222">
            <v>20</v>
          </cell>
          <cell r="D1222" t="str">
            <v>OK</v>
          </cell>
          <cell r="E1222">
            <v>600000</v>
          </cell>
          <cell r="F1222">
            <v>12000000</v>
          </cell>
        </row>
        <row r="1223">
          <cell r="B1223" t="str">
            <v xml:space="preserve">    - Penginapan Jawa Barat Es. 2 [1 Org x 2 mlm]</v>
          </cell>
          <cell r="C1223">
            <v>2</v>
          </cell>
          <cell r="D1223" t="str">
            <v>OK</v>
          </cell>
          <cell r="E1223">
            <v>2500000</v>
          </cell>
          <cell r="F1223">
            <v>5000000</v>
          </cell>
        </row>
        <row r="1224">
          <cell r="B1224" t="str">
            <v xml:space="preserve">    - Penginapan Jawa Barat Gol.4 [5 Org x 2 mlm]</v>
          </cell>
          <cell r="C1224">
            <v>10</v>
          </cell>
          <cell r="D1224" t="str">
            <v>OK</v>
          </cell>
          <cell r="E1224">
            <v>1200000</v>
          </cell>
          <cell r="F1224">
            <v>12000000</v>
          </cell>
        </row>
        <row r="1225">
          <cell r="B1225" t="str">
            <v xml:space="preserve">    - Penginapan Jawa Barat Gol.3 kebawah [14 Org x 2 mlm]</v>
          </cell>
          <cell r="C1225">
            <v>28</v>
          </cell>
          <cell r="D1225" t="str">
            <v>OK</v>
          </cell>
          <cell r="E1225">
            <v>686000</v>
          </cell>
          <cell r="F1225">
            <v>19208000</v>
          </cell>
        </row>
        <row r="1226">
          <cell r="B1226" t="str">
            <v xml:space="preserve">    - Uang Harian Jawa Barat  [20 org x 3 Hari]</v>
          </cell>
          <cell r="C1226">
            <v>60</v>
          </cell>
          <cell r="D1226" t="str">
            <v>OH</v>
          </cell>
          <cell r="E1226">
            <v>430000</v>
          </cell>
          <cell r="F1226">
            <v>25800000</v>
          </cell>
        </row>
        <row r="1227">
          <cell r="B1227" t="str">
            <v>Konsultan Aktuaria Asuransi Jiwa Jemaah Haji Tahun 2025</v>
          </cell>
          <cell r="F1227">
            <v>80226600</v>
          </cell>
        </row>
        <row r="1228">
          <cell r="B1228" t="str">
            <v>Belanja Jasa Konsultan</v>
          </cell>
          <cell r="F1228">
            <v>80226600</v>
          </cell>
        </row>
        <row r="1229">
          <cell r="B1229" t="str">
            <v xml:space="preserve">    - Pengadaan Jasa Konsultan Aktuaria Asuransi Jiwa Jemaah Haji Indonesia</v>
          </cell>
          <cell r="C1229">
            <v>1</v>
          </cell>
          <cell r="D1229" t="str">
            <v>PKT</v>
          </cell>
          <cell r="E1229">
            <v>80226600</v>
          </cell>
          <cell r="F1229">
            <v>80226600</v>
          </cell>
        </row>
        <row r="1230">
          <cell r="B1230" t="str">
            <v>Konsolidasi dan Verifikasi Data Angkutan Udara Jemaah Haji</v>
          </cell>
          <cell r="C1230">
            <v>2</v>
          </cell>
          <cell r="D1230" t="str">
            <v>DOKUMEN</v>
          </cell>
          <cell r="F1230">
            <v>323052000</v>
          </cell>
        </row>
        <row r="1231">
          <cell r="B1231" t="str">
            <v>Rekonsiliasi Data Angkutan terkait Pembayaran Pengangkutan Udara Jemaah Haji Reguler dan Pembayaran Asuransi Jiwa</v>
          </cell>
          <cell r="F1231">
            <v>156560000</v>
          </cell>
        </row>
        <row r="1232">
          <cell r="B1232" t="str">
            <v>Belanja Perjalanan Dinas Paket Meeting Luar Kota</v>
          </cell>
          <cell r="F1232">
            <v>156560000</v>
          </cell>
        </row>
        <row r="1233">
          <cell r="B1233" t="str">
            <v xml:space="preserve">    - Paket Meeting Fullboard [38 Org x 3 Mlm]</v>
          </cell>
          <cell r="C1233">
            <v>114</v>
          </cell>
          <cell r="D1233" t="str">
            <v>OK</v>
          </cell>
          <cell r="E1233">
            <v>1000000</v>
          </cell>
          <cell r="F1233">
            <v>114000000</v>
          </cell>
        </row>
        <row r="1234">
          <cell r="B1234" t="str">
            <v xml:space="preserve">    - Transport Fullboard [38 Org ]</v>
          </cell>
          <cell r="C1234">
            <v>38</v>
          </cell>
          <cell r="D1234" t="str">
            <v>OK</v>
          </cell>
          <cell r="E1234">
            <v>600000</v>
          </cell>
          <cell r="F1234">
            <v>22800000</v>
          </cell>
        </row>
        <row r="1235">
          <cell r="B1235" t="str">
            <v xml:space="preserve">    - Uang Harian Fullboard [38 org x 4 hr]</v>
          </cell>
          <cell r="C1235">
            <v>152</v>
          </cell>
          <cell r="D1235" t="str">
            <v>OH</v>
          </cell>
          <cell r="E1235">
            <v>130000</v>
          </cell>
          <cell r="F1235">
            <v>19760000</v>
          </cell>
        </row>
        <row r="1236">
          <cell r="B1236" t="str">
            <v>Pelaksanaan Meal Test Katering Jemaah Haji di Pesawat</v>
          </cell>
          <cell r="F1236">
            <v>166492000</v>
          </cell>
        </row>
        <row r="1237">
          <cell r="B1237" t="str">
            <v>Belanja Perjalanan Dinas Biasa</v>
          </cell>
          <cell r="F1237">
            <v>166492000</v>
          </cell>
        </row>
        <row r="1238">
          <cell r="B1238" t="str">
            <v>&gt; TRANSPORT</v>
          </cell>
        </row>
        <row r="1239">
          <cell r="B1239" t="str">
            <v>ACEH</v>
          </cell>
        </row>
        <row r="1240">
          <cell r="B1240" t="str">
            <v xml:space="preserve">    - JAKARTA - BANDA ACEH PP [2 Org x 1 Kl)</v>
          </cell>
          <cell r="C1240">
            <v>2</v>
          </cell>
          <cell r="D1240" t="str">
            <v>OK</v>
          </cell>
          <cell r="E1240">
            <v>5250000</v>
          </cell>
          <cell r="F1240">
            <v>10500000</v>
          </cell>
        </row>
        <row r="1241">
          <cell r="B1241" t="str">
            <v xml:space="preserve">    - PENGINAPAN ACEH GOL. IV (1 Org x 2 Hr)</v>
          </cell>
          <cell r="C1241">
            <v>2</v>
          </cell>
          <cell r="D1241" t="str">
            <v>OK</v>
          </cell>
          <cell r="E1241">
            <v>1200000</v>
          </cell>
          <cell r="F1241">
            <v>2400000</v>
          </cell>
        </row>
        <row r="1242">
          <cell r="B1242" t="str">
            <v xml:space="preserve">    - PENGINAPAN ACEH GOL. IIII (1 Org x 2 Hr)</v>
          </cell>
          <cell r="C1242">
            <v>2</v>
          </cell>
          <cell r="D1242" t="str">
            <v>OK</v>
          </cell>
          <cell r="E1242">
            <v>556000</v>
          </cell>
          <cell r="F1242">
            <v>1112000</v>
          </cell>
        </row>
        <row r="1243">
          <cell r="B1243" t="str">
            <v xml:space="preserve">    - UANG HARIAN ACEH (2 Org x 3 Hr)</v>
          </cell>
          <cell r="C1243">
            <v>6</v>
          </cell>
          <cell r="D1243" t="str">
            <v>OH</v>
          </cell>
          <cell r="E1243">
            <v>160000</v>
          </cell>
          <cell r="F1243">
            <v>960000</v>
          </cell>
        </row>
        <row r="1244">
          <cell r="B1244" t="str">
            <v>MEDAN</v>
          </cell>
        </row>
        <row r="1245">
          <cell r="B1245" t="str">
            <v xml:space="preserve">    - JAKARTA - Medan PP [2 Org x 1 Kl)</v>
          </cell>
          <cell r="C1245">
            <v>2</v>
          </cell>
          <cell r="D1245" t="str">
            <v>OK</v>
          </cell>
          <cell r="E1245">
            <v>4784000</v>
          </cell>
          <cell r="F1245">
            <v>9568000</v>
          </cell>
        </row>
        <row r="1246">
          <cell r="B1246" t="str">
            <v xml:space="preserve">    - PENGINAPAN MEDAN GOL. IV (1 Org x 2 Hr)</v>
          </cell>
          <cell r="C1246">
            <v>2</v>
          </cell>
          <cell r="D1246" t="str">
            <v>OK</v>
          </cell>
          <cell r="E1246">
            <v>1100000</v>
          </cell>
          <cell r="F1246">
            <v>2200000</v>
          </cell>
        </row>
        <row r="1247">
          <cell r="B1247" t="str">
            <v xml:space="preserve">    - PENGINAPAN MEDAN GOL. IIII (1 Org x 2 Hr)</v>
          </cell>
          <cell r="C1247">
            <v>2</v>
          </cell>
          <cell r="D1247" t="str">
            <v>OK</v>
          </cell>
          <cell r="E1247">
            <v>510000</v>
          </cell>
          <cell r="F1247">
            <v>1020000</v>
          </cell>
        </row>
        <row r="1248">
          <cell r="B1248" t="str">
            <v xml:space="preserve">    - UANG HARIAN MEDAN (2 Org x 3 Hr)</v>
          </cell>
          <cell r="C1248">
            <v>6</v>
          </cell>
          <cell r="D1248" t="str">
            <v>OH</v>
          </cell>
          <cell r="E1248">
            <v>170000</v>
          </cell>
          <cell r="F1248">
            <v>1020000</v>
          </cell>
        </row>
        <row r="1249">
          <cell r="B1249" t="str">
            <v>BATAM</v>
          </cell>
        </row>
        <row r="1250">
          <cell r="B1250" t="str">
            <v xml:space="preserve">    - JAKARTA - Batam PP [2 Org x 1 Kl)</v>
          </cell>
          <cell r="C1250">
            <v>2</v>
          </cell>
          <cell r="D1250" t="str">
            <v>OK</v>
          </cell>
          <cell r="E1250">
            <v>3674000</v>
          </cell>
          <cell r="F1250">
            <v>7348000</v>
          </cell>
        </row>
        <row r="1251">
          <cell r="B1251" t="str">
            <v xml:space="preserve">    - PENGINAPAN BATAM GOL. IV (1 Org x 2 Hr)</v>
          </cell>
          <cell r="C1251">
            <v>2</v>
          </cell>
          <cell r="D1251" t="str">
            <v>OK</v>
          </cell>
          <cell r="E1251">
            <v>1000000</v>
          </cell>
          <cell r="F1251">
            <v>2000000</v>
          </cell>
        </row>
        <row r="1252">
          <cell r="B1252" t="str">
            <v xml:space="preserve">    - PENGINAPAN BATAM GOL. IIII (1 Org x 2 Hr)</v>
          </cell>
          <cell r="C1252">
            <v>2</v>
          </cell>
          <cell r="D1252" t="str">
            <v>OK</v>
          </cell>
          <cell r="E1252">
            <v>792000</v>
          </cell>
          <cell r="F1252">
            <v>1584000</v>
          </cell>
        </row>
        <row r="1253">
          <cell r="B1253" t="str">
            <v xml:space="preserve">    - UANG HARIAN BATAM (2 Org x 3 Hr)</v>
          </cell>
          <cell r="C1253">
            <v>6</v>
          </cell>
          <cell r="D1253" t="str">
            <v>OH</v>
          </cell>
          <cell r="E1253">
            <v>370000</v>
          </cell>
          <cell r="F1253">
            <v>2220000</v>
          </cell>
        </row>
        <row r="1254">
          <cell r="B1254" t="str">
            <v>PADANG</v>
          </cell>
        </row>
        <row r="1255">
          <cell r="B1255" t="str">
            <v xml:space="preserve">    - JAKARTA - Padang PP [2 Org x 1 Kl)</v>
          </cell>
          <cell r="C1255">
            <v>2</v>
          </cell>
          <cell r="D1255" t="str">
            <v>OK</v>
          </cell>
          <cell r="E1255">
            <v>3844000</v>
          </cell>
          <cell r="F1255">
            <v>7688000</v>
          </cell>
        </row>
        <row r="1256">
          <cell r="B1256" t="str">
            <v xml:space="preserve">    - PENGINAPAN PADANG GOL. IV (1 Org x 2 Hr)</v>
          </cell>
          <cell r="C1256">
            <v>2</v>
          </cell>
          <cell r="D1256" t="str">
            <v>OK</v>
          </cell>
          <cell r="E1256">
            <v>1000000</v>
          </cell>
          <cell r="F1256">
            <v>2000000</v>
          </cell>
        </row>
        <row r="1257">
          <cell r="B1257" t="str">
            <v xml:space="preserve">    - PENGINAPAN PADANG GOL. IIII (1 Org x 2 Hr)</v>
          </cell>
          <cell r="C1257">
            <v>2</v>
          </cell>
          <cell r="D1257" t="str">
            <v>OK</v>
          </cell>
          <cell r="E1257">
            <v>650000</v>
          </cell>
          <cell r="F1257">
            <v>1300000</v>
          </cell>
        </row>
        <row r="1258">
          <cell r="B1258" t="str">
            <v xml:space="preserve">    - UANG HARIAN PADANG (2 Org x 3 Hr)</v>
          </cell>
          <cell r="C1258">
            <v>6</v>
          </cell>
          <cell r="D1258" t="str">
            <v>OH</v>
          </cell>
          <cell r="E1258">
            <v>380000</v>
          </cell>
          <cell r="F1258">
            <v>2280000</v>
          </cell>
        </row>
        <row r="1259">
          <cell r="B1259" t="str">
            <v>PALEMBANG</v>
          </cell>
        </row>
        <row r="1260">
          <cell r="B1260" t="str">
            <v xml:space="preserve">    - JAKARTA - Palembang PP [2 Org x 1 Kl)</v>
          </cell>
          <cell r="C1260">
            <v>2</v>
          </cell>
          <cell r="D1260" t="str">
            <v>OK</v>
          </cell>
          <cell r="E1260">
            <v>3036000</v>
          </cell>
          <cell r="F1260">
            <v>6072000</v>
          </cell>
        </row>
        <row r="1261">
          <cell r="B1261" t="str">
            <v xml:space="preserve">    - PENGINAPAN PALEMBANG GOL. IV (1 Org x 2 Hr)</v>
          </cell>
          <cell r="C1261">
            <v>2</v>
          </cell>
          <cell r="D1261" t="str">
            <v>OK</v>
          </cell>
          <cell r="E1261">
            <v>1300000</v>
          </cell>
          <cell r="F1261">
            <v>2600000</v>
          </cell>
        </row>
        <row r="1262">
          <cell r="B1262" t="str">
            <v xml:space="preserve">    - PENGINAPAN PALEMBANG GOL. III (1 Org x 2 Hr)</v>
          </cell>
          <cell r="C1262">
            <v>2</v>
          </cell>
          <cell r="D1262" t="str">
            <v>OK</v>
          </cell>
          <cell r="E1262">
            <v>861000</v>
          </cell>
          <cell r="F1262">
            <v>1722000</v>
          </cell>
        </row>
        <row r="1263">
          <cell r="B1263" t="str">
            <v xml:space="preserve">    - UANG HARIAN PALEMBANG (2 Org x 3 Hr)</v>
          </cell>
          <cell r="C1263">
            <v>6</v>
          </cell>
          <cell r="D1263" t="str">
            <v>OH</v>
          </cell>
          <cell r="E1263">
            <v>380000</v>
          </cell>
          <cell r="F1263">
            <v>2280000</v>
          </cell>
        </row>
        <row r="1264">
          <cell r="B1264" t="str">
            <v>MATARAM</v>
          </cell>
        </row>
        <row r="1265">
          <cell r="B1265" t="str">
            <v xml:space="preserve">    - JAKARTA - Mataram PP [2 Org x 1 Kl)</v>
          </cell>
          <cell r="C1265">
            <v>2</v>
          </cell>
          <cell r="D1265" t="str">
            <v>OK</v>
          </cell>
          <cell r="E1265">
            <v>4204000</v>
          </cell>
          <cell r="F1265">
            <v>8408000</v>
          </cell>
        </row>
        <row r="1266">
          <cell r="B1266" t="str">
            <v xml:space="preserve">    - PENGINAPAN NTB GOL. IV (1 Org x 2 Hr)</v>
          </cell>
          <cell r="C1266">
            <v>2</v>
          </cell>
          <cell r="D1266" t="str">
            <v>OK</v>
          </cell>
          <cell r="E1266">
            <v>1200000</v>
          </cell>
          <cell r="F1266">
            <v>2400000</v>
          </cell>
        </row>
        <row r="1267">
          <cell r="B1267" t="str">
            <v xml:space="preserve">    - PENGINAPAN NTB GOL. IIII (1 Org x 2 Hr)</v>
          </cell>
          <cell r="C1267">
            <v>2</v>
          </cell>
          <cell r="D1267" t="str">
            <v>OK</v>
          </cell>
          <cell r="E1267">
            <v>907000</v>
          </cell>
          <cell r="F1267">
            <v>1814000</v>
          </cell>
        </row>
        <row r="1268">
          <cell r="B1268" t="str">
            <v xml:space="preserve">    - UANG HARIAN NTB (2 Org x 3 Hr)</v>
          </cell>
          <cell r="C1268">
            <v>6</v>
          </cell>
          <cell r="D1268" t="str">
            <v>OH</v>
          </cell>
          <cell r="E1268">
            <v>440000</v>
          </cell>
          <cell r="F1268">
            <v>2640000</v>
          </cell>
        </row>
        <row r="1269">
          <cell r="B1269" t="str">
            <v>BALIKPAPAN</v>
          </cell>
        </row>
        <row r="1270">
          <cell r="B1270" t="str">
            <v xml:space="preserve">    - JAKARTA - Balikpapan PP [2 Org x 1 Kl)</v>
          </cell>
          <cell r="C1270">
            <v>2</v>
          </cell>
          <cell r="D1270" t="str">
            <v>OK</v>
          </cell>
          <cell r="E1270">
            <v>4809000</v>
          </cell>
          <cell r="F1270">
            <v>9618000</v>
          </cell>
        </row>
        <row r="1271">
          <cell r="B1271" t="str">
            <v xml:space="preserve">    - PENGINAPAN KALIMANTAN TIMUR GOL. IV (1 Org x 2 Hr)</v>
          </cell>
          <cell r="C1271">
            <v>2</v>
          </cell>
          <cell r="D1271" t="str">
            <v>OK</v>
          </cell>
          <cell r="E1271">
            <v>1150000</v>
          </cell>
          <cell r="F1271">
            <v>2300000</v>
          </cell>
        </row>
        <row r="1272">
          <cell r="B1272" t="str">
            <v xml:space="preserve">    - PENGINAPAN KALIMANTAN TIMUR GOL. IIII (1 Org x 2 Hr)</v>
          </cell>
          <cell r="C1272">
            <v>2</v>
          </cell>
          <cell r="D1272" t="str">
            <v>OK</v>
          </cell>
          <cell r="E1272">
            <v>804000</v>
          </cell>
          <cell r="F1272">
            <v>1608000</v>
          </cell>
        </row>
        <row r="1273">
          <cell r="B1273" t="str">
            <v xml:space="preserve">    - UANG HARIAN KALIMANATAN TIMUR (2 Org x 3 Hr)</v>
          </cell>
          <cell r="C1273">
            <v>6</v>
          </cell>
          <cell r="D1273" t="str">
            <v>OH</v>
          </cell>
          <cell r="E1273">
            <v>410000</v>
          </cell>
          <cell r="F1273">
            <v>2460000</v>
          </cell>
        </row>
        <row r="1274">
          <cell r="B1274" t="str">
            <v>BANJARMASIN</v>
          </cell>
        </row>
        <row r="1275">
          <cell r="B1275" t="str">
            <v xml:space="preserve">    - JAKARTA - Banjarmasin PP [2 Org x 1 Kl)</v>
          </cell>
          <cell r="C1275">
            <v>2</v>
          </cell>
          <cell r="D1275" t="str">
            <v>OK</v>
          </cell>
          <cell r="E1275">
            <v>3807000</v>
          </cell>
          <cell r="F1275">
            <v>7614000</v>
          </cell>
        </row>
        <row r="1276">
          <cell r="B1276" t="str">
            <v xml:space="preserve">    - PENGINAPAN KALIMANTAN SELATAN GOL. IV (1 Org x 2 Hr)</v>
          </cell>
          <cell r="C1276">
            <v>2</v>
          </cell>
          <cell r="D1276" t="str">
            <v>OK</v>
          </cell>
          <cell r="E1276">
            <v>1350000</v>
          </cell>
          <cell r="F1276">
            <v>2700000</v>
          </cell>
        </row>
        <row r="1277">
          <cell r="B1277" t="str">
            <v xml:space="preserve">    - PENGINAPAN KALIMANATAN SELATAN GOL. IIII (1 Org x 2 Hr)</v>
          </cell>
          <cell r="C1277">
            <v>2</v>
          </cell>
          <cell r="D1277" t="str">
            <v>OK</v>
          </cell>
          <cell r="E1277">
            <v>648000</v>
          </cell>
          <cell r="F1277">
            <v>1296000</v>
          </cell>
        </row>
        <row r="1278">
          <cell r="B1278" t="str">
            <v xml:space="preserve">    - UANG HARIAN KALAIMNATAN SELATAN (2 Org x 3 Hr)</v>
          </cell>
          <cell r="C1278">
            <v>6</v>
          </cell>
          <cell r="D1278" t="str">
            <v>OH</v>
          </cell>
          <cell r="E1278">
            <v>380000</v>
          </cell>
          <cell r="F1278">
            <v>2280000</v>
          </cell>
        </row>
        <row r="1279">
          <cell r="B1279" t="str">
            <v>DKI JAKARTA</v>
          </cell>
        </row>
        <row r="1280">
          <cell r="B1280" t="str">
            <v xml:space="preserve">    - JAKARTA - PONDOKGEDE PP</v>
          </cell>
          <cell r="C1280">
            <v>2</v>
          </cell>
          <cell r="D1280" t="str">
            <v>OK</v>
          </cell>
          <cell r="E1280">
            <v>150000</v>
          </cell>
          <cell r="F1280">
            <v>300000</v>
          </cell>
        </row>
        <row r="1281">
          <cell r="B1281" t="str">
            <v xml:space="preserve">    - UANG HARIAN DKI JAKARTA</v>
          </cell>
          <cell r="C1281">
            <v>2</v>
          </cell>
          <cell r="D1281" t="str">
            <v>OK</v>
          </cell>
          <cell r="E1281">
            <v>210000</v>
          </cell>
          <cell r="F1281">
            <v>420000</v>
          </cell>
        </row>
        <row r="1282">
          <cell r="B1282" t="str">
            <v>JAWA BARAT</v>
          </cell>
        </row>
        <row r="1283">
          <cell r="B1283" t="str">
            <v xml:space="preserve">    - JAKARTA - JAWA BARAT PP</v>
          </cell>
          <cell r="C1283">
            <v>6</v>
          </cell>
          <cell r="D1283" t="str">
            <v>OK</v>
          </cell>
          <cell r="E1283">
            <v>1000000</v>
          </cell>
          <cell r="F1283">
            <v>6000000</v>
          </cell>
        </row>
        <row r="1284">
          <cell r="B1284" t="str">
            <v xml:space="preserve">    - PENGINAPAN JAWA BARAT GOL. IV</v>
          </cell>
          <cell r="C1284">
            <v>8</v>
          </cell>
          <cell r="D1284" t="str">
            <v>OK</v>
          </cell>
          <cell r="E1284">
            <v>1200000</v>
          </cell>
          <cell r="F1284">
            <v>9600000</v>
          </cell>
        </row>
        <row r="1285">
          <cell r="B1285" t="str">
            <v xml:space="preserve">    - PENGINAPAN JAWA BARAT GOL. III</v>
          </cell>
          <cell r="C1285">
            <v>4</v>
          </cell>
          <cell r="D1285" t="str">
            <v>OK</v>
          </cell>
          <cell r="E1285">
            <v>686000</v>
          </cell>
          <cell r="F1285">
            <v>2744000</v>
          </cell>
        </row>
        <row r="1286">
          <cell r="B1286" t="str">
            <v xml:space="preserve">    - UANG HARIAN JAWA BARAT</v>
          </cell>
          <cell r="C1286">
            <v>6</v>
          </cell>
          <cell r="D1286" t="str">
            <v>OH</v>
          </cell>
          <cell r="E1286">
            <v>410000</v>
          </cell>
          <cell r="F1286">
            <v>2460000</v>
          </cell>
        </row>
        <row r="1287">
          <cell r="B1287" t="str">
            <v>SOLO</v>
          </cell>
        </row>
        <row r="1288">
          <cell r="B1288" t="str">
            <v xml:space="preserve">    - JAKARTA - SOLO PP</v>
          </cell>
          <cell r="C1288">
            <v>2</v>
          </cell>
          <cell r="D1288" t="str">
            <v>OK</v>
          </cell>
          <cell r="E1288">
            <v>1014000</v>
          </cell>
          <cell r="F1288">
            <v>2028000</v>
          </cell>
        </row>
        <row r="1289">
          <cell r="B1289" t="str">
            <v xml:space="preserve">    - PENGINAPAN JAWA TENGAH GOL. IV</v>
          </cell>
          <cell r="C1289">
            <v>2</v>
          </cell>
          <cell r="D1289" t="str">
            <v>OK</v>
          </cell>
          <cell r="E1289">
            <v>1200000</v>
          </cell>
          <cell r="F1289">
            <v>2400000</v>
          </cell>
        </row>
        <row r="1290">
          <cell r="B1290" t="str">
            <v xml:space="preserve">    - PENGINAPAN JAWA TENGAH GOL. III</v>
          </cell>
          <cell r="C1290">
            <v>2</v>
          </cell>
          <cell r="D1290" t="str">
            <v>OK</v>
          </cell>
          <cell r="E1290">
            <v>750000</v>
          </cell>
          <cell r="F1290">
            <v>1500000</v>
          </cell>
        </row>
        <row r="1291">
          <cell r="B1291" t="str">
            <v xml:space="preserve">    - UANG HARIAN</v>
          </cell>
          <cell r="C1291">
            <v>6</v>
          </cell>
          <cell r="D1291" t="str">
            <v>OH</v>
          </cell>
          <cell r="E1291">
            <v>170000</v>
          </cell>
          <cell r="F1291">
            <v>1020000</v>
          </cell>
        </row>
        <row r="1292">
          <cell r="B1292" t="str">
            <v>SURABAYA</v>
          </cell>
        </row>
        <row r="1293">
          <cell r="B1293" t="str">
            <v xml:space="preserve">    - Jakarta - Surabaya PP</v>
          </cell>
          <cell r="C1293">
            <v>2</v>
          </cell>
          <cell r="D1293" t="str">
            <v>OK</v>
          </cell>
          <cell r="E1293">
            <v>1574000</v>
          </cell>
          <cell r="F1293">
            <v>3148000</v>
          </cell>
        </row>
        <row r="1294">
          <cell r="B1294" t="str">
            <v xml:space="preserve">    - PENGINAPAN JAWA TIMUR GOL. IV</v>
          </cell>
          <cell r="C1294">
            <v>2</v>
          </cell>
          <cell r="D1294" t="str">
            <v>OK</v>
          </cell>
          <cell r="E1294">
            <v>1100000</v>
          </cell>
          <cell r="F1294">
            <v>2200000</v>
          </cell>
        </row>
        <row r="1295">
          <cell r="B1295" t="str">
            <v xml:space="preserve">    - PENGINAPAN JAWA TIMUR GOL. III</v>
          </cell>
          <cell r="C1295">
            <v>2</v>
          </cell>
          <cell r="D1295" t="str">
            <v>OK</v>
          </cell>
          <cell r="E1295">
            <v>814000</v>
          </cell>
          <cell r="F1295">
            <v>1628000</v>
          </cell>
        </row>
        <row r="1296">
          <cell r="B1296" t="str">
            <v xml:space="preserve">    - UANG HARIAN JAWA TIMUR </v>
          </cell>
          <cell r="C1296">
            <v>6</v>
          </cell>
          <cell r="D1296" t="str">
            <v>OH</v>
          </cell>
          <cell r="E1296">
            <v>410000</v>
          </cell>
          <cell r="F1296">
            <v>2460000</v>
          </cell>
        </row>
        <row r="1297">
          <cell r="B1297" t="str">
            <v>MAKASSAR</v>
          </cell>
        </row>
        <row r="1298">
          <cell r="B1298" t="str">
            <v xml:space="preserve">    - JAKARTA - MAKASSAR PP</v>
          </cell>
          <cell r="C1298">
            <v>2</v>
          </cell>
          <cell r="D1298" t="str">
            <v>OK</v>
          </cell>
          <cell r="E1298">
            <v>4611000</v>
          </cell>
          <cell r="F1298">
            <v>9222000</v>
          </cell>
        </row>
        <row r="1299">
          <cell r="B1299" t="str">
            <v xml:space="preserve">    - PENGINAPAN SULAWESI SELATAN GOL. IV</v>
          </cell>
          <cell r="C1299">
            <v>2</v>
          </cell>
          <cell r="D1299" t="str">
            <v>OK</v>
          </cell>
          <cell r="E1299">
            <v>1200000</v>
          </cell>
          <cell r="F1299">
            <v>2400000</v>
          </cell>
        </row>
        <row r="1300">
          <cell r="B1300" t="str">
            <v xml:space="preserve">    - PENGINAPAN SULAWESI SELATAN GOL. III</v>
          </cell>
          <cell r="C1300">
            <v>2</v>
          </cell>
          <cell r="D1300" t="str">
            <v>OK</v>
          </cell>
          <cell r="E1300">
            <v>745000</v>
          </cell>
          <cell r="F1300">
            <v>1490000</v>
          </cell>
        </row>
        <row r="1301">
          <cell r="B1301" t="str">
            <v xml:space="preserve">    - UANG HARIAN SULAWESI SELATAN</v>
          </cell>
          <cell r="C1301">
            <v>6</v>
          </cell>
          <cell r="D1301" t="str">
            <v>OH</v>
          </cell>
          <cell r="E1301">
            <v>410000</v>
          </cell>
          <cell r="F1301">
            <v>2460000</v>
          </cell>
        </row>
        <row r="1302">
          <cell r="B1302" t="str">
            <v>Pelayanan Pemberangkatan/Pemulangan Jemaah</v>
          </cell>
          <cell r="C1302">
            <v>1</v>
          </cell>
          <cell r="D1302" t="str">
            <v>LAYANAN</v>
          </cell>
          <cell r="F1302">
            <v>1737088400</v>
          </cell>
        </row>
        <row r="1303">
          <cell r="B1303" t="str">
            <v>Koordinasi Transportasi dan Perlindungan Jamaah Haji Reguler</v>
          </cell>
          <cell r="F1303">
            <v>1240298000</v>
          </cell>
        </row>
        <row r="1304">
          <cell r="B1304" t="str">
            <v>Belanja Honor Output Kegiatan</v>
          </cell>
          <cell r="F1304">
            <v>2000000</v>
          </cell>
        </row>
        <row r="1305">
          <cell r="B1305" t="str">
            <v xml:space="preserve">    - Ketua</v>
          </cell>
          <cell r="C1305">
            <v>2</v>
          </cell>
          <cell r="D1305" t="str">
            <v>OK</v>
          </cell>
          <cell r="E1305">
            <v>400000</v>
          </cell>
          <cell r="F1305">
            <v>800000</v>
          </cell>
        </row>
        <row r="1306">
          <cell r="B1306" t="str">
            <v xml:space="preserve">    - Sekretaris</v>
          </cell>
          <cell r="C1306">
            <v>2</v>
          </cell>
          <cell r="D1306" t="str">
            <v>OK</v>
          </cell>
          <cell r="E1306">
            <v>300000</v>
          </cell>
          <cell r="F1306">
            <v>600000</v>
          </cell>
        </row>
        <row r="1307">
          <cell r="B1307" t="str">
            <v xml:space="preserve">    - Anggota</v>
          </cell>
          <cell r="C1307">
            <v>2</v>
          </cell>
          <cell r="D1307" t="str">
            <v>OK</v>
          </cell>
          <cell r="E1307">
            <v>300000</v>
          </cell>
          <cell r="F1307">
            <v>600000</v>
          </cell>
        </row>
        <row r="1308">
          <cell r="B1308" t="str">
            <v>Belanja Jasa Profesi</v>
          </cell>
          <cell r="F1308">
            <v>16200000</v>
          </cell>
        </row>
        <row r="1309">
          <cell r="B1309" t="str">
            <v xml:space="preserve">    - Honorarium Narasumber/Pembahas</v>
          </cell>
          <cell r="C1309">
            <v>12</v>
          </cell>
          <cell r="D1309" t="str">
            <v>OJK</v>
          </cell>
          <cell r="E1309">
            <v>1000000</v>
          </cell>
          <cell r="F1309">
            <v>12000000</v>
          </cell>
        </row>
        <row r="1310">
          <cell r="B1310" t="str">
            <v xml:space="preserve">    - Moderator</v>
          </cell>
          <cell r="C1310">
            <v>6</v>
          </cell>
          <cell r="D1310" t="str">
            <v>OK</v>
          </cell>
          <cell r="E1310">
            <v>700000</v>
          </cell>
          <cell r="F1310">
            <v>4200000</v>
          </cell>
        </row>
        <row r="1311">
          <cell r="B1311" t="str">
            <v>Belanja Perjalanan Dinas Biasa</v>
          </cell>
          <cell r="F1311">
            <v>664242000</v>
          </cell>
        </row>
        <row r="1312">
          <cell r="B1312" t="str">
            <v>ACEH</v>
          </cell>
        </row>
        <row r="1313">
          <cell r="B1313" t="str">
            <v xml:space="preserve">    - Jakarta - Banda Aceh PP</v>
          </cell>
          <cell r="C1313">
            <v>2</v>
          </cell>
          <cell r="D1313" t="str">
            <v>OK</v>
          </cell>
          <cell r="E1313">
            <v>5312000</v>
          </cell>
          <cell r="F1313">
            <v>10624000</v>
          </cell>
        </row>
        <row r="1314">
          <cell r="B1314" t="str">
            <v xml:space="preserve">    - PENGINAPAN ACEH GOL. IV</v>
          </cell>
          <cell r="C1314">
            <v>2</v>
          </cell>
          <cell r="D1314" t="str">
            <v>OK</v>
          </cell>
          <cell r="E1314">
            <v>1500000</v>
          </cell>
          <cell r="F1314">
            <v>3000000</v>
          </cell>
        </row>
        <row r="1315">
          <cell r="B1315" t="str">
            <v xml:space="preserve">    - PENGINAPAN ACEH GOL. III</v>
          </cell>
          <cell r="C1315">
            <v>2</v>
          </cell>
          <cell r="D1315" t="str">
            <v>OK</v>
          </cell>
          <cell r="E1315">
            <v>770000</v>
          </cell>
          <cell r="F1315">
            <v>1540000</v>
          </cell>
        </row>
        <row r="1316">
          <cell r="B1316" t="str">
            <v xml:space="preserve">    - UANG HARIAN ACEH</v>
          </cell>
          <cell r="C1316">
            <v>6</v>
          </cell>
          <cell r="D1316" t="str">
            <v>OH</v>
          </cell>
          <cell r="E1316">
            <v>360000</v>
          </cell>
          <cell r="F1316">
            <v>2160000</v>
          </cell>
        </row>
        <row r="1317">
          <cell r="B1317" t="str">
            <v>SUMATERA UTARA</v>
          </cell>
        </row>
        <row r="1318">
          <cell r="B1318" t="str">
            <v xml:space="preserve">    - Jakarta - Medan PP</v>
          </cell>
          <cell r="C1318">
            <v>2</v>
          </cell>
          <cell r="D1318" t="str">
            <v>OK</v>
          </cell>
          <cell r="E1318">
            <v>4972000</v>
          </cell>
          <cell r="F1318">
            <v>9944000</v>
          </cell>
        </row>
        <row r="1319">
          <cell r="B1319" t="str">
            <v xml:space="preserve">    - PENGINAPAN SUMATERA UTARA GOL. IV</v>
          </cell>
          <cell r="C1319">
            <v>2</v>
          </cell>
          <cell r="D1319" t="str">
            <v>OK</v>
          </cell>
          <cell r="E1319">
            <v>1100000</v>
          </cell>
          <cell r="F1319">
            <v>2200000</v>
          </cell>
        </row>
        <row r="1320">
          <cell r="B1320" t="str">
            <v xml:space="preserve">    - PENGINAPAN SUMATERA UTARA GOL. III</v>
          </cell>
          <cell r="C1320">
            <v>2</v>
          </cell>
          <cell r="D1320" t="str">
            <v>OK</v>
          </cell>
          <cell r="E1320">
            <v>699000</v>
          </cell>
          <cell r="F1320">
            <v>1398000</v>
          </cell>
        </row>
        <row r="1321">
          <cell r="B1321" t="str">
            <v xml:space="preserve">    - UANG HARIAN SUMATERA UTARA</v>
          </cell>
          <cell r="C1321">
            <v>6</v>
          </cell>
          <cell r="D1321" t="str">
            <v>OH</v>
          </cell>
          <cell r="E1321">
            <v>370000</v>
          </cell>
          <cell r="F1321">
            <v>2220000</v>
          </cell>
        </row>
        <row r="1322">
          <cell r="B1322" t="str">
            <v>KEPULAUAN RIAU</v>
          </cell>
        </row>
        <row r="1323">
          <cell r="B1323" t="str">
            <v xml:space="preserve">    - Jakarta - Batam PP</v>
          </cell>
          <cell r="C1323">
            <v>2</v>
          </cell>
          <cell r="D1323" t="str">
            <v>OK</v>
          </cell>
          <cell r="E1323">
            <v>3788000</v>
          </cell>
          <cell r="F1323">
            <v>7576000</v>
          </cell>
        </row>
        <row r="1324">
          <cell r="B1324" t="str">
            <v xml:space="preserve">    - PENGINAPAN KEPULAUAN RIAU GOL. IV</v>
          </cell>
          <cell r="C1324">
            <v>2</v>
          </cell>
          <cell r="D1324" t="str">
            <v>OK</v>
          </cell>
          <cell r="E1324">
            <v>1200000</v>
          </cell>
          <cell r="F1324">
            <v>2400000</v>
          </cell>
        </row>
        <row r="1325">
          <cell r="B1325" t="str">
            <v xml:space="preserve">    - PENGINAPAN KEPULAUAN RIAU GOL. IIII</v>
          </cell>
          <cell r="C1325">
            <v>2</v>
          </cell>
          <cell r="D1325" t="str">
            <v>OK</v>
          </cell>
          <cell r="E1325">
            <v>792000</v>
          </cell>
          <cell r="F1325">
            <v>1584000</v>
          </cell>
        </row>
        <row r="1326">
          <cell r="B1326" t="str">
            <v xml:space="preserve">    - UANG HARIAN KEPULAUAN RIAU</v>
          </cell>
          <cell r="C1326">
            <v>6</v>
          </cell>
          <cell r="D1326" t="str">
            <v>OH</v>
          </cell>
          <cell r="E1326">
            <v>370000</v>
          </cell>
          <cell r="F1326">
            <v>2220000</v>
          </cell>
        </row>
        <row r="1327">
          <cell r="B1327" t="str">
            <v>SUMATERA BARAT</v>
          </cell>
        </row>
        <row r="1328">
          <cell r="B1328" t="str">
            <v xml:space="preserve">    - Jakarta - Padang PP</v>
          </cell>
          <cell r="C1328">
            <v>2</v>
          </cell>
          <cell r="D1328" t="str">
            <v>OK</v>
          </cell>
          <cell r="E1328">
            <v>3880000</v>
          </cell>
          <cell r="F1328">
            <v>7760000</v>
          </cell>
        </row>
        <row r="1329">
          <cell r="B1329" t="str">
            <v xml:space="preserve">    - PENGINAPAN SUMATERA BARAT GOL. IV</v>
          </cell>
          <cell r="C1329">
            <v>2</v>
          </cell>
          <cell r="D1329" t="str">
            <v>OK</v>
          </cell>
          <cell r="E1329">
            <v>1300000</v>
          </cell>
          <cell r="F1329">
            <v>2600000</v>
          </cell>
        </row>
        <row r="1330">
          <cell r="B1330" t="str">
            <v xml:space="preserve">    - PENGINAPAN SUMATERA BARAT GOL. III</v>
          </cell>
          <cell r="C1330">
            <v>2</v>
          </cell>
          <cell r="D1330" t="str">
            <v>OK</v>
          </cell>
          <cell r="E1330">
            <v>701000</v>
          </cell>
          <cell r="F1330">
            <v>1402000</v>
          </cell>
        </row>
        <row r="1331">
          <cell r="B1331" t="str">
            <v xml:space="preserve">    - UANG HARIAN SUMATERA BARAT</v>
          </cell>
          <cell r="C1331">
            <v>6</v>
          </cell>
          <cell r="D1331" t="str">
            <v>OH</v>
          </cell>
          <cell r="E1331">
            <v>380000</v>
          </cell>
          <cell r="F1331">
            <v>2280000</v>
          </cell>
        </row>
        <row r="1332">
          <cell r="B1332" t="str">
            <v>SUMATERA SELATAN</v>
          </cell>
        </row>
        <row r="1333">
          <cell r="B1333" t="str">
            <v xml:space="preserve">    - Jakarta - Palembang PP</v>
          </cell>
          <cell r="C1333">
            <v>2</v>
          </cell>
          <cell r="D1333" t="str">
            <v>OK</v>
          </cell>
          <cell r="E1333">
            <v>3174000</v>
          </cell>
          <cell r="F1333">
            <v>6348000</v>
          </cell>
        </row>
        <row r="1334">
          <cell r="B1334" t="str">
            <v xml:space="preserve">    - PENGINAPAN SUMATERA SELATAN GOL. IV</v>
          </cell>
          <cell r="C1334">
            <v>2</v>
          </cell>
          <cell r="D1334" t="str">
            <v>OK</v>
          </cell>
          <cell r="E1334">
            <v>1500000</v>
          </cell>
          <cell r="F1334">
            <v>3000000</v>
          </cell>
        </row>
        <row r="1335">
          <cell r="B1335" t="str">
            <v xml:space="preserve">    - PENGINAPAN SUMATERA SELATAN GOL. III</v>
          </cell>
          <cell r="C1335">
            <v>2</v>
          </cell>
          <cell r="D1335" t="str">
            <v>OK</v>
          </cell>
          <cell r="E1335">
            <v>861000</v>
          </cell>
          <cell r="F1335">
            <v>1722000</v>
          </cell>
        </row>
        <row r="1336">
          <cell r="B1336" t="str">
            <v xml:space="preserve">    - UANG HARIAN SUMATERA SELATAN</v>
          </cell>
          <cell r="C1336">
            <v>6</v>
          </cell>
          <cell r="D1336" t="str">
            <v>OH</v>
          </cell>
          <cell r="E1336">
            <v>380000</v>
          </cell>
          <cell r="F1336">
            <v>2280000</v>
          </cell>
        </row>
        <row r="1337">
          <cell r="B1337" t="str">
            <v>JAMBI</v>
          </cell>
        </row>
        <row r="1338">
          <cell r="B1338" t="str">
            <v xml:space="preserve">    - Jakarta - Jambi PP</v>
          </cell>
          <cell r="C1338">
            <v>2</v>
          </cell>
          <cell r="D1338" t="str">
            <v>OK</v>
          </cell>
          <cell r="E1338">
            <v>3302000</v>
          </cell>
          <cell r="F1338">
            <v>6604000</v>
          </cell>
        </row>
        <row r="1339">
          <cell r="B1339" t="str">
            <v xml:space="preserve">    - PENGINAPAN JAMBI GOL. IV</v>
          </cell>
          <cell r="C1339">
            <v>2</v>
          </cell>
          <cell r="D1339" t="str">
            <v>OK</v>
          </cell>
          <cell r="E1339">
            <v>1200000</v>
          </cell>
          <cell r="F1339">
            <v>2400000</v>
          </cell>
        </row>
        <row r="1340">
          <cell r="B1340" t="str">
            <v xml:space="preserve">    - PENGINAPAN JAMBI GOL. III</v>
          </cell>
          <cell r="C1340">
            <v>2</v>
          </cell>
          <cell r="D1340" t="str">
            <v>OK</v>
          </cell>
          <cell r="E1340">
            <v>580000</v>
          </cell>
          <cell r="F1340">
            <v>1160000</v>
          </cell>
        </row>
        <row r="1341">
          <cell r="B1341" t="str">
            <v xml:space="preserve">    - UANG HARIAN</v>
          </cell>
          <cell r="C1341">
            <v>6</v>
          </cell>
          <cell r="D1341" t="str">
            <v>OH</v>
          </cell>
          <cell r="E1341">
            <v>370000</v>
          </cell>
          <cell r="F1341">
            <v>2220000</v>
          </cell>
        </row>
        <row r="1342">
          <cell r="B1342" t="str">
            <v>LAMPUNG</v>
          </cell>
        </row>
        <row r="1343">
          <cell r="B1343" t="str">
            <v xml:space="preserve">    - Jakarta - Bandar Lampung PP</v>
          </cell>
          <cell r="C1343">
            <v>2</v>
          </cell>
          <cell r="D1343" t="str">
            <v>OK</v>
          </cell>
          <cell r="E1343">
            <v>2491000</v>
          </cell>
          <cell r="F1343">
            <v>4982000</v>
          </cell>
        </row>
        <row r="1344">
          <cell r="B1344" t="str">
            <v xml:space="preserve">    - PENGINAPAN LAMPUNG GOL. IV</v>
          </cell>
          <cell r="C1344">
            <v>2</v>
          </cell>
          <cell r="D1344" t="str">
            <v>OK</v>
          </cell>
          <cell r="E1344">
            <v>1400000</v>
          </cell>
          <cell r="F1344">
            <v>2800000</v>
          </cell>
        </row>
        <row r="1345">
          <cell r="B1345" t="str">
            <v xml:space="preserve">    - PENGINAPAN LAMPUNG GOL. III</v>
          </cell>
          <cell r="C1345">
            <v>2</v>
          </cell>
          <cell r="D1345" t="str">
            <v>OK</v>
          </cell>
          <cell r="E1345">
            <v>580000</v>
          </cell>
          <cell r="F1345">
            <v>1160000</v>
          </cell>
        </row>
        <row r="1346">
          <cell r="B1346" t="str">
            <v xml:space="preserve">    - UANG HARIAN</v>
          </cell>
          <cell r="C1346">
            <v>6</v>
          </cell>
          <cell r="D1346" t="str">
            <v>OH</v>
          </cell>
          <cell r="E1346">
            <v>380000</v>
          </cell>
          <cell r="F1346">
            <v>2280000</v>
          </cell>
        </row>
        <row r="1347">
          <cell r="B1347" t="str">
            <v>SOLO</v>
          </cell>
        </row>
        <row r="1348">
          <cell r="B1348" t="str">
            <v xml:space="preserve">    - Jakarta - Solo PP</v>
          </cell>
          <cell r="C1348">
            <v>10</v>
          </cell>
          <cell r="D1348" t="str">
            <v>OK</v>
          </cell>
          <cell r="E1348">
            <v>3034000</v>
          </cell>
          <cell r="F1348">
            <v>30340000</v>
          </cell>
        </row>
        <row r="1349">
          <cell r="B1349" t="str">
            <v xml:space="preserve">    - PENGINAPAN JAWA TENGAH GOL. IV</v>
          </cell>
          <cell r="C1349">
            <v>5</v>
          </cell>
          <cell r="D1349" t="str">
            <v>OK</v>
          </cell>
          <cell r="E1349">
            <v>1200000</v>
          </cell>
          <cell r="F1349">
            <v>6000000</v>
          </cell>
        </row>
        <row r="1350">
          <cell r="B1350" t="str">
            <v xml:space="preserve">    - PENGINAPAN JAWA TENGAH GOL. III</v>
          </cell>
          <cell r="C1350">
            <v>5</v>
          </cell>
          <cell r="D1350" t="str">
            <v>OK</v>
          </cell>
          <cell r="E1350">
            <v>750000</v>
          </cell>
          <cell r="F1350">
            <v>3750000</v>
          </cell>
        </row>
        <row r="1351">
          <cell r="B1351" t="str">
            <v xml:space="preserve">    - UANG HARIAN JAWA TENGAH</v>
          </cell>
          <cell r="C1351">
            <v>20</v>
          </cell>
          <cell r="D1351" t="str">
            <v>OH</v>
          </cell>
          <cell r="E1351">
            <v>370000</v>
          </cell>
          <cell r="F1351">
            <v>7400000</v>
          </cell>
        </row>
        <row r="1352">
          <cell r="B1352" t="str">
            <v>JAWA TIMUR</v>
          </cell>
        </row>
        <row r="1353">
          <cell r="B1353" t="str">
            <v xml:space="preserve">    - Jakarta - Surabaya PP</v>
          </cell>
          <cell r="C1353">
            <v>10</v>
          </cell>
          <cell r="D1353" t="str">
            <v>OK</v>
          </cell>
          <cell r="E1353">
            <v>3122000</v>
          </cell>
          <cell r="F1353">
            <v>31220000</v>
          </cell>
        </row>
        <row r="1354">
          <cell r="B1354" t="str">
            <v xml:space="preserve">    - PENGINAPAN JAWA TIMUR GOL. IV</v>
          </cell>
          <cell r="C1354">
            <v>5</v>
          </cell>
          <cell r="D1354" t="str">
            <v>OK</v>
          </cell>
          <cell r="E1354">
            <v>1100000</v>
          </cell>
          <cell r="F1354">
            <v>5500000</v>
          </cell>
        </row>
        <row r="1355">
          <cell r="B1355" t="str">
            <v xml:space="preserve">    - PENGINAPAN JAWA TIMUR GOL. III</v>
          </cell>
          <cell r="C1355">
            <v>5</v>
          </cell>
          <cell r="D1355" t="str">
            <v>OK</v>
          </cell>
          <cell r="E1355">
            <v>814000</v>
          </cell>
          <cell r="F1355">
            <v>4070000</v>
          </cell>
        </row>
        <row r="1356">
          <cell r="B1356" t="str">
            <v xml:space="preserve">    - UANG HARIAN</v>
          </cell>
          <cell r="C1356">
            <v>20</v>
          </cell>
          <cell r="D1356" t="str">
            <v>OH</v>
          </cell>
          <cell r="E1356">
            <v>410000</v>
          </cell>
          <cell r="F1356">
            <v>8200000</v>
          </cell>
        </row>
        <row r="1357">
          <cell r="B1357" t="str">
            <v>BENGKULU</v>
          </cell>
        </row>
        <row r="1358">
          <cell r="B1358" t="str">
            <v xml:space="preserve">    - Jakarta - Bengkulu PP</v>
          </cell>
          <cell r="C1358">
            <v>2</v>
          </cell>
          <cell r="D1358" t="str">
            <v>OK</v>
          </cell>
          <cell r="E1358">
            <v>3403000</v>
          </cell>
          <cell r="F1358">
            <v>6806000</v>
          </cell>
        </row>
        <row r="1359">
          <cell r="B1359" t="str">
            <v xml:space="preserve">    - PENGINAPAN BENGKULU GOL. IV</v>
          </cell>
          <cell r="C1359">
            <v>2</v>
          </cell>
          <cell r="D1359" t="str">
            <v>OK</v>
          </cell>
          <cell r="E1359">
            <v>1500000</v>
          </cell>
          <cell r="F1359">
            <v>3000000</v>
          </cell>
        </row>
        <row r="1360">
          <cell r="B1360" t="str">
            <v xml:space="preserve">    - PENGINAPAN BENGKULU GOL. III</v>
          </cell>
          <cell r="C1360">
            <v>2</v>
          </cell>
          <cell r="D1360" t="str">
            <v>OK</v>
          </cell>
          <cell r="E1360">
            <v>692000</v>
          </cell>
          <cell r="F1360">
            <v>1384000</v>
          </cell>
        </row>
        <row r="1361">
          <cell r="B1361" t="str">
            <v xml:space="preserve">    - UANG HARIAN</v>
          </cell>
          <cell r="C1361">
            <v>6</v>
          </cell>
          <cell r="D1361" t="str">
            <v>OH</v>
          </cell>
          <cell r="E1361">
            <v>380000</v>
          </cell>
          <cell r="F1361">
            <v>2280000</v>
          </cell>
        </row>
        <row r="1362">
          <cell r="B1362" t="str">
            <v>MATARAM</v>
          </cell>
        </row>
        <row r="1363">
          <cell r="B1363" t="str">
            <v xml:space="preserve">    - Jakarta - Mataram PP</v>
          </cell>
          <cell r="C1363">
            <v>2</v>
          </cell>
          <cell r="D1363" t="str">
            <v>OK</v>
          </cell>
          <cell r="E1363">
            <v>4274000</v>
          </cell>
          <cell r="F1363">
            <v>8548000</v>
          </cell>
        </row>
        <row r="1364">
          <cell r="B1364" t="str">
            <v xml:space="preserve">    - PENGINAPAN NTB GOL. IV</v>
          </cell>
          <cell r="C1364">
            <v>2</v>
          </cell>
          <cell r="D1364" t="str">
            <v>OK</v>
          </cell>
          <cell r="E1364">
            <v>1400000</v>
          </cell>
          <cell r="F1364">
            <v>2800000</v>
          </cell>
        </row>
        <row r="1365">
          <cell r="B1365" t="str">
            <v xml:space="preserve">    - PENGINAPAN NTB GOL. III</v>
          </cell>
          <cell r="C1365">
            <v>2</v>
          </cell>
          <cell r="D1365" t="str">
            <v>OK</v>
          </cell>
          <cell r="E1365">
            <v>907000</v>
          </cell>
          <cell r="F1365">
            <v>1814000</v>
          </cell>
        </row>
        <row r="1366">
          <cell r="B1366" t="str">
            <v xml:space="preserve">    - UANG HARIAN NTB</v>
          </cell>
          <cell r="C1366">
            <v>6</v>
          </cell>
          <cell r="D1366" t="str">
            <v>OH</v>
          </cell>
          <cell r="E1366">
            <v>440000</v>
          </cell>
          <cell r="F1366">
            <v>2640000</v>
          </cell>
        </row>
        <row r="1367">
          <cell r="B1367" t="str">
            <v>MAKASSAR</v>
          </cell>
        </row>
        <row r="1368">
          <cell r="B1368" t="str">
            <v xml:space="preserve">    - Jakarta - Makassar PP</v>
          </cell>
          <cell r="C1368">
            <v>2</v>
          </cell>
          <cell r="D1368" t="str">
            <v>OK</v>
          </cell>
          <cell r="E1368">
            <v>4779000</v>
          </cell>
          <cell r="F1368">
            <v>9558000</v>
          </cell>
        </row>
        <row r="1369">
          <cell r="B1369" t="str">
            <v xml:space="preserve">    - PENGINAPAN SULAWESI SELATAN GOL. IV</v>
          </cell>
          <cell r="C1369">
            <v>2</v>
          </cell>
          <cell r="D1369" t="str">
            <v>OK</v>
          </cell>
          <cell r="E1369">
            <v>1400000</v>
          </cell>
          <cell r="F1369">
            <v>2800000</v>
          </cell>
        </row>
        <row r="1370">
          <cell r="B1370" t="str">
            <v xml:space="preserve">    - PENGINAPAN SULAWESI SELATAN GOL. III</v>
          </cell>
          <cell r="C1370">
            <v>2</v>
          </cell>
          <cell r="D1370" t="str">
            <v>OK</v>
          </cell>
          <cell r="E1370">
            <v>745000</v>
          </cell>
          <cell r="F1370">
            <v>1490000</v>
          </cell>
        </row>
        <row r="1371">
          <cell r="B1371" t="str">
            <v xml:space="preserve">    - UANG HARIAN SULAWESI SELATAN</v>
          </cell>
          <cell r="C1371">
            <v>6</v>
          </cell>
          <cell r="D1371" t="str">
            <v>OH</v>
          </cell>
          <cell r="E1371">
            <v>430000</v>
          </cell>
          <cell r="F1371">
            <v>2580000</v>
          </cell>
        </row>
        <row r="1372">
          <cell r="B1372" t="str">
            <v>KALIMANTAN TIMUR</v>
          </cell>
        </row>
        <row r="1373">
          <cell r="B1373" t="str">
            <v xml:space="preserve">    - Jakarta - Balikpapan PP</v>
          </cell>
          <cell r="C1373">
            <v>2</v>
          </cell>
          <cell r="D1373" t="str">
            <v>OK</v>
          </cell>
          <cell r="E1373">
            <v>5411000</v>
          </cell>
          <cell r="F1373">
            <v>10822000</v>
          </cell>
        </row>
        <row r="1374">
          <cell r="B1374" t="str">
            <v xml:space="preserve">    - PENGINAPAN KALIMANTAN TIMUR GOL. IV</v>
          </cell>
          <cell r="C1374">
            <v>2</v>
          </cell>
          <cell r="D1374" t="str">
            <v>OK</v>
          </cell>
          <cell r="E1374">
            <v>1500000</v>
          </cell>
          <cell r="F1374">
            <v>3000000</v>
          </cell>
        </row>
        <row r="1375">
          <cell r="B1375" t="str">
            <v xml:space="preserve">    - PENGINAPAN KALIMANTAN TIMUR GOL. III</v>
          </cell>
          <cell r="C1375">
            <v>2</v>
          </cell>
          <cell r="D1375" t="str">
            <v>OK</v>
          </cell>
          <cell r="E1375">
            <v>804000</v>
          </cell>
          <cell r="F1375">
            <v>1608000</v>
          </cell>
        </row>
        <row r="1376">
          <cell r="B1376" t="str">
            <v xml:space="preserve">    - UANG HARIAN KALIMANATAN TIMUR </v>
          </cell>
          <cell r="C1376">
            <v>6</v>
          </cell>
          <cell r="D1376" t="str">
            <v>OH</v>
          </cell>
          <cell r="E1376">
            <v>430000</v>
          </cell>
          <cell r="F1376">
            <v>2580000</v>
          </cell>
        </row>
        <row r="1377">
          <cell r="B1377" t="str">
            <v>KALIMANTAN SELATAN</v>
          </cell>
        </row>
        <row r="1378">
          <cell r="B1378" t="str">
            <v xml:space="preserve">    - Jakarta - Banjarmasin PP</v>
          </cell>
          <cell r="C1378">
            <v>2</v>
          </cell>
          <cell r="D1378" t="str">
            <v>OK</v>
          </cell>
          <cell r="E1378">
            <v>3929000</v>
          </cell>
          <cell r="F1378">
            <v>7858000</v>
          </cell>
        </row>
        <row r="1379">
          <cell r="B1379" t="str">
            <v xml:space="preserve">    - PENGINAPAN KALIMANTAN SELATAN GOL. IV</v>
          </cell>
          <cell r="C1379">
            <v>2</v>
          </cell>
          <cell r="D1379" t="str">
            <v>OK</v>
          </cell>
          <cell r="E1379">
            <v>1500000</v>
          </cell>
          <cell r="F1379">
            <v>3000000</v>
          </cell>
        </row>
        <row r="1380">
          <cell r="B1380" t="str">
            <v xml:space="preserve">    - PENGINAPAN KALIMANTAN SELATAN GOL. III</v>
          </cell>
          <cell r="C1380">
            <v>2</v>
          </cell>
          <cell r="D1380" t="str">
            <v>OK</v>
          </cell>
          <cell r="E1380">
            <v>697000</v>
          </cell>
          <cell r="F1380">
            <v>1394000</v>
          </cell>
        </row>
        <row r="1381">
          <cell r="B1381" t="str">
            <v xml:space="preserve">    - UANG HARIAN</v>
          </cell>
          <cell r="C1381">
            <v>6</v>
          </cell>
          <cell r="D1381" t="str">
            <v>OH</v>
          </cell>
          <cell r="E1381">
            <v>380000</v>
          </cell>
          <cell r="F1381">
            <v>2280000</v>
          </cell>
        </row>
        <row r="1382">
          <cell r="B1382" t="str">
            <v>KALIMANTAN TENGAH</v>
          </cell>
        </row>
        <row r="1383">
          <cell r="B1383" t="str">
            <v xml:space="preserve">    - Jakarta - Palangkaraya PP</v>
          </cell>
          <cell r="C1383">
            <v>2</v>
          </cell>
          <cell r="D1383" t="str">
            <v>OK</v>
          </cell>
          <cell r="E1383">
            <v>3820000</v>
          </cell>
          <cell r="F1383">
            <v>7640000</v>
          </cell>
        </row>
        <row r="1384">
          <cell r="B1384" t="str">
            <v xml:space="preserve">    - PENGINAPAN KALIMANTAN TENGAH GOL. IV</v>
          </cell>
          <cell r="C1384">
            <v>2</v>
          </cell>
          <cell r="D1384" t="str">
            <v>OK</v>
          </cell>
          <cell r="E1384">
            <v>1100000</v>
          </cell>
          <cell r="F1384">
            <v>2200000</v>
          </cell>
        </row>
        <row r="1385">
          <cell r="B1385" t="str">
            <v xml:space="preserve">    - PENGINAPAN KALIMANTAN TENGAH GOL. III</v>
          </cell>
          <cell r="C1385">
            <v>2</v>
          </cell>
          <cell r="D1385" t="str">
            <v>OK</v>
          </cell>
          <cell r="E1385">
            <v>659000</v>
          </cell>
          <cell r="F1385">
            <v>1318000</v>
          </cell>
        </row>
        <row r="1386">
          <cell r="B1386" t="str">
            <v xml:space="preserve">    - UANG HARIAN KALIMANTAN TENGAH</v>
          </cell>
          <cell r="C1386">
            <v>6</v>
          </cell>
          <cell r="D1386" t="str">
            <v>OH</v>
          </cell>
          <cell r="E1386">
            <v>360000</v>
          </cell>
          <cell r="F1386">
            <v>2160000</v>
          </cell>
        </row>
        <row r="1387">
          <cell r="B1387" t="str">
            <v>PEKANBARU</v>
          </cell>
        </row>
        <row r="1388">
          <cell r="B1388" t="str">
            <v xml:space="preserve">    - Jakarta - Pekanbaru PP</v>
          </cell>
          <cell r="C1388">
            <v>2</v>
          </cell>
          <cell r="D1388" t="str">
            <v>OK</v>
          </cell>
          <cell r="E1388">
            <v>3782000</v>
          </cell>
          <cell r="F1388">
            <v>7564000</v>
          </cell>
        </row>
        <row r="1389">
          <cell r="B1389" t="str">
            <v xml:space="preserve">    - PENGINAPAN RIAU GOL. IV</v>
          </cell>
          <cell r="C1389">
            <v>2</v>
          </cell>
          <cell r="D1389" t="str">
            <v>OK</v>
          </cell>
          <cell r="E1389">
            <v>1600000</v>
          </cell>
          <cell r="F1389">
            <v>3200000</v>
          </cell>
        </row>
        <row r="1390">
          <cell r="B1390" t="str">
            <v xml:space="preserve">    - PENGINAPAN RIAU GOL. IIII</v>
          </cell>
          <cell r="C1390">
            <v>2</v>
          </cell>
          <cell r="D1390" t="str">
            <v>OK</v>
          </cell>
          <cell r="E1390">
            <v>852000</v>
          </cell>
          <cell r="F1390">
            <v>1704000</v>
          </cell>
        </row>
        <row r="1391">
          <cell r="B1391" t="str">
            <v xml:space="preserve">    - UANG HARIAN RIAU</v>
          </cell>
          <cell r="C1391">
            <v>6</v>
          </cell>
          <cell r="D1391" t="str">
            <v>OH</v>
          </cell>
          <cell r="E1391">
            <v>370000</v>
          </cell>
          <cell r="F1391">
            <v>2220000</v>
          </cell>
        </row>
        <row r="1392">
          <cell r="B1392" t="str">
            <v>BANGKA BELITUNG</v>
          </cell>
        </row>
        <row r="1393">
          <cell r="B1393" t="str">
            <v xml:space="preserve">    - Jakarta - Babel PP</v>
          </cell>
          <cell r="C1393">
            <v>2</v>
          </cell>
          <cell r="D1393" t="str">
            <v>OK</v>
          </cell>
          <cell r="E1393">
            <v>2895000</v>
          </cell>
          <cell r="F1393">
            <v>5790000</v>
          </cell>
        </row>
        <row r="1394">
          <cell r="B1394" t="str">
            <v xml:space="preserve">    - PENGINAPAN BANGKA BELITUNG GOL. IV</v>
          </cell>
          <cell r="C1394">
            <v>2</v>
          </cell>
          <cell r="D1394" t="str">
            <v>OK</v>
          </cell>
          <cell r="E1394">
            <v>1800000</v>
          </cell>
          <cell r="F1394">
            <v>3600000</v>
          </cell>
        </row>
        <row r="1395">
          <cell r="B1395" t="str">
            <v xml:space="preserve">    - PENGINAPAN BANGKA BELITUNG GOL. IIII</v>
          </cell>
          <cell r="C1395">
            <v>2</v>
          </cell>
          <cell r="D1395" t="str">
            <v>OK</v>
          </cell>
          <cell r="E1395">
            <v>649000</v>
          </cell>
          <cell r="F1395">
            <v>1298000</v>
          </cell>
        </row>
        <row r="1396">
          <cell r="B1396" t="str">
            <v xml:space="preserve">    - UANG HARIAN BANGKA BELITUNG</v>
          </cell>
          <cell r="C1396">
            <v>6</v>
          </cell>
          <cell r="D1396" t="str">
            <v>OH</v>
          </cell>
          <cell r="E1396">
            <v>410000</v>
          </cell>
          <cell r="F1396">
            <v>2460000</v>
          </cell>
        </row>
        <row r="1397">
          <cell r="B1397" t="str">
            <v>JAWA BARAT</v>
          </cell>
        </row>
        <row r="1398">
          <cell r="B1398" t="str">
            <v xml:space="preserve">    - Jakarta - Jawa Barat PP</v>
          </cell>
          <cell r="C1398">
            <v>20</v>
          </cell>
          <cell r="D1398" t="str">
            <v>OK</v>
          </cell>
          <cell r="E1398">
            <v>1000000</v>
          </cell>
          <cell r="F1398">
            <v>20000000</v>
          </cell>
        </row>
        <row r="1399">
          <cell r="B1399" t="str">
            <v xml:space="preserve">    - PENGINAPAN JAWA BARAT GOL. IV</v>
          </cell>
          <cell r="C1399">
            <v>10</v>
          </cell>
          <cell r="D1399" t="str">
            <v>OK</v>
          </cell>
          <cell r="E1399">
            <v>1200000</v>
          </cell>
          <cell r="F1399">
            <v>12000000</v>
          </cell>
        </row>
        <row r="1400">
          <cell r="B1400" t="str">
            <v xml:space="preserve">    - PENGINAPAN JAWA BARAT GOL. III</v>
          </cell>
          <cell r="C1400">
            <v>10</v>
          </cell>
          <cell r="D1400" t="str">
            <v>OK</v>
          </cell>
          <cell r="E1400">
            <v>686000</v>
          </cell>
          <cell r="F1400">
            <v>6860000</v>
          </cell>
        </row>
        <row r="1401">
          <cell r="B1401" t="str">
            <v xml:space="preserve">    - UANG HARIAN JAWA BARAT</v>
          </cell>
          <cell r="C1401">
            <v>40</v>
          </cell>
          <cell r="D1401" t="str">
            <v>OH</v>
          </cell>
          <cell r="E1401">
            <v>430000</v>
          </cell>
          <cell r="F1401">
            <v>17200000</v>
          </cell>
        </row>
        <row r="1402">
          <cell r="B1402" t="str">
            <v>KALIMANTAN BARAT</v>
          </cell>
        </row>
        <row r="1403">
          <cell r="B1403" t="str">
            <v xml:space="preserve">    - Jakarta - Pontianak  PP</v>
          </cell>
          <cell r="C1403">
            <v>2</v>
          </cell>
          <cell r="D1403" t="str">
            <v>OK</v>
          </cell>
          <cell r="E1403">
            <v>3695000</v>
          </cell>
          <cell r="F1403">
            <v>7390000</v>
          </cell>
        </row>
        <row r="1404">
          <cell r="B1404" t="str">
            <v xml:space="preserve">    - PENGINAPAN KALIMANTAN BARAT GOL. IV</v>
          </cell>
          <cell r="C1404">
            <v>2</v>
          </cell>
          <cell r="D1404" t="str">
            <v>OK</v>
          </cell>
          <cell r="E1404">
            <v>1100000</v>
          </cell>
          <cell r="F1404">
            <v>2200000</v>
          </cell>
        </row>
        <row r="1405">
          <cell r="B1405" t="str">
            <v xml:space="preserve">    - PENGINAPAN KALIMANTAN BARAT GOL. III</v>
          </cell>
          <cell r="C1405">
            <v>2</v>
          </cell>
          <cell r="D1405" t="str">
            <v>OK</v>
          </cell>
          <cell r="E1405">
            <v>538000</v>
          </cell>
          <cell r="F1405">
            <v>1076000</v>
          </cell>
        </row>
        <row r="1406">
          <cell r="B1406" t="str">
            <v xml:space="preserve">    - UANG HARIAN KALIMANTAN BARAT</v>
          </cell>
          <cell r="C1406">
            <v>6</v>
          </cell>
          <cell r="D1406" t="str">
            <v>OH</v>
          </cell>
          <cell r="E1406">
            <v>380000</v>
          </cell>
          <cell r="F1406">
            <v>2280000</v>
          </cell>
        </row>
        <row r="1407">
          <cell r="B1407" t="str">
            <v>BANTEN</v>
          </cell>
        </row>
        <row r="1408">
          <cell r="B1408" t="str">
            <v xml:space="preserve">    - Jakarta - Banten  PP</v>
          </cell>
          <cell r="C1408">
            <v>2</v>
          </cell>
          <cell r="D1408" t="str">
            <v>OK</v>
          </cell>
          <cell r="E1408">
            <v>620000</v>
          </cell>
          <cell r="F1408">
            <v>1240000</v>
          </cell>
        </row>
        <row r="1409">
          <cell r="B1409" t="str">
            <v xml:space="preserve">    - PENGINAPAN BANTEN GOL. IV</v>
          </cell>
          <cell r="C1409">
            <v>2</v>
          </cell>
          <cell r="D1409" t="str">
            <v>OK</v>
          </cell>
          <cell r="E1409">
            <v>1300000</v>
          </cell>
          <cell r="F1409">
            <v>2600000</v>
          </cell>
        </row>
        <row r="1410">
          <cell r="B1410" t="str">
            <v xml:space="preserve">    - PENGINAPAN BANTEN GOL. III</v>
          </cell>
          <cell r="C1410">
            <v>2</v>
          </cell>
          <cell r="D1410" t="str">
            <v>OK</v>
          </cell>
          <cell r="E1410">
            <v>724000</v>
          </cell>
          <cell r="F1410">
            <v>1448000</v>
          </cell>
        </row>
        <row r="1411">
          <cell r="B1411" t="str">
            <v xml:space="preserve">    - UANG HARIAN BANTEN</v>
          </cell>
          <cell r="C1411">
            <v>6</v>
          </cell>
          <cell r="D1411" t="str">
            <v>OH</v>
          </cell>
          <cell r="E1411">
            <v>370000</v>
          </cell>
          <cell r="F1411">
            <v>2220000</v>
          </cell>
        </row>
        <row r="1412">
          <cell r="B1412" t="str">
            <v>LAMPUNG</v>
          </cell>
        </row>
        <row r="1413">
          <cell r="B1413" t="str">
            <v xml:space="preserve">    - Jakarta - Lampung  PP</v>
          </cell>
          <cell r="C1413">
            <v>2</v>
          </cell>
          <cell r="D1413" t="str">
            <v>OK</v>
          </cell>
          <cell r="E1413">
            <v>2491000</v>
          </cell>
          <cell r="F1413">
            <v>4982000</v>
          </cell>
        </row>
        <row r="1414">
          <cell r="B1414" t="str">
            <v xml:space="preserve">    - PENGINAPAN LAMPUNG GOL. IV</v>
          </cell>
          <cell r="C1414">
            <v>2</v>
          </cell>
          <cell r="D1414" t="str">
            <v>OK</v>
          </cell>
          <cell r="E1414">
            <v>1500000</v>
          </cell>
          <cell r="F1414">
            <v>3000000</v>
          </cell>
        </row>
        <row r="1415">
          <cell r="B1415" t="str">
            <v xml:space="preserve">    - PENGINAPAN LAMPUNG GOL. IIII</v>
          </cell>
          <cell r="C1415">
            <v>2</v>
          </cell>
          <cell r="D1415" t="str">
            <v>OK</v>
          </cell>
          <cell r="E1415">
            <v>580000</v>
          </cell>
          <cell r="F1415">
            <v>1160000</v>
          </cell>
        </row>
        <row r="1416">
          <cell r="B1416" t="str">
            <v xml:space="preserve">    - UANG HARIAN LAMPUNG</v>
          </cell>
          <cell r="C1416">
            <v>6</v>
          </cell>
          <cell r="D1416" t="str">
            <v>OH</v>
          </cell>
          <cell r="E1416">
            <v>380000</v>
          </cell>
          <cell r="F1416">
            <v>2280000</v>
          </cell>
        </row>
        <row r="1417">
          <cell r="B1417" t="str">
            <v>DI YOGYAKARTA</v>
          </cell>
        </row>
        <row r="1418">
          <cell r="B1418" t="str">
            <v xml:space="preserve">    - Jakarta - Yogyakarta   PP</v>
          </cell>
          <cell r="C1418">
            <v>2</v>
          </cell>
          <cell r="D1418" t="str">
            <v>OK</v>
          </cell>
          <cell r="E1418">
            <v>3334000</v>
          </cell>
          <cell r="F1418">
            <v>6668000</v>
          </cell>
        </row>
        <row r="1419">
          <cell r="B1419" t="str">
            <v xml:space="preserve">    - PENGINAPAN YOGYAKARTA GOL. IV</v>
          </cell>
          <cell r="C1419">
            <v>2</v>
          </cell>
          <cell r="D1419" t="str">
            <v>OK</v>
          </cell>
          <cell r="E1419">
            <v>1400000</v>
          </cell>
          <cell r="F1419">
            <v>2800000</v>
          </cell>
        </row>
        <row r="1420">
          <cell r="B1420" t="str">
            <v xml:space="preserve">    - PENGINAPAN YOGYAKARTA GOL. III</v>
          </cell>
          <cell r="C1420">
            <v>2</v>
          </cell>
          <cell r="D1420" t="str">
            <v>OK</v>
          </cell>
          <cell r="E1420">
            <v>845000</v>
          </cell>
          <cell r="F1420">
            <v>1690000</v>
          </cell>
        </row>
        <row r="1421">
          <cell r="B1421" t="str">
            <v xml:space="preserve">    - UANG HARIAN YOGYAKARTA</v>
          </cell>
          <cell r="C1421">
            <v>6</v>
          </cell>
          <cell r="D1421" t="str">
            <v>OH</v>
          </cell>
          <cell r="E1421">
            <v>420000</v>
          </cell>
          <cell r="F1421">
            <v>2520000</v>
          </cell>
        </row>
        <row r="1422">
          <cell r="B1422" t="str">
            <v>BALI</v>
          </cell>
        </row>
        <row r="1423">
          <cell r="B1423" t="str">
            <v xml:space="preserve">    - Jakarta - Denpasar  PP</v>
          </cell>
          <cell r="C1423">
            <v>2</v>
          </cell>
          <cell r="D1423" t="str">
            <v>OK</v>
          </cell>
          <cell r="E1423">
            <v>4296000</v>
          </cell>
          <cell r="F1423">
            <v>8592000</v>
          </cell>
        </row>
        <row r="1424">
          <cell r="B1424" t="str">
            <v xml:space="preserve">    - PENGINAPAN BALI GOL. IV</v>
          </cell>
          <cell r="C1424">
            <v>2</v>
          </cell>
          <cell r="D1424" t="str">
            <v>OK</v>
          </cell>
          <cell r="E1424">
            <v>1600000</v>
          </cell>
          <cell r="F1424">
            <v>3200000</v>
          </cell>
        </row>
        <row r="1425">
          <cell r="B1425" t="str">
            <v xml:space="preserve">    - PENGINAPAN BALI GOL. IIII</v>
          </cell>
          <cell r="C1425">
            <v>2</v>
          </cell>
          <cell r="D1425" t="str">
            <v>OK</v>
          </cell>
          <cell r="E1425">
            <v>1100000</v>
          </cell>
          <cell r="F1425">
            <v>2200000</v>
          </cell>
        </row>
        <row r="1426">
          <cell r="B1426" t="str">
            <v xml:space="preserve">    - UANG HARIAN BALI</v>
          </cell>
          <cell r="C1426">
            <v>6</v>
          </cell>
          <cell r="D1426" t="str">
            <v>OH</v>
          </cell>
          <cell r="E1426">
            <v>480000</v>
          </cell>
          <cell r="F1426">
            <v>2880000</v>
          </cell>
        </row>
        <row r="1427">
          <cell r="B1427" t="str">
            <v>SULAWESI UTARA</v>
          </cell>
        </row>
        <row r="1428">
          <cell r="B1428" t="str">
            <v xml:space="preserve">    - Jakarta - Menado  PP</v>
          </cell>
          <cell r="C1428">
            <v>2</v>
          </cell>
          <cell r="D1428" t="str">
            <v>OK</v>
          </cell>
          <cell r="E1428">
            <v>5946000</v>
          </cell>
          <cell r="F1428">
            <v>11892000</v>
          </cell>
        </row>
        <row r="1429">
          <cell r="B1429" t="str">
            <v xml:space="preserve">    - PENGINAPAN SULAWESI UTARA GOL. IV</v>
          </cell>
          <cell r="C1429">
            <v>2</v>
          </cell>
          <cell r="D1429" t="str">
            <v>OK</v>
          </cell>
          <cell r="E1429">
            <v>1200000</v>
          </cell>
          <cell r="F1429">
            <v>2400000</v>
          </cell>
        </row>
        <row r="1430">
          <cell r="B1430" t="str">
            <v xml:space="preserve">    - PENGINAPAN SULAWESI UTARA GOL. III</v>
          </cell>
          <cell r="C1430">
            <v>2</v>
          </cell>
          <cell r="D1430" t="str">
            <v>OK</v>
          </cell>
          <cell r="E1430">
            <v>978000</v>
          </cell>
          <cell r="F1430">
            <v>1956000</v>
          </cell>
        </row>
        <row r="1431">
          <cell r="B1431" t="str">
            <v xml:space="preserve">    - UANG HARIAN SULAWESI UTARA</v>
          </cell>
          <cell r="C1431">
            <v>6</v>
          </cell>
          <cell r="D1431" t="str">
            <v>OH</v>
          </cell>
          <cell r="E1431">
            <v>370000</v>
          </cell>
          <cell r="F1431">
            <v>2220000</v>
          </cell>
        </row>
        <row r="1432">
          <cell r="B1432" t="str">
            <v>SULAWESI BARAT</v>
          </cell>
        </row>
        <row r="1433">
          <cell r="B1433" t="str">
            <v xml:space="preserve">    - Jakarta - Mamuju  PP</v>
          </cell>
          <cell r="C1433">
            <v>2</v>
          </cell>
          <cell r="D1433" t="str">
            <v>OK</v>
          </cell>
          <cell r="E1433">
            <v>5711000</v>
          </cell>
          <cell r="F1433">
            <v>11422000</v>
          </cell>
        </row>
        <row r="1434">
          <cell r="B1434" t="str">
            <v xml:space="preserve">    - PENGINAPAN SULAWESI BARAT GOL. IV</v>
          </cell>
          <cell r="C1434">
            <v>2</v>
          </cell>
          <cell r="D1434" t="str">
            <v>OK</v>
          </cell>
          <cell r="E1434">
            <v>1300000</v>
          </cell>
          <cell r="F1434">
            <v>2600000</v>
          </cell>
        </row>
        <row r="1435">
          <cell r="B1435" t="str">
            <v xml:space="preserve">    - PENGINAPAN SULAWESI BARAT GOL. III</v>
          </cell>
          <cell r="C1435">
            <v>2</v>
          </cell>
          <cell r="D1435" t="str">
            <v>OK</v>
          </cell>
          <cell r="E1435">
            <v>704000</v>
          </cell>
          <cell r="F1435">
            <v>1408000</v>
          </cell>
        </row>
        <row r="1436">
          <cell r="B1436" t="str">
            <v xml:space="preserve">    - UANG HARIAN SULAWESI BARAT</v>
          </cell>
          <cell r="C1436">
            <v>6</v>
          </cell>
          <cell r="D1436" t="str">
            <v>OH</v>
          </cell>
          <cell r="E1436">
            <v>410000</v>
          </cell>
          <cell r="F1436">
            <v>2460000</v>
          </cell>
        </row>
        <row r="1437">
          <cell r="B1437" t="str">
            <v>SULAWESI TENGAH</v>
          </cell>
        </row>
        <row r="1438">
          <cell r="B1438" t="str">
            <v xml:space="preserve">    - Jakarta - Palu  PP</v>
          </cell>
          <cell r="C1438">
            <v>2</v>
          </cell>
          <cell r="D1438" t="str">
            <v>OK</v>
          </cell>
          <cell r="E1438">
            <v>5991000</v>
          </cell>
          <cell r="F1438">
            <v>11982000</v>
          </cell>
        </row>
        <row r="1439">
          <cell r="B1439" t="str">
            <v xml:space="preserve">    - PENGINAPAN SULAWESI TENGAH GOL. IV</v>
          </cell>
          <cell r="C1439">
            <v>2</v>
          </cell>
          <cell r="D1439" t="str">
            <v>OK</v>
          </cell>
          <cell r="E1439">
            <v>1600000</v>
          </cell>
          <cell r="F1439">
            <v>3200000</v>
          </cell>
        </row>
        <row r="1440">
          <cell r="B1440" t="str">
            <v xml:space="preserve">    - PENGINAPAN SULAWESI TENGAH GOL. III</v>
          </cell>
          <cell r="C1440">
            <v>2</v>
          </cell>
          <cell r="D1440" t="str">
            <v>OK</v>
          </cell>
          <cell r="E1440">
            <v>951000</v>
          </cell>
          <cell r="F1440">
            <v>1902000</v>
          </cell>
        </row>
        <row r="1441">
          <cell r="B1441" t="str">
            <v xml:space="preserve">    - UANG HARIAN</v>
          </cell>
          <cell r="C1441">
            <v>6</v>
          </cell>
          <cell r="D1441" t="str">
            <v>OH</v>
          </cell>
          <cell r="E1441">
            <v>370000</v>
          </cell>
          <cell r="F1441">
            <v>2220000</v>
          </cell>
        </row>
        <row r="1442">
          <cell r="B1442" t="str">
            <v>SULAWESI TENGGARA</v>
          </cell>
        </row>
        <row r="1443">
          <cell r="B1443" t="str">
            <v xml:space="preserve">    - Jakarta -  Kendari  PP</v>
          </cell>
          <cell r="C1443">
            <v>2</v>
          </cell>
          <cell r="D1443" t="str">
            <v>OK</v>
          </cell>
          <cell r="E1443">
            <v>5072000</v>
          </cell>
          <cell r="F1443">
            <v>10144000</v>
          </cell>
        </row>
        <row r="1444">
          <cell r="B1444" t="str">
            <v xml:space="preserve">    - PENGINAPAN SULAWESI TENGGARA GOL. IV</v>
          </cell>
          <cell r="C1444">
            <v>2</v>
          </cell>
          <cell r="D1444" t="str">
            <v>OK</v>
          </cell>
          <cell r="E1444">
            <v>1200000</v>
          </cell>
          <cell r="F1444">
            <v>2400000</v>
          </cell>
        </row>
        <row r="1445">
          <cell r="B1445" t="str">
            <v xml:space="preserve">    - PENGINAPAN SULAWESI TENGGARA GOL. III</v>
          </cell>
          <cell r="C1445">
            <v>2</v>
          </cell>
          <cell r="D1445" t="str">
            <v>OK</v>
          </cell>
          <cell r="E1445">
            <v>786000</v>
          </cell>
          <cell r="F1445">
            <v>1572000</v>
          </cell>
        </row>
        <row r="1446">
          <cell r="B1446" t="str">
            <v xml:space="preserve">    - UANG HARIAN SULAWESI TENGGARA</v>
          </cell>
          <cell r="C1446">
            <v>6</v>
          </cell>
          <cell r="D1446" t="str">
            <v>OH</v>
          </cell>
          <cell r="E1446">
            <v>380000</v>
          </cell>
          <cell r="F1446">
            <v>2280000</v>
          </cell>
        </row>
        <row r="1447">
          <cell r="B1447" t="str">
            <v>MALUKU UTARA</v>
          </cell>
        </row>
        <row r="1448">
          <cell r="B1448" t="str">
            <v xml:space="preserve">    - Jakarta - Ternate  PP</v>
          </cell>
          <cell r="C1448">
            <v>2</v>
          </cell>
          <cell r="D1448" t="str">
            <v>OK</v>
          </cell>
          <cell r="E1448">
            <v>7674000</v>
          </cell>
          <cell r="F1448">
            <v>15348000</v>
          </cell>
        </row>
        <row r="1449">
          <cell r="B1449" t="str">
            <v xml:space="preserve">    - PENGINAPAN MALUKU UTARA GOL. IV</v>
          </cell>
          <cell r="C1449">
            <v>2</v>
          </cell>
          <cell r="D1449" t="str">
            <v>OK</v>
          </cell>
          <cell r="E1449">
            <v>1100000</v>
          </cell>
          <cell r="F1449">
            <v>2200000</v>
          </cell>
        </row>
        <row r="1450">
          <cell r="B1450" t="str">
            <v xml:space="preserve">    - PENGINAPAN MALUKU UTARA GOL. III</v>
          </cell>
          <cell r="C1450">
            <v>2</v>
          </cell>
          <cell r="D1450" t="str">
            <v>OK</v>
          </cell>
          <cell r="E1450">
            <v>654000</v>
          </cell>
          <cell r="F1450">
            <v>1308000</v>
          </cell>
        </row>
        <row r="1451">
          <cell r="B1451" t="str">
            <v xml:space="preserve">    - UANG HARIAN</v>
          </cell>
          <cell r="C1451">
            <v>6</v>
          </cell>
          <cell r="D1451" t="str">
            <v>OH</v>
          </cell>
          <cell r="E1451">
            <v>430000</v>
          </cell>
          <cell r="F1451">
            <v>2580000</v>
          </cell>
        </row>
        <row r="1452">
          <cell r="B1452" t="str">
            <v>GORONTALO</v>
          </cell>
        </row>
        <row r="1453">
          <cell r="B1453" t="str">
            <v xml:space="preserve">    - Jakarta - Gorontalo PP</v>
          </cell>
          <cell r="C1453">
            <v>2</v>
          </cell>
          <cell r="D1453" t="str">
            <v>OK</v>
          </cell>
          <cell r="E1453">
            <v>5940000</v>
          </cell>
          <cell r="F1453">
            <v>11880000</v>
          </cell>
        </row>
        <row r="1454">
          <cell r="B1454" t="str">
            <v xml:space="preserve">    - PENGINAPAN GORONTALO GOL. IV</v>
          </cell>
          <cell r="C1454">
            <v>2</v>
          </cell>
          <cell r="D1454" t="str">
            <v>OK</v>
          </cell>
          <cell r="E1454">
            <v>1500000</v>
          </cell>
          <cell r="F1454">
            <v>3000000</v>
          </cell>
        </row>
        <row r="1455">
          <cell r="B1455" t="str">
            <v xml:space="preserve">    - PENGINAPAN GORONTALO GOL. III</v>
          </cell>
          <cell r="C1455">
            <v>2</v>
          </cell>
          <cell r="D1455" t="str">
            <v>OK</v>
          </cell>
          <cell r="E1455">
            <v>955000</v>
          </cell>
          <cell r="F1455">
            <v>1910000</v>
          </cell>
        </row>
        <row r="1456">
          <cell r="B1456" t="str">
            <v xml:space="preserve">    - UANG HARIAN GORONTALO</v>
          </cell>
          <cell r="C1456">
            <v>6</v>
          </cell>
          <cell r="D1456" t="str">
            <v>OH</v>
          </cell>
          <cell r="E1456">
            <v>440000</v>
          </cell>
          <cell r="F1456">
            <v>2640000</v>
          </cell>
        </row>
        <row r="1457">
          <cell r="B1457" t="str">
            <v>AMBON</v>
          </cell>
        </row>
        <row r="1458">
          <cell r="B1458" t="str">
            <v xml:space="preserve">    - Jakarta - Ambon  PP</v>
          </cell>
          <cell r="C1458">
            <v>2</v>
          </cell>
          <cell r="D1458" t="str">
            <v>OK</v>
          </cell>
          <cell r="E1458">
            <v>8247000</v>
          </cell>
          <cell r="F1458">
            <v>16494000</v>
          </cell>
        </row>
        <row r="1459">
          <cell r="B1459" t="str">
            <v xml:space="preserve">    - PENGINAPAN GOL. IV</v>
          </cell>
          <cell r="C1459">
            <v>2</v>
          </cell>
          <cell r="D1459" t="str">
            <v>OK</v>
          </cell>
          <cell r="E1459">
            <v>1000000</v>
          </cell>
          <cell r="F1459">
            <v>2000000</v>
          </cell>
        </row>
        <row r="1460">
          <cell r="B1460" t="str">
            <v xml:space="preserve">    - PENGINAPAN GOL. IIII</v>
          </cell>
          <cell r="C1460">
            <v>2</v>
          </cell>
          <cell r="D1460" t="str">
            <v>OK</v>
          </cell>
          <cell r="E1460">
            <v>667000</v>
          </cell>
          <cell r="F1460">
            <v>1334000</v>
          </cell>
        </row>
        <row r="1461">
          <cell r="B1461" t="str">
            <v xml:space="preserve">    - UANG HARIAN</v>
          </cell>
          <cell r="C1461">
            <v>6</v>
          </cell>
          <cell r="D1461" t="str">
            <v>OH</v>
          </cell>
          <cell r="E1461">
            <v>380000</v>
          </cell>
          <cell r="F1461">
            <v>2280000</v>
          </cell>
        </row>
        <row r="1462">
          <cell r="B1462" t="str">
            <v>KALIMANTAN UTARA</v>
          </cell>
        </row>
        <row r="1463">
          <cell r="B1463" t="str">
            <v xml:space="preserve">    - Jakarta - Tanjung Selor  PP</v>
          </cell>
          <cell r="C1463">
            <v>2</v>
          </cell>
          <cell r="D1463" t="str">
            <v>OK</v>
          </cell>
          <cell r="E1463">
            <v>5073000</v>
          </cell>
          <cell r="F1463">
            <v>10146000</v>
          </cell>
        </row>
        <row r="1464">
          <cell r="B1464" t="str">
            <v xml:space="preserve">    - PENGINAPAN KALIMANTAN UTARA GOL. IV</v>
          </cell>
          <cell r="C1464">
            <v>2</v>
          </cell>
          <cell r="D1464" t="str">
            <v>OK</v>
          </cell>
          <cell r="E1464">
            <v>1500000</v>
          </cell>
          <cell r="F1464">
            <v>3000000</v>
          </cell>
        </row>
        <row r="1465">
          <cell r="B1465" t="str">
            <v xml:space="preserve">    - PENGINAPAN KALIMANTAN UTARA GOL. III</v>
          </cell>
          <cell r="C1465">
            <v>2</v>
          </cell>
          <cell r="D1465" t="str">
            <v>OK</v>
          </cell>
          <cell r="E1465">
            <v>904000</v>
          </cell>
          <cell r="F1465">
            <v>1808000</v>
          </cell>
        </row>
        <row r="1466">
          <cell r="B1466" t="str">
            <v xml:space="preserve">    - UANG HARIAN KALIMANTAN UTARA</v>
          </cell>
          <cell r="C1466">
            <v>6</v>
          </cell>
          <cell r="D1466" t="str">
            <v>OH</v>
          </cell>
          <cell r="E1466">
            <v>430000</v>
          </cell>
          <cell r="F1466">
            <v>2580000</v>
          </cell>
        </row>
        <row r="1467">
          <cell r="B1467" t="str">
            <v>NUSA TENGGARA TIMUR</v>
          </cell>
        </row>
        <row r="1468">
          <cell r="B1468" t="str">
            <v xml:space="preserve">    - Jakarta - Kupang  PP</v>
          </cell>
          <cell r="C1468">
            <v>2</v>
          </cell>
          <cell r="D1468" t="str">
            <v>OK</v>
          </cell>
          <cell r="E1468">
            <v>5861000</v>
          </cell>
          <cell r="F1468">
            <v>11722000</v>
          </cell>
        </row>
        <row r="1469">
          <cell r="B1469" t="str">
            <v xml:space="preserve">    - PENGINAPAN GOL. IV</v>
          </cell>
          <cell r="C1469">
            <v>2</v>
          </cell>
          <cell r="D1469" t="str">
            <v>OK</v>
          </cell>
          <cell r="E1469">
            <v>1300000</v>
          </cell>
          <cell r="F1469">
            <v>2600000</v>
          </cell>
        </row>
        <row r="1470">
          <cell r="B1470" t="str">
            <v xml:space="preserve">    - PENGINAPAN GOL. IIII</v>
          </cell>
          <cell r="C1470">
            <v>2</v>
          </cell>
          <cell r="D1470" t="str">
            <v>OK</v>
          </cell>
          <cell r="E1470">
            <v>688000</v>
          </cell>
          <cell r="F1470">
            <v>1376000</v>
          </cell>
        </row>
        <row r="1471">
          <cell r="B1471" t="str">
            <v xml:space="preserve">    - UANG HARIAN</v>
          </cell>
          <cell r="C1471">
            <v>6</v>
          </cell>
          <cell r="D1471" t="str">
            <v>OH</v>
          </cell>
          <cell r="E1471">
            <v>430000</v>
          </cell>
          <cell r="F1471">
            <v>2580000</v>
          </cell>
        </row>
        <row r="1472">
          <cell r="B1472" t="str">
            <v>PAPUA</v>
          </cell>
        </row>
        <row r="1473">
          <cell r="B1473" t="str">
            <v xml:space="preserve">    - Jakarta - PAPUA  PP</v>
          </cell>
          <cell r="C1473">
            <v>2</v>
          </cell>
          <cell r="D1473" t="str">
            <v>OK</v>
          </cell>
          <cell r="E1473">
            <v>9061000</v>
          </cell>
          <cell r="F1473">
            <v>18122000</v>
          </cell>
        </row>
        <row r="1474">
          <cell r="B1474" t="str">
            <v xml:space="preserve">    - PENGINAPAN GOL. IV</v>
          </cell>
          <cell r="C1474">
            <v>2</v>
          </cell>
          <cell r="D1474" t="str">
            <v>OK</v>
          </cell>
          <cell r="E1474">
            <v>2500000</v>
          </cell>
          <cell r="F1474">
            <v>5000000</v>
          </cell>
        </row>
        <row r="1475">
          <cell r="B1475" t="str">
            <v xml:space="preserve">    - PENGINAPAN GOL. IIII</v>
          </cell>
          <cell r="C1475">
            <v>2</v>
          </cell>
          <cell r="D1475" t="str">
            <v>OK</v>
          </cell>
          <cell r="E1475">
            <v>1000000</v>
          </cell>
          <cell r="F1475">
            <v>2000000</v>
          </cell>
        </row>
        <row r="1476">
          <cell r="B1476" t="str">
            <v xml:space="preserve">    - UANG HARIAN</v>
          </cell>
          <cell r="C1476">
            <v>6</v>
          </cell>
          <cell r="D1476" t="str">
            <v>OH</v>
          </cell>
          <cell r="E1476">
            <v>580000</v>
          </cell>
          <cell r="F1476">
            <v>3480000</v>
          </cell>
        </row>
        <row r="1477">
          <cell r="B1477" t="str">
            <v>PAPUA BARAT</v>
          </cell>
        </row>
        <row r="1478">
          <cell r="B1478" t="str">
            <v xml:space="preserve">    - Jakarta - Manokawari  PP</v>
          </cell>
          <cell r="C1478">
            <v>2</v>
          </cell>
          <cell r="D1478" t="str">
            <v>OK</v>
          </cell>
          <cell r="E1478">
            <v>11878000</v>
          </cell>
          <cell r="F1478">
            <v>23756000</v>
          </cell>
        </row>
        <row r="1479">
          <cell r="B1479" t="str">
            <v xml:space="preserve">    - PENGINAPAN GOL. IV</v>
          </cell>
          <cell r="C1479">
            <v>2</v>
          </cell>
          <cell r="D1479" t="str">
            <v>OK</v>
          </cell>
          <cell r="E1479">
            <v>2000000</v>
          </cell>
          <cell r="F1479">
            <v>4000000</v>
          </cell>
        </row>
        <row r="1480">
          <cell r="B1480" t="str">
            <v xml:space="preserve">    - PENGINAPAN GOL. IIII</v>
          </cell>
          <cell r="C1480">
            <v>2</v>
          </cell>
          <cell r="D1480" t="str">
            <v>OK</v>
          </cell>
          <cell r="E1480">
            <v>967000</v>
          </cell>
          <cell r="F1480">
            <v>1934000</v>
          </cell>
        </row>
        <row r="1481">
          <cell r="B1481" t="str">
            <v xml:space="preserve">    - UANG HARIAN</v>
          </cell>
          <cell r="C1481">
            <v>6</v>
          </cell>
          <cell r="D1481" t="str">
            <v>OH</v>
          </cell>
          <cell r="E1481">
            <v>480000</v>
          </cell>
          <cell r="F1481">
            <v>2880000</v>
          </cell>
        </row>
        <row r="1482">
          <cell r="B1482" t="str">
            <v>Belanja Perjalanan Dinas Paket Meeting Dalam Kota</v>
          </cell>
          <cell r="F1482">
            <v>159516000</v>
          </cell>
        </row>
        <row r="1483">
          <cell r="B1483" t="str">
            <v xml:space="preserve">    - Paket Meeting Fullboard [27 Org x 2 Mlm x 2 kl]</v>
          </cell>
          <cell r="C1483">
            <v>108</v>
          </cell>
          <cell r="D1483" t="str">
            <v>OK</v>
          </cell>
          <cell r="E1483">
            <v>1197000</v>
          </cell>
          <cell r="F1483">
            <v>129276000</v>
          </cell>
        </row>
        <row r="1484">
          <cell r="B1484" t="str">
            <v xml:space="preserve">    - Transport Fullboard [27 Org x 2 kl]</v>
          </cell>
          <cell r="C1484">
            <v>54</v>
          </cell>
          <cell r="D1484" t="str">
            <v>ORG</v>
          </cell>
          <cell r="E1484">
            <v>170000</v>
          </cell>
          <cell r="F1484">
            <v>9180000</v>
          </cell>
        </row>
        <row r="1485">
          <cell r="B1485" t="str">
            <v xml:space="preserve">    - Uang HarianFullboard [27 Org x 3 hari x 2 kl]</v>
          </cell>
          <cell r="C1485">
            <v>162</v>
          </cell>
          <cell r="D1485" t="str">
            <v>OH</v>
          </cell>
          <cell r="E1485">
            <v>130000</v>
          </cell>
          <cell r="F1485">
            <v>21060000</v>
          </cell>
        </row>
        <row r="1486">
          <cell r="B1486" t="str">
            <v>Belanja Perjalanan Dinas Biasa - Luar Negeri</v>
          </cell>
          <cell r="F1486">
            <v>398340000</v>
          </cell>
        </row>
        <row r="1487">
          <cell r="B1487" t="str">
            <v>(KPPN.133-Jakarta IV )</v>
          </cell>
        </row>
        <row r="1488">
          <cell r="B1488" t="str">
            <v>Transport Jakarta-Jeddah Es.2 pp [2 org ]</v>
          </cell>
          <cell r="C1488">
            <v>2</v>
          </cell>
          <cell r="D1488" t="str">
            <v>OK</v>
          </cell>
          <cell r="E1488">
            <v>40000000</v>
          </cell>
          <cell r="F1488">
            <v>80000000</v>
          </cell>
        </row>
        <row r="1489">
          <cell r="B1489" t="str">
            <v>Transport Jakarta-Jeddah  pp [3 org]</v>
          </cell>
          <cell r="C1489">
            <v>3</v>
          </cell>
          <cell r="D1489" t="str">
            <v>OK</v>
          </cell>
          <cell r="E1489">
            <v>27500000</v>
          </cell>
          <cell r="F1489">
            <v>82500000</v>
          </cell>
        </row>
        <row r="1490">
          <cell r="B1490" t="str">
            <v>Transport lokal [5 org]</v>
          </cell>
          <cell r="C1490">
            <v>5</v>
          </cell>
          <cell r="D1490" t="str">
            <v>OK</v>
          </cell>
          <cell r="E1490">
            <v>548000</v>
          </cell>
          <cell r="F1490">
            <v>2740000</v>
          </cell>
        </row>
        <row r="1491">
          <cell r="B1491" t="str">
            <v>Visa [5 org]</v>
          </cell>
          <cell r="C1491">
            <v>5</v>
          </cell>
          <cell r="D1491" t="str">
            <v>OK</v>
          </cell>
          <cell r="E1491">
            <v>3500000</v>
          </cell>
          <cell r="F1491">
            <v>17500000</v>
          </cell>
        </row>
        <row r="1492">
          <cell r="B1492" t="str">
            <v>Uang Harian 40% [2 org x 2 hr]</v>
          </cell>
          <cell r="C1492">
            <v>4</v>
          </cell>
          <cell r="D1492" t="str">
            <v>OK</v>
          </cell>
          <cell r="E1492">
            <v>2200000</v>
          </cell>
          <cell r="F1492">
            <v>8800000</v>
          </cell>
        </row>
        <row r="1493">
          <cell r="B1493" t="str">
            <v>Uang Harian Es.2[2 org x 8 hr]</v>
          </cell>
          <cell r="C1493">
            <v>16</v>
          </cell>
          <cell r="D1493" t="str">
            <v>OK</v>
          </cell>
          <cell r="E1493">
            <v>5500000</v>
          </cell>
          <cell r="F1493">
            <v>88000000</v>
          </cell>
        </row>
        <row r="1494">
          <cell r="B1494" t="str">
            <v>Uang Harian 40% [3 org x 2 hr]</v>
          </cell>
          <cell r="C1494">
            <v>6</v>
          </cell>
          <cell r="D1494" t="str">
            <v>OK</v>
          </cell>
          <cell r="E1494">
            <v>1800000</v>
          </cell>
          <cell r="F1494">
            <v>10800000</v>
          </cell>
        </row>
        <row r="1495">
          <cell r="B1495" t="str">
            <v>Uang Harian [3 org x 8 hr]</v>
          </cell>
          <cell r="C1495">
            <v>24</v>
          </cell>
          <cell r="D1495" t="str">
            <v>OK</v>
          </cell>
          <cell r="E1495">
            <v>4500000</v>
          </cell>
          <cell r="F1495">
            <v>108000000</v>
          </cell>
        </row>
        <row r="1496">
          <cell r="B1496" t="str">
            <v>Monitoring Pelayanan Transportasi Udara di Embarkasi/Debarkasi Haji</v>
          </cell>
          <cell r="F1496">
            <v>216940000</v>
          </cell>
        </row>
        <row r="1497">
          <cell r="B1497" t="str">
            <v>Belanja Perjalanan Dinas Biasa</v>
          </cell>
          <cell r="F1497">
            <v>216940000</v>
          </cell>
        </row>
        <row r="1498">
          <cell r="B1498" t="str">
            <v>ACEH</v>
          </cell>
        </row>
        <row r="1499">
          <cell r="B1499" t="str">
            <v xml:space="preserve">    - Jakarta - Banda Aceh PP</v>
          </cell>
          <cell r="C1499">
            <v>2</v>
          </cell>
          <cell r="D1499" t="str">
            <v>OK</v>
          </cell>
          <cell r="E1499">
            <v>5312000</v>
          </cell>
          <cell r="F1499">
            <v>10624000</v>
          </cell>
        </row>
        <row r="1500">
          <cell r="B1500" t="str">
            <v xml:space="preserve">    - PENGINAPAN ACEH GOL. IV</v>
          </cell>
          <cell r="C1500">
            <v>2</v>
          </cell>
          <cell r="D1500" t="str">
            <v>OK</v>
          </cell>
          <cell r="E1500">
            <v>1500000</v>
          </cell>
          <cell r="F1500">
            <v>3000000</v>
          </cell>
        </row>
        <row r="1501">
          <cell r="B1501" t="str">
            <v xml:space="preserve">    - PENGINAPAN ACEH GOL. IIII</v>
          </cell>
          <cell r="C1501">
            <v>2</v>
          </cell>
          <cell r="D1501" t="str">
            <v>OK</v>
          </cell>
          <cell r="E1501">
            <v>770000</v>
          </cell>
          <cell r="F1501">
            <v>1540000</v>
          </cell>
        </row>
        <row r="1502">
          <cell r="B1502" t="str">
            <v xml:space="preserve">    - UANG HARIAN ACEH</v>
          </cell>
          <cell r="C1502">
            <v>6</v>
          </cell>
          <cell r="D1502" t="str">
            <v>OH</v>
          </cell>
          <cell r="E1502">
            <v>360000</v>
          </cell>
          <cell r="F1502">
            <v>2160000</v>
          </cell>
        </row>
        <row r="1503">
          <cell r="B1503" t="str">
            <v>SUMATERA UTARA</v>
          </cell>
        </row>
        <row r="1504">
          <cell r="B1504" t="str">
            <v xml:space="preserve">    - Jakarta - Medan PP</v>
          </cell>
          <cell r="C1504">
            <v>2</v>
          </cell>
          <cell r="D1504" t="str">
            <v>OK</v>
          </cell>
          <cell r="E1504">
            <v>4972000</v>
          </cell>
          <cell r="F1504">
            <v>9944000</v>
          </cell>
        </row>
        <row r="1505">
          <cell r="B1505" t="str">
            <v xml:space="preserve">    - PENGINAPAN SUMATERA UTARA GOL. IV</v>
          </cell>
          <cell r="C1505">
            <v>2</v>
          </cell>
          <cell r="D1505" t="str">
            <v>OK</v>
          </cell>
          <cell r="E1505">
            <v>1100000</v>
          </cell>
          <cell r="F1505">
            <v>2200000</v>
          </cell>
        </row>
        <row r="1506">
          <cell r="B1506" t="str">
            <v xml:space="preserve">    - PENGINAPAN SUMATERA UTARA GOL. III</v>
          </cell>
          <cell r="C1506">
            <v>2</v>
          </cell>
          <cell r="D1506" t="str">
            <v>OK</v>
          </cell>
          <cell r="E1506">
            <v>699000</v>
          </cell>
          <cell r="F1506">
            <v>1398000</v>
          </cell>
        </row>
        <row r="1507">
          <cell r="B1507" t="str">
            <v xml:space="preserve">    - UANG HARIAN SUMATERA UTARA</v>
          </cell>
          <cell r="C1507">
            <v>6</v>
          </cell>
          <cell r="D1507" t="str">
            <v>OH</v>
          </cell>
          <cell r="E1507">
            <v>370000</v>
          </cell>
          <cell r="F1507">
            <v>2220000</v>
          </cell>
        </row>
        <row r="1508">
          <cell r="B1508" t="str">
            <v>KEPULAUAN RIAU</v>
          </cell>
        </row>
        <row r="1509">
          <cell r="B1509" t="str">
            <v xml:space="preserve">    - Jakarta - Batam PP</v>
          </cell>
          <cell r="C1509">
            <v>2</v>
          </cell>
          <cell r="D1509" t="str">
            <v>OK</v>
          </cell>
          <cell r="E1509">
            <v>3788000</v>
          </cell>
          <cell r="F1509">
            <v>7576000</v>
          </cell>
        </row>
        <row r="1510">
          <cell r="B1510" t="str">
            <v xml:space="preserve">    - PENGINAPAN GOL. IV</v>
          </cell>
          <cell r="C1510">
            <v>2</v>
          </cell>
          <cell r="D1510" t="str">
            <v>OK</v>
          </cell>
          <cell r="E1510">
            <v>1200000</v>
          </cell>
          <cell r="F1510">
            <v>2400000</v>
          </cell>
        </row>
        <row r="1511">
          <cell r="B1511" t="str">
            <v xml:space="preserve">    - PENGINAPAN GOL. IIII</v>
          </cell>
          <cell r="C1511">
            <v>2</v>
          </cell>
          <cell r="D1511" t="str">
            <v>OK</v>
          </cell>
          <cell r="E1511">
            <v>792000</v>
          </cell>
          <cell r="F1511">
            <v>1584000</v>
          </cell>
        </row>
        <row r="1512">
          <cell r="B1512" t="str">
            <v xml:space="preserve">    - UANG HARIAN</v>
          </cell>
          <cell r="C1512">
            <v>6</v>
          </cell>
          <cell r="D1512" t="str">
            <v>OH</v>
          </cell>
          <cell r="E1512">
            <v>370000</v>
          </cell>
          <cell r="F1512">
            <v>2220000</v>
          </cell>
        </row>
        <row r="1513">
          <cell r="B1513" t="str">
            <v>SUMATERA BARAT</v>
          </cell>
        </row>
        <row r="1514">
          <cell r="B1514" t="str">
            <v xml:space="preserve">    - Jakarta - Padang PP</v>
          </cell>
          <cell r="C1514">
            <v>2</v>
          </cell>
          <cell r="D1514" t="str">
            <v>OK</v>
          </cell>
          <cell r="E1514">
            <v>3880000</v>
          </cell>
          <cell r="F1514">
            <v>7760000</v>
          </cell>
        </row>
        <row r="1515">
          <cell r="B1515" t="str">
            <v xml:space="preserve">    - PENGINAPAN SUMATERA BARAT GOL. IV</v>
          </cell>
          <cell r="C1515">
            <v>2</v>
          </cell>
          <cell r="D1515" t="str">
            <v>OK</v>
          </cell>
          <cell r="E1515">
            <v>1300000</v>
          </cell>
          <cell r="F1515">
            <v>2600000</v>
          </cell>
        </row>
        <row r="1516">
          <cell r="B1516" t="str">
            <v xml:space="preserve">    - PENGINAPAN SUAMTERA BARAT GOL. III</v>
          </cell>
          <cell r="C1516">
            <v>2</v>
          </cell>
          <cell r="D1516" t="str">
            <v>OK</v>
          </cell>
          <cell r="E1516">
            <v>701000</v>
          </cell>
          <cell r="F1516">
            <v>1402000</v>
          </cell>
        </row>
        <row r="1517">
          <cell r="B1517" t="str">
            <v xml:space="preserve">    - UANG HARIAN SUMATERA BARAT</v>
          </cell>
          <cell r="C1517">
            <v>6</v>
          </cell>
          <cell r="D1517" t="str">
            <v>OH</v>
          </cell>
          <cell r="E1517">
            <v>380000</v>
          </cell>
          <cell r="F1517">
            <v>2280000</v>
          </cell>
        </row>
        <row r="1518">
          <cell r="B1518" t="str">
            <v>SUMATERA SELATAN</v>
          </cell>
        </row>
        <row r="1519">
          <cell r="B1519" t="str">
            <v xml:space="preserve">    - Jakarta - Palembang PP</v>
          </cell>
          <cell r="C1519">
            <v>2</v>
          </cell>
          <cell r="D1519" t="str">
            <v>OK</v>
          </cell>
          <cell r="E1519">
            <v>3174000</v>
          </cell>
          <cell r="F1519">
            <v>6348000</v>
          </cell>
        </row>
        <row r="1520">
          <cell r="B1520" t="str">
            <v xml:space="preserve">    - PENGINAPAN SUMATERA SELATAN GOL. IV</v>
          </cell>
          <cell r="C1520">
            <v>2</v>
          </cell>
          <cell r="D1520" t="str">
            <v>OK</v>
          </cell>
          <cell r="E1520">
            <v>1500000</v>
          </cell>
          <cell r="F1520">
            <v>3000000</v>
          </cell>
        </row>
        <row r="1521">
          <cell r="B1521" t="str">
            <v xml:space="preserve">    - PENGINAPAN SUMATERA SELATAN GOL. III</v>
          </cell>
          <cell r="C1521">
            <v>2</v>
          </cell>
          <cell r="D1521" t="str">
            <v>OK</v>
          </cell>
          <cell r="E1521">
            <v>861000</v>
          </cell>
          <cell r="F1521">
            <v>1722000</v>
          </cell>
        </row>
        <row r="1522">
          <cell r="B1522" t="str">
            <v xml:space="preserve">    - UANG HARIAN SUMATERA SELATAN</v>
          </cell>
          <cell r="C1522">
            <v>6</v>
          </cell>
          <cell r="D1522" t="str">
            <v>OH</v>
          </cell>
          <cell r="E1522">
            <v>380000</v>
          </cell>
          <cell r="F1522">
            <v>2280000</v>
          </cell>
        </row>
        <row r="1523">
          <cell r="B1523" t="str">
            <v>LAMPUNG</v>
          </cell>
        </row>
        <row r="1524">
          <cell r="B1524" t="str">
            <v xml:space="preserve">    - Jakarta - Bandar Lampung PP</v>
          </cell>
          <cell r="C1524">
            <v>2</v>
          </cell>
          <cell r="D1524" t="str">
            <v>OK</v>
          </cell>
          <cell r="E1524">
            <v>2491000</v>
          </cell>
          <cell r="F1524">
            <v>4982000</v>
          </cell>
        </row>
        <row r="1525">
          <cell r="B1525" t="str">
            <v xml:space="preserve">    - PENGINAPAN GOL. IV</v>
          </cell>
          <cell r="C1525">
            <v>2</v>
          </cell>
          <cell r="D1525" t="str">
            <v>OK</v>
          </cell>
          <cell r="E1525">
            <v>1400000</v>
          </cell>
          <cell r="F1525">
            <v>2800000</v>
          </cell>
        </row>
        <row r="1526">
          <cell r="B1526" t="str">
            <v xml:space="preserve">    - PENGINAPAN GOL. IIII</v>
          </cell>
          <cell r="C1526">
            <v>2</v>
          </cell>
          <cell r="D1526" t="str">
            <v>OK</v>
          </cell>
          <cell r="E1526">
            <v>580000</v>
          </cell>
          <cell r="F1526">
            <v>1160000</v>
          </cell>
        </row>
        <row r="1527">
          <cell r="B1527" t="str">
            <v xml:space="preserve">    - UANG HARIAN</v>
          </cell>
          <cell r="C1527">
            <v>6</v>
          </cell>
          <cell r="D1527" t="str">
            <v>OH</v>
          </cell>
          <cell r="E1527">
            <v>380000</v>
          </cell>
          <cell r="F1527">
            <v>2280000</v>
          </cell>
        </row>
        <row r="1528">
          <cell r="B1528" t="str">
            <v>SOLO</v>
          </cell>
        </row>
        <row r="1529">
          <cell r="B1529" t="str">
            <v xml:space="preserve">    - Jakarta - Solo PP</v>
          </cell>
          <cell r="C1529">
            <v>2</v>
          </cell>
          <cell r="D1529" t="str">
            <v>OK</v>
          </cell>
          <cell r="E1529">
            <v>3034000</v>
          </cell>
          <cell r="F1529">
            <v>6068000</v>
          </cell>
        </row>
        <row r="1530">
          <cell r="B1530" t="str">
            <v xml:space="preserve">    - PENGINAPAN JAWA TIMUR GOL. IV</v>
          </cell>
          <cell r="C1530">
            <v>2</v>
          </cell>
          <cell r="D1530" t="str">
            <v>OK</v>
          </cell>
          <cell r="E1530">
            <v>1200000</v>
          </cell>
          <cell r="F1530">
            <v>2400000</v>
          </cell>
        </row>
        <row r="1531">
          <cell r="B1531" t="str">
            <v xml:space="preserve">    - PENGINAPAN JAWA TIMUR GOL. III</v>
          </cell>
          <cell r="C1531">
            <v>2</v>
          </cell>
          <cell r="D1531" t="str">
            <v>OK</v>
          </cell>
          <cell r="E1531">
            <v>750000</v>
          </cell>
          <cell r="F1531">
            <v>1500000</v>
          </cell>
        </row>
        <row r="1532">
          <cell r="B1532" t="str">
            <v xml:space="preserve">    - UANG HARIAN JAWA TIMUR </v>
          </cell>
          <cell r="C1532">
            <v>6</v>
          </cell>
          <cell r="D1532" t="str">
            <v>OH</v>
          </cell>
          <cell r="E1532">
            <v>370000</v>
          </cell>
          <cell r="F1532">
            <v>2220000</v>
          </cell>
        </row>
        <row r="1533">
          <cell r="B1533" t="str">
            <v>JAWA TIMUR</v>
          </cell>
        </row>
        <row r="1534">
          <cell r="B1534" t="str">
            <v xml:space="preserve">    - Jakarta - Surabaya PP</v>
          </cell>
          <cell r="C1534">
            <v>2</v>
          </cell>
          <cell r="D1534" t="str">
            <v>OK</v>
          </cell>
          <cell r="E1534">
            <v>3122000</v>
          </cell>
          <cell r="F1534">
            <v>6244000</v>
          </cell>
        </row>
        <row r="1535">
          <cell r="B1535" t="str">
            <v xml:space="preserve">    - PENGINAPAN GOL. IV</v>
          </cell>
          <cell r="C1535">
            <v>2</v>
          </cell>
          <cell r="D1535" t="str">
            <v>OK</v>
          </cell>
          <cell r="E1535">
            <v>1100000</v>
          </cell>
          <cell r="F1535">
            <v>2200000</v>
          </cell>
        </row>
        <row r="1536">
          <cell r="B1536" t="str">
            <v xml:space="preserve">    - PENGINAPAN GOL. IIII</v>
          </cell>
          <cell r="C1536">
            <v>2</v>
          </cell>
          <cell r="D1536" t="str">
            <v>OK</v>
          </cell>
          <cell r="E1536">
            <v>814000</v>
          </cell>
          <cell r="F1536">
            <v>1628000</v>
          </cell>
        </row>
        <row r="1537">
          <cell r="B1537" t="str">
            <v xml:space="preserve">    - UANG HARIAN</v>
          </cell>
          <cell r="C1537">
            <v>6</v>
          </cell>
          <cell r="D1537" t="str">
            <v>OH</v>
          </cell>
          <cell r="E1537">
            <v>410000</v>
          </cell>
          <cell r="F1537">
            <v>2460000</v>
          </cell>
        </row>
        <row r="1538">
          <cell r="B1538" t="str">
            <v>NUSA TENGGARA BARAT</v>
          </cell>
        </row>
        <row r="1539">
          <cell r="B1539" t="str">
            <v xml:space="preserve">    - Jakarta - Mataram PP</v>
          </cell>
          <cell r="C1539">
            <v>2</v>
          </cell>
          <cell r="D1539" t="str">
            <v>OK</v>
          </cell>
          <cell r="E1539">
            <v>4274000</v>
          </cell>
          <cell r="F1539">
            <v>8548000</v>
          </cell>
        </row>
        <row r="1540">
          <cell r="B1540" t="str">
            <v xml:space="preserve">    - PENGINAPAN NTB GOL. IV</v>
          </cell>
          <cell r="C1540">
            <v>2</v>
          </cell>
          <cell r="D1540" t="str">
            <v>OK</v>
          </cell>
          <cell r="E1540">
            <v>1400000</v>
          </cell>
          <cell r="F1540">
            <v>2800000</v>
          </cell>
        </row>
        <row r="1541">
          <cell r="B1541" t="str">
            <v xml:space="preserve">    - PENGINAPAN NTB GOL. IIII</v>
          </cell>
          <cell r="C1541">
            <v>2</v>
          </cell>
          <cell r="D1541" t="str">
            <v>OK</v>
          </cell>
          <cell r="E1541">
            <v>907000</v>
          </cell>
          <cell r="F1541">
            <v>1814000</v>
          </cell>
        </row>
        <row r="1542">
          <cell r="B1542" t="str">
            <v xml:space="preserve">    - UANG HARIAN NTB</v>
          </cell>
          <cell r="C1542">
            <v>6</v>
          </cell>
          <cell r="D1542" t="str">
            <v>OH</v>
          </cell>
          <cell r="E1542">
            <v>440000</v>
          </cell>
          <cell r="F1542">
            <v>2640000</v>
          </cell>
        </row>
        <row r="1543">
          <cell r="B1543" t="str">
            <v>MAKASSAR</v>
          </cell>
        </row>
        <row r="1544">
          <cell r="B1544" t="str">
            <v xml:space="preserve">    - Jakarta - Makassar PP</v>
          </cell>
          <cell r="C1544">
            <v>2</v>
          </cell>
          <cell r="D1544" t="str">
            <v>OK</v>
          </cell>
          <cell r="E1544">
            <v>4779000</v>
          </cell>
          <cell r="F1544">
            <v>9558000</v>
          </cell>
        </row>
        <row r="1545">
          <cell r="B1545" t="str">
            <v xml:space="preserve">    - PENGINAPAN SULAWESI SELATAN GOL. IV</v>
          </cell>
          <cell r="C1545">
            <v>2</v>
          </cell>
          <cell r="D1545" t="str">
            <v>OK</v>
          </cell>
          <cell r="E1545">
            <v>1400000</v>
          </cell>
          <cell r="F1545">
            <v>2800000</v>
          </cell>
        </row>
        <row r="1546">
          <cell r="B1546" t="str">
            <v xml:space="preserve">    - PENGINAPAN SULAWESI SELATAN  GOL. III</v>
          </cell>
          <cell r="C1546">
            <v>2</v>
          </cell>
          <cell r="D1546" t="str">
            <v>OK</v>
          </cell>
          <cell r="E1546">
            <v>745000</v>
          </cell>
          <cell r="F1546">
            <v>1490000</v>
          </cell>
        </row>
        <row r="1547">
          <cell r="B1547" t="str">
            <v xml:space="preserve">    - UANG HARIAN SULAWESI SELATAN</v>
          </cell>
          <cell r="C1547">
            <v>6</v>
          </cell>
          <cell r="D1547" t="str">
            <v>OH</v>
          </cell>
          <cell r="E1547">
            <v>430000</v>
          </cell>
          <cell r="F1547">
            <v>2580000</v>
          </cell>
        </row>
        <row r="1548">
          <cell r="B1548" t="str">
            <v>KALIMANTAN TIMUR</v>
          </cell>
        </row>
        <row r="1549">
          <cell r="B1549" t="str">
            <v xml:space="preserve">    - Jakarta - Balikpapan PP</v>
          </cell>
          <cell r="C1549">
            <v>2</v>
          </cell>
          <cell r="D1549" t="str">
            <v>OK</v>
          </cell>
          <cell r="E1549">
            <v>5411000</v>
          </cell>
          <cell r="F1549">
            <v>10822000</v>
          </cell>
        </row>
        <row r="1550">
          <cell r="B1550" t="str">
            <v xml:space="preserve">    - PENGINAPAN KALIMANTAN TIMUR GOL. IV</v>
          </cell>
          <cell r="C1550">
            <v>2</v>
          </cell>
          <cell r="D1550" t="str">
            <v>OK</v>
          </cell>
          <cell r="E1550">
            <v>1500000</v>
          </cell>
          <cell r="F1550">
            <v>3000000</v>
          </cell>
        </row>
        <row r="1551">
          <cell r="B1551" t="str">
            <v xml:space="preserve">    - PENGINAPAN KALIMANTAN TIMUR GOL. III</v>
          </cell>
          <cell r="C1551">
            <v>2</v>
          </cell>
          <cell r="D1551" t="str">
            <v>OK</v>
          </cell>
          <cell r="E1551">
            <v>804000</v>
          </cell>
          <cell r="F1551">
            <v>1608000</v>
          </cell>
        </row>
        <row r="1552">
          <cell r="B1552" t="str">
            <v xml:space="preserve">    - UANG HARIAN KALIMANTAN TIMUR</v>
          </cell>
          <cell r="C1552">
            <v>6</v>
          </cell>
          <cell r="D1552" t="str">
            <v>OH</v>
          </cell>
          <cell r="E1552">
            <v>430000</v>
          </cell>
          <cell r="F1552">
            <v>2580000</v>
          </cell>
        </row>
        <row r="1553">
          <cell r="B1553" t="str">
            <v>KALIMANTAN SELATAN</v>
          </cell>
        </row>
        <row r="1554">
          <cell r="B1554" t="str">
            <v xml:space="preserve">    - Jakarta - Banjarmasin PP</v>
          </cell>
          <cell r="C1554">
            <v>2</v>
          </cell>
          <cell r="D1554" t="str">
            <v>OK</v>
          </cell>
          <cell r="E1554">
            <v>3929000</v>
          </cell>
          <cell r="F1554">
            <v>7858000</v>
          </cell>
        </row>
        <row r="1555">
          <cell r="B1555" t="str">
            <v xml:space="preserve">    - PENGINAPAN KALIMANTAN SELATAN GOL. IV</v>
          </cell>
          <cell r="C1555">
            <v>2</v>
          </cell>
          <cell r="D1555" t="str">
            <v>OK</v>
          </cell>
          <cell r="E1555">
            <v>1500000</v>
          </cell>
          <cell r="F1555">
            <v>3000000</v>
          </cell>
        </row>
        <row r="1556">
          <cell r="B1556" t="str">
            <v xml:space="preserve">    - PENGINAPAN KALIMANTAN SELATAN GOL. III</v>
          </cell>
          <cell r="C1556">
            <v>2</v>
          </cell>
          <cell r="D1556" t="str">
            <v>OK</v>
          </cell>
          <cell r="E1556">
            <v>697000</v>
          </cell>
          <cell r="F1556">
            <v>1394000</v>
          </cell>
        </row>
        <row r="1557">
          <cell r="B1557" t="str">
            <v xml:space="preserve">    - UANG HARIAN KALIMANTAN SELATAN</v>
          </cell>
          <cell r="C1557">
            <v>6</v>
          </cell>
          <cell r="D1557" t="str">
            <v>OH</v>
          </cell>
          <cell r="E1557">
            <v>380000</v>
          </cell>
          <cell r="F1557">
            <v>2280000</v>
          </cell>
        </row>
        <row r="1558">
          <cell r="B1558" t="str">
            <v>JAWA BARAT</v>
          </cell>
        </row>
        <row r="1559">
          <cell r="B1559" t="str">
            <v xml:space="preserve">    - Jakarta - Jawa barat PP</v>
          </cell>
          <cell r="C1559">
            <v>6</v>
          </cell>
          <cell r="D1559" t="str">
            <v>OK</v>
          </cell>
          <cell r="E1559">
            <v>1000000</v>
          </cell>
          <cell r="F1559">
            <v>6000000</v>
          </cell>
        </row>
        <row r="1560">
          <cell r="B1560" t="str">
            <v xml:space="preserve">    - PENGINAPAN JAWA BARAT GOL. IV</v>
          </cell>
          <cell r="C1560">
            <v>2</v>
          </cell>
          <cell r="D1560" t="str">
            <v>OK</v>
          </cell>
          <cell r="E1560">
            <v>1200000</v>
          </cell>
          <cell r="F1560">
            <v>2400000</v>
          </cell>
        </row>
        <row r="1561">
          <cell r="B1561" t="str">
            <v xml:space="preserve">    - PENGINAPAN JAWA BARAT GOL. III</v>
          </cell>
          <cell r="C1561">
            <v>2</v>
          </cell>
          <cell r="D1561" t="str">
            <v>OK</v>
          </cell>
          <cell r="E1561">
            <v>686000</v>
          </cell>
          <cell r="F1561">
            <v>1372000</v>
          </cell>
        </row>
        <row r="1562">
          <cell r="B1562" t="str">
            <v xml:space="preserve">    - UANG HARIAN JAWA BARAT</v>
          </cell>
          <cell r="C1562">
            <v>6</v>
          </cell>
          <cell r="D1562" t="str">
            <v>OH</v>
          </cell>
          <cell r="E1562">
            <v>430000</v>
          </cell>
          <cell r="F1562">
            <v>2580000</v>
          </cell>
        </row>
        <row r="1563">
          <cell r="B1563" t="str">
            <v>AMBON</v>
          </cell>
        </row>
        <row r="1564">
          <cell r="B1564" t="str">
            <v xml:space="preserve">    - Jakarta - Ambon  PP</v>
          </cell>
          <cell r="C1564">
            <v>2</v>
          </cell>
          <cell r="D1564" t="str">
            <v>OK</v>
          </cell>
          <cell r="E1564">
            <v>8247000</v>
          </cell>
          <cell r="F1564">
            <v>16494000</v>
          </cell>
        </row>
        <row r="1565">
          <cell r="B1565" t="str">
            <v xml:space="preserve">    - PENGINAPAN AMBON GOL. IV</v>
          </cell>
          <cell r="C1565">
            <v>2</v>
          </cell>
          <cell r="D1565" t="str">
            <v>OK</v>
          </cell>
          <cell r="E1565">
            <v>1000000</v>
          </cell>
          <cell r="F1565">
            <v>2000000</v>
          </cell>
        </row>
        <row r="1566">
          <cell r="B1566" t="str">
            <v xml:space="preserve">    - PENGINAPAN AMBON GOL. III</v>
          </cell>
          <cell r="C1566">
            <v>2</v>
          </cell>
          <cell r="D1566" t="str">
            <v>OK</v>
          </cell>
          <cell r="E1566">
            <v>667000</v>
          </cell>
          <cell r="F1566">
            <v>1334000</v>
          </cell>
        </row>
        <row r="1567">
          <cell r="B1567" t="str">
            <v xml:space="preserve">    - UANG HARIAN AMBON</v>
          </cell>
          <cell r="C1567">
            <v>6</v>
          </cell>
          <cell r="D1567" t="str">
            <v>OH</v>
          </cell>
          <cell r="E1567">
            <v>380000</v>
          </cell>
          <cell r="F1567">
            <v>2280000</v>
          </cell>
        </row>
        <row r="1568">
          <cell r="B1568" t="str">
            <v>BANTEN</v>
          </cell>
        </row>
        <row r="1569">
          <cell r="B1569" t="str">
            <v xml:space="preserve">    - Jakarta - Banten  PP</v>
          </cell>
          <cell r="C1569">
            <v>2</v>
          </cell>
          <cell r="D1569" t="str">
            <v>OK</v>
          </cell>
          <cell r="E1569">
            <v>620000</v>
          </cell>
          <cell r="F1569">
            <v>1240000</v>
          </cell>
        </row>
        <row r="1570">
          <cell r="B1570" t="str">
            <v xml:space="preserve">    - PENGINAPAN BANTEN GOL. IV</v>
          </cell>
          <cell r="C1570">
            <v>2</v>
          </cell>
          <cell r="D1570" t="str">
            <v>OK</v>
          </cell>
          <cell r="E1570">
            <v>1300000</v>
          </cell>
          <cell r="F1570">
            <v>2600000</v>
          </cell>
        </row>
        <row r="1571">
          <cell r="B1571" t="str">
            <v xml:space="preserve">    - PENGINAPAN BANTEN GOL. III</v>
          </cell>
          <cell r="C1571">
            <v>2</v>
          </cell>
          <cell r="D1571" t="str">
            <v>OK</v>
          </cell>
          <cell r="E1571">
            <v>724000</v>
          </cell>
          <cell r="F1571">
            <v>1448000</v>
          </cell>
        </row>
        <row r="1572">
          <cell r="B1572" t="str">
            <v xml:space="preserve">    - UANG HARIAN BANTEN</v>
          </cell>
          <cell r="C1572">
            <v>6</v>
          </cell>
          <cell r="D1572" t="str">
            <v>OH</v>
          </cell>
          <cell r="E1572">
            <v>370000</v>
          </cell>
          <cell r="F1572">
            <v>2220000</v>
          </cell>
        </row>
        <row r="1573">
          <cell r="B1573" t="str">
            <v>Visitasi Jemaah Haji Sakit di Arab Saudi</v>
          </cell>
          <cell r="F1573">
            <v>279850400</v>
          </cell>
        </row>
        <row r="1574">
          <cell r="B1574" t="str">
            <v>Belanja Perjalanan Dinas Lainnya - Luar Negeri</v>
          </cell>
          <cell r="F1574">
            <v>279850400</v>
          </cell>
        </row>
        <row r="1575">
          <cell r="B1575" t="str">
            <v xml:space="preserve">    - Transport [4 Org]</v>
          </cell>
          <cell r="C1575">
            <v>4</v>
          </cell>
          <cell r="D1575" t="str">
            <v>ORG</v>
          </cell>
          <cell r="E1575">
            <v>28500000</v>
          </cell>
          <cell r="F1575">
            <v>114000000</v>
          </cell>
        </row>
        <row r="1576">
          <cell r="B1576" t="str">
            <v xml:space="preserve">    - Visa [4 Org]</v>
          </cell>
          <cell r="C1576">
            <v>4</v>
          </cell>
          <cell r="D1576" t="str">
            <v>ORG</v>
          </cell>
          <cell r="E1576">
            <v>3500000</v>
          </cell>
          <cell r="F1576">
            <v>14000000</v>
          </cell>
        </row>
        <row r="1577">
          <cell r="B1577" t="str">
            <v xml:space="preserve">    - Uang Harian [4 Org x 2 Hari x 40% ]</v>
          </cell>
          <cell r="C1577">
            <v>8</v>
          </cell>
          <cell r="D1577" t="str">
            <v>OK</v>
          </cell>
          <cell r="E1577">
            <v>1946800</v>
          </cell>
          <cell r="F1577">
            <v>15574400</v>
          </cell>
        </row>
        <row r="1578">
          <cell r="B1578" t="str">
            <v xml:space="preserve">    - Uang Harian [4 Org x 7 Hari ]</v>
          </cell>
          <cell r="C1578">
            <v>28</v>
          </cell>
          <cell r="D1578" t="str">
            <v>ORG</v>
          </cell>
          <cell r="E1578">
            <v>4867000</v>
          </cell>
          <cell r="F1578">
            <v>136276000</v>
          </cell>
        </row>
        <row r="1579">
          <cell r="B1579" t="str">
            <v>Pelayanan Publik Lainnya_x000D_[Base Line]</v>
          </cell>
          <cell r="C1579">
            <v>11</v>
          </cell>
          <cell r="D1579" t="str">
            <v>layanan</v>
          </cell>
          <cell r="E1579">
            <v>0</v>
          </cell>
          <cell r="F1579">
            <v>1934005000</v>
          </cell>
        </row>
        <row r="1580">
          <cell r="B1580" t="str">
            <v>Asrama Haji yang Profesional Melayani</v>
          </cell>
          <cell r="C1580">
            <v>11</v>
          </cell>
          <cell r="D1580" t="str">
            <v>layanan</v>
          </cell>
          <cell r="E1580">
            <v>0</v>
          </cell>
          <cell r="F1580">
            <v>1934005000</v>
          </cell>
        </row>
        <row r="1581">
          <cell r="B1581" t="str">
            <v>Penyiapan Asrama Haji</v>
          </cell>
          <cell r="C1581">
            <v>11</v>
          </cell>
          <cell r="D1581" t="str">
            <v>layanan</v>
          </cell>
          <cell r="E1581">
            <v>0</v>
          </cell>
          <cell r="F1581">
            <v>812602500</v>
          </cell>
        </row>
        <row r="1582">
          <cell r="B1582" t="str">
            <v>Pembahasan Brand Image Asrama Haji</v>
          </cell>
          <cell r="F1582">
            <v>78360000</v>
          </cell>
        </row>
        <row r="1583">
          <cell r="B1583" t="str">
            <v>Belanja Jasa Profesi</v>
          </cell>
          <cell r="F1583">
            <v>10800000</v>
          </cell>
        </row>
        <row r="1584">
          <cell r="B1584" t="str">
            <v>(KPPN.133-Jakarta IV )</v>
          </cell>
        </row>
        <row r="1585">
          <cell r="B1585" t="str">
            <v xml:space="preserve">  - Honorarium Narasumber/Pembahas [2 ORG x 2 JPL x 2 KL]</v>
          </cell>
          <cell r="C1585">
            <v>8</v>
          </cell>
          <cell r="D1585" t="str">
            <v>OJK</v>
          </cell>
          <cell r="E1585">
            <v>1000000</v>
          </cell>
          <cell r="F1585">
            <v>8000000</v>
          </cell>
        </row>
        <row r="1586">
          <cell r="B1586" t="str">
            <v xml:space="preserve">  - Moderator</v>
          </cell>
          <cell r="C1586">
            <v>4</v>
          </cell>
          <cell r="D1586" t="str">
            <v>OK</v>
          </cell>
          <cell r="E1586">
            <v>700000</v>
          </cell>
          <cell r="F1586">
            <v>2800000</v>
          </cell>
        </row>
        <row r="1587">
          <cell r="B1587" t="str">
            <v>Belanja Perjalanan Dinas Paket Meeting Luar Kota (Banten)</v>
          </cell>
          <cell r="F1587">
            <v>67560000</v>
          </cell>
        </row>
        <row r="1588">
          <cell r="B1588" t="str">
            <v>(KPPN.133-Jakarta IV )</v>
          </cell>
        </row>
        <row r="1589">
          <cell r="B1589" t="str">
            <v xml:space="preserve">  - Paket Meeting Fullday [30 ORG x 2 KL]</v>
          </cell>
          <cell r="C1589">
            <v>60</v>
          </cell>
          <cell r="D1589" t="str">
            <v>OK</v>
          </cell>
          <cell r="E1589">
            <v>459000</v>
          </cell>
          <cell r="F1589">
            <v>27540000</v>
          </cell>
        </row>
        <row r="1590">
          <cell r="B1590" t="str">
            <v xml:space="preserve">  - Transport Fullday [30 ORG x 2 KL]</v>
          </cell>
          <cell r="C1590">
            <v>60</v>
          </cell>
          <cell r="D1590" t="str">
            <v>OK</v>
          </cell>
          <cell r="E1590">
            <v>572000</v>
          </cell>
          <cell r="F1590">
            <v>34320000</v>
          </cell>
        </row>
        <row r="1591">
          <cell r="B1591" t="str">
            <v xml:space="preserve">  - Uang Harian Fullday [30 ORG x 2 KL]</v>
          </cell>
          <cell r="C1591">
            <v>60</v>
          </cell>
          <cell r="D1591" t="str">
            <v>OH</v>
          </cell>
          <cell r="E1591">
            <v>95000</v>
          </cell>
          <cell r="F1591">
            <v>5700000</v>
          </cell>
        </row>
        <row r="1592">
          <cell r="B1592" t="str">
            <v>Pembahasan dan Penyiapan Uji Publik Standar Pelayanan Asrama Haji</v>
          </cell>
          <cell r="F1592">
            <v>82380000</v>
          </cell>
        </row>
        <row r="1593">
          <cell r="B1593" t="str">
            <v>Belanja Jasa Profesi</v>
          </cell>
          <cell r="F1593">
            <v>10800000</v>
          </cell>
        </row>
        <row r="1594">
          <cell r="B1594" t="str">
            <v>(KPPN.133-Jakarta IV )</v>
          </cell>
        </row>
        <row r="1595">
          <cell r="B1595" t="str">
            <v xml:space="preserve">  - Honorarium Narasumber/Pembahas [2 ORG x 2 JPL x 2 KL]</v>
          </cell>
          <cell r="C1595">
            <v>8</v>
          </cell>
          <cell r="D1595" t="str">
            <v>OJK</v>
          </cell>
          <cell r="E1595">
            <v>1000000</v>
          </cell>
          <cell r="F1595">
            <v>8000000</v>
          </cell>
        </row>
        <row r="1596">
          <cell r="B1596" t="str">
            <v xml:space="preserve">  - Moderator</v>
          </cell>
          <cell r="C1596">
            <v>4</v>
          </cell>
          <cell r="D1596" t="str">
            <v>OK</v>
          </cell>
          <cell r="E1596">
            <v>700000</v>
          </cell>
          <cell r="F1596">
            <v>2800000</v>
          </cell>
        </row>
        <row r="1597">
          <cell r="B1597" t="str">
            <v>Belanja Perjalanan Dinas Paket Meeting Luar Kota (Jawa Barat )</v>
          </cell>
          <cell r="F1597">
            <v>71580000</v>
          </cell>
        </row>
        <row r="1598">
          <cell r="B1598" t="str">
            <v>(KPPN.133-Jakarta IV )</v>
          </cell>
        </row>
        <row r="1599">
          <cell r="B1599" t="str">
            <v xml:space="preserve">  - Paket Meeting Fullday [30 ORG x 2 KL]</v>
          </cell>
          <cell r="C1599">
            <v>60</v>
          </cell>
          <cell r="D1599" t="str">
            <v>OK</v>
          </cell>
          <cell r="E1599">
            <v>498000</v>
          </cell>
          <cell r="F1599">
            <v>29880000</v>
          </cell>
        </row>
        <row r="1600">
          <cell r="B1600" t="str">
            <v xml:space="preserve">  - Transport Fullday [30 ORG x 2 KL]</v>
          </cell>
          <cell r="C1600">
            <v>60</v>
          </cell>
          <cell r="D1600" t="str">
            <v>OK</v>
          </cell>
          <cell r="E1600">
            <v>600000</v>
          </cell>
          <cell r="F1600">
            <v>36000000</v>
          </cell>
        </row>
        <row r="1601">
          <cell r="B1601" t="str">
            <v xml:space="preserve">  - Uang Harian Fullday [30 ORG x 2 KL]</v>
          </cell>
          <cell r="C1601">
            <v>60</v>
          </cell>
          <cell r="D1601" t="str">
            <v>OH</v>
          </cell>
          <cell r="E1601">
            <v>95000</v>
          </cell>
          <cell r="F1601">
            <v>5700000</v>
          </cell>
        </row>
        <row r="1602">
          <cell r="B1602" t="str">
            <v>Pembahasan dan Penyusunan Pedoman Instrumen Penilaian Layanan Asrama Haji</v>
          </cell>
          <cell r="F1602">
            <v>78360000</v>
          </cell>
        </row>
        <row r="1603">
          <cell r="B1603" t="str">
            <v>Belanja Jasa Profesi</v>
          </cell>
          <cell r="F1603">
            <v>10800000</v>
          </cell>
        </row>
        <row r="1604">
          <cell r="B1604" t="str">
            <v>(KPPN.133-Jakarta IV )</v>
          </cell>
        </row>
        <row r="1605">
          <cell r="B1605" t="str">
            <v xml:space="preserve">  - Honorarium Narasumber/Pembahas [2 ORG x 2 JPL x 2 KL]</v>
          </cell>
          <cell r="C1605">
            <v>8</v>
          </cell>
          <cell r="D1605" t="str">
            <v>OJK</v>
          </cell>
          <cell r="E1605">
            <v>1000000</v>
          </cell>
          <cell r="F1605">
            <v>8000000</v>
          </cell>
        </row>
        <row r="1606">
          <cell r="B1606" t="str">
            <v xml:space="preserve">  - Moderator</v>
          </cell>
          <cell r="C1606">
            <v>4</v>
          </cell>
          <cell r="D1606" t="str">
            <v>OK</v>
          </cell>
          <cell r="E1606">
            <v>700000</v>
          </cell>
          <cell r="F1606">
            <v>2800000</v>
          </cell>
        </row>
        <row r="1607">
          <cell r="B1607" t="str">
            <v>Belanja Perjalanan Dinas Paket Meeting Luar Kota (Banten)</v>
          </cell>
          <cell r="F1607">
            <v>67560000</v>
          </cell>
        </row>
        <row r="1608">
          <cell r="B1608" t="str">
            <v>(KPPN.133-Jakarta IV )</v>
          </cell>
        </row>
        <row r="1609">
          <cell r="B1609" t="str">
            <v xml:space="preserve">  - Paket Meeting Fullday [30 ORG x 2 KL]</v>
          </cell>
          <cell r="C1609">
            <v>60</v>
          </cell>
          <cell r="D1609" t="str">
            <v>OK</v>
          </cell>
          <cell r="E1609">
            <v>459000</v>
          </cell>
          <cell r="F1609">
            <v>27540000</v>
          </cell>
        </row>
        <row r="1610">
          <cell r="B1610" t="str">
            <v xml:space="preserve">  - Transport Fullday [30 ORG x 2 KL]</v>
          </cell>
          <cell r="C1610">
            <v>60</v>
          </cell>
          <cell r="D1610" t="str">
            <v>OK</v>
          </cell>
          <cell r="E1610">
            <v>572000</v>
          </cell>
          <cell r="F1610">
            <v>34320000</v>
          </cell>
        </row>
        <row r="1611">
          <cell r="B1611" t="str">
            <v xml:space="preserve">  - Uang Harian Fullday [30 ORG x 2 KL]</v>
          </cell>
          <cell r="C1611">
            <v>60</v>
          </cell>
          <cell r="D1611" t="str">
            <v>OH</v>
          </cell>
          <cell r="E1611">
            <v>95000</v>
          </cell>
          <cell r="F1611">
            <v>5700000</v>
          </cell>
        </row>
        <row r="1612">
          <cell r="B1612" t="str">
            <v>Pembahasan Persiapan Status BLU Asrama Haji ( bersama Kementerian/Lembaga terkait - KemenPAN-RB)</v>
          </cell>
          <cell r="F1612">
            <v>78360000</v>
          </cell>
        </row>
        <row r="1613">
          <cell r="B1613" t="str">
            <v>Belanja Jasa Profesi</v>
          </cell>
          <cell r="F1613">
            <v>10800000</v>
          </cell>
        </row>
        <row r="1614">
          <cell r="B1614" t="str">
            <v>(KPPN.133-Jakarta IV )</v>
          </cell>
        </row>
        <row r="1615">
          <cell r="B1615" t="str">
            <v xml:space="preserve">  - Honorarium Narasumber/Pembahas [2 ORG x 2 JPL x 2 KL]</v>
          </cell>
          <cell r="C1615">
            <v>8</v>
          </cell>
          <cell r="D1615" t="str">
            <v>OJK</v>
          </cell>
          <cell r="E1615">
            <v>1000000</v>
          </cell>
          <cell r="F1615">
            <v>8000000</v>
          </cell>
        </row>
        <row r="1616">
          <cell r="B1616" t="str">
            <v xml:space="preserve">  - Moderator</v>
          </cell>
          <cell r="C1616">
            <v>4</v>
          </cell>
          <cell r="D1616" t="str">
            <v>OK</v>
          </cell>
          <cell r="E1616">
            <v>700000</v>
          </cell>
          <cell r="F1616">
            <v>2800000</v>
          </cell>
        </row>
        <row r="1617">
          <cell r="B1617" t="str">
            <v>Belanja Perjalanan Dinas Paket Meeting Luar Kota (Banten)</v>
          </cell>
          <cell r="F1617">
            <v>67560000</v>
          </cell>
        </row>
        <row r="1618">
          <cell r="B1618" t="str">
            <v>(KPPN.133-Jakarta IV )</v>
          </cell>
        </row>
        <row r="1619">
          <cell r="B1619" t="str">
            <v xml:space="preserve">  - Paket Meeting Fullday [30 ORG x 2 KL]</v>
          </cell>
          <cell r="C1619">
            <v>60</v>
          </cell>
          <cell r="D1619" t="str">
            <v>OK</v>
          </cell>
          <cell r="E1619">
            <v>459000</v>
          </cell>
          <cell r="F1619">
            <v>27540000</v>
          </cell>
        </row>
        <row r="1620">
          <cell r="B1620" t="str">
            <v xml:space="preserve">  - Transport Fullday [30 ORG x 2 KL]</v>
          </cell>
          <cell r="C1620">
            <v>60</v>
          </cell>
          <cell r="D1620" t="str">
            <v>OK</v>
          </cell>
          <cell r="E1620">
            <v>572000</v>
          </cell>
          <cell r="F1620">
            <v>34320000</v>
          </cell>
        </row>
        <row r="1621">
          <cell r="B1621" t="str">
            <v xml:space="preserve">  - Uang Harian Fullday [30 ORG x 2 KL]</v>
          </cell>
          <cell r="C1621">
            <v>60</v>
          </cell>
          <cell r="D1621" t="str">
            <v>OH</v>
          </cell>
          <cell r="E1621">
            <v>95000</v>
          </cell>
          <cell r="F1621">
            <v>5700000</v>
          </cell>
        </row>
        <row r="1622">
          <cell r="B1622" t="str">
            <v xml:space="preserve">Bimtek Pelayanan Publik Asrama Haji  - SIMAS Haji </v>
          </cell>
          <cell r="F1622">
            <v>201890500</v>
          </cell>
        </row>
        <row r="1623">
          <cell r="B1623" t="str">
            <v>Belanja Bahan</v>
          </cell>
          <cell r="D1623" t="str">
            <v xml:space="preserve"> </v>
          </cell>
          <cell r="F1623">
            <v>13246500</v>
          </cell>
        </row>
        <row r="1624">
          <cell r="B1624" t="str">
            <v>- 1 Kebutuhan Peserta</v>
          </cell>
          <cell r="C1624">
            <v>50</v>
          </cell>
          <cell r="D1624" t="str">
            <v>ORG</v>
          </cell>
          <cell r="E1624">
            <v>264930</v>
          </cell>
          <cell r="F1624">
            <v>13246500</v>
          </cell>
        </row>
        <row r="1625">
          <cell r="B1625" t="str">
            <v>Belanja Jasa Profesi</v>
          </cell>
          <cell r="D1625" t="str">
            <v xml:space="preserve"> </v>
          </cell>
          <cell r="F1625">
            <v>7000000</v>
          </cell>
        </row>
        <row r="1626">
          <cell r="B1626" t="str">
            <v>- 1 Narasumber Eselon I</v>
          </cell>
          <cell r="C1626">
            <v>0</v>
          </cell>
          <cell r="D1626" t="str">
            <v>JPL</v>
          </cell>
          <cell r="E1626">
            <v>0</v>
          </cell>
          <cell r="F1626">
            <v>0</v>
          </cell>
        </row>
        <row r="1627">
          <cell r="B1627" t="str">
            <v>- 2 Narasumber Eselon II</v>
          </cell>
          <cell r="C1627">
            <v>2</v>
          </cell>
          <cell r="D1627" t="str">
            <v>JPL</v>
          </cell>
          <cell r="E1627">
            <v>1000000</v>
          </cell>
          <cell r="F1627">
            <v>2000000</v>
          </cell>
        </row>
        <row r="1628">
          <cell r="B1628" t="str">
            <v>- 3 Narasumber Eselon III ke bawah</v>
          </cell>
          <cell r="C1628">
            <v>4</v>
          </cell>
          <cell r="D1628" t="str">
            <v>JPL</v>
          </cell>
          <cell r="E1628">
            <v>900000</v>
          </cell>
          <cell r="F1628">
            <v>3600000</v>
          </cell>
        </row>
        <row r="1629">
          <cell r="B1629" t="str">
            <v>- 4 Moderator</v>
          </cell>
          <cell r="C1629">
            <v>2</v>
          </cell>
          <cell r="D1629" t="str">
            <v>OK</v>
          </cell>
          <cell r="E1629">
            <v>700000</v>
          </cell>
          <cell r="F1629">
            <v>1400000</v>
          </cell>
        </row>
        <row r="1630">
          <cell r="B1630" t="str">
            <v>Belanja Perjalanan Dinas Paket Meeting Di luar Kota ( Bekasi - Jawa Barat)</v>
          </cell>
          <cell r="F1630">
            <v>181644000</v>
          </cell>
        </row>
        <row r="1631">
          <cell r="B1631" t="str">
            <v>- 1 Transport panitia dan peserta Lokal [55 ORG x 1 KEG]</v>
          </cell>
          <cell r="C1631">
            <v>55</v>
          </cell>
          <cell r="D1631" t="str">
            <v>OH</v>
          </cell>
          <cell r="E1631">
            <v>568000</v>
          </cell>
          <cell r="F1631">
            <v>31240000</v>
          </cell>
        </row>
        <row r="1632">
          <cell r="B1632" t="str">
            <v>- 2 Transport narasumber dan moderator</v>
          </cell>
          <cell r="C1632">
            <v>16</v>
          </cell>
          <cell r="D1632" t="str">
            <v>OH</v>
          </cell>
          <cell r="E1632">
            <v>568000</v>
          </cell>
          <cell r="F1632">
            <v>9088000</v>
          </cell>
        </row>
        <row r="1633">
          <cell r="B1633" t="str">
            <v>- 3 Paket Fullboard Panitia [5 ORG x 2 MLM]</v>
          </cell>
          <cell r="C1633">
            <v>10</v>
          </cell>
          <cell r="D1633" t="str">
            <v>OH</v>
          </cell>
          <cell r="E1633">
            <v>1006000</v>
          </cell>
          <cell r="F1633">
            <v>10060000</v>
          </cell>
        </row>
        <row r="1634">
          <cell r="B1634" t="str">
            <v>- 4 Paket Fullboard Peserta Es. II [3 ORG x 2 MLM]</v>
          </cell>
          <cell r="C1634">
            <v>6</v>
          </cell>
          <cell r="D1634" t="str">
            <v>OH</v>
          </cell>
          <cell r="E1634">
            <v>1199000</v>
          </cell>
          <cell r="F1634">
            <v>7194000</v>
          </cell>
        </row>
        <row r="1635">
          <cell r="B1635" t="str">
            <v>- 5 Paket Fullboard Peserta [47 ORG x 2 MLM]</v>
          </cell>
          <cell r="C1635">
            <v>94</v>
          </cell>
          <cell r="D1635" t="str">
            <v>OH</v>
          </cell>
          <cell r="E1635">
            <v>1006000</v>
          </cell>
          <cell r="F1635">
            <v>94564000</v>
          </cell>
        </row>
        <row r="1636">
          <cell r="B1636" t="str">
            <v>- 6 Paket Fullboard Narasumber dan Moderator [8 ORG x 1 MLM]</v>
          </cell>
          <cell r="C1636">
            <v>8</v>
          </cell>
          <cell r="D1636" t="str">
            <v>OH</v>
          </cell>
          <cell r="E1636">
            <v>1006000</v>
          </cell>
          <cell r="F1636">
            <v>8048000</v>
          </cell>
        </row>
        <row r="1637">
          <cell r="B1637" t="str">
            <v>- 7 Uang Harian Fullboard Panitia dan Peserta  [55 ORG x 3 HR]</v>
          </cell>
          <cell r="C1637">
            <v>165</v>
          </cell>
          <cell r="D1637" t="str">
            <v>OH</v>
          </cell>
          <cell r="E1637">
            <v>130000</v>
          </cell>
          <cell r="F1637">
            <v>21450000</v>
          </cell>
        </row>
        <row r="1638">
          <cell r="B1638" t="str">
            <v>Pelayanan Asrama Haji</v>
          </cell>
          <cell r="C1638">
            <v>11</v>
          </cell>
          <cell r="D1638" t="str">
            <v>layanan</v>
          </cell>
          <cell r="F1638">
            <v>575744500</v>
          </cell>
        </row>
        <row r="1639">
          <cell r="B1639" t="str">
            <v>Visitasi Tindak Lanjut Sanitasi dan Hygienis Akomodasi Haji pada Asrama Haji (bersama Lembaga/Kementerian terkait - Kemenkes/KKP)</v>
          </cell>
          <cell r="F1639">
            <v>278688000</v>
          </cell>
        </row>
        <row r="1640">
          <cell r="B1640" t="str">
            <v>Perjalanan Dinas Biasa</v>
          </cell>
          <cell r="F1640">
            <v>278688000</v>
          </cell>
        </row>
        <row r="1641">
          <cell r="B1641" t="str">
            <v>&gt; Aceh</v>
          </cell>
        </row>
        <row r="1642">
          <cell r="B1642" t="str">
            <v xml:space="preserve"> - Tiket Aceh (PP) [1 ORG x 2 KALI]</v>
          </cell>
          <cell r="C1642">
            <v>2</v>
          </cell>
          <cell r="D1642" t="str">
            <v>OK</v>
          </cell>
          <cell r="E1642">
            <v>4492000</v>
          </cell>
          <cell r="F1642">
            <v>8984000</v>
          </cell>
        </row>
        <row r="1643">
          <cell r="B1643" t="str">
            <v xml:space="preserve"> - Taksi Aceh (PP) [1 ORG x 2 KALI]</v>
          </cell>
          <cell r="C1643">
            <v>2</v>
          </cell>
          <cell r="D1643" t="str">
            <v>OK</v>
          </cell>
          <cell r="E1643">
            <v>820000</v>
          </cell>
          <cell r="F1643">
            <v>1640000</v>
          </cell>
        </row>
        <row r="1644">
          <cell r="B1644" t="str">
            <v xml:space="preserve"> - Uang Harian Aceh [1 ORG x 3 HR x 2 KALI]</v>
          </cell>
          <cell r="C1644">
            <v>6</v>
          </cell>
          <cell r="D1644" t="str">
            <v>OH</v>
          </cell>
          <cell r="E1644">
            <v>360000</v>
          </cell>
          <cell r="F1644">
            <v>2160000</v>
          </cell>
        </row>
        <row r="1645">
          <cell r="B1645" t="str">
            <v>-  Penginapan Aceh (Gol IV) [1 ORG x 2 HR x 1 KALI]</v>
          </cell>
          <cell r="C1645">
            <v>2</v>
          </cell>
          <cell r="D1645" t="str">
            <v>OH</v>
          </cell>
          <cell r="E1645">
            <v>1578000</v>
          </cell>
          <cell r="F1645">
            <v>3156000</v>
          </cell>
        </row>
        <row r="1646">
          <cell r="B1646" t="str">
            <v>-  Penginapan Aceh (Gol III) [1 ORG x 2 HR x 1 KALI]</v>
          </cell>
          <cell r="C1646">
            <v>2</v>
          </cell>
          <cell r="D1646" t="str">
            <v>OH</v>
          </cell>
          <cell r="E1646">
            <v>770000</v>
          </cell>
          <cell r="F1646">
            <v>1540000</v>
          </cell>
        </row>
        <row r="1647">
          <cell r="B1647" t="str">
            <v>&gt; Padang</v>
          </cell>
        </row>
        <row r="1648">
          <cell r="B1648" t="str">
            <v xml:space="preserve"> - Tiket Padang (PP) [1 ORG x 2 KALI]</v>
          </cell>
          <cell r="C1648">
            <v>2</v>
          </cell>
          <cell r="D1648" t="str">
            <v>OK</v>
          </cell>
          <cell r="E1648">
            <v>2952000</v>
          </cell>
          <cell r="F1648">
            <v>5904000</v>
          </cell>
        </row>
        <row r="1649">
          <cell r="B1649" t="str">
            <v xml:space="preserve"> - Taksi Sumatera Barat (PP) [1 ORG x 2 KALI]</v>
          </cell>
          <cell r="C1649">
            <v>2</v>
          </cell>
          <cell r="D1649" t="str">
            <v>OK</v>
          </cell>
          <cell r="E1649">
            <v>928000</v>
          </cell>
          <cell r="F1649">
            <v>1856000</v>
          </cell>
        </row>
        <row r="1650">
          <cell r="B1650" t="str">
            <v xml:space="preserve"> - Uang Harian Sumatera Barat [1 ORG x 3 HR x 2 KALI]</v>
          </cell>
          <cell r="C1650">
            <v>6</v>
          </cell>
          <cell r="D1650" t="str">
            <v>OH</v>
          </cell>
          <cell r="E1650">
            <v>380000</v>
          </cell>
          <cell r="F1650">
            <v>2280000</v>
          </cell>
        </row>
        <row r="1651">
          <cell r="B1651" t="str">
            <v>-  Penginapan Sumatera Barat (Gol IV) [1 ORG x 2 HR x 1 KALI]</v>
          </cell>
          <cell r="C1651">
            <v>2</v>
          </cell>
          <cell r="D1651" t="str">
            <v>OH</v>
          </cell>
          <cell r="E1651">
            <v>1353000</v>
          </cell>
          <cell r="F1651">
            <v>2706000</v>
          </cell>
        </row>
        <row r="1652">
          <cell r="B1652" t="str">
            <v>-  Penginapan Sumatera Barat (Gol III) [1 ORG x 2 HR x 1 KALI]</v>
          </cell>
          <cell r="C1652">
            <v>2</v>
          </cell>
          <cell r="D1652" t="str">
            <v>OH</v>
          </cell>
          <cell r="E1652">
            <v>701000</v>
          </cell>
          <cell r="F1652">
            <v>1402000</v>
          </cell>
        </row>
        <row r="1653">
          <cell r="B1653" t="str">
            <v>&gt; Medan</v>
          </cell>
        </row>
        <row r="1654">
          <cell r="B1654" t="str">
            <v xml:space="preserve"> - Tiket  Medan (PP) [1 ORG x 2 KALI]</v>
          </cell>
          <cell r="C1654">
            <v>2</v>
          </cell>
          <cell r="D1654" t="str">
            <v>OK</v>
          </cell>
          <cell r="E1654">
            <v>3808000</v>
          </cell>
          <cell r="F1654">
            <v>7616000</v>
          </cell>
        </row>
        <row r="1655">
          <cell r="B1655" t="str">
            <v xml:space="preserve"> - Taksi Sumatera Utara (PP) [1 ORG x 2 KALI]</v>
          </cell>
          <cell r="C1655">
            <v>2</v>
          </cell>
          <cell r="D1655" t="str">
            <v>OK</v>
          </cell>
          <cell r="E1655">
            <v>1164000</v>
          </cell>
          <cell r="F1655">
            <v>2328000</v>
          </cell>
        </row>
        <row r="1656">
          <cell r="B1656" t="str">
            <v xml:space="preserve"> - Uang Harian Sumatera Utara [1 ORG x 3 HR x 2 KALI]</v>
          </cell>
          <cell r="C1656">
            <v>6</v>
          </cell>
          <cell r="D1656" t="str">
            <v>OH</v>
          </cell>
          <cell r="E1656">
            <v>370000</v>
          </cell>
          <cell r="F1656">
            <v>2220000</v>
          </cell>
        </row>
        <row r="1657">
          <cell r="B1657" t="str">
            <v>-  Penginapan Sumatera Utara  (Gol IV) [1 ORG x 2 HR x 1 KALI]</v>
          </cell>
          <cell r="C1657">
            <v>2</v>
          </cell>
          <cell r="D1657" t="str">
            <v>OH</v>
          </cell>
          <cell r="E1657">
            <v>1188000</v>
          </cell>
          <cell r="F1657">
            <v>2376000</v>
          </cell>
        </row>
        <row r="1658">
          <cell r="B1658" t="str">
            <v>-  Penginapan Sumatera Utara (Gol III) [1 ORG x 2 HR x 1 KALI]</v>
          </cell>
          <cell r="C1658">
            <v>2</v>
          </cell>
          <cell r="D1658" t="str">
            <v>OH</v>
          </cell>
          <cell r="E1658">
            <v>699000</v>
          </cell>
          <cell r="F1658">
            <v>1398000</v>
          </cell>
        </row>
        <row r="1659">
          <cell r="B1659" t="str">
            <v>&gt; DKI Jakarta</v>
          </cell>
        </row>
        <row r="1660">
          <cell r="B1660" t="str">
            <v xml:space="preserve"> - Transport Dalam Kota  [1 ORG x 4 HR]</v>
          </cell>
          <cell r="C1660">
            <v>4</v>
          </cell>
          <cell r="D1660" t="str">
            <v>OK</v>
          </cell>
          <cell r="E1660">
            <v>170000</v>
          </cell>
          <cell r="F1660">
            <v>680000</v>
          </cell>
        </row>
        <row r="1661">
          <cell r="B1661" t="str">
            <v xml:space="preserve"> - Uang Harian DKI Jakarta  [1 ORG x 4 HR]</v>
          </cell>
          <cell r="C1661">
            <v>4</v>
          </cell>
          <cell r="D1661" t="str">
            <v>OH</v>
          </cell>
          <cell r="E1661">
            <v>210000</v>
          </cell>
          <cell r="F1661">
            <v>840000</v>
          </cell>
        </row>
        <row r="1662">
          <cell r="B1662" t="str">
            <v>&gt; Bekasi</v>
          </cell>
        </row>
        <row r="1663">
          <cell r="B1663" t="str">
            <v xml:space="preserve"> - Transport  Dari DKI Jakarta ke Kota sekitar - Bekasi (PP) [1 ORG x 2 KALI]</v>
          </cell>
          <cell r="C1663">
            <v>2</v>
          </cell>
          <cell r="D1663" t="str">
            <v>OK</v>
          </cell>
          <cell r="E1663">
            <v>568000</v>
          </cell>
          <cell r="F1663">
            <v>1136000</v>
          </cell>
        </row>
        <row r="1664">
          <cell r="B1664" t="str">
            <v xml:space="preserve"> - Uang Harian Jawa Barat [1 ORG x 3 HR x 2 KALI]</v>
          </cell>
          <cell r="C1664">
            <v>6</v>
          </cell>
          <cell r="D1664" t="str">
            <v>OH</v>
          </cell>
          <cell r="E1664">
            <v>430000</v>
          </cell>
          <cell r="F1664">
            <v>2580000</v>
          </cell>
        </row>
        <row r="1665">
          <cell r="B1665" t="str">
            <v>-  Penginapan Jawa Barat (Gol IV) [1 ORG x 2 HR x 1 KALI]</v>
          </cell>
          <cell r="C1665">
            <v>2</v>
          </cell>
          <cell r="D1665" t="str">
            <v>OH</v>
          </cell>
          <cell r="E1665">
            <v>1298000</v>
          </cell>
          <cell r="F1665">
            <v>2596000</v>
          </cell>
        </row>
        <row r="1666">
          <cell r="B1666" t="str">
            <v>-  Penginapan Jawa Barat (Gol III) [1 ORG x 2 HR x 1 KALI]</v>
          </cell>
          <cell r="C1666">
            <v>2</v>
          </cell>
          <cell r="D1666" t="str">
            <v>OH</v>
          </cell>
          <cell r="E1666">
            <v>686000</v>
          </cell>
          <cell r="F1666">
            <v>1372000</v>
          </cell>
        </row>
        <row r="1667">
          <cell r="B1667" t="str">
            <v>&gt; Surabaya</v>
          </cell>
        </row>
        <row r="1668">
          <cell r="B1668" t="str">
            <v xml:space="preserve"> - Tiket Surabaya (PP) [1 ORG x 2 KALI]</v>
          </cell>
          <cell r="C1668">
            <v>2</v>
          </cell>
          <cell r="D1668" t="str">
            <v>OK</v>
          </cell>
          <cell r="E1668">
            <v>2674000</v>
          </cell>
          <cell r="F1668">
            <v>5348000</v>
          </cell>
        </row>
        <row r="1669">
          <cell r="B1669" t="str">
            <v xml:space="preserve"> - Taksi Jawa Timur (PP) [1 ORG x 2 KALI]</v>
          </cell>
          <cell r="C1669">
            <v>2</v>
          </cell>
          <cell r="D1669" t="str">
            <v>OK</v>
          </cell>
          <cell r="E1669">
            <v>1048000</v>
          </cell>
          <cell r="F1669">
            <v>2096000</v>
          </cell>
        </row>
        <row r="1670">
          <cell r="B1670" t="str">
            <v xml:space="preserve"> - Uang Harian Jawa Timur  [1 ORG x 3 HR x 2 KALI]</v>
          </cell>
          <cell r="C1670">
            <v>6</v>
          </cell>
          <cell r="D1670" t="str">
            <v>OH</v>
          </cell>
          <cell r="E1670">
            <v>410000</v>
          </cell>
          <cell r="F1670">
            <v>2460000</v>
          </cell>
        </row>
        <row r="1671">
          <cell r="B1671" t="str">
            <v>-  Penginapan Jawa Timur (Gol IV) [1 ORG x 2 HR x 1 KALI]</v>
          </cell>
          <cell r="C1671">
            <v>2</v>
          </cell>
          <cell r="D1671" t="str">
            <v>OH</v>
          </cell>
          <cell r="E1671">
            <v>1153000</v>
          </cell>
          <cell r="F1671">
            <v>2306000</v>
          </cell>
        </row>
        <row r="1672">
          <cell r="B1672" t="str">
            <v>-  Penginapan Jawa Timur  (Gol III) [1 ORG x 2 HR x 1 KALI]</v>
          </cell>
          <cell r="C1672">
            <v>2</v>
          </cell>
          <cell r="D1672" t="str">
            <v>OH</v>
          </cell>
          <cell r="E1672">
            <v>814000</v>
          </cell>
          <cell r="F1672">
            <v>1628000</v>
          </cell>
        </row>
        <row r="1673">
          <cell r="B1673" t="str">
            <v>&gt; Balikpapan</v>
          </cell>
        </row>
        <row r="1674">
          <cell r="B1674" t="str">
            <v xml:space="preserve"> - Tiket Balikpapan (PP) [1 ORG x 2 KALI]</v>
          </cell>
          <cell r="C1674">
            <v>2</v>
          </cell>
          <cell r="D1674" t="str">
            <v>OK</v>
          </cell>
          <cell r="E1674">
            <v>3797000</v>
          </cell>
          <cell r="F1674">
            <v>7594000</v>
          </cell>
        </row>
        <row r="1675">
          <cell r="B1675" t="str">
            <v xml:space="preserve"> - Taksi Kalimantan Timur (PP) [1 ORG x 2 KALI]</v>
          </cell>
          <cell r="C1675">
            <v>2</v>
          </cell>
          <cell r="D1675" t="str">
            <v>OK</v>
          </cell>
          <cell r="E1675">
            <v>1614000</v>
          </cell>
          <cell r="F1675">
            <v>3228000</v>
          </cell>
        </row>
        <row r="1676">
          <cell r="B1676" t="str">
            <v xml:space="preserve"> - Uang Harian Kalimantan Timur  [1 ORG x 3 HR x 2 KALI]</v>
          </cell>
          <cell r="C1676">
            <v>6</v>
          </cell>
          <cell r="D1676" t="str">
            <v>OH</v>
          </cell>
          <cell r="E1676">
            <v>430000</v>
          </cell>
          <cell r="F1676">
            <v>2580000</v>
          </cell>
        </row>
        <row r="1677">
          <cell r="B1677" t="str">
            <v>-  Penginapan Kalimantan Timur  (Gol IV) [1 ORG x 2 HR x 1 KALI]</v>
          </cell>
          <cell r="C1677">
            <v>2</v>
          </cell>
          <cell r="D1677" t="str">
            <v>OH</v>
          </cell>
          <cell r="E1677">
            <v>1507000</v>
          </cell>
          <cell r="F1677">
            <v>3014000</v>
          </cell>
        </row>
        <row r="1678">
          <cell r="B1678" t="str">
            <v>-  Penginapan Kalimantan Timur  (Gol III) [1 ORG x 2 HR x 1 KALI]</v>
          </cell>
          <cell r="C1678">
            <v>2</v>
          </cell>
          <cell r="D1678" t="str">
            <v>OH</v>
          </cell>
          <cell r="E1678">
            <v>804000</v>
          </cell>
          <cell r="F1678">
            <v>1608000</v>
          </cell>
        </row>
        <row r="1679">
          <cell r="B1679" t="str">
            <v>&gt; Banjarmasin</v>
          </cell>
        </row>
        <row r="1680">
          <cell r="B1680" t="str">
            <v xml:space="preserve"> - Tiket Banjarmasin (PP) [1 ORG x 2 KALI]</v>
          </cell>
          <cell r="C1680">
            <v>2</v>
          </cell>
          <cell r="D1680" t="str">
            <v>OK</v>
          </cell>
          <cell r="E1680">
            <v>2995000</v>
          </cell>
          <cell r="F1680">
            <v>5990000</v>
          </cell>
        </row>
        <row r="1681">
          <cell r="B1681" t="str">
            <v xml:space="preserve"> - Taksi Kalimantan Selatan (PP) [1 ORG x 2 KALI]</v>
          </cell>
          <cell r="C1681">
            <v>2</v>
          </cell>
          <cell r="D1681" t="str">
            <v>OK</v>
          </cell>
          <cell r="E1681">
            <v>934000</v>
          </cell>
          <cell r="F1681">
            <v>1868000</v>
          </cell>
        </row>
        <row r="1682">
          <cell r="B1682" t="str">
            <v xml:space="preserve"> - Uang Harian Kalimantan Selatan  [1 ORG x 3 HR x 2 KALI]</v>
          </cell>
          <cell r="C1682">
            <v>6</v>
          </cell>
          <cell r="D1682" t="str">
            <v>OH</v>
          </cell>
          <cell r="E1682">
            <v>380000</v>
          </cell>
          <cell r="F1682">
            <v>2280000</v>
          </cell>
        </row>
        <row r="1683">
          <cell r="B1683" t="str">
            <v>-  Penginapan Kalimantan Selatan  (Gol IV) [1 ORG x 2 HR x 1 KALI]</v>
          </cell>
          <cell r="C1683">
            <v>2</v>
          </cell>
          <cell r="D1683" t="str">
            <v>OH</v>
          </cell>
          <cell r="E1683">
            <v>1500000</v>
          </cell>
          <cell r="F1683">
            <v>3000000</v>
          </cell>
        </row>
        <row r="1684">
          <cell r="B1684" t="str">
            <v>-  Penginapan Kalimantan Selatan  (Gol III) [1 ORG x 2 HR x 1 KALI]</v>
          </cell>
          <cell r="C1684">
            <v>2</v>
          </cell>
          <cell r="D1684" t="str">
            <v>OH</v>
          </cell>
          <cell r="E1684">
            <v>697000</v>
          </cell>
          <cell r="F1684">
            <v>1394000</v>
          </cell>
        </row>
        <row r="1685">
          <cell r="B1685" t="str">
            <v>&gt; Makassar</v>
          </cell>
        </row>
        <row r="1686">
          <cell r="B1686" t="str">
            <v xml:space="preserve"> - Tiket Makassar (PP) [1 ORG x 2 KALI]</v>
          </cell>
          <cell r="C1686">
            <v>2</v>
          </cell>
          <cell r="D1686" t="str">
            <v>OK</v>
          </cell>
          <cell r="E1686">
            <v>3829000</v>
          </cell>
          <cell r="F1686">
            <v>7658000</v>
          </cell>
        </row>
        <row r="1687">
          <cell r="B1687" t="str">
            <v xml:space="preserve"> - Taksi Sulawesi Selatan (PP) [1 ORG x 2 KALI]</v>
          </cell>
          <cell r="C1687">
            <v>2</v>
          </cell>
          <cell r="D1687" t="str">
            <v>OK</v>
          </cell>
          <cell r="E1687">
            <v>950000</v>
          </cell>
          <cell r="F1687">
            <v>1900000</v>
          </cell>
        </row>
        <row r="1688">
          <cell r="B1688" t="str">
            <v xml:space="preserve"> - Uang Harian Sulawesi Selatan [1 ORG x 3 HR x 2 KALI]</v>
          </cell>
          <cell r="C1688">
            <v>6</v>
          </cell>
          <cell r="D1688" t="str">
            <v>OH</v>
          </cell>
          <cell r="E1688">
            <v>430000</v>
          </cell>
          <cell r="F1688">
            <v>2580000</v>
          </cell>
        </row>
        <row r="1689">
          <cell r="B1689" t="str">
            <v>-  Penginapan Sulawesi Selatan (Gol IV) [1 ORG x 2 HR x 1 KALI]</v>
          </cell>
          <cell r="C1689">
            <v>2</v>
          </cell>
          <cell r="D1689" t="str">
            <v>OH</v>
          </cell>
          <cell r="E1689">
            <v>1423000</v>
          </cell>
          <cell r="F1689">
            <v>2846000</v>
          </cell>
        </row>
        <row r="1690">
          <cell r="B1690" t="str">
            <v>-  Penginapan Sulawesi Selatan (Gol III) [1 ORG x 2 HR x 1 KALI]</v>
          </cell>
          <cell r="C1690">
            <v>2</v>
          </cell>
          <cell r="D1690" t="str">
            <v>OH</v>
          </cell>
          <cell r="E1690">
            <v>745000</v>
          </cell>
          <cell r="F1690">
            <v>1490000</v>
          </cell>
        </row>
        <row r="1691">
          <cell r="B1691" t="str">
            <v>&gt; Nusa Tenggara Barat</v>
          </cell>
        </row>
        <row r="1692">
          <cell r="B1692" t="str">
            <v xml:space="preserve"> - Tiket Lombok (PP) [1 ORG x 2 KALI]</v>
          </cell>
          <cell r="C1692">
            <v>2</v>
          </cell>
          <cell r="D1692" t="str">
            <v>OK</v>
          </cell>
          <cell r="E1692">
            <v>3230000</v>
          </cell>
          <cell r="F1692">
            <v>6460000</v>
          </cell>
        </row>
        <row r="1693">
          <cell r="B1693" t="str">
            <v xml:space="preserve"> - Taksi Nusa Tenggaran Barat (PP) [1 ORG x 2 KALI]</v>
          </cell>
          <cell r="C1693">
            <v>2</v>
          </cell>
          <cell r="D1693" t="str">
            <v>OK</v>
          </cell>
          <cell r="E1693">
            <v>1044000</v>
          </cell>
          <cell r="F1693">
            <v>2088000</v>
          </cell>
        </row>
        <row r="1694">
          <cell r="B1694" t="str">
            <v xml:space="preserve"> - Uang Harian Nusa Tenggaran Barat [1 ORG x 3 HR x 2 KALI]</v>
          </cell>
          <cell r="C1694">
            <v>6</v>
          </cell>
          <cell r="D1694" t="str">
            <v>OH</v>
          </cell>
          <cell r="E1694">
            <v>440000</v>
          </cell>
          <cell r="F1694">
            <v>2640000</v>
          </cell>
        </row>
        <row r="1695">
          <cell r="B1695" t="str">
            <v>-  Penginapan Nusa Tenggaran Barat (Gol IV) [1 ORG x 2 HR x 1 KALI]</v>
          </cell>
          <cell r="C1695">
            <v>2</v>
          </cell>
          <cell r="D1695" t="str">
            <v>OH</v>
          </cell>
          <cell r="E1695">
            <v>1418000</v>
          </cell>
          <cell r="F1695">
            <v>2836000</v>
          </cell>
        </row>
        <row r="1696">
          <cell r="B1696" t="str">
            <v>-  Penginapan Nusa Tenggaran Barat (Gol III) [1 ORG x 2 HR x 1 KALI]</v>
          </cell>
          <cell r="C1696">
            <v>2</v>
          </cell>
          <cell r="D1696" t="str">
            <v>OH</v>
          </cell>
          <cell r="E1696">
            <v>907000</v>
          </cell>
          <cell r="F1696">
            <v>1814000</v>
          </cell>
        </row>
        <row r="1697">
          <cell r="B1697" t="str">
            <v>&gt; Solo</v>
          </cell>
        </row>
        <row r="1698">
          <cell r="B1698" t="str">
            <v xml:space="preserve"> - Tiket Solo (PP) [1 ORG x 2 KALI]</v>
          </cell>
          <cell r="C1698">
            <v>2</v>
          </cell>
          <cell r="D1698" t="str">
            <v>OK</v>
          </cell>
          <cell r="E1698">
            <v>2342000</v>
          </cell>
          <cell r="F1698">
            <v>4684000</v>
          </cell>
        </row>
        <row r="1699">
          <cell r="B1699" t="str">
            <v xml:space="preserve"> - Taksi Jawa Tengah (PP) [1 ORG x 2 KALI]</v>
          </cell>
          <cell r="C1699">
            <v>2</v>
          </cell>
          <cell r="D1699" t="str">
            <v>OK</v>
          </cell>
          <cell r="E1699">
            <v>780000</v>
          </cell>
          <cell r="F1699">
            <v>1560000</v>
          </cell>
        </row>
        <row r="1700">
          <cell r="B1700" t="str">
            <v xml:space="preserve"> - Uang HarianJawa Tengah [1 ORG x 3 HR x 2 KALI]</v>
          </cell>
          <cell r="C1700">
            <v>6</v>
          </cell>
          <cell r="D1700" t="str">
            <v>OH</v>
          </cell>
          <cell r="E1700">
            <v>370000</v>
          </cell>
          <cell r="F1700">
            <v>2220000</v>
          </cell>
        </row>
        <row r="1701">
          <cell r="B1701" t="str">
            <v>-  Penginapan Jawa Tengah  (Gol IV) [1 ORG x 2 HR x 1 KALI]</v>
          </cell>
          <cell r="C1701">
            <v>2</v>
          </cell>
          <cell r="D1701" t="str">
            <v>OH</v>
          </cell>
          <cell r="E1701">
            <v>1201000</v>
          </cell>
          <cell r="F1701">
            <v>2402000</v>
          </cell>
        </row>
        <row r="1702">
          <cell r="B1702" t="str">
            <v>-  Penginapan Jawa Tengah (Gol III) [1 ORG x 2 HR x 1 KALI]</v>
          </cell>
          <cell r="C1702">
            <v>2</v>
          </cell>
          <cell r="D1702" t="str">
            <v>OH</v>
          </cell>
          <cell r="E1702">
            <v>810000</v>
          </cell>
          <cell r="F1702">
            <v>1620000</v>
          </cell>
        </row>
        <row r="1703">
          <cell r="B1703" t="str">
            <v>&gt; Palembang</v>
          </cell>
        </row>
        <row r="1704">
          <cell r="B1704" t="str">
            <v xml:space="preserve"> - Tiket Palembang (PP) [1 ORG x 2 KALI]</v>
          </cell>
          <cell r="C1704">
            <v>2</v>
          </cell>
          <cell r="D1704" t="str">
            <v>OK</v>
          </cell>
          <cell r="E1704">
            <v>2268000</v>
          </cell>
          <cell r="F1704">
            <v>4536000</v>
          </cell>
        </row>
        <row r="1705">
          <cell r="B1705" t="str">
            <v xml:space="preserve"> - Taksi  Sumatera Selatan (PP) [1 ORG x 2 KALI]</v>
          </cell>
          <cell r="C1705">
            <v>2</v>
          </cell>
          <cell r="D1705" t="str">
            <v>OK</v>
          </cell>
          <cell r="E1705">
            <v>906000</v>
          </cell>
          <cell r="F1705">
            <v>1812000</v>
          </cell>
        </row>
        <row r="1706">
          <cell r="B1706" t="str">
            <v xml:space="preserve"> - Uang Harian Sumatera Selatan  [1 ORG x 3 HR x 2 KALI]</v>
          </cell>
          <cell r="C1706">
            <v>6</v>
          </cell>
          <cell r="D1706" t="str">
            <v>OH</v>
          </cell>
          <cell r="E1706">
            <v>380000</v>
          </cell>
          <cell r="F1706">
            <v>2280000</v>
          </cell>
        </row>
        <row r="1707">
          <cell r="B1707" t="str">
            <v>-  Penginapan Sumatera Selatan  (Gol IV) [1 ORG x 2 HR x 1 KALI]</v>
          </cell>
          <cell r="C1707">
            <v>2</v>
          </cell>
          <cell r="D1707" t="str">
            <v>OH</v>
          </cell>
          <cell r="E1707">
            <v>1966000</v>
          </cell>
          <cell r="F1707">
            <v>3932000</v>
          </cell>
        </row>
        <row r="1708">
          <cell r="B1708" t="str">
            <v>-  Penginapan Sumatera Selatan  (Gol III) [1 ORG x 2 HR x 1 KALI]</v>
          </cell>
          <cell r="C1708">
            <v>2</v>
          </cell>
          <cell r="D1708" t="str">
            <v>OH</v>
          </cell>
          <cell r="E1708">
            <v>861000</v>
          </cell>
          <cell r="F1708">
            <v>1722000</v>
          </cell>
        </row>
        <row r="1709">
          <cell r="B1709" t="str">
            <v>&gt; Batam</v>
          </cell>
        </row>
        <row r="1710">
          <cell r="B1710" t="str">
            <v xml:space="preserve"> - Tiket Batam (PP) [1 ORG x 2 KALI]</v>
          </cell>
          <cell r="C1710">
            <v>2</v>
          </cell>
          <cell r="D1710" t="str">
            <v>OK</v>
          </cell>
          <cell r="E1710">
            <v>2888000</v>
          </cell>
          <cell r="F1710">
            <v>5776000</v>
          </cell>
        </row>
        <row r="1711">
          <cell r="B1711" t="str">
            <v xml:space="preserve"> - Taksi Kepulauan Riau (PP) [1 ORG x 2 KALI]</v>
          </cell>
          <cell r="C1711">
            <v>2</v>
          </cell>
          <cell r="D1711" t="str">
            <v>OK</v>
          </cell>
          <cell r="E1711">
            <v>766000</v>
          </cell>
          <cell r="F1711">
            <v>1532000</v>
          </cell>
        </row>
        <row r="1712">
          <cell r="B1712" t="str">
            <v xml:space="preserve"> - Uang Harian Kepulauan Riau  [1 ORG x 3 HR x 2 KALI]</v>
          </cell>
          <cell r="C1712">
            <v>6</v>
          </cell>
          <cell r="D1712" t="str">
            <v>OH</v>
          </cell>
          <cell r="E1712">
            <v>370000</v>
          </cell>
          <cell r="F1712">
            <v>2220000</v>
          </cell>
        </row>
        <row r="1713">
          <cell r="B1713" t="str">
            <v>-  Penginapan Kepulauan Riau  (Gol IV) [1 ORG x 2 HR x 1 KALI]</v>
          </cell>
          <cell r="C1713">
            <v>2</v>
          </cell>
          <cell r="D1713" t="str">
            <v>OH</v>
          </cell>
          <cell r="E1713">
            <v>1297000</v>
          </cell>
          <cell r="F1713">
            <v>2594000</v>
          </cell>
        </row>
        <row r="1714">
          <cell r="B1714" t="str">
            <v>-  Penginapan Kepulauan Riau  (Gol III) [1 ORG x 2 HR x 1 KALI]</v>
          </cell>
          <cell r="C1714">
            <v>2</v>
          </cell>
          <cell r="D1714" t="str">
            <v>OH</v>
          </cell>
          <cell r="E1714">
            <v>792000</v>
          </cell>
          <cell r="F1714">
            <v>1584000</v>
          </cell>
        </row>
        <row r="1715">
          <cell r="B1715" t="str">
            <v>&gt; Jambi</v>
          </cell>
        </row>
        <row r="1716">
          <cell r="B1716" t="str">
            <v xml:space="preserve"> - Tiket Jambi (PP) [1 ORG x 2 KALI]</v>
          </cell>
          <cell r="C1716">
            <v>2</v>
          </cell>
          <cell r="D1716" t="str">
            <v>OK</v>
          </cell>
          <cell r="E1716">
            <v>2460000</v>
          </cell>
          <cell r="F1716">
            <v>4920000</v>
          </cell>
        </row>
        <row r="1717">
          <cell r="B1717" t="str">
            <v xml:space="preserve"> - Taksi Jambi (PP) [1 ORG x 2 KALI]</v>
          </cell>
          <cell r="C1717">
            <v>2</v>
          </cell>
          <cell r="D1717" t="str">
            <v>OK</v>
          </cell>
          <cell r="E1717">
            <v>842000</v>
          </cell>
          <cell r="F1717">
            <v>1684000</v>
          </cell>
        </row>
        <row r="1718">
          <cell r="B1718" t="str">
            <v xml:space="preserve"> - Uang Harian Jambi [1 ORG x 3 HR x 2 KALI]</v>
          </cell>
          <cell r="C1718">
            <v>6</v>
          </cell>
          <cell r="D1718" t="str">
            <v>OH</v>
          </cell>
          <cell r="E1718">
            <v>370000</v>
          </cell>
          <cell r="F1718">
            <v>2220000</v>
          </cell>
        </row>
        <row r="1719">
          <cell r="B1719" t="str">
            <v>-  Penginapan Jambi (Gol IV) [1 ORG x 2 HR x 1 KALI]</v>
          </cell>
          <cell r="C1719">
            <v>2</v>
          </cell>
          <cell r="D1719" t="str">
            <v>OH</v>
          </cell>
          <cell r="E1719">
            <v>1225000</v>
          </cell>
          <cell r="F1719">
            <v>2450000</v>
          </cell>
        </row>
        <row r="1720">
          <cell r="B1720" t="str">
            <v>-  Penginapan Jambi (Gol III) [1 ORG x 2 HR x 1 KALI]</v>
          </cell>
          <cell r="C1720">
            <v>2</v>
          </cell>
          <cell r="D1720" t="str">
            <v>OH</v>
          </cell>
          <cell r="E1720">
            <v>580000</v>
          </cell>
          <cell r="F1720">
            <v>1160000</v>
          </cell>
        </row>
        <row r="1721">
          <cell r="B1721" t="str">
            <v>&gt; Lampung</v>
          </cell>
        </row>
        <row r="1722">
          <cell r="B1722" t="str">
            <v xml:space="preserve"> - Tiket Lampung (PP) [1 ORG x 2 KALI]</v>
          </cell>
          <cell r="C1722">
            <v>2</v>
          </cell>
          <cell r="D1722" t="str">
            <v>OK</v>
          </cell>
          <cell r="E1722">
            <v>1583000</v>
          </cell>
          <cell r="F1722">
            <v>3166000</v>
          </cell>
        </row>
        <row r="1723">
          <cell r="B1723" t="str">
            <v xml:space="preserve"> - Taksi Lampung (PP) [1 ORG x 2 KALI]</v>
          </cell>
          <cell r="C1723">
            <v>2</v>
          </cell>
          <cell r="D1723" t="str">
            <v>OK</v>
          </cell>
          <cell r="E1723">
            <v>908000</v>
          </cell>
          <cell r="F1723">
            <v>1816000</v>
          </cell>
        </row>
        <row r="1724">
          <cell r="B1724" t="str">
            <v xml:space="preserve"> - Uang Harian Lampung [1 ORG x 3 HR x 2 KALI]</v>
          </cell>
          <cell r="C1724">
            <v>6</v>
          </cell>
          <cell r="D1724" t="str">
            <v>OH</v>
          </cell>
          <cell r="E1724">
            <v>380000</v>
          </cell>
          <cell r="F1724">
            <v>2280000</v>
          </cell>
        </row>
        <row r="1725">
          <cell r="B1725" t="str">
            <v>-  Penginapan Lampung (Gol IV) [1 ORG x 2 HR x 1 KALI]</v>
          </cell>
          <cell r="C1725">
            <v>2</v>
          </cell>
          <cell r="D1725" t="str">
            <v>OH</v>
          </cell>
          <cell r="E1725">
            <v>1539000</v>
          </cell>
          <cell r="F1725">
            <v>3078000</v>
          </cell>
        </row>
        <row r="1726">
          <cell r="B1726" t="str">
            <v>-  Penginapan Lampung (Gol III) [1 ORG x 2 HR x 1 KALI]</v>
          </cell>
          <cell r="C1726">
            <v>2</v>
          </cell>
          <cell r="D1726" t="str">
            <v>OH</v>
          </cell>
          <cell r="E1726">
            <v>580000</v>
          </cell>
          <cell r="F1726">
            <v>1160000</v>
          </cell>
        </row>
        <row r="1727">
          <cell r="B1727" t="str">
            <v>&gt; Bengkulu</v>
          </cell>
        </row>
        <row r="1728">
          <cell r="B1728" t="str">
            <v xml:space="preserve"> - Tiket  Bengkulu (PP) [1 ORG x 2 KALI]</v>
          </cell>
          <cell r="C1728">
            <v>2</v>
          </cell>
          <cell r="D1728" t="str">
            <v>OK</v>
          </cell>
          <cell r="E1728">
            <v>2621000</v>
          </cell>
          <cell r="F1728">
            <v>5242000</v>
          </cell>
        </row>
        <row r="1729">
          <cell r="B1729" t="str">
            <v xml:space="preserve"> - Taksi Bengkulu (PP) [1 ORG x 2 KALI]</v>
          </cell>
          <cell r="C1729">
            <v>2</v>
          </cell>
          <cell r="D1729" t="str">
            <v>OK</v>
          </cell>
          <cell r="E1729">
            <v>782000</v>
          </cell>
          <cell r="F1729">
            <v>1564000</v>
          </cell>
        </row>
        <row r="1730">
          <cell r="B1730" t="str">
            <v xml:space="preserve"> - Uang Harian Bengkulu [1 ORG x 3 HR x 2 KALI]</v>
          </cell>
          <cell r="C1730">
            <v>6</v>
          </cell>
          <cell r="D1730" t="str">
            <v>OH</v>
          </cell>
          <cell r="E1730">
            <v>380000</v>
          </cell>
          <cell r="F1730">
            <v>2280000</v>
          </cell>
        </row>
        <row r="1731">
          <cell r="B1731" t="str">
            <v>-  Penginapan Bengkulu (Gol IV) [1 ORG x 2 HR x 1 KALI]</v>
          </cell>
          <cell r="C1731">
            <v>2</v>
          </cell>
          <cell r="D1731" t="str">
            <v>OH</v>
          </cell>
          <cell r="E1731">
            <v>1546000</v>
          </cell>
          <cell r="F1731">
            <v>3092000</v>
          </cell>
        </row>
        <row r="1732">
          <cell r="B1732" t="str">
            <v>-  Penginapan Bengkulu (Gol III) [1 ORG x 2 HR x 1 KALI]</v>
          </cell>
          <cell r="C1732">
            <v>2</v>
          </cell>
          <cell r="D1732" t="str">
            <v>OH</v>
          </cell>
          <cell r="E1732">
            <v>692000</v>
          </cell>
          <cell r="F1732">
            <v>1384000</v>
          </cell>
        </row>
        <row r="1733">
          <cell r="B1733" t="str">
            <v>&gt; Gorontalo</v>
          </cell>
        </row>
        <row r="1734">
          <cell r="B1734" t="str">
            <v xml:space="preserve"> - Tiket Gorontalo (PP) [1 ORG x 2 KALI]</v>
          </cell>
          <cell r="C1734">
            <v>2</v>
          </cell>
          <cell r="D1734" t="str">
            <v>OK</v>
          </cell>
          <cell r="E1734">
            <v>4824000</v>
          </cell>
          <cell r="F1734">
            <v>9648000</v>
          </cell>
        </row>
        <row r="1735">
          <cell r="B1735" t="str">
            <v xml:space="preserve"> - Taksi Gorontalo (PP) [1 ORG x 2 KALI]</v>
          </cell>
          <cell r="C1735">
            <v>2</v>
          </cell>
          <cell r="D1735" t="str">
            <v>OK</v>
          </cell>
          <cell r="E1735">
            <v>1116000</v>
          </cell>
          <cell r="F1735">
            <v>2232000</v>
          </cell>
        </row>
        <row r="1736">
          <cell r="B1736" t="str">
            <v xml:space="preserve"> - Uang Harian Gorontalo [1 ORG x 3 HR x 2 KALI]</v>
          </cell>
          <cell r="C1736">
            <v>6</v>
          </cell>
          <cell r="D1736" t="str">
            <v>OH</v>
          </cell>
          <cell r="E1736">
            <v>370000</v>
          </cell>
          <cell r="F1736">
            <v>2220000</v>
          </cell>
        </row>
        <row r="1737">
          <cell r="B1737" t="str">
            <v>-  Penginapan Gorontalo (Gol IV) [1 ORG x 2 HR x 1 KALI]</v>
          </cell>
          <cell r="C1737">
            <v>2</v>
          </cell>
          <cell r="D1737" t="str">
            <v>OH</v>
          </cell>
          <cell r="E1737">
            <v>1606000</v>
          </cell>
          <cell r="F1737">
            <v>3212000</v>
          </cell>
        </row>
        <row r="1738">
          <cell r="B1738" t="str">
            <v>-  Penginapan Gorontalo (Gol III) [1 ORG x 2 HR x 1 KALI]</v>
          </cell>
          <cell r="C1738">
            <v>2</v>
          </cell>
          <cell r="D1738" t="str">
            <v>OH</v>
          </cell>
          <cell r="E1738">
            <v>955000</v>
          </cell>
          <cell r="F1738">
            <v>1910000</v>
          </cell>
        </row>
        <row r="1739">
          <cell r="B1739" t="str">
            <v>&gt; Bangka Belitung</v>
          </cell>
        </row>
        <row r="1740">
          <cell r="B1740" t="str">
            <v xml:space="preserve"> - Tiket Pangkal Pinang (PP) [1 ORG x 2 KALI]</v>
          </cell>
          <cell r="C1740">
            <v>2</v>
          </cell>
          <cell r="D1740" t="str">
            <v>OK</v>
          </cell>
          <cell r="E1740">
            <v>2139000</v>
          </cell>
          <cell r="F1740">
            <v>4278000</v>
          </cell>
        </row>
        <row r="1741">
          <cell r="B1741" t="str">
            <v xml:space="preserve"> - Taksi Bangka Belitung (PP) [1 ORG x 2 KALI]</v>
          </cell>
          <cell r="C1741">
            <v>2</v>
          </cell>
          <cell r="D1741" t="str">
            <v>OK</v>
          </cell>
          <cell r="E1741">
            <v>756000</v>
          </cell>
          <cell r="F1741">
            <v>1512000</v>
          </cell>
        </row>
        <row r="1742">
          <cell r="B1742" t="str">
            <v xml:space="preserve"> - Uang Harian Bangka Belitung  [1 ORG x 3 HR x 2 KALI]</v>
          </cell>
          <cell r="C1742">
            <v>6</v>
          </cell>
          <cell r="D1742" t="str">
            <v>OH</v>
          </cell>
          <cell r="E1742">
            <v>410000</v>
          </cell>
          <cell r="F1742">
            <v>2460000</v>
          </cell>
        </row>
        <row r="1743">
          <cell r="B1743" t="str">
            <v>-  Penginapan Bangka Belitung (Gol IV) [1 ORG x 2 HR x 1 KALI]</v>
          </cell>
          <cell r="C1743">
            <v>2</v>
          </cell>
          <cell r="D1743" t="str">
            <v>OH</v>
          </cell>
          <cell r="E1743">
            <v>1957000</v>
          </cell>
          <cell r="F1743">
            <v>3914000</v>
          </cell>
        </row>
        <row r="1744">
          <cell r="B1744" t="str">
            <v>-  PenginapanBangka Belitung (Gol III) [1 ORG x 2 HR x 1 KALI]</v>
          </cell>
          <cell r="C1744">
            <v>2</v>
          </cell>
          <cell r="D1744" t="str">
            <v>OH</v>
          </cell>
          <cell r="E1744">
            <v>676000</v>
          </cell>
          <cell r="F1744">
            <v>1352000</v>
          </cell>
        </row>
        <row r="1745">
          <cell r="B1745" t="str">
            <v>&gt; Indramayu</v>
          </cell>
        </row>
        <row r="1746">
          <cell r="B1746" t="str">
            <v xml:space="preserve"> - Transport Indramayu (PP) [1 ORG x 2 KALI]</v>
          </cell>
          <cell r="C1746">
            <v>2</v>
          </cell>
          <cell r="D1746" t="str">
            <v>OK</v>
          </cell>
          <cell r="E1746">
            <v>1000000</v>
          </cell>
          <cell r="F1746">
            <v>2000000</v>
          </cell>
        </row>
        <row r="1747">
          <cell r="B1747" t="str">
            <v xml:space="preserve"> - Uang Harian Jawa Barat [1 ORG x 3 HR x 2 KALI]</v>
          </cell>
          <cell r="C1747">
            <v>6</v>
          </cell>
          <cell r="D1747" t="str">
            <v>OH</v>
          </cell>
          <cell r="E1747">
            <v>430000</v>
          </cell>
          <cell r="F1747">
            <v>2580000</v>
          </cell>
        </row>
        <row r="1748">
          <cell r="B1748" t="str">
            <v>-  Penginapan Jawa Barat (Gol IV) [1 ORG x 2 HR x 1 KALI]</v>
          </cell>
          <cell r="C1748">
            <v>2</v>
          </cell>
          <cell r="D1748" t="str">
            <v>OH</v>
          </cell>
          <cell r="E1748">
            <v>1298000</v>
          </cell>
          <cell r="F1748">
            <v>2596000</v>
          </cell>
        </row>
        <row r="1749">
          <cell r="B1749" t="str">
            <v>-  Penginapan Jawa Barat (Gol III) [1 ORG x 2 HR x 1 KALI]</v>
          </cell>
          <cell r="C1749">
            <v>2</v>
          </cell>
          <cell r="D1749" t="str">
            <v>OH</v>
          </cell>
          <cell r="E1749">
            <v>686000</v>
          </cell>
          <cell r="F1749">
            <v>1372000</v>
          </cell>
        </row>
        <row r="1750">
          <cell r="B1750" t="str">
            <v>&gt; Ambon</v>
          </cell>
        </row>
        <row r="1751">
          <cell r="B1751" t="str">
            <v xml:space="preserve"> - Tiket  Ambon (PP) [1 ORG x 2 KALI]</v>
          </cell>
          <cell r="C1751">
            <v>2</v>
          </cell>
          <cell r="D1751" t="str">
            <v>OK</v>
          </cell>
          <cell r="E1751">
            <v>7081000</v>
          </cell>
          <cell r="F1751">
            <v>14162000</v>
          </cell>
        </row>
        <row r="1752">
          <cell r="B1752" t="str">
            <v xml:space="preserve"> - Taksi Maluku (PP) [1 ORG x 2 KALI]</v>
          </cell>
          <cell r="C1752">
            <v>2</v>
          </cell>
          <cell r="D1752" t="str">
            <v>OK</v>
          </cell>
          <cell r="E1752">
            <v>618000</v>
          </cell>
          <cell r="F1752">
            <v>1236000</v>
          </cell>
        </row>
        <row r="1753">
          <cell r="B1753" t="str">
            <v xml:space="preserve"> - Uang Harian [1 ORG x 3 HR x 2 KALI]</v>
          </cell>
          <cell r="C1753">
            <v>6</v>
          </cell>
          <cell r="D1753" t="str">
            <v>OH</v>
          </cell>
          <cell r="E1753">
            <v>380000</v>
          </cell>
          <cell r="F1753">
            <v>2280000</v>
          </cell>
        </row>
        <row r="1754">
          <cell r="B1754" t="str">
            <v>-  Penginapan Maluku (Gol IV) [1 ORG x 2 HR x 1 KALI]</v>
          </cell>
          <cell r="C1754">
            <v>2</v>
          </cell>
          <cell r="D1754" t="str">
            <v>OH</v>
          </cell>
          <cell r="E1754">
            <v>1059000</v>
          </cell>
          <cell r="F1754">
            <v>2118000</v>
          </cell>
        </row>
        <row r="1755">
          <cell r="B1755" t="str">
            <v>-  Penginapan Maluku (Gol III) [1 ORG x 2 HR x 1 KALI]</v>
          </cell>
          <cell r="C1755">
            <v>2</v>
          </cell>
          <cell r="D1755" t="str">
            <v>OH</v>
          </cell>
          <cell r="E1755">
            <v>667000</v>
          </cell>
          <cell r="F1755">
            <v>1334000</v>
          </cell>
        </row>
        <row r="1756">
          <cell r="B1756" t="str">
            <v>&gt; Banten</v>
          </cell>
        </row>
        <row r="1757">
          <cell r="B1757" t="str">
            <v xml:space="preserve"> - Transport  Dari DKI Jakarta ke Kota sekitar - Kota Tangerang (PP) [1 ORG x 3 KALI]</v>
          </cell>
          <cell r="C1757">
            <v>3</v>
          </cell>
          <cell r="D1757" t="str">
            <v>OK</v>
          </cell>
          <cell r="E1757">
            <v>572000</v>
          </cell>
          <cell r="F1757">
            <v>1716000</v>
          </cell>
        </row>
        <row r="1758">
          <cell r="B1758" t="str">
            <v xml:space="preserve"> - Uang Harian Banten [1 ORG x 3 HR]</v>
          </cell>
          <cell r="C1758">
            <v>3</v>
          </cell>
          <cell r="D1758" t="str">
            <v>OH</v>
          </cell>
          <cell r="E1758">
            <v>370000</v>
          </cell>
          <cell r="F1758">
            <v>1110000</v>
          </cell>
        </row>
        <row r="1759">
          <cell r="B1759" t="str">
            <v>Konsolidasi dan Pembahasan Rencana Kegiatan Seluruh Asrama Haji bersama Kementerian / Lembaga terkait (Kemenkeu)</v>
          </cell>
          <cell r="F1759">
            <v>297056500</v>
          </cell>
        </row>
        <row r="1760">
          <cell r="B1760" t="str">
            <v>Belanja Bahan</v>
          </cell>
          <cell r="D1760" t="str">
            <v xml:space="preserve"> </v>
          </cell>
          <cell r="F1760">
            <v>13832500</v>
          </cell>
        </row>
        <row r="1761">
          <cell r="B1761" t="str">
            <v>- Kebutuhan peserta</v>
          </cell>
          <cell r="C1761">
            <v>55</v>
          </cell>
          <cell r="D1761" t="str">
            <v>ORG</v>
          </cell>
          <cell r="E1761">
            <v>251500</v>
          </cell>
          <cell r="F1761">
            <v>13832500</v>
          </cell>
        </row>
        <row r="1762">
          <cell r="B1762" t="str">
            <v>Belanja Jasa Profesi</v>
          </cell>
          <cell r="D1762" t="str">
            <v xml:space="preserve"> </v>
          </cell>
          <cell r="F1762">
            <v>14200000</v>
          </cell>
        </row>
        <row r="1763">
          <cell r="B1763" t="str">
            <v>- 1 Narasumber Eselon II</v>
          </cell>
          <cell r="C1763">
            <v>6</v>
          </cell>
          <cell r="D1763" t="str">
            <v>JPL</v>
          </cell>
          <cell r="E1763">
            <v>1000000</v>
          </cell>
          <cell r="F1763">
            <v>6000000</v>
          </cell>
        </row>
        <row r="1764">
          <cell r="B1764" t="str">
            <v>- 2 Narasumber Eselon III ke bawah</v>
          </cell>
          <cell r="C1764">
            <v>6</v>
          </cell>
          <cell r="D1764" t="str">
            <v>JPL</v>
          </cell>
          <cell r="E1764">
            <v>900000</v>
          </cell>
          <cell r="F1764">
            <v>5400000</v>
          </cell>
        </row>
        <row r="1765">
          <cell r="B1765" t="str">
            <v>- 3 Moderator</v>
          </cell>
          <cell r="C1765">
            <v>4</v>
          </cell>
          <cell r="D1765" t="str">
            <v>OK</v>
          </cell>
          <cell r="E1765">
            <v>700000</v>
          </cell>
          <cell r="F1765">
            <v>2800000</v>
          </cell>
        </row>
        <row r="1766">
          <cell r="B1766" t="str">
            <v>Belanja Perjalanan Dinas Paket Meeting Di luar Kota (Bogor - Jawa Barat)</v>
          </cell>
          <cell r="D1766" t="str">
            <v xml:space="preserve"> </v>
          </cell>
          <cell r="F1766">
            <v>269024000</v>
          </cell>
        </row>
        <row r="1767">
          <cell r="B1767" t="str">
            <v>- 1 Transport panitia dan peserta Lokal [61 ORG x 1 KEG]</v>
          </cell>
          <cell r="C1767">
            <v>61</v>
          </cell>
          <cell r="D1767" t="str">
            <v>OH</v>
          </cell>
          <cell r="E1767">
            <v>600000</v>
          </cell>
          <cell r="F1767">
            <v>36600000</v>
          </cell>
        </row>
        <row r="1768">
          <cell r="B1768" t="str">
            <v>- 2 Transport narasumber dan moderator</v>
          </cell>
          <cell r="C1768">
            <v>8</v>
          </cell>
          <cell r="D1768" t="str">
            <v>OH</v>
          </cell>
          <cell r="E1768">
            <v>600000</v>
          </cell>
          <cell r="F1768">
            <v>4800000</v>
          </cell>
        </row>
        <row r="1769">
          <cell r="B1769" t="str">
            <v>- 3 Paket Fullboard Panitia [6 ORG x 3 MLM]</v>
          </cell>
          <cell r="C1769">
            <v>18</v>
          </cell>
          <cell r="D1769" t="str">
            <v>OH</v>
          </cell>
          <cell r="E1769">
            <v>1006000</v>
          </cell>
          <cell r="F1769">
            <v>18108000</v>
          </cell>
        </row>
        <row r="1770">
          <cell r="B1770" t="str">
            <v>- 4 Paket Fullboard Peserta Es. II [2 ORG x 3 MLM]</v>
          </cell>
          <cell r="C1770">
            <v>6</v>
          </cell>
          <cell r="D1770" t="str">
            <v>OH</v>
          </cell>
          <cell r="E1770">
            <v>1199000</v>
          </cell>
          <cell r="F1770">
            <v>7194000</v>
          </cell>
        </row>
        <row r="1771">
          <cell r="B1771" t="str">
            <v>- 5 Paket Fullboard Peserta [53 ORG x 3 MLM]</v>
          </cell>
          <cell r="C1771">
            <v>159</v>
          </cell>
          <cell r="D1771" t="str">
            <v>OH</v>
          </cell>
          <cell r="E1771">
            <v>1006000</v>
          </cell>
          <cell r="F1771">
            <v>159954000</v>
          </cell>
        </row>
        <row r="1772">
          <cell r="B1772" t="str">
            <v>- 6 Paket Fullboard Narasumber dan Moderator [8 ORG x 1 MLM]</v>
          </cell>
          <cell r="C1772">
            <v>8</v>
          </cell>
          <cell r="D1772" t="str">
            <v>OH</v>
          </cell>
          <cell r="E1772">
            <v>1006000</v>
          </cell>
          <cell r="F1772">
            <v>8048000</v>
          </cell>
        </row>
        <row r="1773">
          <cell r="B1773" t="str">
            <v>- 7 Uang Harian Fullboard Panitia dan Peserta  [61 ORG x 4 HR]</v>
          </cell>
          <cell r="C1773">
            <v>264</v>
          </cell>
          <cell r="D1773" t="str">
            <v>OH</v>
          </cell>
          <cell r="E1773">
            <v>130000</v>
          </cell>
          <cell r="F1773">
            <v>34320000</v>
          </cell>
        </row>
        <row r="1774">
          <cell r="B1774" t="str">
            <v>Revitalisasi  dan Pengembangan Asrama Haji</v>
          </cell>
          <cell r="C1774">
            <v>12</v>
          </cell>
          <cell r="D1774" t="str">
            <v>lokasi</v>
          </cell>
          <cell r="F1774">
            <v>293252000</v>
          </cell>
        </row>
        <row r="1775">
          <cell r="B1775" t="str">
            <v>Verifikasi Dokumen Usulan Pengembangan Asrama Haji  bersama Kementerian/Lembaga terkait (Bappenas dan DJPUPR)</v>
          </cell>
          <cell r="F1775">
            <v>78380000</v>
          </cell>
        </row>
        <row r="1776">
          <cell r="B1776" t="str">
            <v>Belanja Jasa Profesi</v>
          </cell>
          <cell r="F1776">
            <v>6800000</v>
          </cell>
        </row>
        <row r="1777">
          <cell r="B1777" t="str">
            <v>(KPPN.133-Jakarta IV )</v>
          </cell>
        </row>
        <row r="1778">
          <cell r="B1778" t="str">
            <v xml:space="preserve">  - Honorarium Narasumber/Pembahas [2 ORG x 2 JPL x 2 KL]</v>
          </cell>
          <cell r="C1778">
            <v>4</v>
          </cell>
          <cell r="D1778" t="str">
            <v>OJK</v>
          </cell>
          <cell r="E1778">
            <v>1000000</v>
          </cell>
          <cell r="F1778">
            <v>4000000</v>
          </cell>
        </row>
        <row r="1779">
          <cell r="B1779" t="str">
            <v xml:space="preserve">  - Moderator</v>
          </cell>
          <cell r="C1779">
            <v>4</v>
          </cell>
          <cell r="D1779" t="str">
            <v>OK</v>
          </cell>
          <cell r="E1779">
            <v>700000</v>
          </cell>
          <cell r="F1779">
            <v>2800000</v>
          </cell>
        </row>
        <row r="1780">
          <cell r="B1780" t="str">
            <v>Belanja Perjalanan Dinas Paket Meeting Luar Kota (Jawa Barat)</v>
          </cell>
          <cell r="F1780">
            <v>71580000</v>
          </cell>
        </row>
        <row r="1781">
          <cell r="B1781" t="str">
            <v>(KPPN.133-Jakarta IV )</v>
          </cell>
        </row>
        <row r="1782">
          <cell r="B1782" t="str">
            <v xml:space="preserve">  - Paket Meeting Fullday [30 ORG x 2 KL]</v>
          </cell>
          <cell r="C1782">
            <v>60</v>
          </cell>
          <cell r="D1782" t="str">
            <v>OK</v>
          </cell>
          <cell r="E1782">
            <v>498000</v>
          </cell>
          <cell r="F1782">
            <v>29880000</v>
          </cell>
        </row>
        <row r="1783">
          <cell r="B1783" t="str">
            <v xml:space="preserve">  - Transport Fullday [30 ORG x 2 KL]</v>
          </cell>
          <cell r="C1783">
            <v>60</v>
          </cell>
          <cell r="D1783" t="str">
            <v>OK</v>
          </cell>
          <cell r="E1783">
            <v>600000</v>
          </cell>
          <cell r="F1783">
            <v>36000000</v>
          </cell>
        </row>
        <row r="1784">
          <cell r="B1784" t="str">
            <v xml:space="preserve">  - Uang Harian Fullday [30 ORG x 2 KL]</v>
          </cell>
          <cell r="C1784">
            <v>60</v>
          </cell>
          <cell r="D1784" t="str">
            <v>OH</v>
          </cell>
          <cell r="E1784">
            <v>95000</v>
          </cell>
          <cell r="F1784">
            <v>5700000</v>
          </cell>
        </row>
        <row r="1785">
          <cell r="B1785" t="str">
            <v>Tinjauan Kesiapan dan Kelayakan Konstruksi Revitalisasi Asrama Haji Tahun 2026</v>
          </cell>
          <cell r="F1785">
            <v>78422000</v>
          </cell>
        </row>
        <row r="1786">
          <cell r="B1786" t="str">
            <v>Belanja Perjalanan Dinas Biasa</v>
          </cell>
          <cell r="F1786">
            <v>78422000</v>
          </cell>
        </row>
        <row r="1787">
          <cell r="B1787" t="str">
            <v>&gt; Padang</v>
          </cell>
        </row>
        <row r="1788">
          <cell r="B1788" t="str">
            <v xml:space="preserve"> - Tiket Padang (PP) [1 ORG x 2 KALI]</v>
          </cell>
          <cell r="C1788">
            <v>2</v>
          </cell>
          <cell r="D1788" t="str">
            <v>OK</v>
          </cell>
          <cell r="E1788">
            <v>2952000</v>
          </cell>
          <cell r="F1788">
            <v>5904000</v>
          </cell>
        </row>
        <row r="1789">
          <cell r="B1789" t="str">
            <v xml:space="preserve"> - Taksi Sumatera Barat (PP) [1 ORG x 2 KALI]</v>
          </cell>
          <cell r="C1789">
            <v>2</v>
          </cell>
          <cell r="D1789" t="str">
            <v>OK</v>
          </cell>
          <cell r="E1789">
            <v>928000</v>
          </cell>
          <cell r="F1789">
            <v>1856000</v>
          </cell>
        </row>
        <row r="1790">
          <cell r="B1790" t="str">
            <v xml:space="preserve"> - Uang Harian Sumatera Barat [1 ORG x 3 HR x 2 KALI]</v>
          </cell>
          <cell r="C1790">
            <v>6</v>
          </cell>
          <cell r="D1790" t="str">
            <v>OH</v>
          </cell>
          <cell r="E1790">
            <v>380000</v>
          </cell>
          <cell r="F1790">
            <v>2280000</v>
          </cell>
        </row>
        <row r="1791">
          <cell r="B1791" t="str">
            <v>-  Penginapan Sumatera Barat (Gol IV) [1 ORG x 2 HR x 1 KALI]</v>
          </cell>
          <cell r="C1791">
            <v>2</v>
          </cell>
          <cell r="D1791" t="str">
            <v>OH</v>
          </cell>
          <cell r="E1791">
            <v>1353000</v>
          </cell>
          <cell r="F1791">
            <v>2706000</v>
          </cell>
        </row>
        <row r="1792">
          <cell r="B1792" t="str">
            <v>-  Penginapan Sumatera Barat (Gol III) [1 ORG x 2 HR x 1 KALI]</v>
          </cell>
          <cell r="C1792">
            <v>2</v>
          </cell>
          <cell r="D1792" t="str">
            <v>OH</v>
          </cell>
          <cell r="E1792">
            <v>701000</v>
          </cell>
          <cell r="F1792">
            <v>1402000</v>
          </cell>
        </row>
        <row r="1793">
          <cell r="B1793" t="str">
            <v>&gt; Medan</v>
          </cell>
        </row>
        <row r="1794">
          <cell r="B1794" t="str">
            <v xml:space="preserve"> - Tiket  Medan (PP) [1 ORG x 2 KALI]</v>
          </cell>
          <cell r="C1794">
            <v>2</v>
          </cell>
          <cell r="D1794" t="str">
            <v>OK</v>
          </cell>
          <cell r="E1794">
            <v>3808000</v>
          </cell>
          <cell r="F1794">
            <v>7616000</v>
          </cell>
        </row>
        <row r="1795">
          <cell r="B1795" t="str">
            <v xml:space="preserve"> - Taksi Sumatera Utara (PP) [1 ORG x 2 KALI]</v>
          </cell>
          <cell r="C1795">
            <v>2</v>
          </cell>
          <cell r="D1795" t="str">
            <v>OK</v>
          </cell>
          <cell r="E1795">
            <v>1164000</v>
          </cell>
          <cell r="F1795">
            <v>2328000</v>
          </cell>
        </row>
        <row r="1796">
          <cell r="B1796" t="str">
            <v xml:space="preserve"> - Uang Harian Sumatera Utara [1 ORG x 3 HR x 2 KALI]</v>
          </cell>
          <cell r="C1796">
            <v>6</v>
          </cell>
          <cell r="D1796" t="str">
            <v>OH</v>
          </cell>
          <cell r="E1796">
            <v>370000</v>
          </cell>
          <cell r="F1796">
            <v>2220000</v>
          </cell>
        </row>
        <row r="1797">
          <cell r="B1797" t="str">
            <v>-  Penginapan Sumatera Utara  (Gol IV) [1 ORG x 2 HR x 1 KALI]</v>
          </cell>
          <cell r="C1797">
            <v>2</v>
          </cell>
          <cell r="D1797" t="str">
            <v>OH</v>
          </cell>
          <cell r="E1797">
            <v>1188000</v>
          </cell>
          <cell r="F1797">
            <v>2376000</v>
          </cell>
        </row>
        <row r="1798">
          <cell r="B1798" t="str">
            <v>-  Penginapan Sumatera Utara (Gol III) [1 ORG x 2 HR x 1 KALI]</v>
          </cell>
          <cell r="C1798">
            <v>2</v>
          </cell>
          <cell r="D1798" t="str">
            <v>OH</v>
          </cell>
          <cell r="E1798">
            <v>699000</v>
          </cell>
          <cell r="F1798">
            <v>1398000</v>
          </cell>
        </row>
        <row r="1799">
          <cell r="B1799" t="str">
            <v>&gt; Surabaya</v>
          </cell>
        </row>
        <row r="1800">
          <cell r="B1800" t="str">
            <v xml:space="preserve"> - Tiket Surabaya (PP) [1 ORG x 2 KALI]</v>
          </cell>
          <cell r="C1800">
            <v>2</v>
          </cell>
          <cell r="D1800" t="str">
            <v>OK</v>
          </cell>
          <cell r="E1800">
            <v>2674000</v>
          </cell>
          <cell r="F1800">
            <v>5348000</v>
          </cell>
        </row>
        <row r="1801">
          <cell r="B1801" t="str">
            <v xml:space="preserve"> - Taksi Jawa Timur (PP) [1 ORG x 2 KALI]</v>
          </cell>
          <cell r="C1801">
            <v>2</v>
          </cell>
          <cell r="D1801" t="str">
            <v>OK</v>
          </cell>
          <cell r="E1801">
            <v>1048000</v>
          </cell>
          <cell r="F1801">
            <v>2096000</v>
          </cell>
        </row>
        <row r="1802">
          <cell r="B1802" t="str">
            <v xml:space="preserve"> - Uang Harian Jawa Timur  [1 ORG x 3 HR x 2 KALI]</v>
          </cell>
          <cell r="C1802">
            <v>6</v>
          </cell>
          <cell r="D1802" t="str">
            <v>OH</v>
          </cell>
          <cell r="E1802">
            <v>410000</v>
          </cell>
          <cell r="F1802">
            <v>2460000</v>
          </cell>
        </row>
        <row r="1803">
          <cell r="B1803" t="str">
            <v>-  Penginapan Jawa Timur (Gol IV) [1 ORG x 2 HR x 1 KALI]</v>
          </cell>
          <cell r="C1803">
            <v>2</v>
          </cell>
          <cell r="D1803" t="str">
            <v>OH</v>
          </cell>
          <cell r="E1803">
            <v>1153000</v>
          </cell>
          <cell r="F1803">
            <v>2306000</v>
          </cell>
        </row>
        <row r="1804">
          <cell r="B1804" t="str">
            <v>-  Penginapan Jawa Timur  (Gol III) [1 ORG x 2 HR x 1 KALI]</v>
          </cell>
          <cell r="C1804">
            <v>2</v>
          </cell>
          <cell r="D1804" t="str">
            <v>OH</v>
          </cell>
          <cell r="E1804">
            <v>814000</v>
          </cell>
          <cell r="F1804">
            <v>1628000</v>
          </cell>
        </row>
        <row r="1805">
          <cell r="B1805" t="str">
            <v>&gt; Balikpapan</v>
          </cell>
        </row>
        <row r="1806">
          <cell r="B1806" t="str">
            <v xml:space="preserve"> - Tiket Balikpapan (PP) [1 ORG x 2 KALI]</v>
          </cell>
          <cell r="C1806">
            <v>2</v>
          </cell>
          <cell r="D1806" t="str">
            <v>OK</v>
          </cell>
          <cell r="E1806">
            <v>3797000</v>
          </cell>
          <cell r="F1806">
            <v>7594000</v>
          </cell>
        </row>
        <row r="1807">
          <cell r="B1807" t="str">
            <v xml:space="preserve"> - Taksi Kalimantan Timur (PP) [1 ORG x 2 KALI]</v>
          </cell>
          <cell r="C1807">
            <v>2</v>
          </cell>
          <cell r="D1807" t="str">
            <v>OK</v>
          </cell>
          <cell r="E1807">
            <v>1614000</v>
          </cell>
          <cell r="F1807">
            <v>3228000</v>
          </cell>
        </row>
        <row r="1808">
          <cell r="B1808" t="str">
            <v xml:space="preserve"> - Uang Harian Kalimantan Timur  [1 ORG x 3 HR x 2 KALI]</v>
          </cell>
          <cell r="C1808">
            <v>6</v>
          </cell>
          <cell r="D1808" t="str">
            <v>OH</v>
          </cell>
          <cell r="E1808">
            <v>430000</v>
          </cell>
          <cell r="F1808">
            <v>2580000</v>
          </cell>
        </row>
        <row r="1809">
          <cell r="B1809" t="str">
            <v>-  Penginapan Kalimantan Timur  (Gol IV) [1 ORG x 2 HR x 1 KALI]</v>
          </cell>
          <cell r="C1809">
            <v>2</v>
          </cell>
          <cell r="D1809" t="str">
            <v>OH</v>
          </cell>
          <cell r="E1809">
            <v>1507000</v>
          </cell>
          <cell r="F1809">
            <v>3014000</v>
          </cell>
        </row>
        <row r="1810">
          <cell r="B1810" t="str">
            <v>-  Penginapan Kalimantan Timur  (Gol III) [1 ORG x 2 HR x 1 KALI]</v>
          </cell>
          <cell r="C1810">
            <v>2</v>
          </cell>
          <cell r="D1810" t="str">
            <v>OH</v>
          </cell>
          <cell r="E1810">
            <v>804000</v>
          </cell>
          <cell r="F1810">
            <v>1608000</v>
          </cell>
        </row>
        <row r="1811">
          <cell r="B1811" t="str">
            <v>&gt; Makassar</v>
          </cell>
        </row>
        <row r="1812">
          <cell r="B1812" t="str">
            <v xml:space="preserve"> - Tiket Makassar (PP) [1 ORG x 2 KALI]</v>
          </cell>
          <cell r="C1812">
            <v>2</v>
          </cell>
          <cell r="D1812" t="str">
            <v>OK</v>
          </cell>
          <cell r="E1812">
            <v>3829000</v>
          </cell>
          <cell r="F1812">
            <v>7658000</v>
          </cell>
        </row>
        <row r="1813">
          <cell r="B1813" t="str">
            <v xml:space="preserve"> - Taksi Sulawesi Selatan (PP) [1 ORG x 2 KALI]</v>
          </cell>
          <cell r="C1813">
            <v>2</v>
          </cell>
          <cell r="D1813" t="str">
            <v>OK</v>
          </cell>
          <cell r="E1813">
            <v>950000</v>
          </cell>
          <cell r="F1813">
            <v>1900000</v>
          </cell>
        </row>
        <row r="1814">
          <cell r="B1814" t="str">
            <v xml:space="preserve"> - Uang Harian Sulawesi Selatan [1 ORG x 3 HR x 2 KALI]</v>
          </cell>
          <cell r="C1814">
            <v>6</v>
          </cell>
          <cell r="D1814" t="str">
            <v>OH</v>
          </cell>
          <cell r="E1814">
            <v>430000</v>
          </cell>
          <cell r="F1814">
            <v>2580000</v>
          </cell>
        </row>
        <row r="1815">
          <cell r="B1815" t="str">
            <v>-  Penginapan Sulawesi Selatan (Gol IV) [1 ORG x 2 HR x 1 KALI]</v>
          </cell>
          <cell r="C1815">
            <v>2</v>
          </cell>
          <cell r="D1815" t="str">
            <v>OH</v>
          </cell>
          <cell r="E1815">
            <v>1423000</v>
          </cell>
          <cell r="F1815">
            <v>2846000</v>
          </cell>
        </row>
        <row r="1816">
          <cell r="B1816" t="str">
            <v>-  Penginapan Sulawesi Selatan (Gol III) [1 ORG x 2 HR x 1 KALI]</v>
          </cell>
          <cell r="C1816">
            <v>2</v>
          </cell>
          <cell r="D1816" t="str">
            <v>OH</v>
          </cell>
          <cell r="E1816">
            <v>745000</v>
          </cell>
          <cell r="F1816">
            <v>1490000</v>
          </cell>
        </row>
        <row r="1817">
          <cell r="B1817" t="str">
            <v>Visitasi Progres Revitalisasi Asrama Haji Tahun 2025 (5 Lokasi)</v>
          </cell>
          <cell r="D1817" t="str">
            <v xml:space="preserve"> </v>
          </cell>
          <cell r="F1817">
            <v>56770000</v>
          </cell>
        </row>
        <row r="1818">
          <cell r="B1818" t="str">
            <v>Belanja Perjalanan Dinas Biasa</v>
          </cell>
          <cell r="F1818">
            <v>56770000</v>
          </cell>
        </row>
        <row r="1819">
          <cell r="B1819" t="str">
            <v>&gt; Aceh</v>
          </cell>
        </row>
        <row r="1820">
          <cell r="B1820" t="str">
            <v xml:space="preserve"> - Tiket Aceh (PP) [1 ORG x 2 KALI]</v>
          </cell>
          <cell r="C1820">
            <v>2</v>
          </cell>
          <cell r="D1820" t="str">
            <v>OK</v>
          </cell>
          <cell r="E1820">
            <v>4492000</v>
          </cell>
          <cell r="F1820">
            <v>8984000</v>
          </cell>
        </row>
        <row r="1821">
          <cell r="B1821" t="str">
            <v xml:space="preserve"> - Taksi Aceh (PP) [1 ORG x 2 KALI]</v>
          </cell>
          <cell r="C1821">
            <v>2</v>
          </cell>
          <cell r="D1821" t="str">
            <v>OK</v>
          </cell>
          <cell r="E1821">
            <v>820000</v>
          </cell>
          <cell r="F1821">
            <v>1640000</v>
          </cell>
        </row>
        <row r="1822">
          <cell r="B1822" t="str">
            <v xml:space="preserve"> - Uang Harian Aceh [1 ORG x 3 HR x 2 KALI]</v>
          </cell>
          <cell r="C1822">
            <v>6</v>
          </cell>
          <cell r="D1822" t="str">
            <v>OH</v>
          </cell>
          <cell r="E1822">
            <v>360000</v>
          </cell>
          <cell r="F1822">
            <v>2160000</v>
          </cell>
        </row>
        <row r="1823">
          <cell r="B1823" t="str">
            <v>-  Penginapan Aceh (Gol IV) [1 ORG x 2 HR x 1 KALI]</v>
          </cell>
          <cell r="C1823">
            <v>2</v>
          </cell>
          <cell r="D1823" t="str">
            <v>OH</v>
          </cell>
          <cell r="E1823">
            <v>1578000</v>
          </cell>
          <cell r="F1823">
            <v>3156000</v>
          </cell>
        </row>
        <row r="1824">
          <cell r="B1824" t="str">
            <v>-  Penginapan Aceh (Gol III) [1 ORG x 2 HR x 1 KALI]</v>
          </cell>
          <cell r="C1824">
            <v>2</v>
          </cell>
          <cell r="D1824" t="str">
            <v>OH</v>
          </cell>
          <cell r="E1824">
            <v>770000</v>
          </cell>
          <cell r="F1824">
            <v>1540000</v>
          </cell>
        </row>
        <row r="1825">
          <cell r="B1825" t="str">
            <v>&gt; Banjarmasin</v>
          </cell>
        </row>
        <row r="1826">
          <cell r="B1826" t="str">
            <v xml:space="preserve"> - Tiket Banjarmasin (PP) [1 ORG x 2 KALI]</v>
          </cell>
          <cell r="C1826">
            <v>2</v>
          </cell>
          <cell r="D1826" t="str">
            <v>OK</v>
          </cell>
          <cell r="E1826">
            <v>2995000</v>
          </cell>
          <cell r="F1826">
            <v>5990000</v>
          </cell>
        </row>
        <row r="1827">
          <cell r="B1827" t="str">
            <v xml:space="preserve"> - Taksi Kalimantan Selatan (PP) [1 ORG x 2 KALI]</v>
          </cell>
          <cell r="C1827">
            <v>2</v>
          </cell>
          <cell r="D1827" t="str">
            <v>OK</v>
          </cell>
          <cell r="E1827">
            <v>934000</v>
          </cell>
          <cell r="F1827">
            <v>1868000</v>
          </cell>
        </row>
        <row r="1828">
          <cell r="B1828" t="str">
            <v xml:space="preserve"> - Uang Harian Kalimantan Selatan  [1 ORG x 3 HR x 2 KALI]</v>
          </cell>
          <cell r="C1828">
            <v>6</v>
          </cell>
          <cell r="D1828" t="str">
            <v>OH</v>
          </cell>
          <cell r="E1828">
            <v>380000</v>
          </cell>
          <cell r="F1828">
            <v>2280000</v>
          </cell>
        </row>
        <row r="1829">
          <cell r="B1829" t="str">
            <v>-  Penginapan Kalimantan Selatan  (Gol IV) [1 ORG x 2 HR x 1 KALI]</v>
          </cell>
          <cell r="C1829">
            <v>2</v>
          </cell>
          <cell r="D1829" t="str">
            <v>OH</v>
          </cell>
          <cell r="E1829">
            <v>1500000</v>
          </cell>
          <cell r="F1829">
            <v>3000000</v>
          </cell>
        </row>
        <row r="1830">
          <cell r="B1830" t="str">
            <v>-  Penginapan Kalimantan Selatan  (Gol III) [1 ORG x 2 HR x 1 KALI]</v>
          </cell>
          <cell r="C1830">
            <v>2</v>
          </cell>
          <cell r="D1830" t="str">
            <v>OH</v>
          </cell>
          <cell r="E1830">
            <v>697000</v>
          </cell>
          <cell r="F1830">
            <v>1394000</v>
          </cell>
        </row>
        <row r="1831">
          <cell r="B1831" t="str">
            <v>&gt; Lampung</v>
          </cell>
        </row>
        <row r="1832">
          <cell r="B1832" t="str">
            <v xml:space="preserve"> - Tiket Lampung (PP) [1 ORG x 2 KALI]</v>
          </cell>
          <cell r="C1832">
            <v>2</v>
          </cell>
          <cell r="D1832" t="str">
            <v>OK</v>
          </cell>
          <cell r="E1832">
            <v>1583000</v>
          </cell>
          <cell r="F1832">
            <v>3166000</v>
          </cell>
        </row>
        <row r="1833">
          <cell r="B1833" t="str">
            <v xml:space="preserve"> - Taksi Lampung (PP) [1 ORG x 2 KALI]</v>
          </cell>
          <cell r="C1833">
            <v>2</v>
          </cell>
          <cell r="D1833" t="str">
            <v>OK</v>
          </cell>
          <cell r="E1833">
            <v>908000</v>
          </cell>
          <cell r="F1833">
            <v>1816000</v>
          </cell>
        </row>
        <row r="1834">
          <cell r="B1834" t="str">
            <v xml:space="preserve"> - Uang Harian Lampung [1 ORG x 3 HR x 2 KALI]</v>
          </cell>
          <cell r="C1834">
            <v>6</v>
          </cell>
          <cell r="D1834" t="str">
            <v>OH</v>
          </cell>
          <cell r="E1834">
            <v>380000</v>
          </cell>
          <cell r="F1834">
            <v>2280000</v>
          </cell>
        </row>
        <row r="1835">
          <cell r="B1835" t="str">
            <v>-  Penginapan Lampung (Gol IV) [1 ORG x 2 HR x 1 KALI]</v>
          </cell>
          <cell r="C1835">
            <v>2</v>
          </cell>
          <cell r="D1835" t="str">
            <v>OH</v>
          </cell>
          <cell r="E1835">
            <v>1539000</v>
          </cell>
          <cell r="F1835">
            <v>3078000</v>
          </cell>
        </row>
        <row r="1836">
          <cell r="B1836" t="str">
            <v>-  Penginapan Lampung (Gol III) [1 ORG x 2 HR x 1 KALI]</v>
          </cell>
          <cell r="C1836">
            <v>2</v>
          </cell>
          <cell r="D1836" t="str">
            <v>OH</v>
          </cell>
          <cell r="E1836">
            <v>580000</v>
          </cell>
          <cell r="F1836">
            <v>1160000</v>
          </cell>
        </row>
        <row r="1837">
          <cell r="B1837" t="str">
            <v>&gt; Indramayu</v>
          </cell>
        </row>
        <row r="1838">
          <cell r="B1838" t="str">
            <v xml:space="preserve"> - Transport Indramayu (PP) [1 ORG x 2 KALI]</v>
          </cell>
          <cell r="C1838">
            <v>2</v>
          </cell>
          <cell r="D1838" t="str">
            <v>OK</v>
          </cell>
          <cell r="E1838">
            <v>1000000</v>
          </cell>
          <cell r="F1838">
            <v>2000000</v>
          </cell>
        </row>
        <row r="1839">
          <cell r="B1839" t="str">
            <v xml:space="preserve"> - Uang Harian Jawa Barat [1 ORG x 3 HR x 2 KALI]</v>
          </cell>
          <cell r="C1839">
            <v>6</v>
          </cell>
          <cell r="D1839" t="str">
            <v>OH</v>
          </cell>
          <cell r="E1839">
            <v>430000</v>
          </cell>
          <cell r="F1839">
            <v>2580000</v>
          </cell>
        </row>
        <row r="1840">
          <cell r="B1840" t="str">
            <v>-  Penginapan Jawa Barat (Gol IV) [1 ORG x 2 HR x 1 KALI]</v>
          </cell>
          <cell r="C1840">
            <v>2</v>
          </cell>
          <cell r="D1840" t="str">
            <v>OH</v>
          </cell>
          <cell r="E1840">
            <v>1298000</v>
          </cell>
          <cell r="F1840">
            <v>2596000</v>
          </cell>
        </row>
        <row r="1841">
          <cell r="B1841" t="str">
            <v>-  Penginapan Jawa Barat (Gol III) [1 ORG x 2 HR x 1 KALI]</v>
          </cell>
          <cell r="C1841">
            <v>2</v>
          </cell>
          <cell r="D1841" t="str">
            <v>OH</v>
          </cell>
          <cell r="E1841">
            <v>686000</v>
          </cell>
          <cell r="F1841">
            <v>1372000</v>
          </cell>
        </row>
        <row r="1842">
          <cell r="B1842" t="str">
            <v>&gt; Banten</v>
          </cell>
        </row>
        <row r="1843">
          <cell r="B1843" t="str">
            <v xml:space="preserve"> - Transport  Dari DKI Jakarta ke Kota sekitar - Kota Tangerang (PP) [1 ORG x 5 KALI]</v>
          </cell>
          <cell r="C1843">
            <v>5</v>
          </cell>
          <cell r="D1843" t="str">
            <v>OK</v>
          </cell>
          <cell r="E1843">
            <v>572000</v>
          </cell>
          <cell r="F1843">
            <v>2860000</v>
          </cell>
        </row>
        <row r="1844">
          <cell r="B1844" t="str">
            <v xml:space="preserve"> - Uang Harian [1 ORG x 5 HR]</v>
          </cell>
          <cell r="C1844">
            <v>5</v>
          </cell>
          <cell r="D1844" t="str">
            <v>OH</v>
          </cell>
          <cell r="E1844">
            <v>370000</v>
          </cell>
          <cell r="F1844">
            <v>1850000</v>
          </cell>
        </row>
        <row r="1845">
          <cell r="B1845" t="str">
            <v>Reviu Progres Realisasi  Revitalisasi Asrama Haji Berbasis SBSN dengan Kementerian/Lembaga terkait (Reviu Awal per April - Reviu Akhir per November)</v>
          </cell>
          <cell r="F1845">
            <v>79680000</v>
          </cell>
        </row>
        <row r="1846">
          <cell r="B1846" t="str">
            <v>Belanja Jasa Profesi</v>
          </cell>
          <cell r="F1846">
            <v>8100000</v>
          </cell>
        </row>
        <row r="1847">
          <cell r="B1847" t="str">
            <v>(KPPN.133-Jakarta IV )</v>
          </cell>
        </row>
        <row r="1848">
          <cell r="B1848" t="str">
            <v xml:space="preserve">  - Honorarium Narasumber/Pembahas</v>
          </cell>
          <cell r="C1848">
            <v>6</v>
          </cell>
          <cell r="D1848" t="str">
            <v>OJK</v>
          </cell>
          <cell r="E1848">
            <v>1000000</v>
          </cell>
          <cell r="F1848">
            <v>6000000</v>
          </cell>
        </row>
        <row r="1849">
          <cell r="B1849" t="str">
            <v xml:space="preserve">  - Moderator</v>
          </cell>
          <cell r="C1849">
            <v>3</v>
          </cell>
          <cell r="D1849" t="str">
            <v>OK</v>
          </cell>
          <cell r="E1849">
            <v>700000</v>
          </cell>
          <cell r="F1849">
            <v>2100000</v>
          </cell>
        </row>
        <row r="1850">
          <cell r="B1850" t="str">
            <v>Belanja Perjalanan Dinas Paket Meeting Luar Kota (Jawa Barat)</v>
          </cell>
          <cell r="F1850">
            <v>71580000</v>
          </cell>
        </row>
        <row r="1851">
          <cell r="B1851" t="str">
            <v>(KPPN.133-Jakarta IV )</v>
          </cell>
        </row>
        <row r="1852">
          <cell r="B1852" t="str">
            <v xml:space="preserve">  - Paket Meeting Fullday [30 ORG x 2 KL]</v>
          </cell>
          <cell r="C1852">
            <v>60</v>
          </cell>
          <cell r="D1852" t="str">
            <v>OK</v>
          </cell>
          <cell r="E1852">
            <v>498000</v>
          </cell>
          <cell r="F1852">
            <v>29880000</v>
          </cell>
        </row>
        <row r="1853">
          <cell r="B1853" t="str">
            <v xml:space="preserve">  - Transport Fullday [30 ORG x 2 KL]</v>
          </cell>
          <cell r="C1853">
            <v>60</v>
          </cell>
          <cell r="D1853" t="str">
            <v>OK</v>
          </cell>
          <cell r="E1853">
            <v>600000</v>
          </cell>
          <cell r="F1853">
            <v>36000000</v>
          </cell>
        </row>
        <row r="1854">
          <cell r="B1854" t="str">
            <v xml:space="preserve">  - Uang Harian Fullday [30 ORG x 2 KL]</v>
          </cell>
          <cell r="C1854">
            <v>60</v>
          </cell>
          <cell r="D1854" t="str">
            <v>OH</v>
          </cell>
          <cell r="E1854">
            <v>95000</v>
          </cell>
          <cell r="F1854">
            <v>5700000</v>
          </cell>
        </row>
        <row r="1855">
          <cell r="B1855" t="str">
            <v>Monitoring dan Evaluasi Asrama Haji</v>
          </cell>
          <cell r="C1855">
            <v>2</v>
          </cell>
          <cell r="D1855" t="str">
            <v>KEG</v>
          </cell>
          <cell r="E1855">
            <v>0</v>
          </cell>
          <cell r="F1855">
            <v>545658000</v>
          </cell>
        </row>
        <row r="1856">
          <cell r="B1856" t="str">
            <v>Monitoring  Layanan Akomodasi Jemaah Haji dan Layanan Publik pada Asrama Haji</v>
          </cell>
          <cell r="F1856">
            <v>219518000</v>
          </cell>
        </row>
        <row r="1857">
          <cell r="B1857" t="str">
            <v>Belanja Perjalanan Dinas Biasa</v>
          </cell>
          <cell r="C1857" t="str">
            <v xml:space="preserve"> </v>
          </cell>
          <cell r="F1857">
            <v>219518000</v>
          </cell>
        </row>
        <row r="1858">
          <cell r="B1858" t="str">
            <v>&gt; DI Yogyakarta</v>
          </cell>
        </row>
        <row r="1859">
          <cell r="B1859" t="str">
            <v xml:space="preserve"> - Tiket  DI Yogyakarta (PP) [1 ORG x 2 KALI]</v>
          </cell>
          <cell r="C1859">
            <v>2</v>
          </cell>
          <cell r="D1859" t="str">
            <v>OK</v>
          </cell>
          <cell r="E1859">
            <v>2268000</v>
          </cell>
          <cell r="F1859">
            <v>4536000</v>
          </cell>
        </row>
        <row r="1860">
          <cell r="B1860" t="str">
            <v xml:space="preserve"> - Taksi DI Yogyakarta (PP) [1 ORG x 2 KALI]</v>
          </cell>
          <cell r="C1860">
            <v>2</v>
          </cell>
          <cell r="D1860" t="str">
            <v>OK</v>
          </cell>
          <cell r="E1860">
            <v>572000</v>
          </cell>
          <cell r="F1860">
            <v>1144000</v>
          </cell>
        </row>
        <row r="1861">
          <cell r="B1861" t="str">
            <v xml:space="preserve"> - Uang Harian DI Yogyakarta [1 ORG x 3 HR x 2 KALI]</v>
          </cell>
          <cell r="C1861">
            <v>6</v>
          </cell>
          <cell r="D1861" t="str">
            <v>OH</v>
          </cell>
          <cell r="E1861">
            <v>420000</v>
          </cell>
          <cell r="F1861">
            <v>2520000</v>
          </cell>
        </row>
        <row r="1862">
          <cell r="B1862" t="str">
            <v>-  Penginapan DI Yogyakarta (Gol IV) [1 ORG x 2 HR x 1 KALI]</v>
          </cell>
          <cell r="C1862">
            <v>2</v>
          </cell>
          <cell r="D1862" t="str">
            <v>OH</v>
          </cell>
          <cell r="E1862">
            <v>1495000</v>
          </cell>
          <cell r="F1862">
            <v>2990000</v>
          </cell>
        </row>
        <row r="1863">
          <cell r="B1863" t="str">
            <v>-  Penginapan DI Yogyakarta (Gol III) [1 ORG x 2 HR x 1 KALI]</v>
          </cell>
          <cell r="C1863">
            <v>2</v>
          </cell>
          <cell r="D1863" t="str">
            <v>OH</v>
          </cell>
          <cell r="E1863">
            <v>845000</v>
          </cell>
          <cell r="F1863">
            <v>1690000</v>
          </cell>
        </row>
        <row r="1864">
          <cell r="B1864" t="str">
            <v>&gt; Nusa Tenggara Timur</v>
          </cell>
        </row>
        <row r="1865">
          <cell r="B1865" t="str">
            <v xml:space="preserve"> - Tiket Kupang (PP) [1 ORG x 2 KALI]</v>
          </cell>
          <cell r="C1865">
            <v>2</v>
          </cell>
          <cell r="D1865" t="str">
            <v>OK</v>
          </cell>
          <cell r="E1865">
            <v>5081000</v>
          </cell>
          <cell r="F1865">
            <v>10162000</v>
          </cell>
        </row>
        <row r="1866">
          <cell r="B1866" t="str">
            <v xml:space="preserve"> - Taksi Nusa Tenggara Timur (PP) [1 ORG x 2 KALI]</v>
          </cell>
          <cell r="C1866">
            <v>2</v>
          </cell>
          <cell r="D1866" t="str">
            <v>OK</v>
          </cell>
          <cell r="E1866">
            <v>232000</v>
          </cell>
          <cell r="F1866">
            <v>464000</v>
          </cell>
        </row>
        <row r="1867">
          <cell r="B1867" t="str">
            <v xml:space="preserve"> - Uang Harian Nusa Tenggara Timur [1 ORG x 3 HR x 2 KALI]</v>
          </cell>
          <cell r="C1867">
            <v>6</v>
          </cell>
          <cell r="D1867" t="str">
            <v>OH</v>
          </cell>
          <cell r="E1867">
            <v>430000</v>
          </cell>
          <cell r="F1867">
            <v>2580000</v>
          </cell>
        </row>
        <row r="1868">
          <cell r="B1868" t="str">
            <v>-  Penginapan Nusa Tenggara Timur (Gol IV) [1 ORG x 2 HR x 1 KALI]</v>
          </cell>
          <cell r="C1868">
            <v>2</v>
          </cell>
          <cell r="D1868" t="str">
            <v>OH</v>
          </cell>
          <cell r="E1868">
            <v>1355000</v>
          </cell>
          <cell r="F1868">
            <v>2710000</v>
          </cell>
        </row>
        <row r="1869">
          <cell r="B1869" t="str">
            <v>-  Penginapan Nusa Tenggara Timur (Gol III) [1 ORG x 2 HR x 1 KALI]</v>
          </cell>
          <cell r="C1869">
            <v>2</v>
          </cell>
          <cell r="D1869" t="str">
            <v>OH</v>
          </cell>
          <cell r="E1869">
            <v>688000</v>
          </cell>
          <cell r="F1869">
            <v>1376000</v>
          </cell>
        </row>
        <row r="1870">
          <cell r="B1870" t="str">
            <v>&gt; Kalimantan Barat</v>
          </cell>
        </row>
        <row r="1871">
          <cell r="B1871" t="str">
            <v xml:space="preserve"> - Tiket Pontianak (PP) [1 ORG x 2 KALI]</v>
          </cell>
          <cell r="C1871">
            <v>2</v>
          </cell>
          <cell r="D1871" t="str">
            <v>OK</v>
          </cell>
          <cell r="E1871">
            <v>2781000</v>
          </cell>
          <cell r="F1871">
            <v>5562000</v>
          </cell>
        </row>
        <row r="1872">
          <cell r="B1872" t="str">
            <v xml:space="preserve"> - Taksi Kalimantan Barat (PP) [1 ORG x 2 KALI]</v>
          </cell>
          <cell r="C1872">
            <v>2</v>
          </cell>
          <cell r="D1872" t="str">
            <v>OK</v>
          </cell>
          <cell r="E1872">
            <v>366000</v>
          </cell>
          <cell r="F1872">
            <v>732000</v>
          </cell>
        </row>
        <row r="1873">
          <cell r="B1873" t="str">
            <v xml:space="preserve"> - Uang Harian Kalimantan Barat [1 ORG x 3 HR x 2 KALI]</v>
          </cell>
          <cell r="C1873">
            <v>6</v>
          </cell>
          <cell r="D1873" t="str">
            <v>OH</v>
          </cell>
          <cell r="E1873">
            <v>380000</v>
          </cell>
          <cell r="F1873">
            <v>2280000</v>
          </cell>
        </row>
        <row r="1874">
          <cell r="B1874" t="str">
            <v>-  Penginapan Kalimantan Barat (Gol IV) [1 ORG x 2 HR x 1 KALI]</v>
          </cell>
          <cell r="C1874">
            <v>2</v>
          </cell>
          <cell r="D1874" t="str">
            <v>OH</v>
          </cell>
          <cell r="E1874">
            <v>1125000</v>
          </cell>
          <cell r="F1874">
            <v>2250000</v>
          </cell>
        </row>
        <row r="1875">
          <cell r="B1875" t="str">
            <v>-  Penginapan Kalimantan Barat (Gol III) [1 ORG x 2 HR x 1 KALI]</v>
          </cell>
          <cell r="C1875">
            <v>2</v>
          </cell>
          <cell r="D1875" t="str">
            <v>OH</v>
          </cell>
          <cell r="E1875">
            <v>538000</v>
          </cell>
          <cell r="F1875">
            <v>1076000</v>
          </cell>
        </row>
        <row r="1876">
          <cell r="B1876" t="str">
            <v>&gt; Kalimantan Tengah</v>
          </cell>
        </row>
        <row r="1877">
          <cell r="B1877" t="str">
            <v xml:space="preserve"> - Tiket Palangkaraya (PP) [1 ORG x 2 KALI]</v>
          </cell>
          <cell r="C1877">
            <v>2</v>
          </cell>
          <cell r="D1877" t="str">
            <v>OK</v>
          </cell>
          <cell r="E1877">
            <v>2984000</v>
          </cell>
          <cell r="F1877">
            <v>5968000</v>
          </cell>
        </row>
        <row r="1878">
          <cell r="B1878" t="str">
            <v xml:space="preserve"> - Taksi Kalimantan Tengah (PP) [1 ORG x 2 KALI]</v>
          </cell>
          <cell r="C1878">
            <v>2</v>
          </cell>
          <cell r="D1878" t="str">
            <v>OK</v>
          </cell>
          <cell r="E1878">
            <v>288000</v>
          </cell>
          <cell r="F1878">
            <v>576000</v>
          </cell>
        </row>
        <row r="1879">
          <cell r="B1879" t="str">
            <v xml:space="preserve"> - Uang Harian Kalimantan Tengah [1 ORG x 3 HR x 2 KALI]</v>
          </cell>
          <cell r="C1879">
            <v>6</v>
          </cell>
          <cell r="D1879" t="str">
            <v>OH</v>
          </cell>
          <cell r="E1879">
            <v>360000</v>
          </cell>
          <cell r="F1879">
            <v>2160000</v>
          </cell>
        </row>
        <row r="1880">
          <cell r="B1880" t="str">
            <v>-  Penginapan Kalimantan Tengah (Gol IV) [1 ORG x 2 HR x 1 KALI]</v>
          </cell>
          <cell r="C1880">
            <v>2</v>
          </cell>
          <cell r="D1880" t="str">
            <v>OH</v>
          </cell>
          <cell r="E1880">
            <v>1160000</v>
          </cell>
          <cell r="F1880">
            <v>2320000</v>
          </cell>
        </row>
        <row r="1881">
          <cell r="B1881" t="str">
            <v>-  Penginapan Kalimantan Tengah (Gol III) [1 ORG x 2 HR x 1 KALI]</v>
          </cell>
          <cell r="C1881">
            <v>2</v>
          </cell>
          <cell r="D1881" t="str">
            <v>OH</v>
          </cell>
          <cell r="E1881">
            <v>659000</v>
          </cell>
          <cell r="F1881">
            <v>1318000</v>
          </cell>
        </row>
        <row r="1882">
          <cell r="B1882" t="str">
            <v>&gt; Sulawesi Barat</v>
          </cell>
        </row>
        <row r="1883">
          <cell r="B1883" t="str">
            <v xml:space="preserve"> - Tiket Mamuju (PP) [1 ORG x 2 KALI]</v>
          </cell>
          <cell r="C1883">
            <v>2</v>
          </cell>
          <cell r="D1883" t="str">
            <v>OK</v>
          </cell>
          <cell r="E1883">
            <v>4867000</v>
          </cell>
          <cell r="F1883">
            <v>9734000</v>
          </cell>
        </row>
        <row r="1884">
          <cell r="B1884" t="str">
            <v xml:space="preserve"> - Taksi Sulawesi Barat (PP) [1 ORG x 2 KALI]</v>
          </cell>
          <cell r="C1884">
            <v>2</v>
          </cell>
          <cell r="D1884" t="str">
            <v>OK</v>
          </cell>
          <cell r="E1884">
            <v>628000</v>
          </cell>
          <cell r="F1884">
            <v>1256000</v>
          </cell>
        </row>
        <row r="1885">
          <cell r="B1885" t="str">
            <v xml:space="preserve"> - Uang Harian Sulawesi Barat [1 ORG x 3 HR x 2 KALI]</v>
          </cell>
          <cell r="C1885">
            <v>6</v>
          </cell>
          <cell r="D1885" t="str">
            <v>OH</v>
          </cell>
          <cell r="E1885">
            <v>410000</v>
          </cell>
          <cell r="F1885">
            <v>2460000</v>
          </cell>
        </row>
        <row r="1886">
          <cell r="B1886" t="str">
            <v>-  Penginapan Sulawesi Barat (Gol IV) [1 ORG x 2 HR x 1 KALI]</v>
          </cell>
          <cell r="C1886">
            <v>2</v>
          </cell>
          <cell r="D1886" t="str">
            <v>OH</v>
          </cell>
          <cell r="E1886">
            <v>1344000</v>
          </cell>
          <cell r="F1886">
            <v>2688000</v>
          </cell>
        </row>
        <row r="1887">
          <cell r="B1887" t="str">
            <v>-  Penginapan Sulawesi Barat (Gol III) [1 ORG x 2 HR x 1 KALI]</v>
          </cell>
          <cell r="C1887">
            <v>2</v>
          </cell>
          <cell r="D1887" t="str">
            <v>OH</v>
          </cell>
          <cell r="E1887">
            <v>704000</v>
          </cell>
          <cell r="F1887">
            <v>1408000</v>
          </cell>
        </row>
        <row r="1888">
          <cell r="B1888" t="str">
            <v>&gt; Sulawesi Tengah</v>
          </cell>
        </row>
        <row r="1889">
          <cell r="B1889" t="str">
            <v xml:space="preserve"> - Tiket Palu (PP) [1 ORG x 2 KALI]</v>
          </cell>
          <cell r="C1889">
            <v>2</v>
          </cell>
          <cell r="D1889" t="str">
            <v>OK</v>
          </cell>
          <cell r="E1889">
            <v>5113000</v>
          </cell>
          <cell r="F1889">
            <v>10226000</v>
          </cell>
        </row>
        <row r="1890">
          <cell r="B1890" t="str">
            <v xml:space="preserve"> - Taksi Sulawesi Tengah (PP) [1 ORG x 2 KALI]</v>
          </cell>
          <cell r="C1890">
            <v>2</v>
          </cell>
          <cell r="D1890" t="str">
            <v>OK</v>
          </cell>
          <cell r="E1890">
            <v>330000</v>
          </cell>
          <cell r="F1890">
            <v>660000</v>
          </cell>
        </row>
        <row r="1891">
          <cell r="B1891" t="str">
            <v xml:space="preserve"> - Uang Harian Sulawesi Tengah [1 ORG x 3 HR x 2 KALI]</v>
          </cell>
          <cell r="C1891">
            <v>6</v>
          </cell>
          <cell r="D1891" t="str">
            <v>OH</v>
          </cell>
          <cell r="E1891">
            <v>370000</v>
          </cell>
          <cell r="F1891">
            <v>2220000</v>
          </cell>
        </row>
        <row r="1892">
          <cell r="B1892" t="str">
            <v>-  Penginapan Sulawesi Tengah (Gol IV) [1 ORG x 2 HR x 1 KALI]</v>
          </cell>
          <cell r="C1892">
            <v>2</v>
          </cell>
          <cell r="D1892" t="str">
            <v>OH</v>
          </cell>
          <cell r="E1892">
            <v>1679000</v>
          </cell>
          <cell r="F1892">
            <v>3358000</v>
          </cell>
        </row>
        <row r="1893">
          <cell r="B1893" t="str">
            <v>-  Penginapan Sulawesi Tengah (Gol III) [1 ORG x 2 HR x 1 KALI]</v>
          </cell>
          <cell r="C1893">
            <v>2</v>
          </cell>
          <cell r="D1893" t="str">
            <v>OH</v>
          </cell>
          <cell r="E1893">
            <v>951000</v>
          </cell>
          <cell r="F1893">
            <v>1902000</v>
          </cell>
        </row>
        <row r="1894">
          <cell r="B1894" t="str">
            <v>&gt; Sulawesi Tenggara</v>
          </cell>
        </row>
        <row r="1895">
          <cell r="B1895" t="str">
            <v xml:space="preserve"> - Tiket Kendari(PP) [1 ORG x 2 KALI]</v>
          </cell>
          <cell r="C1895">
            <v>2</v>
          </cell>
          <cell r="D1895" t="str">
            <v>OK</v>
          </cell>
          <cell r="E1895">
            <v>4182000</v>
          </cell>
          <cell r="F1895">
            <v>8364000</v>
          </cell>
        </row>
        <row r="1896">
          <cell r="B1896" t="str">
            <v xml:space="preserve"> - Taksi Sulawesi Tenggara (PP) [1 ORG x 2 KALI]</v>
          </cell>
          <cell r="C1896">
            <v>2</v>
          </cell>
          <cell r="D1896" t="str">
            <v>OK</v>
          </cell>
          <cell r="E1896">
            <v>342000</v>
          </cell>
          <cell r="F1896">
            <v>684000</v>
          </cell>
        </row>
        <row r="1897">
          <cell r="B1897" t="str">
            <v xml:space="preserve"> - Uang Harian Sulawesi Tenggara [1 ORG x 3 HR x 2 KALI]</v>
          </cell>
          <cell r="C1897">
            <v>6</v>
          </cell>
          <cell r="D1897" t="str">
            <v>OH</v>
          </cell>
          <cell r="E1897">
            <v>380000</v>
          </cell>
          <cell r="F1897">
            <v>2280000</v>
          </cell>
        </row>
        <row r="1898">
          <cell r="B1898" t="str">
            <v>-  Penginapan Sulawesi Tenggara (Gol IV) [1 ORG x 2 HR x 1 KALI]</v>
          </cell>
          <cell r="C1898">
            <v>2</v>
          </cell>
          <cell r="D1898" t="str">
            <v>OH</v>
          </cell>
          <cell r="E1898">
            <v>1297000</v>
          </cell>
          <cell r="F1898">
            <v>2594000</v>
          </cell>
        </row>
        <row r="1899">
          <cell r="B1899" t="str">
            <v>-  Penginapan  Sulawesi Tenggara (Gol III) [1 ORG x 2 HR x 1 KALI]</v>
          </cell>
          <cell r="C1899">
            <v>2</v>
          </cell>
          <cell r="D1899" t="str">
            <v>OH</v>
          </cell>
          <cell r="E1899">
            <v>786000</v>
          </cell>
          <cell r="F1899">
            <v>1572000</v>
          </cell>
        </row>
        <row r="1900">
          <cell r="B1900" t="str">
            <v>&gt; Sulawesi Utara</v>
          </cell>
        </row>
        <row r="1901">
          <cell r="B1901" t="str">
            <v xml:space="preserve"> - Tiket Manado (PP) [1 ORG x 2 KALI]</v>
          </cell>
          <cell r="C1901">
            <v>2</v>
          </cell>
          <cell r="D1901" t="str">
            <v>OK</v>
          </cell>
          <cell r="E1901">
            <v>5102000</v>
          </cell>
          <cell r="F1901">
            <v>10204000</v>
          </cell>
        </row>
        <row r="1902">
          <cell r="B1902" t="str">
            <v xml:space="preserve"> - Taksi Sulawesi Utara (PP) [1 ORG x 2 KALI]</v>
          </cell>
          <cell r="C1902">
            <v>2</v>
          </cell>
          <cell r="D1902" t="str">
            <v>OK</v>
          </cell>
          <cell r="E1902">
            <v>296000</v>
          </cell>
          <cell r="F1902">
            <v>592000</v>
          </cell>
        </row>
        <row r="1903">
          <cell r="B1903" t="str">
            <v xml:space="preserve"> - Uang Harian Sulawesi Utara [1 ORG x 3 HR x 2 KALI]</v>
          </cell>
          <cell r="C1903">
            <v>6</v>
          </cell>
          <cell r="D1903" t="str">
            <v>OH</v>
          </cell>
          <cell r="E1903">
            <v>370000</v>
          </cell>
          <cell r="F1903">
            <v>2220000</v>
          </cell>
        </row>
        <row r="1904">
          <cell r="B1904" t="str">
            <v>-  Penginapan Sulawesi Utara (Gol IV) [1 ORG x 2 HR x 1 KALI]</v>
          </cell>
          <cell r="C1904">
            <v>2</v>
          </cell>
          <cell r="D1904" t="str">
            <v>OH</v>
          </cell>
          <cell r="E1904">
            <v>1270000</v>
          </cell>
          <cell r="F1904">
            <v>2540000</v>
          </cell>
        </row>
        <row r="1905">
          <cell r="B1905" t="str">
            <v>-  Penginapan Sulawesi Utara (Gol III) [1 ORG x 2 HR x 1 KALI]</v>
          </cell>
          <cell r="C1905">
            <v>2</v>
          </cell>
          <cell r="D1905" t="str">
            <v>OH</v>
          </cell>
          <cell r="E1905">
            <v>978000</v>
          </cell>
          <cell r="F1905">
            <v>1956000</v>
          </cell>
        </row>
        <row r="1906">
          <cell r="B1906" t="str">
            <v>&gt; Maluku Utara</v>
          </cell>
        </row>
        <row r="1907">
          <cell r="B1907" t="str">
            <v xml:space="preserve"> - Tiket Ternate (PP) [1 ORG x 2 KALI]</v>
          </cell>
          <cell r="C1907">
            <v>2</v>
          </cell>
          <cell r="D1907" t="str">
            <v>OK</v>
          </cell>
          <cell r="E1907">
            <v>6664000</v>
          </cell>
          <cell r="F1907">
            <v>13328000</v>
          </cell>
        </row>
        <row r="1908">
          <cell r="B1908" t="str">
            <v xml:space="preserve"> - Taksi Maluku Utara (PP) [1 ORG x 2 KALI]</v>
          </cell>
          <cell r="C1908">
            <v>2</v>
          </cell>
          <cell r="D1908" t="str">
            <v>OK</v>
          </cell>
          <cell r="E1908">
            <v>462000</v>
          </cell>
          <cell r="F1908">
            <v>924000</v>
          </cell>
        </row>
        <row r="1909">
          <cell r="B1909" t="str">
            <v xml:space="preserve"> - Uang Harian Maluku Utara [1 ORG x 3 HR x 2 KALI]</v>
          </cell>
          <cell r="C1909">
            <v>6</v>
          </cell>
          <cell r="D1909" t="str">
            <v>OH</v>
          </cell>
          <cell r="E1909">
            <v>430000</v>
          </cell>
          <cell r="F1909">
            <v>2580000</v>
          </cell>
        </row>
        <row r="1910">
          <cell r="B1910" t="str">
            <v>-  Penginapan Maluku Utara (Gol IV) [1 ORG x 2 HR x 1 KALI]</v>
          </cell>
          <cell r="C1910">
            <v>2</v>
          </cell>
          <cell r="D1910" t="str">
            <v>OH</v>
          </cell>
          <cell r="E1910">
            <v>1160000</v>
          </cell>
          <cell r="F1910">
            <v>2320000</v>
          </cell>
        </row>
        <row r="1911">
          <cell r="B1911" t="str">
            <v>-  Penginapan Maluku Utara (Gol III) [1 ORG x 2 HR x 1 KALI]</v>
          </cell>
          <cell r="C1911">
            <v>2</v>
          </cell>
          <cell r="D1911" t="str">
            <v>OH</v>
          </cell>
          <cell r="E1911">
            <v>654000</v>
          </cell>
          <cell r="F1911">
            <v>1308000</v>
          </cell>
        </row>
        <row r="1912">
          <cell r="B1912" t="str">
            <v>&gt; Papua</v>
          </cell>
        </row>
        <row r="1913">
          <cell r="B1913" t="str">
            <v xml:space="preserve"> - Tiket Jayapura (PP) [1 ORG x 2 KALI]</v>
          </cell>
          <cell r="C1913">
            <v>2</v>
          </cell>
          <cell r="D1913" t="str">
            <v>OK</v>
          </cell>
          <cell r="E1913">
            <v>7519000</v>
          </cell>
          <cell r="F1913">
            <v>15038000</v>
          </cell>
        </row>
        <row r="1914">
          <cell r="B1914" t="str">
            <v xml:space="preserve"> - Taksi Papua (PP) [1 ORG x 2 KALI]</v>
          </cell>
          <cell r="C1914">
            <v>2</v>
          </cell>
          <cell r="D1914" t="str">
            <v>OK</v>
          </cell>
          <cell r="E1914">
            <v>1026000</v>
          </cell>
          <cell r="F1914">
            <v>2052000</v>
          </cell>
        </row>
        <row r="1915">
          <cell r="B1915" t="str">
            <v xml:space="preserve"> - Uang Harian Papua [1 ORG x 3 HR x 2 KALI]</v>
          </cell>
          <cell r="C1915">
            <v>6</v>
          </cell>
          <cell r="D1915" t="str">
            <v>OH</v>
          </cell>
          <cell r="E1915">
            <v>580000</v>
          </cell>
          <cell r="F1915">
            <v>3480000</v>
          </cell>
        </row>
        <row r="1916">
          <cell r="B1916" t="str">
            <v>-  Penginapan Papua (Gol IV) [1 ORG x 2 HR x 1 KALI]</v>
          </cell>
          <cell r="C1916">
            <v>2</v>
          </cell>
          <cell r="D1916" t="str">
            <v>OH</v>
          </cell>
          <cell r="E1916">
            <v>2521000</v>
          </cell>
          <cell r="F1916">
            <v>5042000</v>
          </cell>
        </row>
        <row r="1917">
          <cell r="B1917" t="str">
            <v>-  Penginapan Papua (Gol III) [1 ORG x 2 HR x 1 KALI]</v>
          </cell>
          <cell r="C1917">
            <v>2</v>
          </cell>
          <cell r="D1917" t="str">
            <v>OH</v>
          </cell>
          <cell r="E1917">
            <v>1038000</v>
          </cell>
          <cell r="F1917">
            <v>2076000</v>
          </cell>
        </row>
        <row r="1918">
          <cell r="B1918" t="str">
            <v>&gt; Papua Barat</v>
          </cell>
        </row>
        <row r="1919">
          <cell r="B1919" t="str">
            <v xml:space="preserve"> - Tiket Sorong (PP) [1 ORG x 2 KALI]</v>
          </cell>
          <cell r="C1919">
            <v>2</v>
          </cell>
          <cell r="D1919" t="str">
            <v>OK</v>
          </cell>
          <cell r="E1919">
            <v>10824000</v>
          </cell>
          <cell r="F1919">
            <v>21648000</v>
          </cell>
        </row>
        <row r="1920">
          <cell r="B1920" t="str">
            <v xml:space="preserve"> - Taksi Papua Barat (PP) [1 ORG x 2 KALI]</v>
          </cell>
          <cell r="C1920">
            <v>2</v>
          </cell>
          <cell r="D1920" t="str">
            <v>OK</v>
          </cell>
          <cell r="E1920">
            <v>506000</v>
          </cell>
          <cell r="F1920">
            <v>1012000</v>
          </cell>
        </row>
        <row r="1921">
          <cell r="B1921" t="str">
            <v xml:space="preserve"> - Uang Harian Papua Barat  [1 ORG x 3 HR x 2 KALI]</v>
          </cell>
          <cell r="C1921">
            <v>6</v>
          </cell>
          <cell r="D1921" t="str">
            <v>OH</v>
          </cell>
          <cell r="E1921">
            <v>480000</v>
          </cell>
          <cell r="F1921">
            <v>2880000</v>
          </cell>
        </row>
        <row r="1922">
          <cell r="B1922" t="str">
            <v>-  Penginapan Papua Barat  (Gol IV) [1 ORG x 2 HR x 1 KALI]</v>
          </cell>
          <cell r="C1922">
            <v>2</v>
          </cell>
          <cell r="D1922" t="str">
            <v>OH</v>
          </cell>
          <cell r="E1922">
            <v>2056000</v>
          </cell>
          <cell r="F1922">
            <v>4112000</v>
          </cell>
        </row>
        <row r="1923">
          <cell r="B1923" t="str">
            <v>-  Penginapan Papua Barat  (Gol III) [1 ORG x 2 HR x 1 KALI]</v>
          </cell>
          <cell r="C1923">
            <v>2</v>
          </cell>
          <cell r="D1923" t="str">
            <v>OH</v>
          </cell>
          <cell r="E1923">
            <v>967000</v>
          </cell>
          <cell r="F1923">
            <v>1934000</v>
          </cell>
        </row>
        <row r="1924">
          <cell r="B1924" t="str">
            <v>&gt; Kalimantan Utara</v>
          </cell>
        </row>
        <row r="1925">
          <cell r="B1925" t="str">
            <v xml:space="preserve"> - Tiket Tanjung Selor (PP) [1 ORG x 2 KALI]</v>
          </cell>
          <cell r="C1925">
            <v>2</v>
          </cell>
          <cell r="D1925" t="str">
            <v>OK</v>
          </cell>
          <cell r="E1925">
            <v>4057000</v>
          </cell>
          <cell r="F1925">
            <v>8114000</v>
          </cell>
        </row>
        <row r="1926">
          <cell r="B1926" t="str">
            <v xml:space="preserve"> - Taksi Kalimantan Utara (PP) [1 ORG x 2 KALI]</v>
          </cell>
          <cell r="C1926">
            <v>2</v>
          </cell>
          <cell r="D1926" t="str">
            <v>OK</v>
          </cell>
          <cell r="E1926">
            <v>468000</v>
          </cell>
          <cell r="F1926">
            <v>936000</v>
          </cell>
        </row>
        <row r="1927">
          <cell r="B1927" t="str">
            <v xml:space="preserve"> - Uang Harian Kalimantan Utara [1 ORG x 3 HR x 2 KALI]</v>
          </cell>
          <cell r="C1927">
            <v>6</v>
          </cell>
          <cell r="D1927" t="str">
            <v>OH</v>
          </cell>
          <cell r="E1927">
            <v>430000</v>
          </cell>
          <cell r="F1927">
            <v>2580000</v>
          </cell>
        </row>
        <row r="1928">
          <cell r="B1928" t="str">
            <v>-  Penginapan Kalimantan Utara (Gol IV) [1 ORG x 2 HR x 1 KALI]</v>
          </cell>
          <cell r="C1928">
            <v>2</v>
          </cell>
          <cell r="D1928" t="str">
            <v>OH</v>
          </cell>
          <cell r="E1928">
            <v>1507000</v>
          </cell>
          <cell r="F1928">
            <v>3014000</v>
          </cell>
        </row>
        <row r="1929">
          <cell r="B1929" t="str">
            <v>-  Penginapan Kalimantan Utara (Gol III) [1 ORG x 2 HR x 1 KALI]</v>
          </cell>
          <cell r="C1929">
            <v>2</v>
          </cell>
          <cell r="D1929" t="str">
            <v>OH</v>
          </cell>
          <cell r="E1929">
            <v>904000</v>
          </cell>
          <cell r="F1929">
            <v>1808000</v>
          </cell>
        </row>
        <row r="1930">
          <cell r="B1930" t="str">
            <v>Evaluasi Layanan Akomodasi Haji pada Asrama Haji (bersama Kementerian / Lembaga terkait - Kemenpan RB)</v>
          </cell>
          <cell r="D1930" t="str">
            <v xml:space="preserve"> </v>
          </cell>
          <cell r="F1930">
            <v>326140000</v>
          </cell>
        </row>
        <row r="1931">
          <cell r="B1931" t="str">
            <v>Belanja Bahan</v>
          </cell>
          <cell r="D1931" t="str">
            <v xml:space="preserve"> </v>
          </cell>
          <cell r="F1931">
            <v>20480000</v>
          </cell>
        </row>
        <row r="1932">
          <cell r="B1932" t="str">
            <v>- Kebutuhan Peserta</v>
          </cell>
          <cell r="C1932">
            <v>80</v>
          </cell>
          <cell r="D1932" t="str">
            <v>ORG</v>
          </cell>
          <cell r="E1932">
            <v>256000</v>
          </cell>
          <cell r="F1932">
            <v>20480000</v>
          </cell>
        </row>
        <row r="1933">
          <cell r="B1933" t="str">
            <v>Belanja Jasa Profesi</v>
          </cell>
          <cell r="D1933" t="str">
            <v xml:space="preserve"> </v>
          </cell>
          <cell r="F1933">
            <v>21000000</v>
          </cell>
        </row>
        <row r="1934">
          <cell r="B1934" t="str">
            <v>- 1 Narasumber Eselon I</v>
          </cell>
          <cell r="C1934">
            <v>2</v>
          </cell>
          <cell r="D1934" t="str">
            <v>JPL</v>
          </cell>
          <cell r="E1934">
            <v>0</v>
          </cell>
          <cell r="F1934">
            <v>0</v>
          </cell>
        </row>
        <row r="1935">
          <cell r="B1935" t="str">
            <v>- 2 Narasumber Eselon II</v>
          </cell>
          <cell r="C1935">
            <v>6</v>
          </cell>
          <cell r="D1935" t="str">
            <v>JPL</v>
          </cell>
          <cell r="E1935">
            <v>1000000</v>
          </cell>
          <cell r="F1935">
            <v>6000000</v>
          </cell>
        </row>
        <row r="1936">
          <cell r="B1936" t="str">
            <v>- 3 Narasumber Eselon III ke bawah</v>
          </cell>
          <cell r="C1936">
            <v>12</v>
          </cell>
          <cell r="D1936" t="str">
            <v>JPL</v>
          </cell>
          <cell r="E1936">
            <v>900000</v>
          </cell>
          <cell r="F1936">
            <v>10800000</v>
          </cell>
        </row>
        <row r="1937">
          <cell r="B1937" t="str">
            <v>- 4 Moderator</v>
          </cell>
          <cell r="C1937">
            <v>6</v>
          </cell>
          <cell r="D1937" t="str">
            <v>OK</v>
          </cell>
          <cell r="E1937">
            <v>700000</v>
          </cell>
          <cell r="F1937">
            <v>4200000</v>
          </cell>
        </row>
        <row r="1938">
          <cell r="B1938" t="str">
            <v>Belanja Perjalanan Dinas Paket Meeting Di luar Kota (Banten)</v>
          </cell>
          <cell r="D1938" t="str">
            <v xml:space="preserve"> </v>
          </cell>
          <cell r="F1938">
            <v>284660000</v>
          </cell>
        </row>
        <row r="1939">
          <cell r="B1939" t="str">
            <v>- 1 Transport panitia dan peserta Lokal [88 ORG x 1 KEG]</v>
          </cell>
          <cell r="C1939">
            <v>88</v>
          </cell>
          <cell r="D1939" t="str">
            <v>OH</v>
          </cell>
          <cell r="E1939">
            <v>572000</v>
          </cell>
          <cell r="F1939">
            <v>50336000</v>
          </cell>
        </row>
        <row r="1940">
          <cell r="B1940" t="str">
            <v>- 2 Transport narasumber dan moderator</v>
          </cell>
          <cell r="C1940">
            <v>10</v>
          </cell>
          <cell r="D1940" t="str">
            <v>OH</v>
          </cell>
          <cell r="E1940">
            <v>572000</v>
          </cell>
          <cell r="F1940">
            <v>5720000</v>
          </cell>
        </row>
        <row r="1941">
          <cell r="B1941" t="str">
            <v>- 3 Paket Fullboard Panitia [8 ORG x 2 MLM]</v>
          </cell>
          <cell r="C1941">
            <v>16</v>
          </cell>
          <cell r="D1941" t="str">
            <v>OH</v>
          </cell>
          <cell r="E1941">
            <v>1051000</v>
          </cell>
          <cell r="F1941">
            <v>16816000</v>
          </cell>
        </row>
        <row r="1942">
          <cell r="B1942" t="str">
            <v>- 4 Paket Fullboard Peserta Es. II [3 ORG x 2 MLM]</v>
          </cell>
          <cell r="C1942">
            <v>6</v>
          </cell>
          <cell r="D1942" t="str">
            <v>OH</v>
          </cell>
          <cell r="E1942">
            <v>1201000</v>
          </cell>
          <cell r="F1942">
            <v>7206000</v>
          </cell>
        </row>
        <row r="1943">
          <cell r="B1943" t="str">
            <v>- 5 Paket Fullboard Peserta [77 ORG x 2 MLM]</v>
          </cell>
          <cell r="C1943">
            <v>154</v>
          </cell>
          <cell r="D1943" t="str">
            <v>OH</v>
          </cell>
          <cell r="E1943">
            <v>1051000</v>
          </cell>
          <cell r="F1943">
            <v>161854000</v>
          </cell>
        </row>
        <row r="1944">
          <cell r="B1944" t="str">
            <v>- 6 Paket Fullboard Narasumber dan Moderator [8 ORG x 1 MLM]</v>
          </cell>
          <cell r="C1944">
            <v>8</v>
          </cell>
          <cell r="D1944" t="str">
            <v>OH</v>
          </cell>
          <cell r="E1944">
            <v>1051000</v>
          </cell>
          <cell r="F1944">
            <v>8408000</v>
          </cell>
        </row>
        <row r="1945">
          <cell r="B1945" t="str">
            <v>- 7 Uang Harian Fullboard Panitia dan Peserta  [88 ORG x 3HR]</v>
          </cell>
          <cell r="C1945">
            <v>264</v>
          </cell>
          <cell r="D1945" t="str">
            <v>OH</v>
          </cell>
          <cell r="E1945">
            <v>130000</v>
          </cell>
          <cell r="F1945">
            <v>34320000</v>
          </cell>
        </row>
        <row r="1946">
          <cell r="B1946" t="str">
            <v>Program Dukungan Manajemen</v>
          </cell>
          <cell r="C1946">
            <v>0</v>
          </cell>
          <cell r="D1946" t="str">
            <v/>
          </cell>
          <cell r="E1946">
            <v>0</v>
          </cell>
          <cell r="F1946">
            <v>1685771000</v>
          </cell>
        </row>
        <row r="1947">
          <cell r="B1947" t="str">
            <v>Dukungan Manajemen dan Pelaksanaan Tugas Teknis Lainnya Penyelenggaraan Haji dan Umrah</v>
          </cell>
          <cell r="C1947">
            <v>0</v>
          </cell>
          <cell r="D1947" t="str">
            <v/>
          </cell>
          <cell r="E1947">
            <v>0</v>
          </cell>
          <cell r="F1947">
            <v>1685771000</v>
          </cell>
        </row>
        <row r="1948">
          <cell r="B1948" t="str">
            <v>Layanan Dukungan Manajemen Internal_x000D_[Base Line]</v>
          </cell>
          <cell r="C1948">
            <v>1</v>
          </cell>
          <cell r="D1948" t="str">
            <v>Layanan</v>
          </cell>
          <cell r="E1948">
            <v>0</v>
          </cell>
          <cell r="F1948">
            <v>1685771000</v>
          </cell>
        </row>
        <row r="1949">
          <cell r="B1949" t="str">
            <v>Layanan Umum</v>
          </cell>
          <cell r="C1949">
            <v>0</v>
          </cell>
          <cell r="D1949" t="str">
            <v/>
          </cell>
          <cell r="E1949">
            <v>0</v>
          </cell>
          <cell r="F1949">
            <v>1349771000</v>
          </cell>
        </row>
        <row r="1950">
          <cell r="B1950" t="str">
            <v>Koordinasi Penyelenggaraan Ibadah Haji</v>
          </cell>
          <cell r="C1950">
            <v>1</v>
          </cell>
          <cell r="D1950" t="str">
            <v>Layanan</v>
          </cell>
          <cell r="E1950">
            <v>0</v>
          </cell>
          <cell r="F1950">
            <v>244884000</v>
          </cell>
        </row>
        <row r="1951">
          <cell r="B1951" t="str">
            <v>Belanja Bahan</v>
          </cell>
          <cell r="F1951" t="e">
            <v>#REF!</v>
          </cell>
        </row>
        <row r="1952">
          <cell r="B1952" t="str">
            <v>- 1 ATK dan Penggandaan Bahan</v>
          </cell>
          <cell r="C1952">
            <v>1</v>
          </cell>
          <cell r="D1952" t="str">
            <v>KEG</v>
          </cell>
          <cell r="E1952">
            <v>1000000</v>
          </cell>
          <cell r="F1952" t="e">
            <v>#REF!</v>
          </cell>
        </row>
        <row r="1953">
          <cell r="B1953" t="str">
            <v>- 2 Pembuatan Spanduk dan Dokumentasi</v>
          </cell>
          <cell r="C1953">
            <v>1</v>
          </cell>
          <cell r="D1953" t="str">
            <v>PKT</v>
          </cell>
          <cell r="E1953">
            <v>1500000</v>
          </cell>
          <cell r="F1953" t="e">
            <v>#REF!</v>
          </cell>
        </row>
        <row r="1954">
          <cell r="B1954" t="str">
            <v>- 1 Kebutuhan Peserta</v>
          </cell>
          <cell r="C1954">
            <v>46</v>
          </cell>
          <cell r="D1954" t="str">
            <v>ORG</v>
          </cell>
          <cell r="E1954">
            <v>100000</v>
          </cell>
          <cell r="F1954" t="e">
            <v>#REF!</v>
          </cell>
        </row>
        <row r="1955">
          <cell r="B1955" t="str">
            <v>Belanja Honor Output Kegiatan</v>
          </cell>
          <cell r="F1955" t="e">
            <v>#REF!</v>
          </cell>
        </row>
        <row r="1956">
          <cell r="B1956" t="str">
            <v>- 1 Ketua</v>
          </cell>
          <cell r="C1956">
            <v>1</v>
          </cell>
          <cell r="D1956" t="str">
            <v>ORG</v>
          </cell>
          <cell r="E1956">
            <v>400000</v>
          </cell>
          <cell r="F1956" t="e">
            <v>#REF!</v>
          </cell>
        </row>
        <row r="1957">
          <cell r="B1957" t="str">
            <v>- 2 Sekretaris</v>
          </cell>
          <cell r="C1957">
            <v>1</v>
          </cell>
          <cell r="D1957" t="str">
            <v>ORG</v>
          </cell>
          <cell r="E1957">
            <v>100000</v>
          </cell>
          <cell r="F1957" t="e">
            <v>#REF!</v>
          </cell>
        </row>
        <row r="1958">
          <cell r="B1958" t="str">
            <v>- 1 Anggota</v>
          </cell>
          <cell r="C1958">
            <v>2</v>
          </cell>
          <cell r="D1958" t="str">
            <v>ORG</v>
          </cell>
          <cell r="E1958">
            <v>100000</v>
          </cell>
          <cell r="F1958" t="e">
            <v>#REF!</v>
          </cell>
        </row>
        <row r="1959">
          <cell r="B1959" t="str">
            <v>Belanja Jasa Profesi</v>
          </cell>
          <cell r="F1959" t="e">
            <v>#REF!</v>
          </cell>
        </row>
        <row r="1960">
          <cell r="B1960" t="str">
            <v>- 1 Narasumber Eselon I</v>
          </cell>
          <cell r="C1960">
            <v>2</v>
          </cell>
          <cell r="D1960" t="str">
            <v>JPL</v>
          </cell>
          <cell r="E1960">
            <v>1400000</v>
          </cell>
          <cell r="F1960" t="e">
            <v>#REF!</v>
          </cell>
        </row>
        <row r="1961">
          <cell r="B1961" t="str">
            <v>- 2 Narasumber Eselon II</v>
          </cell>
          <cell r="C1961">
            <v>2</v>
          </cell>
          <cell r="D1961" t="str">
            <v>JPL</v>
          </cell>
          <cell r="E1961">
            <v>1000000</v>
          </cell>
          <cell r="F1961" t="e">
            <v>#REF!</v>
          </cell>
        </row>
        <row r="1962">
          <cell r="B1962" t="str">
            <v>- 1 Narasumber Eselon III ke bawah</v>
          </cell>
          <cell r="C1962">
            <v>2</v>
          </cell>
          <cell r="D1962" t="str">
            <v>JPL</v>
          </cell>
          <cell r="E1962">
            <v>900000</v>
          </cell>
          <cell r="F1962" t="e">
            <v>#REF!</v>
          </cell>
        </row>
        <row r="1963">
          <cell r="B1963" t="str">
            <v>- 4 Moderator</v>
          </cell>
          <cell r="C1963">
            <v>1</v>
          </cell>
          <cell r="D1963" t="str">
            <v>OK</v>
          </cell>
          <cell r="E1963">
            <v>700000</v>
          </cell>
          <cell r="F1963" t="e">
            <v>#REF!</v>
          </cell>
        </row>
        <row r="1964">
          <cell r="B1964" t="str">
            <v>Belanja Perjalanan Dinas Paket Meeting Luar Kota</v>
          </cell>
          <cell r="F1964" t="e">
            <v>#REF!</v>
          </cell>
        </row>
        <row r="1965">
          <cell r="B1965" t="str">
            <v>- 1 Paket Fullboard Panitia dan Peserta [50 ORG x 2 MLM]</v>
          </cell>
          <cell r="C1965">
            <v>100</v>
          </cell>
          <cell r="D1965" t="str">
            <v>OH</v>
          </cell>
          <cell r="E1965">
            <v>822000</v>
          </cell>
          <cell r="F1965" t="e">
            <v>#REF!</v>
          </cell>
        </row>
        <row r="1966">
          <cell r="B1966" t="str">
            <v>- 2 Paket Fullboard Narasumber dan Moderator [2 ORG x 2 MLM]</v>
          </cell>
          <cell r="C1966">
            <v>4</v>
          </cell>
          <cell r="D1966" t="str">
            <v>OH</v>
          </cell>
          <cell r="E1966">
            <v>822000</v>
          </cell>
          <cell r="F1966" t="e">
            <v>#REF!</v>
          </cell>
        </row>
        <row r="1967">
          <cell r="B1967" t="str">
            <v>- 1 Uang Harian Fullboard Panitia dan Peserta [50 ORG x 1 HARI]</v>
          </cell>
          <cell r="C1967">
            <v>50</v>
          </cell>
          <cell r="D1967" t="str">
            <v>OH</v>
          </cell>
          <cell r="E1967">
            <v>150000</v>
          </cell>
          <cell r="F1967" t="e">
            <v>#REF!</v>
          </cell>
        </row>
        <row r="1968">
          <cell r="B1968" t="str">
            <v>- 4 Transport Jakarta - Jawa Barat PP</v>
          </cell>
          <cell r="C1968">
            <v>52</v>
          </cell>
          <cell r="D1968" t="str">
            <v>ORG</v>
          </cell>
          <cell r="E1968">
            <v>600000</v>
          </cell>
          <cell r="F1968" t="e">
            <v>#REF!</v>
          </cell>
        </row>
        <row r="1969">
          <cell r="B1969" t="str">
            <v>Dityan DN - Koordinasi dan Evaluasi Penyelenggaraan Pelayanan Ibadah Haji Dalam Negeri</v>
          </cell>
          <cell r="C1969">
            <v>0</v>
          </cell>
          <cell r="D1969" t="str">
            <v/>
          </cell>
          <cell r="E1969">
            <v>0</v>
          </cell>
          <cell r="F1969">
            <v>244884000</v>
          </cell>
        </row>
        <row r="1970">
          <cell r="B1970" t="str">
            <v>Belanja Perjalanan Dinas Biasa - Luar Negeri</v>
          </cell>
          <cell r="F1970">
            <v>244884000</v>
          </cell>
        </row>
        <row r="1971">
          <cell r="B1971" t="str">
            <v xml:space="preserve">    - Uang Harian  x 40% ES II [1 org x 2 hr x 1 kali]</v>
          </cell>
          <cell r="C1971">
            <v>2</v>
          </cell>
          <cell r="D1971" t="str">
            <v>OH</v>
          </cell>
          <cell r="E1971">
            <v>2280000</v>
          </cell>
          <cell r="F1971">
            <v>4560000</v>
          </cell>
        </row>
        <row r="1972">
          <cell r="B1972" t="str">
            <v xml:space="preserve">    - Uang Harian ES II [1 org x  10 hr x 1 kali]</v>
          </cell>
          <cell r="C1972">
            <v>10</v>
          </cell>
          <cell r="D1972" t="str">
            <v>OH</v>
          </cell>
          <cell r="E1972">
            <v>5700000</v>
          </cell>
          <cell r="F1972">
            <v>57000000</v>
          </cell>
        </row>
        <row r="1973">
          <cell r="B1973" t="str">
            <v xml:space="preserve">    - Uang Harian  x 40% ES III [2 org x 2 hr x 1 kali]</v>
          </cell>
          <cell r="C1973">
            <v>4</v>
          </cell>
          <cell r="D1973" t="str">
            <v>OH</v>
          </cell>
          <cell r="E1973">
            <v>1320000</v>
          </cell>
          <cell r="F1973">
            <v>5280000</v>
          </cell>
        </row>
        <row r="1974">
          <cell r="B1974" t="str">
            <v xml:space="preserve">    - Uang Harian ES III [2 org x 10 hr x 1 kali]</v>
          </cell>
          <cell r="C1974">
            <v>20</v>
          </cell>
          <cell r="D1974" t="str">
            <v>OH</v>
          </cell>
          <cell r="E1974">
            <v>3300000</v>
          </cell>
          <cell r="F1974">
            <v>66000000</v>
          </cell>
        </row>
        <row r="1975">
          <cell r="B1975" t="str">
            <v xml:space="preserve">    - Visa [3 org x 1 kali]</v>
          </cell>
          <cell r="C1975">
            <v>3</v>
          </cell>
          <cell r="D1975" t="str">
            <v>OK</v>
          </cell>
          <cell r="E1975">
            <v>2800000</v>
          </cell>
          <cell r="F1975">
            <v>8400000</v>
          </cell>
        </row>
        <row r="1976">
          <cell r="B1976" t="str">
            <v xml:space="preserve">    - Transport Jakarta - Jeddah PP Eselon II [1 org x 1 kali]</v>
          </cell>
          <cell r="C1976">
            <v>1</v>
          </cell>
          <cell r="D1976" t="str">
            <v>OK</v>
          </cell>
          <cell r="E1976">
            <v>46000000</v>
          </cell>
          <cell r="F1976">
            <v>46000000</v>
          </cell>
        </row>
        <row r="1977">
          <cell r="B1977" t="str">
            <v xml:space="preserve">    - Transport Jakarta - Jeddah PP Eselon III ke bawah [2 org x 1 kali]</v>
          </cell>
          <cell r="C1977">
            <v>2</v>
          </cell>
          <cell r="D1977" t="str">
            <v>OK</v>
          </cell>
          <cell r="E1977">
            <v>28000000</v>
          </cell>
          <cell r="F1977">
            <v>56000000</v>
          </cell>
        </row>
        <row r="1978">
          <cell r="B1978" t="str">
            <v xml:space="preserve">    - Transport Jakarta</v>
          </cell>
          <cell r="C1978">
            <v>3</v>
          </cell>
          <cell r="D1978" t="str">
            <v>OK</v>
          </cell>
          <cell r="E1978">
            <v>548000</v>
          </cell>
          <cell r="F1978">
            <v>1644000</v>
          </cell>
        </row>
        <row r="1979">
          <cell r="B1979" t="str">
            <v>Layanan Dukungan Manajemen Eselon II</v>
          </cell>
          <cell r="C1979">
            <v>12</v>
          </cell>
          <cell r="D1979" t="str">
            <v>Layanan</v>
          </cell>
          <cell r="E1979">
            <v>0</v>
          </cell>
          <cell r="F1979">
            <v>1104887000</v>
          </cell>
        </row>
        <row r="1980">
          <cell r="B1980" t="str">
            <v>Rapat Koordinasi Teknis Persiapan Penyelenggaraan Ibadah Haji Dalam Negeri Tahun 1446H/2025M</v>
          </cell>
          <cell r="F1980">
            <v>292139000</v>
          </cell>
        </row>
        <row r="1981">
          <cell r="B1981" t="str">
            <v>Belanja Bahan</v>
          </cell>
          <cell r="F1981">
            <v>22787000</v>
          </cell>
        </row>
        <row r="1982">
          <cell r="B1982" t="str">
            <v>- 1 ATK dan Penggandaan Bahan</v>
          </cell>
          <cell r="C1982">
            <v>1</v>
          </cell>
          <cell r="D1982" t="str">
            <v>KEG</v>
          </cell>
          <cell r="E1982">
            <v>3200000</v>
          </cell>
          <cell r="F1982">
            <v>3200000</v>
          </cell>
        </row>
        <row r="1983">
          <cell r="B1983" t="str">
            <v>- 2 Pembuatan Spanduk dan Dokumentasi</v>
          </cell>
          <cell r="C1983">
            <v>1</v>
          </cell>
          <cell r="D1983" t="str">
            <v>KEG</v>
          </cell>
          <cell r="E1983">
            <v>1587000</v>
          </cell>
          <cell r="F1983">
            <v>1587000</v>
          </cell>
        </row>
        <row r="1984">
          <cell r="B1984" t="str">
            <v>- 3 Kebutuhan Peserta</v>
          </cell>
          <cell r="C1984">
            <v>60</v>
          </cell>
          <cell r="D1984" t="str">
            <v>ORG</v>
          </cell>
          <cell r="E1984">
            <v>300000</v>
          </cell>
          <cell r="F1984">
            <v>18000000</v>
          </cell>
        </row>
        <row r="1985">
          <cell r="B1985" t="str">
            <v>Belanja Honor Output Kegiatan</v>
          </cell>
          <cell r="F1985">
            <v>1900000</v>
          </cell>
        </row>
        <row r="1986">
          <cell r="B1986" t="str">
            <v>- 1 Ketua</v>
          </cell>
          <cell r="C1986">
            <v>1</v>
          </cell>
          <cell r="D1986" t="str">
            <v>ORG</v>
          </cell>
          <cell r="E1986">
            <v>400000</v>
          </cell>
          <cell r="F1986">
            <v>400000</v>
          </cell>
        </row>
        <row r="1987">
          <cell r="B1987" t="str">
            <v>- 2 Sekretaris</v>
          </cell>
          <cell r="C1987">
            <v>1</v>
          </cell>
          <cell r="D1987" t="str">
            <v>ORG</v>
          </cell>
          <cell r="E1987">
            <v>300000</v>
          </cell>
          <cell r="F1987">
            <v>300000</v>
          </cell>
        </row>
        <row r="1988">
          <cell r="B1988" t="str">
            <v>- 3 Anggota</v>
          </cell>
          <cell r="C1988">
            <v>4</v>
          </cell>
          <cell r="D1988" t="str">
            <v>ORG</v>
          </cell>
          <cell r="E1988">
            <v>300000</v>
          </cell>
          <cell r="F1988">
            <v>1200000</v>
          </cell>
        </row>
        <row r="1989">
          <cell r="B1989" t="str">
            <v>Belanja Jasa Profesi</v>
          </cell>
          <cell r="F1989">
            <v>10600000</v>
          </cell>
        </row>
        <row r="1990">
          <cell r="B1990" t="str">
            <v>- 1 Narasumber Eselon I</v>
          </cell>
          <cell r="C1990">
            <v>2</v>
          </cell>
          <cell r="D1990" t="str">
            <v>JPL</v>
          </cell>
          <cell r="E1990">
            <v>1400000</v>
          </cell>
          <cell r="F1990">
            <v>2800000</v>
          </cell>
        </row>
        <row r="1991">
          <cell r="B1991" t="str">
            <v>- 2 Narasumber Eselon II</v>
          </cell>
          <cell r="C1991">
            <v>3</v>
          </cell>
          <cell r="D1991" t="str">
            <v>JPL</v>
          </cell>
          <cell r="E1991">
            <v>1000000</v>
          </cell>
          <cell r="F1991">
            <v>3000000</v>
          </cell>
        </row>
        <row r="1992">
          <cell r="B1992" t="str">
            <v>- 3 Narasumber Eselon III ke bawah</v>
          </cell>
          <cell r="C1992">
            <v>3</v>
          </cell>
          <cell r="D1992" t="str">
            <v>JPL</v>
          </cell>
          <cell r="E1992">
            <v>900000</v>
          </cell>
          <cell r="F1992">
            <v>2700000</v>
          </cell>
        </row>
        <row r="1993">
          <cell r="B1993" t="str">
            <v>- 4 Moderator</v>
          </cell>
          <cell r="C1993">
            <v>3</v>
          </cell>
          <cell r="D1993" t="str">
            <v>OK</v>
          </cell>
          <cell r="E1993">
            <v>700000</v>
          </cell>
          <cell r="F1993">
            <v>2100000</v>
          </cell>
        </row>
        <row r="1994">
          <cell r="B1994" t="str">
            <v>Belanja Jasa Lainnya</v>
          </cell>
          <cell r="F1994">
            <v>30000000</v>
          </cell>
        </row>
        <row r="1995">
          <cell r="B1995" t="str">
            <v xml:space="preserve">    - Pelaksana Kegiatan E/O </v>
          </cell>
          <cell r="C1995">
            <v>1</v>
          </cell>
          <cell r="D1995" t="str">
            <v>KEG</v>
          </cell>
          <cell r="E1995">
            <v>30000000</v>
          </cell>
          <cell r="F1995">
            <v>30000000</v>
          </cell>
        </row>
        <row r="1996">
          <cell r="B1996" t="str">
            <v>Belanja Perjalanan Dinas Biasa</v>
          </cell>
          <cell r="F1996">
            <v>6696000</v>
          </cell>
        </row>
        <row r="1997">
          <cell r="B1997" t="str">
            <v xml:space="preserve">    - Uang Harian Panitia Jawa Barat (6 Orang x 1 Hr)</v>
          </cell>
          <cell r="C1997">
            <v>6</v>
          </cell>
          <cell r="D1997" t="str">
            <v>OH</v>
          </cell>
          <cell r="E1997">
            <v>430000</v>
          </cell>
          <cell r="F1997">
            <v>2580000</v>
          </cell>
        </row>
        <row r="1998">
          <cell r="B1998" t="str">
            <v xml:space="preserve">    - Penginapan Panitia Jawa Barat (6 Orang x 1 Hr)</v>
          </cell>
          <cell r="C1998">
            <v>6</v>
          </cell>
          <cell r="D1998" t="str">
            <v>OH</v>
          </cell>
          <cell r="E1998">
            <v>686000</v>
          </cell>
          <cell r="F1998">
            <v>4116000</v>
          </cell>
        </row>
        <row r="1999">
          <cell r="B1999" t="str">
            <v>Belanja Perjalanan Dinas Paket Meeting Luar Kota</v>
          </cell>
          <cell r="F1999">
            <v>220156000</v>
          </cell>
        </row>
        <row r="2000">
          <cell r="B2000" t="str">
            <v>- 1 Paket Fullboard Panitia dan Peserta [66 ORG x 2 MLM]</v>
          </cell>
          <cell r="C2000">
            <v>132</v>
          </cell>
          <cell r="D2000" t="str">
            <v>OH</v>
          </cell>
          <cell r="E2000">
            <v>1006000</v>
          </cell>
          <cell r="F2000">
            <v>132792000</v>
          </cell>
        </row>
        <row r="2001">
          <cell r="B2001" t="str">
            <v>- 2 Paket Fullboard Narasumber dan Moderator [2 ORG x 2 MLM]</v>
          </cell>
          <cell r="C2001">
            <v>4</v>
          </cell>
          <cell r="D2001" t="str">
            <v>OH</v>
          </cell>
          <cell r="E2001">
            <v>1006000</v>
          </cell>
          <cell r="F2001">
            <v>4024000</v>
          </cell>
        </row>
        <row r="2002">
          <cell r="B2002" t="str">
            <v>- 3 Uang Harian Fullboard Panitia dan Peserta [66 ORG x 3 HARI]</v>
          </cell>
          <cell r="C2002">
            <v>198</v>
          </cell>
          <cell r="D2002" t="str">
            <v>OH</v>
          </cell>
          <cell r="E2002">
            <v>130000</v>
          </cell>
          <cell r="F2002">
            <v>25740000</v>
          </cell>
        </row>
        <row r="2003">
          <cell r="B2003" t="str">
            <v>- 4 Transport Jakarta - Jawa Barat PP</v>
          </cell>
          <cell r="C2003">
            <v>72</v>
          </cell>
          <cell r="D2003" t="str">
            <v>ORG</v>
          </cell>
          <cell r="E2003">
            <v>800000</v>
          </cell>
          <cell r="F2003">
            <v>57600000</v>
          </cell>
        </row>
        <row r="2004">
          <cell r="B2004" t="str">
            <v>Rekonsiliasi Realisasi Anggaran dan Rencana Penarikan Dana Direktorat Pelayanan Haji Dalam Negeri</v>
          </cell>
          <cell r="F2004">
            <v>181794000</v>
          </cell>
        </row>
        <row r="2005">
          <cell r="B2005" t="str">
            <v>Belanja Perjalanan Dinas Biasa</v>
          </cell>
          <cell r="C2005">
            <v>0</v>
          </cell>
          <cell r="E2005" t="str">
            <v xml:space="preserve"> -   </v>
          </cell>
          <cell r="F2005">
            <v>181794000</v>
          </cell>
        </row>
        <row r="2006">
          <cell r="B2006" t="str">
            <v xml:space="preserve"> &gt; Transport </v>
          </cell>
          <cell r="C2006">
            <v>0</v>
          </cell>
          <cell r="E2006" t="str">
            <v xml:space="preserve"> -   </v>
          </cell>
          <cell r="F2006" t="str">
            <v xml:space="preserve"> -   </v>
          </cell>
        </row>
        <row r="2007">
          <cell r="B2007" t="str">
            <v xml:space="preserve">    -     Jakarta - Jawa Barat PP [22 org x 2 kali]</v>
          </cell>
          <cell r="C2007">
            <v>44</v>
          </cell>
          <cell r="D2007" t="str">
            <v>OK</v>
          </cell>
          <cell r="E2007">
            <v>600000</v>
          </cell>
          <cell r="F2007">
            <v>26400000</v>
          </cell>
        </row>
        <row r="2008">
          <cell r="B2008" t="str">
            <v xml:space="preserve"> &gt; Uang Harian</v>
          </cell>
          <cell r="C2008">
            <v>0</v>
          </cell>
          <cell r="E2008" t="str">
            <v xml:space="preserve"> -   </v>
          </cell>
          <cell r="F2008" t="str">
            <v xml:space="preserve"> -   </v>
          </cell>
        </row>
        <row r="2009">
          <cell r="B2009" t="str">
            <v xml:space="preserve">    -     Jawa Barat  [ 22 org x 3 hari x 2 kali ]</v>
          </cell>
          <cell r="C2009">
            <v>132</v>
          </cell>
          <cell r="D2009" t="str">
            <v>OH</v>
          </cell>
          <cell r="E2009">
            <v>430000</v>
          </cell>
          <cell r="F2009">
            <v>56760000</v>
          </cell>
        </row>
        <row r="2010">
          <cell r="B2010" t="str">
            <v xml:space="preserve"> &gt; Uang Penginapan</v>
          </cell>
          <cell r="C2010">
            <v>0</v>
          </cell>
          <cell r="E2010" t="str">
            <v xml:space="preserve"> -   </v>
          </cell>
          <cell r="F2010" t="str">
            <v xml:space="preserve"> -   </v>
          </cell>
        </row>
        <row r="2011">
          <cell r="B2011" t="str">
            <v xml:space="preserve">    - Jawa Barat Es.II [1 org x 2 hari x 2 kali ]</v>
          </cell>
          <cell r="C2011">
            <v>6</v>
          </cell>
          <cell r="D2011" t="str">
            <v>OH</v>
          </cell>
          <cell r="E2011">
            <v>2755000</v>
          </cell>
          <cell r="F2011">
            <v>16530000</v>
          </cell>
        </row>
        <row r="2012">
          <cell r="B2012" t="str">
            <v xml:space="preserve">    - Jawa Barat Gol.IV [10 org x 2 hari x 2 kali ]</v>
          </cell>
          <cell r="C2012">
            <v>40</v>
          </cell>
          <cell r="D2012" t="str">
            <v>OH</v>
          </cell>
          <cell r="E2012">
            <v>1298000</v>
          </cell>
          <cell r="F2012">
            <v>51920000</v>
          </cell>
        </row>
        <row r="2013">
          <cell r="B2013" t="str">
            <v xml:space="preserve">    - Jawa Barat Gol.III [11 org x 2 hari x 2 kali ]</v>
          </cell>
          <cell r="C2013">
            <v>44</v>
          </cell>
          <cell r="D2013" t="str">
            <v>OH</v>
          </cell>
          <cell r="E2013">
            <v>686000</v>
          </cell>
          <cell r="F2013">
            <v>30184000</v>
          </cell>
        </row>
        <row r="2014">
          <cell r="B2014" t="str">
            <v>TU Dityan DN - Koordinasi dan Evaluasi Penyelenggaraan Pelayanan Ibadah Haji Dalam Negeri</v>
          </cell>
          <cell r="C2014">
            <v>0</v>
          </cell>
          <cell r="D2014" t="str">
            <v/>
          </cell>
          <cell r="E2014">
            <v>0</v>
          </cell>
          <cell r="F2014">
            <v>526274000</v>
          </cell>
        </row>
        <row r="2015">
          <cell r="B2015" t="str">
            <v>Belanja Perjalanan Dinas Biasa</v>
          </cell>
          <cell r="C2015">
            <v>0</v>
          </cell>
          <cell r="D2015" t="str">
            <v/>
          </cell>
          <cell r="E2015">
            <v>0</v>
          </cell>
          <cell r="F2015">
            <v>526274000</v>
          </cell>
        </row>
        <row r="2016">
          <cell r="B2016" t="str">
            <v xml:space="preserve">    &gt; Jakarta - Aceh PP</v>
          </cell>
        </row>
        <row r="2017">
          <cell r="B2017" t="str">
            <v xml:space="preserve">       - Transport - Aceh (2 Org x 1 Keg)</v>
          </cell>
          <cell r="C2017">
            <v>2</v>
          </cell>
          <cell r="D2017" t="str">
            <v>OK</v>
          </cell>
          <cell r="E2017">
            <v>4492000</v>
          </cell>
          <cell r="F2017">
            <v>8984000</v>
          </cell>
        </row>
        <row r="2018">
          <cell r="B2018" t="str">
            <v xml:space="preserve">       - Biaya Taksi - Aceh (2 Org x 1 Kali)</v>
          </cell>
          <cell r="C2018">
            <v>2</v>
          </cell>
          <cell r="D2018" t="str">
            <v>OK</v>
          </cell>
          <cell r="E2018">
            <v>820000</v>
          </cell>
          <cell r="F2018">
            <v>1640000</v>
          </cell>
        </row>
        <row r="2019">
          <cell r="B2019" t="str">
            <v xml:space="preserve">       - Uang Harian - Aceh (2 Org x 3 Hari x 1 Kali)</v>
          </cell>
          <cell r="C2019">
            <v>6</v>
          </cell>
          <cell r="D2019" t="str">
            <v>OH</v>
          </cell>
          <cell r="E2019">
            <v>360000</v>
          </cell>
          <cell r="F2019">
            <v>2160000</v>
          </cell>
        </row>
        <row r="2020">
          <cell r="B2020" t="str">
            <v xml:space="preserve">       - Uang Penginapan - Aceh (2 Org x 2 Hari x 1 Kali)</v>
          </cell>
          <cell r="C2020">
            <v>4</v>
          </cell>
          <cell r="D2020" t="str">
            <v>OH</v>
          </cell>
          <cell r="E2020">
            <v>770000</v>
          </cell>
          <cell r="F2020">
            <v>3080000</v>
          </cell>
        </row>
        <row r="2021">
          <cell r="B2021" t="str">
            <v xml:space="preserve">    &gt; Jakarta - Medan PP</v>
          </cell>
        </row>
        <row r="2022">
          <cell r="B2022" t="str">
            <v xml:space="preserve">       - Transport - Medan (2 Org x 1 Keg)</v>
          </cell>
          <cell r="C2022">
            <v>2</v>
          </cell>
          <cell r="D2022" t="str">
            <v>OK</v>
          </cell>
          <cell r="E2022">
            <v>3808000</v>
          </cell>
          <cell r="F2022">
            <v>7616000</v>
          </cell>
        </row>
        <row r="2023">
          <cell r="B2023" t="str">
            <v xml:space="preserve">       - Biaya Taksi - Medan (2 Org x 1 Kali)</v>
          </cell>
          <cell r="C2023">
            <v>2</v>
          </cell>
          <cell r="D2023" t="str">
            <v>OK</v>
          </cell>
          <cell r="E2023">
            <v>1164000</v>
          </cell>
          <cell r="F2023">
            <v>2328000</v>
          </cell>
        </row>
        <row r="2024">
          <cell r="B2024" t="str">
            <v xml:space="preserve">       - Uang Harian - Medan (2 Org x 3 Hari x 1 Kali)</v>
          </cell>
          <cell r="C2024">
            <v>6</v>
          </cell>
          <cell r="D2024" t="str">
            <v>OH</v>
          </cell>
          <cell r="E2024">
            <v>370000</v>
          </cell>
          <cell r="F2024">
            <v>2220000</v>
          </cell>
        </row>
        <row r="2025">
          <cell r="B2025" t="str">
            <v xml:space="preserve">       - Uang Penginapan - Medan (2 Org x 2 Hari x 1 Kali)</v>
          </cell>
          <cell r="C2025">
            <v>4</v>
          </cell>
          <cell r="D2025" t="str">
            <v>OH</v>
          </cell>
          <cell r="E2025">
            <v>699000</v>
          </cell>
          <cell r="F2025">
            <v>2796000</v>
          </cell>
        </row>
        <row r="2026">
          <cell r="B2026" t="str">
            <v xml:space="preserve">    &gt; Jakarta - Pekanbaru PP</v>
          </cell>
        </row>
        <row r="2027">
          <cell r="B2027" t="str">
            <v xml:space="preserve">       - Transport - Pekanbaru (2 Org x 1 Keg)</v>
          </cell>
          <cell r="C2027">
            <v>2</v>
          </cell>
          <cell r="D2027" t="str">
            <v>OK</v>
          </cell>
          <cell r="E2027">
            <v>3016000</v>
          </cell>
          <cell r="F2027">
            <v>6032000</v>
          </cell>
        </row>
        <row r="2028">
          <cell r="B2028" t="str">
            <v xml:space="preserve">       - Biaya Taksi - Pekanbaru (2 Org x 1 Kali)</v>
          </cell>
          <cell r="C2028">
            <v>2</v>
          </cell>
          <cell r="D2028" t="str">
            <v>OK</v>
          </cell>
          <cell r="E2028">
            <v>766000</v>
          </cell>
          <cell r="F2028">
            <v>1532000</v>
          </cell>
        </row>
        <row r="2029">
          <cell r="B2029" t="str">
            <v xml:space="preserve">       - Uang Harian - Pekanbaru (2 Org x 3 Hari x 1 Kali)</v>
          </cell>
          <cell r="C2029">
            <v>6</v>
          </cell>
          <cell r="D2029" t="str">
            <v>OH</v>
          </cell>
          <cell r="E2029">
            <v>370000</v>
          </cell>
          <cell r="F2029">
            <v>2220000</v>
          </cell>
        </row>
        <row r="2030">
          <cell r="B2030" t="str">
            <v xml:space="preserve">       - Uang Penginapan - Pekanbaru (2 Org x 2 Hari x 1 Kali)</v>
          </cell>
          <cell r="C2030">
            <v>4</v>
          </cell>
          <cell r="D2030" t="str">
            <v>OH</v>
          </cell>
          <cell r="E2030">
            <v>852000</v>
          </cell>
          <cell r="F2030">
            <v>3408000</v>
          </cell>
        </row>
        <row r="2031">
          <cell r="B2031" t="str">
            <v xml:space="preserve">    &gt; Jakarta - Batam PP</v>
          </cell>
        </row>
        <row r="2032">
          <cell r="B2032" t="str">
            <v xml:space="preserve">       - Transport - Batam (2 Org x 1 Keg)</v>
          </cell>
          <cell r="C2032">
            <v>2</v>
          </cell>
          <cell r="D2032" t="str">
            <v>OK</v>
          </cell>
          <cell r="E2032">
            <v>2888000</v>
          </cell>
          <cell r="F2032">
            <v>5776000</v>
          </cell>
        </row>
        <row r="2033">
          <cell r="B2033" t="str">
            <v xml:space="preserve">       - Biaya Taksi - Batam (2 Org x 1 Kali)</v>
          </cell>
          <cell r="C2033">
            <v>2</v>
          </cell>
          <cell r="D2033" t="str">
            <v>OK</v>
          </cell>
          <cell r="E2033">
            <v>900000</v>
          </cell>
          <cell r="F2033">
            <v>1800000</v>
          </cell>
        </row>
        <row r="2034">
          <cell r="B2034" t="str">
            <v xml:space="preserve">       - Uang Harian - Batam (2 Org x 3 Hari x 1 Kali)</v>
          </cell>
          <cell r="C2034">
            <v>6</v>
          </cell>
          <cell r="D2034" t="str">
            <v>OH</v>
          </cell>
          <cell r="E2034">
            <v>370000</v>
          </cell>
          <cell r="F2034">
            <v>2220000</v>
          </cell>
        </row>
        <row r="2035">
          <cell r="B2035" t="str">
            <v xml:space="preserve">       - Uang Penginapan - Batam (2 Org x 2 Hari x 1 Kali)</v>
          </cell>
          <cell r="C2035">
            <v>4</v>
          </cell>
          <cell r="D2035" t="str">
            <v>OH</v>
          </cell>
          <cell r="E2035">
            <v>792000</v>
          </cell>
          <cell r="F2035">
            <v>3168000</v>
          </cell>
        </row>
        <row r="2036">
          <cell r="B2036" t="str">
            <v xml:space="preserve">    &gt; Jakarta - Jambi PP</v>
          </cell>
        </row>
        <row r="2037">
          <cell r="B2037" t="str">
            <v xml:space="preserve">       - Transport - Jambi (2 Org x 1 Keg)</v>
          </cell>
          <cell r="C2037">
            <v>2</v>
          </cell>
          <cell r="D2037" t="str">
            <v>OK</v>
          </cell>
          <cell r="E2037">
            <v>2460000</v>
          </cell>
          <cell r="F2037">
            <v>4920000</v>
          </cell>
        </row>
        <row r="2038">
          <cell r="B2038" t="str">
            <v xml:space="preserve">       - Biaya Taksi - Jambi (2 Org x 1 Kali)</v>
          </cell>
          <cell r="C2038">
            <v>2</v>
          </cell>
          <cell r="D2038" t="str">
            <v>OK</v>
          </cell>
          <cell r="E2038">
            <v>842000</v>
          </cell>
          <cell r="F2038">
            <v>1684000</v>
          </cell>
        </row>
        <row r="2039">
          <cell r="B2039" t="str">
            <v xml:space="preserve">       - Uang Harian - Jambi (2 Org x 3 Hari x 1 Kali)</v>
          </cell>
          <cell r="C2039">
            <v>6</v>
          </cell>
          <cell r="D2039" t="str">
            <v>OH</v>
          </cell>
          <cell r="E2039">
            <v>370000</v>
          </cell>
          <cell r="F2039">
            <v>2220000</v>
          </cell>
        </row>
        <row r="2040">
          <cell r="B2040" t="str">
            <v xml:space="preserve">       - Uang Penginapan - Jambi (2 Org x 2 Hari x 1 Kali)</v>
          </cell>
          <cell r="C2040">
            <v>4</v>
          </cell>
          <cell r="D2040" t="str">
            <v>OH</v>
          </cell>
          <cell r="E2040">
            <v>580000</v>
          </cell>
          <cell r="F2040">
            <v>2320000</v>
          </cell>
        </row>
        <row r="2041">
          <cell r="B2041" t="str">
            <v xml:space="preserve">    &gt; Jakarta - Padang PP</v>
          </cell>
        </row>
        <row r="2042">
          <cell r="B2042" t="str">
            <v xml:space="preserve">       - Transport - Padang (2 Org x 1 Keg)</v>
          </cell>
          <cell r="C2042">
            <v>2</v>
          </cell>
          <cell r="D2042" t="str">
            <v>OK</v>
          </cell>
          <cell r="E2042">
            <v>2952000</v>
          </cell>
          <cell r="F2042">
            <v>5904000</v>
          </cell>
        </row>
        <row r="2043">
          <cell r="B2043" t="str">
            <v xml:space="preserve">       - Biaya Taksi - Padang (2 Org x 1 Kali)</v>
          </cell>
          <cell r="C2043">
            <v>2</v>
          </cell>
          <cell r="D2043" t="str">
            <v>OK</v>
          </cell>
          <cell r="E2043">
            <v>928000</v>
          </cell>
          <cell r="F2043">
            <v>1856000</v>
          </cell>
        </row>
        <row r="2044">
          <cell r="B2044" t="str">
            <v xml:space="preserve">       - Uang Harian - Padang (2 Org x 3 Hari x 1 Kali)</v>
          </cell>
          <cell r="C2044">
            <v>6</v>
          </cell>
          <cell r="D2044" t="str">
            <v>OH</v>
          </cell>
          <cell r="E2044">
            <v>380000</v>
          </cell>
          <cell r="F2044">
            <v>2280000</v>
          </cell>
        </row>
        <row r="2045">
          <cell r="B2045" t="str">
            <v xml:space="preserve">       - Uang Penginapan - Padang (2 Org x 2 Hari x 1 Kali)</v>
          </cell>
          <cell r="C2045">
            <v>4</v>
          </cell>
          <cell r="D2045" t="str">
            <v>OH</v>
          </cell>
          <cell r="E2045">
            <v>701000</v>
          </cell>
          <cell r="F2045">
            <v>2804000</v>
          </cell>
        </row>
        <row r="2046">
          <cell r="B2046" t="str">
            <v xml:space="preserve">    &gt; Jakarta - Palembang PP</v>
          </cell>
        </row>
        <row r="2047">
          <cell r="B2047" t="str">
            <v xml:space="preserve">       - Transport - Palembang (2 Org x 1 Keg)</v>
          </cell>
          <cell r="C2047">
            <v>2</v>
          </cell>
          <cell r="D2047" t="str">
            <v>OK</v>
          </cell>
          <cell r="E2047">
            <v>2268000</v>
          </cell>
          <cell r="F2047">
            <v>4536000</v>
          </cell>
        </row>
        <row r="2048">
          <cell r="B2048" t="str">
            <v xml:space="preserve">       - Biaya Taksi - Palembang (2 Org x 1 Kali)</v>
          </cell>
          <cell r="C2048">
            <v>2</v>
          </cell>
          <cell r="D2048" t="str">
            <v>OK</v>
          </cell>
          <cell r="E2048">
            <v>906000</v>
          </cell>
          <cell r="F2048">
            <v>1812000</v>
          </cell>
        </row>
        <row r="2049">
          <cell r="B2049" t="str">
            <v xml:space="preserve">       - Uang Harian - Palembang (2 Org x 3 Hari x 1 Kali)</v>
          </cell>
          <cell r="C2049">
            <v>6</v>
          </cell>
          <cell r="D2049" t="str">
            <v>OH</v>
          </cell>
          <cell r="E2049">
            <v>380000</v>
          </cell>
          <cell r="F2049">
            <v>2280000</v>
          </cell>
        </row>
        <row r="2050">
          <cell r="B2050" t="str">
            <v xml:space="preserve">       - Uang Penginapan - Palembang (2 Org x 2 Hari x 1 Kali)</v>
          </cell>
          <cell r="C2050">
            <v>4</v>
          </cell>
          <cell r="D2050" t="str">
            <v>OH</v>
          </cell>
          <cell r="E2050">
            <v>861000</v>
          </cell>
          <cell r="F2050">
            <v>3444000</v>
          </cell>
        </row>
        <row r="2051">
          <cell r="B2051" t="str">
            <v xml:space="preserve">    &gt; Jakarta - Lampung PP</v>
          </cell>
        </row>
        <row r="2052">
          <cell r="B2052" t="str">
            <v xml:space="preserve">       - Transport - Lampung (2 Org x 1 Keg)</v>
          </cell>
          <cell r="C2052">
            <v>2</v>
          </cell>
          <cell r="D2052" t="str">
            <v>OK</v>
          </cell>
          <cell r="E2052">
            <v>1583000</v>
          </cell>
          <cell r="F2052">
            <v>3166000</v>
          </cell>
        </row>
        <row r="2053">
          <cell r="B2053" t="str">
            <v xml:space="preserve">       - Biaya Taksi - Lampung (2 Org x 1 Kali)</v>
          </cell>
          <cell r="C2053">
            <v>2</v>
          </cell>
          <cell r="D2053" t="str">
            <v>OK</v>
          </cell>
          <cell r="E2053">
            <v>908000</v>
          </cell>
          <cell r="F2053">
            <v>1816000</v>
          </cell>
        </row>
        <row r="2054">
          <cell r="B2054" t="str">
            <v xml:space="preserve">       - Uang Harian - Lampung (2 Org x 3 Hari x 1 Kali)</v>
          </cell>
          <cell r="C2054">
            <v>6</v>
          </cell>
          <cell r="D2054" t="str">
            <v>OH</v>
          </cell>
          <cell r="E2054">
            <v>380000</v>
          </cell>
          <cell r="F2054">
            <v>2280000</v>
          </cell>
        </row>
        <row r="2055">
          <cell r="B2055" t="str">
            <v xml:space="preserve">       - Uang Penginapan - Lampung (2 Org x 2 Hari x 1 Kali)</v>
          </cell>
          <cell r="C2055">
            <v>4</v>
          </cell>
          <cell r="D2055" t="str">
            <v>OH</v>
          </cell>
          <cell r="E2055">
            <v>580000</v>
          </cell>
          <cell r="F2055">
            <v>2320000</v>
          </cell>
        </row>
        <row r="2056">
          <cell r="B2056" t="str">
            <v xml:space="preserve">    &gt; Jakarta - Bengkulu PP</v>
          </cell>
        </row>
        <row r="2057">
          <cell r="B2057" t="str">
            <v xml:space="preserve">       - Transport - Bengkulu (2 Org x 1 Keg)</v>
          </cell>
          <cell r="C2057">
            <v>2</v>
          </cell>
          <cell r="D2057" t="str">
            <v>OK</v>
          </cell>
          <cell r="E2057">
            <v>2621000</v>
          </cell>
          <cell r="F2057">
            <v>5242000</v>
          </cell>
        </row>
        <row r="2058">
          <cell r="B2058" t="str">
            <v xml:space="preserve">       - Biaya Taksi - Bengkulu (2 Org x 1 Kali)</v>
          </cell>
          <cell r="C2058">
            <v>2</v>
          </cell>
          <cell r="D2058" t="str">
            <v>OK</v>
          </cell>
          <cell r="E2058">
            <v>782000</v>
          </cell>
          <cell r="F2058">
            <v>1564000</v>
          </cell>
        </row>
        <row r="2059">
          <cell r="B2059" t="str">
            <v xml:space="preserve">       - Uang Harian - Bengkulu (2 Org x 3 Hari x 1 Kali)</v>
          </cell>
          <cell r="C2059">
            <v>6</v>
          </cell>
          <cell r="D2059" t="str">
            <v>OH</v>
          </cell>
          <cell r="E2059">
            <v>380000</v>
          </cell>
          <cell r="F2059">
            <v>2280000</v>
          </cell>
        </row>
        <row r="2060">
          <cell r="B2060" t="str">
            <v xml:space="preserve">       - Uang Penginapan - Bengkulu (2 Org x 2 Hari x 1 Kali)</v>
          </cell>
          <cell r="C2060">
            <v>4</v>
          </cell>
          <cell r="D2060" t="str">
            <v>OH</v>
          </cell>
          <cell r="E2060">
            <v>692000</v>
          </cell>
          <cell r="F2060">
            <v>2768000</v>
          </cell>
        </row>
        <row r="2061">
          <cell r="B2061" t="str">
            <v xml:space="preserve">    &gt; Jakarta - Bangka Belitung PP</v>
          </cell>
        </row>
        <row r="2062">
          <cell r="B2062" t="str">
            <v xml:space="preserve">       - Transport - Bangka Belitung (2 Org x 1 Keg)</v>
          </cell>
          <cell r="C2062">
            <v>2</v>
          </cell>
          <cell r="D2062" t="str">
            <v>OK</v>
          </cell>
          <cell r="E2062">
            <v>2139000</v>
          </cell>
          <cell r="F2062">
            <v>4278000</v>
          </cell>
        </row>
        <row r="2063">
          <cell r="B2063" t="str">
            <v xml:space="preserve">       - Biaya Taksi - Bangka Belitung (2 Org x 1 Kali)</v>
          </cell>
          <cell r="C2063">
            <v>2</v>
          </cell>
          <cell r="D2063" t="str">
            <v>OK</v>
          </cell>
          <cell r="E2063">
            <v>756000</v>
          </cell>
          <cell r="F2063">
            <v>1512000</v>
          </cell>
        </row>
        <row r="2064">
          <cell r="B2064" t="str">
            <v xml:space="preserve">       - Uang Harian - Bangka Belitung (2 Org x 3 Hari x 1 Kali)</v>
          </cell>
          <cell r="C2064">
            <v>6</v>
          </cell>
          <cell r="D2064" t="str">
            <v>OH</v>
          </cell>
          <cell r="E2064">
            <v>410000</v>
          </cell>
          <cell r="F2064">
            <v>2460000</v>
          </cell>
        </row>
        <row r="2065">
          <cell r="B2065" t="str">
            <v xml:space="preserve">       - Uang Penginapan - Bangka Belitung (2 Org x 2 Hari x 1 Kali)</v>
          </cell>
          <cell r="C2065">
            <v>4</v>
          </cell>
          <cell r="D2065" t="str">
            <v>OH</v>
          </cell>
          <cell r="E2065">
            <v>676000</v>
          </cell>
          <cell r="F2065">
            <v>2704000</v>
          </cell>
        </row>
        <row r="2066">
          <cell r="B2066" t="str">
            <v xml:space="preserve">    &gt; Jakarta - Banten PP</v>
          </cell>
        </row>
        <row r="2067">
          <cell r="B2067" t="str">
            <v xml:space="preserve">       - Biaya Taksi - Banten (2 Org x 3 Kali)</v>
          </cell>
          <cell r="C2067">
            <v>6</v>
          </cell>
          <cell r="D2067" t="str">
            <v>OK</v>
          </cell>
          <cell r="E2067">
            <v>572000</v>
          </cell>
          <cell r="F2067">
            <v>3432000</v>
          </cell>
        </row>
        <row r="2068">
          <cell r="B2068" t="str">
            <v xml:space="preserve">       - Uang Harian - Banten (2 Org x 3 Hari x 3 Kali)</v>
          </cell>
          <cell r="C2068">
            <v>18</v>
          </cell>
          <cell r="D2068" t="str">
            <v>OH</v>
          </cell>
          <cell r="E2068">
            <v>370000</v>
          </cell>
          <cell r="F2068">
            <v>6660000</v>
          </cell>
        </row>
        <row r="2069">
          <cell r="B2069" t="str">
            <v xml:space="preserve">       - Uang Penginapan - Banten (2 Org x 2 Hari x 3 Kali)</v>
          </cell>
          <cell r="C2069">
            <v>12</v>
          </cell>
          <cell r="D2069" t="str">
            <v>OH</v>
          </cell>
          <cell r="E2069">
            <v>724000</v>
          </cell>
          <cell r="F2069">
            <v>8688000</v>
          </cell>
        </row>
        <row r="2070">
          <cell r="B2070" t="str">
            <v xml:space="preserve">    &gt; Jakarta - Jawa Barat PP</v>
          </cell>
        </row>
        <row r="2071">
          <cell r="B2071" t="str">
            <v xml:space="preserve">       - Biaya Taksi - Jawa Barat (2 Org x 3 Kali)</v>
          </cell>
          <cell r="C2071">
            <v>6</v>
          </cell>
          <cell r="D2071" t="str">
            <v>OK</v>
          </cell>
          <cell r="E2071">
            <v>600000</v>
          </cell>
          <cell r="F2071">
            <v>3600000</v>
          </cell>
        </row>
        <row r="2072">
          <cell r="B2072" t="str">
            <v xml:space="preserve">       - Uang Harian - Jawa Barat (2 Org x 3 Hari x 3 Kali)</v>
          </cell>
          <cell r="C2072">
            <v>18</v>
          </cell>
          <cell r="D2072" t="str">
            <v>OH</v>
          </cell>
          <cell r="E2072">
            <v>430000</v>
          </cell>
          <cell r="F2072">
            <v>7740000</v>
          </cell>
        </row>
        <row r="2073">
          <cell r="B2073" t="str">
            <v xml:space="preserve">       - Uang Penginapan - Jawa Barat (2 Org x 2 Hari x 3 Kali)</v>
          </cell>
          <cell r="C2073">
            <v>12</v>
          </cell>
          <cell r="D2073" t="str">
            <v>OH</v>
          </cell>
          <cell r="E2073">
            <v>686000</v>
          </cell>
          <cell r="F2073">
            <v>8232000</v>
          </cell>
        </row>
        <row r="2074">
          <cell r="B2074" t="str">
            <v xml:space="preserve">    &gt; Jakarta - DKI Jakarta PP</v>
          </cell>
        </row>
        <row r="2075">
          <cell r="B2075" t="str">
            <v xml:space="preserve">       - Biaya Taksi - DKI Jakarta (2 Org x 3 Kali)</v>
          </cell>
          <cell r="C2075">
            <v>6</v>
          </cell>
          <cell r="D2075" t="str">
            <v>OK</v>
          </cell>
          <cell r="E2075">
            <v>300000</v>
          </cell>
          <cell r="F2075">
            <v>1800000</v>
          </cell>
        </row>
        <row r="2076">
          <cell r="B2076" t="str">
            <v xml:space="preserve">       - Uang Harian - DKI Jakarta (2 Org x 3 Hari x 3 Kali)</v>
          </cell>
          <cell r="C2076">
            <v>18</v>
          </cell>
          <cell r="D2076" t="str">
            <v>OH</v>
          </cell>
          <cell r="E2076">
            <v>210000</v>
          </cell>
          <cell r="F2076">
            <v>3780000</v>
          </cell>
        </row>
        <row r="2077">
          <cell r="B2077" t="str">
            <v xml:space="preserve">    &gt; Jakarta - Semarang PP</v>
          </cell>
        </row>
        <row r="2078">
          <cell r="B2078" t="str">
            <v xml:space="preserve">       - Transport - Semarang (2 Org x 1 Keg)</v>
          </cell>
          <cell r="C2078">
            <v>2</v>
          </cell>
          <cell r="D2078" t="str">
            <v>OK</v>
          </cell>
          <cell r="E2078">
            <v>2182000</v>
          </cell>
          <cell r="F2078">
            <v>4364000</v>
          </cell>
        </row>
        <row r="2079">
          <cell r="B2079" t="str">
            <v xml:space="preserve">       - Biaya Taksi - Semarang (2 Org x 1 Kali)</v>
          </cell>
          <cell r="C2079">
            <v>2</v>
          </cell>
          <cell r="D2079" t="str">
            <v>OK</v>
          </cell>
          <cell r="E2079">
            <v>780000</v>
          </cell>
          <cell r="F2079">
            <v>1560000</v>
          </cell>
        </row>
        <row r="2080">
          <cell r="B2080" t="str">
            <v xml:space="preserve">       - Uang Harian - Semarang (2 Org x 3 Hari x 1 Kali)</v>
          </cell>
          <cell r="C2080">
            <v>6</v>
          </cell>
          <cell r="D2080" t="str">
            <v>OH</v>
          </cell>
          <cell r="E2080">
            <v>370000</v>
          </cell>
          <cell r="F2080">
            <v>2220000</v>
          </cell>
        </row>
        <row r="2081">
          <cell r="B2081" t="str">
            <v xml:space="preserve">       - Uang Penginapan - Semarang (2 Org x 2 Hari x 1 Kali)</v>
          </cell>
          <cell r="C2081">
            <v>4</v>
          </cell>
          <cell r="D2081" t="str">
            <v>OH</v>
          </cell>
          <cell r="E2081">
            <v>810000</v>
          </cell>
          <cell r="F2081">
            <v>3240000</v>
          </cell>
        </row>
        <row r="2082">
          <cell r="B2082" t="str">
            <v xml:space="preserve">    &gt; Jakarta - Jogjakarta PP</v>
          </cell>
        </row>
        <row r="2083">
          <cell r="B2083" t="str">
            <v xml:space="preserve">       - Transport - Jogjakarta (2 Org x 1 Keg)</v>
          </cell>
          <cell r="C2083">
            <v>2</v>
          </cell>
          <cell r="D2083" t="str">
            <v>OK</v>
          </cell>
          <cell r="E2083">
            <v>2268000</v>
          </cell>
          <cell r="F2083">
            <v>4536000</v>
          </cell>
        </row>
        <row r="2084">
          <cell r="B2084" t="str">
            <v xml:space="preserve">       - Biaya Taksi - Jogjakarta (2 Org x 1 Kali)</v>
          </cell>
          <cell r="C2084">
            <v>2</v>
          </cell>
          <cell r="D2084" t="str">
            <v>OK</v>
          </cell>
          <cell r="E2084">
            <v>1120000</v>
          </cell>
          <cell r="F2084">
            <v>2240000</v>
          </cell>
        </row>
        <row r="2085">
          <cell r="B2085" t="str">
            <v xml:space="preserve">       - Uang Harian - Jogjakarta (2 Org x 3 Hari x 1 Kali)</v>
          </cell>
          <cell r="C2085">
            <v>6</v>
          </cell>
          <cell r="D2085" t="str">
            <v>OH</v>
          </cell>
          <cell r="E2085">
            <v>420000</v>
          </cell>
          <cell r="F2085">
            <v>2520000</v>
          </cell>
        </row>
        <row r="2086">
          <cell r="B2086" t="str">
            <v xml:space="preserve">       - Uang Penginapan - Jogjakarta (2 Org x 2 Hari x 1 Kali)</v>
          </cell>
          <cell r="C2086">
            <v>4</v>
          </cell>
          <cell r="D2086" t="str">
            <v>OH</v>
          </cell>
          <cell r="E2086">
            <v>845000</v>
          </cell>
          <cell r="F2086">
            <v>3380000</v>
          </cell>
        </row>
        <row r="2087">
          <cell r="B2087" t="str">
            <v xml:space="preserve">    &gt; Jakarta - Surabaya PP</v>
          </cell>
        </row>
        <row r="2088">
          <cell r="B2088" t="str">
            <v xml:space="preserve">       - Transport - Surabaya (2 Org x 1 Keg)</v>
          </cell>
          <cell r="C2088">
            <v>2</v>
          </cell>
          <cell r="D2088" t="str">
            <v>OK</v>
          </cell>
          <cell r="E2088">
            <v>2674000</v>
          </cell>
          <cell r="F2088">
            <v>5348000</v>
          </cell>
        </row>
        <row r="2089">
          <cell r="B2089" t="str">
            <v xml:space="preserve">       - Biaya Taksi - Surabaya (2 Org x 1 Kali)</v>
          </cell>
          <cell r="C2089">
            <v>2</v>
          </cell>
          <cell r="D2089" t="str">
            <v>OK</v>
          </cell>
          <cell r="E2089">
            <v>1048000</v>
          </cell>
          <cell r="F2089">
            <v>2096000</v>
          </cell>
        </row>
        <row r="2090">
          <cell r="B2090" t="str">
            <v xml:space="preserve">       - Uang Harian - Surabaya (2 Org x 3 Hari x 1 Kali)</v>
          </cell>
          <cell r="C2090">
            <v>6</v>
          </cell>
          <cell r="D2090" t="str">
            <v>OH</v>
          </cell>
          <cell r="E2090">
            <v>410000</v>
          </cell>
          <cell r="F2090">
            <v>2460000</v>
          </cell>
        </row>
        <row r="2091">
          <cell r="B2091" t="str">
            <v xml:space="preserve">       - Uang Penginapan - Surabaya (2 Org x 2 Hari x 1 Kali)</v>
          </cell>
          <cell r="C2091">
            <v>4</v>
          </cell>
          <cell r="D2091" t="str">
            <v>OH</v>
          </cell>
          <cell r="E2091">
            <v>814000</v>
          </cell>
          <cell r="F2091">
            <v>3256000</v>
          </cell>
        </row>
        <row r="2092">
          <cell r="B2092" t="str">
            <v xml:space="preserve">    &gt; Jakarta - Denpasar PP</v>
          </cell>
        </row>
        <row r="2093">
          <cell r="B2093" t="str">
            <v xml:space="preserve">       - Transport - Denpasar (2 Org x 1 Keg)</v>
          </cell>
          <cell r="C2093">
            <v>2</v>
          </cell>
          <cell r="D2093" t="str">
            <v>OK</v>
          </cell>
          <cell r="E2093">
            <v>3262000</v>
          </cell>
          <cell r="F2093">
            <v>6524000</v>
          </cell>
        </row>
        <row r="2094">
          <cell r="B2094" t="str">
            <v xml:space="preserve">       - Biaya Taksi - Denpasar (2 Org x 1 Kali)</v>
          </cell>
          <cell r="C2094">
            <v>2</v>
          </cell>
          <cell r="D2094" t="str">
            <v>OK</v>
          </cell>
          <cell r="E2094">
            <v>1034000</v>
          </cell>
          <cell r="F2094">
            <v>2068000</v>
          </cell>
        </row>
        <row r="2095">
          <cell r="B2095" t="str">
            <v xml:space="preserve">       - Uang Harian - Denpasar (2 Org x 3 Hari x 1 Kali)</v>
          </cell>
          <cell r="C2095">
            <v>6</v>
          </cell>
          <cell r="D2095" t="str">
            <v>OH</v>
          </cell>
          <cell r="E2095">
            <v>480000</v>
          </cell>
          <cell r="F2095">
            <v>2880000</v>
          </cell>
        </row>
        <row r="2096">
          <cell r="B2096" t="str">
            <v xml:space="preserve">       - Uang Penginapan - Denpasar (2 Org x 2 Hari x 1 Kali)</v>
          </cell>
          <cell r="C2096">
            <v>4</v>
          </cell>
          <cell r="D2096" t="str">
            <v>OH</v>
          </cell>
          <cell r="E2096">
            <v>1138000</v>
          </cell>
          <cell r="F2096">
            <v>4552000</v>
          </cell>
        </row>
        <row r="2097">
          <cell r="B2097" t="str">
            <v xml:space="preserve">    &gt; Jakarta - Mataram PP</v>
          </cell>
        </row>
        <row r="2098">
          <cell r="B2098" t="str">
            <v xml:space="preserve">       - Transport - Mataram (2 Org x 1 Keg)</v>
          </cell>
          <cell r="C2098">
            <v>2</v>
          </cell>
          <cell r="D2098" t="str">
            <v>OK</v>
          </cell>
          <cell r="E2098">
            <v>3230000</v>
          </cell>
          <cell r="F2098">
            <v>6460000</v>
          </cell>
        </row>
        <row r="2099">
          <cell r="B2099" t="str">
            <v xml:space="preserve">       - Biaya Taksi - Mataram (2 Org x 1 Kali)</v>
          </cell>
          <cell r="C2099">
            <v>2</v>
          </cell>
          <cell r="D2099" t="str">
            <v>OK</v>
          </cell>
          <cell r="E2099">
            <v>1044000</v>
          </cell>
          <cell r="F2099">
            <v>2088000</v>
          </cell>
        </row>
        <row r="2100">
          <cell r="B2100" t="str">
            <v xml:space="preserve">       - Uang Harian - Mataram (2 Org x 3 Hari x 1 Kali)</v>
          </cell>
          <cell r="C2100">
            <v>6</v>
          </cell>
          <cell r="D2100" t="str">
            <v>OH</v>
          </cell>
          <cell r="E2100">
            <v>440000</v>
          </cell>
          <cell r="F2100">
            <v>2640000</v>
          </cell>
        </row>
        <row r="2101">
          <cell r="B2101" t="str">
            <v xml:space="preserve">       - Uang Penginapan - Mataram (2 Org x 2 Hari x 1 Kali)</v>
          </cell>
          <cell r="C2101">
            <v>4</v>
          </cell>
          <cell r="D2101" t="str">
            <v>OH</v>
          </cell>
          <cell r="E2101">
            <v>907000</v>
          </cell>
          <cell r="F2101">
            <v>3628000</v>
          </cell>
        </row>
        <row r="2102">
          <cell r="B2102" t="str">
            <v xml:space="preserve">    &gt; Jakarta - Kupang PP</v>
          </cell>
        </row>
        <row r="2103">
          <cell r="B2103" t="str">
            <v xml:space="preserve">       - Transport - Kupang (2 Org x 1 Keg)</v>
          </cell>
          <cell r="C2103">
            <v>2</v>
          </cell>
          <cell r="D2103" t="str">
            <v>OK</v>
          </cell>
          <cell r="E2103">
            <v>5081000</v>
          </cell>
          <cell r="F2103">
            <v>10162000</v>
          </cell>
        </row>
        <row r="2104">
          <cell r="B2104" t="str">
            <v xml:space="preserve">       - Biaya Taksi - Kupang (2 Org x 1 Kali)</v>
          </cell>
          <cell r="C2104">
            <v>2</v>
          </cell>
          <cell r="D2104" t="str">
            <v>OK</v>
          </cell>
          <cell r="E2104">
            <v>780000</v>
          </cell>
          <cell r="F2104">
            <v>1560000</v>
          </cell>
        </row>
        <row r="2105">
          <cell r="B2105" t="str">
            <v xml:space="preserve">       - Uang Harian - Kupang (2 Org x 3 Hari x 1 Kali)</v>
          </cell>
          <cell r="C2105">
            <v>6</v>
          </cell>
          <cell r="D2105" t="str">
            <v>OH</v>
          </cell>
          <cell r="E2105">
            <v>430000</v>
          </cell>
          <cell r="F2105">
            <v>2580000</v>
          </cell>
        </row>
        <row r="2106">
          <cell r="B2106" t="str">
            <v xml:space="preserve">       - Uang Penginapan - Kupang (2 Org x 2 Hari x 1 Kali)</v>
          </cell>
          <cell r="C2106">
            <v>4</v>
          </cell>
          <cell r="D2106" t="str">
            <v>OH</v>
          </cell>
          <cell r="E2106">
            <v>688000</v>
          </cell>
          <cell r="F2106">
            <v>2752000</v>
          </cell>
        </row>
        <row r="2107">
          <cell r="B2107" t="str">
            <v xml:space="preserve">    &gt; Jakarta - Pontianak PP</v>
          </cell>
        </row>
        <row r="2108">
          <cell r="B2108" t="str">
            <v xml:space="preserve">       - Transport - Pontianak (2 Org x 1 Keg)</v>
          </cell>
          <cell r="C2108">
            <v>2</v>
          </cell>
          <cell r="D2108" t="str">
            <v>OK</v>
          </cell>
          <cell r="E2108">
            <v>2781000</v>
          </cell>
          <cell r="F2108">
            <v>5562000</v>
          </cell>
        </row>
        <row r="2109">
          <cell r="B2109" t="str">
            <v xml:space="preserve">       - Biaya Taksi - Pontianak (2 Org x 1 Kali)</v>
          </cell>
          <cell r="C2109">
            <v>2</v>
          </cell>
          <cell r="D2109" t="str">
            <v>OK</v>
          </cell>
          <cell r="E2109">
            <v>914000</v>
          </cell>
          <cell r="F2109">
            <v>1828000</v>
          </cell>
        </row>
        <row r="2110">
          <cell r="B2110" t="str">
            <v xml:space="preserve">       - Uang Harian - Pontianak (2 Org x 3 Hari x 1 Kali)</v>
          </cell>
          <cell r="C2110">
            <v>6</v>
          </cell>
          <cell r="D2110" t="str">
            <v>OH</v>
          </cell>
          <cell r="E2110">
            <v>380000</v>
          </cell>
          <cell r="F2110">
            <v>2280000</v>
          </cell>
        </row>
        <row r="2111">
          <cell r="B2111" t="str">
            <v xml:space="preserve">       - Uang Penginapan - Pontianak (2 Org x 2 Hari x 1 Kali)</v>
          </cell>
          <cell r="C2111">
            <v>4</v>
          </cell>
          <cell r="D2111" t="str">
            <v>OH</v>
          </cell>
          <cell r="E2111">
            <v>538000</v>
          </cell>
          <cell r="F2111">
            <v>2152000</v>
          </cell>
        </row>
        <row r="2112">
          <cell r="B2112" t="str">
            <v xml:space="preserve">    &gt; Jakarta - Palangkaraya PP</v>
          </cell>
        </row>
        <row r="2113">
          <cell r="B2113" t="str">
            <v xml:space="preserve">       - Transport - Palangkaraya (2 Org x 1 Keg)</v>
          </cell>
          <cell r="C2113">
            <v>2</v>
          </cell>
          <cell r="D2113" t="str">
            <v>OK</v>
          </cell>
          <cell r="E2113">
            <v>2984000</v>
          </cell>
          <cell r="F2113">
            <v>5968000</v>
          </cell>
        </row>
        <row r="2114">
          <cell r="B2114" t="str">
            <v xml:space="preserve">       - Biaya Taksi - Palangkaraya (2 Org x 1 Kali)</v>
          </cell>
          <cell r="C2114">
            <v>2</v>
          </cell>
          <cell r="D2114" t="str">
            <v>OK</v>
          </cell>
          <cell r="E2114">
            <v>836000</v>
          </cell>
          <cell r="F2114">
            <v>1672000</v>
          </cell>
        </row>
        <row r="2115">
          <cell r="B2115" t="str">
            <v xml:space="preserve">       - Uang Harian - Palangkaraya (2 Org x 3 Hari x 1 Kali)</v>
          </cell>
          <cell r="C2115">
            <v>6</v>
          </cell>
          <cell r="D2115" t="str">
            <v>OH</v>
          </cell>
          <cell r="E2115">
            <v>360000</v>
          </cell>
          <cell r="F2115">
            <v>2160000</v>
          </cell>
        </row>
        <row r="2116">
          <cell r="B2116" t="str">
            <v xml:space="preserve">       - Uang Penginapan - Palangkaraya (2 Org x 2 Hari x 1 Kali)</v>
          </cell>
          <cell r="C2116">
            <v>4</v>
          </cell>
          <cell r="D2116" t="str">
            <v>OH</v>
          </cell>
          <cell r="E2116">
            <v>659000</v>
          </cell>
          <cell r="F2116">
            <v>2636000</v>
          </cell>
        </row>
        <row r="2117">
          <cell r="B2117" t="str">
            <v xml:space="preserve">    &gt; Jakarta - Banjarmasin PP</v>
          </cell>
        </row>
        <row r="2118">
          <cell r="B2118" t="str">
            <v xml:space="preserve">       - Transport - Banjarmasin (2 Org x 1 Keg)</v>
          </cell>
          <cell r="C2118">
            <v>2</v>
          </cell>
          <cell r="D2118" t="str">
            <v>OK</v>
          </cell>
          <cell r="E2118">
            <v>2995000</v>
          </cell>
          <cell r="F2118">
            <v>5990000</v>
          </cell>
        </row>
        <row r="2119">
          <cell r="B2119" t="str">
            <v xml:space="preserve">       - Biaya Taksi - Banjarmasin (2 Org x 1 Kali)</v>
          </cell>
          <cell r="C2119">
            <v>2</v>
          </cell>
          <cell r="D2119" t="str">
            <v>OK</v>
          </cell>
          <cell r="E2119">
            <v>934000</v>
          </cell>
          <cell r="F2119">
            <v>1868000</v>
          </cell>
        </row>
        <row r="2120">
          <cell r="B2120" t="str">
            <v xml:space="preserve">       - Uang Harian - Banjarmasin (2 Org x 3 Hari x 1 Kali)</v>
          </cell>
          <cell r="C2120">
            <v>6</v>
          </cell>
          <cell r="D2120" t="str">
            <v>OH</v>
          </cell>
          <cell r="E2120">
            <v>380000</v>
          </cell>
          <cell r="F2120">
            <v>2280000</v>
          </cell>
        </row>
        <row r="2121">
          <cell r="B2121" t="str">
            <v xml:space="preserve">       - Uang Penginapan - Banjarmasin (2 Org x 2 Hari x 1 Kali)</v>
          </cell>
          <cell r="C2121">
            <v>4</v>
          </cell>
          <cell r="D2121" t="str">
            <v>OH</v>
          </cell>
          <cell r="E2121">
            <v>697000</v>
          </cell>
          <cell r="F2121">
            <v>2788000</v>
          </cell>
        </row>
        <row r="2122">
          <cell r="B2122" t="str">
            <v xml:space="preserve">    &gt; Jakarta - Balikpapan PP</v>
          </cell>
        </row>
        <row r="2123">
          <cell r="B2123" t="str">
            <v xml:space="preserve">       - Transport - Balikpapan (2 Org x 1 Keg)</v>
          </cell>
          <cell r="C2123">
            <v>2</v>
          </cell>
          <cell r="D2123" t="str">
            <v>OK</v>
          </cell>
          <cell r="E2123">
            <v>3797000</v>
          </cell>
          <cell r="F2123">
            <v>7594000</v>
          </cell>
        </row>
        <row r="2124">
          <cell r="B2124" t="str">
            <v xml:space="preserve">       - Biaya Taksi - Balikpapan (2 Org x 1 Kali)</v>
          </cell>
          <cell r="C2124">
            <v>2</v>
          </cell>
          <cell r="D2124" t="str">
            <v>OK</v>
          </cell>
          <cell r="E2124">
            <v>1614000</v>
          </cell>
          <cell r="F2124">
            <v>3228000</v>
          </cell>
        </row>
        <row r="2125">
          <cell r="B2125" t="str">
            <v xml:space="preserve">       - Uang Harian - Balikpapan (2 Org x 3 Hari x 1 Kali)</v>
          </cell>
          <cell r="C2125">
            <v>6</v>
          </cell>
          <cell r="D2125" t="str">
            <v>OH</v>
          </cell>
          <cell r="E2125">
            <v>430000</v>
          </cell>
          <cell r="F2125">
            <v>2580000</v>
          </cell>
        </row>
        <row r="2126">
          <cell r="B2126" t="str">
            <v xml:space="preserve">       - Uang Penginapan - Balikpapan (2 Org x 2 Hari x 1 Kali)</v>
          </cell>
          <cell r="C2126">
            <v>4</v>
          </cell>
          <cell r="D2126" t="str">
            <v>OH</v>
          </cell>
          <cell r="E2126">
            <v>804000</v>
          </cell>
          <cell r="F2126">
            <v>3216000</v>
          </cell>
        </row>
        <row r="2127">
          <cell r="B2127" t="str">
            <v xml:space="preserve">    &gt; Jakarta - Manado PP</v>
          </cell>
        </row>
        <row r="2128">
          <cell r="B2128" t="str">
            <v xml:space="preserve">       - Transport - Manado (2 Org x 1 Keg)</v>
          </cell>
          <cell r="C2128">
            <v>2</v>
          </cell>
          <cell r="D2128" t="str">
            <v>OK</v>
          </cell>
          <cell r="E2128">
            <v>5102000</v>
          </cell>
          <cell r="F2128">
            <v>10204000</v>
          </cell>
        </row>
        <row r="2129">
          <cell r="B2129" t="str">
            <v xml:space="preserve">       - Biaya Taksi - Manado (2 Org x 1 Kali)</v>
          </cell>
          <cell r="C2129">
            <v>2</v>
          </cell>
          <cell r="D2129" t="str">
            <v>OK</v>
          </cell>
          <cell r="E2129">
            <v>844000</v>
          </cell>
          <cell r="F2129">
            <v>1688000</v>
          </cell>
        </row>
        <row r="2130">
          <cell r="B2130" t="str">
            <v xml:space="preserve">       - Uang Harian - Manado (2 Org x 3 Hari x 1 Kali)</v>
          </cell>
          <cell r="C2130">
            <v>6</v>
          </cell>
          <cell r="D2130" t="str">
            <v>OH</v>
          </cell>
          <cell r="E2130">
            <v>370000</v>
          </cell>
          <cell r="F2130">
            <v>2220000</v>
          </cell>
        </row>
        <row r="2131">
          <cell r="B2131" t="str">
            <v xml:space="preserve">       - Uang Penginapan - Manado (2 Org x 2 Hari x 1 Kali)</v>
          </cell>
          <cell r="C2131">
            <v>4</v>
          </cell>
          <cell r="D2131" t="str">
            <v>OH</v>
          </cell>
          <cell r="E2131">
            <v>978000</v>
          </cell>
          <cell r="F2131">
            <v>3912000</v>
          </cell>
        </row>
        <row r="2132">
          <cell r="B2132" t="str">
            <v xml:space="preserve">    &gt; Jakarta - Gorontalo PP</v>
          </cell>
        </row>
        <row r="2133">
          <cell r="B2133" t="str">
            <v xml:space="preserve">       - Transport - Gorontalo (2 Org x 1 Keg)</v>
          </cell>
          <cell r="C2133">
            <v>2</v>
          </cell>
          <cell r="D2133" t="str">
            <v>OK</v>
          </cell>
          <cell r="E2133">
            <v>4824000</v>
          </cell>
          <cell r="F2133">
            <v>9648000</v>
          </cell>
        </row>
        <row r="2134">
          <cell r="B2134" t="str">
            <v xml:space="preserve">       - Biaya Taksi - Gorontalo (2 Org x 1 Kali)</v>
          </cell>
          <cell r="C2134">
            <v>2</v>
          </cell>
          <cell r="D2134" t="str">
            <v>OK</v>
          </cell>
          <cell r="E2134">
            <v>1116000</v>
          </cell>
          <cell r="F2134">
            <v>2232000</v>
          </cell>
        </row>
        <row r="2135">
          <cell r="B2135" t="str">
            <v xml:space="preserve">       - Uang Harian - Gorontalo (2 Org x 3 Hari x 1 Kali)</v>
          </cell>
          <cell r="C2135">
            <v>6</v>
          </cell>
          <cell r="D2135" t="str">
            <v>OH</v>
          </cell>
          <cell r="E2135">
            <v>370000</v>
          </cell>
          <cell r="F2135">
            <v>2220000</v>
          </cell>
        </row>
        <row r="2136">
          <cell r="B2136" t="str">
            <v xml:space="preserve">       - Uang Penginapan - Gorontalo (2 Org x 2 Hari x 1 Kali)</v>
          </cell>
          <cell r="C2136">
            <v>4</v>
          </cell>
          <cell r="D2136" t="str">
            <v>OH</v>
          </cell>
          <cell r="E2136">
            <v>955000</v>
          </cell>
          <cell r="F2136">
            <v>3820000</v>
          </cell>
        </row>
        <row r="2137">
          <cell r="B2137" t="str">
            <v xml:space="preserve">    &gt; Jakarta - Mamuju PP</v>
          </cell>
        </row>
        <row r="2138">
          <cell r="B2138" t="str">
            <v xml:space="preserve">       - Transport - Mamuju (2 Org x 1 Keg)</v>
          </cell>
          <cell r="C2138">
            <v>2</v>
          </cell>
          <cell r="D2138" t="str">
            <v>OK</v>
          </cell>
          <cell r="E2138">
            <v>4867000</v>
          </cell>
          <cell r="F2138">
            <v>9734000</v>
          </cell>
        </row>
        <row r="2139">
          <cell r="B2139" t="str">
            <v xml:space="preserve">       - Biaya Taksi - Mamuju (2 Org x 1 Kali)</v>
          </cell>
          <cell r="C2139">
            <v>2</v>
          </cell>
          <cell r="D2139" t="str">
            <v>OK</v>
          </cell>
          <cell r="E2139">
            <v>1176000</v>
          </cell>
          <cell r="F2139">
            <v>2352000</v>
          </cell>
        </row>
        <row r="2140">
          <cell r="B2140" t="str">
            <v xml:space="preserve">       - Uang Harian - Mamuju (2 Org x 3 Hari x 1 Kali)</v>
          </cell>
          <cell r="C2140">
            <v>6</v>
          </cell>
          <cell r="D2140" t="str">
            <v>OH</v>
          </cell>
          <cell r="E2140">
            <v>410000</v>
          </cell>
          <cell r="F2140">
            <v>2460000</v>
          </cell>
        </row>
        <row r="2141">
          <cell r="B2141" t="str">
            <v xml:space="preserve">       - Uang Penginapan - Mamuju (2 Org x 2 Hari x 1 Kali)</v>
          </cell>
          <cell r="C2141">
            <v>4</v>
          </cell>
          <cell r="D2141" t="str">
            <v>OH</v>
          </cell>
          <cell r="E2141">
            <v>704000</v>
          </cell>
          <cell r="F2141">
            <v>2816000</v>
          </cell>
        </row>
        <row r="2142">
          <cell r="B2142" t="str">
            <v xml:space="preserve">    &gt; Jakarta - Makassar PP</v>
          </cell>
        </row>
        <row r="2143">
          <cell r="B2143" t="str">
            <v xml:space="preserve">       - Transport - Makassar (2 Org x 1 Keg)</v>
          </cell>
          <cell r="C2143">
            <v>2</v>
          </cell>
          <cell r="D2143" t="str">
            <v>OK</v>
          </cell>
          <cell r="E2143">
            <v>3829000</v>
          </cell>
          <cell r="F2143">
            <v>7658000</v>
          </cell>
        </row>
        <row r="2144">
          <cell r="B2144" t="str">
            <v xml:space="preserve">       - Biaya Taksi - Makassar (2 Org x 1 Kali)</v>
          </cell>
          <cell r="C2144">
            <v>2</v>
          </cell>
          <cell r="D2144" t="str">
            <v>OK</v>
          </cell>
          <cell r="E2144">
            <v>950000</v>
          </cell>
          <cell r="F2144">
            <v>1900000</v>
          </cell>
        </row>
        <row r="2145">
          <cell r="B2145" t="str">
            <v xml:space="preserve">       - Uang Harian - Makassar (2 Org x 3 Hari x 1 Kali)</v>
          </cell>
          <cell r="C2145">
            <v>6</v>
          </cell>
          <cell r="D2145" t="str">
            <v>OH</v>
          </cell>
          <cell r="E2145">
            <v>430000</v>
          </cell>
          <cell r="F2145">
            <v>2580000</v>
          </cell>
        </row>
        <row r="2146">
          <cell r="B2146" t="str">
            <v xml:space="preserve">       - Uang Penginapan - Makassar (2 Org x 2 Hari x 1 Kali)</v>
          </cell>
          <cell r="C2146">
            <v>4</v>
          </cell>
          <cell r="D2146" t="str">
            <v>OH</v>
          </cell>
          <cell r="E2146">
            <v>745000</v>
          </cell>
          <cell r="F2146">
            <v>2980000</v>
          </cell>
        </row>
        <row r="2147">
          <cell r="B2147" t="str">
            <v xml:space="preserve">    &gt; Jakarta - Palu PP</v>
          </cell>
        </row>
        <row r="2148">
          <cell r="B2148" t="str">
            <v xml:space="preserve">       - Transport - Palu (2 Org x 1 Keg)</v>
          </cell>
          <cell r="C2148">
            <v>2</v>
          </cell>
          <cell r="D2148" t="str">
            <v>OK</v>
          </cell>
          <cell r="E2148">
            <v>5113000</v>
          </cell>
          <cell r="F2148">
            <v>10226000</v>
          </cell>
        </row>
        <row r="2149">
          <cell r="B2149" t="str">
            <v xml:space="preserve">       - Biaya Taksi - Palu (2 Org x 1 Kali)</v>
          </cell>
          <cell r="C2149">
            <v>2</v>
          </cell>
          <cell r="D2149" t="str">
            <v>OK</v>
          </cell>
          <cell r="E2149">
            <v>878000</v>
          </cell>
          <cell r="F2149">
            <v>1756000</v>
          </cell>
        </row>
        <row r="2150">
          <cell r="B2150" t="str">
            <v xml:space="preserve">       - Uang Harian - Palu (2 Org x 3 Hari x 1 Kali)</v>
          </cell>
          <cell r="C2150">
            <v>6</v>
          </cell>
          <cell r="D2150" t="str">
            <v>OH</v>
          </cell>
          <cell r="E2150">
            <v>370000</v>
          </cell>
          <cell r="F2150">
            <v>2220000</v>
          </cell>
        </row>
        <row r="2151">
          <cell r="B2151" t="str">
            <v xml:space="preserve">       - Uang Penginapan - Palu (2 Org x 2 Hari x 1 Kali)</v>
          </cell>
          <cell r="C2151">
            <v>4</v>
          </cell>
          <cell r="D2151" t="str">
            <v>OH</v>
          </cell>
          <cell r="E2151">
            <v>951000</v>
          </cell>
          <cell r="F2151">
            <v>3804000</v>
          </cell>
        </row>
        <row r="2152">
          <cell r="B2152" t="str">
            <v xml:space="preserve">    &gt; Jakarta - Kendari PP</v>
          </cell>
        </row>
        <row r="2153">
          <cell r="B2153" t="str">
            <v xml:space="preserve">       - Transport - Kendari (2 Org x 1 Keg)</v>
          </cell>
          <cell r="C2153">
            <v>2</v>
          </cell>
          <cell r="D2153" t="str">
            <v>OK</v>
          </cell>
          <cell r="E2153">
            <v>4182000</v>
          </cell>
          <cell r="F2153">
            <v>8364000</v>
          </cell>
        </row>
        <row r="2154">
          <cell r="B2154" t="str">
            <v xml:space="preserve">       - Biaya Taksi - Kendari (2 Org x 1 Kali)</v>
          </cell>
          <cell r="C2154">
            <v>2</v>
          </cell>
          <cell r="D2154" t="str">
            <v>OK</v>
          </cell>
          <cell r="E2154">
            <v>890000</v>
          </cell>
          <cell r="F2154">
            <v>1780000</v>
          </cell>
        </row>
        <row r="2155">
          <cell r="B2155" t="str">
            <v xml:space="preserve">       - Uang Harian - Kendari (2 Org x 3 Hari x 1 Kali)</v>
          </cell>
          <cell r="C2155">
            <v>6</v>
          </cell>
          <cell r="D2155" t="str">
            <v>OH</v>
          </cell>
          <cell r="E2155">
            <v>380000</v>
          </cell>
          <cell r="F2155">
            <v>2280000</v>
          </cell>
        </row>
        <row r="2156">
          <cell r="B2156" t="str">
            <v xml:space="preserve">       - Uang Penginapan - Kendari (2 Org x 2 Hari x 1 Kali)</v>
          </cell>
          <cell r="C2156">
            <v>4</v>
          </cell>
          <cell r="D2156" t="str">
            <v>OH</v>
          </cell>
          <cell r="E2156">
            <v>786000</v>
          </cell>
          <cell r="F2156">
            <v>3144000</v>
          </cell>
        </row>
        <row r="2157">
          <cell r="B2157" t="str">
            <v xml:space="preserve">    &gt; Jakarta - Ambon PP</v>
          </cell>
        </row>
        <row r="2158">
          <cell r="B2158" t="str">
            <v xml:space="preserve">       - Transport - Ambon (2 Org x 1 Keg)</v>
          </cell>
          <cell r="C2158">
            <v>2</v>
          </cell>
          <cell r="D2158" t="str">
            <v>OK</v>
          </cell>
          <cell r="E2158">
            <v>7081000</v>
          </cell>
          <cell r="F2158">
            <v>14162000</v>
          </cell>
        </row>
        <row r="2159">
          <cell r="B2159" t="str">
            <v xml:space="preserve">       - Biaya Taksi - Ambon (2 Org x 1 Kali)</v>
          </cell>
          <cell r="C2159">
            <v>2</v>
          </cell>
          <cell r="D2159" t="str">
            <v>OK</v>
          </cell>
          <cell r="E2159">
            <v>1166000</v>
          </cell>
          <cell r="F2159">
            <v>2332000</v>
          </cell>
        </row>
        <row r="2160">
          <cell r="B2160" t="str">
            <v xml:space="preserve">       - Uang Harian - Ambon (2 Org x 3 Hari x 1 Kali)</v>
          </cell>
          <cell r="C2160">
            <v>6</v>
          </cell>
          <cell r="D2160" t="str">
            <v>OH</v>
          </cell>
          <cell r="E2160">
            <v>380000</v>
          </cell>
          <cell r="F2160">
            <v>2280000</v>
          </cell>
        </row>
        <row r="2161">
          <cell r="B2161" t="str">
            <v xml:space="preserve">       - Uang Penginapan - Ambon (2 Org x 2 Hari x 1 Kali)</v>
          </cell>
          <cell r="C2161">
            <v>4</v>
          </cell>
          <cell r="D2161" t="str">
            <v>OH</v>
          </cell>
          <cell r="E2161">
            <v>667000</v>
          </cell>
          <cell r="F2161">
            <v>2668000</v>
          </cell>
        </row>
        <row r="2162">
          <cell r="B2162" t="str">
            <v xml:space="preserve">    &gt; Jakarta - Ternate PP</v>
          </cell>
        </row>
        <row r="2163">
          <cell r="B2163" t="str">
            <v xml:space="preserve">       - Transport - Ternate (2 Org x 1 Keg)</v>
          </cell>
          <cell r="C2163">
            <v>2</v>
          </cell>
          <cell r="D2163" t="str">
            <v>OK</v>
          </cell>
          <cell r="E2163">
            <v>6664000</v>
          </cell>
          <cell r="F2163">
            <v>13328000</v>
          </cell>
        </row>
        <row r="2164">
          <cell r="B2164" t="str">
            <v xml:space="preserve">       - Biaya Taksi - Ternate (2 Org x 1 Kali)</v>
          </cell>
          <cell r="C2164">
            <v>2</v>
          </cell>
          <cell r="D2164" t="str">
            <v>OK</v>
          </cell>
          <cell r="E2164">
            <v>1010000</v>
          </cell>
          <cell r="F2164">
            <v>2020000</v>
          </cell>
        </row>
        <row r="2165">
          <cell r="B2165" t="str">
            <v xml:space="preserve">       - Uang Harian - Ternate (2 Org x 3 Hari x 1 Kali)</v>
          </cell>
          <cell r="C2165">
            <v>6</v>
          </cell>
          <cell r="D2165" t="str">
            <v>OH</v>
          </cell>
          <cell r="E2165">
            <v>430000</v>
          </cell>
          <cell r="F2165">
            <v>2580000</v>
          </cell>
        </row>
        <row r="2166">
          <cell r="B2166" t="str">
            <v xml:space="preserve">       - Uang Penginapan - Ternate (2 Org x 2 Hari x 1 Kali)</v>
          </cell>
          <cell r="C2166">
            <v>4</v>
          </cell>
          <cell r="D2166" t="str">
            <v>OH</v>
          </cell>
          <cell r="E2166">
            <v>654000</v>
          </cell>
          <cell r="F2166">
            <v>2616000</v>
          </cell>
        </row>
        <row r="2167">
          <cell r="B2167" t="str">
            <v xml:space="preserve">    &gt; Jakarta - Jayapura PP</v>
          </cell>
        </row>
        <row r="2168">
          <cell r="B2168" t="str">
            <v xml:space="preserve">       - Transport - Jayapura (2 Org x 1 Keg)</v>
          </cell>
          <cell r="C2168">
            <v>2</v>
          </cell>
          <cell r="D2168" t="str">
            <v>OK</v>
          </cell>
          <cell r="E2168">
            <v>8193000</v>
          </cell>
          <cell r="F2168">
            <v>16386000</v>
          </cell>
        </row>
        <row r="2169">
          <cell r="B2169" t="str">
            <v xml:space="preserve">       - Biaya Taksi - Jayapura (2 Org x 1 Kali)</v>
          </cell>
          <cell r="C2169">
            <v>2</v>
          </cell>
          <cell r="D2169" t="str">
            <v>OK</v>
          </cell>
          <cell r="E2169">
            <v>1574000</v>
          </cell>
          <cell r="F2169">
            <v>3148000</v>
          </cell>
        </row>
        <row r="2170">
          <cell r="B2170" t="str">
            <v xml:space="preserve">       - Uang Harian - Jayapura (2 Org x 3 Hari x 1 Kali)</v>
          </cell>
          <cell r="C2170">
            <v>6</v>
          </cell>
          <cell r="D2170" t="str">
            <v>OH</v>
          </cell>
          <cell r="E2170">
            <v>580000</v>
          </cell>
          <cell r="F2170">
            <v>3480000</v>
          </cell>
        </row>
        <row r="2171">
          <cell r="B2171" t="str">
            <v xml:space="preserve">       - Uang Penginapan - Jayapura (2 Org x 2 Hari x 1 Kali)</v>
          </cell>
          <cell r="C2171">
            <v>4</v>
          </cell>
          <cell r="D2171" t="str">
            <v>OH</v>
          </cell>
          <cell r="E2171">
            <v>1038000</v>
          </cell>
          <cell r="F2171">
            <v>4152000</v>
          </cell>
        </row>
        <row r="2172">
          <cell r="B2172" t="str">
            <v xml:space="preserve">    &gt; Jakarta - Manokwari PP</v>
          </cell>
        </row>
        <row r="2173">
          <cell r="B2173" t="str">
            <v xml:space="preserve">       - Transport - Manokwari (2 Org x 1 Keg)</v>
          </cell>
          <cell r="C2173">
            <v>2</v>
          </cell>
          <cell r="D2173" t="str">
            <v>OK</v>
          </cell>
          <cell r="E2173">
            <v>10824000</v>
          </cell>
          <cell r="F2173">
            <v>21648000</v>
          </cell>
        </row>
        <row r="2174">
          <cell r="B2174" t="str">
            <v xml:space="preserve">       - Biaya Taksi - Manokwari (2 Org x 1 Kali)</v>
          </cell>
          <cell r="C2174">
            <v>2</v>
          </cell>
          <cell r="D2174" t="str">
            <v>OK</v>
          </cell>
          <cell r="E2174">
            <v>1054000</v>
          </cell>
          <cell r="F2174">
            <v>2108000</v>
          </cell>
        </row>
        <row r="2175">
          <cell r="B2175" t="str">
            <v xml:space="preserve">       - Uang Harian - Manokwari (2 Org x 3 Hari x 1 Kali)</v>
          </cell>
          <cell r="C2175">
            <v>6</v>
          </cell>
          <cell r="D2175" t="str">
            <v>OH</v>
          </cell>
          <cell r="E2175">
            <v>480000</v>
          </cell>
          <cell r="F2175">
            <v>2880000</v>
          </cell>
        </row>
        <row r="2176">
          <cell r="B2176" t="str">
            <v xml:space="preserve">       - Uang Penginapan - Manokwari (2 Org x 2 Hari x 1 Kali)</v>
          </cell>
          <cell r="C2176">
            <v>4</v>
          </cell>
          <cell r="D2176" t="str">
            <v>OH</v>
          </cell>
          <cell r="E2176">
            <v>967000</v>
          </cell>
          <cell r="F2176">
            <v>3868000</v>
          </cell>
        </row>
        <row r="2177">
          <cell r="B2177" t="str">
            <v xml:space="preserve">    &gt; Jakarta - Tarakan PP</v>
          </cell>
        </row>
        <row r="2178">
          <cell r="B2178" t="str">
            <v xml:space="preserve">       - Transport - Tarakan (2 Org x 1 Keg)</v>
          </cell>
          <cell r="C2178">
            <v>2</v>
          </cell>
          <cell r="D2178" t="str">
            <v>OK</v>
          </cell>
          <cell r="E2178">
            <v>4057000</v>
          </cell>
          <cell r="F2178">
            <v>8114000</v>
          </cell>
        </row>
        <row r="2179">
          <cell r="B2179" t="str">
            <v xml:space="preserve">       - Biaya Taksi - Tarakan (2 Org x 1 Kali)</v>
          </cell>
          <cell r="C2179">
            <v>2</v>
          </cell>
          <cell r="D2179" t="str">
            <v>OK</v>
          </cell>
          <cell r="E2179">
            <v>1016000</v>
          </cell>
          <cell r="F2179">
            <v>2032000</v>
          </cell>
        </row>
        <row r="2180">
          <cell r="B2180" t="str">
            <v xml:space="preserve">       - Uang Harian - Tarakan (2 Org x 3 Hari x 1 Kali)</v>
          </cell>
          <cell r="C2180">
            <v>6</v>
          </cell>
          <cell r="D2180" t="str">
            <v>OH</v>
          </cell>
          <cell r="E2180">
            <v>430000</v>
          </cell>
          <cell r="F2180">
            <v>2580000</v>
          </cell>
        </row>
        <row r="2181">
          <cell r="B2181" t="str">
            <v xml:space="preserve">       - Uang Penginapan - Tarakan (2 Org x 2 Hari x 1 Kali)</v>
          </cell>
          <cell r="C2181">
            <v>4</v>
          </cell>
          <cell r="D2181" t="str">
            <v>OH</v>
          </cell>
          <cell r="E2181">
            <v>904000</v>
          </cell>
          <cell r="F2181">
            <v>3616000</v>
          </cell>
        </row>
        <row r="2182">
          <cell r="B2182" t="str">
            <v>TU Dityan DN - Rapat-rapat Koordinasi Internal/Instansi Terkait Penyelenggaraan Pelayanan Ibadah Haji Reguler</v>
          </cell>
          <cell r="C2182">
            <v>0</v>
          </cell>
          <cell r="D2182" t="str">
            <v/>
          </cell>
          <cell r="E2182">
            <v>0</v>
          </cell>
          <cell r="F2182">
            <v>104680000</v>
          </cell>
        </row>
        <row r="2183">
          <cell r="B2183" t="str">
            <v>Belanja Bahan</v>
          </cell>
          <cell r="C2183">
            <v>0</v>
          </cell>
          <cell r="D2183" t="str">
            <v/>
          </cell>
          <cell r="E2183">
            <v>0</v>
          </cell>
          <cell r="F2183">
            <v>1000000</v>
          </cell>
        </row>
        <row r="2184">
          <cell r="B2184" t="str">
            <v xml:space="preserve">    - Spanduk</v>
          </cell>
          <cell r="C2184">
            <v>1</v>
          </cell>
          <cell r="D2184" t="str">
            <v>KEG</v>
          </cell>
          <cell r="E2184">
            <v>1000000</v>
          </cell>
          <cell r="F2184">
            <v>1000000</v>
          </cell>
        </row>
        <row r="2185">
          <cell r="B2185" t="str">
            <v>Belanja Perjalanan Dinas Paket Meeting Dalam Kota</v>
          </cell>
          <cell r="C2185">
            <v>0</v>
          </cell>
          <cell r="D2185" t="str">
            <v/>
          </cell>
          <cell r="E2185">
            <v>0</v>
          </cell>
          <cell r="F2185">
            <v>103680000</v>
          </cell>
        </row>
        <row r="2186">
          <cell r="B2186" t="str">
            <v xml:space="preserve">    - Paket Meeting Fullday [48 org x 3 kl ]</v>
          </cell>
          <cell r="C2186">
            <v>144</v>
          </cell>
          <cell r="D2186" t="str">
            <v>OK</v>
          </cell>
          <cell r="E2186">
            <v>455000</v>
          </cell>
          <cell r="F2186">
            <v>65520000</v>
          </cell>
        </row>
        <row r="2187">
          <cell r="B2187" t="str">
            <v xml:space="preserve">    - Uang Harian Fullday [48 org x 3 kl]</v>
          </cell>
          <cell r="C2187">
            <v>144</v>
          </cell>
          <cell r="D2187" t="str">
            <v>OK</v>
          </cell>
          <cell r="E2187">
            <v>95000</v>
          </cell>
          <cell r="F2187">
            <v>13680000</v>
          </cell>
        </row>
        <row r="2188">
          <cell r="B2188" t="str">
            <v xml:space="preserve">    - Transport Fullday [48 org x 3 kl]</v>
          </cell>
          <cell r="C2188">
            <v>144</v>
          </cell>
          <cell r="D2188" t="str">
            <v>OK</v>
          </cell>
          <cell r="E2188">
            <v>170000</v>
          </cell>
          <cell r="F2188">
            <v>24480000</v>
          </cell>
        </row>
        <row r="2189">
          <cell r="B2189" t="str">
            <v>Layanan Umum</v>
          </cell>
          <cell r="C2189">
            <v>0</v>
          </cell>
          <cell r="D2189" t="str">
            <v/>
          </cell>
          <cell r="E2189">
            <v>0</v>
          </cell>
          <cell r="F2189">
            <v>336000000</v>
          </cell>
        </row>
        <row r="2190">
          <cell r="B2190" t="str">
            <v>Operasional dan Pemeliharaan Kantor</v>
          </cell>
          <cell r="C2190">
            <v>79</v>
          </cell>
          <cell r="D2190" t="str">
            <v>Unit</v>
          </cell>
          <cell r="F2190">
            <v>336000000</v>
          </cell>
        </row>
        <row r="2191">
          <cell r="B2191" t="str">
            <v>Sewa Perangkat Data dan Komunikasi Subbag TU Direktorat Pelayanan Haji Dalam Negeri</v>
          </cell>
          <cell r="C2191">
            <v>0</v>
          </cell>
          <cell r="D2191" t="str">
            <v/>
          </cell>
          <cell r="E2191">
            <v>0</v>
          </cell>
          <cell r="F2191">
            <v>0</v>
          </cell>
        </row>
        <row r="2192">
          <cell r="B2192" t="str">
            <v>Belanja Sewa Peralatan dan Mesin</v>
          </cell>
          <cell r="C2192">
            <v>0</v>
          </cell>
          <cell r="D2192" t="str">
            <v/>
          </cell>
          <cell r="E2192">
            <v>0</v>
          </cell>
        </row>
        <row r="2193">
          <cell r="B2193" t="str">
            <v xml:space="preserve">    - Laptop</v>
          </cell>
          <cell r="C2193">
            <v>4</v>
          </cell>
          <cell r="D2193" t="str">
            <v>Unit/Tahun</v>
          </cell>
          <cell r="E2193">
            <v>2500000</v>
          </cell>
        </row>
        <row r="2194">
          <cell r="B2194" t="str">
            <v>Sewa Perangkat Pengolah Data dan Komunikasi Subdit Pendaftaran dan Pembatalan Jemaah Haji Reguler</v>
          </cell>
          <cell r="C2194">
            <v>0</v>
          </cell>
          <cell r="D2194" t="str">
            <v/>
          </cell>
          <cell r="E2194">
            <v>0</v>
          </cell>
          <cell r="F2194">
            <v>0</v>
          </cell>
        </row>
        <row r="2195">
          <cell r="B2195" t="str">
            <v>Belanja Sewa Peralatan dan Mesin</v>
          </cell>
          <cell r="C2195">
            <v>0</v>
          </cell>
          <cell r="D2195" t="str">
            <v/>
          </cell>
          <cell r="E2195">
            <v>0</v>
          </cell>
        </row>
        <row r="2196">
          <cell r="B2196" t="str">
            <v xml:space="preserve">    - Laptop</v>
          </cell>
          <cell r="C2196">
            <v>3</v>
          </cell>
          <cell r="D2196" t="str">
            <v>Unit/Tahun</v>
          </cell>
          <cell r="E2196">
            <v>3500000</v>
          </cell>
        </row>
        <row r="2197">
          <cell r="B2197" t="str">
            <v xml:space="preserve">    - Ipad Pro Gen 5</v>
          </cell>
          <cell r="C2197">
            <v>1</v>
          </cell>
          <cell r="D2197" t="str">
            <v>Unit/Tahun</v>
          </cell>
          <cell r="E2197">
            <v>2000000</v>
          </cell>
        </row>
        <row r="2198">
          <cell r="B2198" t="str">
            <v>Sewa Perangkat Pendukung Request Visa Subdit Dokumen dan Perlengkapan Haji</v>
          </cell>
          <cell r="F2198">
            <v>198000000</v>
          </cell>
        </row>
        <row r="2199">
          <cell r="B2199" t="str">
            <v>Belanja Sewa Peralatan dan Mesin</v>
          </cell>
          <cell r="F2199">
            <v>0</v>
          </cell>
        </row>
        <row r="2200">
          <cell r="B2200" t="str">
            <v xml:space="preserve">   - PC (7 unit X 4 bulan)</v>
          </cell>
          <cell r="C2200">
            <v>28</v>
          </cell>
          <cell r="D2200" t="str">
            <v>Unit</v>
          </cell>
          <cell r="E2200">
            <v>2850000</v>
          </cell>
        </row>
        <row r="2201">
          <cell r="B2201" t="str">
            <v xml:space="preserve">   - Laptop (5 unit X 12 Bulan)</v>
          </cell>
          <cell r="C2201">
            <v>60</v>
          </cell>
          <cell r="D2201" t="str">
            <v>Unit</v>
          </cell>
          <cell r="E2201">
            <v>5000000</v>
          </cell>
        </row>
        <row r="2202">
          <cell r="B2202" t="str">
            <v>Belanja Modal Lainnya</v>
          </cell>
          <cell r="F2202">
            <v>198000000</v>
          </cell>
        </row>
        <row r="2203">
          <cell r="B2203" t="str">
            <v>&gt;Pembuatan dan Pembangunan Aplikasi Request Visa Haji</v>
          </cell>
        </row>
        <row r="2204">
          <cell r="B2204" t="str">
            <v xml:space="preserve">   - Aplikasi Request Visa Haji</v>
          </cell>
          <cell r="C2204">
            <v>1</v>
          </cell>
          <cell r="D2204" t="str">
            <v>Pkt</v>
          </cell>
          <cell r="E2204">
            <v>198000000</v>
          </cell>
          <cell r="F2204">
            <v>198000000</v>
          </cell>
        </row>
        <row r="2205">
          <cell r="B2205" t="str">
            <v>Sewa Perangkat Pengolah Data dan Komunikasi Subdit Asrama Haji</v>
          </cell>
          <cell r="F2205">
            <v>0</v>
          </cell>
        </row>
        <row r="2206">
          <cell r="B2206" t="str">
            <v>Belanja Sewa Peralatan dan Mesin</v>
          </cell>
        </row>
        <row r="2207">
          <cell r="B2207" t="str">
            <v xml:space="preserve">    - PC Desktop</v>
          </cell>
          <cell r="C2207">
            <v>7</v>
          </cell>
          <cell r="D2207" t="str">
            <v>Unit/Tahun</v>
          </cell>
          <cell r="E2207">
            <v>1500000</v>
          </cell>
        </row>
        <row r="2208">
          <cell r="B2208" t="str">
            <v xml:space="preserve">    - Laptop</v>
          </cell>
          <cell r="C2208">
            <v>2</v>
          </cell>
          <cell r="D2208" t="str">
            <v>Unit/Tahun</v>
          </cell>
          <cell r="E2208">
            <v>2500000</v>
          </cell>
        </row>
        <row r="2209">
          <cell r="B2209" t="str">
            <v xml:space="preserve">    - Printer Warna</v>
          </cell>
          <cell r="C2209">
            <v>2</v>
          </cell>
          <cell r="D2209" t="str">
            <v>Unit/Tahun</v>
          </cell>
          <cell r="E2209">
            <v>500000</v>
          </cell>
        </row>
        <row r="2210">
          <cell r="B2210" t="str">
            <v xml:space="preserve">    - Printer Black White</v>
          </cell>
          <cell r="C2210">
            <v>1</v>
          </cell>
          <cell r="D2210" t="str">
            <v>Unit/Tahun</v>
          </cell>
          <cell r="E2210">
            <v>500000</v>
          </cell>
        </row>
        <row r="2211">
          <cell r="B2211" t="str">
            <v>Sewa Perangkat Pengolah Data dan Komunikasi Subdit Transportasi dan Perlindungan Jemaah Haji Reguler</v>
          </cell>
          <cell r="F2211">
            <v>0</v>
          </cell>
        </row>
        <row r="2212">
          <cell r="B2212" t="str">
            <v>Belanja Sewa Peralatan dan Mesin</v>
          </cell>
          <cell r="F2212">
            <v>0</v>
          </cell>
        </row>
        <row r="2213">
          <cell r="B2213" t="str">
            <v xml:space="preserve">    - PC Desktop</v>
          </cell>
          <cell r="C2213">
            <v>2</v>
          </cell>
          <cell r="D2213" t="str">
            <v>Unit/Tahun</v>
          </cell>
          <cell r="E2213">
            <v>1500000</v>
          </cell>
        </row>
        <row r="2214">
          <cell r="B2214" t="str">
            <v xml:space="preserve">    - Laptop</v>
          </cell>
          <cell r="C2214">
            <v>4</v>
          </cell>
          <cell r="D2214" t="str">
            <v>Unit/Tahun</v>
          </cell>
          <cell r="E2214">
            <v>2500000</v>
          </cell>
        </row>
        <row r="2215">
          <cell r="B2215" t="str">
            <v xml:space="preserve">    - Printer Black White</v>
          </cell>
          <cell r="C2215">
            <v>4</v>
          </cell>
          <cell r="D2215" t="str">
            <v>Unit/Tahun</v>
          </cell>
          <cell r="E2215">
            <v>500000</v>
          </cell>
        </row>
        <row r="2216">
          <cell r="B2216" t="str">
            <v>TU Dityan DN - Dukungan Layanan Operasional Pelayanan Haji Dalam Negeri</v>
          </cell>
          <cell r="C2216">
            <v>0</v>
          </cell>
          <cell r="D2216" t="str">
            <v/>
          </cell>
          <cell r="E2216">
            <v>0</v>
          </cell>
          <cell r="F2216">
            <v>138000000</v>
          </cell>
        </row>
        <row r="2217">
          <cell r="B2217" t="str">
            <v>Belanja Keperluan Perkantoran</v>
          </cell>
          <cell r="C2217">
            <v>0</v>
          </cell>
          <cell r="D2217" t="str">
            <v/>
          </cell>
          <cell r="E2217">
            <v>0</v>
          </cell>
          <cell r="F2217">
            <v>102000000</v>
          </cell>
        </row>
        <row r="2218">
          <cell r="B2218" t="str">
            <v xml:space="preserve">    - Operasional Harian</v>
          </cell>
          <cell r="C2218">
            <v>12</v>
          </cell>
          <cell r="D2218" t="str">
            <v>BLN</v>
          </cell>
          <cell r="E2218">
            <v>4000000</v>
          </cell>
          <cell r="F2218">
            <v>48000000</v>
          </cell>
        </row>
        <row r="2219">
          <cell r="B2219" t="str">
            <v xml:space="preserve">    - Operasional dan Jamuan Pimpinan</v>
          </cell>
          <cell r="C2219">
            <v>12</v>
          </cell>
          <cell r="D2219" t="str">
            <v>BLN</v>
          </cell>
          <cell r="E2219">
            <v>4500000</v>
          </cell>
          <cell r="F2219">
            <v>54000000</v>
          </cell>
        </row>
        <row r="2220">
          <cell r="B2220" t="str">
            <v>Belanja Jasa Lainnya</v>
          </cell>
          <cell r="C2220">
            <v>0</v>
          </cell>
          <cell r="D2220" t="str">
            <v/>
          </cell>
          <cell r="E2220">
            <v>0</v>
          </cell>
          <cell r="F2220">
            <v>25000000</v>
          </cell>
        </row>
        <row r="2221">
          <cell r="B2221" t="str">
            <v xml:space="preserve">    - Pembelian Souvenir/Plakat</v>
          </cell>
          <cell r="C2221">
            <v>50</v>
          </cell>
          <cell r="D2221" t="str">
            <v>Buah</v>
          </cell>
          <cell r="E2221">
            <v>500000</v>
          </cell>
          <cell r="F2221">
            <v>25000000</v>
          </cell>
        </row>
        <row r="2222">
          <cell r="B2222" t="str">
            <v>Belanja Barang Operasional Lainnya</v>
          </cell>
          <cell r="C2222">
            <v>0</v>
          </cell>
          <cell r="D2222" t="str">
            <v/>
          </cell>
          <cell r="E2222">
            <v>0</v>
          </cell>
          <cell r="F2222">
            <v>6000000</v>
          </cell>
        </row>
        <row r="2223">
          <cell r="B2223" t="str">
            <v xml:space="preserve">    - Pengadaan lisensi aplikasi Video conference sampai dengan 1 tahun</v>
          </cell>
          <cell r="C2223">
            <v>12</v>
          </cell>
          <cell r="D2223" t="str">
            <v>BLN</v>
          </cell>
          <cell r="E2223">
            <v>500000</v>
          </cell>
          <cell r="F2223">
            <v>6000000</v>
          </cell>
        </row>
        <row r="2224">
          <cell r="B2224" t="str">
            <v>Belanja Bahan</v>
          </cell>
          <cell r="C2224">
            <v>0</v>
          </cell>
          <cell r="D2224" t="str">
            <v/>
          </cell>
          <cell r="E2224">
            <v>0</v>
          </cell>
          <cell r="F2224">
            <v>5000000</v>
          </cell>
        </row>
        <row r="2225">
          <cell r="B2225" t="str">
            <v xml:space="preserve">    - ATK dan Penggandaan Bahan/Laporan/Materi</v>
          </cell>
          <cell r="C2225">
            <v>1</v>
          </cell>
          <cell r="D2225" t="str">
            <v>KEG</v>
          </cell>
          <cell r="E2225">
            <v>5000000</v>
          </cell>
          <cell r="F2225">
            <v>5000000</v>
          </cell>
        </row>
        <row r="2226">
          <cell r="B2226" t="str">
            <v>Layanan Sarana dan Prasarana Internal
[Base Line]</v>
          </cell>
          <cell r="C2226">
            <v>19</v>
          </cell>
          <cell r="D2226" t="str">
            <v>Unit</v>
          </cell>
          <cell r="E2226">
            <v>0</v>
          </cell>
          <cell r="F2226">
            <v>0</v>
          </cell>
        </row>
        <row r="2227">
          <cell r="B2227" t="str">
            <v>Layanan Sarana Internal</v>
          </cell>
          <cell r="C2227">
            <v>19</v>
          </cell>
          <cell r="D2227" t="str">
            <v>Unit</v>
          </cell>
          <cell r="E2227">
            <v>0</v>
          </cell>
          <cell r="F2227">
            <v>0</v>
          </cell>
        </row>
        <row r="2228">
          <cell r="B2228" t="str">
            <v>Pengadaan Perangkat Pengolah Data dan Komunikasi</v>
          </cell>
          <cell r="C2228">
            <v>14</v>
          </cell>
          <cell r="D2228" t="str">
            <v>Unit</v>
          </cell>
          <cell r="E2228">
            <v>0</v>
          </cell>
          <cell r="F2228">
            <v>0</v>
          </cell>
        </row>
        <row r="2229">
          <cell r="B2229" t="str">
            <v>Meubelair Tata Ruang Kerja Subdit Transportasi dan Perlindungan Jamaah Haji Reguler Pelayanan Haji Dalam Negeri</v>
          </cell>
          <cell r="F2229">
            <v>0</v>
          </cell>
        </row>
        <row r="2230">
          <cell r="B2230" t="str">
            <v>Belanja Penambahan Nilai Aset Tetap Lainnya dan/atau Aset Lainnya</v>
          </cell>
          <cell r="F2230">
            <v>0</v>
          </cell>
        </row>
        <row r="2231">
          <cell r="B2231" t="str">
            <v xml:space="preserve">    - Meubelair Tata Ruang Kerja Subdit Transportasi dan Perlindungan Jamaah Haji Reguler Dityan Dalam Negeri</v>
          </cell>
          <cell r="C2231">
            <v>1</v>
          </cell>
          <cell r="D2231" t="str">
            <v>Paket</v>
          </cell>
          <cell r="E2231">
            <v>200000000</v>
          </cell>
        </row>
        <row r="2232">
          <cell r="B2232" t="str">
            <v>Pembangunan/Renovasi Gedung dan Bangunan</v>
          </cell>
          <cell r="C2232">
            <v>5</v>
          </cell>
          <cell r="D2232" t="str">
            <v>Unit</v>
          </cell>
          <cell r="E2232" t="str">
            <v xml:space="preserve"> -   </v>
          </cell>
          <cell r="F2232">
            <v>0</v>
          </cell>
        </row>
        <row r="2233">
          <cell r="B2233" t="str">
            <v>Rehab Tata Ruang Kerja Subdit Transportasi dan Perlindungan Jamaah Haji Reguler Pelayanan Haji Dalam Negeri</v>
          </cell>
          <cell r="F2233">
            <v>0</v>
          </cell>
        </row>
        <row r="2234">
          <cell r="B2234" t="str">
            <v>Belanja Penambahan Nilai Aset Tetap Lainnya dan/atau Aset Lainnya</v>
          </cell>
          <cell r="F2234">
            <v>0</v>
          </cell>
        </row>
        <row r="2235">
          <cell r="B2235" t="str">
            <v xml:space="preserve">    - Renovasi Tata Ruang Kerja Subdit Transportasi dan Perlindungan Jamaah Haji Reguler Dityan Dalam Negeri</v>
          </cell>
          <cell r="C2235">
            <v>921</v>
          </cell>
          <cell r="D2235" t="str">
            <v>m²</v>
          </cell>
          <cell r="E2235">
            <v>206000</v>
          </cell>
        </row>
      </sheetData>
      <sheetData sheetId="63">
        <row r="7">
          <cell r="B7" t="str">
            <v>Program Kerukunan Umat dan Layanan Kehidupan Beragama</v>
          </cell>
          <cell r="K7">
            <v>8658272000</v>
          </cell>
        </row>
        <row r="8">
          <cell r="B8" t="str">
            <v>Pembinaan Umrah dan Haji Khusus</v>
          </cell>
          <cell r="K8">
            <v>8658272000</v>
          </cell>
        </row>
        <row r="9">
          <cell r="B9" t="str">
            <v>Fasilitasi dan Pembinaan Lembaga[Base Line]</v>
          </cell>
          <cell r="I9" t="str">
            <v>Lembaga, Unit Kerja, Tim</v>
          </cell>
          <cell r="K9">
            <v>8658272000</v>
          </cell>
        </row>
        <row r="10">
          <cell r="B10" t="str">
            <v>Lokasi : KOTA JAKARTA PUSAT</v>
          </cell>
        </row>
        <row r="11">
          <cell r="B11" t="str">
            <v>Lembaga Penyelenggara Ibadah Umrah yang Terbina</v>
          </cell>
          <cell r="I11" t="str">
            <v>Lembaga</v>
          </cell>
          <cell r="K11">
            <v>5977160000</v>
          </cell>
        </row>
        <row r="12">
          <cell r="B12" t="str">
            <v>Pengelolaan Perizinan Penyelenggara Perjalanan Ibadah Umrah</v>
          </cell>
          <cell r="H12" t="str">
            <v xml:space="preserve"> </v>
          </cell>
          <cell r="I12" t="str">
            <v xml:space="preserve"> </v>
          </cell>
          <cell r="K12">
            <v>1355299000</v>
          </cell>
        </row>
        <row r="13">
          <cell r="B13" t="str">
            <v>Verifikasi Lapangan Pengajuan Izin Baru PPIU bersama Kanwil Kemenag Provinsi</v>
          </cell>
          <cell r="K13">
            <v>263888000</v>
          </cell>
        </row>
        <row r="14">
          <cell r="B14" t="str">
            <v>Belanja Perjalanan Dinas Biasa</v>
          </cell>
          <cell r="K14">
            <v>248688000</v>
          </cell>
        </row>
        <row r="15">
          <cell r="B15" t="str">
            <v>(KPPN.133-Jakarta IV )</v>
          </cell>
          <cell r="K15">
            <v>0</v>
          </cell>
        </row>
        <row r="16">
          <cell r="B16" t="str">
            <v xml:space="preserve">&gt; </v>
          </cell>
          <cell r="C16" t="str">
            <v>Jakarta-Jawa Barat PP</v>
          </cell>
          <cell r="H16" t="str">
            <v xml:space="preserve"> </v>
          </cell>
          <cell r="I16" t="str">
            <v xml:space="preserve"> </v>
          </cell>
        </row>
        <row r="17">
          <cell r="B17" t="str">
            <v xml:space="preserve">  - </v>
          </cell>
          <cell r="C17" t="str">
            <v>Transport [2 Org x 4 kl]</v>
          </cell>
          <cell r="H17">
            <v>8</v>
          </cell>
          <cell r="I17" t="str">
            <v>OK</v>
          </cell>
          <cell r="J17">
            <v>600000</v>
          </cell>
          <cell r="K17">
            <v>4800000</v>
          </cell>
        </row>
        <row r="18">
          <cell r="B18" t="str">
            <v xml:space="preserve">  - </v>
          </cell>
          <cell r="C18" t="str">
            <v>Uang Harian [2 org x 3 hr x 4 kl]</v>
          </cell>
          <cell r="H18">
            <v>24</v>
          </cell>
          <cell r="I18" t="str">
            <v>OH</v>
          </cell>
          <cell r="J18">
            <v>430000</v>
          </cell>
          <cell r="K18">
            <v>10320000</v>
          </cell>
        </row>
        <row r="19">
          <cell r="B19" t="str">
            <v xml:space="preserve">  - </v>
          </cell>
          <cell r="C19" t="str">
            <v>Uang Penginapan [2 org x 2 hr x 4 kl]</v>
          </cell>
          <cell r="H19">
            <v>16</v>
          </cell>
          <cell r="I19" t="str">
            <v>OH</v>
          </cell>
          <cell r="J19">
            <v>686000</v>
          </cell>
          <cell r="K19">
            <v>10976000</v>
          </cell>
        </row>
        <row r="20">
          <cell r="B20" t="str">
            <v xml:space="preserve">&gt; </v>
          </cell>
          <cell r="C20" t="str">
            <v>Jakarta-Jawa Timur PP</v>
          </cell>
          <cell r="H20" t="str">
            <v xml:space="preserve"> </v>
          </cell>
          <cell r="I20" t="str">
            <v xml:space="preserve"> </v>
          </cell>
        </row>
        <row r="21">
          <cell r="B21" t="str">
            <v xml:space="preserve">  - </v>
          </cell>
          <cell r="C21" t="str">
            <v>Tiket Pesawat [2 Org x 2 kl]</v>
          </cell>
          <cell r="H21">
            <v>4</v>
          </cell>
          <cell r="I21" t="str">
            <v>OK</v>
          </cell>
          <cell r="J21">
            <v>2674000</v>
          </cell>
          <cell r="K21">
            <v>10696000</v>
          </cell>
        </row>
        <row r="22">
          <cell r="B22" t="str">
            <v xml:space="preserve">  - </v>
          </cell>
          <cell r="C22" t="str">
            <v>Transport Satker ke Bandara/Bandara ke Lokasi [2 org x 1 hr x 2 kl]</v>
          </cell>
          <cell r="H22">
            <v>4</v>
          </cell>
          <cell r="I22" t="str">
            <v>OH</v>
          </cell>
          <cell r="J22">
            <v>1048000</v>
          </cell>
          <cell r="K22">
            <v>4192000</v>
          </cell>
        </row>
        <row r="23">
          <cell r="B23" t="str">
            <v xml:space="preserve">  - </v>
          </cell>
          <cell r="C23" t="str">
            <v>Uang Harian [2 org x 3 hr x 2 kl]</v>
          </cell>
          <cell r="H23">
            <v>12</v>
          </cell>
          <cell r="I23" t="str">
            <v>OH</v>
          </cell>
          <cell r="J23">
            <v>410000</v>
          </cell>
          <cell r="K23">
            <v>4920000</v>
          </cell>
        </row>
        <row r="24">
          <cell r="B24" t="str">
            <v xml:space="preserve">  - </v>
          </cell>
          <cell r="C24" t="str">
            <v>Uang Penginapan [2 org x 2 hr x 2 kl]</v>
          </cell>
          <cell r="H24">
            <v>8</v>
          </cell>
          <cell r="I24" t="str">
            <v>OH</v>
          </cell>
          <cell r="J24">
            <v>814000</v>
          </cell>
          <cell r="K24">
            <v>6512000</v>
          </cell>
        </row>
        <row r="25">
          <cell r="B25" t="str">
            <v xml:space="preserve">&gt; </v>
          </cell>
          <cell r="C25" t="str">
            <v>Jakarta-Sulawesi Selatan PP</v>
          </cell>
          <cell r="H25" t="str">
            <v xml:space="preserve"> </v>
          </cell>
          <cell r="I25" t="str">
            <v xml:space="preserve"> </v>
          </cell>
        </row>
        <row r="26">
          <cell r="B26" t="str">
            <v xml:space="preserve">  - </v>
          </cell>
          <cell r="C26" t="str">
            <v>Tiket Pesawat [2 Org x 1 kl]</v>
          </cell>
          <cell r="H26">
            <v>2</v>
          </cell>
          <cell r="I26" t="str">
            <v>OK</v>
          </cell>
          <cell r="J26">
            <v>3829000</v>
          </cell>
          <cell r="K26">
            <v>7658000</v>
          </cell>
        </row>
        <row r="27">
          <cell r="B27" t="str">
            <v xml:space="preserve">  - </v>
          </cell>
          <cell r="C27" t="str">
            <v>Transport Satker ke Bandara/Bandara ke Lokasi [2 org x 1 hr x 1 kl]</v>
          </cell>
          <cell r="H27">
            <v>2</v>
          </cell>
          <cell r="I27" t="str">
            <v>OH</v>
          </cell>
          <cell r="J27">
            <v>950000</v>
          </cell>
          <cell r="K27">
            <v>1900000</v>
          </cell>
        </row>
        <row r="28">
          <cell r="B28" t="str">
            <v xml:space="preserve">  - </v>
          </cell>
          <cell r="C28" t="str">
            <v>Uang Harian [2 org x 3 hr x 1 kl]</v>
          </cell>
          <cell r="H28">
            <v>6</v>
          </cell>
          <cell r="I28" t="str">
            <v>OH</v>
          </cell>
          <cell r="J28">
            <v>430000</v>
          </cell>
          <cell r="K28">
            <v>2580000</v>
          </cell>
        </row>
        <row r="29">
          <cell r="B29" t="str">
            <v xml:space="preserve">  - </v>
          </cell>
          <cell r="C29" t="str">
            <v>Uang Representatif [1 ORG x 3 hr x 1 KL]</v>
          </cell>
          <cell r="H29">
            <v>3</v>
          </cell>
          <cell r="I29" t="str">
            <v>OH</v>
          </cell>
          <cell r="J29">
            <v>150000</v>
          </cell>
          <cell r="K29">
            <v>450000</v>
          </cell>
        </row>
        <row r="30">
          <cell r="B30" t="str">
            <v xml:space="preserve">  - </v>
          </cell>
          <cell r="C30" t="str">
            <v>Uang Penginapan Es.II [1 ORG x 2 HR x 1 KL]</v>
          </cell>
          <cell r="H30">
            <v>2</v>
          </cell>
          <cell r="I30" t="str">
            <v>OH</v>
          </cell>
          <cell r="J30">
            <v>1938000</v>
          </cell>
          <cell r="K30">
            <v>3876000</v>
          </cell>
        </row>
        <row r="31">
          <cell r="B31" t="str">
            <v xml:space="preserve">  - </v>
          </cell>
          <cell r="C31" t="str">
            <v>Uang Penginapan [1 org x 2 hr x 1 kl]</v>
          </cell>
          <cell r="H31">
            <v>2</v>
          </cell>
          <cell r="I31" t="str">
            <v>OH</v>
          </cell>
          <cell r="J31">
            <v>745000</v>
          </cell>
          <cell r="K31">
            <v>1490000</v>
          </cell>
        </row>
        <row r="32">
          <cell r="B32" t="str">
            <v xml:space="preserve">&gt; </v>
          </cell>
          <cell r="C32" t="str">
            <v>Jakarta - Banten PP</v>
          </cell>
          <cell r="H32" t="str">
            <v xml:space="preserve"> </v>
          </cell>
          <cell r="I32" t="str">
            <v xml:space="preserve"> </v>
          </cell>
        </row>
        <row r="33">
          <cell r="B33" t="str">
            <v xml:space="preserve">  - </v>
          </cell>
          <cell r="C33" t="str">
            <v>Uang Harian [2 org x 3 hr x 3 kl]</v>
          </cell>
          <cell r="H33">
            <v>18</v>
          </cell>
          <cell r="I33" t="str">
            <v>OH</v>
          </cell>
          <cell r="J33">
            <v>370000</v>
          </cell>
          <cell r="K33">
            <v>6660000</v>
          </cell>
        </row>
        <row r="34">
          <cell r="B34" t="str">
            <v xml:space="preserve">  - </v>
          </cell>
          <cell r="C34" t="str">
            <v>Uang Penginapan [2 org x 2 hr x 3 kl]</v>
          </cell>
          <cell r="H34">
            <v>12</v>
          </cell>
          <cell r="I34" t="str">
            <v>OH</v>
          </cell>
          <cell r="J34">
            <v>724000</v>
          </cell>
          <cell r="K34">
            <v>8688000</v>
          </cell>
        </row>
        <row r="35">
          <cell r="B35" t="str">
            <v xml:space="preserve">  - </v>
          </cell>
          <cell r="C35" t="str">
            <v>Transport [2 org x 3 kl]</v>
          </cell>
          <cell r="H35">
            <v>6</v>
          </cell>
          <cell r="I35" t="str">
            <v>OH</v>
          </cell>
          <cell r="J35">
            <v>574000</v>
          </cell>
          <cell r="K35">
            <v>3444000</v>
          </cell>
        </row>
        <row r="36">
          <cell r="B36" t="str">
            <v xml:space="preserve">&gt; </v>
          </cell>
          <cell r="C36" t="str">
            <v>Jakarta - Jawa Tengah PP</v>
          </cell>
          <cell r="H36" t="str">
            <v xml:space="preserve"> </v>
          </cell>
          <cell r="I36" t="str">
            <v xml:space="preserve"> </v>
          </cell>
        </row>
        <row r="37">
          <cell r="B37" t="str">
            <v xml:space="preserve">  - </v>
          </cell>
          <cell r="C37" t="str">
            <v>Tiket Pesawat [2 Org x 1 kl]</v>
          </cell>
          <cell r="H37">
            <v>2</v>
          </cell>
          <cell r="I37" t="str">
            <v>OK</v>
          </cell>
          <cell r="J37">
            <v>2182000</v>
          </cell>
          <cell r="K37">
            <v>4364000</v>
          </cell>
        </row>
        <row r="38">
          <cell r="B38" t="str">
            <v xml:space="preserve">  - </v>
          </cell>
          <cell r="C38" t="str">
            <v>Transport Satker ke Bandara/Bandara ke Lokasi [2 org x 1 hr]</v>
          </cell>
          <cell r="H38">
            <v>2</v>
          </cell>
          <cell r="I38" t="str">
            <v>OH</v>
          </cell>
          <cell r="J38">
            <v>728000</v>
          </cell>
          <cell r="K38">
            <v>1456000</v>
          </cell>
        </row>
        <row r="39">
          <cell r="B39" t="str">
            <v xml:space="preserve">  - </v>
          </cell>
          <cell r="C39" t="str">
            <v>Uang Penginapan [2 org x 2 hr]</v>
          </cell>
          <cell r="H39">
            <v>4</v>
          </cell>
          <cell r="I39" t="str">
            <v>OH</v>
          </cell>
          <cell r="J39">
            <v>750000</v>
          </cell>
          <cell r="K39">
            <v>3000000</v>
          </cell>
        </row>
        <row r="40">
          <cell r="B40" t="str">
            <v xml:space="preserve">  - </v>
          </cell>
          <cell r="C40" t="str">
            <v>Uang Harian [2 org x 3 hr]</v>
          </cell>
          <cell r="H40">
            <v>6</v>
          </cell>
          <cell r="I40" t="str">
            <v>OH</v>
          </cell>
          <cell r="J40">
            <v>370000</v>
          </cell>
          <cell r="K40">
            <v>2220000</v>
          </cell>
        </row>
        <row r="41">
          <cell r="B41" t="str">
            <v xml:space="preserve">&gt; </v>
          </cell>
          <cell r="C41" t="str">
            <v>Jakarta - Kalimantan Selatan PP</v>
          </cell>
          <cell r="H41" t="str">
            <v xml:space="preserve"> </v>
          </cell>
          <cell r="I41" t="str">
            <v xml:space="preserve"> </v>
          </cell>
        </row>
        <row r="42">
          <cell r="B42" t="str">
            <v xml:space="preserve">  - </v>
          </cell>
          <cell r="C42" t="str">
            <v>Tiket Pesawat [2 Org x 1 kl]</v>
          </cell>
          <cell r="H42">
            <v>2</v>
          </cell>
          <cell r="I42" t="str">
            <v>OK</v>
          </cell>
          <cell r="J42">
            <v>2995000</v>
          </cell>
          <cell r="K42">
            <v>5990000</v>
          </cell>
        </row>
        <row r="43">
          <cell r="B43" t="str">
            <v xml:space="preserve">  - </v>
          </cell>
          <cell r="C43" t="str">
            <v>Transport Satker ke Bandara/Bandara ke Lokasi [2 org x 1 kl]</v>
          </cell>
          <cell r="H43">
            <v>2</v>
          </cell>
          <cell r="I43" t="str">
            <v>OH</v>
          </cell>
          <cell r="J43">
            <v>934000</v>
          </cell>
          <cell r="K43">
            <v>1868000</v>
          </cell>
        </row>
        <row r="44">
          <cell r="B44" t="str">
            <v xml:space="preserve">  - </v>
          </cell>
          <cell r="C44" t="str">
            <v>Uang Harian [2 org x 3 hr x 1 kl]</v>
          </cell>
          <cell r="H44">
            <v>6</v>
          </cell>
          <cell r="I44" t="str">
            <v>OH</v>
          </cell>
          <cell r="J44">
            <v>380000</v>
          </cell>
          <cell r="K44">
            <v>2280000</v>
          </cell>
        </row>
        <row r="45">
          <cell r="B45" t="str">
            <v xml:space="preserve">  - </v>
          </cell>
          <cell r="C45" t="str">
            <v>Uang Penginapan [2 org x 2 hr]</v>
          </cell>
          <cell r="H45">
            <v>4</v>
          </cell>
          <cell r="I45" t="str">
            <v>OH</v>
          </cell>
          <cell r="J45">
            <v>697000</v>
          </cell>
          <cell r="K45">
            <v>2788000</v>
          </cell>
        </row>
        <row r="46">
          <cell r="B46" t="str">
            <v xml:space="preserve">&gt; </v>
          </cell>
          <cell r="C46" t="str">
            <v>Jakarta - DI Yogyakarta PP</v>
          </cell>
          <cell r="H46" t="str">
            <v xml:space="preserve"> </v>
          </cell>
          <cell r="I46" t="str">
            <v xml:space="preserve"> </v>
          </cell>
        </row>
        <row r="47">
          <cell r="B47" t="str">
            <v xml:space="preserve">  - </v>
          </cell>
          <cell r="C47" t="str">
            <v>Tiket Pesawat [2 Org x 1 kl]</v>
          </cell>
          <cell r="H47">
            <v>2</v>
          </cell>
          <cell r="I47" t="str">
            <v>OK</v>
          </cell>
          <cell r="J47">
            <v>2268000</v>
          </cell>
          <cell r="K47">
            <v>4536000</v>
          </cell>
        </row>
        <row r="48">
          <cell r="B48" t="str">
            <v xml:space="preserve">  - </v>
          </cell>
          <cell r="C48" t="str">
            <v>Transport Satker ke Bandara/Bandara ke Lokasi [2 org x 1 kl]</v>
          </cell>
          <cell r="H48">
            <v>2</v>
          </cell>
          <cell r="I48" t="str">
            <v>OH</v>
          </cell>
          <cell r="J48">
            <v>1120000</v>
          </cell>
          <cell r="K48">
            <v>2240000</v>
          </cell>
        </row>
        <row r="49">
          <cell r="B49" t="str">
            <v xml:space="preserve">  - </v>
          </cell>
          <cell r="C49" t="str">
            <v>Uang Harian [2 org x 3 hr x 1 kl]</v>
          </cell>
          <cell r="H49">
            <v>6</v>
          </cell>
          <cell r="I49" t="str">
            <v>OH</v>
          </cell>
          <cell r="J49">
            <v>420000</v>
          </cell>
          <cell r="K49">
            <v>2520000</v>
          </cell>
        </row>
        <row r="50">
          <cell r="B50" t="str">
            <v xml:space="preserve">  - </v>
          </cell>
          <cell r="C50" t="str">
            <v>Uang Penginapan [2 org x 2 hr]</v>
          </cell>
          <cell r="H50">
            <v>4</v>
          </cell>
          <cell r="I50" t="str">
            <v>OH</v>
          </cell>
          <cell r="J50">
            <v>845000</v>
          </cell>
          <cell r="K50">
            <v>3380000</v>
          </cell>
        </row>
        <row r="51">
          <cell r="B51" t="str">
            <v xml:space="preserve">&gt; </v>
          </cell>
          <cell r="C51" t="str">
            <v>Jakarta - Sumatera Selatan PP</v>
          </cell>
          <cell r="H51" t="str">
            <v xml:space="preserve"> </v>
          </cell>
          <cell r="I51" t="str">
            <v xml:space="preserve"> </v>
          </cell>
        </row>
        <row r="52">
          <cell r="B52" t="str">
            <v xml:space="preserve">  - </v>
          </cell>
          <cell r="C52" t="str">
            <v>Tiket Pesawat [2 Org x 1 kl]</v>
          </cell>
          <cell r="H52">
            <v>2</v>
          </cell>
          <cell r="I52" t="str">
            <v>OK</v>
          </cell>
          <cell r="J52">
            <v>2268000</v>
          </cell>
          <cell r="K52">
            <v>4536000</v>
          </cell>
        </row>
        <row r="53">
          <cell r="B53" t="str">
            <v xml:space="preserve">  - </v>
          </cell>
          <cell r="C53" t="str">
            <v>Transport Satker ke Bandara/Bandara ke Lokasi [2 org x 1 kl]</v>
          </cell>
          <cell r="H53">
            <v>2</v>
          </cell>
          <cell r="I53" t="str">
            <v>OH</v>
          </cell>
          <cell r="J53">
            <v>906000</v>
          </cell>
          <cell r="K53">
            <v>1812000</v>
          </cell>
        </row>
        <row r="54">
          <cell r="B54" t="str">
            <v xml:space="preserve">  - </v>
          </cell>
          <cell r="C54" t="str">
            <v>Uang Harian [2 org x 3 hr x 1 kl]</v>
          </cell>
          <cell r="H54">
            <v>6</v>
          </cell>
          <cell r="I54" t="str">
            <v>OH</v>
          </cell>
          <cell r="J54">
            <v>380000</v>
          </cell>
          <cell r="K54">
            <v>2280000</v>
          </cell>
        </row>
        <row r="55">
          <cell r="B55" t="str">
            <v xml:space="preserve">  - </v>
          </cell>
          <cell r="C55" t="str">
            <v>Uang Penginapan [2 org x 2 hr]</v>
          </cell>
          <cell r="H55">
            <v>4</v>
          </cell>
          <cell r="I55" t="str">
            <v>OH</v>
          </cell>
          <cell r="J55">
            <v>861000</v>
          </cell>
          <cell r="K55">
            <v>3444000</v>
          </cell>
        </row>
        <row r="56">
          <cell r="B56" t="str">
            <v xml:space="preserve">&gt; </v>
          </cell>
          <cell r="C56" t="str">
            <v>Jakarta - Riau PP</v>
          </cell>
          <cell r="H56" t="str">
            <v xml:space="preserve"> </v>
          </cell>
          <cell r="I56" t="str">
            <v xml:space="preserve"> </v>
          </cell>
        </row>
        <row r="57">
          <cell r="B57" t="str">
            <v xml:space="preserve">  - </v>
          </cell>
          <cell r="C57" t="str">
            <v>Tiket Pesawat [2 Org x 1 kl]</v>
          </cell>
          <cell r="H57">
            <v>2</v>
          </cell>
          <cell r="I57" t="str">
            <v>OK</v>
          </cell>
          <cell r="J57">
            <v>3016000</v>
          </cell>
          <cell r="K57">
            <v>6032000</v>
          </cell>
        </row>
        <row r="58">
          <cell r="B58" t="str">
            <v xml:space="preserve">  - </v>
          </cell>
          <cell r="C58" t="str">
            <v>Transport Satker ke Bandara/Bandara ke Lokasi [2 org x 1 kl]</v>
          </cell>
          <cell r="H58">
            <v>2</v>
          </cell>
          <cell r="I58" t="str">
            <v>OH</v>
          </cell>
          <cell r="J58">
            <v>766000</v>
          </cell>
          <cell r="K58">
            <v>1532000</v>
          </cell>
        </row>
        <row r="59">
          <cell r="B59" t="str">
            <v xml:space="preserve">  - </v>
          </cell>
          <cell r="C59" t="str">
            <v>Uang Harian [2 org x 3 hr x 1 kl]</v>
          </cell>
          <cell r="H59">
            <v>6</v>
          </cell>
          <cell r="I59" t="str">
            <v>OH</v>
          </cell>
          <cell r="J59">
            <v>370000</v>
          </cell>
          <cell r="K59">
            <v>2220000</v>
          </cell>
        </row>
        <row r="60">
          <cell r="B60" t="str">
            <v xml:space="preserve">  - </v>
          </cell>
          <cell r="C60" t="str">
            <v>Uang Representatif [1 org x 3 hr x 1 kl]</v>
          </cell>
          <cell r="H60">
            <v>3</v>
          </cell>
          <cell r="I60" t="str">
            <v>OH</v>
          </cell>
          <cell r="J60">
            <v>420000</v>
          </cell>
          <cell r="K60">
            <v>1260000</v>
          </cell>
        </row>
        <row r="61">
          <cell r="B61" t="str">
            <v xml:space="preserve">  - </v>
          </cell>
          <cell r="C61" t="str">
            <v>Uang Penginapan Es.II [1 ORG x 2 HR x 1 KL]</v>
          </cell>
          <cell r="H61">
            <v>2</v>
          </cell>
          <cell r="I61" t="str">
            <v>OH</v>
          </cell>
          <cell r="J61">
            <v>3119000</v>
          </cell>
          <cell r="K61">
            <v>6238000</v>
          </cell>
        </row>
        <row r="62">
          <cell r="B62" t="str">
            <v xml:space="preserve">  - </v>
          </cell>
          <cell r="C62" t="str">
            <v>Uang Penginapan [1 org x 2 hr x 1 kl]</v>
          </cell>
          <cell r="H62">
            <v>2</v>
          </cell>
          <cell r="I62" t="str">
            <v>OH</v>
          </cell>
          <cell r="J62">
            <v>852000</v>
          </cell>
          <cell r="K62">
            <v>1704000</v>
          </cell>
        </row>
        <row r="63">
          <cell r="B63" t="str">
            <v xml:space="preserve">&gt; </v>
          </cell>
          <cell r="C63" t="str">
            <v>Jakarta - Sumatera Barat PP</v>
          </cell>
          <cell r="H63" t="str">
            <v xml:space="preserve"> </v>
          </cell>
          <cell r="I63" t="str">
            <v xml:space="preserve"> </v>
          </cell>
        </row>
        <row r="64">
          <cell r="B64" t="str">
            <v xml:space="preserve">  - </v>
          </cell>
          <cell r="C64" t="str">
            <v>Tiket Pesawat [2 Org x 1 kl]</v>
          </cell>
          <cell r="H64">
            <v>2</v>
          </cell>
          <cell r="I64" t="str">
            <v>OK</v>
          </cell>
          <cell r="J64">
            <v>2952000</v>
          </cell>
          <cell r="K64">
            <v>5904000</v>
          </cell>
        </row>
        <row r="65">
          <cell r="B65" t="str">
            <v xml:space="preserve">  - </v>
          </cell>
          <cell r="C65" t="str">
            <v>Transport Satker ke Bandara/Bandara ke Lokasi [2 org x 1 kl]</v>
          </cell>
          <cell r="H65">
            <v>2</v>
          </cell>
          <cell r="I65" t="str">
            <v>OH</v>
          </cell>
          <cell r="J65">
            <v>928000</v>
          </cell>
          <cell r="K65">
            <v>1856000</v>
          </cell>
        </row>
        <row r="66">
          <cell r="B66" t="str">
            <v xml:space="preserve">  - </v>
          </cell>
          <cell r="C66" t="str">
            <v>Uang Harian [2 org x 3 hr x 1 kl]</v>
          </cell>
          <cell r="H66">
            <v>6</v>
          </cell>
          <cell r="I66" t="str">
            <v>OH</v>
          </cell>
          <cell r="J66">
            <v>380000</v>
          </cell>
          <cell r="K66">
            <v>2280000</v>
          </cell>
        </row>
        <row r="67">
          <cell r="B67" t="str">
            <v xml:space="preserve">  - </v>
          </cell>
          <cell r="C67" t="str">
            <v>Uang Penginapan Gol II [2 org x 2 hr x 1 kl]</v>
          </cell>
          <cell r="H67">
            <v>4</v>
          </cell>
          <cell r="I67" t="str">
            <v>OH</v>
          </cell>
          <cell r="J67">
            <v>861000</v>
          </cell>
          <cell r="K67">
            <v>3444000</v>
          </cell>
        </row>
        <row r="68">
          <cell r="B68" t="str">
            <v xml:space="preserve">  - </v>
          </cell>
          <cell r="C68" t="str">
            <v>Uang Penginapan Gol III [2 org x 2 hr x 1 kl]</v>
          </cell>
          <cell r="H68">
            <v>4</v>
          </cell>
          <cell r="I68" t="str">
            <v>OH</v>
          </cell>
          <cell r="J68">
            <v>701000</v>
          </cell>
          <cell r="K68">
            <v>2804000</v>
          </cell>
        </row>
        <row r="69">
          <cell r="B69" t="str">
            <v xml:space="preserve">&gt; </v>
          </cell>
          <cell r="C69" t="str">
            <v>Jakarta - Lampung PP</v>
          </cell>
          <cell r="H69" t="str">
            <v xml:space="preserve"> </v>
          </cell>
          <cell r="I69" t="str">
            <v xml:space="preserve"> </v>
          </cell>
        </row>
        <row r="70">
          <cell r="B70" t="str">
            <v xml:space="preserve">  - </v>
          </cell>
          <cell r="C70" t="str">
            <v>Tiket Pesawat [2 Org x 1 kl]</v>
          </cell>
          <cell r="H70">
            <v>2</v>
          </cell>
          <cell r="I70" t="str">
            <v>OK</v>
          </cell>
          <cell r="J70">
            <v>1583000</v>
          </cell>
          <cell r="K70">
            <v>3166000</v>
          </cell>
        </row>
        <row r="71">
          <cell r="B71" t="str">
            <v xml:space="preserve">  - </v>
          </cell>
          <cell r="C71" t="str">
            <v>Transport Satker ke Bandara/Bandara ke Lokasi [2 ORG x 1 KL]</v>
          </cell>
          <cell r="H71">
            <v>2</v>
          </cell>
          <cell r="I71" t="str">
            <v>OH</v>
          </cell>
          <cell r="J71">
            <v>908000</v>
          </cell>
          <cell r="K71">
            <v>1816000</v>
          </cell>
        </row>
        <row r="72">
          <cell r="B72" t="str">
            <v xml:space="preserve">  - </v>
          </cell>
          <cell r="C72" t="str">
            <v>Uang Harian [2 org x 3 hr x 1 kl]</v>
          </cell>
          <cell r="H72">
            <v>6</v>
          </cell>
          <cell r="I72" t="str">
            <v>OH</v>
          </cell>
          <cell r="J72">
            <v>380000</v>
          </cell>
          <cell r="K72">
            <v>2280000</v>
          </cell>
        </row>
        <row r="73">
          <cell r="B73" t="str">
            <v xml:space="preserve">  - </v>
          </cell>
          <cell r="C73" t="str">
            <v>Uang Representatif [1 ORG x 3 hr x 1 KL]</v>
          </cell>
          <cell r="H73">
            <v>3</v>
          </cell>
          <cell r="I73" t="str">
            <v>OH</v>
          </cell>
          <cell r="J73">
            <v>150000</v>
          </cell>
          <cell r="K73">
            <v>450000</v>
          </cell>
        </row>
        <row r="74">
          <cell r="B74" t="str">
            <v xml:space="preserve">  - </v>
          </cell>
          <cell r="C74" t="str">
            <v>Uang Penginapan Es.II [1 ORG x 2 HR x 1 KL]</v>
          </cell>
          <cell r="H74">
            <v>2</v>
          </cell>
          <cell r="I74" t="str">
            <v>OH</v>
          </cell>
          <cell r="J74">
            <v>2488000</v>
          </cell>
          <cell r="K74">
            <v>4976000</v>
          </cell>
        </row>
        <row r="75">
          <cell r="B75" t="str">
            <v xml:space="preserve">  - </v>
          </cell>
          <cell r="C75" t="str">
            <v>Uang Penginapan Gol 3 [1 org x 2 hr x 1 kl]</v>
          </cell>
          <cell r="H75">
            <v>2</v>
          </cell>
          <cell r="I75" t="str">
            <v>OH</v>
          </cell>
          <cell r="J75">
            <v>580000</v>
          </cell>
          <cell r="K75">
            <v>1160000</v>
          </cell>
        </row>
        <row r="76">
          <cell r="B76" t="str">
            <v xml:space="preserve">&gt; </v>
          </cell>
          <cell r="C76" t="str">
            <v>Jakarta - Kalimantan Barat PP</v>
          </cell>
          <cell r="H76" t="str">
            <v xml:space="preserve"> </v>
          </cell>
          <cell r="I76" t="str">
            <v xml:space="preserve"> </v>
          </cell>
        </row>
        <row r="77">
          <cell r="B77" t="str">
            <v xml:space="preserve">  - </v>
          </cell>
          <cell r="C77" t="str">
            <v>Tiket Pesawat [2 Org x 1 kl]</v>
          </cell>
          <cell r="H77">
            <v>2</v>
          </cell>
          <cell r="I77" t="str">
            <v>OK</v>
          </cell>
          <cell r="J77">
            <v>2781000</v>
          </cell>
          <cell r="K77">
            <v>5562000</v>
          </cell>
        </row>
        <row r="78">
          <cell r="B78" t="str">
            <v xml:space="preserve">  - </v>
          </cell>
          <cell r="C78" t="str">
            <v>Transport Satker ke Bandara/Bandara ke Lokasi [2 org x 1 kl]</v>
          </cell>
          <cell r="H78">
            <v>2</v>
          </cell>
          <cell r="I78" t="str">
            <v>OH</v>
          </cell>
          <cell r="J78">
            <v>914000</v>
          </cell>
          <cell r="K78">
            <v>1828000</v>
          </cell>
        </row>
        <row r="79">
          <cell r="B79" t="str">
            <v xml:space="preserve">  - </v>
          </cell>
          <cell r="C79" t="str">
            <v>Uang Harian [2 org x 3 hr x 1 kl]</v>
          </cell>
          <cell r="H79">
            <v>6</v>
          </cell>
          <cell r="I79" t="str">
            <v>OH</v>
          </cell>
          <cell r="J79">
            <v>380000</v>
          </cell>
          <cell r="K79">
            <v>2280000</v>
          </cell>
        </row>
        <row r="80">
          <cell r="B80" t="str">
            <v xml:space="preserve">  - </v>
          </cell>
          <cell r="C80" t="str">
            <v>Uang Penginapan [2 org x 2 hr]</v>
          </cell>
          <cell r="H80">
            <v>4</v>
          </cell>
          <cell r="I80" t="str">
            <v>OH</v>
          </cell>
          <cell r="J80">
            <v>538000</v>
          </cell>
          <cell r="K80">
            <v>2152000</v>
          </cell>
        </row>
        <row r="81">
          <cell r="B81" t="str">
            <v xml:space="preserve">&gt; </v>
          </cell>
          <cell r="C81" t="str">
            <v>Jakarta - Jambi PP</v>
          </cell>
          <cell r="H81" t="str">
            <v xml:space="preserve"> </v>
          </cell>
          <cell r="I81" t="str">
            <v xml:space="preserve"> </v>
          </cell>
        </row>
        <row r="82">
          <cell r="B82" t="str">
            <v xml:space="preserve">  - </v>
          </cell>
          <cell r="C82" t="str">
            <v>Tiket Pesawat [2 Org x 1 kl]</v>
          </cell>
          <cell r="H82">
            <v>2</v>
          </cell>
          <cell r="I82" t="str">
            <v>OK</v>
          </cell>
          <cell r="J82">
            <v>2460000</v>
          </cell>
          <cell r="K82">
            <v>4920000</v>
          </cell>
        </row>
        <row r="83">
          <cell r="B83" t="str">
            <v xml:space="preserve">  - </v>
          </cell>
          <cell r="C83" t="str">
            <v>Transport Satker ke Bandara/Bandara ke Lokasi [2 org x 1 kl]</v>
          </cell>
          <cell r="H83">
            <v>2</v>
          </cell>
          <cell r="I83" t="str">
            <v>OH</v>
          </cell>
          <cell r="J83">
            <v>842000</v>
          </cell>
          <cell r="K83">
            <v>1684000</v>
          </cell>
        </row>
        <row r="84">
          <cell r="B84" t="str">
            <v xml:space="preserve">  - </v>
          </cell>
          <cell r="C84" t="str">
            <v>Uang Harian [2 org x 3 hr x 1 kl]</v>
          </cell>
          <cell r="H84">
            <v>6</v>
          </cell>
          <cell r="I84" t="str">
            <v>OH</v>
          </cell>
          <cell r="J84">
            <v>370000</v>
          </cell>
          <cell r="K84">
            <v>2220000</v>
          </cell>
        </row>
        <row r="85">
          <cell r="B85" t="str">
            <v xml:space="preserve">  - </v>
          </cell>
          <cell r="C85" t="str">
            <v>Uang Penginapan [2 org x 2 hr]</v>
          </cell>
          <cell r="H85">
            <v>4</v>
          </cell>
          <cell r="I85" t="str">
            <v>OH</v>
          </cell>
          <cell r="J85">
            <v>580000</v>
          </cell>
          <cell r="K85">
            <v>2320000</v>
          </cell>
        </row>
        <row r="86">
          <cell r="B86" t="str">
            <v xml:space="preserve">&gt; </v>
          </cell>
          <cell r="C86" t="str">
            <v>Jakarta - Bali PP</v>
          </cell>
          <cell r="H86" t="str">
            <v xml:space="preserve"> </v>
          </cell>
          <cell r="I86" t="str">
            <v xml:space="preserve"> </v>
          </cell>
        </row>
        <row r="87">
          <cell r="B87" t="str">
            <v xml:space="preserve">  - </v>
          </cell>
          <cell r="C87" t="str">
            <v>Tiket Pesawat [2 Org x 1 kl]</v>
          </cell>
          <cell r="H87">
            <v>2</v>
          </cell>
          <cell r="I87" t="str">
            <v>OK</v>
          </cell>
          <cell r="J87">
            <v>3262000</v>
          </cell>
          <cell r="K87">
            <v>6524000</v>
          </cell>
        </row>
        <row r="88">
          <cell r="B88" t="str">
            <v xml:space="preserve">  - </v>
          </cell>
          <cell r="C88" t="str">
            <v>Transport Satker ke Bandara/Bandara ke Lokasi [2 org x 1 kl]</v>
          </cell>
          <cell r="H88">
            <v>2</v>
          </cell>
          <cell r="I88" t="str">
            <v>OH</v>
          </cell>
          <cell r="J88">
            <v>1034000</v>
          </cell>
          <cell r="K88">
            <v>2068000</v>
          </cell>
        </row>
        <row r="89">
          <cell r="B89" t="str">
            <v xml:space="preserve">  - </v>
          </cell>
          <cell r="C89" t="str">
            <v>Uang Harian [2 org x 3 hr x 1 kl]</v>
          </cell>
          <cell r="H89">
            <v>6</v>
          </cell>
          <cell r="I89" t="str">
            <v>OH</v>
          </cell>
          <cell r="J89">
            <v>480000</v>
          </cell>
          <cell r="K89">
            <v>2880000</v>
          </cell>
        </row>
        <row r="90">
          <cell r="B90" t="str">
            <v xml:space="preserve">  - </v>
          </cell>
          <cell r="C90" t="str">
            <v>Uang Penginapan [2 org x 2 hr]</v>
          </cell>
          <cell r="H90">
            <v>4</v>
          </cell>
          <cell r="I90" t="str">
            <v>OH</v>
          </cell>
          <cell r="J90">
            <v>1138000</v>
          </cell>
          <cell r="K90">
            <v>4552000</v>
          </cell>
        </row>
        <row r="91">
          <cell r="B91" t="str">
            <v xml:space="preserve">&gt; </v>
          </cell>
          <cell r="C91" t="str">
            <v>Jakarta - Bangka Belitung PP</v>
          </cell>
          <cell r="H91" t="str">
            <v xml:space="preserve"> </v>
          </cell>
          <cell r="I91" t="str">
            <v xml:space="preserve"> </v>
          </cell>
        </row>
        <row r="92">
          <cell r="B92" t="str">
            <v xml:space="preserve">  - </v>
          </cell>
          <cell r="C92" t="str">
            <v>Tiket Pesawat [2 Org x 1 kl]</v>
          </cell>
          <cell r="H92">
            <v>2</v>
          </cell>
          <cell r="I92" t="str">
            <v>OK</v>
          </cell>
          <cell r="J92">
            <v>2139000</v>
          </cell>
          <cell r="K92">
            <v>4278000</v>
          </cell>
        </row>
        <row r="93">
          <cell r="B93" t="str">
            <v xml:space="preserve">  - </v>
          </cell>
          <cell r="C93" t="str">
            <v>Transport Satker ke Bandara/Bandara ke Lokasi [2 org x 1 kl]</v>
          </cell>
          <cell r="H93">
            <v>2</v>
          </cell>
          <cell r="I93" t="str">
            <v>OH</v>
          </cell>
          <cell r="J93">
            <v>756000</v>
          </cell>
          <cell r="K93">
            <v>1512000</v>
          </cell>
        </row>
        <row r="94">
          <cell r="B94" t="str">
            <v xml:space="preserve">  - </v>
          </cell>
          <cell r="C94" t="str">
            <v>Uang Harian [2 org x 3 hr x 1 kl]</v>
          </cell>
          <cell r="H94">
            <v>6</v>
          </cell>
          <cell r="I94" t="str">
            <v>OH</v>
          </cell>
          <cell r="J94">
            <v>410000</v>
          </cell>
          <cell r="K94">
            <v>2460000</v>
          </cell>
        </row>
        <row r="95">
          <cell r="B95" t="str">
            <v xml:space="preserve">  - </v>
          </cell>
          <cell r="C95" t="str">
            <v>Uang Penginapan [2 org x 2 hr]</v>
          </cell>
          <cell r="H95">
            <v>4</v>
          </cell>
          <cell r="I95" t="str">
            <v>OH</v>
          </cell>
          <cell r="J95">
            <v>649000</v>
          </cell>
          <cell r="K95">
            <v>2596000</v>
          </cell>
        </row>
        <row r="96">
          <cell r="B96" t="str">
            <v xml:space="preserve">&gt; </v>
          </cell>
          <cell r="C96" t="str">
            <v>Jakarta - Bengkulu PP</v>
          </cell>
          <cell r="H96" t="str">
            <v xml:space="preserve"> </v>
          </cell>
          <cell r="I96" t="str">
            <v xml:space="preserve"> </v>
          </cell>
        </row>
        <row r="97">
          <cell r="B97" t="str">
            <v xml:space="preserve">  - </v>
          </cell>
          <cell r="C97" t="str">
            <v>Tiket Pesawat [2 Org x 1 kl]</v>
          </cell>
          <cell r="H97">
            <v>2</v>
          </cell>
          <cell r="I97" t="str">
            <v>OK</v>
          </cell>
          <cell r="J97">
            <v>2621000</v>
          </cell>
          <cell r="K97">
            <v>5242000</v>
          </cell>
        </row>
        <row r="98">
          <cell r="B98" t="str">
            <v xml:space="preserve">  - </v>
          </cell>
          <cell r="C98" t="str">
            <v>Transport Satker ke Bandara/Bandara ke Lokasi [2 org x 1 kl]</v>
          </cell>
          <cell r="H98">
            <v>2</v>
          </cell>
          <cell r="I98" t="str">
            <v>OH</v>
          </cell>
          <cell r="J98">
            <v>782000</v>
          </cell>
          <cell r="K98">
            <v>1564000</v>
          </cell>
        </row>
        <row r="99">
          <cell r="B99" t="str">
            <v xml:space="preserve">  - </v>
          </cell>
          <cell r="C99" t="str">
            <v>Uang Harian [2 org x 3 hr x 1 kl]</v>
          </cell>
          <cell r="H99">
            <v>6</v>
          </cell>
          <cell r="I99" t="str">
            <v>OH</v>
          </cell>
          <cell r="J99">
            <v>380000</v>
          </cell>
          <cell r="K99">
            <v>2280000</v>
          </cell>
        </row>
        <row r="100">
          <cell r="B100" t="str">
            <v xml:space="preserve">  - </v>
          </cell>
          <cell r="C100" t="str">
            <v>Uang Penginapan [2 org x 2 hr]</v>
          </cell>
          <cell r="H100">
            <v>4</v>
          </cell>
          <cell r="I100" t="str">
            <v>OH</v>
          </cell>
          <cell r="J100">
            <v>692000</v>
          </cell>
          <cell r="K100">
            <v>2768000</v>
          </cell>
        </row>
        <row r="101">
          <cell r="B101" t="str">
            <v>Belanja Perjalanan Dinas Dalam Kota</v>
          </cell>
          <cell r="K101">
            <v>15200000</v>
          </cell>
        </row>
        <row r="102">
          <cell r="B102" t="str">
            <v>(KPPN.133-Jakarta IV )</v>
          </cell>
          <cell r="K102">
            <v>0</v>
          </cell>
        </row>
        <row r="103">
          <cell r="B103" t="str">
            <v xml:space="preserve">  - </v>
          </cell>
          <cell r="C103" t="str">
            <v>Transport [4 ORG x 10 KL]</v>
          </cell>
          <cell r="H103">
            <v>40</v>
          </cell>
          <cell r="I103" t="str">
            <v>OK</v>
          </cell>
          <cell r="J103">
            <v>170000</v>
          </cell>
          <cell r="K103">
            <v>6800000</v>
          </cell>
        </row>
        <row r="104">
          <cell r="B104" t="str">
            <v xml:space="preserve">  - </v>
          </cell>
          <cell r="C104" t="str">
            <v>Uang Harian [4 ORG x 10 KL]</v>
          </cell>
          <cell r="H104">
            <v>40</v>
          </cell>
          <cell r="I104" t="str">
            <v>OH</v>
          </cell>
          <cell r="J104">
            <v>210000</v>
          </cell>
          <cell r="K104">
            <v>8400000</v>
          </cell>
        </row>
        <row r="105">
          <cell r="B105" t="str">
            <v>Evaluasi Pelaksanaan Perizinan Penyelenggaraan Perjalanan Ibadah Umrah</v>
          </cell>
          <cell r="K105">
            <v>218508000</v>
          </cell>
        </row>
        <row r="106">
          <cell r="B106" t="str">
            <v>Belanja Perjalanan Dinas Biasa</v>
          </cell>
          <cell r="K106">
            <v>203308000</v>
          </cell>
        </row>
        <row r="107">
          <cell r="B107" t="str">
            <v>(KPPN.133-Jakarta IV )</v>
          </cell>
          <cell r="K107">
            <v>0</v>
          </cell>
        </row>
        <row r="108">
          <cell r="B108" t="str">
            <v xml:space="preserve">&gt; </v>
          </cell>
          <cell r="C108" t="str">
            <v>Jakarta - Banten PP</v>
          </cell>
          <cell r="H108" t="str">
            <v xml:space="preserve"> </v>
          </cell>
          <cell r="I108" t="str">
            <v xml:space="preserve"> </v>
          </cell>
        </row>
        <row r="109">
          <cell r="B109" t="str">
            <v xml:space="preserve">  - </v>
          </cell>
          <cell r="C109" t="str">
            <v>Transport [2 org x 2 kl]</v>
          </cell>
          <cell r="H109">
            <v>4</v>
          </cell>
          <cell r="I109" t="str">
            <v>OH</v>
          </cell>
          <cell r="J109">
            <v>574000</v>
          </cell>
          <cell r="K109">
            <v>2296000</v>
          </cell>
        </row>
        <row r="110">
          <cell r="B110" t="str">
            <v xml:space="preserve">  - </v>
          </cell>
          <cell r="C110" t="str">
            <v>Uang Harian [2 org x 2 hr x 3 kl]</v>
          </cell>
          <cell r="H110">
            <v>12</v>
          </cell>
          <cell r="I110" t="str">
            <v>OH</v>
          </cell>
          <cell r="J110">
            <v>370000</v>
          </cell>
          <cell r="K110">
            <v>4440000</v>
          </cell>
        </row>
        <row r="111">
          <cell r="B111" t="str">
            <v xml:space="preserve">  - </v>
          </cell>
          <cell r="C111" t="str">
            <v>Uang Penginapan [2 org x 2 hr x 2 kl]</v>
          </cell>
          <cell r="H111">
            <v>8</v>
          </cell>
          <cell r="I111" t="str">
            <v>OH</v>
          </cell>
          <cell r="J111">
            <v>724000</v>
          </cell>
          <cell r="K111">
            <v>5792000</v>
          </cell>
        </row>
        <row r="112">
          <cell r="B112" t="str">
            <v xml:space="preserve">&gt; </v>
          </cell>
          <cell r="C112" t="str">
            <v>Jakarta-Jawa Barat PP</v>
          </cell>
          <cell r="H112" t="str">
            <v xml:space="preserve"> </v>
          </cell>
          <cell r="I112" t="str">
            <v xml:space="preserve"> </v>
          </cell>
        </row>
        <row r="113">
          <cell r="B113" t="str">
            <v xml:space="preserve">  - </v>
          </cell>
          <cell r="C113" t="str">
            <v>Transport [2 Org x 2 kl]</v>
          </cell>
          <cell r="H113">
            <v>4</v>
          </cell>
          <cell r="I113" t="str">
            <v>OK</v>
          </cell>
          <cell r="J113">
            <v>600000</v>
          </cell>
          <cell r="K113">
            <v>2400000</v>
          </cell>
        </row>
        <row r="114">
          <cell r="B114" t="str">
            <v xml:space="preserve">  - </v>
          </cell>
          <cell r="C114" t="str">
            <v>Uang Harian [2 org x 3 hr x 2 kl]</v>
          </cell>
          <cell r="H114">
            <v>12</v>
          </cell>
          <cell r="I114" t="str">
            <v>OH</v>
          </cell>
          <cell r="J114">
            <v>430000</v>
          </cell>
          <cell r="K114">
            <v>5160000</v>
          </cell>
        </row>
        <row r="115">
          <cell r="B115" t="str">
            <v xml:space="preserve">  - </v>
          </cell>
          <cell r="C115" t="str">
            <v>Uang Representatif [1 ORG x 3 HR x 2 KL]</v>
          </cell>
          <cell r="H115">
            <v>6</v>
          </cell>
          <cell r="I115" t="str">
            <v>OH</v>
          </cell>
          <cell r="J115">
            <v>150000</v>
          </cell>
          <cell r="K115">
            <v>900000</v>
          </cell>
        </row>
        <row r="116">
          <cell r="B116" t="str">
            <v xml:space="preserve">  - </v>
          </cell>
          <cell r="C116" t="str">
            <v>Uang Penginapan Es.II [1 org x 2 hr x 2 kl]</v>
          </cell>
          <cell r="H116">
            <v>4</v>
          </cell>
          <cell r="I116" t="str">
            <v>OH</v>
          </cell>
          <cell r="J116">
            <v>2755000</v>
          </cell>
          <cell r="K116">
            <v>11020000</v>
          </cell>
        </row>
        <row r="117">
          <cell r="B117" t="str">
            <v xml:space="preserve">  - </v>
          </cell>
          <cell r="C117" t="str">
            <v>Uang Penginapan Gol III [2 ORG x 2 HR x 2 KL]</v>
          </cell>
          <cell r="H117">
            <v>8</v>
          </cell>
          <cell r="I117" t="str">
            <v>OH</v>
          </cell>
          <cell r="J117">
            <v>686000</v>
          </cell>
          <cell r="K117">
            <v>5488000</v>
          </cell>
        </row>
        <row r="118">
          <cell r="B118" t="str">
            <v xml:space="preserve">&gt; </v>
          </cell>
          <cell r="C118" t="str">
            <v>Jakarta - Jawa Tengah PP</v>
          </cell>
          <cell r="H118" t="str">
            <v xml:space="preserve"> </v>
          </cell>
          <cell r="I118" t="str">
            <v xml:space="preserve"> </v>
          </cell>
        </row>
        <row r="119">
          <cell r="B119" t="str">
            <v xml:space="preserve">  - </v>
          </cell>
          <cell r="C119" t="str">
            <v>Tiket Pesawat [2 Org x 1 kl]</v>
          </cell>
          <cell r="H119">
            <v>2</v>
          </cell>
          <cell r="I119" t="str">
            <v>OK</v>
          </cell>
          <cell r="J119">
            <v>2182000</v>
          </cell>
          <cell r="K119">
            <v>4364000</v>
          </cell>
        </row>
        <row r="120">
          <cell r="B120" t="str">
            <v xml:space="preserve">  - </v>
          </cell>
          <cell r="C120" t="str">
            <v>Transport Satker ke Bandara/Bandara ke Lokasi [2 org x 1 hr]</v>
          </cell>
          <cell r="H120">
            <v>2</v>
          </cell>
          <cell r="I120" t="str">
            <v>OH</v>
          </cell>
          <cell r="J120">
            <v>780000</v>
          </cell>
          <cell r="K120">
            <v>1560000</v>
          </cell>
        </row>
        <row r="121">
          <cell r="B121" t="str">
            <v xml:space="preserve">  - </v>
          </cell>
          <cell r="C121" t="str">
            <v>Uang Penginapan [2 org x 2 hr]</v>
          </cell>
          <cell r="H121">
            <v>4</v>
          </cell>
          <cell r="I121" t="str">
            <v>OH</v>
          </cell>
          <cell r="J121">
            <v>810000</v>
          </cell>
          <cell r="K121">
            <v>3240000</v>
          </cell>
        </row>
        <row r="122">
          <cell r="B122" t="str">
            <v xml:space="preserve">  - </v>
          </cell>
          <cell r="C122" t="str">
            <v>Uang Harian [2 org x 3 hr]</v>
          </cell>
          <cell r="H122">
            <v>6</v>
          </cell>
          <cell r="I122" t="str">
            <v>OH</v>
          </cell>
          <cell r="J122">
            <v>370000</v>
          </cell>
          <cell r="K122">
            <v>2220000</v>
          </cell>
        </row>
        <row r="123">
          <cell r="B123" t="str">
            <v xml:space="preserve">&gt; </v>
          </cell>
          <cell r="C123" t="str">
            <v>Jakarta-Jawa Timur PP</v>
          </cell>
          <cell r="H123" t="str">
            <v xml:space="preserve"> </v>
          </cell>
          <cell r="I123" t="str">
            <v xml:space="preserve"> </v>
          </cell>
        </row>
        <row r="124">
          <cell r="B124" t="str">
            <v xml:space="preserve">  - </v>
          </cell>
          <cell r="C124" t="str">
            <v>Tiket Pesawat [2 Org x 1 kl]</v>
          </cell>
          <cell r="H124">
            <v>2</v>
          </cell>
          <cell r="I124" t="str">
            <v>OK</v>
          </cell>
          <cell r="J124">
            <v>2674000</v>
          </cell>
          <cell r="K124">
            <v>5348000</v>
          </cell>
        </row>
        <row r="125">
          <cell r="B125" t="str">
            <v xml:space="preserve">  - </v>
          </cell>
          <cell r="C125" t="str">
            <v>Transport Satker ke Bandara/Bandara ke Lokasi [2 org x 1 hr x 1 kl]</v>
          </cell>
          <cell r="H125">
            <v>2</v>
          </cell>
          <cell r="I125" t="str">
            <v>OH</v>
          </cell>
          <cell r="J125">
            <v>1048000</v>
          </cell>
          <cell r="K125">
            <v>2096000</v>
          </cell>
        </row>
        <row r="126">
          <cell r="B126" t="str">
            <v xml:space="preserve">  - </v>
          </cell>
          <cell r="C126" t="str">
            <v>Uang Harian [2 org x 3 hr x 1 kl]</v>
          </cell>
          <cell r="H126">
            <v>6</v>
          </cell>
          <cell r="I126" t="str">
            <v>OH</v>
          </cell>
          <cell r="J126">
            <v>410000</v>
          </cell>
          <cell r="K126">
            <v>2460000</v>
          </cell>
        </row>
        <row r="127">
          <cell r="B127" t="str">
            <v xml:space="preserve">  - </v>
          </cell>
          <cell r="C127" t="str">
            <v>Uang Representatif [1 ORG x 3 HR x 1 KL]</v>
          </cell>
          <cell r="H127">
            <v>3</v>
          </cell>
          <cell r="I127" t="str">
            <v>OH</v>
          </cell>
          <cell r="J127">
            <v>150000</v>
          </cell>
          <cell r="K127">
            <v>450000</v>
          </cell>
        </row>
        <row r="128">
          <cell r="B128" t="str">
            <v xml:space="preserve">  - </v>
          </cell>
          <cell r="C128" t="str">
            <v>Uang Penginapan Es. II [1 ORG x 2 HR x 1 KL]</v>
          </cell>
          <cell r="H128">
            <v>2</v>
          </cell>
          <cell r="I128" t="str">
            <v>OH</v>
          </cell>
          <cell r="J128">
            <v>2007000</v>
          </cell>
          <cell r="K128">
            <v>4014000</v>
          </cell>
        </row>
        <row r="129">
          <cell r="B129" t="str">
            <v xml:space="preserve">  - </v>
          </cell>
          <cell r="C129" t="str">
            <v>Uang Penginapan Gol III [1 org x 2 hr x 1 kl]</v>
          </cell>
          <cell r="H129">
            <v>2</v>
          </cell>
          <cell r="I129" t="str">
            <v>OH</v>
          </cell>
          <cell r="J129">
            <v>814000</v>
          </cell>
          <cell r="K129">
            <v>1628000</v>
          </cell>
        </row>
        <row r="130">
          <cell r="B130" t="str">
            <v xml:space="preserve">&gt; </v>
          </cell>
          <cell r="C130" t="str">
            <v>Jakarta - DI Yogyakarta PP</v>
          </cell>
          <cell r="H130" t="str">
            <v xml:space="preserve"> </v>
          </cell>
          <cell r="I130" t="str">
            <v xml:space="preserve"> </v>
          </cell>
        </row>
        <row r="131">
          <cell r="B131" t="str">
            <v xml:space="preserve">  - </v>
          </cell>
          <cell r="C131" t="str">
            <v>Tiket Pesawat [2 Org x 1 kl]</v>
          </cell>
          <cell r="H131">
            <v>2</v>
          </cell>
          <cell r="I131" t="str">
            <v>OK</v>
          </cell>
          <cell r="J131">
            <v>2268000</v>
          </cell>
          <cell r="K131">
            <v>4536000</v>
          </cell>
        </row>
        <row r="132">
          <cell r="B132" t="str">
            <v xml:space="preserve">  - </v>
          </cell>
          <cell r="C132" t="str">
            <v>Transport Satker ke Bandara/Bandara ke Lokasi [2 org x 1 kl]</v>
          </cell>
          <cell r="H132">
            <v>2</v>
          </cell>
          <cell r="I132" t="str">
            <v>OH</v>
          </cell>
          <cell r="J132">
            <v>1120000</v>
          </cell>
          <cell r="K132">
            <v>2240000</v>
          </cell>
        </row>
        <row r="133">
          <cell r="B133" t="str">
            <v xml:space="preserve">  - </v>
          </cell>
          <cell r="C133" t="str">
            <v>Uang Harian [2 org x 3 hr x 1 kl]</v>
          </cell>
          <cell r="H133">
            <v>6</v>
          </cell>
          <cell r="I133" t="str">
            <v>OH</v>
          </cell>
          <cell r="J133">
            <v>420000</v>
          </cell>
          <cell r="K133">
            <v>2520000</v>
          </cell>
        </row>
        <row r="134">
          <cell r="B134" t="str">
            <v xml:space="preserve">  - </v>
          </cell>
          <cell r="C134" t="str">
            <v>Uang Penginapan [2 org x 2 hr]</v>
          </cell>
          <cell r="H134">
            <v>4</v>
          </cell>
          <cell r="I134" t="str">
            <v>OH</v>
          </cell>
          <cell r="J134">
            <v>845000</v>
          </cell>
          <cell r="K134">
            <v>3380000</v>
          </cell>
        </row>
        <row r="135">
          <cell r="B135" t="str">
            <v xml:space="preserve">&gt; </v>
          </cell>
          <cell r="C135" t="str">
            <v>Jakarta - Sumatera Barat PP</v>
          </cell>
          <cell r="H135" t="str">
            <v xml:space="preserve"> </v>
          </cell>
          <cell r="I135" t="str">
            <v xml:space="preserve"> </v>
          </cell>
        </row>
        <row r="136">
          <cell r="B136" t="str">
            <v xml:space="preserve">  - </v>
          </cell>
          <cell r="C136" t="str">
            <v>Tiket Pesawat [2 Org x 1 kl]</v>
          </cell>
          <cell r="H136">
            <v>2</v>
          </cell>
          <cell r="I136" t="str">
            <v>OK</v>
          </cell>
          <cell r="J136">
            <v>2952000</v>
          </cell>
          <cell r="K136">
            <v>5904000</v>
          </cell>
        </row>
        <row r="137">
          <cell r="B137" t="str">
            <v xml:space="preserve">  - </v>
          </cell>
          <cell r="C137" t="str">
            <v>Transport Satker ke Bandara/Bandara ke Lokasi [2 org x 1 kl]</v>
          </cell>
          <cell r="H137">
            <v>2</v>
          </cell>
          <cell r="I137" t="str">
            <v>OH</v>
          </cell>
          <cell r="J137">
            <v>928000</v>
          </cell>
          <cell r="K137">
            <v>1856000</v>
          </cell>
        </row>
        <row r="138">
          <cell r="B138" t="str">
            <v xml:space="preserve">  - </v>
          </cell>
          <cell r="C138" t="str">
            <v>Uang Harian [2 org x 3 hr x 1 kl]</v>
          </cell>
          <cell r="H138">
            <v>6</v>
          </cell>
          <cell r="I138" t="str">
            <v>OH</v>
          </cell>
          <cell r="J138">
            <v>380000</v>
          </cell>
          <cell r="K138">
            <v>2280000</v>
          </cell>
        </row>
        <row r="139">
          <cell r="B139" t="str">
            <v xml:space="preserve">  - </v>
          </cell>
          <cell r="C139" t="str">
            <v>Uang Penginapan Gol III [2 org x 2 hr x 1 kl]</v>
          </cell>
          <cell r="H139">
            <v>4</v>
          </cell>
          <cell r="I139" t="str">
            <v>OH</v>
          </cell>
          <cell r="J139">
            <v>701000</v>
          </cell>
          <cell r="K139">
            <v>2804000</v>
          </cell>
        </row>
        <row r="140">
          <cell r="B140" t="str">
            <v xml:space="preserve">&gt; </v>
          </cell>
          <cell r="C140" t="str">
            <v>Jakarta - Bengkulu PP</v>
          </cell>
          <cell r="H140" t="str">
            <v xml:space="preserve"> </v>
          </cell>
          <cell r="I140" t="str">
            <v xml:space="preserve"> </v>
          </cell>
        </row>
        <row r="141">
          <cell r="B141" t="str">
            <v xml:space="preserve">  - </v>
          </cell>
          <cell r="C141" t="str">
            <v>Tiket Pesawat [2 Org x 1 kl]</v>
          </cell>
          <cell r="H141">
            <v>2</v>
          </cell>
          <cell r="I141" t="str">
            <v>OK</v>
          </cell>
          <cell r="J141">
            <v>2621000</v>
          </cell>
          <cell r="K141">
            <v>5242000</v>
          </cell>
        </row>
        <row r="142">
          <cell r="B142" t="str">
            <v xml:space="preserve">  - </v>
          </cell>
          <cell r="C142" t="str">
            <v>Transport Satker ke Bandara/Bandara ke Lokasi [2 org x 1 kl]</v>
          </cell>
          <cell r="H142">
            <v>2</v>
          </cell>
          <cell r="I142" t="str">
            <v>OH</v>
          </cell>
          <cell r="J142">
            <v>782000</v>
          </cell>
          <cell r="K142">
            <v>1564000</v>
          </cell>
        </row>
        <row r="143">
          <cell r="B143" t="str">
            <v xml:space="preserve">  - </v>
          </cell>
          <cell r="C143" t="str">
            <v>Uang Harian [2 org x 3 hr x 1 kl]</v>
          </cell>
          <cell r="H143">
            <v>6</v>
          </cell>
          <cell r="I143" t="str">
            <v>OH</v>
          </cell>
          <cell r="J143">
            <v>380000</v>
          </cell>
          <cell r="K143">
            <v>2280000</v>
          </cell>
        </row>
        <row r="144">
          <cell r="B144" t="str">
            <v xml:space="preserve">  - </v>
          </cell>
          <cell r="C144" t="str">
            <v>Uang Penginapan Gol III [2 org x 2 hr x 1 kl]</v>
          </cell>
          <cell r="H144">
            <v>4</v>
          </cell>
          <cell r="I144" t="str">
            <v>OH</v>
          </cell>
          <cell r="J144">
            <v>692000</v>
          </cell>
          <cell r="K144">
            <v>2768000</v>
          </cell>
        </row>
        <row r="145">
          <cell r="B145" t="str">
            <v xml:space="preserve">&gt; </v>
          </cell>
          <cell r="C145" t="str">
            <v>Jakarta - Jambi PP</v>
          </cell>
          <cell r="H145" t="str">
            <v xml:space="preserve"> </v>
          </cell>
          <cell r="I145" t="str">
            <v xml:space="preserve"> </v>
          </cell>
        </row>
        <row r="146">
          <cell r="B146" t="str">
            <v xml:space="preserve">  - </v>
          </cell>
          <cell r="C146" t="str">
            <v>Tiket Pesawat [2 Org x 1 kl]</v>
          </cell>
          <cell r="H146">
            <v>2</v>
          </cell>
          <cell r="I146" t="str">
            <v>OK</v>
          </cell>
          <cell r="J146">
            <v>2460000</v>
          </cell>
          <cell r="K146">
            <v>4920000</v>
          </cell>
        </row>
        <row r="147">
          <cell r="B147" t="str">
            <v xml:space="preserve">  - </v>
          </cell>
          <cell r="C147" t="str">
            <v>Transport Satker ke Bandara/Bandara ke Lokasi [2 org x 1 kl]</v>
          </cell>
          <cell r="H147">
            <v>2</v>
          </cell>
          <cell r="I147" t="str">
            <v>OH</v>
          </cell>
          <cell r="J147">
            <v>842000</v>
          </cell>
          <cell r="K147">
            <v>1684000</v>
          </cell>
        </row>
        <row r="148">
          <cell r="B148" t="str">
            <v xml:space="preserve">  - </v>
          </cell>
          <cell r="C148" t="str">
            <v>Uang Harian [2 org x 3 hr x 1 kl]</v>
          </cell>
          <cell r="H148">
            <v>6</v>
          </cell>
          <cell r="I148" t="str">
            <v>OH</v>
          </cell>
          <cell r="J148">
            <v>370000</v>
          </cell>
          <cell r="K148">
            <v>2220000</v>
          </cell>
        </row>
        <row r="149">
          <cell r="B149" t="str">
            <v xml:space="preserve">  - </v>
          </cell>
          <cell r="C149" t="str">
            <v>Uang Penginapan [2 org x 2 hr]</v>
          </cell>
          <cell r="H149">
            <v>4</v>
          </cell>
          <cell r="I149" t="str">
            <v>OH</v>
          </cell>
          <cell r="J149">
            <v>580000</v>
          </cell>
          <cell r="K149">
            <v>2320000</v>
          </cell>
        </row>
        <row r="150">
          <cell r="B150" t="str">
            <v xml:space="preserve">&gt; </v>
          </cell>
          <cell r="C150" t="str">
            <v>Jakarta - Kalimantan Barat PP</v>
          </cell>
          <cell r="H150" t="str">
            <v xml:space="preserve"> </v>
          </cell>
          <cell r="I150" t="str">
            <v xml:space="preserve"> </v>
          </cell>
        </row>
        <row r="151">
          <cell r="B151" t="str">
            <v xml:space="preserve">  - </v>
          </cell>
          <cell r="C151" t="str">
            <v>Tiket Pesawat [2 Org x 1 kl]</v>
          </cell>
          <cell r="H151">
            <v>2</v>
          </cell>
          <cell r="I151" t="str">
            <v>OK</v>
          </cell>
          <cell r="J151">
            <v>2781000</v>
          </cell>
          <cell r="K151">
            <v>5562000</v>
          </cell>
        </row>
        <row r="152">
          <cell r="B152" t="str">
            <v xml:space="preserve">  - </v>
          </cell>
          <cell r="C152" t="str">
            <v>Transport Satker ke Bandara/Bandara ke Lokasi [2 org x 1 kl]</v>
          </cell>
          <cell r="H152">
            <v>2</v>
          </cell>
          <cell r="I152" t="str">
            <v>OH</v>
          </cell>
          <cell r="J152">
            <v>914000</v>
          </cell>
          <cell r="K152">
            <v>1828000</v>
          </cell>
        </row>
        <row r="153">
          <cell r="B153" t="str">
            <v xml:space="preserve">  - </v>
          </cell>
          <cell r="C153" t="str">
            <v>Uang Harian [2 org x 3 hr x 1 kl]</v>
          </cell>
          <cell r="H153">
            <v>6</v>
          </cell>
          <cell r="I153" t="str">
            <v>OH</v>
          </cell>
          <cell r="J153">
            <v>380000</v>
          </cell>
          <cell r="K153">
            <v>2280000</v>
          </cell>
        </row>
        <row r="154">
          <cell r="B154" t="str">
            <v xml:space="preserve">  - </v>
          </cell>
          <cell r="C154" t="str">
            <v>Uang Penginapan [2 org x 2 hr]</v>
          </cell>
          <cell r="H154">
            <v>4</v>
          </cell>
          <cell r="I154" t="str">
            <v>OH</v>
          </cell>
          <cell r="J154">
            <v>538000</v>
          </cell>
          <cell r="K154">
            <v>2152000</v>
          </cell>
        </row>
        <row r="155">
          <cell r="B155" t="str">
            <v xml:space="preserve">&gt; </v>
          </cell>
          <cell r="C155" t="str">
            <v>Jakarta - Kalimantan Tengah PP</v>
          </cell>
          <cell r="H155" t="str">
            <v xml:space="preserve"> </v>
          </cell>
          <cell r="I155" t="str">
            <v xml:space="preserve"> </v>
          </cell>
        </row>
        <row r="156">
          <cell r="B156" t="str">
            <v xml:space="preserve">  - </v>
          </cell>
          <cell r="C156" t="str">
            <v>Tiket Pesawat [2 Org x 1 kl]</v>
          </cell>
          <cell r="H156">
            <v>2</v>
          </cell>
          <cell r="I156" t="str">
            <v>OK</v>
          </cell>
          <cell r="J156">
            <v>2984000</v>
          </cell>
          <cell r="K156">
            <v>5968000</v>
          </cell>
        </row>
        <row r="157">
          <cell r="B157" t="str">
            <v xml:space="preserve">  - </v>
          </cell>
          <cell r="C157" t="str">
            <v>Transport Satker ke Bandara/Bandara ke Lokasi [2 org x 1 kl]</v>
          </cell>
          <cell r="H157">
            <v>2</v>
          </cell>
          <cell r="I157" t="str">
            <v>OH</v>
          </cell>
          <cell r="J157">
            <v>836000</v>
          </cell>
          <cell r="K157">
            <v>1672000</v>
          </cell>
        </row>
        <row r="158">
          <cell r="B158" t="str">
            <v xml:space="preserve">  - </v>
          </cell>
          <cell r="C158" t="str">
            <v>Uang Harian [2 org x 3 hr x 1 kl]</v>
          </cell>
          <cell r="H158">
            <v>6</v>
          </cell>
          <cell r="I158" t="str">
            <v>OH</v>
          </cell>
          <cell r="J158">
            <v>360000</v>
          </cell>
          <cell r="K158">
            <v>2160000</v>
          </cell>
        </row>
        <row r="159">
          <cell r="B159" t="str">
            <v xml:space="preserve">  - </v>
          </cell>
          <cell r="C159" t="str">
            <v>Uang Penginapan [2 org x 2 hr]</v>
          </cell>
          <cell r="H159">
            <v>4</v>
          </cell>
          <cell r="I159" t="str">
            <v>OH</v>
          </cell>
          <cell r="J159">
            <v>659000</v>
          </cell>
          <cell r="K159">
            <v>2636000</v>
          </cell>
        </row>
        <row r="160">
          <cell r="B160" t="str">
            <v xml:space="preserve">&gt; </v>
          </cell>
          <cell r="C160" t="str">
            <v>Jakarta - Gorontalo PP</v>
          </cell>
          <cell r="H160" t="str">
            <v xml:space="preserve"> </v>
          </cell>
          <cell r="I160" t="str">
            <v xml:space="preserve"> </v>
          </cell>
        </row>
        <row r="161">
          <cell r="B161" t="str">
            <v xml:space="preserve">  - </v>
          </cell>
          <cell r="C161" t="str">
            <v>Tiket Pesawat [2 Org x 1 kl]</v>
          </cell>
          <cell r="H161">
            <v>2</v>
          </cell>
          <cell r="I161" t="str">
            <v>OK</v>
          </cell>
          <cell r="J161">
            <v>4824000</v>
          </cell>
          <cell r="K161">
            <v>9648000</v>
          </cell>
        </row>
        <row r="162">
          <cell r="B162" t="str">
            <v xml:space="preserve">  - </v>
          </cell>
          <cell r="C162" t="str">
            <v>Transport Satker ke Bandara/Bandara ke Lokasi [2 org x 1 kl]</v>
          </cell>
          <cell r="H162">
            <v>2</v>
          </cell>
          <cell r="I162" t="str">
            <v>OH</v>
          </cell>
          <cell r="J162">
            <v>1116000</v>
          </cell>
          <cell r="K162">
            <v>2232000</v>
          </cell>
        </row>
        <row r="163">
          <cell r="B163" t="str">
            <v xml:space="preserve">  - </v>
          </cell>
          <cell r="C163" t="str">
            <v>Uang Harian [2 org x 3 hr x 1 kl]</v>
          </cell>
          <cell r="H163">
            <v>6</v>
          </cell>
          <cell r="I163" t="str">
            <v>OH</v>
          </cell>
          <cell r="J163">
            <v>370000</v>
          </cell>
          <cell r="K163">
            <v>2220000</v>
          </cell>
        </row>
        <row r="164">
          <cell r="B164" t="str">
            <v xml:space="preserve">  - </v>
          </cell>
          <cell r="C164" t="str">
            <v>Uang Penginapan [2 org x 2 hr]</v>
          </cell>
          <cell r="H164">
            <v>4</v>
          </cell>
          <cell r="I164" t="str">
            <v>OH</v>
          </cell>
          <cell r="J164">
            <v>955000</v>
          </cell>
          <cell r="K164">
            <v>3820000</v>
          </cell>
        </row>
        <row r="165">
          <cell r="B165" t="str">
            <v xml:space="preserve">&gt; </v>
          </cell>
          <cell r="C165" t="str">
            <v>Jakarta - Kepulauan Riau PP</v>
          </cell>
          <cell r="H165" t="str">
            <v xml:space="preserve"> </v>
          </cell>
          <cell r="I165" t="str">
            <v xml:space="preserve"> </v>
          </cell>
        </row>
        <row r="166">
          <cell r="B166" t="str">
            <v xml:space="preserve">  - </v>
          </cell>
          <cell r="C166" t="str">
            <v>Tiket Pesawat [2 Org x 1 kl]</v>
          </cell>
          <cell r="H166">
            <v>2</v>
          </cell>
          <cell r="I166" t="str">
            <v>OK</v>
          </cell>
          <cell r="J166">
            <v>2888000</v>
          </cell>
          <cell r="K166">
            <v>5776000</v>
          </cell>
        </row>
        <row r="167">
          <cell r="B167" t="str">
            <v xml:space="preserve">  - </v>
          </cell>
          <cell r="C167" t="str">
            <v>Transport Satker ke Bandara/Bandara ke Lokasi [2 org x 1 kl]</v>
          </cell>
          <cell r="H167">
            <v>2</v>
          </cell>
          <cell r="I167" t="str">
            <v>OH</v>
          </cell>
          <cell r="J167">
            <v>900000</v>
          </cell>
          <cell r="K167">
            <v>1800000</v>
          </cell>
        </row>
        <row r="168">
          <cell r="B168" t="str">
            <v xml:space="preserve">  - </v>
          </cell>
          <cell r="C168" t="str">
            <v>Uang Harian [2 org x 3 hr x 1 kl]</v>
          </cell>
          <cell r="H168">
            <v>6</v>
          </cell>
          <cell r="I168" t="str">
            <v>OH</v>
          </cell>
          <cell r="J168">
            <v>370000</v>
          </cell>
          <cell r="K168">
            <v>2220000</v>
          </cell>
        </row>
        <row r="169">
          <cell r="B169" t="str">
            <v xml:space="preserve">  - </v>
          </cell>
          <cell r="C169" t="str">
            <v>Uang Penginapan [2 org x 2 hr]</v>
          </cell>
          <cell r="H169">
            <v>4</v>
          </cell>
          <cell r="I169" t="str">
            <v>OH</v>
          </cell>
          <cell r="J169">
            <v>792000</v>
          </cell>
          <cell r="K169">
            <v>3168000</v>
          </cell>
        </row>
        <row r="170">
          <cell r="B170" t="str">
            <v xml:space="preserve">&gt; </v>
          </cell>
          <cell r="C170" t="str">
            <v>Jakarta - Bali PP</v>
          </cell>
          <cell r="H170" t="str">
            <v xml:space="preserve"> </v>
          </cell>
          <cell r="I170" t="str">
            <v xml:space="preserve"> </v>
          </cell>
        </row>
        <row r="171">
          <cell r="B171" t="str">
            <v xml:space="preserve">  - </v>
          </cell>
          <cell r="C171" t="str">
            <v>Tiket Pesawat [2 Org x 1 kl]</v>
          </cell>
          <cell r="H171">
            <v>2</v>
          </cell>
          <cell r="I171" t="str">
            <v>OK</v>
          </cell>
          <cell r="J171">
            <v>3262000</v>
          </cell>
          <cell r="K171">
            <v>6524000</v>
          </cell>
        </row>
        <row r="172">
          <cell r="B172" t="str">
            <v xml:space="preserve">  - </v>
          </cell>
          <cell r="C172" t="str">
            <v>Transport Satker ke Bandara/Bandara ke Lokasi [2 org x 1 kl]</v>
          </cell>
          <cell r="H172">
            <v>2</v>
          </cell>
          <cell r="I172" t="str">
            <v>OH</v>
          </cell>
          <cell r="J172">
            <v>1034000</v>
          </cell>
          <cell r="K172">
            <v>2068000</v>
          </cell>
        </row>
        <row r="173">
          <cell r="B173" t="str">
            <v xml:space="preserve">  - </v>
          </cell>
          <cell r="C173" t="str">
            <v>Uang Harian [2 org x 3 hr x 1 kl]</v>
          </cell>
          <cell r="H173">
            <v>6</v>
          </cell>
          <cell r="I173" t="str">
            <v>OH</v>
          </cell>
          <cell r="J173">
            <v>480000</v>
          </cell>
          <cell r="K173">
            <v>2880000</v>
          </cell>
        </row>
        <row r="174">
          <cell r="B174" t="str">
            <v xml:space="preserve">  - </v>
          </cell>
          <cell r="C174" t="str">
            <v>Uang Penginapan [2 org x 2 hr]</v>
          </cell>
          <cell r="H174">
            <v>4</v>
          </cell>
          <cell r="I174" t="str">
            <v>OH</v>
          </cell>
          <cell r="J174">
            <v>1138000</v>
          </cell>
          <cell r="K174">
            <v>4552000</v>
          </cell>
        </row>
        <row r="175">
          <cell r="B175" t="str">
            <v xml:space="preserve">&gt; </v>
          </cell>
          <cell r="C175" t="str">
            <v>Jakarta - NTB PP</v>
          </cell>
          <cell r="H175" t="str">
            <v xml:space="preserve"> </v>
          </cell>
          <cell r="I175" t="str">
            <v xml:space="preserve"> </v>
          </cell>
        </row>
        <row r="176">
          <cell r="B176" t="str">
            <v xml:space="preserve">  - </v>
          </cell>
          <cell r="C176" t="str">
            <v>Tiket Pesawat [2 Org x 1 kl]</v>
          </cell>
          <cell r="H176">
            <v>2</v>
          </cell>
          <cell r="I176" t="str">
            <v>OK</v>
          </cell>
          <cell r="J176">
            <v>3230000</v>
          </cell>
          <cell r="K176">
            <v>6460000</v>
          </cell>
        </row>
        <row r="177">
          <cell r="B177" t="str">
            <v xml:space="preserve">  - </v>
          </cell>
          <cell r="C177" t="str">
            <v>Transport Satker ke Bandara/Bandara ke Lokasi [2 org x 1 kl]</v>
          </cell>
          <cell r="H177">
            <v>2</v>
          </cell>
          <cell r="I177" t="str">
            <v>OH</v>
          </cell>
          <cell r="J177">
            <v>1044000</v>
          </cell>
          <cell r="K177">
            <v>2088000</v>
          </cell>
        </row>
        <row r="178">
          <cell r="B178" t="str">
            <v xml:space="preserve">  - </v>
          </cell>
          <cell r="C178" t="str">
            <v>Uang Harian [2 org x 3 hr x 1 kl]</v>
          </cell>
          <cell r="H178">
            <v>6</v>
          </cell>
          <cell r="I178" t="str">
            <v>OH</v>
          </cell>
          <cell r="J178">
            <v>440000</v>
          </cell>
          <cell r="K178">
            <v>2640000</v>
          </cell>
        </row>
        <row r="179">
          <cell r="B179" t="str">
            <v xml:space="preserve">  - </v>
          </cell>
          <cell r="C179" t="str">
            <v>Uang Representatif [1 ORG x 3 HR x 1 KL]</v>
          </cell>
          <cell r="H179">
            <v>3</v>
          </cell>
          <cell r="I179" t="str">
            <v>OH</v>
          </cell>
          <cell r="J179">
            <v>150000</v>
          </cell>
          <cell r="K179">
            <v>450000</v>
          </cell>
        </row>
        <row r="180">
          <cell r="B180" t="str">
            <v xml:space="preserve">  - </v>
          </cell>
          <cell r="C180" t="str">
            <v>Uang Penginapan Es.II [1 ORG x 2 HR x 1 KL]</v>
          </cell>
          <cell r="H180">
            <v>2</v>
          </cell>
          <cell r="I180" t="str">
            <v>OH</v>
          </cell>
          <cell r="J180">
            <v>2648000</v>
          </cell>
          <cell r="K180">
            <v>5296000</v>
          </cell>
        </row>
        <row r="181">
          <cell r="B181" t="str">
            <v xml:space="preserve">  - </v>
          </cell>
          <cell r="C181" t="str">
            <v>Uang Penginapan Gol III [1 org x 2 hr x 1 kl]</v>
          </cell>
          <cell r="H181">
            <v>2</v>
          </cell>
          <cell r="I181" t="str">
            <v>OH</v>
          </cell>
          <cell r="J181">
            <v>907000</v>
          </cell>
          <cell r="K181">
            <v>1814000</v>
          </cell>
        </row>
        <row r="182">
          <cell r="B182" t="str">
            <v>Belanja Perjalanan Dinas Dalam Kota</v>
          </cell>
          <cell r="K182">
            <v>15200000</v>
          </cell>
        </row>
        <row r="183">
          <cell r="B183" t="str">
            <v>(KPPN.133-Jakarta IV )</v>
          </cell>
          <cell r="K183">
            <v>0</v>
          </cell>
        </row>
        <row r="184">
          <cell r="B184" t="str">
            <v xml:space="preserve">  - </v>
          </cell>
          <cell r="C184" t="str">
            <v>Transport [4 ORG x 10 KL]</v>
          </cell>
          <cell r="H184">
            <v>40</v>
          </cell>
          <cell r="I184" t="str">
            <v>OK</v>
          </cell>
          <cell r="J184">
            <v>170000</v>
          </cell>
          <cell r="K184">
            <v>6800000</v>
          </cell>
        </row>
        <row r="185">
          <cell r="B185" t="str">
            <v xml:space="preserve">  - </v>
          </cell>
          <cell r="C185" t="str">
            <v>Uang Harian [4 ORG x 10 KL]</v>
          </cell>
          <cell r="H185">
            <v>40</v>
          </cell>
          <cell r="I185" t="str">
            <v>OH</v>
          </cell>
          <cell r="J185">
            <v>210000</v>
          </cell>
          <cell r="K185">
            <v>8400000</v>
          </cell>
        </row>
        <row r="186">
          <cell r="B186" t="str">
            <v>Bimtek Skema Perizinan Penyelenggaraan Perjalanan Ibadah Umrah Kepada Kanwil Kemenag Provinsi [Wilayah Timur]</v>
          </cell>
          <cell r="K186">
            <v>294261000</v>
          </cell>
        </row>
        <row r="187">
          <cell r="B187" t="str">
            <v>Belanja Bahan</v>
          </cell>
          <cell r="K187">
            <v>16050000</v>
          </cell>
        </row>
        <row r="188">
          <cell r="B188" t="str">
            <v>(KPPN.133-Jakarta IV )</v>
          </cell>
          <cell r="K188">
            <v>0</v>
          </cell>
        </row>
        <row r="189">
          <cell r="B189" t="str">
            <v xml:space="preserve">  - </v>
          </cell>
          <cell r="C189" t="str">
            <v>Duplikasi dan Penjilidan Dokumen Kegiatan</v>
          </cell>
          <cell r="H189">
            <v>1</v>
          </cell>
          <cell r="I189" t="str">
            <v>KEG</v>
          </cell>
          <cell r="J189">
            <v>2000000</v>
          </cell>
        </row>
        <row r="190">
          <cell r="B190" t="str">
            <v xml:space="preserve">  - </v>
          </cell>
          <cell r="C190" t="str">
            <v>Perlengkapan Peserta [70 Org x 1 Keg]</v>
          </cell>
          <cell r="H190">
            <v>51</v>
          </cell>
          <cell r="I190" t="str">
            <v>OK</v>
          </cell>
          <cell r="J190">
            <v>300000</v>
          </cell>
          <cell r="K190">
            <v>15300000</v>
          </cell>
        </row>
        <row r="191">
          <cell r="B191" t="str">
            <v xml:space="preserve">  - </v>
          </cell>
          <cell r="C191" t="str">
            <v>Spanduk</v>
          </cell>
          <cell r="H191">
            <v>1</v>
          </cell>
          <cell r="I191" t="str">
            <v>KEG</v>
          </cell>
          <cell r="J191">
            <v>750000</v>
          </cell>
          <cell r="K191">
            <v>750000</v>
          </cell>
        </row>
        <row r="192">
          <cell r="B192" t="str">
            <v xml:space="preserve">  - </v>
          </cell>
          <cell r="C192" t="str">
            <v>Perlengkapan Peserta</v>
          </cell>
          <cell r="H192">
            <v>51</v>
          </cell>
          <cell r="I192" t="str">
            <v>OK</v>
          </cell>
          <cell r="J192">
            <v>300000</v>
          </cell>
        </row>
        <row r="193">
          <cell r="B193" t="str">
            <v>Belanja Perjalanan Dinas Paket Meeting Luar Kota</v>
          </cell>
          <cell r="K193">
            <v>270186000</v>
          </cell>
        </row>
        <row r="194">
          <cell r="B194" t="str">
            <v>(KPPN.133-Jakarta IV )</v>
          </cell>
          <cell r="K194">
            <v>0</v>
          </cell>
        </row>
        <row r="195">
          <cell r="B195" t="str">
            <v xml:space="preserve">  - </v>
          </cell>
          <cell r="C195" t="str">
            <v>Paket Meeting Fullboard [70 org x 2 hr]</v>
          </cell>
          <cell r="H195">
            <v>102</v>
          </cell>
          <cell r="I195" t="str">
            <v>OK</v>
          </cell>
          <cell r="J195">
            <v>2218000</v>
          </cell>
          <cell r="K195">
            <v>226236000</v>
          </cell>
        </row>
        <row r="196">
          <cell r="B196" t="str">
            <v xml:space="preserve">  - </v>
          </cell>
          <cell r="C196" t="str">
            <v>Uang Harian Fullboard [70 org x 3 hr]</v>
          </cell>
          <cell r="H196">
            <v>153</v>
          </cell>
          <cell r="I196" t="str">
            <v>OH</v>
          </cell>
          <cell r="J196">
            <v>150000</v>
          </cell>
          <cell r="K196">
            <v>22950000</v>
          </cell>
        </row>
        <row r="197">
          <cell r="B197" t="str">
            <v xml:space="preserve">  - </v>
          </cell>
          <cell r="C197" t="str">
            <v>Uang Representatif [2 org x 3 hr]</v>
          </cell>
          <cell r="K197">
            <v>0</v>
          </cell>
        </row>
        <row r="198">
          <cell r="B198" t="str">
            <v xml:space="preserve">  - </v>
          </cell>
          <cell r="C198" t="str">
            <v>Transport Peserta Pusat [36 org x 1 kl]</v>
          </cell>
          <cell r="H198">
            <v>35</v>
          </cell>
          <cell r="I198" t="str">
            <v>OH</v>
          </cell>
          <cell r="J198">
            <v>600000</v>
          </cell>
          <cell r="K198">
            <v>21000000</v>
          </cell>
        </row>
        <row r="199">
          <cell r="B199" t="str">
            <v>Belanja Perjalanan Dinas Biasa</v>
          </cell>
          <cell r="K199">
            <v>8025000</v>
          </cell>
        </row>
        <row r="200">
          <cell r="B200" t="str">
            <v>(KPPN.133-Jakarta IV )</v>
          </cell>
          <cell r="K200">
            <v>0</v>
          </cell>
        </row>
        <row r="201">
          <cell r="B201" t="str">
            <v xml:space="preserve">&gt; </v>
          </cell>
          <cell r="C201" t="str">
            <v>Jakarta-Sulawesi Selatan PP</v>
          </cell>
          <cell r="H201" t="str">
            <v xml:space="preserve"> </v>
          </cell>
          <cell r="I201" t="str">
            <v xml:space="preserve"> </v>
          </cell>
        </row>
        <row r="202">
          <cell r="B202" t="str">
            <v xml:space="preserve">  - </v>
          </cell>
          <cell r="C202" t="str">
            <v>Uang Harian [5 org x 2 hr x 1 kl]</v>
          </cell>
          <cell r="H202">
            <v>10</v>
          </cell>
          <cell r="I202" t="str">
            <v>OH</v>
          </cell>
          <cell r="J202">
            <v>430000</v>
          </cell>
          <cell r="K202">
            <v>4300000</v>
          </cell>
        </row>
        <row r="203">
          <cell r="B203" t="str">
            <v xml:space="preserve">  - </v>
          </cell>
          <cell r="C203" t="str">
            <v>Uang Penginapan [5 org x 1 hr x 1 kl]</v>
          </cell>
          <cell r="H203">
            <v>5</v>
          </cell>
          <cell r="I203" t="str">
            <v>OH</v>
          </cell>
          <cell r="J203">
            <v>745000</v>
          </cell>
          <cell r="K203">
            <v>3725000</v>
          </cell>
        </row>
        <row r="204">
          <cell r="B204" t="str">
            <v xml:space="preserve">Verifikasi  Lapangan Perubahan Izin PPIU </v>
          </cell>
          <cell r="K204">
            <v>207360000</v>
          </cell>
        </row>
        <row r="205">
          <cell r="B205" t="str">
            <v>Belanja Perjalanan Dinas Biasa</v>
          </cell>
          <cell r="K205">
            <v>192160000</v>
          </cell>
        </row>
        <row r="206">
          <cell r="B206" t="str">
            <v>(KPPN.133-Jakarta IV )</v>
          </cell>
          <cell r="H206" t="str">
            <v xml:space="preserve"> </v>
          </cell>
          <cell r="I206" t="str">
            <v xml:space="preserve"> </v>
          </cell>
        </row>
        <row r="207">
          <cell r="B207" t="str">
            <v xml:space="preserve">&gt; </v>
          </cell>
          <cell r="C207" t="str">
            <v>Jakarta - Banten PP</v>
          </cell>
          <cell r="K207">
            <v>0</v>
          </cell>
        </row>
        <row r="208">
          <cell r="B208" t="str">
            <v xml:space="preserve">  - </v>
          </cell>
          <cell r="C208" t="str">
            <v>Transport [2 org x 2 kl]</v>
          </cell>
          <cell r="H208">
            <v>4</v>
          </cell>
          <cell r="I208" t="str">
            <v>OK</v>
          </cell>
          <cell r="J208">
            <v>574000</v>
          </cell>
          <cell r="K208">
            <v>2296000</v>
          </cell>
        </row>
        <row r="209">
          <cell r="B209" t="str">
            <v xml:space="preserve">  - </v>
          </cell>
          <cell r="C209" t="str">
            <v>Uang Harian [2 org x 2 hr x 3 kl]</v>
          </cell>
          <cell r="H209">
            <v>12</v>
          </cell>
          <cell r="I209" t="str">
            <v>OK</v>
          </cell>
          <cell r="J209">
            <v>370000</v>
          </cell>
          <cell r="K209">
            <v>4440000</v>
          </cell>
        </row>
        <row r="210">
          <cell r="B210" t="str">
            <v xml:space="preserve">  - </v>
          </cell>
          <cell r="C210" t="str">
            <v>Uang Penginapan [2 org x 2 hr x 2 kl]</v>
          </cell>
          <cell r="H210">
            <v>8</v>
          </cell>
          <cell r="I210" t="str">
            <v>OK</v>
          </cell>
          <cell r="J210">
            <v>724000</v>
          </cell>
          <cell r="K210">
            <v>5792000</v>
          </cell>
        </row>
        <row r="211">
          <cell r="B211" t="str">
            <v xml:space="preserve">&gt; </v>
          </cell>
          <cell r="C211" t="str">
            <v>Jakarta-Jawa Barat PP</v>
          </cell>
        </row>
        <row r="212">
          <cell r="B212" t="str">
            <v xml:space="preserve">  - </v>
          </cell>
          <cell r="C212" t="str">
            <v>Transport [2 Org x 2 kl]</v>
          </cell>
          <cell r="H212">
            <v>4</v>
          </cell>
          <cell r="I212" t="str">
            <v>OK</v>
          </cell>
          <cell r="J212">
            <v>600000</v>
          </cell>
          <cell r="K212">
            <v>2400000</v>
          </cell>
        </row>
        <row r="213">
          <cell r="B213" t="str">
            <v xml:space="preserve">  - </v>
          </cell>
          <cell r="C213" t="str">
            <v>Uang Harian [2 org x 3 hr x 2 kl]</v>
          </cell>
          <cell r="H213">
            <v>12</v>
          </cell>
          <cell r="I213" t="str">
            <v>OK</v>
          </cell>
          <cell r="J213">
            <v>430000</v>
          </cell>
          <cell r="K213">
            <v>5160000</v>
          </cell>
        </row>
        <row r="214">
          <cell r="B214" t="str">
            <v xml:space="preserve">  - </v>
          </cell>
          <cell r="C214" t="str">
            <v>Uang Representatif [1 ORG x 3 HR x 2 KL]</v>
          </cell>
          <cell r="H214">
            <v>2</v>
          </cell>
          <cell r="I214" t="str">
            <v>OK</v>
          </cell>
          <cell r="J214">
            <v>572000</v>
          </cell>
          <cell r="K214">
            <v>1144000</v>
          </cell>
        </row>
        <row r="215">
          <cell r="B215" t="str">
            <v xml:space="preserve">  - </v>
          </cell>
          <cell r="C215" t="str">
            <v>Uang Penginapan Es.II [1 org x 2 hr x 2 kl]</v>
          </cell>
          <cell r="H215">
            <v>6</v>
          </cell>
          <cell r="I215" t="str">
            <v>OK</v>
          </cell>
          <cell r="J215">
            <v>370000</v>
          </cell>
          <cell r="K215">
            <v>2220000</v>
          </cell>
        </row>
        <row r="216">
          <cell r="B216" t="str">
            <v xml:space="preserve">  - </v>
          </cell>
          <cell r="C216" t="str">
            <v>Uang Penginapan Gol III [2 ORG x 2 HR x 2 KL]</v>
          </cell>
          <cell r="H216">
            <v>4</v>
          </cell>
          <cell r="I216" t="str">
            <v>OK</v>
          </cell>
          <cell r="J216">
            <v>724000</v>
          </cell>
          <cell r="K216">
            <v>2896000</v>
          </cell>
        </row>
        <row r="217">
          <cell r="B217" t="str">
            <v xml:space="preserve">&gt; </v>
          </cell>
          <cell r="C217" t="str">
            <v>Jakarta - Jawa Tengah PP</v>
          </cell>
        </row>
        <row r="218">
          <cell r="B218" t="str">
            <v xml:space="preserve">  - </v>
          </cell>
          <cell r="C218" t="str">
            <v>Tiket Pesawat [2 Org x 1 kl]</v>
          </cell>
          <cell r="H218">
            <v>2</v>
          </cell>
          <cell r="I218" t="str">
            <v>OK</v>
          </cell>
          <cell r="J218">
            <v>2182000</v>
          </cell>
          <cell r="K218">
            <v>4364000</v>
          </cell>
        </row>
        <row r="219">
          <cell r="B219" t="str">
            <v xml:space="preserve">  - </v>
          </cell>
          <cell r="C219" t="str">
            <v>Transport Satker ke Bandara/Bandara ke Lokasi [2 org x 1 hr]</v>
          </cell>
          <cell r="H219">
            <v>2</v>
          </cell>
          <cell r="I219" t="str">
            <v>OK</v>
          </cell>
          <cell r="J219">
            <v>780000</v>
          </cell>
          <cell r="K219">
            <v>1560000</v>
          </cell>
        </row>
        <row r="220">
          <cell r="B220" t="str">
            <v xml:space="preserve">  - </v>
          </cell>
          <cell r="C220" t="str">
            <v>Uang Penginapan [2 org x 2 hr]</v>
          </cell>
          <cell r="H220">
            <v>4</v>
          </cell>
          <cell r="I220" t="str">
            <v>OK</v>
          </cell>
          <cell r="J220">
            <v>810000</v>
          </cell>
          <cell r="K220">
            <v>3240000</v>
          </cell>
        </row>
        <row r="221">
          <cell r="B221" t="str">
            <v xml:space="preserve">  - </v>
          </cell>
          <cell r="C221" t="str">
            <v>Uang Harian [2 org x 3 hr]</v>
          </cell>
          <cell r="H221">
            <v>6</v>
          </cell>
          <cell r="I221" t="str">
            <v>OH</v>
          </cell>
          <cell r="J221">
            <v>370000</v>
          </cell>
          <cell r="K221">
            <v>2220000</v>
          </cell>
        </row>
        <row r="222">
          <cell r="B222" t="str">
            <v xml:space="preserve">&gt; </v>
          </cell>
          <cell r="C222" t="str">
            <v>Jakarta-Jawa Timur PP</v>
          </cell>
          <cell r="H222" t="str">
            <v xml:space="preserve"> </v>
          </cell>
          <cell r="I222" t="str">
            <v xml:space="preserve"> </v>
          </cell>
        </row>
        <row r="223">
          <cell r="B223" t="str">
            <v xml:space="preserve">  - </v>
          </cell>
          <cell r="C223" t="str">
            <v>Tiket Pesawat [2 Org x 1 kl]</v>
          </cell>
          <cell r="H223">
            <v>2</v>
          </cell>
          <cell r="I223" t="str">
            <v>OK</v>
          </cell>
          <cell r="J223">
            <v>2674000</v>
          </cell>
          <cell r="K223">
            <v>5348000</v>
          </cell>
        </row>
        <row r="224">
          <cell r="B224" t="str">
            <v xml:space="preserve">  - </v>
          </cell>
          <cell r="C224" t="str">
            <v>Transport Satker ke Bandara/Bandara ke Lokasi [2 org x 1 hr x 1 kl]</v>
          </cell>
          <cell r="H224">
            <v>2</v>
          </cell>
          <cell r="I224" t="str">
            <v>OK</v>
          </cell>
          <cell r="J224">
            <v>1048000</v>
          </cell>
          <cell r="K224">
            <v>2096000</v>
          </cell>
        </row>
        <row r="225">
          <cell r="B225" t="str">
            <v xml:space="preserve">  - </v>
          </cell>
          <cell r="C225" t="str">
            <v>Uang Harian [2 org x 3 hr x 1 kl]</v>
          </cell>
          <cell r="H225">
            <v>6</v>
          </cell>
          <cell r="I225" t="str">
            <v>OK</v>
          </cell>
          <cell r="J225">
            <v>410000</v>
          </cell>
          <cell r="K225">
            <v>2460000</v>
          </cell>
        </row>
        <row r="226">
          <cell r="B226" t="str">
            <v xml:space="preserve">  - </v>
          </cell>
          <cell r="C226" t="str">
            <v>Uang Representatif [1 ORG x 3 HR x 1 KL]</v>
          </cell>
          <cell r="H226">
            <v>3</v>
          </cell>
          <cell r="I226" t="str">
            <v>OK</v>
          </cell>
          <cell r="J226">
            <v>150000</v>
          </cell>
          <cell r="K226">
            <v>450000</v>
          </cell>
        </row>
        <row r="227">
          <cell r="B227" t="str">
            <v xml:space="preserve">  - </v>
          </cell>
          <cell r="C227" t="str">
            <v>Uang Penginapan Es. II [1 ORG x 2 HR x 1 KL]</v>
          </cell>
          <cell r="H227">
            <v>2</v>
          </cell>
          <cell r="I227" t="str">
            <v>OK</v>
          </cell>
          <cell r="J227">
            <v>2007000</v>
          </cell>
          <cell r="K227">
            <v>4014000</v>
          </cell>
        </row>
        <row r="228">
          <cell r="B228" t="str">
            <v xml:space="preserve">  - </v>
          </cell>
          <cell r="C228" t="str">
            <v>Uang Penginapan Gol III [1 org x 2 hr x 1 kl]</v>
          </cell>
          <cell r="H228">
            <v>2</v>
          </cell>
          <cell r="I228" t="str">
            <v>OK</v>
          </cell>
          <cell r="J228">
            <v>814000</v>
          </cell>
          <cell r="K228">
            <v>1628000</v>
          </cell>
        </row>
        <row r="229">
          <cell r="B229" t="str">
            <v xml:space="preserve">&gt; </v>
          </cell>
          <cell r="C229" t="str">
            <v>Jakarta - DI Yogyakarta PP</v>
          </cell>
        </row>
        <row r="230">
          <cell r="B230" t="str">
            <v xml:space="preserve">  - </v>
          </cell>
          <cell r="C230" t="str">
            <v>Tiket Pesawat [2 Org x 1 kl]</v>
          </cell>
          <cell r="H230">
            <v>2</v>
          </cell>
          <cell r="I230" t="str">
            <v>OK</v>
          </cell>
          <cell r="J230">
            <v>2268000</v>
          </cell>
          <cell r="K230">
            <v>4536000</v>
          </cell>
        </row>
        <row r="231">
          <cell r="B231" t="str">
            <v xml:space="preserve">  - </v>
          </cell>
          <cell r="C231" t="str">
            <v>Transport Satker ke Bandara/Bandara ke Lokasi [2 org x 1 kl]</v>
          </cell>
          <cell r="H231">
            <v>2</v>
          </cell>
          <cell r="I231" t="str">
            <v>OK</v>
          </cell>
          <cell r="J231">
            <v>1120000</v>
          </cell>
          <cell r="K231">
            <v>2240000</v>
          </cell>
        </row>
        <row r="232">
          <cell r="B232" t="str">
            <v xml:space="preserve">  - </v>
          </cell>
          <cell r="C232" t="str">
            <v>Uang Harian [2 org x 3 hr x 1 kl]</v>
          </cell>
          <cell r="H232">
            <v>6</v>
          </cell>
          <cell r="I232" t="str">
            <v>OH</v>
          </cell>
          <cell r="J232">
            <v>420000</v>
          </cell>
          <cell r="K232">
            <v>2520000</v>
          </cell>
        </row>
        <row r="233">
          <cell r="B233" t="str">
            <v xml:space="preserve">  - </v>
          </cell>
          <cell r="C233" t="str">
            <v>Uang Penginapan [2 org x 2 hr]</v>
          </cell>
          <cell r="H233">
            <v>4</v>
          </cell>
          <cell r="I233" t="str">
            <v>OK</v>
          </cell>
          <cell r="J233">
            <v>845000</v>
          </cell>
          <cell r="K233">
            <v>3380000</v>
          </cell>
        </row>
        <row r="234">
          <cell r="B234" t="str">
            <v xml:space="preserve">&gt; </v>
          </cell>
          <cell r="C234" t="str">
            <v>Jakarta - Sumatera Barat PP</v>
          </cell>
        </row>
        <row r="235">
          <cell r="B235" t="str">
            <v xml:space="preserve">  - </v>
          </cell>
          <cell r="C235" t="str">
            <v>Tiket Pesawat [2 Org x 1 kl]</v>
          </cell>
          <cell r="H235">
            <v>2</v>
          </cell>
          <cell r="I235" t="str">
            <v>OK</v>
          </cell>
          <cell r="J235">
            <v>2952000</v>
          </cell>
          <cell r="K235">
            <v>5904000</v>
          </cell>
        </row>
        <row r="236">
          <cell r="B236" t="str">
            <v xml:space="preserve">  - </v>
          </cell>
          <cell r="C236" t="str">
            <v>Transport Satker ke Bandara/Bandara ke Lokasi [2 org x 1 kl]</v>
          </cell>
          <cell r="H236">
            <v>2</v>
          </cell>
          <cell r="I236" t="str">
            <v>OK</v>
          </cell>
          <cell r="J236">
            <v>928000</v>
          </cell>
          <cell r="K236">
            <v>1856000</v>
          </cell>
        </row>
        <row r="237">
          <cell r="B237" t="str">
            <v xml:space="preserve">  - </v>
          </cell>
          <cell r="C237" t="str">
            <v>Uang Harian [2 org x 3 hr x 1 kl]</v>
          </cell>
          <cell r="H237">
            <v>6</v>
          </cell>
          <cell r="I237" t="str">
            <v>OK</v>
          </cell>
          <cell r="J237">
            <v>380000</v>
          </cell>
          <cell r="K237">
            <v>2280000</v>
          </cell>
        </row>
        <row r="238">
          <cell r="B238" t="str">
            <v xml:space="preserve">  - </v>
          </cell>
          <cell r="C238" t="str">
            <v>Uang Penginapan Gol III [2 org x 2 hr x 1 kl]</v>
          </cell>
          <cell r="H238">
            <v>4</v>
          </cell>
          <cell r="I238" t="str">
            <v>OK</v>
          </cell>
          <cell r="J238">
            <v>701000</v>
          </cell>
          <cell r="K238">
            <v>2804000</v>
          </cell>
        </row>
        <row r="239">
          <cell r="B239" t="str">
            <v xml:space="preserve">&gt; </v>
          </cell>
          <cell r="C239" t="str">
            <v>Jakarta - Bengkulu PP</v>
          </cell>
        </row>
        <row r="240">
          <cell r="B240" t="str">
            <v xml:space="preserve">  - </v>
          </cell>
          <cell r="C240" t="str">
            <v>Tiket Pesawat [2 Org x 1 kl]</v>
          </cell>
          <cell r="H240">
            <v>2</v>
          </cell>
          <cell r="I240" t="str">
            <v>OK</v>
          </cell>
          <cell r="J240">
            <v>2621000</v>
          </cell>
          <cell r="K240">
            <v>5242000</v>
          </cell>
        </row>
        <row r="241">
          <cell r="B241" t="str">
            <v xml:space="preserve">  - </v>
          </cell>
          <cell r="C241" t="str">
            <v>Transport Satker ke Bandara/Bandara ke Lokasi [2 org x 1 kl]</v>
          </cell>
          <cell r="H241">
            <v>2</v>
          </cell>
          <cell r="I241" t="str">
            <v>OK</v>
          </cell>
          <cell r="J241">
            <v>782000</v>
          </cell>
          <cell r="K241">
            <v>1564000</v>
          </cell>
        </row>
        <row r="242">
          <cell r="B242" t="str">
            <v xml:space="preserve">  - </v>
          </cell>
          <cell r="C242" t="str">
            <v>Uang Harian [2 org x 3 hr x 1 kl]</v>
          </cell>
          <cell r="H242">
            <v>6</v>
          </cell>
          <cell r="I242" t="str">
            <v>OK</v>
          </cell>
          <cell r="J242">
            <v>380000</v>
          </cell>
          <cell r="K242">
            <v>2280000</v>
          </cell>
        </row>
        <row r="243">
          <cell r="B243" t="str">
            <v xml:space="preserve">  - </v>
          </cell>
          <cell r="C243" t="str">
            <v>Uang Penginapan Gol III [2 org x 2 hr x 1 kl]</v>
          </cell>
          <cell r="H243">
            <v>4</v>
          </cell>
          <cell r="I243" t="str">
            <v>OK</v>
          </cell>
          <cell r="J243">
            <v>692000</v>
          </cell>
          <cell r="K243">
            <v>2768000</v>
          </cell>
        </row>
        <row r="244">
          <cell r="B244" t="str">
            <v xml:space="preserve">&gt; </v>
          </cell>
          <cell r="C244" t="str">
            <v>Jakarta - Jambi PP</v>
          </cell>
          <cell r="H244" t="str">
            <v xml:space="preserve"> </v>
          </cell>
          <cell r="I244" t="str">
            <v xml:space="preserve"> </v>
          </cell>
        </row>
        <row r="245">
          <cell r="B245" t="str">
            <v xml:space="preserve">  - </v>
          </cell>
          <cell r="C245" t="str">
            <v>Tiket Pesawat [2 Org x 1 kl]</v>
          </cell>
          <cell r="H245">
            <v>2</v>
          </cell>
          <cell r="I245" t="str">
            <v>OK</v>
          </cell>
          <cell r="J245">
            <v>2460000</v>
          </cell>
          <cell r="K245">
            <v>4920000</v>
          </cell>
        </row>
        <row r="246">
          <cell r="B246" t="str">
            <v xml:space="preserve">  - </v>
          </cell>
          <cell r="C246" t="str">
            <v>Transport Satker ke Bandara/Bandara ke Lokasi [2 org x 1 kl]</v>
          </cell>
          <cell r="H246">
            <v>2</v>
          </cell>
          <cell r="I246" t="str">
            <v>OH</v>
          </cell>
          <cell r="J246">
            <v>842000</v>
          </cell>
          <cell r="K246">
            <v>1684000</v>
          </cell>
        </row>
        <row r="247">
          <cell r="B247" t="str">
            <v xml:space="preserve">  - </v>
          </cell>
          <cell r="C247" t="str">
            <v>Uang Harian [2 org x 3 hr x 1 kl]</v>
          </cell>
          <cell r="H247">
            <v>6</v>
          </cell>
          <cell r="I247" t="str">
            <v>OH</v>
          </cell>
          <cell r="J247">
            <v>370000</v>
          </cell>
          <cell r="K247">
            <v>2220000</v>
          </cell>
        </row>
        <row r="248">
          <cell r="B248" t="str">
            <v xml:space="preserve">  - </v>
          </cell>
          <cell r="C248" t="str">
            <v>Uang Penginapan [2 org x 2 hr]</v>
          </cell>
          <cell r="H248">
            <v>4</v>
          </cell>
          <cell r="I248" t="str">
            <v>OH</v>
          </cell>
          <cell r="J248">
            <v>580000</v>
          </cell>
          <cell r="K248">
            <v>2320000</v>
          </cell>
        </row>
        <row r="249">
          <cell r="B249" t="str">
            <v xml:space="preserve">&gt; </v>
          </cell>
          <cell r="C249" t="str">
            <v>Jakarta - Kalimantan Barat PP</v>
          </cell>
          <cell r="H249" t="str">
            <v xml:space="preserve"> </v>
          </cell>
          <cell r="I249" t="str">
            <v xml:space="preserve"> </v>
          </cell>
        </row>
        <row r="250">
          <cell r="B250" t="str">
            <v xml:space="preserve">  - </v>
          </cell>
          <cell r="C250" t="str">
            <v>Tiket Pesawat [2 Org x 1 kl]</v>
          </cell>
          <cell r="H250">
            <v>2</v>
          </cell>
          <cell r="I250" t="str">
            <v>OK</v>
          </cell>
          <cell r="J250">
            <v>2781000</v>
          </cell>
          <cell r="K250">
            <v>5562000</v>
          </cell>
        </row>
        <row r="251">
          <cell r="B251" t="str">
            <v xml:space="preserve">  - </v>
          </cell>
          <cell r="C251" t="str">
            <v>Transport Satker ke Bandara/Bandara ke Lokasi [2 org x 1 kl]</v>
          </cell>
          <cell r="H251">
            <v>2</v>
          </cell>
          <cell r="I251" t="str">
            <v>OK</v>
          </cell>
          <cell r="J251">
            <v>914000</v>
          </cell>
          <cell r="K251">
            <v>1828000</v>
          </cell>
        </row>
        <row r="252">
          <cell r="B252" t="str">
            <v xml:space="preserve">  - </v>
          </cell>
          <cell r="C252" t="str">
            <v>Uang Harian [2 org x 3 hr x 1 kl]</v>
          </cell>
          <cell r="H252">
            <v>6</v>
          </cell>
          <cell r="I252" t="str">
            <v>OK</v>
          </cell>
          <cell r="J252">
            <v>380000</v>
          </cell>
          <cell r="K252">
            <v>2280000</v>
          </cell>
        </row>
        <row r="253">
          <cell r="B253" t="str">
            <v xml:space="preserve">  - </v>
          </cell>
          <cell r="C253" t="str">
            <v>Uang Penginapan [2 org x 2 hr]</v>
          </cell>
          <cell r="H253">
            <v>4</v>
          </cell>
          <cell r="I253" t="str">
            <v>OK</v>
          </cell>
          <cell r="J253">
            <v>538000</v>
          </cell>
          <cell r="K253">
            <v>2152000</v>
          </cell>
        </row>
        <row r="254">
          <cell r="B254" t="str">
            <v xml:space="preserve">&gt; </v>
          </cell>
          <cell r="C254" t="str">
            <v>Jakarta - Kalimantan Tengah PP</v>
          </cell>
          <cell r="H254" t="str">
            <v xml:space="preserve"> </v>
          </cell>
          <cell r="I254" t="str">
            <v xml:space="preserve"> </v>
          </cell>
        </row>
        <row r="255">
          <cell r="B255" t="str">
            <v xml:space="preserve">  - </v>
          </cell>
          <cell r="C255" t="str">
            <v>Tiket Pesawat [2 Org x 1 kl]</v>
          </cell>
          <cell r="H255">
            <v>2</v>
          </cell>
          <cell r="I255" t="str">
            <v>OK</v>
          </cell>
          <cell r="J255">
            <v>2984000</v>
          </cell>
          <cell r="K255">
            <v>5968000</v>
          </cell>
        </row>
        <row r="256">
          <cell r="B256" t="str">
            <v xml:space="preserve">  - </v>
          </cell>
          <cell r="C256" t="str">
            <v>Transport Satker ke Bandara/Bandara ke Lokasi [2 org x 1 kl]</v>
          </cell>
          <cell r="H256">
            <v>2</v>
          </cell>
          <cell r="I256" t="str">
            <v>OH</v>
          </cell>
          <cell r="J256">
            <v>836000</v>
          </cell>
          <cell r="K256">
            <v>1672000</v>
          </cell>
        </row>
        <row r="257">
          <cell r="B257" t="str">
            <v xml:space="preserve">  - </v>
          </cell>
          <cell r="C257" t="str">
            <v>Uang Harian [2 org x 3 hr x 1 kl]</v>
          </cell>
          <cell r="H257">
            <v>6</v>
          </cell>
          <cell r="I257" t="str">
            <v>OH</v>
          </cell>
          <cell r="J257">
            <v>360000</v>
          </cell>
          <cell r="K257">
            <v>2160000</v>
          </cell>
        </row>
        <row r="258">
          <cell r="B258" t="str">
            <v xml:space="preserve">  - </v>
          </cell>
          <cell r="C258" t="str">
            <v>Uang Penginapan [2 org x 2 hr]</v>
          </cell>
          <cell r="H258">
            <v>4</v>
          </cell>
          <cell r="I258" t="str">
            <v>OH</v>
          </cell>
          <cell r="J258">
            <v>659000</v>
          </cell>
          <cell r="K258">
            <v>2636000</v>
          </cell>
        </row>
        <row r="259">
          <cell r="B259" t="str">
            <v xml:space="preserve">&gt; </v>
          </cell>
          <cell r="C259" t="str">
            <v>Jakarta - Gorontalo PP</v>
          </cell>
          <cell r="H259" t="str">
            <v xml:space="preserve"> </v>
          </cell>
          <cell r="I259" t="str">
            <v xml:space="preserve"> </v>
          </cell>
        </row>
        <row r="260">
          <cell r="B260" t="str">
            <v xml:space="preserve">  - </v>
          </cell>
          <cell r="C260" t="str">
            <v>Tiket Pesawat [2 Org x 1 kl]</v>
          </cell>
          <cell r="H260">
            <v>2</v>
          </cell>
          <cell r="I260" t="str">
            <v>OK</v>
          </cell>
          <cell r="J260">
            <v>4824000</v>
          </cell>
          <cell r="K260">
            <v>9648000</v>
          </cell>
        </row>
        <row r="261">
          <cell r="B261" t="str">
            <v xml:space="preserve">  - </v>
          </cell>
          <cell r="C261" t="str">
            <v>Transport Satker ke Bandara/Bandara ke Lokasi [2 org x 1 kl]</v>
          </cell>
          <cell r="H261">
            <v>2</v>
          </cell>
          <cell r="I261" t="str">
            <v>OH</v>
          </cell>
          <cell r="J261">
            <v>1116000</v>
          </cell>
          <cell r="K261">
            <v>2232000</v>
          </cell>
        </row>
        <row r="262">
          <cell r="B262" t="str">
            <v xml:space="preserve">  - </v>
          </cell>
          <cell r="C262" t="str">
            <v>Uang Harian [2 org x 3 hr x 1 kl]</v>
          </cell>
          <cell r="H262">
            <v>6</v>
          </cell>
          <cell r="I262" t="str">
            <v>OH</v>
          </cell>
          <cell r="J262">
            <v>370000</v>
          </cell>
          <cell r="K262">
            <v>2220000</v>
          </cell>
        </row>
        <row r="263">
          <cell r="B263" t="str">
            <v xml:space="preserve">  - </v>
          </cell>
          <cell r="C263" t="str">
            <v>Uang Penginapan [2 org x 2 hr]</v>
          </cell>
          <cell r="H263">
            <v>4</v>
          </cell>
          <cell r="I263" t="str">
            <v>OH</v>
          </cell>
          <cell r="J263">
            <v>955000</v>
          </cell>
          <cell r="K263">
            <v>3820000</v>
          </cell>
        </row>
        <row r="264">
          <cell r="B264" t="str">
            <v xml:space="preserve">&gt; </v>
          </cell>
          <cell r="C264" t="str">
            <v>Jakarta - Kepulauan Riau PP</v>
          </cell>
        </row>
        <row r="265">
          <cell r="B265" t="str">
            <v xml:space="preserve">  - </v>
          </cell>
          <cell r="C265" t="str">
            <v>Tiket Pesawat [2 Org x 1 kl]</v>
          </cell>
          <cell r="H265">
            <v>2</v>
          </cell>
          <cell r="I265" t="str">
            <v>OK</v>
          </cell>
          <cell r="J265">
            <v>2888000</v>
          </cell>
          <cell r="K265">
            <v>5776000</v>
          </cell>
        </row>
        <row r="266">
          <cell r="B266" t="str">
            <v xml:space="preserve">  - </v>
          </cell>
          <cell r="C266" t="str">
            <v>Transport Satker ke Bandara/Bandara ke Lokasi [2 org x 1 kl]</v>
          </cell>
          <cell r="H266">
            <v>2</v>
          </cell>
          <cell r="I266" t="str">
            <v>OH</v>
          </cell>
          <cell r="J266">
            <v>900000</v>
          </cell>
          <cell r="K266">
            <v>1800000</v>
          </cell>
        </row>
        <row r="267">
          <cell r="B267" t="str">
            <v xml:space="preserve">  - </v>
          </cell>
          <cell r="C267" t="str">
            <v>Uang Harian [2 org x 3 hr x 1 kl]</v>
          </cell>
          <cell r="H267">
            <v>6</v>
          </cell>
          <cell r="I267" t="str">
            <v>OH</v>
          </cell>
          <cell r="J267">
            <v>370000</v>
          </cell>
          <cell r="K267">
            <v>2220000</v>
          </cell>
        </row>
        <row r="268">
          <cell r="B268" t="str">
            <v xml:space="preserve">  - </v>
          </cell>
          <cell r="C268" t="str">
            <v>Uang Penginapan [2 org x 2 hr]</v>
          </cell>
          <cell r="H268">
            <v>4</v>
          </cell>
          <cell r="I268" t="str">
            <v>OH</v>
          </cell>
          <cell r="J268">
            <v>792000</v>
          </cell>
          <cell r="K268">
            <v>3168000</v>
          </cell>
        </row>
        <row r="269">
          <cell r="B269" t="str">
            <v xml:space="preserve">&gt; </v>
          </cell>
          <cell r="C269" t="str">
            <v>Jakarta - Bali PP</v>
          </cell>
        </row>
        <row r="270">
          <cell r="B270" t="str">
            <v xml:space="preserve">  - </v>
          </cell>
          <cell r="C270" t="str">
            <v>Tiket Pesawat [2 Org x 1 kl]</v>
          </cell>
          <cell r="H270">
            <v>2</v>
          </cell>
          <cell r="I270" t="str">
            <v>OK</v>
          </cell>
          <cell r="J270">
            <v>3262000</v>
          </cell>
          <cell r="K270">
            <v>6524000</v>
          </cell>
        </row>
        <row r="271">
          <cell r="B271" t="str">
            <v xml:space="preserve">  - </v>
          </cell>
          <cell r="C271" t="str">
            <v>Transport Satker ke Bandara/Bandara ke Lokasi [2 org x 1 kl]</v>
          </cell>
          <cell r="H271">
            <v>2</v>
          </cell>
          <cell r="I271" t="str">
            <v>OH</v>
          </cell>
          <cell r="J271">
            <v>1034000</v>
          </cell>
          <cell r="K271">
            <v>2068000</v>
          </cell>
        </row>
        <row r="272">
          <cell r="B272" t="str">
            <v xml:space="preserve">  - </v>
          </cell>
          <cell r="C272" t="str">
            <v>Uang Harian [2 org x 3 hr x 1 kl]</v>
          </cell>
          <cell r="H272">
            <v>6</v>
          </cell>
          <cell r="I272" t="str">
            <v>OH</v>
          </cell>
          <cell r="J272">
            <v>480000</v>
          </cell>
          <cell r="K272">
            <v>2880000</v>
          </cell>
        </row>
        <row r="273">
          <cell r="B273" t="str">
            <v xml:space="preserve">  - </v>
          </cell>
          <cell r="C273" t="str">
            <v>Uang Penginapan [2 org x 2 hr]</v>
          </cell>
          <cell r="H273">
            <v>4</v>
          </cell>
          <cell r="I273" t="str">
            <v>OH</v>
          </cell>
          <cell r="J273">
            <v>1138000</v>
          </cell>
          <cell r="K273">
            <v>4552000</v>
          </cell>
        </row>
        <row r="274">
          <cell r="B274" t="str">
            <v xml:space="preserve">&gt; </v>
          </cell>
          <cell r="C274" t="str">
            <v>Jakarta - NTB PP</v>
          </cell>
        </row>
        <row r="275">
          <cell r="B275" t="str">
            <v xml:space="preserve">  - </v>
          </cell>
          <cell r="C275" t="str">
            <v>Tiket Pesawat [2 Org x 1 kl]</v>
          </cell>
          <cell r="H275">
            <v>2</v>
          </cell>
          <cell r="I275" t="str">
            <v>OK</v>
          </cell>
          <cell r="J275">
            <v>3230000</v>
          </cell>
          <cell r="K275">
            <v>6460000</v>
          </cell>
        </row>
        <row r="276">
          <cell r="B276" t="str">
            <v xml:space="preserve">  - </v>
          </cell>
          <cell r="C276" t="str">
            <v>Transport Satker ke Bandara/Bandara ke Lokasi [2 org x 1 kl]</v>
          </cell>
          <cell r="H276">
            <v>2</v>
          </cell>
          <cell r="I276" t="str">
            <v>OH</v>
          </cell>
          <cell r="J276">
            <v>1044000</v>
          </cell>
          <cell r="K276">
            <v>2088000</v>
          </cell>
        </row>
        <row r="277">
          <cell r="B277" t="str">
            <v xml:space="preserve">  - </v>
          </cell>
          <cell r="C277" t="str">
            <v>Uang Harian [2 org x 3 hr x 1 kl]</v>
          </cell>
          <cell r="H277">
            <v>6</v>
          </cell>
          <cell r="I277" t="str">
            <v>OH</v>
          </cell>
          <cell r="J277">
            <v>440000</v>
          </cell>
          <cell r="K277">
            <v>2640000</v>
          </cell>
        </row>
        <row r="278">
          <cell r="B278" t="str">
            <v xml:space="preserve">  - </v>
          </cell>
          <cell r="C278" t="str">
            <v>Uang Representatif [1 ORG x 3 HR x 1 KL]</v>
          </cell>
          <cell r="H278">
            <v>3</v>
          </cell>
          <cell r="I278" t="str">
            <v>OH</v>
          </cell>
          <cell r="J278">
            <v>150000</v>
          </cell>
          <cell r="K278">
            <v>450000</v>
          </cell>
        </row>
        <row r="279">
          <cell r="B279" t="str">
            <v xml:space="preserve">  - </v>
          </cell>
          <cell r="C279" t="str">
            <v>Uang Penginapan Es.II [1 ORG x 2 HR x 1 KL]</v>
          </cell>
          <cell r="H279">
            <v>2</v>
          </cell>
          <cell r="I279" t="str">
            <v>OH</v>
          </cell>
          <cell r="J279">
            <v>2648000</v>
          </cell>
          <cell r="K279">
            <v>5296000</v>
          </cell>
        </row>
        <row r="280">
          <cell r="B280" t="str">
            <v xml:space="preserve">  - </v>
          </cell>
          <cell r="C280" t="str">
            <v>Uang Penginapan Gol III [1 org x 2 hr x 1 kl]</v>
          </cell>
          <cell r="H280">
            <v>2</v>
          </cell>
          <cell r="I280" t="str">
            <v>OH</v>
          </cell>
          <cell r="J280">
            <v>907000</v>
          </cell>
          <cell r="K280">
            <v>1814000</v>
          </cell>
        </row>
        <row r="281">
          <cell r="B281" t="str">
            <v>Belanja Perjalanan Dinas Dalam Kota</v>
          </cell>
          <cell r="K281">
            <v>15200000</v>
          </cell>
        </row>
        <row r="282">
          <cell r="B282" t="str">
            <v>(KPPN.133-Jakarta IV )</v>
          </cell>
          <cell r="K282">
            <v>0</v>
          </cell>
        </row>
        <row r="283">
          <cell r="B283" t="str">
            <v xml:space="preserve">  - </v>
          </cell>
          <cell r="C283" t="str">
            <v>Transport [4 ORG x 10 KL]</v>
          </cell>
          <cell r="H283">
            <v>40</v>
          </cell>
          <cell r="I283" t="str">
            <v>OK</v>
          </cell>
          <cell r="J283">
            <v>170000</v>
          </cell>
          <cell r="K283">
            <v>6800000</v>
          </cell>
        </row>
        <row r="284">
          <cell r="B284" t="str">
            <v xml:space="preserve">  - </v>
          </cell>
          <cell r="C284" t="str">
            <v>Uang Harian [4 ORG x 10 KL]</v>
          </cell>
          <cell r="H284">
            <v>40</v>
          </cell>
          <cell r="I284" t="str">
            <v>OH</v>
          </cell>
          <cell r="J284">
            <v>210000</v>
          </cell>
          <cell r="K284">
            <v>8400000</v>
          </cell>
        </row>
        <row r="285">
          <cell r="B285" t="str">
            <v>Rekonsiliasi Bank Garansi Jaminan Usaha PPIU dengan Perbankan</v>
          </cell>
          <cell r="K285">
            <v>165062000</v>
          </cell>
        </row>
        <row r="286">
          <cell r="B286" t="str">
            <v>Belanja Bahan</v>
          </cell>
          <cell r="K286">
            <v>0</v>
          </cell>
        </row>
        <row r="287">
          <cell r="B287" t="str">
            <v>(KPPN.133-Jakarta IV )</v>
          </cell>
        </row>
        <row r="288">
          <cell r="B288" t="str">
            <v xml:space="preserve">  - </v>
          </cell>
          <cell r="C288" t="str">
            <v>Penggandaan dan Penjilidan</v>
          </cell>
          <cell r="H288">
            <v>1</v>
          </cell>
          <cell r="I288" t="str">
            <v>keg</v>
          </cell>
          <cell r="J288">
            <v>3000000</v>
          </cell>
        </row>
        <row r="289">
          <cell r="B289" t="str">
            <v>Belanja Perjalanan Dinas Biasa</v>
          </cell>
          <cell r="K289">
            <v>165062000</v>
          </cell>
        </row>
        <row r="290">
          <cell r="B290" t="str">
            <v>(KPPN.133-Jakarta IV )</v>
          </cell>
        </row>
        <row r="291">
          <cell r="B291" t="str">
            <v xml:space="preserve">&gt; </v>
          </cell>
          <cell r="C291" t="str">
            <v>Jakarta - Jawa Barat PP</v>
          </cell>
          <cell r="H291" t="str">
            <v xml:space="preserve"> </v>
          </cell>
          <cell r="I291" t="str">
            <v xml:space="preserve"> </v>
          </cell>
        </row>
        <row r="292">
          <cell r="B292" t="str">
            <v xml:space="preserve">  - </v>
          </cell>
          <cell r="C292" t="str">
            <v>Transport [5 org x 5 kl]</v>
          </cell>
          <cell r="H292">
            <v>25</v>
          </cell>
          <cell r="I292" t="str">
            <v>OK</v>
          </cell>
          <cell r="J292">
            <v>600000</v>
          </cell>
          <cell r="K292">
            <v>15000000</v>
          </cell>
        </row>
        <row r="293">
          <cell r="B293" t="str">
            <v xml:space="preserve">  - </v>
          </cell>
          <cell r="C293" t="str">
            <v>Uang Harian [5 org x 3 hr x 5 kl]</v>
          </cell>
          <cell r="H293">
            <v>75</v>
          </cell>
          <cell r="I293" t="str">
            <v>OH</v>
          </cell>
          <cell r="J293">
            <v>430000</v>
          </cell>
          <cell r="K293">
            <v>32250000</v>
          </cell>
        </row>
        <row r="294">
          <cell r="B294" t="str">
            <v xml:space="preserve">  - </v>
          </cell>
          <cell r="C294" t="str">
            <v>Uang Representatif [1 ORG x 3 HR x 5 KL]</v>
          </cell>
          <cell r="H294">
            <v>15</v>
          </cell>
          <cell r="I294" t="str">
            <v>OH</v>
          </cell>
          <cell r="J294">
            <v>150000</v>
          </cell>
          <cell r="K294">
            <v>2250000</v>
          </cell>
        </row>
        <row r="295">
          <cell r="B295" t="str">
            <v xml:space="preserve">  - </v>
          </cell>
          <cell r="C295" t="str">
            <v>Uang Penginapan Es. II [1 ORG x 2 HR x 1 KL]</v>
          </cell>
          <cell r="H295">
            <v>2</v>
          </cell>
          <cell r="I295" t="str">
            <v>OH</v>
          </cell>
          <cell r="J295">
            <v>2755000</v>
          </cell>
          <cell r="K295">
            <v>5510000</v>
          </cell>
        </row>
        <row r="296">
          <cell r="B296" t="str">
            <v xml:space="preserve">  - </v>
          </cell>
          <cell r="C296" t="str">
            <v>Uang Penginapan [1 org x 2 hr x 4 kl]</v>
          </cell>
          <cell r="H296">
            <v>8</v>
          </cell>
          <cell r="I296" t="str">
            <v>OH</v>
          </cell>
          <cell r="J296">
            <v>686000</v>
          </cell>
          <cell r="K296">
            <v>5488000</v>
          </cell>
        </row>
        <row r="297">
          <cell r="B297" t="str">
            <v xml:space="preserve">  - </v>
          </cell>
          <cell r="C297" t="str">
            <v>Uang Penginapan [4 org x 2 hr x 5 kl]</v>
          </cell>
          <cell r="H297">
            <v>40</v>
          </cell>
          <cell r="I297" t="str">
            <v>OH</v>
          </cell>
          <cell r="J297">
            <v>686000</v>
          </cell>
          <cell r="K297">
            <v>27440000</v>
          </cell>
        </row>
        <row r="298">
          <cell r="B298" t="str">
            <v>&gt;</v>
          </cell>
          <cell r="C298" t="str">
            <v>Jakarta - Jawa Timur PP</v>
          </cell>
        </row>
        <row r="299">
          <cell r="B299" t="str">
            <v>-</v>
          </cell>
          <cell r="C299" t="str">
            <v>Tiket [2 org x 1 kl]</v>
          </cell>
          <cell r="H299">
            <v>2</v>
          </cell>
          <cell r="I299" t="str">
            <v>OK</v>
          </cell>
          <cell r="J299">
            <v>2674000</v>
          </cell>
          <cell r="K299">
            <v>5348000</v>
          </cell>
        </row>
        <row r="300">
          <cell r="B300" t="str">
            <v>-</v>
          </cell>
          <cell r="C300" t="str">
            <v>Uang Harian [2 org x 3 hr x 1 kl]</v>
          </cell>
          <cell r="H300">
            <v>6</v>
          </cell>
          <cell r="I300" t="str">
            <v>OH</v>
          </cell>
          <cell r="J300">
            <v>410000</v>
          </cell>
          <cell r="K300">
            <v>2460000</v>
          </cell>
        </row>
        <row r="301">
          <cell r="B301" t="str">
            <v>-</v>
          </cell>
          <cell r="C301" t="str">
            <v>Uang Penginapan [2 org x 2 hr x 1 kl]</v>
          </cell>
          <cell r="H301">
            <v>4</v>
          </cell>
          <cell r="I301" t="str">
            <v>OH</v>
          </cell>
          <cell r="J301">
            <v>814000</v>
          </cell>
          <cell r="K301">
            <v>3256000</v>
          </cell>
        </row>
        <row r="302">
          <cell r="B302" t="str">
            <v>-</v>
          </cell>
          <cell r="C302" t="str">
            <v>Transport Satker ke Bandara/Bandara ke Lokasi Kegiatan [2 org x 1 kl]</v>
          </cell>
          <cell r="H302">
            <v>2</v>
          </cell>
          <cell r="I302" t="str">
            <v>OH</v>
          </cell>
          <cell r="J302">
            <v>1048000</v>
          </cell>
          <cell r="K302">
            <v>2096000</v>
          </cell>
        </row>
        <row r="303">
          <cell r="B303" t="str">
            <v>&gt;</v>
          </cell>
          <cell r="C303" t="str">
            <v>Jakarta - Aceh PP</v>
          </cell>
        </row>
        <row r="304">
          <cell r="B304" t="str">
            <v>-</v>
          </cell>
          <cell r="C304" t="str">
            <v>Tiket [2 org x 1 kl]</v>
          </cell>
          <cell r="H304">
            <v>2</v>
          </cell>
          <cell r="I304" t="str">
            <v>OK</v>
          </cell>
          <cell r="J304">
            <v>4492000</v>
          </cell>
          <cell r="K304">
            <v>8984000</v>
          </cell>
        </row>
        <row r="305">
          <cell r="B305" t="str">
            <v>-</v>
          </cell>
          <cell r="C305" t="str">
            <v>Uang Harian [2 org x 3 hr x 1 kl]</v>
          </cell>
          <cell r="H305">
            <v>6</v>
          </cell>
          <cell r="I305" t="str">
            <v>OH</v>
          </cell>
          <cell r="J305">
            <v>360000</v>
          </cell>
          <cell r="K305">
            <v>2160000</v>
          </cell>
        </row>
        <row r="306">
          <cell r="B306" t="str">
            <v>-</v>
          </cell>
          <cell r="C306" t="str">
            <v>Uang Penginapan [2 org x 2 hr x 1 kl]</v>
          </cell>
          <cell r="H306">
            <v>4</v>
          </cell>
          <cell r="I306" t="str">
            <v>OH</v>
          </cell>
          <cell r="J306">
            <v>770000</v>
          </cell>
          <cell r="K306">
            <v>3080000</v>
          </cell>
        </row>
        <row r="307">
          <cell r="B307" t="str">
            <v>-</v>
          </cell>
          <cell r="C307" t="str">
            <v>Transport Satker ke Bandara/Bandara ke Lokasi Kegiatan [2 org x 1 kl]</v>
          </cell>
          <cell r="H307">
            <v>2</v>
          </cell>
          <cell r="I307" t="str">
            <v>OH</v>
          </cell>
          <cell r="J307">
            <v>820000</v>
          </cell>
          <cell r="K307">
            <v>1640000</v>
          </cell>
        </row>
        <row r="308">
          <cell r="B308" t="str">
            <v>&gt;</v>
          </cell>
          <cell r="C308" t="str">
            <v>Jakarta - Sumatera Barat PP</v>
          </cell>
        </row>
        <row r="309">
          <cell r="B309" t="str">
            <v>-</v>
          </cell>
          <cell r="C309" t="str">
            <v>Tiket [2 org x 1 kl]</v>
          </cell>
          <cell r="H309">
            <v>2</v>
          </cell>
          <cell r="I309" t="str">
            <v>OK</v>
          </cell>
          <cell r="J309">
            <v>2952000</v>
          </cell>
          <cell r="K309">
            <v>5904000</v>
          </cell>
        </row>
        <row r="310">
          <cell r="B310" t="str">
            <v>-</v>
          </cell>
          <cell r="C310" t="str">
            <v>Uang Harian [2 org x 3 hr x 1 kl]</v>
          </cell>
          <cell r="H310">
            <v>6</v>
          </cell>
          <cell r="I310" t="str">
            <v>OH</v>
          </cell>
          <cell r="J310">
            <v>380000</v>
          </cell>
          <cell r="K310">
            <v>2280000</v>
          </cell>
        </row>
        <row r="311">
          <cell r="B311" t="str">
            <v xml:space="preserve">  - </v>
          </cell>
          <cell r="C311" t="str">
            <v>Uang Representatif [1 ORG x 3 HR x 1 KL]</v>
          </cell>
          <cell r="H311">
            <v>3</v>
          </cell>
          <cell r="I311" t="str">
            <v>OH</v>
          </cell>
          <cell r="J311">
            <v>150000</v>
          </cell>
          <cell r="K311">
            <v>450000</v>
          </cell>
        </row>
        <row r="312">
          <cell r="B312" t="str">
            <v>-</v>
          </cell>
          <cell r="C312" t="str">
            <v>Uang Penginapan Es II [1 org x 2 hr x 1 kl]</v>
          </cell>
          <cell r="H312">
            <v>2</v>
          </cell>
          <cell r="I312" t="str">
            <v>OH</v>
          </cell>
          <cell r="J312">
            <v>3332000</v>
          </cell>
          <cell r="K312">
            <v>6664000</v>
          </cell>
        </row>
        <row r="313">
          <cell r="B313" t="str">
            <v>-</v>
          </cell>
          <cell r="C313" t="str">
            <v>Uang Penginapan [1 org x 2 hr x 1 kl]</v>
          </cell>
          <cell r="H313">
            <v>2</v>
          </cell>
          <cell r="I313" t="str">
            <v>OH</v>
          </cell>
          <cell r="J313">
            <v>701000</v>
          </cell>
          <cell r="K313">
            <v>1402000</v>
          </cell>
        </row>
        <row r="314">
          <cell r="B314" t="str">
            <v>-</v>
          </cell>
          <cell r="C314" t="str">
            <v>Transport Satker ke Bandara/Bandara ke Lokasi Kegiatan [2 org x 1 kl]</v>
          </cell>
          <cell r="H314">
            <v>2</v>
          </cell>
          <cell r="I314" t="str">
            <v>OH</v>
          </cell>
          <cell r="J314">
            <v>928000</v>
          </cell>
          <cell r="K314">
            <v>1856000</v>
          </cell>
        </row>
        <row r="315">
          <cell r="B315" t="str">
            <v>&gt;</v>
          </cell>
          <cell r="C315" t="str">
            <v>Jakarta - Kalimantan Selatan PP</v>
          </cell>
        </row>
        <row r="316">
          <cell r="B316" t="str">
            <v>-</v>
          </cell>
          <cell r="C316" t="str">
            <v>Tiket [2 org x 1 kl]</v>
          </cell>
          <cell r="H316">
            <v>2</v>
          </cell>
          <cell r="I316" t="str">
            <v>OK</v>
          </cell>
          <cell r="J316">
            <v>2995000</v>
          </cell>
          <cell r="K316">
            <v>5990000</v>
          </cell>
        </row>
        <row r="317">
          <cell r="B317" t="str">
            <v>-</v>
          </cell>
          <cell r="C317" t="str">
            <v>Uang Harian [2 org x 3 hr x 1 kl]</v>
          </cell>
          <cell r="H317">
            <v>6</v>
          </cell>
          <cell r="I317" t="str">
            <v>OH</v>
          </cell>
          <cell r="J317">
            <v>380000</v>
          </cell>
          <cell r="K317">
            <v>2280000</v>
          </cell>
        </row>
        <row r="318">
          <cell r="B318" t="str">
            <v>-</v>
          </cell>
          <cell r="C318" t="str">
            <v>Uang Penginapan [2 org x 2 hr x 1 kl]</v>
          </cell>
          <cell r="H318">
            <v>4</v>
          </cell>
          <cell r="I318" t="str">
            <v>OH</v>
          </cell>
          <cell r="J318">
            <v>697000</v>
          </cell>
          <cell r="K318">
            <v>2788000</v>
          </cell>
        </row>
        <row r="319">
          <cell r="B319" t="str">
            <v>-</v>
          </cell>
          <cell r="C319" t="str">
            <v>Transport Satker ke Bandara/Bandara ke Lokasi Kegiatan [2 org x 1 kl]</v>
          </cell>
          <cell r="H319">
            <v>2</v>
          </cell>
          <cell r="I319" t="str">
            <v>OH</v>
          </cell>
          <cell r="J319">
            <v>934000</v>
          </cell>
          <cell r="K319">
            <v>1868000</v>
          </cell>
        </row>
        <row r="320">
          <cell r="B320" t="str">
            <v>&gt;</v>
          </cell>
          <cell r="C320" t="str">
            <v>Jakarta - Kalimantan Timur PP</v>
          </cell>
        </row>
        <row r="321">
          <cell r="B321" t="str">
            <v>-</v>
          </cell>
          <cell r="C321" t="str">
            <v>Tiket [2 org x 1 kl]</v>
          </cell>
          <cell r="H321">
            <v>2</v>
          </cell>
          <cell r="I321" t="str">
            <v>OK</v>
          </cell>
          <cell r="J321">
            <v>3797000</v>
          </cell>
          <cell r="K321">
            <v>7594000</v>
          </cell>
        </row>
        <row r="322">
          <cell r="B322" t="str">
            <v>-</v>
          </cell>
          <cell r="C322" t="str">
            <v>Uang Harian [2 org x 3 hr x 1 kl]</v>
          </cell>
          <cell r="H322">
            <v>6</v>
          </cell>
          <cell r="I322" t="str">
            <v>OH</v>
          </cell>
          <cell r="J322">
            <v>430000</v>
          </cell>
          <cell r="K322">
            <v>2580000</v>
          </cell>
        </row>
        <row r="323">
          <cell r="B323" t="str">
            <v>-</v>
          </cell>
          <cell r="C323" t="str">
            <v>Uang Penginapan [2 org x 2 hr x 1 kl]</v>
          </cell>
          <cell r="H323">
            <v>4</v>
          </cell>
          <cell r="I323" t="str">
            <v>OH</v>
          </cell>
          <cell r="J323">
            <v>804000</v>
          </cell>
          <cell r="K323">
            <v>3216000</v>
          </cell>
        </row>
        <row r="324">
          <cell r="B324" t="str">
            <v>-</v>
          </cell>
          <cell r="C324" t="str">
            <v>Transport Satker ke Bandara/Bandara ke Lokasi Kegiatan [2 org x 1 kl]</v>
          </cell>
          <cell r="H324">
            <v>2</v>
          </cell>
          <cell r="I324" t="str">
            <v>OH</v>
          </cell>
          <cell r="J324">
            <v>1614000</v>
          </cell>
          <cell r="K324">
            <v>3228000</v>
          </cell>
        </row>
        <row r="325">
          <cell r="B325" t="str">
            <v>Finalisasi Data Bank Garansi Aktif dan PPIU Tidak Aktif</v>
          </cell>
          <cell r="K325">
            <v>206220000</v>
          </cell>
        </row>
        <row r="326">
          <cell r="B326" t="str">
            <v>Belanja Bahan</v>
          </cell>
          <cell r="K326">
            <v>1500000</v>
          </cell>
        </row>
        <row r="327">
          <cell r="B327" t="str">
            <v>(KPPN.133-Jakarta IV )</v>
          </cell>
          <cell r="K327">
            <v>0</v>
          </cell>
        </row>
        <row r="328">
          <cell r="B328" t="str">
            <v xml:space="preserve">  - </v>
          </cell>
          <cell r="C328" t="str">
            <v>Duplikasi dan Penjilidan Dokumen Kegiatan [1 exp x 2 Keg]</v>
          </cell>
          <cell r="H328">
            <v>2</v>
          </cell>
          <cell r="I328" t="str">
            <v>KEG</v>
          </cell>
          <cell r="J328">
            <v>1500000</v>
          </cell>
        </row>
        <row r="329">
          <cell r="B329" t="str">
            <v xml:space="preserve">  - </v>
          </cell>
          <cell r="C329" t="str">
            <v>Spanduk [1 Buah x 2 keg]</v>
          </cell>
          <cell r="H329">
            <v>2</v>
          </cell>
          <cell r="I329" t="str">
            <v>OK</v>
          </cell>
          <cell r="J329">
            <v>750000</v>
          </cell>
          <cell r="K329">
            <v>1500000</v>
          </cell>
        </row>
        <row r="330">
          <cell r="B330" t="str">
            <v>Belanja Jasa Profesi</v>
          </cell>
          <cell r="K330">
            <v>24600000</v>
          </cell>
        </row>
        <row r="331">
          <cell r="B331" t="str">
            <v>(KPPN.133-Jakarta IV )</v>
          </cell>
          <cell r="K331">
            <v>0</v>
          </cell>
        </row>
        <row r="332">
          <cell r="B332" t="str">
            <v xml:space="preserve">  - </v>
          </cell>
          <cell r="C332" t="str">
            <v>Narasumber [3 ORG x 2 JPL x 2 KL]</v>
          </cell>
          <cell r="H332">
            <v>12</v>
          </cell>
          <cell r="I332" t="str">
            <v>OJ</v>
          </cell>
          <cell r="J332">
            <v>1700000</v>
          </cell>
          <cell r="K332">
            <v>20400000</v>
          </cell>
        </row>
        <row r="333">
          <cell r="B333" t="str">
            <v xml:space="preserve">  - </v>
          </cell>
          <cell r="C333" t="str">
            <v>Moderator [3 ORG x 2 KEG]</v>
          </cell>
          <cell r="H333">
            <v>6</v>
          </cell>
          <cell r="I333" t="str">
            <v>OJ</v>
          </cell>
          <cell r="J333">
            <v>700000</v>
          </cell>
          <cell r="K333">
            <v>4200000</v>
          </cell>
        </row>
        <row r="334">
          <cell r="B334" t="str">
            <v>Belanja Perjalanan Dinas Paket Meeting Luar Kota</v>
          </cell>
          <cell r="K334">
            <v>180120000</v>
          </cell>
        </row>
        <row r="335">
          <cell r="B335" t="str">
            <v>(KPPN.133-Jakarta IV )</v>
          </cell>
          <cell r="K335">
            <v>0</v>
          </cell>
        </row>
        <row r="336">
          <cell r="B336" t="str">
            <v xml:space="preserve">  - </v>
          </cell>
          <cell r="C336" t="str">
            <v>Paket Meeting Fullboard [30 org x 2 Hr x 2 keg]</v>
          </cell>
          <cell r="H336">
            <v>120</v>
          </cell>
          <cell r="I336" t="str">
            <v>OK</v>
          </cell>
          <cell r="J336">
            <v>1006000</v>
          </cell>
          <cell r="K336">
            <v>120720000</v>
          </cell>
        </row>
        <row r="337">
          <cell r="B337" t="str">
            <v xml:space="preserve">  - </v>
          </cell>
          <cell r="C337" t="str">
            <v>Uang Harian Fullboard [30 org x 3 x 2 keg]</v>
          </cell>
          <cell r="H337">
            <v>180</v>
          </cell>
          <cell r="I337" t="str">
            <v>OK</v>
          </cell>
          <cell r="J337">
            <v>130000</v>
          </cell>
          <cell r="K337">
            <v>23400000</v>
          </cell>
        </row>
        <row r="338">
          <cell r="B338" t="str">
            <v xml:space="preserve">  - </v>
          </cell>
          <cell r="C338" t="str">
            <v>Transport [30 org x 2 keg]</v>
          </cell>
          <cell r="H338">
            <v>60</v>
          </cell>
          <cell r="I338" t="str">
            <v>OK</v>
          </cell>
          <cell r="J338">
            <v>600000</v>
          </cell>
          <cell r="K338">
            <v>36000000</v>
          </cell>
        </row>
        <row r="339">
          <cell r="B339" t="str">
            <v>Akreditasi Penyelenggara Perjalanan Ibadah Umrah</v>
          </cell>
          <cell r="H339" t="str">
            <v xml:space="preserve"> </v>
          </cell>
          <cell r="I339" t="str">
            <v xml:space="preserve"> </v>
          </cell>
          <cell r="K339">
            <v>526697000</v>
          </cell>
        </row>
        <row r="340">
          <cell r="B340" t="str">
            <v>Bimtek Akreditasi dan Sertifikasi Umrah kepada PPIU</v>
          </cell>
          <cell r="K340">
            <v>212959000</v>
          </cell>
        </row>
        <row r="341">
          <cell r="B341" t="str">
            <v>Belanja Bahan</v>
          </cell>
          <cell r="K341">
            <v>73125000</v>
          </cell>
        </row>
        <row r="342">
          <cell r="B342" t="str">
            <v>(KPPN.133-Jakarta IV )</v>
          </cell>
          <cell r="K342">
            <v>0</v>
          </cell>
        </row>
        <row r="343">
          <cell r="B343" t="str">
            <v xml:space="preserve">  - </v>
          </cell>
          <cell r="C343" t="str">
            <v>Konsumsi [55 ORG x 15 KL]</v>
          </cell>
          <cell r="H343">
            <v>825</v>
          </cell>
          <cell r="I343" t="str">
            <v>OK</v>
          </cell>
          <cell r="J343">
            <v>75000</v>
          </cell>
          <cell r="K343">
            <v>61875000</v>
          </cell>
        </row>
        <row r="344">
          <cell r="B344" t="str">
            <v xml:space="preserve">  - </v>
          </cell>
          <cell r="C344" t="str">
            <v>Spanduk</v>
          </cell>
          <cell r="H344">
            <v>15</v>
          </cell>
          <cell r="I344" t="str">
            <v>KEG</v>
          </cell>
          <cell r="J344">
            <v>750000</v>
          </cell>
          <cell r="K344">
            <v>11250000</v>
          </cell>
        </row>
        <row r="345">
          <cell r="B345" t="str">
            <v>Belanja Perjalanan Dinas Biasa</v>
          </cell>
          <cell r="K345">
            <v>132234000</v>
          </cell>
        </row>
        <row r="346">
          <cell r="B346" t="str">
            <v>(KPPN.133-Jakarta IV )</v>
          </cell>
          <cell r="K346">
            <v>0</v>
          </cell>
        </row>
        <row r="347">
          <cell r="B347" t="str">
            <v xml:space="preserve">&gt; </v>
          </cell>
          <cell r="C347" t="str">
            <v>Jakarta-Banten PP</v>
          </cell>
          <cell r="H347" t="str">
            <v xml:space="preserve"> </v>
          </cell>
          <cell r="I347" t="str">
            <v xml:space="preserve"> </v>
          </cell>
        </row>
        <row r="348">
          <cell r="B348" t="str">
            <v xml:space="preserve">  - </v>
          </cell>
          <cell r="C348" t="str">
            <v>Transport [2 ORG x 1 KL]</v>
          </cell>
          <cell r="H348">
            <v>2</v>
          </cell>
          <cell r="I348" t="str">
            <v>OK</v>
          </cell>
          <cell r="J348">
            <v>574000</v>
          </cell>
          <cell r="K348">
            <v>1148000</v>
          </cell>
        </row>
        <row r="349">
          <cell r="B349" t="str">
            <v xml:space="preserve">  - </v>
          </cell>
          <cell r="C349" t="str">
            <v>Uang Harian [2 ORG x 3 HR x 1 KL]</v>
          </cell>
          <cell r="H349">
            <v>6</v>
          </cell>
          <cell r="I349" t="str">
            <v>OK</v>
          </cell>
          <cell r="J349">
            <v>370000</v>
          </cell>
          <cell r="K349">
            <v>2220000</v>
          </cell>
        </row>
        <row r="350">
          <cell r="B350" t="str">
            <v xml:space="preserve">  - </v>
          </cell>
          <cell r="C350" t="str">
            <v>Uang Penginapan Gol III [2 ORG x 2 HR x 1 KL]</v>
          </cell>
          <cell r="H350">
            <v>4</v>
          </cell>
          <cell r="I350" t="str">
            <v>OK</v>
          </cell>
          <cell r="J350">
            <v>724000</v>
          </cell>
          <cell r="K350">
            <v>2896000</v>
          </cell>
        </row>
        <row r="351">
          <cell r="B351" t="str">
            <v xml:space="preserve">&gt; </v>
          </cell>
          <cell r="C351" t="str">
            <v>Jakarta-Jawa Barat PP</v>
          </cell>
          <cell r="H351" t="str">
            <v xml:space="preserve"> </v>
          </cell>
          <cell r="I351" t="str">
            <v xml:space="preserve"> </v>
          </cell>
        </row>
        <row r="352">
          <cell r="B352" t="str">
            <v xml:space="preserve">  - </v>
          </cell>
          <cell r="C352" t="str">
            <v>Transport [2 ORG x 2 KL]</v>
          </cell>
          <cell r="H352">
            <v>4</v>
          </cell>
          <cell r="I352" t="str">
            <v>OK</v>
          </cell>
          <cell r="J352">
            <v>600000</v>
          </cell>
          <cell r="K352">
            <v>2400000</v>
          </cell>
        </row>
        <row r="353">
          <cell r="B353" t="str">
            <v xml:space="preserve">  - </v>
          </cell>
          <cell r="C353" t="str">
            <v>Uang Harian [2 ORG x 3 HR x 2 KL]</v>
          </cell>
          <cell r="H353">
            <v>12</v>
          </cell>
          <cell r="I353" t="str">
            <v>OK</v>
          </cell>
          <cell r="J353">
            <v>430000</v>
          </cell>
          <cell r="K353">
            <v>5160000</v>
          </cell>
        </row>
        <row r="354">
          <cell r="B354" t="str">
            <v xml:space="preserve">  - </v>
          </cell>
          <cell r="C354" t="str">
            <v>Uang Penginapan [2 ORG x 2 HR x 2 KL]</v>
          </cell>
          <cell r="H354">
            <v>8</v>
          </cell>
          <cell r="I354" t="str">
            <v>OH</v>
          </cell>
          <cell r="J354">
            <v>686000</v>
          </cell>
          <cell r="K354">
            <v>5488000</v>
          </cell>
        </row>
        <row r="355">
          <cell r="B355" t="str">
            <v xml:space="preserve">&gt; </v>
          </cell>
          <cell r="C355" t="str">
            <v>Jakarta-Jawa Tengah PP</v>
          </cell>
          <cell r="H355" t="str">
            <v xml:space="preserve"> </v>
          </cell>
          <cell r="I355" t="str">
            <v xml:space="preserve"> </v>
          </cell>
        </row>
        <row r="356">
          <cell r="B356" t="str">
            <v xml:space="preserve">  - </v>
          </cell>
          <cell r="C356" t="str">
            <v>Tiket [2 ORG x 1 KL]</v>
          </cell>
          <cell r="H356">
            <v>2</v>
          </cell>
          <cell r="I356" t="str">
            <v>OK</v>
          </cell>
          <cell r="J356">
            <v>2182000</v>
          </cell>
          <cell r="K356">
            <v>4364000</v>
          </cell>
        </row>
        <row r="357">
          <cell r="B357" t="str">
            <v xml:space="preserve">  - </v>
          </cell>
          <cell r="C357" t="str">
            <v>Transport Satker ke Bandara/Bandara ke Lokasi Kegiatan [2 ORG x 1 KL]</v>
          </cell>
          <cell r="H357">
            <v>2</v>
          </cell>
          <cell r="I357" t="str">
            <v>OK</v>
          </cell>
          <cell r="J357">
            <v>780000</v>
          </cell>
          <cell r="K357">
            <v>1560000</v>
          </cell>
        </row>
        <row r="358">
          <cell r="B358" t="str">
            <v xml:space="preserve">  - </v>
          </cell>
          <cell r="C358" t="str">
            <v>Uang Harian [2 ORG x 3 HR x 1 KL]</v>
          </cell>
          <cell r="H358">
            <v>6</v>
          </cell>
          <cell r="I358" t="str">
            <v>OK</v>
          </cell>
          <cell r="J358">
            <v>370000</v>
          </cell>
          <cell r="K358">
            <v>2220000</v>
          </cell>
        </row>
        <row r="359">
          <cell r="B359" t="str">
            <v xml:space="preserve">  - </v>
          </cell>
          <cell r="C359" t="str">
            <v>Uang Penginapan [2 ORG x 2 HR x 1 KL]</v>
          </cell>
          <cell r="H359">
            <v>4</v>
          </cell>
          <cell r="I359" t="str">
            <v>OK</v>
          </cell>
          <cell r="J359">
            <v>810000</v>
          </cell>
          <cell r="K359">
            <v>3240000</v>
          </cell>
        </row>
        <row r="360">
          <cell r="B360" t="str">
            <v xml:space="preserve">&gt; </v>
          </cell>
          <cell r="C360" t="str">
            <v>Jakarta-Jawa Timur PP</v>
          </cell>
          <cell r="H360" t="str">
            <v xml:space="preserve"> </v>
          </cell>
          <cell r="I360" t="str">
            <v xml:space="preserve"> </v>
          </cell>
        </row>
        <row r="361">
          <cell r="B361" t="str">
            <v xml:space="preserve">  - </v>
          </cell>
          <cell r="C361" t="str">
            <v>Tiket [2 ORG x 1 KL]</v>
          </cell>
          <cell r="H361">
            <v>2</v>
          </cell>
          <cell r="I361" t="str">
            <v>OK</v>
          </cell>
          <cell r="J361">
            <v>2674000</v>
          </cell>
          <cell r="K361">
            <v>5348000</v>
          </cell>
        </row>
        <row r="362">
          <cell r="B362" t="str">
            <v xml:space="preserve">  - </v>
          </cell>
          <cell r="C362" t="str">
            <v>Transport [2 ORG x 1 KL]</v>
          </cell>
          <cell r="H362">
            <v>2</v>
          </cell>
          <cell r="I362" t="str">
            <v>OK</v>
          </cell>
          <cell r="J362">
            <v>1048000</v>
          </cell>
          <cell r="K362">
            <v>2096000</v>
          </cell>
        </row>
        <row r="363">
          <cell r="B363" t="str">
            <v xml:space="preserve">  - </v>
          </cell>
          <cell r="C363" t="str">
            <v>Uang Harian [2 ORG x 3 HR x 1 KL]</v>
          </cell>
          <cell r="H363">
            <v>6</v>
          </cell>
          <cell r="I363" t="str">
            <v>OK</v>
          </cell>
          <cell r="J363">
            <v>410000</v>
          </cell>
          <cell r="K363">
            <v>2460000</v>
          </cell>
        </row>
        <row r="364">
          <cell r="B364" t="str">
            <v xml:space="preserve">  - </v>
          </cell>
          <cell r="C364" t="str">
            <v>Uang Penginapan [2 ORG x 2 HR x 1 KL]</v>
          </cell>
          <cell r="H364">
            <v>4</v>
          </cell>
          <cell r="I364" t="str">
            <v>OH</v>
          </cell>
          <cell r="J364">
            <v>814000</v>
          </cell>
          <cell r="K364">
            <v>3256000</v>
          </cell>
        </row>
        <row r="365">
          <cell r="B365" t="str">
            <v xml:space="preserve">&gt; </v>
          </cell>
          <cell r="C365" t="str">
            <v>Jakarta - Sulawesi Selatan PP</v>
          </cell>
          <cell r="H365" t="str">
            <v xml:space="preserve"> </v>
          </cell>
          <cell r="I365" t="str">
            <v xml:space="preserve"> </v>
          </cell>
        </row>
        <row r="366">
          <cell r="B366" t="str">
            <v xml:space="preserve">  - </v>
          </cell>
          <cell r="C366" t="str">
            <v>Tiket [2 ORG x 1 KL]</v>
          </cell>
          <cell r="H366">
            <v>2</v>
          </cell>
          <cell r="I366" t="str">
            <v>OK</v>
          </cell>
          <cell r="J366">
            <v>3829000</v>
          </cell>
          <cell r="K366">
            <v>7658000</v>
          </cell>
        </row>
        <row r="367">
          <cell r="B367" t="str">
            <v xml:space="preserve">  - </v>
          </cell>
          <cell r="C367" t="str">
            <v>Transport [2 ORG x 1 KL]</v>
          </cell>
          <cell r="H367">
            <v>2</v>
          </cell>
          <cell r="I367" t="str">
            <v>OK</v>
          </cell>
          <cell r="J367">
            <v>950000</v>
          </cell>
          <cell r="K367">
            <v>1900000</v>
          </cell>
        </row>
        <row r="368">
          <cell r="B368" t="str">
            <v xml:space="preserve">  - </v>
          </cell>
          <cell r="C368" t="str">
            <v>Uang Harian [2 ORG x 3 HR x 1 KL]</v>
          </cell>
          <cell r="H368">
            <v>6</v>
          </cell>
          <cell r="I368" t="str">
            <v>OK</v>
          </cell>
          <cell r="J368">
            <v>430000</v>
          </cell>
          <cell r="K368">
            <v>2580000</v>
          </cell>
        </row>
        <row r="369">
          <cell r="B369" t="str">
            <v xml:space="preserve">  - </v>
          </cell>
          <cell r="C369" t="str">
            <v>Uang Penginapan [2 ORG x 2 HR x 1 KL]</v>
          </cell>
          <cell r="H369">
            <v>4</v>
          </cell>
          <cell r="I369" t="str">
            <v>OH</v>
          </cell>
          <cell r="J369">
            <v>745000</v>
          </cell>
          <cell r="K369">
            <v>2980000</v>
          </cell>
        </row>
        <row r="370">
          <cell r="B370" t="str">
            <v xml:space="preserve">&gt; </v>
          </cell>
          <cell r="C370" t="str">
            <v>Jakarta - Lampung PP</v>
          </cell>
          <cell r="H370" t="str">
            <v xml:space="preserve"> </v>
          </cell>
          <cell r="I370" t="str">
            <v xml:space="preserve"> </v>
          </cell>
        </row>
        <row r="371">
          <cell r="B371" t="str">
            <v xml:space="preserve">  - </v>
          </cell>
          <cell r="C371" t="str">
            <v>Tiket Pesawat [2 Org x 1 kl]</v>
          </cell>
          <cell r="H371">
            <v>2</v>
          </cell>
          <cell r="I371" t="str">
            <v>OK</v>
          </cell>
          <cell r="J371">
            <v>1583000</v>
          </cell>
          <cell r="K371">
            <v>3166000</v>
          </cell>
        </row>
        <row r="372">
          <cell r="B372" t="str">
            <v xml:space="preserve">  - </v>
          </cell>
          <cell r="C372" t="str">
            <v>Transport Satker ke Bandara/Bandara ke Lokasi [2 ORG x 1 KL]</v>
          </cell>
          <cell r="H372">
            <v>2</v>
          </cell>
          <cell r="I372" t="str">
            <v>OH</v>
          </cell>
          <cell r="J372">
            <v>848000</v>
          </cell>
          <cell r="K372">
            <v>1696000</v>
          </cell>
        </row>
        <row r="373">
          <cell r="B373" t="str">
            <v xml:space="preserve">  - </v>
          </cell>
          <cell r="C373" t="str">
            <v>Uang Harian [2 org x 3 hr x 1 kl]</v>
          </cell>
          <cell r="H373">
            <v>6</v>
          </cell>
          <cell r="I373" t="str">
            <v>OH</v>
          </cell>
          <cell r="J373">
            <v>380000</v>
          </cell>
          <cell r="K373">
            <v>2280000</v>
          </cell>
        </row>
        <row r="374">
          <cell r="B374" t="str">
            <v xml:space="preserve">  - </v>
          </cell>
          <cell r="C374" t="str">
            <v>Uang Representatif [1 ORG x 3 hr x 1 KL]</v>
          </cell>
          <cell r="H374">
            <v>3</v>
          </cell>
          <cell r="I374" t="str">
            <v>OH</v>
          </cell>
          <cell r="J374">
            <v>150000</v>
          </cell>
          <cell r="K374">
            <v>450000</v>
          </cell>
        </row>
        <row r="375">
          <cell r="B375" t="str">
            <v xml:space="preserve">  - </v>
          </cell>
          <cell r="C375" t="str">
            <v>Uang Penginapan Es.II [1 ORG x 2 HR x 1 KL]</v>
          </cell>
          <cell r="H375">
            <v>2</v>
          </cell>
          <cell r="I375" t="str">
            <v>OH</v>
          </cell>
          <cell r="J375">
            <v>2488000</v>
          </cell>
          <cell r="K375">
            <v>4976000</v>
          </cell>
        </row>
        <row r="376">
          <cell r="B376" t="str">
            <v xml:space="preserve">  - </v>
          </cell>
          <cell r="C376" t="str">
            <v>Uang Penginapan Gol 3 [1 org x 2 hr x 1 kl]</v>
          </cell>
          <cell r="H376">
            <v>2</v>
          </cell>
          <cell r="I376" t="str">
            <v>OH</v>
          </cell>
          <cell r="J376">
            <v>580000</v>
          </cell>
          <cell r="K376">
            <v>1160000</v>
          </cell>
        </row>
        <row r="377">
          <cell r="B377" t="str">
            <v xml:space="preserve">&gt; </v>
          </cell>
          <cell r="C377" t="str">
            <v>Jakarta - NTB PP</v>
          </cell>
          <cell r="H377" t="str">
            <v xml:space="preserve"> </v>
          </cell>
          <cell r="I377" t="str">
            <v xml:space="preserve"> </v>
          </cell>
        </row>
        <row r="378">
          <cell r="B378" t="str">
            <v xml:space="preserve">  - </v>
          </cell>
          <cell r="C378" t="str">
            <v>Tiket Pesawat [2 Org x 1 kl]</v>
          </cell>
          <cell r="H378">
            <v>2</v>
          </cell>
          <cell r="I378" t="str">
            <v>OK</v>
          </cell>
          <cell r="J378">
            <v>3230000</v>
          </cell>
          <cell r="K378">
            <v>6460000</v>
          </cell>
        </row>
        <row r="379">
          <cell r="B379" t="str">
            <v xml:space="preserve">  - </v>
          </cell>
          <cell r="C379" t="str">
            <v>Transport Satker ke Bandara/Bandara ke Lokasi [2 org x 1 kl]</v>
          </cell>
          <cell r="H379">
            <v>2</v>
          </cell>
          <cell r="I379" t="str">
            <v>OH</v>
          </cell>
          <cell r="J379">
            <v>1044000</v>
          </cell>
          <cell r="K379">
            <v>2088000</v>
          </cell>
        </row>
        <row r="380">
          <cell r="B380" t="str">
            <v xml:space="preserve">  - </v>
          </cell>
          <cell r="C380" t="str">
            <v>Uang Harian [2 org x 3 hr x 1 kl]</v>
          </cell>
          <cell r="H380">
            <v>6</v>
          </cell>
          <cell r="I380" t="str">
            <v>OH</v>
          </cell>
          <cell r="J380">
            <v>440000</v>
          </cell>
          <cell r="K380">
            <v>2640000</v>
          </cell>
        </row>
        <row r="381">
          <cell r="B381" t="str">
            <v xml:space="preserve">  - </v>
          </cell>
          <cell r="C381" t="str">
            <v>Uang Penginapan Gol III [2 org x 2 hr x 1 kl]</v>
          </cell>
          <cell r="H381">
            <v>4</v>
          </cell>
          <cell r="I381" t="str">
            <v>OH</v>
          </cell>
          <cell r="J381">
            <v>907000</v>
          </cell>
          <cell r="K381">
            <v>3628000</v>
          </cell>
        </row>
        <row r="382">
          <cell r="B382" t="str">
            <v xml:space="preserve">&gt; </v>
          </cell>
          <cell r="C382" t="str">
            <v>Jakarta-Jambi PP</v>
          </cell>
          <cell r="H382" t="str">
            <v xml:space="preserve"> </v>
          </cell>
          <cell r="I382" t="str">
            <v xml:space="preserve"> </v>
          </cell>
        </row>
        <row r="383">
          <cell r="B383" t="str">
            <v xml:space="preserve">  - </v>
          </cell>
          <cell r="C383" t="str">
            <v>Tiket [2 ORG x 1 KL]</v>
          </cell>
          <cell r="H383">
            <v>2</v>
          </cell>
          <cell r="I383" t="str">
            <v>OK</v>
          </cell>
          <cell r="J383">
            <v>2460000</v>
          </cell>
          <cell r="K383">
            <v>4920000</v>
          </cell>
        </row>
        <row r="384">
          <cell r="B384" t="str">
            <v xml:space="preserve">  - </v>
          </cell>
          <cell r="C384" t="str">
            <v>Transport Satker ke Bandara/Bandara ke Lokasi Kegiatan [2 ORG x 1 KL]</v>
          </cell>
          <cell r="H384">
            <v>2</v>
          </cell>
          <cell r="I384" t="str">
            <v>OK</v>
          </cell>
          <cell r="J384">
            <v>842000</v>
          </cell>
          <cell r="K384">
            <v>1684000</v>
          </cell>
        </row>
        <row r="385">
          <cell r="B385" t="str">
            <v xml:space="preserve">  - </v>
          </cell>
          <cell r="C385" t="str">
            <v>Uang Harian [2 ORG x 3 HR x 1 KL]</v>
          </cell>
          <cell r="H385">
            <v>6</v>
          </cell>
          <cell r="I385" t="str">
            <v>OK</v>
          </cell>
          <cell r="J385">
            <v>370000</v>
          </cell>
          <cell r="K385">
            <v>2220000</v>
          </cell>
        </row>
        <row r="386">
          <cell r="B386" t="str">
            <v xml:space="preserve">  - </v>
          </cell>
          <cell r="C386" t="str">
            <v>Uang Penginapan [2 ORG x 2 HR x 1 KL]</v>
          </cell>
          <cell r="H386">
            <v>4</v>
          </cell>
          <cell r="I386" t="str">
            <v>OK</v>
          </cell>
          <cell r="J386">
            <v>580000</v>
          </cell>
          <cell r="K386">
            <v>2320000</v>
          </cell>
        </row>
        <row r="387">
          <cell r="B387" t="str">
            <v xml:space="preserve">&gt; </v>
          </cell>
          <cell r="C387" t="str">
            <v>Jakarta - Kepulauan Riau PP</v>
          </cell>
          <cell r="H387" t="str">
            <v xml:space="preserve"> </v>
          </cell>
          <cell r="I387" t="str">
            <v xml:space="preserve"> </v>
          </cell>
        </row>
        <row r="388">
          <cell r="B388" t="str">
            <v xml:space="preserve">  - </v>
          </cell>
          <cell r="C388" t="str">
            <v>Tiket Pesawat [2 Org x 1 kl]</v>
          </cell>
          <cell r="H388">
            <v>2</v>
          </cell>
          <cell r="I388" t="str">
            <v>OK</v>
          </cell>
          <cell r="J388">
            <v>2888000</v>
          </cell>
          <cell r="K388">
            <v>5776000</v>
          </cell>
        </row>
        <row r="389">
          <cell r="B389" t="str">
            <v xml:space="preserve">  - </v>
          </cell>
          <cell r="C389" t="str">
            <v>Transport Satker ke Bandara/Bandara ke Lokasi [2 org x 1 kl]</v>
          </cell>
          <cell r="H389">
            <v>2</v>
          </cell>
          <cell r="I389" t="str">
            <v>OH</v>
          </cell>
          <cell r="J389">
            <v>900000</v>
          </cell>
          <cell r="K389">
            <v>1800000</v>
          </cell>
        </row>
        <row r="390">
          <cell r="B390" t="str">
            <v xml:space="preserve">  - </v>
          </cell>
          <cell r="C390" t="str">
            <v>Uang Harian [2 org x 3 hr x 1 kl]</v>
          </cell>
          <cell r="H390">
            <v>6</v>
          </cell>
          <cell r="I390" t="str">
            <v>OH</v>
          </cell>
          <cell r="J390">
            <v>370000</v>
          </cell>
          <cell r="K390">
            <v>2220000</v>
          </cell>
        </row>
        <row r="391">
          <cell r="B391" t="str">
            <v xml:space="preserve">  - </v>
          </cell>
          <cell r="C391" t="str">
            <v>Uang Penginapan [2 org x 2 hr]</v>
          </cell>
          <cell r="H391">
            <v>4</v>
          </cell>
          <cell r="I391" t="str">
            <v>OH</v>
          </cell>
          <cell r="J391">
            <v>792000</v>
          </cell>
          <cell r="K391">
            <v>3168000</v>
          </cell>
        </row>
        <row r="392">
          <cell r="B392" t="str">
            <v xml:space="preserve">&gt; </v>
          </cell>
          <cell r="C392" t="str">
            <v>Jakarta - Sulawesi Tengah PP</v>
          </cell>
          <cell r="H392" t="str">
            <v xml:space="preserve"> </v>
          </cell>
          <cell r="I392" t="str">
            <v xml:space="preserve"> </v>
          </cell>
        </row>
        <row r="393">
          <cell r="B393" t="str">
            <v xml:space="preserve">  - </v>
          </cell>
          <cell r="C393" t="str">
            <v>Tiket Pesawat [2 Org x 1 kl]</v>
          </cell>
          <cell r="H393">
            <v>2</v>
          </cell>
          <cell r="I393" t="str">
            <v>OK</v>
          </cell>
          <cell r="J393">
            <v>5113000</v>
          </cell>
          <cell r="K393">
            <v>10226000</v>
          </cell>
        </row>
        <row r="394">
          <cell r="B394" t="str">
            <v xml:space="preserve">  - </v>
          </cell>
          <cell r="C394" t="str">
            <v>Transport Satker ke Bandara/Bandara ke Lokasi [2 org x 1 kl]</v>
          </cell>
          <cell r="H394">
            <v>2</v>
          </cell>
          <cell r="I394" t="str">
            <v>OH</v>
          </cell>
          <cell r="J394">
            <v>878000</v>
          </cell>
          <cell r="K394">
            <v>1756000</v>
          </cell>
        </row>
        <row r="395">
          <cell r="B395" t="str">
            <v xml:space="preserve">  - </v>
          </cell>
          <cell r="C395" t="str">
            <v>Uang Harian [2 org x 3 hr x 1 kl]</v>
          </cell>
          <cell r="H395">
            <v>6</v>
          </cell>
          <cell r="I395" t="str">
            <v>OH</v>
          </cell>
          <cell r="J395">
            <v>370000</v>
          </cell>
          <cell r="K395">
            <v>2220000</v>
          </cell>
        </row>
        <row r="396">
          <cell r="B396" t="str">
            <v xml:space="preserve">  - </v>
          </cell>
          <cell r="C396" t="str">
            <v>Uang Representatif [1 ORG x 3 HR x 1 KL]</v>
          </cell>
          <cell r="H396">
            <v>3</v>
          </cell>
          <cell r="I396" t="str">
            <v>OH</v>
          </cell>
          <cell r="J396">
            <v>150000</v>
          </cell>
          <cell r="K396">
            <v>450000</v>
          </cell>
        </row>
        <row r="397">
          <cell r="B397" t="str">
            <v xml:space="preserve">  - </v>
          </cell>
          <cell r="C397" t="str">
            <v>Uang Penginapan Es. II [1 org x 2 hr x 1 KL]</v>
          </cell>
          <cell r="H397">
            <v>2</v>
          </cell>
          <cell r="I397" t="str">
            <v>OH</v>
          </cell>
          <cell r="J397">
            <v>2027000</v>
          </cell>
          <cell r="K397">
            <v>4054000</v>
          </cell>
        </row>
        <row r="398">
          <cell r="B398" t="str">
            <v xml:space="preserve">  - </v>
          </cell>
          <cell r="C398" t="str">
            <v>Uang Penginapan Gol III [1 ORG x 2 HR x 1 KL]</v>
          </cell>
          <cell r="H398">
            <v>2</v>
          </cell>
          <cell r="I398" t="str">
            <v>OH</v>
          </cell>
          <cell r="J398">
            <v>951000</v>
          </cell>
          <cell r="K398">
            <v>1902000</v>
          </cell>
        </row>
        <row r="399">
          <cell r="B399" t="str">
            <v>Belanja Perjalanan Dinas Dalam Kota</v>
          </cell>
          <cell r="K399">
            <v>7600000</v>
          </cell>
        </row>
        <row r="400">
          <cell r="B400" t="str">
            <v>(KPPN.133-Jakarta IV )</v>
          </cell>
          <cell r="K400">
            <v>0</v>
          </cell>
        </row>
        <row r="401">
          <cell r="B401" t="str">
            <v xml:space="preserve">  - </v>
          </cell>
          <cell r="C401" t="str">
            <v>Transport [4 ORG x 5 KL]</v>
          </cell>
          <cell r="H401">
            <v>20</v>
          </cell>
          <cell r="I401" t="str">
            <v>OK</v>
          </cell>
          <cell r="J401">
            <v>170000</v>
          </cell>
          <cell r="K401">
            <v>3400000</v>
          </cell>
        </row>
        <row r="402">
          <cell r="B402" t="str">
            <v xml:space="preserve">  - </v>
          </cell>
          <cell r="C402" t="str">
            <v>Uang Harian [4 ORG x 5 KL]</v>
          </cell>
          <cell r="H402">
            <v>20</v>
          </cell>
          <cell r="I402" t="str">
            <v>OH</v>
          </cell>
          <cell r="J402">
            <v>210000</v>
          </cell>
          <cell r="K402">
            <v>4200000</v>
          </cell>
        </row>
        <row r="403">
          <cell r="B403" t="str">
            <v>Witness dan Penjaminan Mutu Pelaksanaan Akreditasi PPIU oleh Lembaga Akreditasi</v>
          </cell>
          <cell r="K403">
            <v>236238000</v>
          </cell>
        </row>
        <row r="404">
          <cell r="B404" t="str">
            <v>Belanja Perjalanan Dinas Biasa</v>
          </cell>
          <cell r="K404">
            <v>232438000</v>
          </cell>
        </row>
        <row r="405">
          <cell r="B405" t="str">
            <v>(KPPN.133-Jakarta IV )</v>
          </cell>
          <cell r="K405">
            <v>0</v>
          </cell>
        </row>
        <row r="406">
          <cell r="B406" t="str">
            <v xml:space="preserve">&gt; </v>
          </cell>
          <cell r="C406" t="str">
            <v>Jakarta-Jawa Barat PP</v>
          </cell>
          <cell r="H406" t="str">
            <v xml:space="preserve"> </v>
          </cell>
          <cell r="I406" t="str">
            <v xml:space="preserve"> </v>
          </cell>
        </row>
        <row r="407">
          <cell r="B407" t="str">
            <v xml:space="preserve">  - </v>
          </cell>
          <cell r="C407" t="str">
            <v>Transport [2 ORG x 3 KL]</v>
          </cell>
          <cell r="H407">
            <v>6</v>
          </cell>
          <cell r="I407" t="str">
            <v>OK</v>
          </cell>
          <cell r="J407">
            <v>600000</v>
          </cell>
          <cell r="K407">
            <v>3600000</v>
          </cell>
        </row>
        <row r="408">
          <cell r="B408" t="str">
            <v xml:space="preserve">  - </v>
          </cell>
          <cell r="C408" t="str">
            <v>Uang Harian [2 ORG x 3 HR x 3 KL]</v>
          </cell>
          <cell r="H408">
            <v>18</v>
          </cell>
          <cell r="I408" t="str">
            <v>OK</v>
          </cell>
          <cell r="J408">
            <v>430000</v>
          </cell>
          <cell r="K408">
            <v>7740000</v>
          </cell>
        </row>
        <row r="409">
          <cell r="B409" t="str">
            <v xml:space="preserve">  - </v>
          </cell>
          <cell r="C409" t="str">
            <v>Uang Penginapan [2 ORG x 2 HR x 3 KL]</v>
          </cell>
          <cell r="H409">
            <v>12</v>
          </cell>
          <cell r="I409" t="str">
            <v>OH</v>
          </cell>
          <cell r="J409">
            <v>686000</v>
          </cell>
          <cell r="K409">
            <v>8232000</v>
          </cell>
        </row>
        <row r="410">
          <cell r="B410" t="str">
            <v xml:space="preserve">&gt; </v>
          </cell>
          <cell r="C410" t="str">
            <v>Jakarta-Sumatera Utara PP</v>
          </cell>
          <cell r="H410" t="str">
            <v xml:space="preserve"> </v>
          </cell>
          <cell r="I410" t="str">
            <v xml:space="preserve"> </v>
          </cell>
        </row>
        <row r="411">
          <cell r="B411" t="str">
            <v xml:space="preserve">  - </v>
          </cell>
          <cell r="C411" t="str">
            <v>Tiket [2 ORG x 1 KL]</v>
          </cell>
          <cell r="H411">
            <v>2</v>
          </cell>
          <cell r="I411" t="str">
            <v>OK</v>
          </cell>
          <cell r="J411">
            <v>3808000</v>
          </cell>
          <cell r="K411">
            <v>7616000</v>
          </cell>
        </row>
        <row r="412">
          <cell r="B412" t="str">
            <v xml:space="preserve">  - </v>
          </cell>
          <cell r="C412" t="str">
            <v>Transport Satker ke Bandara/Bandara ke Lokasi Kegiatan [2 ORG x 1 KL]</v>
          </cell>
          <cell r="H412">
            <v>2</v>
          </cell>
          <cell r="I412" t="str">
            <v>OK</v>
          </cell>
          <cell r="J412">
            <v>1164000</v>
          </cell>
          <cell r="K412">
            <v>2328000</v>
          </cell>
        </row>
        <row r="413">
          <cell r="B413" t="str">
            <v xml:space="preserve">  - </v>
          </cell>
          <cell r="C413" t="str">
            <v>Uang Harian [2 ORG x 3 HR x 1 KL]</v>
          </cell>
          <cell r="H413">
            <v>6</v>
          </cell>
          <cell r="I413" t="str">
            <v>OK</v>
          </cell>
          <cell r="J413">
            <v>370000</v>
          </cell>
          <cell r="K413">
            <v>2220000</v>
          </cell>
        </row>
        <row r="414">
          <cell r="B414" t="str">
            <v xml:space="preserve">  - </v>
          </cell>
          <cell r="C414" t="str">
            <v>Uang Penginapan [2 ORG x 2 HR x 1 KL]</v>
          </cell>
          <cell r="H414">
            <v>4</v>
          </cell>
          <cell r="I414" t="str">
            <v>OK</v>
          </cell>
          <cell r="J414">
            <v>699000</v>
          </cell>
          <cell r="K414">
            <v>2796000</v>
          </cell>
        </row>
        <row r="415">
          <cell r="B415" t="str">
            <v xml:space="preserve">&gt; </v>
          </cell>
          <cell r="C415" t="str">
            <v>Jakarta - Kalimantan Timur PP</v>
          </cell>
          <cell r="H415" t="str">
            <v xml:space="preserve"> </v>
          </cell>
          <cell r="I415" t="str">
            <v xml:space="preserve"> </v>
          </cell>
        </row>
        <row r="416">
          <cell r="B416" t="str">
            <v xml:space="preserve">  - </v>
          </cell>
          <cell r="C416" t="str">
            <v>Tiket [2 ORG x 1 KL]</v>
          </cell>
          <cell r="H416">
            <v>2</v>
          </cell>
          <cell r="I416" t="str">
            <v>OK</v>
          </cell>
          <cell r="J416">
            <v>3797000</v>
          </cell>
          <cell r="K416">
            <v>7594000</v>
          </cell>
        </row>
        <row r="417">
          <cell r="B417" t="str">
            <v xml:space="preserve">  - </v>
          </cell>
          <cell r="C417" t="str">
            <v>Transport Satker ke Bandara/Bandara ke Lokasi Kegiatan [2 ORG x 1 KL]</v>
          </cell>
          <cell r="H417">
            <v>2</v>
          </cell>
          <cell r="I417" t="str">
            <v>OK</v>
          </cell>
          <cell r="J417">
            <v>1614000</v>
          </cell>
          <cell r="K417">
            <v>3228000</v>
          </cell>
        </row>
        <row r="418">
          <cell r="B418" t="str">
            <v xml:space="preserve">  - </v>
          </cell>
          <cell r="C418" t="str">
            <v>Uang Harian [2 ORG x 3 HR x 1 KL]</v>
          </cell>
          <cell r="H418">
            <v>6</v>
          </cell>
          <cell r="I418" t="str">
            <v>OK</v>
          </cell>
          <cell r="J418">
            <v>430000</v>
          </cell>
          <cell r="K418">
            <v>2580000</v>
          </cell>
        </row>
        <row r="419">
          <cell r="B419" t="str">
            <v xml:space="preserve">  - </v>
          </cell>
          <cell r="C419" t="str">
            <v>Uang Penginapan [2 ORG x 2 HR x 1 KL]</v>
          </cell>
          <cell r="H419">
            <v>4</v>
          </cell>
          <cell r="I419" t="str">
            <v>OK</v>
          </cell>
          <cell r="J419">
            <v>804000</v>
          </cell>
          <cell r="K419">
            <v>3216000</v>
          </cell>
        </row>
        <row r="420">
          <cell r="B420" t="str">
            <v xml:space="preserve">&gt; </v>
          </cell>
          <cell r="C420" t="str">
            <v>Jakarta-Sumatera Selatan PP</v>
          </cell>
          <cell r="H420" t="str">
            <v xml:space="preserve"> </v>
          </cell>
          <cell r="I420" t="str">
            <v xml:space="preserve"> </v>
          </cell>
        </row>
        <row r="421">
          <cell r="B421" t="str">
            <v xml:space="preserve">  - </v>
          </cell>
          <cell r="C421" t="str">
            <v>Tiket [2 ORG x 1 KL]</v>
          </cell>
          <cell r="H421">
            <v>2</v>
          </cell>
          <cell r="I421" t="str">
            <v>OK</v>
          </cell>
          <cell r="J421">
            <v>2268000</v>
          </cell>
          <cell r="K421">
            <v>4536000</v>
          </cell>
        </row>
        <row r="422">
          <cell r="B422" t="str">
            <v xml:space="preserve">  - </v>
          </cell>
          <cell r="C422" t="str">
            <v>Transport Satker ke Bandara/Bandara ke Lokasi Kegiatan [2 ORG x 1 KL]</v>
          </cell>
          <cell r="H422">
            <v>2</v>
          </cell>
          <cell r="I422" t="str">
            <v>OK</v>
          </cell>
          <cell r="J422">
            <v>906000</v>
          </cell>
          <cell r="K422">
            <v>1812000</v>
          </cell>
        </row>
        <row r="423">
          <cell r="B423" t="str">
            <v xml:space="preserve">  - </v>
          </cell>
          <cell r="C423" t="str">
            <v>Uang Harian [2 ORG x 3 HR x 1 KL]</v>
          </cell>
          <cell r="H423">
            <v>6</v>
          </cell>
          <cell r="I423" t="str">
            <v>OK</v>
          </cell>
          <cell r="J423">
            <v>380000</v>
          </cell>
          <cell r="K423">
            <v>2280000</v>
          </cell>
        </row>
        <row r="424">
          <cell r="B424" t="str">
            <v xml:space="preserve">  - </v>
          </cell>
          <cell r="C424" t="str">
            <v>Uang Penginapan [2 ORG x 2 HR x 1 KL]</v>
          </cell>
          <cell r="H424">
            <v>4</v>
          </cell>
          <cell r="I424" t="str">
            <v>OK</v>
          </cell>
          <cell r="J424">
            <v>861000</v>
          </cell>
          <cell r="K424">
            <v>3444000</v>
          </cell>
        </row>
        <row r="425">
          <cell r="B425" t="str">
            <v xml:space="preserve">&gt; </v>
          </cell>
          <cell r="C425" t="str">
            <v>Jakarta-Jawa Timur PP</v>
          </cell>
          <cell r="H425" t="str">
            <v xml:space="preserve"> </v>
          </cell>
          <cell r="I425" t="str">
            <v xml:space="preserve"> </v>
          </cell>
        </row>
        <row r="426">
          <cell r="B426" t="str">
            <v xml:space="preserve">  - </v>
          </cell>
          <cell r="C426" t="str">
            <v>Tiket [2 ORG x 2 KL]</v>
          </cell>
          <cell r="H426">
            <v>4</v>
          </cell>
          <cell r="I426" t="str">
            <v>OK</v>
          </cell>
          <cell r="J426">
            <v>2674000</v>
          </cell>
          <cell r="K426">
            <v>10696000</v>
          </cell>
        </row>
        <row r="427">
          <cell r="B427" t="str">
            <v xml:space="preserve">  - </v>
          </cell>
          <cell r="C427" t="str">
            <v>Transport Satker ke Bandara/Bandara ke Lokasi Kegiatan [2 ORG x 2 KL]</v>
          </cell>
          <cell r="H427">
            <v>4</v>
          </cell>
          <cell r="I427" t="str">
            <v>OK</v>
          </cell>
          <cell r="J427">
            <v>1048000</v>
          </cell>
          <cell r="K427">
            <v>4192000</v>
          </cell>
        </row>
        <row r="428">
          <cell r="B428" t="str">
            <v xml:space="preserve">  - </v>
          </cell>
          <cell r="C428" t="str">
            <v>Uang Harian [2 ORG x 3 HR x 2 KL]</v>
          </cell>
          <cell r="H428">
            <v>12</v>
          </cell>
          <cell r="I428" t="str">
            <v>OK</v>
          </cell>
          <cell r="J428">
            <v>410000</v>
          </cell>
          <cell r="K428">
            <v>4920000</v>
          </cell>
        </row>
        <row r="429">
          <cell r="B429" t="str">
            <v xml:space="preserve">  - </v>
          </cell>
          <cell r="C429" t="str">
            <v>Uang Penginapan [2 ORG x 2 HR x 2 KL]</v>
          </cell>
          <cell r="H429">
            <v>8</v>
          </cell>
          <cell r="I429" t="str">
            <v>OK</v>
          </cell>
          <cell r="J429">
            <v>814000</v>
          </cell>
          <cell r="K429">
            <v>6512000</v>
          </cell>
        </row>
        <row r="430">
          <cell r="B430" t="str">
            <v xml:space="preserve">&gt; </v>
          </cell>
          <cell r="C430" t="str">
            <v>Jakarta-Banten PP</v>
          </cell>
          <cell r="H430" t="str">
            <v xml:space="preserve"> </v>
          </cell>
          <cell r="I430" t="str">
            <v xml:space="preserve"> </v>
          </cell>
        </row>
        <row r="431">
          <cell r="B431" t="str">
            <v xml:space="preserve">  - </v>
          </cell>
          <cell r="C431" t="str">
            <v>Tiket [2 ORG x 3 KL]</v>
          </cell>
          <cell r="H431">
            <v>6</v>
          </cell>
          <cell r="I431" t="str">
            <v>OK</v>
          </cell>
          <cell r="J431">
            <v>574000</v>
          </cell>
          <cell r="K431">
            <v>3444000</v>
          </cell>
        </row>
        <row r="432">
          <cell r="B432" t="str">
            <v xml:space="preserve">  - </v>
          </cell>
          <cell r="C432" t="str">
            <v>Uang Harian [2 ORG x 3 HR x 3 KL]</v>
          </cell>
          <cell r="H432">
            <v>18</v>
          </cell>
          <cell r="I432" t="str">
            <v>OK</v>
          </cell>
          <cell r="J432">
            <v>370000</v>
          </cell>
          <cell r="K432">
            <v>6660000</v>
          </cell>
        </row>
        <row r="433">
          <cell r="B433" t="str">
            <v xml:space="preserve">  - </v>
          </cell>
          <cell r="C433" t="str">
            <v>Uang Penginapan [2 ORG x 2 HR x 3 KL]</v>
          </cell>
          <cell r="H433">
            <v>12</v>
          </cell>
          <cell r="I433" t="str">
            <v>OK</v>
          </cell>
          <cell r="J433">
            <v>724000</v>
          </cell>
          <cell r="K433">
            <v>8688000</v>
          </cell>
        </row>
        <row r="434">
          <cell r="B434" t="str">
            <v xml:space="preserve">&gt; </v>
          </cell>
          <cell r="C434" t="str">
            <v>Jakarta - Sulawesi Selatan PP</v>
          </cell>
          <cell r="H434" t="str">
            <v xml:space="preserve"> </v>
          </cell>
          <cell r="I434" t="str">
            <v xml:space="preserve"> </v>
          </cell>
        </row>
        <row r="435">
          <cell r="B435" t="str">
            <v xml:space="preserve">  - </v>
          </cell>
          <cell r="C435" t="str">
            <v>Tiket [2 ORG x 1 KL]</v>
          </cell>
          <cell r="H435">
            <v>2</v>
          </cell>
          <cell r="I435" t="str">
            <v>OK</v>
          </cell>
          <cell r="J435">
            <v>3829000</v>
          </cell>
          <cell r="K435">
            <v>7658000</v>
          </cell>
        </row>
        <row r="436">
          <cell r="B436" t="str">
            <v xml:space="preserve">  - </v>
          </cell>
          <cell r="C436" t="str">
            <v>Transport [2 ORG x 1 KL]</v>
          </cell>
          <cell r="H436">
            <v>2</v>
          </cell>
          <cell r="I436" t="str">
            <v>OK</v>
          </cell>
          <cell r="J436">
            <v>950000</v>
          </cell>
          <cell r="K436">
            <v>1900000</v>
          </cell>
        </row>
        <row r="437">
          <cell r="B437" t="str">
            <v xml:space="preserve">  - </v>
          </cell>
          <cell r="C437" t="str">
            <v>Uang Harian [2 ORG x 3 HR x 1 KL]</v>
          </cell>
          <cell r="H437">
            <v>6</v>
          </cell>
          <cell r="I437" t="str">
            <v>OK</v>
          </cell>
          <cell r="J437">
            <v>430000</v>
          </cell>
          <cell r="K437">
            <v>2580000</v>
          </cell>
        </row>
        <row r="438">
          <cell r="B438" t="str">
            <v xml:space="preserve">  - </v>
          </cell>
          <cell r="C438" t="str">
            <v>Uang Penginapan [2 ORG x 2 HR x 1 KL]</v>
          </cell>
          <cell r="H438">
            <v>4</v>
          </cell>
          <cell r="I438" t="str">
            <v>OH</v>
          </cell>
          <cell r="J438">
            <v>745000</v>
          </cell>
          <cell r="K438">
            <v>2980000</v>
          </cell>
        </row>
        <row r="439">
          <cell r="B439" t="str">
            <v xml:space="preserve">&gt; </v>
          </cell>
          <cell r="C439" t="str">
            <v>Jakarta - DI Yogyakarta PP</v>
          </cell>
          <cell r="H439" t="str">
            <v xml:space="preserve"> </v>
          </cell>
          <cell r="I439" t="str">
            <v xml:space="preserve"> </v>
          </cell>
        </row>
        <row r="440">
          <cell r="B440" t="str">
            <v xml:space="preserve">  - </v>
          </cell>
          <cell r="C440" t="str">
            <v>Tiket Pesawat [2 Org x 1 kl]</v>
          </cell>
          <cell r="H440">
            <v>2</v>
          </cell>
          <cell r="I440" t="str">
            <v>OK</v>
          </cell>
          <cell r="J440">
            <v>2268000</v>
          </cell>
          <cell r="K440">
            <v>4536000</v>
          </cell>
        </row>
        <row r="441">
          <cell r="B441" t="str">
            <v xml:space="preserve">  - </v>
          </cell>
          <cell r="C441" t="str">
            <v>Transport Satker ke Bandara/Bandara ke Lokasi [2 org x 1 kl]</v>
          </cell>
          <cell r="H441">
            <v>2</v>
          </cell>
          <cell r="I441" t="str">
            <v>OH</v>
          </cell>
          <cell r="J441">
            <v>1120000</v>
          </cell>
          <cell r="K441">
            <v>2240000</v>
          </cell>
        </row>
        <row r="442">
          <cell r="B442" t="str">
            <v xml:space="preserve">  - </v>
          </cell>
          <cell r="C442" t="str">
            <v>Uang Harian [2 org x 3 hr x 1 kl]</v>
          </cell>
          <cell r="H442">
            <v>6</v>
          </cell>
          <cell r="I442" t="str">
            <v>OH</v>
          </cell>
          <cell r="J442">
            <v>420000</v>
          </cell>
          <cell r="K442">
            <v>2520000</v>
          </cell>
        </row>
        <row r="443">
          <cell r="B443" t="str">
            <v xml:space="preserve">  - </v>
          </cell>
          <cell r="C443" t="str">
            <v>Uang Representatif [1 ORG x 3 HR x 1 KL]</v>
          </cell>
          <cell r="H443">
            <v>3</v>
          </cell>
          <cell r="I443" t="str">
            <v>OH</v>
          </cell>
          <cell r="J443">
            <v>150000</v>
          </cell>
          <cell r="K443">
            <v>450000</v>
          </cell>
        </row>
        <row r="444">
          <cell r="B444" t="str">
            <v xml:space="preserve">  - </v>
          </cell>
          <cell r="C444" t="str">
            <v>Uang Penginapan Es.II [1 ORG x 2 HR x 1 KL]</v>
          </cell>
          <cell r="H444">
            <v>2</v>
          </cell>
          <cell r="I444" t="str">
            <v>OH</v>
          </cell>
          <cell r="J444">
            <v>2695000</v>
          </cell>
          <cell r="K444">
            <v>5390000</v>
          </cell>
        </row>
        <row r="445">
          <cell r="B445" t="str">
            <v xml:space="preserve">  - </v>
          </cell>
          <cell r="C445" t="str">
            <v>Uang Penginapan [1 org x 2 hr x 1 kl]</v>
          </cell>
          <cell r="H445">
            <v>2</v>
          </cell>
          <cell r="I445" t="str">
            <v>OH</v>
          </cell>
          <cell r="J445">
            <v>845000</v>
          </cell>
          <cell r="K445">
            <v>1690000</v>
          </cell>
        </row>
        <row r="446">
          <cell r="B446" t="str">
            <v xml:space="preserve">&gt; </v>
          </cell>
          <cell r="C446" t="str">
            <v>Jakarta - Kalimantan Selatan PP</v>
          </cell>
          <cell r="H446" t="str">
            <v xml:space="preserve"> </v>
          </cell>
          <cell r="I446" t="str">
            <v xml:space="preserve"> </v>
          </cell>
        </row>
        <row r="447">
          <cell r="B447" t="str">
            <v xml:space="preserve">  - </v>
          </cell>
          <cell r="C447" t="str">
            <v>Tiket [2 ORG x 1 KL]</v>
          </cell>
          <cell r="H447">
            <v>2</v>
          </cell>
          <cell r="I447" t="str">
            <v>OK</v>
          </cell>
          <cell r="J447">
            <v>2995000</v>
          </cell>
          <cell r="K447">
            <v>5990000</v>
          </cell>
        </row>
        <row r="448">
          <cell r="B448" t="str">
            <v xml:space="preserve">  - </v>
          </cell>
          <cell r="C448" t="str">
            <v>Transport [2 ORG x 1 KL]</v>
          </cell>
          <cell r="H448">
            <v>2</v>
          </cell>
          <cell r="I448" t="str">
            <v>OK</v>
          </cell>
          <cell r="J448">
            <v>934000</v>
          </cell>
          <cell r="K448">
            <v>1868000</v>
          </cell>
        </row>
        <row r="449">
          <cell r="B449" t="str">
            <v xml:space="preserve">  - </v>
          </cell>
          <cell r="C449" t="str">
            <v>Uang Harian [2 ORG x 3 HR x 1 KL]</v>
          </cell>
          <cell r="H449">
            <v>6</v>
          </cell>
          <cell r="I449" t="str">
            <v>OK</v>
          </cell>
          <cell r="J449">
            <v>380000</v>
          </cell>
          <cell r="K449">
            <v>2280000</v>
          </cell>
        </row>
        <row r="450">
          <cell r="B450" t="str">
            <v xml:space="preserve">  - </v>
          </cell>
          <cell r="C450" t="str">
            <v>Uang Penginapan [2 ORG x 2 HR x 1 KL]</v>
          </cell>
          <cell r="H450">
            <v>4</v>
          </cell>
          <cell r="I450" t="str">
            <v>OH</v>
          </cell>
          <cell r="J450">
            <v>697000</v>
          </cell>
          <cell r="K450">
            <v>2788000</v>
          </cell>
        </row>
        <row r="451">
          <cell r="B451" t="str">
            <v xml:space="preserve">&gt; </v>
          </cell>
          <cell r="C451" t="str">
            <v>Jakarta-Jawa Tengah PP</v>
          </cell>
          <cell r="H451" t="str">
            <v xml:space="preserve"> </v>
          </cell>
          <cell r="I451" t="str">
            <v xml:space="preserve"> </v>
          </cell>
        </row>
        <row r="452">
          <cell r="B452" t="str">
            <v xml:space="preserve">  - </v>
          </cell>
          <cell r="C452" t="str">
            <v>Tiket [2 ORG x 2 KL]</v>
          </cell>
          <cell r="H452">
            <v>4</v>
          </cell>
          <cell r="I452" t="str">
            <v>OK</v>
          </cell>
          <cell r="J452">
            <v>2182000</v>
          </cell>
          <cell r="K452">
            <v>8728000</v>
          </cell>
        </row>
        <row r="453">
          <cell r="B453" t="str">
            <v xml:space="preserve">  - </v>
          </cell>
          <cell r="C453" t="str">
            <v>Transport Satker ke Bandara/Bandara ke Lokasi Kegiatan [2 ORG x 2 KL]</v>
          </cell>
          <cell r="H453">
            <v>4</v>
          </cell>
          <cell r="I453" t="str">
            <v>OK</v>
          </cell>
          <cell r="J453">
            <v>780000</v>
          </cell>
          <cell r="K453">
            <v>3120000</v>
          </cell>
        </row>
        <row r="454">
          <cell r="B454" t="str">
            <v xml:space="preserve">  - </v>
          </cell>
          <cell r="C454" t="str">
            <v>Uang Harian [2 ORG x 3 HR x 2 KL]</v>
          </cell>
          <cell r="H454">
            <v>12</v>
          </cell>
          <cell r="I454" t="str">
            <v>OK</v>
          </cell>
          <cell r="J454">
            <v>370000</v>
          </cell>
          <cell r="K454">
            <v>4440000</v>
          </cell>
        </row>
        <row r="455">
          <cell r="B455" t="str">
            <v xml:space="preserve">  - </v>
          </cell>
          <cell r="C455" t="str">
            <v>Uang Penginapan [2 ORG x 2 HR x 2 KL]</v>
          </cell>
          <cell r="H455">
            <v>8</v>
          </cell>
          <cell r="I455" t="str">
            <v>OK</v>
          </cell>
          <cell r="J455">
            <v>810000</v>
          </cell>
          <cell r="K455">
            <v>6480000</v>
          </cell>
        </row>
        <row r="456">
          <cell r="B456" t="str">
            <v xml:space="preserve">&gt; </v>
          </cell>
          <cell r="C456" t="str">
            <v>Jakarta-Aceh PP</v>
          </cell>
          <cell r="H456" t="str">
            <v xml:space="preserve"> </v>
          </cell>
          <cell r="I456" t="str">
            <v xml:space="preserve"> </v>
          </cell>
        </row>
        <row r="457">
          <cell r="B457" t="str">
            <v xml:space="preserve">  - </v>
          </cell>
          <cell r="C457" t="str">
            <v>Tiket [2 ORG x 1 KL]</v>
          </cell>
          <cell r="H457">
            <v>2</v>
          </cell>
          <cell r="I457" t="str">
            <v>OK</v>
          </cell>
          <cell r="J457">
            <v>4492000</v>
          </cell>
          <cell r="K457">
            <v>8984000</v>
          </cell>
        </row>
        <row r="458">
          <cell r="B458" t="str">
            <v xml:space="preserve">  - </v>
          </cell>
          <cell r="C458" t="str">
            <v>Transport Satker ke Bandara/Bandara ke Lokasi Kegiatan [2 ORG x 1 KL]</v>
          </cell>
          <cell r="H458">
            <v>2</v>
          </cell>
          <cell r="I458" t="str">
            <v>OK</v>
          </cell>
          <cell r="J458">
            <v>820000</v>
          </cell>
          <cell r="K458">
            <v>1640000</v>
          </cell>
        </row>
        <row r="459">
          <cell r="B459" t="str">
            <v xml:space="preserve">  - </v>
          </cell>
          <cell r="C459" t="str">
            <v>Uang Harian [2 ORG x 3 HR x 1 KL]</v>
          </cell>
          <cell r="H459">
            <v>6</v>
          </cell>
          <cell r="I459" t="str">
            <v>OK</v>
          </cell>
          <cell r="J459">
            <v>360000</v>
          </cell>
          <cell r="K459">
            <v>2160000</v>
          </cell>
        </row>
        <row r="460">
          <cell r="B460" t="str">
            <v xml:space="preserve">  - </v>
          </cell>
          <cell r="C460" t="str">
            <v>Uang Penginapan [2 ORG x 2 HR x 1 KL]</v>
          </cell>
          <cell r="H460">
            <v>4</v>
          </cell>
          <cell r="I460" t="str">
            <v>OK</v>
          </cell>
          <cell r="J460">
            <v>770000</v>
          </cell>
          <cell r="K460">
            <v>3080000</v>
          </cell>
        </row>
        <row r="461">
          <cell r="B461" t="str">
            <v xml:space="preserve">&gt; </v>
          </cell>
          <cell r="C461" t="str">
            <v>Jakarta - Riau PP</v>
          </cell>
          <cell r="H461" t="str">
            <v xml:space="preserve"> </v>
          </cell>
          <cell r="I461" t="str">
            <v xml:space="preserve"> </v>
          </cell>
        </row>
        <row r="462">
          <cell r="B462" t="str">
            <v xml:space="preserve">  - </v>
          </cell>
          <cell r="C462" t="str">
            <v>Tiket Pesawat [2 Org x 1 kl]</v>
          </cell>
          <cell r="H462">
            <v>2</v>
          </cell>
          <cell r="I462" t="str">
            <v>OK</v>
          </cell>
          <cell r="J462">
            <v>3016000</v>
          </cell>
          <cell r="K462">
            <v>6032000</v>
          </cell>
        </row>
        <row r="463">
          <cell r="B463" t="str">
            <v xml:space="preserve">  - </v>
          </cell>
          <cell r="C463" t="str">
            <v>Transport Satker ke Bandara/Bandara ke Lokasi [2 org x 1 kl]</v>
          </cell>
          <cell r="H463">
            <v>2</v>
          </cell>
          <cell r="I463" t="str">
            <v>OH</v>
          </cell>
          <cell r="J463">
            <v>766000</v>
          </cell>
          <cell r="K463">
            <v>1532000</v>
          </cell>
        </row>
        <row r="464">
          <cell r="B464" t="str">
            <v xml:space="preserve">  - </v>
          </cell>
          <cell r="C464" t="str">
            <v>Uang Harian [2 org x 3 hr x 1 kl]</v>
          </cell>
          <cell r="H464">
            <v>6</v>
          </cell>
          <cell r="I464" t="str">
            <v>OH</v>
          </cell>
          <cell r="J464">
            <v>370000</v>
          </cell>
          <cell r="K464">
            <v>2220000</v>
          </cell>
        </row>
        <row r="465">
          <cell r="B465" t="str">
            <v xml:space="preserve">  - </v>
          </cell>
          <cell r="C465" t="str">
            <v>Uang Representatif [1 org x 3 hr x 1 kl]</v>
          </cell>
          <cell r="H465">
            <v>3</v>
          </cell>
          <cell r="I465" t="str">
            <v>OH</v>
          </cell>
          <cell r="J465">
            <v>150000</v>
          </cell>
          <cell r="K465">
            <v>450000</v>
          </cell>
        </row>
        <row r="466">
          <cell r="B466" t="str">
            <v xml:space="preserve">  - </v>
          </cell>
          <cell r="C466" t="str">
            <v>Uang Penginapan Es.II [1 ORG x 2 HR x 1 KL]</v>
          </cell>
          <cell r="H466">
            <v>2</v>
          </cell>
          <cell r="I466" t="str">
            <v>OH</v>
          </cell>
          <cell r="J466">
            <v>3119000</v>
          </cell>
          <cell r="K466">
            <v>6238000</v>
          </cell>
        </row>
        <row r="467">
          <cell r="B467" t="str">
            <v xml:space="preserve">  - </v>
          </cell>
          <cell r="C467" t="str">
            <v>Uang Penginapan [1 org x 2 hr x 1 kl]</v>
          </cell>
          <cell r="H467">
            <v>2</v>
          </cell>
          <cell r="I467" t="str">
            <v>OH</v>
          </cell>
          <cell r="J467">
            <v>852000</v>
          </cell>
          <cell r="K467">
            <v>1704000</v>
          </cell>
        </row>
        <row r="468">
          <cell r="B468" t="str">
            <v xml:space="preserve">&gt; </v>
          </cell>
          <cell r="C468" t="str">
            <v>Jakarta-Sumatera Barat PP</v>
          </cell>
          <cell r="H468" t="str">
            <v xml:space="preserve"> </v>
          </cell>
          <cell r="I468" t="str">
            <v xml:space="preserve"> </v>
          </cell>
        </row>
        <row r="469">
          <cell r="B469" t="str">
            <v xml:space="preserve">  - </v>
          </cell>
          <cell r="C469" t="str">
            <v>Tiket [2 ORG x 1 KL]</v>
          </cell>
          <cell r="H469">
            <v>2</v>
          </cell>
          <cell r="I469" t="str">
            <v>OK</v>
          </cell>
          <cell r="J469">
            <v>2952000</v>
          </cell>
          <cell r="K469">
            <v>5904000</v>
          </cell>
        </row>
        <row r="470">
          <cell r="B470" t="str">
            <v xml:space="preserve">  - </v>
          </cell>
          <cell r="C470" t="str">
            <v>Transport Satker ke Bandara/Bandara ke Lokasi Kegiatan [2 ORG x 1 KL]</v>
          </cell>
          <cell r="H470">
            <v>2</v>
          </cell>
          <cell r="I470" t="str">
            <v>OK</v>
          </cell>
          <cell r="J470">
            <v>928000</v>
          </cell>
          <cell r="K470">
            <v>1856000</v>
          </cell>
        </row>
        <row r="471">
          <cell r="B471" t="str">
            <v xml:space="preserve">  - </v>
          </cell>
          <cell r="C471" t="str">
            <v>Uang Harian [2 ORG x 3 HR x 1 KL]</v>
          </cell>
          <cell r="H471">
            <v>6</v>
          </cell>
          <cell r="I471" t="str">
            <v>OK</v>
          </cell>
          <cell r="J471">
            <v>380000</v>
          </cell>
          <cell r="K471">
            <v>2280000</v>
          </cell>
        </row>
        <row r="472">
          <cell r="B472" t="str">
            <v xml:space="preserve">  - </v>
          </cell>
          <cell r="C472" t="str">
            <v>Uang Penginapan [2 ORG x 2 HR x 1 KL]</v>
          </cell>
          <cell r="H472">
            <v>4</v>
          </cell>
          <cell r="I472" t="str">
            <v>OK</v>
          </cell>
          <cell r="J472">
            <v>701000</v>
          </cell>
          <cell r="K472">
            <v>2804000</v>
          </cell>
        </row>
        <row r="473">
          <cell r="B473" t="str">
            <v xml:space="preserve">&gt; </v>
          </cell>
          <cell r="C473" t="str">
            <v>Jakarta - Lampung PP</v>
          </cell>
          <cell r="H473" t="str">
            <v xml:space="preserve"> </v>
          </cell>
          <cell r="I473" t="str">
            <v xml:space="preserve"> </v>
          </cell>
        </row>
        <row r="474">
          <cell r="B474" t="str">
            <v xml:space="preserve">  - </v>
          </cell>
          <cell r="C474" t="str">
            <v>Tiket Pesawat [2 Org x 1 kl]</v>
          </cell>
          <cell r="H474">
            <v>2</v>
          </cell>
          <cell r="I474" t="str">
            <v>OK</v>
          </cell>
          <cell r="J474">
            <v>1583000</v>
          </cell>
          <cell r="K474">
            <v>3166000</v>
          </cell>
        </row>
        <row r="475">
          <cell r="B475" t="str">
            <v xml:space="preserve">  - </v>
          </cell>
          <cell r="C475" t="str">
            <v>Transport Satker ke Bandara/Bandara ke Lokasi [2 ORG x 1 KL]</v>
          </cell>
          <cell r="H475">
            <v>2</v>
          </cell>
          <cell r="I475" t="str">
            <v>OH</v>
          </cell>
          <cell r="J475">
            <v>908000</v>
          </cell>
          <cell r="K475">
            <v>1816000</v>
          </cell>
        </row>
        <row r="476">
          <cell r="B476" t="str">
            <v xml:space="preserve">  - </v>
          </cell>
          <cell r="C476" t="str">
            <v>Uang Harian [2 org x 3 hr x 1 kl]</v>
          </cell>
          <cell r="H476">
            <v>6</v>
          </cell>
          <cell r="I476" t="str">
            <v>OH</v>
          </cell>
          <cell r="J476">
            <v>380000</v>
          </cell>
          <cell r="K476">
            <v>2280000</v>
          </cell>
        </row>
        <row r="477">
          <cell r="B477" t="str">
            <v xml:space="preserve">  - </v>
          </cell>
          <cell r="C477" t="str">
            <v>Uang Penginapan [2 org x 2 hr x 1 kl]</v>
          </cell>
          <cell r="H477">
            <v>4</v>
          </cell>
          <cell r="I477" t="str">
            <v>OH</v>
          </cell>
          <cell r="J477">
            <v>580000</v>
          </cell>
          <cell r="K477">
            <v>2320000</v>
          </cell>
        </row>
        <row r="478">
          <cell r="B478" t="str">
            <v>Belanja Perjalanan Dinas Dalam Kota</v>
          </cell>
          <cell r="K478">
            <v>3800000</v>
          </cell>
        </row>
        <row r="479">
          <cell r="B479" t="str">
            <v>(KPPN.133-Jakarta IV )</v>
          </cell>
          <cell r="K479">
            <v>0</v>
          </cell>
        </row>
        <row r="480">
          <cell r="B480" t="str">
            <v xml:space="preserve">  - </v>
          </cell>
          <cell r="C480" t="str">
            <v>Transport [2 org x 5 kl]</v>
          </cell>
          <cell r="H480">
            <v>10</v>
          </cell>
          <cell r="I480" t="str">
            <v>OK</v>
          </cell>
          <cell r="J480">
            <v>170000</v>
          </cell>
          <cell r="K480">
            <v>1700000</v>
          </cell>
        </row>
        <row r="481">
          <cell r="B481" t="str">
            <v xml:space="preserve">  - </v>
          </cell>
          <cell r="C481" t="str">
            <v>Uang Harian [2 org x 5 kl]</v>
          </cell>
          <cell r="H481">
            <v>10</v>
          </cell>
          <cell r="I481" t="str">
            <v>OK</v>
          </cell>
          <cell r="J481">
            <v>210000</v>
          </cell>
          <cell r="K481">
            <v>2100000</v>
          </cell>
        </row>
        <row r="482">
          <cell r="B482" t="str">
            <v>Workshop Kompetensi Asessor PPIU / PIHK bersama Komite Akreditasi Nasional (KAN)</v>
          </cell>
          <cell r="K482">
            <v>77500000</v>
          </cell>
        </row>
        <row r="483">
          <cell r="B483" t="str">
            <v>Belanja Bahan</v>
          </cell>
          <cell r="K483">
            <v>1500000</v>
          </cell>
        </row>
        <row r="484">
          <cell r="B484" t="str">
            <v>(KPPN.133-Jakarta IV )</v>
          </cell>
          <cell r="K484">
            <v>0</v>
          </cell>
        </row>
        <row r="485">
          <cell r="B485" t="str">
            <v xml:space="preserve">  - </v>
          </cell>
          <cell r="C485" t="str">
            <v>Duplikasi dan Penjilidan Dokumen Kegiatan [1 exp x 2 Keg]</v>
          </cell>
          <cell r="H485">
            <v>2</v>
          </cell>
          <cell r="I485" t="str">
            <v>KEG</v>
          </cell>
          <cell r="J485">
            <v>1500000</v>
          </cell>
        </row>
        <row r="486">
          <cell r="B486" t="str">
            <v xml:space="preserve">  - </v>
          </cell>
          <cell r="C486" t="str">
            <v>Spanduk [1 Buah x 2 keg]</v>
          </cell>
          <cell r="H486">
            <v>2</v>
          </cell>
          <cell r="I486" t="str">
            <v>OK</v>
          </cell>
          <cell r="J486">
            <v>750000</v>
          </cell>
          <cell r="K486">
            <v>1500000</v>
          </cell>
        </row>
        <row r="487">
          <cell r="B487" t="str">
            <v>Belanja Jasa Profesi</v>
          </cell>
          <cell r="K487">
            <v>32800000</v>
          </cell>
        </row>
        <row r="488">
          <cell r="B488" t="str">
            <v>(KPPN.133-Jakarta IV )</v>
          </cell>
          <cell r="K488">
            <v>0</v>
          </cell>
        </row>
        <row r="489">
          <cell r="B489" t="str">
            <v xml:space="preserve">  - </v>
          </cell>
          <cell r="C489" t="str">
            <v>Narasumber [4 ORG x 2 JPL x 2 KL]</v>
          </cell>
          <cell r="H489">
            <v>16</v>
          </cell>
          <cell r="I489" t="str">
            <v>OJ</v>
          </cell>
          <cell r="J489">
            <v>1700000</v>
          </cell>
          <cell r="K489">
            <v>27200000</v>
          </cell>
        </row>
        <row r="490">
          <cell r="B490" t="str">
            <v xml:space="preserve">  - </v>
          </cell>
          <cell r="C490" t="str">
            <v>Moderator [4 ORG x 2 KEG]</v>
          </cell>
          <cell r="H490">
            <v>8</v>
          </cell>
          <cell r="I490" t="str">
            <v>OJ</v>
          </cell>
          <cell r="J490">
            <v>700000</v>
          </cell>
          <cell r="K490">
            <v>5600000</v>
          </cell>
        </row>
        <row r="491">
          <cell r="B491" t="str">
            <v>Belanja Perjalanan Dinas Paket Meeting Dalam Kota</v>
          </cell>
          <cell r="K491">
            <v>43200000</v>
          </cell>
        </row>
        <row r="492">
          <cell r="B492" t="str">
            <v>(KPPN.133-Jakarta IV )</v>
          </cell>
          <cell r="K492">
            <v>0</v>
          </cell>
        </row>
        <row r="493">
          <cell r="B493" t="str">
            <v xml:space="preserve">  - </v>
          </cell>
          <cell r="C493" t="str">
            <v>Paket Meeting Fullday [30 org x 2 keg]</v>
          </cell>
          <cell r="H493">
            <v>60</v>
          </cell>
          <cell r="I493" t="str">
            <v>OK</v>
          </cell>
          <cell r="J493">
            <v>455000</v>
          </cell>
          <cell r="K493">
            <v>27300000</v>
          </cell>
        </row>
        <row r="494">
          <cell r="B494" t="str">
            <v xml:space="preserve">  - </v>
          </cell>
          <cell r="C494" t="str">
            <v>Uang Harian Fullday [30 org x 2 keg]</v>
          </cell>
          <cell r="H494">
            <v>60</v>
          </cell>
          <cell r="I494" t="str">
            <v>OK</v>
          </cell>
          <cell r="J494">
            <v>95000</v>
          </cell>
          <cell r="K494">
            <v>5700000</v>
          </cell>
        </row>
        <row r="495">
          <cell r="B495" t="str">
            <v xml:space="preserve">  - </v>
          </cell>
          <cell r="C495" t="str">
            <v>Transport Fullday [30 org x 2 keg]</v>
          </cell>
          <cell r="H495">
            <v>60</v>
          </cell>
          <cell r="I495" t="str">
            <v>OK</v>
          </cell>
          <cell r="J495">
            <v>170000</v>
          </cell>
          <cell r="K495">
            <v>10200000</v>
          </cell>
        </row>
        <row r="496">
          <cell r="B496" t="str">
            <v>Uji Petik/Asesmen Sertifikasi PPIU di Arab Saudi</v>
          </cell>
        </row>
        <row r="497">
          <cell r="B497" t="str">
            <v>Belanja Perjalanan Dinas Lainnya - Luar Negeri</v>
          </cell>
          <cell r="K497">
            <v>338730000</v>
          </cell>
        </row>
        <row r="498">
          <cell r="B498" t="str">
            <v>(KPPN.133-Jakarta IV )</v>
          </cell>
          <cell r="K498">
            <v>0</v>
          </cell>
        </row>
        <row r="499">
          <cell r="B499" t="str">
            <v xml:space="preserve">  - </v>
          </cell>
          <cell r="C499" t="str">
            <v>Tiket Jakarta-Jeddah Es.II PP [1 ORG x 1 KL]</v>
          </cell>
          <cell r="H499">
            <v>1</v>
          </cell>
          <cell r="I499" t="str">
            <v>OK</v>
          </cell>
          <cell r="J499">
            <v>45000000</v>
          </cell>
          <cell r="K499">
            <v>45000000</v>
          </cell>
        </row>
        <row r="500">
          <cell r="B500" t="str">
            <v xml:space="preserve">  - </v>
          </cell>
          <cell r="C500" t="str">
            <v>Tiket Jakarta-Jeddah PP [4 ORG x 1 KL]</v>
          </cell>
          <cell r="H500">
            <v>4</v>
          </cell>
          <cell r="I500" t="str">
            <v>OK</v>
          </cell>
          <cell r="J500">
            <v>25000000</v>
          </cell>
          <cell r="K500">
            <v>100000000</v>
          </cell>
        </row>
        <row r="501">
          <cell r="B501" t="str">
            <v xml:space="preserve">  - </v>
          </cell>
          <cell r="C501" t="str">
            <v>Uang Harian Es.II [1 ORG x 8 HR x 1 KL]</v>
          </cell>
          <cell r="H501">
            <v>8</v>
          </cell>
          <cell r="I501" t="str">
            <v>OH</v>
          </cell>
          <cell r="J501">
            <v>5700000</v>
          </cell>
          <cell r="K501">
            <v>45600000</v>
          </cell>
        </row>
        <row r="502">
          <cell r="B502" t="str">
            <v xml:space="preserve">  - </v>
          </cell>
          <cell r="C502" t="str">
            <v>Uang Harian Lumpsum  40% Es.II [1 ORG x 2 HR x 1 KL]</v>
          </cell>
          <cell r="H502">
            <v>2</v>
          </cell>
          <cell r="I502" t="str">
            <v>OH</v>
          </cell>
          <cell r="J502">
            <v>2280000</v>
          </cell>
          <cell r="K502">
            <v>4560000</v>
          </cell>
        </row>
        <row r="503">
          <cell r="B503" t="str">
            <v xml:space="preserve">  - </v>
          </cell>
          <cell r="C503" t="str">
            <v>Uang Harian Es. III Ke Bawah [4 ORG x 8 HR x 1 KL]</v>
          </cell>
          <cell r="H503">
            <v>32</v>
          </cell>
          <cell r="I503" t="str">
            <v>OH</v>
          </cell>
          <cell r="J503">
            <v>3500000</v>
          </cell>
          <cell r="K503">
            <v>112000000</v>
          </cell>
        </row>
        <row r="504">
          <cell r="B504" t="str">
            <v xml:space="preserve">  - </v>
          </cell>
          <cell r="C504" t="str">
            <v>Uang Harian Lumpsum 40% Es. III Ke Bawah [4 ORG x 2 HR x 1 KL]</v>
          </cell>
          <cell r="H504">
            <v>8</v>
          </cell>
          <cell r="I504" t="str">
            <v>OH</v>
          </cell>
          <cell r="J504">
            <v>1400000</v>
          </cell>
          <cell r="K504">
            <v>11200000</v>
          </cell>
        </row>
        <row r="505">
          <cell r="B505" t="str">
            <v xml:space="preserve">  - </v>
          </cell>
          <cell r="C505" t="str">
            <v>Transport Lokal [5 ORG x 1 KL]</v>
          </cell>
          <cell r="H505">
            <v>5</v>
          </cell>
          <cell r="I505" t="str">
            <v>OK</v>
          </cell>
          <cell r="J505">
            <v>574000</v>
          </cell>
          <cell r="K505">
            <v>2870000</v>
          </cell>
        </row>
        <row r="506">
          <cell r="B506" t="str">
            <v xml:space="preserve">  - </v>
          </cell>
          <cell r="C506" t="str">
            <v>Visa 5 ORG</v>
          </cell>
          <cell r="H506">
            <v>5</v>
          </cell>
          <cell r="I506" t="str">
            <v>OK</v>
          </cell>
          <cell r="J506">
            <v>3500000</v>
          </cell>
          <cell r="K506">
            <v>17500000</v>
          </cell>
        </row>
        <row r="507">
          <cell r="B507" t="str">
            <v>Pembinaan Penyelenggara Perjalanan Ibadah Umrah</v>
          </cell>
          <cell r="H507" t="str">
            <v xml:space="preserve"> </v>
          </cell>
          <cell r="I507" t="str">
            <v xml:space="preserve"> </v>
          </cell>
          <cell r="K507">
            <v>872172000</v>
          </cell>
        </row>
        <row r="508">
          <cell r="B508" t="str">
            <v>Sosialisasi Regulasi/Kebijakan Penyelenggaraan Ibadah Umrah kepada PPIU Ijin Baru</v>
          </cell>
          <cell r="K508">
            <v>139400000</v>
          </cell>
        </row>
        <row r="509">
          <cell r="B509" t="str">
            <v>Belanja Bahan</v>
          </cell>
          <cell r="K509">
            <v>2000000</v>
          </cell>
        </row>
        <row r="510">
          <cell r="B510" t="str">
            <v>(KPPN.133-Jakarta IV )</v>
          </cell>
          <cell r="K510">
            <v>0</v>
          </cell>
        </row>
        <row r="511">
          <cell r="B511" t="str">
            <v xml:space="preserve">  - </v>
          </cell>
          <cell r="C511" t="str">
            <v>Spanduk</v>
          </cell>
          <cell r="H511">
            <v>4</v>
          </cell>
          <cell r="I511" t="str">
            <v>KEG</v>
          </cell>
          <cell r="J511">
            <v>500000</v>
          </cell>
          <cell r="K511">
            <v>2000000</v>
          </cell>
        </row>
        <row r="512">
          <cell r="B512" t="str">
            <v>Belanja Honor Output Kegiatan</v>
          </cell>
          <cell r="K512">
            <v>7000000</v>
          </cell>
        </row>
        <row r="513">
          <cell r="B513" t="str">
            <v>(KPPN.133-Jakarta IV )</v>
          </cell>
          <cell r="K513">
            <v>0</v>
          </cell>
        </row>
        <row r="514">
          <cell r="B514" t="str">
            <v xml:space="preserve">  - </v>
          </cell>
          <cell r="C514" t="str">
            <v>Penanggung Jawab [1 ORG x 4 KEG]</v>
          </cell>
          <cell r="H514">
            <v>4</v>
          </cell>
          <cell r="I514" t="str">
            <v>OK</v>
          </cell>
          <cell r="J514">
            <v>450000</v>
          </cell>
          <cell r="K514">
            <v>1800000</v>
          </cell>
        </row>
        <row r="515">
          <cell r="B515" t="str">
            <v xml:space="preserve">  - </v>
          </cell>
          <cell r="C515" t="str">
            <v>Ketua [1 ORG x 4 KEG]</v>
          </cell>
          <cell r="H515">
            <v>4</v>
          </cell>
          <cell r="I515" t="str">
            <v>OK</v>
          </cell>
          <cell r="J515">
            <v>400000</v>
          </cell>
          <cell r="K515">
            <v>1600000</v>
          </cell>
        </row>
        <row r="516">
          <cell r="B516" t="str">
            <v xml:space="preserve">  - </v>
          </cell>
          <cell r="C516" t="str">
            <v>Sekretaris [1 ORG x 4 KEG]</v>
          </cell>
          <cell r="H516">
            <v>4</v>
          </cell>
          <cell r="I516" t="str">
            <v>OK</v>
          </cell>
          <cell r="J516">
            <v>300000</v>
          </cell>
          <cell r="K516">
            <v>1200000</v>
          </cell>
        </row>
        <row r="517">
          <cell r="B517" t="str">
            <v xml:space="preserve">  - </v>
          </cell>
          <cell r="C517" t="str">
            <v>Anggota [2 ORG x 4 KEG]</v>
          </cell>
          <cell r="H517">
            <v>8</v>
          </cell>
          <cell r="I517" t="str">
            <v>OK</v>
          </cell>
          <cell r="J517">
            <v>300000</v>
          </cell>
          <cell r="K517">
            <v>2400000</v>
          </cell>
        </row>
        <row r="518">
          <cell r="B518" t="str">
            <v>Belanja Perjalanan Dinas Paket Meeting Dalam Kota</v>
          </cell>
          <cell r="K518">
            <v>130400000</v>
          </cell>
        </row>
        <row r="519">
          <cell r="B519" t="str">
            <v>(KPPN.133-Jakarta IV )</v>
          </cell>
          <cell r="K519">
            <v>0</v>
          </cell>
        </row>
        <row r="520">
          <cell r="B520" t="str">
            <v xml:space="preserve">  - </v>
          </cell>
          <cell r="C520" t="str">
            <v>Paket Fullday Meeting [60 ORG x 4 KEG]</v>
          </cell>
          <cell r="H520">
            <v>240</v>
          </cell>
          <cell r="I520" t="str">
            <v>OK</v>
          </cell>
          <cell r="J520">
            <v>455000</v>
          </cell>
          <cell r="K520">
            <v>109200000</v>
          </cell>
        </row>
        <row r="521">
          <cell r="B521" t="str">
            <v xml:space="preserve">  - </v>
          </cell>
          <cell r="C521" t="str">
            <v>Uang Harian Fullday [20 ORG x 4 KEG]</v>
          </cell>
          <cell r="H521">
            <v>80</v>
          </cell>
          <cell r="I521" t="str">
            <v>OH</v>
          </cell>
          <cell r="J521">
            <v>95000</v>
          </cell>
          <cell r="K521">
            <v>7600000</v>
          </cell>
        </row>
        <row r="522">
          <cell r="B522" t="str">
            <v xml:space="preserve">  - </v>
          </cell>
          <cell r="C522" t="str">
            <v>Transport Panitia dan Peserta [20 ORG x 4 KEG]</v>
          </cell>
          <cell r="H522">
            <v>80</v>
          </cell>
          <cell r="I522" t="str">
            <v>OH</v>
          </cell>
          <cell r="J522">
            <v>170000</v>
          </cell>
          <cell r="K522">
            <v>13600000</v>
          </cell>
        </row>
        <row r="523">
          <cell r="B523" t="str">
            <v>Sosialisasi Regulasi/Kebijakan Penyelenggaraan Perjalanan Ibadah Umrah Kepada Kantor Pusat dan Cabang PPIU</v>
          </cell>
          <cell r="K523">
            <v>232432000</v>
          </cell>
        </row>
        <row r="524">
          <cell r="B524" t="str">
            <v>Belanja Bahan</v>
          </cell>
          <cell r="K524">
            <v>79760000</v>
          </cell>
        </row>
        <row r="525">
          <cell r="B525" t="str">
            <v>(KPPN.133-Jakarta IV )</v>
          </cell>
          <cell r="K525">
            <v>0</v>
          </cell>
        </row>
        <row r="526">
          <cell r="B526" t="str">
            <v xml:space="preserve">  - </v>
          </cell>
          <cell r="C526" t="str">
            <v>Konsumsi [55 ORG x 16 KL]</v>
          </cell>
          <cell r="H526">
            <v>880</v>
          </cell>
          <cell r="I526" t="str">
            <v>OK</v>
          </cell>
          <cell r="J526">
            <v>77000</v>
          </cell>
          <cell r="K526">
            <v>67760000</v>
          </cell>
        </row>
        <row r="527">
          <cell r="B527" t="str">
            <v xml:space="preserve">  - </v>
          </cell>
          <cell r="C527" t="str">
            <v>Spanduk</v>
          </cell>
          <cell r="H527">
            <v>16</v>
          </cell>
          <cell r="I527" t="str">
            <v>KEG</v>
          </cell>
          <cell r="J527">
            <v>750000</v>
          </cell>
          <cell r="K527">
            <v>12000000</v>
          </cell>
        </row>
        <row r="528">
          <cell r="B528" t="str">
            <v>Belanja Perjalanan Dinas Biasa</v>
          </cell>
          <cell r="K528">
            <v>148872000</v>
          </cell>
        </row>
        <row r="529">
          <cell r="B529" t="str">
            <v>(KPPN.133-Jakarta IV )</v>
          </cell>
          <cell r="K529">
            <v>0</v>
          </cell>
        </row>
        <row r="530">
          <cell r="B530" t="str">
            <v xml:space="preserve">&gt; </v>
          </cell>
          <cell r="C530" t="str">
            <v>Jakarta-Jawa Barat PP</v>
          </cell>
          <cell r="H530" t="str">
            <v xml:space="preserve"> </v>
          </cell>
          <cell r="I530" t="str">
            <v xml:space="preserve"> </v>
          </cell>
        </row>
        <row r="531">
          <cell r="B531" t="str">
            <v xml:space="preserve">  - </v>
          </cell>
          <cell r="C531" t="str">
            <v>Transport [2 ORG x 1 KL]</v>
          </cell>
          <cell r="H531">
            <v>2</v>
          </cell>
          <cell r="I531" t="str">
            <v>OK</v>
          </cell>
          <cell r="J531">
            <v>600000</v>
          </cell>
          <cell r="K531">
            <v>1200000</v>
          </cell>
        </row>
        <row r="532">
          <cell r="B532" t="str">
            <v xml:space="preserve">  - </v>
          </cell>
          <cell r="C532" t="str">
            <v>Uang Harian [2 ORG x 3 HR x 1 KL]</v>
          </cell>
          <cell r="H532">
            <v>6</v>
          </cell>
          <cell r="I532" t="str">
            <v>OK</v>
          </cell>
          <cell r="J532">
            <v>430000</v>
          </cell>
          <cell r="K532">
            <v>2580000</v>
          </cell>
        </row>
        <row r="533">
          <cell r="B533" t="str">
            <v xml:space="preserve">  - </v>
          </cell>
          <cell r="C533" t="str">
            <v>Uang Penginapan [2 ORG x 2 HR x 1 KL]</v>
          </cell>
          <cell r="H533">
            <v>4</v>
          </cell>
          <cell r="I533" t="str">
            <v>OH</v>
          </cell>
          <cell r="J533">
            <v>686000</v>
          </cell>
          <cell r="K533">
            <v>2744000</v>
          </cell>
        </row>
        <row r="534">
          <cell r="B534" t="str">
            <v xml:space="preserve">&gt; </v>
          </cell>
          <cell r="C534" t="str">
            <v>Jakarta - Jawa Timur PP</v>
          </cell>
          <cell r="H534" t="str">
            <v xml:space="preserve"> </v>
          </cell>
          <cell r="I534" t="str">
            <v xml:space="preserve"> </v>
          </cell>
        </row>
        <row r="535">
          <cell r="B535" t="str">
            <v xml:space="preserve">  - </v>
          </cell>
          <cell r="C535" t="str">
            <v>Tiket [2 ORG x 1 KL]</v>
          </cell>
          <cell r="H535">
            <v>2</v>
          </cell>
          <cell r="I535" t="str">
            <v>OK</v>
          </cell>
          <cell r="J535">
            <v>2674000</v>
          </cell>
          <cell r="K535">
            <v>5348000</v>
          </cell>
        </row>
        <row r="536">
          <cell r="B536" t="str">
            <v xml:space="preserve">  - </v>
          </cell>
          <cell r="C536" t="str">
            <v>Transport Satker ke Bandara/Bandara ke Lokasi Kegiatan [2 ORG x 1 KL]</v>
          </cell>
          <cell r="H536">
            <v>2</v>
          </cell>
          <cell r="I536" t="str">
            <v>OK</v>
          </cell>
          <cell r="J536">
            <v>1048000</v>
          </cell>
          <cell r="K536">
            <v>2096000</v>
          </cell>
        </row>
        <row r="537">
          <cell r="B537" t="str">
            <v xml:space="preserve">  - </v>
          </cell>
          <cell r="C537" t="str">
            <v>Uang Harian [2 ORG x 3 HR x 1 KL]</v>
          </cell>
          <cell r="H537">
            <v>6</v>
          </cell>
          <cell r="I537" t="str">
            <v>OK</v>
          </cell>
          <cell r="J537">
            <v>410000</v>
          </cell>
          <cell r="K537">
            <v>2460000</v>
          </cell>
        </row>
        <row r="538">
          <cell r="B538" t="str">
            <v xml:space="preserve">  - </v>
          </cell>
          <cell r="C538" t="str">
            <v>Uang Representatif [1 ORG x 3 HR x 1 KL]</v>
          </cell>
          <cell r="H538">
            <v>3</v>
          </cell>
          <cell r="I538" t="str">
            <v>OH</v>
          </cell>
          <cell r="J538">
            <v>150000</v>
          </cell>
          <cell r="K538">
            <v>450000</v>
          </cell>
        </row>
        <row r="539">
          <cell r="B539" t="str">
            <v xml:space="preserve">  - </v>
          </cell>
          <cell r="C539" t="str">
            <v>Uang Penginapan Eselon II [1 ORG x 2 HR x 1 KL]</v>
          </cell>
          <cell r="H539">
            <v>2</v>
          </cell>
          <cell r="I539" t="str">
            <v>OK</v>
          </cell>
          <cell r="J539">
            <v>2007000</v>
          </cell>
          <cell r="K539">
            <v>4014000</v>
          </cell>
        </row>
        <row r="540">
          <cell r="B540" t="str">
            <v xml:space="preserve">  - </v>
          </cell>
          <cell r="C540" t="str">
            <v>Uang Penginapan [1 ORG x 2 HR x 1 KL]</v>
          </cell>
          <cell r="H540">
            <v>2</v>
          </cell>
          <cell r="I540" t="str">
            <v>OH</v>
          </cell>
          <cell r="J540">
            <v>814000</v>
          </cell>
          <cell r="K540">
            <v>1628000</v>
          </cell>
        </row>
        <row r="541">
          <cell r="B541" t="str">
            <v xml:space="preserve">&gt; </v>
          </cell>
          <cell r="C541" t="str">
            <v>Jakarta-Sulawesi Selatan PP</v>
          </cell>
          <cell r="H541" t="str">
            <v xml:space="preserve"> </v>
          </cell>
          <cell r="I541" t="str">
            <v xml:space="preserve"> </v>
          </cell>
        </row>
        <row r="542">
          <cell r="B542" t="str">
            <v xml:space="preserve">  - </v>
          </cell>
          <cell r="C542" t="str">
            <v>Tiket [2 ORG x 1 KL]</v>
          </cell>
          <cell r="H542">
            <v>2</v>
          </cell>
          <cell r="I542" t="str">
            <v>OK</v>
          </cell>
          <cell r="J542">
            <v>3829000</v>
          </cell>
          <cell r="K542">
            <v>7658000</v>
          </cell>
        </row>
        <row r="543">
          <cell r="B543" t="str">
            <v xml:space="preserve">  - </v>
          </cell>
          <cell r="C543" t="str">
            <v>Transport Satker ke Bandara/Bandara ke Lokasi Kegiatan [2 ORG x 1 KL]</v>
          </cell>
          <cell r="H543">
            <v>2</v>
          </cell>
          <cell r="I543" t="str">
            <v>OK</v>
          </cell>
          <cell r="J543">
            <v>950000</v>
          </cell>
          <cell r="K543">
            <v>1900000</v>
          </cell>
        </row>
        <row r="544">
          <cell r="B544" t="str">
            <v xml:space="preserve">  - </v>
          </cell>
          <cell r="C544" t="str">
            <v>Uang Harian [2 ORG x 3 HR x 1 KL]</v>
          </cell>
          <cell r="H544">
            <v>6</v>
          </cell>
          <cell r="I544" t="str">
            <v>OK</v>
          </cell>
          <cell r="J544">
            <v>430000</v>
          </cell>
          <cell r="K544">
            <v>2580000</v>
          </cell>
        </row>
        <row r="545">
          <cell r="B545" t="str">
            <v xml:space="preserve">  - </v>
          </cell>
          <cell r="C545" t="str">
            <v>Uang Penginapan [2 ORG x 2 HR x 1 KL]</v>
          </cell>
          <cell r="H545">
            <v>4</v>
          </cell>
          <cell r="I545" t="str">
            <v>OK</v>
          </cell>
          <cell r="J545">
            <v>745000</v>
          </cell>
          <cell r="K545">
            <v>2980000</v>
          </cell>
        </row>
        <row r="546">
          <cell r="B546" t="str">
            <v xml:space="preserve">&gt; </v>
          </cell>
          <cell r="C546" t="str">
            <v>Jakarta-Banten PP</v>
          </cell>
          <cell r="H546" t="str">
            <v xml:space="preserve"> </v>
          </cell>
          <cell r="I546" t="str">
            <v xml:space="preserve"> </v>
          </cell>
        </row>
        <row r="547">
          <cell r="B547" t="str">
            <v xml:space="preserve">  - </v>
          </cell>
          <cell r="C547" t="str">
            <v>Transport [2 ORG x 1 KL]</v>
          </cell>
          <cell r="H547">
            <v>2</v>
          </cell>
          <cell r="I547" t="str">
            <v>OK</v>
          </cell>
          <cell r="J547">
            <v>572000</v>
          </cell>
          <cell r="K547">
            <v>1144000</v>
          </cell>
        </row>
        <row r="548">
          <cell r="B548" t="str">
            <v xml:space="preserve">  - </v>
          </cell>
          <cell r="C548" t="str">
            <v>Uang Harian [2 ORG x 3 HR x 1 KL]</v>
          </cell>
          <cell r="H548">
            <v>6</v>
          </cell>
          <cell r="I548" t="str">
            <v>OK</v>
          </cell>
          <cell r="J548">
            <v>370000</v>
          </cell>
          <cell r="K548">
            <v>2220000</v>
          </cell>
        </row>
        <row r="549">
          <cell r="B549" t="str">
            <v xml:space="preserve">  - </v>
          </cell>
          <cell r="C549" t="str">
            <v>Uang Penginapan [2 ORG x 2 HR x 1 KL]</v>
          </cell>
          <cell r="H549">
            <v>4</v>
          </cell>
          <cell r="I549" t="str">
            <v>OH</v>
          </cell>
          <cell r="J549">
            <v>724000</v>
          </cell>
          <cell r="K549">
            <v>2896000</v>
          </cell>
        </row>
        <row r="550">
          <cell r="B550" t="str">
            <v xml:space="preserve">&gt; </v>
          </cell>
          <cell r="C550" t="str">
            <v>Jakarta-Jawa Tengah PP</v>
          </cell>
          <cell r="H550" t="str">
            <v xml:space="preserve"> </v>
          </cell>
          <cell r="I550" t="str">
            <v xml:space="preserve"> </v>
          </cell>
        </row>
        <row r="551">
          <cell r="B551" t="str">
            <v xml:space="preserve">  - </v>
          </cell>
          <cell r="C551" t="str">
            <v>Tiket [2 ORG x 1 KL]</v>
          </cell>
          <cell r="H551">
            <v>2</v>
          </cell>
          <cell r="I551" t="str">
            <v>OK</v>
          </cell>
          <cell r="J551">
            <v>2182000</v>
          </cell>
          <cell r="K551">
            <v>4364000</v>
          </cell>
        </row>
        <row r="552">
          <cell r="B552" t="str">
            <v xml:space="preserve">  - </v>
          </cell>
          <cell r="C552" t="str">
            <v>Transport Satker ke Bandara/Bandara ke Lokasi Kegiatan [2 ORG x 1 KL]</v>
          </cell>
          <cell r="H552">
            <v>2</v>
          </cell>
          <cell r="I552" t="str">
            <v>OK</v>
          </cell>
          <cell r="J552">
            <v>780000</v>
          </cell>
          <cell r="K552">
            <v>1560000</v>
          </cell>
        </row>
        <row r="553">
          <cell r="B553" t="str">
            <v xml:space="preserve">  - </v>
          </cell>
          <cell r="C553" t="str">
            <v>Uang Harian [2 ORG x 3 HR x 1 KL]</v>
          </cell>
          <cell r="H553">
            <v>6</v>
          </cell>
          <cell r="I553" t="str">
            <v>OK</v>
          </cell>
          <cell r="J553">
            <v>370000</v>
          </cell>
          <cell r="K553">
            <v>2220000</v>
          </cell>
        </row>
        <row r="554">
          <cell r="B554" t="str">
            <v xml:space="preserve">  - </v>
          </cell>
          <cell r="C554" t="str">
            <v>Uang Penginapan [2 ORG x 2 HR x 1 KL]</v>
          </cell>
          <cell r="H554">
            <v>4</v>
          </cell>
          <cell r="I554" t="str">
            <v>OK</v>
          </cell>
          <cell r="J554">
            <v>810000</v>
          </cell>
          <cell r="K554">
            <v>3240000</v>
          </cell>
        </row>
        <row r="555">
          <cell r="B555" t="str">
            <v xml:space="preserve">&gt; </v>
          </cell>
          <cell r="C555" t="str">
            <v>Jakarta-Sumatera Utara PP</v>
          </cell>
          <cell r="H555" t="str">
            <v xml:space="preserve"> </v>
          </cell>
          <cell r="I555" t="str">
            <v xml:space="preserve"> </v>
          </cell>
        </row>
        <row r="556">
          <cell r="B556" t="str">
            <v xml:space="preserve">  - </v>
          </cell>
          <cell r="C556" t="str">
            <v>Tiket [2 ORG x 1 KL]</v>
          </cell>
          <cell r="H556">
            <v>2</v>
          </cell>
          <cell r="I556" t="str">
            <v>OK</v>
          </cell>
          <cell r="J556">
            <v>3808000</v>
          </cell>
          <cell r="K556">
            <v>7616000</v>
          </cell>
        </row>
        <row r="557">
          <cell r="B557" t="str">
            <v xml:space="preserve">  - </v>
          </cell>
          <cell r="C557" t="str">
            <v>Transport Satker ke Bandara/Bandara ke Lokasi Kegiatan [2 ORG x 1 KL]</v>
          </cell>
          <cell r="H557">
            <v>2</v>
          </cell>
          <cell r="I557" t="str">
            <v>OK</v>
          </cell>
          <cell r="J557">
            <v>1164000</v>
          </cell>
          <cell r="K557">
            <v>2328000</v>
          </cell>
        </row>
        <row r="558">
          <cell r="B558" t="str">
            <v xml:space="preserve">  - </v>
          </cell>
          <cell r="C558" t="str">
            <v>Uang Harian [2 ORG x 3 HR x 1 KL]</v>
          </cell>
          <cell r="H558">
            <v>6</v>
          </cell>
          <cell r="I558" t="str">
            <v>OK</v>
          </cell>
          <cell r="J558">
            <v>370000</v>
          </cell>
          <cell r="K558">
            <v>2220000</v>
          </cell>
        </row>
        <row r="559">
          <cell r="B559" t="str">
            <v xml:space="preserve">  - </v>
          </cell>
          <cell r="C559" t="str">
            <v>Uang Penginapan [2 ORG x 2 HR x 1 KL]</v>
          </cell>
          <cell r="H559">
            <v>4</v>
          </cell>
          <cell r="I559" t="str">
            <v>OK</v>
          </cell>
          <cell r="J559">
            <v>699000</v>
          </cell>
          <cell r="K559">
            <v>2796000</v>
          </cell>
        </row>
        <row r="560">
          <cell r="B560" t="str">
            <v xml:space="preserve">&gt; </v>
          </cell>
          <cell r="C560" t="str">
            <v>Jakarta-Kalimantan Selatan PP</v>
          </cell>
          <cell r="H560" t="str">
            <v xml:space="preserve"> </v>
          </cell>
          <cell r="I560" t="str">
            <v xml:space="preserve"> </v>
          </cell>
        </row>
        <row r="561">
          <cell r="B561" t="str">
            <v xml:space="preserve">  - </v>
          </cell>
          <cell r="C561" t="str">
            <v>Tiket [2 ORG x 1 KL]</v>
          </cell>
          <cell r="H561">
            <v>2</v>
          </cell>
          <cell r="I561" t="str">
            <v>OK</v>
          </cell>
          <cell r="J561">
            <v>2995000</v>
          </cell>
          <cell r="K561">
            <v>5990000</v>
          </cell>
        </row>
        <row r="562">
          <cell r="B562" t="str">
            <v xml:space="preserve">  - </v>
          </cell>
          <cell r="C562" t="str">
            <v>Transport Satker ke Bandara/Bandara ke Lokasi Kegiatan [2 ORG x 1 KL]</v>
          </cell>
          <cell r="H562">
            <v>2</v>
          </cell>
          <cell r="I562" t="str">
            <v>OK</v>
          </cell>
          <cell r="J562">
            <v>934000</v>
          </cell>
          <cell r="K562">
            <v>1868000</v>
          </cell>
        </row>
        <row r="563">
          <cell r="B563" t="str">
            <v xml:space="preserve">  - </v>
          </cell>
          <cell r="C563" t="str">
            <v>Uang Harian [2 ORG x 3 HR x 1 KL]</v>
          </cell>
          <cell r="H563">
            <v>6</v>
          </cell>
          <cell r="I563" t="str">
            <v>OK</v>
          </cell>
          <cell r="J563">
            <v>380000</v>
          </cell>
          <cell r="K563">
            <v>2280000</v>
          </cell>
        </row>
        <row r="564">
          <cell r="B564" t="str">
            <v xml:space="preserve">  - </v>
          </cell>
          <cell r="C564" t="str">
            <v>Uang Representatif [1 ORG x 3 HR x 1 KL]</v>
          </cell>
          <cell r="H564">
            <v>3</v>
          </cell>
          <cell r="I564" t="str">
            <v>OH</v>
          </cell>
          <cell r="J564">
            <v>150000</v>
          </cell>
          <cell r="K564">
            <v>450000</v>
          </cell>
        </row>
        <row r="565">
          <cell r="B565" t="str">
            <v xml:space="preserve">  - </v>
          </cell>
          <cell r="C565" t="str">
            <v>Uang Penginapan Eselon II [1 ORG x 2 HR x 1 KL]</v>
          </cell>
          <cell r="H565">
            <v>2</v>
          </cell>
          <cell r="I565" t="str">
            <v>OK</v>
          </cell>
          <cell r="J565">
            <v>3316000</v>
          </cell>
          <cell r="K565">
            <v>6632000</v>
          </cell>
        </row>
        <row r="566">
          <cell r="B566" t="str">
            <v xml:space="preserve">  - </v>
          </cell>
          <cell r="C566" t="str">
            <v>Uang Penginapan [1 ORG x 2 HR x 1 KL]</v>
          </cell>
          <cell r="H566">
            <v>2</v>
          </cell>
          <cell r="I566" t="str">
            <v>OH</v>
          </cell>
          <cell r="J566">
            <v>697000</v>
          </cell>
          <cell r="K566">
            <v>1394000</v>
          </cell>
        </row>
        <row r="567">
          <cell r="B567" t="str">
            <v xml:space="preserve">&gt; </v>
          </cell>
          <cell r="C567" t="str">
            <v>Jakarta-Riau PP</v>
          </cell>
          <cell r="H567" t="str">
            <v xml:space="preserve"> </v>
          </cell>
          <cell r="I567" t="str">
            <v xml:space="preserve"> </v>
          </cell>
        </row>
        <row r="568">
          <cell r="B568" t="str">
            <v xml:space="preserve">  - </v>
          </cell>
          <cell r="C568" t="str">
            <v>Tiket [2 ORG x 1 KL]</v>
          </cell>
          <cell r="H568">
            <v>2</v>
          </cell>
          <cell r="I568" t="str">
            <v>OK</v>
          </cell>
          <cell r="J568">
            <v>3016000</v>
          </cell>
          <cell r="K568">
            <v>6032000</v>
          </cell>
        </row>
        <row r="569">
          <cell r="B569" t="str">
            <v xml:space="preserve">  - </v>
          </cell>
          <cell r="C569" t="str">
            <v>Transport Satker ke Bandara/Bandara ke Lokasi Kegiatan [2 ORG x 1 KL]</v>
          </cell>
          <cell r="H569">
            <v>2</v>
          </cell>
          <cell r="I569" t="str">
            <v>OK</v>
          </cell>
          <cell r="J569">
            <v>766000</v>
          </cell>
          <cell r="K569">
            <v>1532000</v>
          </cell>
        </row>
        <row r="570">
          <cell r="B570" t="str">
            <v xml:space="preserve">  - </v>
          </cell>
          <cell r="C570" t="str">
            <v>Uang Harian [2 ORG x 3 HR x 1 KL]</v>
          </cell>
          <cell r="H570">
            <v>6</v>
          </cell>
          <cell r="I570" t="str">
            <v>OK</v>
          </cell>
          <cell r="J570">
            <v>370000</v>
          </cell>
          <cell r="K570">
            <v>2220000</v>
          </cell>
        </row>
        <row r="571">
          <cell r="B571" t="str">
            <v xml:space="preserve">  - </v>
          </cell>
          <cell r="C571" t="str">
            <v>Uang Penginapan [2 ORG x 2 HR x 1 KL]</v>
          </cell>
          <cell r="H571">
            <v>4</v>
          </cell>
          <cell r="I571" t="str">
            <v>OK</v>
          </cell>
          <cell r="J571">
            <v>852000</v>
          </cell>
          <cell r="K571">
            <v>3408000</v>
          </cell>
        </row>
        <row r="572">
          <cell r="B572" t="str">
            <v xml:space="preserve">&gt; </v>
          </cell>
          <cell r="C572" t="str">
            <v>Jakarta-Sumatera Barat PP</v>
          </cell>
          <cell r="H572" t="str">
            <v xml:space="preserve"> </v>
          </cell>
          <cell r="I572" t="str">
            <v xml:space="preserve"> </v>
          </cell>
        </row>
        <row r="573">
          <cell r="B573" t="str">
            <v xml:space="preserve">  - </v>
          </cell>
          <cell r="C573" t="str">
            <v>Tiket [2 ORG x 1 KL]</v>
          </cell>
          <cell r="H573">
            <v>2</v>
          </cell>
          <cell r="I573" t="str">
            <v>OK</v>
          </cell>
          <cell r="J573">
            <v>2952000</v>
          </cell>
          <cell r="K573">
            <v>5904000</v>
          </cell>
        </row>
        <row r="574">
          <cell r="B574" t="str">
            <v xml:space="preserve">  - </v>
          </cell>
          <cell r="C574" t="str">
            <v>Transport Satker ke Bandara/Bandara ke Lokasi Kegiatan [2 ORG x 1 KL]</v>
          </cell>
          <cell r="H574">
            <v>2</v>
          </cell>
          <cell r="I574" t="str">
            <v>OK</v>
          </cell>
          <cell r="J574">
            <v>928000</v>
          </cell>
          <cell r="K574">
            <v>1856000</v>
          </cell>
        </row>
        <row r="575">
          <cell r="B575" t="str">
            <v xml:space="preserve">  - </v>
          </cell>
          <cell r="C575" t="str">
            <v>Uang Harian [2 ORG x 3 HR x 1 KL]</v>
          </cell>
          <cell r="H575">
            <v>6</v>
          </cell>
          <cell r="I575" t="str">
            <v>OK</v>
          </cell>
          <cell r="J575">
            <v>380000</v>
          </cell>
          <cell r="K575">
            <v>2280000</v>
          </cell>
        </row>
        <row r="576">
          <cell r="B576" t="str">
            <v xml:space="preserve">  - </v>
          </cell>
          <cell r="C576" t="str">
            <v>Uang Penginapan [2 ORG x 2 HR x 1 KL]</v>
          </cell>
          <cell r="H576">
            <v>4</v>
          </cell>
          <cell r="I576" t="str">
            <v>OK</v>
          </cell>
          <cell r="J576">
            <v>701000</v>
          </cell>
          <cell r="K576">
            <v>2804000</v>
          </cell>
        </row>
        <row r="577">
          <cell r="B577" t="str">
            <v xml:space="preserve">&gt; </v>
          </cell>
          <cell r="C577" t="str">
            <v>Jakarta-Kalimantan Timur PP</v>
          </cell>
          <cell r="H577" t="str">
            <v xml:space="preserve"> </v>
          </cell>
          <cell r="I577" t="str">
            <v xml:space="preserve"> </v>
          </cell>
        </row>
        <row r="578">
          <cell r="B578" t="str">
            <v xml:space="preserve">  - </v>
          </cell>
          <cell r="C578" t="str">
            <v>Tiket [2 ORG x 1 KL]</v>
          </cell>
          <cell r="H578">
            <v>2</v>
          </cell>
          <cell r="I578" t="str">
            <v>OK</v>
          </cell>
          <cell r="J578">
            <v>3797000</v>
          </cell>
          <cell r="K578">
            <v>7594000</v>
          </cell>
        </row>
        <row r="579">
          <cell r="B579" t="str">
            <v xml:space="preserve">  - </v>
          </cell>
          <cell r="C579" t="str">
            <v>Transport Satker ke Bandara/Bandara ke Lokasi Kegiatan [2 ORG x 1 KL]</v>
          </cell>
          <cell r="H579">
            <v>2</v>
          </cell>
          <cell r="I579" t="str">
            <v>OK</v>
          </cell>
          <cell r="J579">
            <v>1614000</v>
          </cell>
          <cell r="K579">
            <v>3228000</v>
          </cell>
        </row>
        <row r="580">
          <cell r="B580" t="str">
            <v xml:space="preserve">  - </v>
          </cell>
          <cell r="C580" t="str">
            <v>Uang Harian [2 ORG x 3 HR x 1 KL]</v>
          </cell>
          <cell r="H580">
            <v>6</v>
          </cell>
          <cell r="I580" t="str">
            <v>OK</v>
          </cell>
          <cell r="J580">
            <v>430000</v>
          </cell>
          <cell r="K580">
            <v>2580000</v>
          </cell>
        </row>
        <row r="581">
          <cell r="B581" t="str">
            <v xml:space="preserve">  - </v>
          </cell>
          <cell r="C581" t="str">
            <v>Uang Penginapan [2 ORG x 2 HR x 1 KL]</v>
          </cell>
          <cell r="H581">
            <v>4</v>
          </cell>
          <cell r="I581" t="str">
            <v>OK</v>
          </cell>
          <cell r="J581">
            <v>804000</v>
          </cell>
          <cell r="K581">
            <v>3216000</v>
          </cell>
        </row>
        <row r="582">
          <cell r="B582" t="str">
            <v xml:space="preserve">&gt; </v>
          </cell>
          <cell r="C582" t="str">
            <v>Jakarta - Sulawesi Barat PP</v>
          </cell>
          <cell r="H582" t="str">
            <v xml:space="preserve"> </v>
          </cell>
          <cell r="I582" t="str">
            <v xml:space="preserve"> </v>
          </cell>
        </row>
        <row r="583">
          <cell r="B583" t="str">
            <v xml:space="preserve">  - </v>
          </cell>
          <cell r="C583" t="str">
            <v>Tiket [2 ORG x 1 KL]</v>
          </cell>
          <cell r="H583">
            <v>2</v>
          </cell>
          <cell r="I583" t="str">
            <v>OK</v>
          </cell>
          <cell r="J583">
            <v>4867000</v>
          </cell>
          <cell r="K583">
            <v>9734000</v>
          </cell>
        </row>
        <row r="584">
          <cell r="B584" t="str">
            <v xml:space="preserve">  - </v>
          </cell>
          <cell r="C584" t="str">
            <v>Transport Satker ke Bandara/Bandara ke Lokasi Kegiatan [2 ORG x 1 KL]</v>
          </cell>
          <cell r="H584">
            <v>2</v>
          </cell>
          <cell r="I584" t="str">
            <v>OK</v>
          </cell>
          <cell r="J584">
            <v>1176000</v>
          </cell>
          <cell r="K584">
            <v>2352000</v>
          </cell>
        </row>
        <row r="585">
          <cell r="B585" t="str">
            <v xml:space="preserve">  - </v>
          </cell>
          <cell r="C585" t="str">
            <v>Uang Harian [2 ORG x 3 HR x 1 KL]</v>
          </cell>
          <cell r="H585">
            <v>6</v>
          </cell>
          <cell r="I585" t="str">
            <v>OK</v>
          </cell>
          <cell r="J585">
            <v>410000</v>
          </cell>
          <cell r="K585">
            <v>2460000</v>
          </cell>
        </row>
        <row r="586">
          <cell r="B586" t="str">
            <v xml:space="preserve">  - </v>
          </cell>
          <cell r="C586" t="str">
            <v>Uang Penginapan [2 ORG x 2 HR x 1 KL]</v>
          </cell>
          <cell r="H586">
            <v>4</v>
          </cell>
          <cell r="I586" t="str">
            <v>OK</v>
          </cell>
          <cell r="J586">
            <v>704000</v>
          </cell>
          <cell r="K586">
            <v>2816000</v>
          </cell>
        </row>
        <row r="587">
          <cell r="B587" t="str">
            <v>Belanja Perjalanan Dinas Dalam Kota</v>
          </cell>
          <cell r="K587">
            <v>3800000</v>
          </cell>
        </row>
        <row r="588">
          <cell r="B588" t="str">
            <v>(KPPN.133-Jakarta IV )</v>
          </cell>
          <cell r="K588">
            <v>0</v>
          </cell>
        </row>
        <row r="589">
          <cell r="B589" t="str">
            <v xml:space="preserve">  - </v>
          </cell>
          <cell r="C589" t="str">
            <v>Transport [2 org x 5 kl]</v>
          </cell>
          <cell r="H589">
            <v>10</v>
          </cell>
          <cell r="I589" t="str">
            <v>OK</v>
          </cell>
          <cell r="J589">
            <v>170000</v>
          </cell>
          <cell r="K589">
            <v>1700000</v>
          </cell>
        </row>
        <row r="590">
          <cell r="B590" t="str">
            <v xml:space="preserve">  - </v>
          </cell>
          <cell r="C590" t="str">
            <v>Uang Harian [2 org x 5 kl]</v>
          </cell>
          <cell r="H590">
            <v>10</v>
          </cell>
          <cell r="I590" t="str">
            <v>OK</v>
          </cell>
          <cell r="J590">
            <v>210000</v>
          </cell>
          <cell r="K590">
            <v>2100000</v>
          </cell>
        </row>
        <row r="591">
          <cell r="B591" t="str">
            <v>Sarasehan Moderasi Beragama bersama PPIU dan PIHK</v>
          </cell>
          <cell r="K591">
            <v>500340000</v>
          </cell>
        </row>
        <row r="592">
          <cell r="B592" t="str">
            <v>Belanja Bahan</v>
          </cell>
          <cell r="K592">
            <v>57500000</v>
          </cell>
        </row>
        <row r="593">
          <cell r="B593" t="str">
            <v>(KPPN.133-Jakarta IV )</v>
          </cell>
          <cell r="K593">
            <v>0</v>
          </cell>
        </row>
        <row r="594">
          <cell r="B594" t="str">
            <v xml:space="preserve">  - </v>
          </cell>
          <cell r="C594" t="str">
            <v>Penggandaan dan Pelaporan Kegiatan</v>
          </cell>
          <cell r="H594">
            <v>2</v>
          </cell>
          <cell r="I594" t="str">
            <v>KEG</v>
          </cell>
          <cell r="J594">
            <v>1000000</v>
          </cell>
          <cell r="K594">
            <v>2000000</v>
          </cell>
        </row>
        <row r="595">
          <cell r="B595" t="str">
            <v xml:space="preserve">  - </v>
          </cell>
          <cell r="C595" t="str">
            <v>Spanduk</v>
          </cell>
          <cell r="H595">
            <v>2</v>
          </cell>
          <cell r="I595" t="str">
            <v>KEG</v>
          </cell>
          <cell r="J595">
            <v>750000</v>
          </cell>
          <cell r="K595">
            <v>1500000</v>
          </cell>
        </row>
        <row r="596">
          <cell r="B596" t="str">
            <v xml:space="preserve">  - </v>
          </cell>
          <cell r="C596" t="str">
            <v>Perlengkapan Peserta [120 Org x 2 Keg]</v>
          </cell>
          <cell r="H596">
            <v>180</v>
          </cell>
          <cell r="I596" t="str">
            <v>OK</v>
          </cell>
          <cell r="J596">
            <v>300000</v>
          </cell>
          <cell r="K596">
            <v>54000000</v>
          </cell>
        </row>
        <row r="597">
          <cell r="B597" t="str">
            <v>Belanja Honor Output Kegiatan</v>
          </cell>
          <cell r="K597">
            <v>3500000</v>
          </cell>
        </row>
        <row r="598">
          <cell r="B598" t="str">
            <v>(KPPN.133-Jakarta IV )</v>
          </cell>
          <cell r="K598">
            <v>0</v>
          </cell>
        </row>
        <row r="599">
          <cell r="B599" t="str">
            <v xml:space="preserve">  - </v>
          </cell>
          <cell r="C599" t="str">
            <v>Penanggung Jawab [1 ORG x 2 KEG]</v>
          </cell>
          <cell r="H599">
            <v>2</v>
          </cell>
          <cell r="I599" t="str">
            <v>OB</v>
          </cell>
          <cell r="J599">
            <v>450000</v>
          </cell>
          <cell r="K599">
            <v>900000</v>
          </cell>
        </row>
        <row r="600">
          <cell r="B600" t="str">
            <v xml:space="preserve">  - </v>
          </cell>
          <cell r="C600" t="str">
            <v>Ketua [1 ORG x 2 KEG]</v>
          </cell>
          <cell r="H600">
            <v>2</v>
          </cell>
          <cell r="I600" t="str">
            <v>OK</v>
          </cell>
          <cell r="J600">
            <v>400000</v>
          </cell>
          <cell r="K600">
            <v>800000</v>
          </cell>
        </row>
        <row r="601">
          <cell r="B601" t="str">
            <v xml:space="preserve">  - </v>
          </cell>
          <cell r="C601" t="str">
            <v>Sekretaris [1 ORG x 2 KEG]</v>
          </cell>
          <cell r="H601">
            <v>2</v>
          </cell>
          <cell r="I601" t="str">
            <v>OB</v>
          </cell>
          <cell r="J601">
            <v>300000</v>
          </cell>
          <cell r="K601">
            <v>600000</v>
          </cell>
        </row>
        <row r="602">
          <cell r="B602" t="str">
            <v xml:space="preserve">  - </v>
          </cell>
          <cell r="C602" t="str">
            <v>Anggota [2 ORG x 2 KEG]</v>
          </cell>
          <cell r="H602">
            <v>4</v>
          </cell>
          <cell r="I602" t="str">
            <v>OB</v>
          </cell>
          <cell r="J602">
            <v>300000</v>
          </cell>
          <cell r="K602">
            <v>1200000</v>
          </cell>
        </row>
        <row r="603">
          <cell r="B603" t="str">
            <v>Belanja Jasa Profesi</v>
          </cell>
          <cell r="K603">
            <v>65600000</v>
          </cell>
        </row>
        <row r="604">
          <cell r="B604" t="str">
            <v>(KPPN.133-Jakarta IV )</v>
          </cell>
          <cell r="K604">
            <v>0</v>
          </cell>
        </row>
        <row r="605">
          <cell r="B605" t="str">
            <v xml:space="preserve">  - </v>
          </cell>
          <cell r="C605" t="str">
            <v>Honorarium Narasumber Pakar/Praktisi/Profesional [8 ORG x 2 JPL x 2 KEG]</v>
          </cell>
          <cell r="H605">
            <v>32</v>
          </cell>
          <cell r="I605" t="str">
            <v>OJ</v>
          </cell>
          <cell r="J605">
            <v>1700000</v>
          </cell>
          <cell r="K605">
            <v>54400000</v>
          </cell>
        </row>
        <row r="606">
          <cell r="B606" t="str">
            <v xml:space="preserve">  - </v>
          </cell>
          <cell r="C606" t="str">
            <v>Honorarium Narasumber Fasilitator [2 ORG x 1 JPL x 2 KEG]</v>
          </cell>
          <cell r="I606" t="str">
            <v>OJ</v>
          </cell>
          <cell r="J606">
            <v>1400000</v>
          </cell>
          <cell r="K606">
            <v>0</v>
          </cell>
        </row>
        <row r="607">
          <cell r="B607" t="str">
            <v xml:space="preserve">  - </v>
          </cell>
          <cell r="C607" t="str">
            <v>Honor Moderator [8 ORG x 2 KEG]</v>
          </cell>
          <cell r="H607">
            <v>16</v>
          </cell>
          <cell r="I607" t="str">
            <v>OK</v>
          </cell>
          <cell r="J607">
            <v>700000</v>
          </cell>
          <cell r="K607">
            <v>11200000</v>
          </cell>
        </row>
        <row r="608">
          <cell r="B608" t="str">
            <v>Belanja Perjalanan Dinas Paket Meeting Luar Kota</v>
          </cell>
          <cell r="K608">
            <v>373740000</v>
          </cell>
        </row>
        <row r="609">
          <cell r="B609" t="str">
            <v>(KPPN.133-Jakarta IV )</v>
          </cell>
          <cell r="K609">
            <v>0</v>
          </cell>
        </row>
        <row r="610">
          <cell r="B610" t="str">
            <v xml:space="preserve">  - </v>
          </cell>
          <cell r="C610" t="str">
            <v>Paket Fullboard Meeting Panitia dan Peserta [95 ORG x 1 HR x 2 KEG]</v>
          </cell>
          <cell r="H610">
            <v>190</v>
          </cell>
          <cell r="I610" t="str">
            <v>OK</v>
          </cell>
          <cell r="J610">
            <v>1006000</v>
          </cell>
          <cell r="K610">
            <v>191140000</v>
          </cell>
        </row>
        <row r="611">
          <cell r="B611" t="str">
            <v xml:space="preserve">  - </v>
          </cell>
          <cell r="C611" t="str">
            <v>Uang Harian Fullboard Panitia dan Peserta[95 ORG x 2 HR x 2 KEG]</v>
          </cell>
          <cell r="H611">
            <v>380</v>
          </cell>
          <cell r="I611" t="str">
            <v>OH</v>
          </cell>
          <cell r="J611">
            <v>130000</v>
          </cell>
          <cell r="K611">
            <v>49400000</v>
          </cell>
        </row>
        <row r="612">
          <cell r="B612" t="str">
            <v xml:space="preserve">  - </v>
          </cell>
          <cell r="C612" t="str">
            <v>Transport Panitia dan Peserta [95 ORG x 2 KEG]</v>
          </cell>
          <cell r="H612">
            <v>190</v>
          </cell>
          <cell r="I612" t="str">
            <v>OH</v>
          </cell>
          <cell r="J612">
            <v>600000</v>
          </cell>
          <cell r="K612">
            <v>114000000</v>
          </cell>
        </row>
        <row r="613">
          <cell r="B613" t="str">
            <v xml:space="preserve">  - </v>
          </cell>
          <cell r="C613" t="str">
            <v>Transport Narasumber dan Moderator [16 ORG x 2 KEG]</v>
          </cell>
          <cell r="H613">
            <v>32</v>
          </cell>
          <cell r="I613" t="str">
            <v>OK</v>
          </cell>
          <cell r="J613">
            <v>600000</v>
          </cell>
          <cell r="K613">
            <v>19200000</v>
          </cell>
        </row>
        <row r="614">
          <cell r="B614" t="str">
            <v>Pemantauan dan Pengawasan Penyelenggara Perjalanan Ibadah Umrah</v>
          </cell>
          <cell r="H614" t="str">
            <v xml:space="preserve"> </v>
          </cell>
          <cell r="I614" t="str">
            <v xml:space="preserve"> </v>
          </cell>
          <cell r="K614">
            <v>2601834000</v>
          </cell>
        </row>
        <row r="615">
          <cell r="B615" t="str">
            <v>Persiapan dan Koordinasi Pemantauan dan Pengawasan PPIU</v>
          </cell>
          <cell r="K615">
            <v>204500000</v>
          </cell>
        </row>
        <row r="616">
          <cell r="B616" t="str">
            <v>Belanja Bahan</v>
          </cell>
          <cell r="K616">
            <v>39500000</v>
          </cell>
        </row>
        <row r="617">
          <cell r="B617" t="str">
            <v>(KPPN.133-Jakarta IV )</v>
          </cell>
          <cell r="K617">
            <v>0</v>
          </cell>
        </row>
        <row r="618">
          <cell r="B618" t="str">
            <v xml:space="preserve">  - </v>
          </cell>
          <cell r="C618" t="str">
            <v>Penggandaan dan Pelaporan Kegiatan</v>
          </cell>
          <cell r="H618">
            <v>1</v>
          </cell>
          <cell r="I618" t="str">
            <v>PKT</v>
          </cell>
          <cell r="J618">
            <v>2000000</v>
          </cell>
          <cell r="K618">
            <v>2000000</v>
          </cell>
        </row>
        <row r="619">
          <cell r="B619" t="str">
            <v xml:space="preserve">  - </v>
          </cell>
          <cell r="C619" t="str">
            <v>Seragam</v>
          </cell>
          <cell r="H619">
            <v>25</v>
          </cell>
          <cell r="I619" t="str">
            <v>BUAH</v>
          </cell>
          <cell r="J619">
            <v>500000</v>
          </cell>
          <cell r="K619">
            <v>12500000</v>
          </cell>
        </row>
        <row r="620">
          <cell r="B620" t="str">
            <v xml:space="preserve">  - </v>
          </cell>
          <cell r="C620" t="str">
            <v>ID Card Bandara</v>
          </cell>
          <cell r="H620">
            <v>10</v>
          </cell>
          <cell r="I620" t="str">
            <v>BUAH</v>
          </cell>
          <cell r="J620">
            <v>2500000</v>
          </cell>
          <cell r="K620">
            <v>25000000</v>
          </cell>
        </row>
        <row r="621">
          <cell r="B621" t="str">
            <v>Belanja Honor Output Kegiatan</v>
          </cell>
          <cell r="K621">
            <v>165000000</v>
          </cell>
        </row>
        <row r="622">
          <cell r="B622" t="str">
            <v>(KPPN.133-Jakarta IV )</v>
          </cell>
          <cell r="K622">
            <v>0</v>
          </cell>
        </row>
        <row r="623">
          <cell r="B623" t="str">
            <v xml:space="preserve">  - </v>
          </cell>
          <cell r="C623" t="str">
            <v>Penanggung Jawab [2 ORG x 10 BLN]</v>
          </cell>
          <cell r="H623">
            <v>20</v>
          </cell>
          <cell r="I623" t="str">
            <v>OB</v>
          </cell>
          <cell r="J623">
            <v>750000</v>
          </cell>
          <cell r="K623">
            <v>15000000</v>
          </cell>
        </row>
        <row r="624">
          <cell r="B624" t="str">
            <v xml:space="preserve">  - </v>
          </cell>
          <cell r="C624" t="str">
            <v>Pengarah [3 ORG x 10 BLN]</v>
          </cell>
          <cell r="H624">
            <v>30</v>
          </cell>
          <cell r="I624" t="str">
            <v>OB</v>
          </cell>
          <cell r="J624">
            <v>750000</v>
          </cell>
          <cell r="K624">
            <v>22500000</v>
          </cell>
        </row>
        <row r="625">
          <cell r="B625" t="str">
            <v xml:space="preserve">  - </v>
          </cell>
          <cell r="C625" t="str">
            <v>Ketua [1 ORG x 10 BLN]</v>
          </cell>
          <cell r="H625">
            <v>10</v>
          </cell>
          <cell r="I625" t="str">
            <v>OB</v>
          </cell>
          <cell r="J625">
            <v>650000</v>
          </cell>
          <cell r="K625">
            <v>6500000</v>
          </cell>
        </row>
        <row r="626">
          <cell r="B626" t="str">
            <v xml:space="preserve">  - </v>
          </cell>
          <cell r="C626" t="str">
            <v>Wakil Ketua [1 ORG x 10 BLN]</v>
          </cell>
          <cell r="H626">
            <v>10</v>
          </cell>
          <cell r="I626" t="str">
            <v>OB</v>
          </cell>
          <cell r="J626">
            <v>600000</v>
          </cell>
          <cell r="K626">
            <v>6000000</v>
          </cell>
        </row>
        <row r="627">
          <cell r="B627" t="str">
            <v xml:space="preserve">  - </v>
          </cell>
          <cell r="C627" t="str">
            <v>Sekretaris [1 ORG x 10 BLN]</v>
          </cell>
          <cell r="H627">
            <v>10</v>
          </cell>
          <cell r="I627" t="str">
            <v>OB</v>
          </cell>
          <cell r="J627">
            <v>500000</v>
          </cell>
          <cell r="K627">
            <v>5000000</v>
          </cell>
        </row>
        <row r="628">
          <cell r="B628" t="str">
            <v xml:space="preserve">  - </v>
          </cell>
          <cell r="C628" t="str">
            <v>Anggota [22 ORG x 10 BLN]</v>
          </cell>
          <cell r="H628">
            <v>220</v>
          </cell>
          <cell r="I628" t="str">
            <v>OB</v>
          </cell>
          <cell r="J628">
            <v>500000</v>
          </cell>
          <cell r="K628">
            <v>110000000</v>
          </cell>
        </row>
        <row r="629">
          <cell r="B629" t="str">
            <v>Pengawasan Keberangkatan dan Kepulangan Jemaah Umrah di Bandara Soeta (Kota Tangerang - Banten)</v>
          </cell>
          <cell r="K629">
            <v>423900000</v>
          </cell>
        </row>
        <row r="630">
          <cell r="B630" t="str">
            <v>Belanja Perjalanan Dinas Biasa</v>
          </cell>
          <cell r="K630">
            <v>423900000</v>
          </cell>
        </row>
        <row r="631">
          <cell r="B631" t="str">
            <v>(KPPN.133-Jakarta IV )</v>
          </cell>
          <cell r="K631">
            <v>0</v>
          </cell>
        </row>
        <row r="632">
          <cell r="B632" t="str">
            <v xml:space="preserve">  - </v>
          </cell>
          <cell r="C632" t="str">
            <v>Transport [3 ORG x 30 KL x 6 BLN]</v>
          </cell>
          <cell r="H632">
            <v>450</v>
          </cell>
          <cell r="I632" t="str">
            <v>OK</v>
          </cell>
          <cell r="J632">
            <v>572000</v>
          </cell>
          <cell r="K632">
            <v>257400000</v>
          </cell>
        </row>
        <row r="633">
          <cell r="B633" t="str">
            <v xml:space="preserve">  - </v>
          </cell>
          <cell r="C633" t="str">
            <v xml:space="preserve">Uang Harian [3 ORG x 30 KL x 6 BLN] </v>
          </cell>
          <cell r="H633">
            <v>450</v>
          </cell>
          <cell r="I633" t="str">
            <v>OH</v>
          </cell>
          <cell r="J633">
            <v>370000</v>
          </cell>
          <cell r="K633">
            <v>166500000</v>
          </cell>
        </row>
        <row r="634">
          <cell r="B634" t="str">
            <v>Pemantauan dan Pengawasan Penyelenggaraan Ibadah Umrah di Arab Saudi</v>
          </cell>
          <cell r="K634">
            <v>333600000</v>
          </cell>
        </row>
        <row r="635">
          <cell r="B635" t="str">
            <v>Belanja Perjalanan Dinas Biasa - Luar Negeri</v>
          </cell>
          <cell r="K635">
            <v>333600000</v>
          </cell>
        </row>
        <row r="636">
          <cell r="B636" t="str">
            <v>(KPPN.133-Jakarta IV )</v>
          </cell>
          <cell r="K636">
            <v>0</v>
          </cell>
        </row>
        <row r="637">
          <cell r="B637" t="str">
            <v xml:space="preserve">  - </v>
          </cell>
          <cell r="C637" t="str">
            <v xml:space="preserve">Jakarta- Jeddah Es.2 [1 ORG x 1 KL] </v>
          </cell>
          <cell r="H637">
            <v>1</v>
          </cell>
          <cell r="I637" t="str">
            <v>OK</v>
          </cell>
          <cell r="J637">
            <v>40000000</v>
          </cell>
          <cell r="K637">
            <v>40000000</v>
          </cell>
        </row>
        <row r="638">
          <cell r="B638" t="str">
            <v xml:space="preserve">  - </v>
          </cell>
          <cell r="C638" t="str">
            <v>Uang Harian Es.2 [1 ORG x 8 HR x 1 kl]</v>
          </cell>
          <cell r="H638">
            <v>8</v>
          </cell>
          <cell r="I638" t="str">
            <v>OK</v>
          </cell>
          <cell r="J638">
            <v>5700000</v>
          </cell>
          <cell r="K638">
            <v>45600000</v>
          </cell>
        </row>
        <row r="639">
          <cell r="B639" t="str">
            <v xml:space="preserve">  - </v>
          </cell>
          <cell r="C639" t="str">
            <v>Uang Harian Es. 2 ( 40% ) [1 ORG x 2 HR x 1 KL]</v>
          </cell>
          <cell r="H639">
            <v>2</v>
          </cell>
          <cell r="I639" t="str">
            <v>OK</v>
          </cell>
          <cell r="J639">
            <v>2280000</v>
          </cell>
          <cell r="K639">
            <v>4560000</v>
          </cell>
        </row>
        <row r="640">
          <cell r="B640" t="str">
            <v xml:space="preserve">  - </v>
          </cell>
          <cell r="C640" t="str">
            <v>Jakarta- Jeddah [4 ORG x 1 KL]</v>
          </cell>
          <cell r="H640">
            <v>4</v>
          </cell>
          <cell r="I640" t="str">
            <v>OK</v>
          </cell>
          <cell r="J640">
            <v>25000000</v>
          </cell>
          <cell r="K640">
            <v>100000000</v>
          </cell>
        </row>
        <row r="641">
          <cell r="B641" t="str">
            <v xml:space="preserve">  - </v>
          </cell>
          <cell r="C641" t="str">
            <v xml:space="preserve">Uang Harian Perjalanan Luar Negeri [4 ORG x 8 HR x 1 KL] </v>
          </cell>
          <cell r="H641">
            <v>32</v>
          </cell>
          <cell r="I641" t="str">
            <v>OK</v>
          </cell>
          <cell r="J641">
            <v>3500000</v>
          </cell>
          <cell r="K641">
            <v>112000000</v>
          </cell>
        </row>
        <row r="642">
          <cell r="B642" t="str">
            <v xml:space="preserve">  - </v>
          </cell>
          <cell r="C642" t="str">
            <v>Uang Harian Perjalanan Dinas Luar Negeri 40% [4 ORG x 2 HR x 1 KL]</v>
          </cell>
          <cell r="H642">
            <v>8</v>
          </cell>
          <cell r="I642" t="str">
            <v>OK</v>
          </cell>
          <cell r="J642">
            <v>1400000</v>
          </cell>
          <cell r="K642">
            <v>11200000</v>
          </cell>
        </row>
        <row r="643">
          <cell r="B643" t="str">
            <v xml:space="preserve">  - </v>
          </cell>
          <cell r="C643" t="str">
            <v>Transport Satker ke Bandara/Bandara ke Lokasi Kegiatan [5 ORG x 1 KL]</v>
          </cell>
          <cell r="H643">
            <v>5</v>
          </cell>
          <cell r="I643" t="str">
            <v>OK</v>
          </cell>
          <cell r="J643">
            <v>548000</v>
          </cell>
          <cell r="K643">
            <v>2740000</v>
          </cell>
        </row>
        <row r="644">
          <cell r="B644" t="str">
            <v xml:space="preserve">  - </v>
          </cell>
          <cell r="C644" t="str">
            <v xml:space="preserve">Biaya Visa [5 ORG x 1 KL] </v>
          </cell>
          <cell r="H644">
            <v>5</v>
          </cell>
          <cell r="I644" t="str">
            <v>OK</v>
          </cell>
          <cell r="J644">
            <v>3500000</v>
          </cell>
          <cell r="K644">
            <v>17500000</v>
          </cell>
        </row>
        <row r="645">
          <cell r="B645" t="str">
            <v>Pemantauan dan Pengawasan Penyelenggaraan Ibadah Umrah Dalam Negeri</v>
          </cell>
          <cell r="K645">
            <v>429856000</v>
          </cell>
        </row>
        <row r="646">
          <cell r="B646" t="str">
            <v>Belanja Perjalanan Dinas Biasa</v>
          </cell>
          <cell r="K646">
            <v>426056000</v>
          </cell>
        </row>
        <row r="647">
          <cell r="B647" t="str">
            <v>(KPPN.133-Jakarta IV )</v>
          </cell>
          <cell r="K647">
            <v>0</v>
          </cell>
        </row>
        <row r="648">
          <cell r="B648" t="str">
            <v xml:space="preserve">&gt; </v>
          </cell>
          <cell r="C648" t="str">
            <v>Jakarta - Jawa Barat PP</v>
          </cell>
          <cell r="H648" t="str">
            <v xml:space="preserve"> </v>
          </cell>
          <cell r="I648" t="str">
            <v xml:space="preserve"> </v>
          </cell>
        </row>
        <row r="649">
          <cell r="B649" t="str">
            <v xml:space="preserve">  - </v>
          </cell>
          <cell r="C649" t="str">
            <v>Transport [2 org x 2 kl]</v>
          </cell>
          <cell r="H649">
            <v>4</v>
          </cell>
          <cell r="I649" t="str">
            <v>OK</v>
          </cell>
          <cell r="J649">
            <v>600000</v>
          </cell>
          <cell r="K649">
            <v>2400000</v>
          </cell>
        </row>
        <row r="650">
          <cell r="B650" t="str">
            <v xml:space="preserve">  - </v>
          </cell>
          <cell r="C650" t="str">
            <v>Uang Harian [2 org x 3 hr x 2 kl]</v>
          </cell>
          <cell r="H650">
            <v>12</v>
          </cell>
          <cell r="I650" t="str">
            <v>OH</v>
          </cell>
          <cell r="J650">
            <v>430000</v>
          </cell>
          <cell r="K650">
            <v>5160000</v>
          </cell>
        </row>
        <row r="651">
          <cell r="B651" t="str">
            <v xml:space="preserve">  - </v>
          </cell>
          <cell r="C651" t="str">
            <v>Uang Penginapan [2 ORG x 2 HR x 2 KL]</v>
          </cell>
          <cell r="H651">
            <v>8</v>
          </cell>
          <cell r="I651" t="str">
            <v>OH</v>
          </cell>
          <cell r="J651">
            <v>686000</v>
          </cell>
          <cell r="K651">
            <v>5488000</v>
          </cell>
        </row>
        <row r="652">
          <cell r="B652" t="str">
            <v xml:space="preserve">&gt; </v>
          </cell>
          <cell r="C652" t="str">
            <v>Jakarta - Jawa Timur PP</v>
          </cell>
          <cell r="H652" t="str">
            <v xml:space="preserve"> </v>
          </cell>
          <cell r="I652" t="str">
            <v xml:space="preserve"> </v>
          </cell>
        </row>
        <row r="653">
          <cell r="B653" t="str">
            <v xml:space="preserve">  - </v>
          </cell>
          <cell r="C653" t="str">
            <v>Tiket Pesawat [2 ORG x 1 KL]</v>
          </cell>
          <cell r="H653">
            <v>2</v>
          </cell>
          <cell r="I653" t="str">
            <v>OH</v>
          </cell>
          <cell r="J653">
            <v>2674000</v>
          </cell>
          <cell r="K653">
            <v>5348000</v>
          </cell>
        </row>
        <row r="654">
          <cell r="B654" t="str">
            <v xml:space="preserve">  - </v>
          </cell>
          <cell r="C654" t="str">
            <v>Transport Satker ke Bandara/Bandara ke Lokasi Kegiatan [2 ORG x 1 KL]</v>
          </cell>
          <cell r="H654">
            <v>2</v>
          </cell>
          <cell r="I654" t="str">
            <v>OK</v>
          </cell>
          <cell r="J654">
            <v>1048000</v>
          </cell>
          <cell r="K654">
            <v>2096000</v>
          </cell>
        </row>
        <row r="655">
          <cell r="B655" t="str">
            <v xml:space="preserve">  - </v>
          </cell>
          <cell r="C655" t="str">
            <v>Uang Harian [2 ORG x 3 HR x 1 KL]</v>
          </cell>
          <cell r="H655">
            <v>6</v>
          </cell>
          <cell r="I655" t="str">
            <v>OH</v>
          </cell>
          <cell r="J655">
            <v>410000</v>
          </cell>
          <cell r="K655">
            <v>2460000</v>
          </cell>
        </row>
        <row r="656">
          <cell r="B656" t="str">
            <v xml:space="preserve">  - </v>
          </cell>
          <cell r="C656" t="str">
            <v>Uang Representasi [1 ORG x 3 HR x 1 KL]</v>
          </cell>
          <cell r="H656">
            <v>3</v>
          </cell>
          <cell r="I656" t="str">
            <v>OH</v>
          </cell>
          <cell r="J656">
            <v>150000</v>
          </cell>
          <cell r="K656">
            <v>450000</v>
          </cell>
        </row>
        <row r="657">
          <cell r="B657" t="str">
            <v xml:space="preserve">  - </v>
          </cell>
          <cell r="C657" t="str">
            <v>Uang Penginapan Es.II [1 ORG x 2 HR x 1 KL]</v>
          </cell>
          <cell r="H657">
            <v>2</v>
          </cell>
          <cell r="I657" t="str">
            <v>OH</v>
          </cell>
          <cell r="J657">
            <v>2007000</v>
          </cell>
          <cell r="K657">
            <v>4014000</v>
          </cell>
        </row>
        <row r="658">
          <cell r="B658" t="str">
            <v xml:space="preserve">  - </v>
          </cell>
          <cell r="C658" t="str">
            <v>Uang Penginapan [1 ORG x 2 HR x 1 KL]</v>
          </cell>
          <cell r="H658">
            <v>2</v>
          </cell>
          <cell r="I658" t="str">
            <v>OH</v>
          </cell>
          <cell r="J658">
            <v>814000</v>
          </cell>
          <cell r="K658">
            <v>1628000</v>
          </cell>
        </row>
        <row r="659">
          <cell r="B659" t="str">
            <v xml:space="preserve">&gt; </v>
          </cell>
          <cell r="C659" t="str">
            <v>Jakarta - Sulawesi Selatan PP</v>
          </cell>
          <cell r="H659" t="str">
            <v xml:space="preserve"> </v>
          </cell>
          <cell r="I659" t="str">
            <v xml:space="preserve"> </v>
          </cell>
        </row>
        <row r="660">
          <cell r="B660" t="str">
            <v xml:space="preserve">  - </v>
          </cell>
          <cell r="C660" t="str">
            <v>Tiket Pesawat [2 org x 1 kl]</v>
          </cell>
          <cell r="H660">
            <v>2</v>
          </cell>
          <cell r="I660" t="str">
            <v>OK</v>
          </cell>
          <cell r="J660">
            <v>3829000</v>
          </cell>
          <cell r="K660">
            <v>7658000</v>
          </cell>
        </row>
        <row r="661">
          <cell r="B661" t="str">
            <v xml:space="preserve">  - </v>
          </cell>
          <cell r="C661" t="str">
            <v>Uang Harian [2 org x 3 hr x 1 kl]</v>
          </cell>
          <cell r="H661">
            <v>6</v>
          </cell>
          <cell r="I661" t="str">
            <v>OH</v>
          </cell>
          <cell r="J661">
            <v>430000</v>
          </cell>
          <cell r="K661">
            <v>2580000</v>
          </cell>
        </row>
        <row r="662">
          <cell r="B662" t="str">
            <v xml:space="preserve">  - </v>
          </cell>
          <cell r="C662" t="str">
            <v>Uang Penginapan [2 org x 2 hr x 1 kl]</v>
          </cell>
          <cell r="H662">
            <v>4</v>
          </cell>
          <cell r="I662" t="str">
            <v>OH</v>
          </cell>
          <cell r="J662">
            <v>745000</v>
          </cell>
          <cell r="K662">
            <v>2980000</v>
          </cell>
        </row>
        <row r="663">
          <cell r="B663" t="str">
            <v xml:space="preserve">  - </v>
          </cell>
          <cell r="C663" t="str">
            <v>Transport Satker ke Bandara/Bandara ke Lokasi Kegiatan [2 org x 1 KL]</v>
          </cell>
          <cell r="H663">
            <v>2</v>
          </cell>
          <cell r="I663" t="str">
            <v>OK</v>
          </cell>
          <cell r="J663">
            <v>950000</v>
          </cell>
          <cell r="K663">
            <v>1900000</v>
          </cell>
        </row>
        <row r="664">
          <cell r="B664" t="str">
            <v xml:space="preserve">&gt; </v>
          </cell>
          <cell r="C664" t="str">
            <v>Jakarta - Banten PP</v>
          </cell>
          <cell r="H664" t="str">
            <v xml:space="preserve"> </v>
          </cell>
          <cell r="I664" t="str">
            <v xml:space="preserve"> </v>
          </cell>
        </row>
        <row r="665">
          <cell r="B665" t="str">
            <v xml:space="preserve">  - </v>
          </cell>
          <cell r="C665" t="str">
            <v>Transport [2 org x 2 kl]</v>
          </cell>
          <cell r="H665">
            <v>4</v>
          </cell>
          <cell r="I665" t="str">
            <v>OK</v>
          </cell>
          <cell r="J665">
            <v>574000</v>
          </cell>
          <cell r="K665">
            <v>2296000</v>
          </cell>
        </row>
        <row r="666">
          <cell r="B666" t="str">
            <v xml:space="preserve">  - </v>
          </cell>
          <cell r="C666" t="str">
            <v>Uang Harian [2 org x 3 hr x 2 kl]</v>
          </cell>
          <cell r="H666">
            <v>12</v>
          </cell>
          <cell r="I666" t="str">
            <v>OH</v>
          </cell>
          <cell r="J666">
            <v>370000</v>
          </cell>
          <cell r="K666">
            <v>4440000</v>
          </cell>
        </row>
        <row r="667">
          <cell r="B667" t="str">
            <v xml:space="preserve">  - </v>
          </cell>
          <cell r="C667" t="str">
            <v>Uang Penginapan [2 ORG x 2 HR x 2 KL]</v>
          </cell>
          <cell r="H667">
            <v>8</v>
          </cell>
          <cell r="I667" t="str">
            <v>OH</v>
          </cell>
          <cell r="J667">
            <v>724000</v>
          </cell>
          <cell r="K667">
            <v>5792000</v>
          </cell>
        </row>
        <row r="668">
          <cell r="B668" t="str">
            <v xml:space="preserve">&gt; </v>
          </cell>
          <cell r="C668" t="str">
            <v>Jakarta - Jawa Tengah PP</v>
          </cell>
          <cell r="H668" t="str">
            <v xml:space="preserve"> </v>
          </cell>
          <cell r="I668" t="str">
            <v xml:space="preserve"> </v>
          </cell>
        </row>
        <row r="669">
          <cell r="B669" t="str">
            <v xml:space="preserve">  - </v>
          </cell>
          <cell r="C669" t="str">
            <v>Tiket Pesawat [2 org x 1 kl]</v>
          </cell>
          <cell r="H669">
            <v>2</v>
          </cell>
          <cell r="I669" t="str">
            <v>OK</v>
          </cell>
          <cell r="J669">
            <v>2182000</v>
          </cell>
          <cell r="K669">
            <v>4364000</v>
          </cell>
        </row>
        <row r="670">
          <cell r="B670" t="str">
            <v xml:space="preserve">  - </v>
          </cell>
          <cell r="C670" t="str">
            <v>Uang Harian [2 org x 3 hr x 1 kl]</v>
          </cell>
          <cell r="H670">
            <v>6</v>
          </cell>
          <cell r="I670" t="str">
            <v>OH</v>
          </cell>
          <cell r="J670">
            <v>370000</v>
          </cell>
          <cell r="K670">
            <v>2220000</v>
          </cell>
        </row>
        <row r="671">
          <cell r="B671" t="str">
            <v xml:space="preserve">  - </v>
          </cell>
          <cell r="C671" t="str">
            <v>Uang Penginapan [2 org x 1 hr x 2 kl]</v>
          </cell>
          <cell r="H671">
            <v>4</v>
          </cell>
          <cell r="I671" t="str">
            <v>OH</v>
          </cell>
          <cell r="J671">
            <v>810000</v>
          </cell>
          <cell r="K671">
            <v>3240000</v>
          </cell>
        </row>
        <row r="672">
          <cell r="B672" t="str">
            <v xml:space="preserve">  - </v>
          </cell>
          <cell r="C672" t="str">
            <v>Transport Satker ke Bandara/Bandara ke Lokasi Kegiatan [2 org x 1 kl]</v>
          </cell>
          <cell r="H672">
            <v>2</v>
          </cell>
          <cell r="I672" t="str">
            <v>OK</v>
          </cell>
          <cell r="J672">
            <v>780000</v>
          </cell>
          <cell r="K672">
            <v>1560000</v>
          </cell>
        </row>
        <row r="673">
          <cell r="B673" t="str">
            <v xml:space="preserve">&gt; </v>
          </cell>
          <cell r="C673" t="str">
            <v>Jakarta - Sumatera Utara PP</v>
          </cell>
          <cell r="H673" t="str">
            <v xml:space="preserve"> </v>
          </cell>
          <cell r="I673" t="str">
            <v xml:space="preserve"> </v>
          </cell>
        </row>
        <row r="674">
          <cell r="B674" t="str">
            <v xml:space="preserve">  - </v>
          </cell>
          <cell r="C674" t="str">
            <v>Tiket Pesawat [2 org x 1 kl]</v>
          </cell>
          <cell r="H674">
            <v>2</v>
          </cell>
          <cell r="I674" t="str">
            <v>OK</v>
          </cell>
          <cell r="J674">
            <v>3808000</v>
          </cell>
          <cell r="K674">
            <v>7616000</v>
          </cell>
        </row>
        <row r="675">
          <cell r="B675" t="str">
            <v xml:space="preserve">  - </v>
          </cell>
          <cell r="C675" t="str">
            <v>Transport Satker ke Bandara/Bandara ke Lokasi Kegiatan [2 org x 1 kl]</v>
          </cell>
          <cell r="H675">
            <v>2</v>
          </cell>
          <cell r="I675" t="str">
            <v>OK</v>
          </cell>
          <cell r="J675">
            <v>1164000</v>
          </cell>
          <cell r="K675">
            <v>2328000</v>
          </cell>
        </row>
        <row r="676">
          <cell r="B676" t="str">
            <v xml:space="preserve">  - </v>
          </cell>
          <cell r="C676" t="str">
            <v>Uang Harian [2 org x 3 hr x 1 kl]</v>
          </cell>
          <cell r="H676">
            <v>6</v>
          </cell>
          <cell r="I676" t="str">
            <v>OH</v>
          </cell>
          <cell r="J676">
            <v>370000</v>
          </cell>
          <cell r="K676">
            <v>2220000</v>
          </cell>
        </row>
        <row r="677">
          <cell r="B677" t="str">
            <v xml:space="preserve">  - </v>
          </cell>
          <cell r="C677" t="str">
            <v>Uang Penginapan [2 org x 2 hr x 1 kl]</v>
          </cell>
          <cell r="H677">
            <v>4</v>
          </cell>
          <cell r="I677" t="str">
            <v>OH</v>
          </cell>
          <cell r="J677">
            <v>699000</v>
          </cell>
          <cell r="K677">
            <v>2796000</v>
          </cell>
        </row>
        <row r="678">
          <cell r="B678" t="str">
            <v xml:space="preserve">&gt; </v>
          </cell>
          <cell r="C678" t="str">
            <v>Jakarta - Kalimantan Selatan PP</v>
          </cell>
          <cell r="H678" t="str">
            <v xml:space="preserve"> </v>
          </cell>
          <cell r="I678" t="str">
            <v xml:space="preserve"> </v>
          </cell>
        </row>
        <row r="679">
          <cell r="B679" t="str">
            <v xml:space="preserve">  - </v>
          </cell>
          <cell r="C679" t="str">
            <v>Tiket Pesawat [2 ORG x 1 KL]</v>
          </cell>
          <cell r="H679">
            <v>2</v>
          </cell>
          <cell r="I679" t="str">
            <v>OH</v>
          </cell>
          <cell r="J679">
            <v>2995000</v>
          </cell>
          <cell r="K679">
            <v>5990000</v>
          </cell>
        </row>
        <row r="680">
          <cell r="B680" t="str">
            <v xml:space="preserve">  - </v>
          </cell>
          <cell r="C680" t="str">
            <v>Transport Satker ke Bandara/Bandara ke Lokasi Kegiatan [2 org x 1 kl]</v>
          </cell>
          <cell r="H680">
            <v>2</v>
          </cell>
          <cell r="I680" t="str">
            <v>OK</v>
          </cell>
          <cell r="J680">
            <v>934000</v>
          </cell>
          <cell r="K680">
            <v>1868000</v>
          </cell>
        </row>
        <row r="681">
          <cell r="B681" t="str">
            <v xml:space="preserve">  - </v>
          </cell>
          <cell r="C681" t="str">
            <v>Uang Harian [2 ORG x 3 HR x 1 KL]</v>
          </cell>
          <cell r="H681">
            <v>6</v>
          </cell>
          <cell r="I681" t="str">
            <v>OH</v>
          </cell>
          <cell r="J681">
            <v>380000</v>
          </cell>
          <cell r="K681">
            <v>2280000</v>
          </cell>
        </row>
        <row r="682">
          <cell r="B682" t="str">
            <v xml:space="preserve">  - </v>
          </cell>
          <cell r="C682" t="str">
            <v>Uang Penginapan [2 ORG x 2 HR x 1 KL]</v>
          </cell>
          <cell r="H682">
            <v>4</v>
          </cell>
          <cell r="I682" t="str">
            <v>OH</v>
          </cell>
          <cell r="J682">
            <v>697000</v>
          </cell>
          <cell r="K682">
            <v>2788000</v>
          </cell>
        </row>
        <row r="683">
          <cell r="B683" t="str">
            <v xml:space="preserve">&gt; </v>
          </cell>
          <cell r="C683" t="str">
            <v>Jakarta - DI Yogyakarta PP</v>
          </cell>
          <cell r="H683" t="str">
            <v xml:space="preserve"> </v>
          </cell>
          <cell r="I683" t="str">
            <v xml:space="preserve"> </v>
          </cell>
        </row>
        <row r="684">
          <cell r="B684" t="str">
            <v xml:space="preserve">  - </v>
          </cell>
          <cell r="C684" t="str">
            <v>Tiket Pesawat [2 ORG x 1 KL]</v>
          </cell>
          <cell r="H684">
            <v>2</v>
          </cell>
          <cell r="I684" t="str">
            <v>OH</v>
          </cell>
          <cell r="J684">
            <v>2268000</v>
          </cell>
          <cell r="K684">
            <v>4536000</v>
          </cell>
        </row>
        <row r="685">
          <cell r="B685" t="str">
            <v xml:space="preserve">  - </v>
          </cell>
          <cell r="C685" t="str">
            <v>Transport Satker ke Bandara/Bandara ke Lokasi [2 ORG x 1 KL]</v>
          </cell>
          <cell r="H685">
            <v>2</v>
          </cell>
          <cell r="I685" t="str">
            <v>OK</v>
          </cell>
          <cell r="J685">
            <v>1120000</v>
          </cell>
          <cell r="K685">
            <v>2240000</v>
          </cell>
        </row>
        <row r="686">
          <cell r="B686" t="str">
            <v xml:space="preserve">  - </v>
          </cell>
          <cell r="C686" t="str">
            <v>Uang Harian [2 ORG x 3 HR x 1 KL]</v>
          </cell>
          <cell r="H686">
            <v>6</v>
          </cell>
          <cell r="I686" t="str">
            <v>OH</v>
          </cell>
          <cell r="J686">
            <v>420000</v>
          </cell>
          <cell r="K686">
            <v>2520000</v>
          </cell>
        </row>
        <row r="687">
          <cell r="B687" t="str">
            <v xml:space="preserve">  - </v>
          </cell>
          <cell r="C687" t="str">
            <v>Uang Penginapan [2 ORG x 2 HR x 1 KL]</v>
          </cell>
          <cell r="H687">
            <v>4</v>
          </cell>
          <cell r="I687" t="str">
            <v>OH</v>
          </cell>
          <cell r="J687">
            <v>845000</v>
          </cell>
          <cell r="K687">
            <v>3380000</v>
          </cell>
        </row>
        <row r="688">
          <cell r="B688" t="str">
            <v xml:space="preserve">&gt; </v>
          </cell>
          <cell r="C688" t="str">
            <v>Jakarta -Sumatera Selatan PP</v>
          </cell>
          <cell r="H688" t="str">
            <v xml:space="preserve"> </v>
          </cell>
          <cell r="I688" t="str">
            <v xml:space="preserve"> </v>
          </cell>
        </row>
        <row r="689">
          <cell r="B689" t="str">
            <v xml:space="preserve">  - </v>
          </cell>
          <cell r="C689" t="str">
            <v>Tiket Pesawat [2 ORG x 1 KL]</v>
          </cell>
          <cell r="H689">
            <v>2</v>
          </cell>
          <cell r="I689" t="str">
            <v>OH</v>
          </cell>
          <cell r="J689">
            <v>2268000</v>
          </cell>
          <cell r="K689">
            <v>4536000</v>
          </cell>
        </row>
        <row r="690">
          <cell r="B690" t="str">
            <v xml:space="preserve">  - </v>
          </cell>
          <cell r="C690" t="str">
            <v>Transport Satker ke Bandara/Bandara ke Lokasi [2 ORG x 1 KL]</v>
          </cell>
          <cell r="H690">
            <v>2</v>
          </cell>
          <cell r="I690" t="str">
            <v>OK</v>
          </cell>
          <cell r="J690">
            <v>906000</v>
          </cell>
          <cell r="K690">
            <v>1812000</v>
          </cell>
        </row>
        <row r="691">
          <cell r="B691" t="str">
            <v xml:space="preserve">  - </v>
          </cell>
          <cell r="C691" t="str">
            <v>Uang Harian [2 ORG x 3 HR x 1 KL]</v>
          </cell>
          <cell r="H691">
            <v>6</v>
          </cell>
          <cell r="I691" t="str">
            <v>OH</v>
          </cell>
          <cell r="J691">
            <v>380000</v>
          </cell>
          <cell r="K691">
            <v>2280000</v>
          </cell>
        </row>
        <row r="692">
          <cell r="B692" t="str">
            <v xml:space="preserve">  - </v>
          </cell>
          <cell r="C692" t="str">
            <v>Uang Penginapan [2 ORG x 2 HR x 1 KL]</v>
          </cell>
          <cell r="H692">
            <v>4</v>
          </cell>
          <cell r="I692" t="str">
            <v>OH</v>
          </cell>
          <cell r="J692">
            <v>861000</v>
          </cell>
          <cell r="K692">
            <v>3444000</v>
          </cell>
        </row>
        <row r="693">
          <cell r="B693" t="str">
            <v xml:space="preserve">&gt; </v>
          </cell>
          <cell r="C693" t="str">
            <v>Jakarta-Aceh PP</v>
          </cell>
          <cell r="H693" t="str">
            <v xml:space="preserve"> </v>
          </cell>
          <cell r="I693" t="str">
            <v xml:space="preserve"> </v>
          </cell>
        </row>
        <row r="694">
          <cell r="B694" t="str">
            <v xml:space="preserve">  - </v>
          </cell>
          <cell r="C694" t="str">
            <v>Tiket [2 ORG x 1 KL]</v>
          </cell>
          <cell r="H694">
            <v>2</v>
          </cell>
          <cell r="I694" t="str">
            <v>OK</v>
          </cell>
          <cell r="J694">
            <v>4492000</v>
          </cell>
          <cell r="K694">
            <v>8984000</v>
          </cell>
        </row>
        <row r="695">
          <cell r="B695" t="str">
            <v xml:space="preserve">  - </v>
          </cell>
          <cell r="C695" t="str">
            <v>Transport Satker ke Bandara/Bandara ke Lokasi Kegiatan [2 ORG x 1 KL]</v>
          </cell>
          <cell r="H695">
            <v>2</v>
          </cell>
          <cell r="I695" t="str">
            <v>OK</v>
          </cell>
          <cell r="J695">
            <v>820000</v>
          </cell>
          <cell r="K695">
            <v>1640000</v>
          </cell>
        </row>
        <row r="696">
          <cell r="B696" t="str">
            <v xml:space="preserve">  - </v>
          </cell>
          <cell r="C696" t="str">
            <v>Uang Harian [2 ORG x 3 HR x 1 KL]</v>
          </cell>
          <cell r="H696">
            <v>6</v>
          </cell>
          <cell r="I696" t="str">
            <v>OK</v>
          </cell>
          <cell r="J696">
            <v>360000</v>
          </cell>
          <cell r="K696">
            <v>2160000</v>
          </cell>
        </row>
        <row r="697">
          <cell r="B697" t="str">
            <v xml:space="preserve">  - </v>
          </cell>
          <cell r="C697" t="str">
            <v>Uang Penginapan [2 ORG x 2 HR x 1 KL]</v>
          </cell>
          <cell r="H697">
            <v>4</v>
          </cell>
          <cell r="I697" t="str">
            <v>OK</v>
          </cell>
          <cell r="J697">
            <v>770000</v>
          </cell>
          <cell r="K697">
            <v>3080000</v>
          </cell>
        </row>
        <row r="698">
          <cell r="B698" t="str">
            <v xml:space="preserve">&gt; </v>
          </cell>
          <cell r="C698" t="str">
            <v>Jakarta - Riau PP</v>
          </cell>
          <cell r="H698" t="str">
            <v xml:space="preserve"> </v>
          </cell>
          <cell r="I698" t="str">
            <v xml:space="preserve"> </v>
          </cell>
        </row>
        <row r="699">
          <cell r="B699" t="str">
            <v xml:space="preserve">  - </v>
          </cell>
          <cell r="C699" t="str">
            <v>Tiket Pesawat [2 Org x 1 kl]</v>
          </cell>
          <cell r="H699">
            <v>2</v>
          </cell>
          <cell r="I699" t="str">
            <v>OK</v>
          </cell>
          <cell r="J699">
            <v>3016000</v>
          </cell>
          <cell r="K699">
            <v>6032000</v>
          </cell>
        </row>
        <row r="700">
          <cell r="B700" t="str">
            <v xml:space="preserve">  - </v>
          </cell>
          <cell r="C700" t="str">
            <v>Transport Satker ke Bandara/Bandara ke Lokasi [2 org x 1 kl]</v>
          </cell>
          <cell r="H700">
            <v>2</v>
          </cell>
          <cell r="I700" t="str">
            <v>OH</v>
          </cell>
          <cell r="J700">
            <v>766000</v>
          </cell>
          <cell r="K700">
            <v>1532000</v>
          </cell>
        </row>
        <row r="701">
          <cell r="B701" t="str">
            <v xml:space="preserve">  - </v>
          </cell>
          <cell r="C701" t="str">
            <v>Uang Harian [2 org x 3 hr x 1 kl]</v>
          </cell>
          <cell r="H701">
            <v>6</v>
          </cell>
          <cell r="I701" t="str">
            <v>OH</v>
          </cell>
          <cell r="J701">
            <v>370000</v>
          </cell>
          <cell r="K701">
            <v>2220000</v>
          </cell>
        </row>
        <row r="702">
          <cell r="B702" t="str">
            <v xml:space="preserve">  - </v>
          </cell>
          <cell r="C702" t="str">
            <v>Uang Penginapan [2 org x 2 hr x 1 kl]</v>
          </cell>
          <cell r="H702">
            <v>4</v>
          </cell>
          <cell r="I702" t="str">
            <v>OH</v>
          </cell>
          <cell r="J702">
            <v>852000</v>
          </cell>
          <cell r="K702">
            <v>3408000</v>
          </cell>
        </row>
        <row r="703">
          <cell r="B703" t="str">
            <v xml:space="preserve">&gt; </v>
          </cell>
          <cell r="C703" t="str">
            <v>Jakarta-Sumatera Barat PP</v>
          </cell>
          <cell r="H703" t="str">
            <v xml:space="preserve"> </v>
          </cell>
          <cell r="I703" t="str">
            <v xml:space="preserve"> </v>
          </cell>
        </row>
        <row r="704">
          <cell r="B704" t="str">
            <v xml:space="preserve">  - </v>
          </cell>
          <cell r="C704" t="str">
            <v>Tiket [2 ORG x 1 KL]</v>
          </cell>
          <cell r="H704">
            <v>2</v>
          </cell>
          <cell r="I704" t="str">
            <v>OK</v>
          </cell>
          <cell r="J704">
            <v>2952000</v>
          </cell>
          <cell r="K704">
            <v>5904000</v>
          </cell>
        </row>
        <row r="705">
          <cell r="B705" t="str">
            <v xml:space="preserve">  - </v>
          </cell>
          <cell r="C705" t="str">
            <v>Transport Satker ke Bandara/Bandara ke Lokasi Kegiatan [2 ORG x 1 KL]</v>
          </cell>
          <cell r="H705">
            <v>2</v>
          </cell>
          <cell r="I705" t="str">
            <v>OK</v>
          </cell>
          <cell r="J705">
            <v>928000</v>
          </cell>
          <cell r="K705">
            <v>1856000</v>
          </cell>
        </row>
        <row r="706">
          <cell r="B706" t="str">
            <v xml:space="preserve">  - </v>
          </cell>
          <cell r="C706" t="str">
            <v>Uang Harian [2 ORG x 3 HR x 1 KL]</v>
          </cell>
          <cell r="H706">
            <v>6</v>
          </cell>
          <cell r="I706" t="str">
            <v>OK</v>
          </cell>
          <cell r="J706">
            <v>380000</v>
          </cell>
          <cell r="K706">
            <v>2280000</v>
          </cell>
        </row>
        <row r="707">
          <cell r="B707" t="str">
            <v xml:space="preserve">  - </v>
          </cell>
          <cell r="C707" t="str">
            <v>Uang Representasi [1 ORG x 3 HR]</v>
          </cell>
          <cell r="H707">
            <v>3</v>
          </cell>
          <cell r="I707" t="str">
            <v>OH</v>
          </cell>
          <cell r="J707">
            <v>150000</v>
          </cell>
          <cell r="K707">
            <v>450000</v>
          </cell>
        </row>
        <row r="708">
          <cell r="B708" t="str">
            <v xml:space="preserve">  - </v>
          </cell>
          <cell r="C708" t="str">
            <v>Uang Penginapan Es II [1 ORG x 2 HR x 1 KL]</v>
          </cell>
          <cell r="H708">
            <v>2</v>
          </cell>
          <cell r="I708" t="str">
            <v>OK</v>
          </cell>
          <cell r="J708">
            <v>3332000</v>
          </cell>
          <cell r="K708">
            <v>6664000</v>
          </cell>
        </row>
        <row r="709">
          <cell r="B709" t="str">
            <v xml:space="preserve">  - </v>
          </cell>
          <cell r="C709" t="str">
            <v>Uang Penginapan [1 ORG x 2 HR x 1 KL]</v>
          </cell>
          <cell r="H709">
            <v>2</v>
          </cell>
          <cell r="I709" t="str">
            <v>OK</v>
          </cell>
          <cell r="J709">
            <v>701000</v>
          </cell>
          <cell r="K709">
            <v>1402000</v>
          </cell>
        </row>
        <row r="710">
          <cell r="B710" t="str">
            <v xml:space="preserve">&gt; </v>
          </cell>
          <cell r="C710" t="str">
            <v>Jakarta - Kalimantan Timur PP</v>
          </cell>
          <cell r="H710" t="str">
            <v xml:space="preserve"> </v>
          </cell>
          <cell r="I710" t="str">
            <v xml:space="preserve"> </v>
          </cell>
        </row>
        <row r="711">
          <cell r="B711" t="str">
            <v xml:space="preserve">  - </v>
          </cell>
          <cell r="C711" t="str">
            <v>Tiket [2 ORG x 1 KL]</v>
          </cell>
          <cell r="H711">
            <v>2</v>
          </cell>
          <cell r="I711" t="str">
            <v>OK</v>
          </cell>
          <cell r="J711">
            <v>3797000</v>
          </cell>
          <cell r="K711">
            <v>7594000</v>
          </cell>
        </row>
        <row r="712">
          <cell r="B712" t="str">
            <v xml:space="preserve">  - </v>
          </cell>
          <cell r="C712" t="str">
            <v>Transport Satker ke Bandara/Bandara ke Lokasi Kegiatan [2 ORG x 1 KL]</v>
          </cell>
          <cell r="H712">
            <v>2</v>
          </cell>
          <cell r="I712" t="str">
            <v>OK</v>
          </cell>
          <cell r="J712">
            <v>1614000</v>
          </cell>
          <cell r="K712">
            <v>3228000</v>
          </cell>
        </row>
        <row r="713">
          <cell r="B713" t="str">
            <v xml:space="preserve">  - </v>
          </cell>
          <cell r="C713" t="str">
            <v>Uang Harian [2 ORG x 3 HR x 1 KL]</v>
          </cell>
          <cell r="H713">
            <v>6</v>
          </cell>
          <cell r="I713" t="str">
            <v>OK</v>
          </cell>
          <cell r="J713">
            <v>430000</v>
          </cell>
          <cell r="K713">
            <v>2580000</v>
          </cell>
        </row>
        <row r="714">
          <cell r="B714" t="str">
            <v xml:space="preserve">  - </v>
          </cell>
          <cell r="C714" t="str">
            <v>Uang Penginapan [2 ORG x 2 HR x 1 KL]</v>
          </cell>
          <cell r="H714">
            <v>4</v>
          </cell>
          <cell r="I714" t="str">
            <v>OK</v>
          </cell>
          <cell r="J714">
            <v>804000</v>
          </cell>
          <cell r="K714">
            <v>3216000</v>
          </cell>
        </row>
        <row r="715">
          <cell r="B715" t="str">
            <v xml:space="preserve">&gt; </v>
          </cell>
          <cell r="C715" t="str">
            <v>Jakarta - Lampung PP</v>
          </cell>
          <cell r="H715" t="str">
            <v xml:space="preserve"> </v>
          </cell>
          <cell r="I715" t="str">
            <v xml:space="preserve"> </v>
          </cell>
        </row>
        <row r="716">
          <cell r="B716" t="str">
            <v xml:space="preserve">  - </v>
          </cell>
          <cell r="C716" t="str">
            <v>Tiket Pesawat [2 Org x 1 kl]</v>
          </cell>
          <cell r="H716">
            <v>2</v>
          </cell>
          <cell r="I716" t="str">
            <v>OK</v>
          </cell>
          <cell r="J716">
            <v>1583000</v>
          </cell>
          <cell r="K716">
            <v>3166000</v>
          </cell>
        </row>
        <row r="717">
          <cell r="B717" t="str">
            <v xml:space="preserve">  - </v>
          </cell>
          <cell r="C717" t="str">
            <v>Transport Satker ke Bandara/Bandara ke Lokasi [2 ORG x 1 KL]</v>
          </cell>
          <cell r="H717">
            <v>2</v>
          </cell>
          <cell r="I717" t="str">
            <v>OH</v>
          </cell>
          <cell r="J717">
            <v>908000</v>
          </cell>
          <cell r="K717">
            <v>1816000</v>
          </cell>
        </row>
        <row r="718">
          <cell r="B718" t="str">
            <v xml:space="preserve">  - </v>
          </cell>
          <cell r="C718" t="str">
            <v>Uang Harian [2 org x 3 hr x 1 kl]</v>
          </cell>
          <cell r="H718">
            <v>6</v>
          </cell>
          <cell r="I718" t="str">
            <v>OH</v>
          </cell>
          <cell r="J718">
            <v>380000</v>
          </cell>
          <cell r="K718">
            <v>2280000</v>
          </cell>
        </row>
        <row r="719">
          <cell r="B719" t="str">
            <v xml:space="preserve">  - </v>
          </cell>
          <cell r="C719" t="str">
            <v>Uang Penginapan [2 org x 2 hr x 1 kl]</v>
          </cell>
          <cell r="H719">
            <v>4</v>
          </cell>
          <cell r="I719" t="str">
            <v>OH</v>
          </cell>
          <cell r="J719">
            <v>580000</v>
          </cell>
          <cell r="K719">
            <v>2320000</v>
          </cell>
        </row>
        <row r="720">
          <cell r="B720" t="str">
            <v xml:space="preserve">&gt; </v>
          </cell>
          <cell r="C720" t="str">
            <v>Jakarta - Kalimantan Barat PP</v>
          </cell>
          <cell r="H720" t="str">
            <v xml:space="preserve"> </v>
          </cell>
          <cell r="I720" t="str">
            <v xml:space="preserve"> </v>
          </cell>
        </row>
        <row r="721">
          <cell r="B721" t="str">
            <v xml:space="preserve">  - </v>
          </cell>
          <cell r="C721" t="str">
            <v>Tiket Pesawat [2 ORG x 1 KL]</v>
          </cell>
          <cell r="H721">
            <v>2</v>
          </cell>
          <cell r="I721" t="str">
            <v>OH</v>
          </cell>
          <cell r="J721">
            <v>2781000</v>
          </cell>
          <cell r="K721">
            <v>5562000</v>
          </cell>
        </row>
        <row r="722">
          <cell r="B722" t="str">
            <v xml:space="preserve">  - </v>
          </cell>
          <cell r="C722" t="str">
            <v>Transport Satker ke Bandara/Bandara ke Lokasi Kegiatan [2 org x 1 kl]</v>
          </cell>
          <cell r="H722">
            <v>2</v>
          </cell>
          <cell r="I722" t="str">
            <v>OK</v>
          </cell>
          <cell r="J722">
            <v>914000</v>
          </cell>
          <cell r="K722">
            <v>1828000</v>
          </cell>
        </row>
        <row r="723">
          <cell r="B723" t="str">
            <v xml:space="preserve">  - </v>
          </cell>
          <cell r="C723" t="str">
            <v>Uang Harian [2 ORG x 3 HR x 1 KL]</v>
          </cell>
          <cell r="H723">
            <v>6</v>
          </cell>
          <cell r="I723" t="str">
            <v>OH</v>
          </cell>
          <cell r="J723">
            <v>380000</v>
          </cell>
          <cell r="K723">
            <v>2280000</v>
          </cell>
        </row>
        <row r="724">
          <cell r="B724" t="str">
            <v xml:space="preserve">  - </v>
          </cell>
          <cell r="C724" t="str">
            <v>Uang Penginapan [2 ORG x 2 HR x 1 KL]</v>
          </cell>
          <cell r="H724">
            <v>4</v>
          </cell>
          <cell r="I724" t="str">
            <v>OH</v>
          </cell>
          <cell r="J724">
            <v>538000</v>
          </cell>
          <cell r="K724">
            <v>2152000</v>
          </cell>
        </row>
        <row r="725">
          <cell r="B725" t="str">
            <v xml:space="preserve">&gt; </v>
          </cell>
          <cell r="C725" t="str">
            <v>Jakarta - NTB PP</v>
          </cell>
          <cell r="H725" t="str">
            <v xml:space="preserve"> </v>
          </cell>
          <cell r="I725" t="str">
            <v xml:space="preserve"> </v>
          </cell>
        </row>
        <row r="726">
          <cell r="B726" t="str">
            <v xml:space="preserve">  - </v>
          </cell>
          <cell r="C726" t="str">
            <v>Tiket Pesawat [2 ORG x 1 KL]</v>
          </cell>
          <cell r="H726">
            <v>2</v>
          </cell>
          <cell r="I726" t="str">
            <v>OK</v>
          </cell>
          <cell r="J726">
            <v>3230000</v>
          </cell>
          <cell r="K726">
            <v>6460000</v>
          </cell>
        </row>
        <row r="727">
          <cell r="B727" t="str">
            <v xml:space="preserve">  - </v>
          </cell>
          <cell r="C727" t="str">
            <v>Transport Satker ke Bandara/Bandara ke Lokasi Kegiatan [2 ORG x 1 KL]</v>
          </cell>
          <cell r="H727">
            <v>2</v>
          </cell>
          <cell r="I727" t="str">
            <v>OK</v>
          </cell>
          <cell r="J727">
            <v>1044000</v>
          </cell>
          <cell r="K727">
            <v>2088000</v>
          </cell>
        </row>
        <row r="728">
          <cell r="B728" t="str">
            <v xml:space="preserve">  - </v>
          </cell>
          <cell r="C728" t="str">
            <v>Uang Harian [2 ORG x 3 HR x 1 KL]</v>
          </cell>
          <cell r="H728">
            <v>6</v>
          </cell>
          <cell r="I728" t="str">
            <v>OH</v>
          </cell>
          <cell r="J728">
            <v>440000</v>
          </cell>
          <cell r="K728">
            <v>2640000</v>
          </cell>
        </row>
        <row r="729">
          <cell r="B729" t="str">
            <v xml:space="preserve">  - </v>
          </cell>
          <cell r="C729" t="str">
            <v>Uang Penginapan [2 ORG x 2 HR x 1 KL]</v>
          </cell>
          <cell r="H729">
            <v>4</v>
          </cell>
          <cell r="I729" t="str">
            <v>OH</v>
          </cell>
          <cell r="J729">
            <v>907000</v>
          </cell>
          <cell r="K729">
            <v>3628000</v>
          </cell>
        </row>
        <row r="730">
          <cell r="B730" t="str">
            <v xml:space="preserve">&gt; </v>
          </cell>
          <cell r="C730" t="str">
            <v>Jakarta - Jambi PP</v>
          </cell>
          <cell r="H730" t="str">
            <v xml:space="preserve"> </v>
          </cell>
          <cell r="I730" t="str">
            <v xml:space="preserve"> </v>
          </cell>
        </row>
        <row r="731">
          <cell r="B731" t="str">
            <v xml:space="preserve">  - </v>
          </cell>
          <cell r="C731" t="str">
            <v>Tiket Pesawat [2 Org x 1 kl]</v>
          </cell>
          <cell r="H731">
            <v>2</v>
          </cell>
          <cell r="I731" t="str">
            <v>OK</v>
          </cell>
          <cell r="J731">
            <v>2460000</v>
          </cell>
          <cell r="K731">
            <v>4920000</v>
          </cell>
        </row>
        <row r="732">
          <cell r="B732" t="str">
            <v xml:space="preserve">  - </v>
          </cell>
          <cell r="C732" t="str">
            <v>Transport Satker ke Bandara/Bandara ke Lokasi [2 org x 1 kl]</v>
          </cell>
          <cell r="H732">
            <v>2</v>
          </cell>
          <cell r="I732" t="str">
            <v>OH</v>
          </cell>
          <cell r="J732">
            <v>842000</v>
          </cell>
          <cell r="K732">
            <v>1684000</v>
          </cell>
        </row>
        <row r="733">
          <cell r="B733" t="str">
            <v xml:space="preserve">  - </v>
          </cell>
          <cell r="C733" t="str">
            <v>Uang Harian [2 org x 3 hr x 1 kl]</v>
          </cell>
          <cell r="H733">
            <v>6</v>
          </cell>
          <cell r="I733" t="str">
            <v>OH</v>
          </cell>
          <cell r="J733">
            <v>370000</v>
          </cell>
          <cell r="K733">
            <v>2220000</v>
          </cell>
        </row>
        <row r="734">
          <cell r="B734" t="str">
            <v xml:space="preserve">  - </v>
          </cell>
          <cell r="C734" t="str">
            <v>Uang Penginapan [2 org x 2 hr]</v>
          </cell>
          <cell r="H734">
            <v>4</v>
          </cell>
          <cell r="I734" t="str">
            <v>OH</v>
          </cell>
          <cell r="J734">
            <v>580000</v>
          </cell>
          <cell r="K734">
            <v>2320000</v>
          </cell>
        </row>
        <row r="735">
          <cell r="B735" t="str">
            <v xml:space="preserve">&gt; </v>
          </cell>
          <cell r="C735" t="str">
            <v>Jakarta - Kepulauan Riau PP</v>
          </cell>
          <cell r="H735" t="str">
            <v xml:space="preserve"> </v>
          </cell>
          <cell r="I735" t="str">
            <v xml:space="preserve"> </v>
          </cell>
        </row>
        <row r="736">
          <cell r="B736" t="str">
            <v xml:space="preserve">  - </v>
          </cell>
          <cell r="C736" t="str">
            <v>Tiket Pesawat [2 Org x 1 kl]</v>
          </cell>
          <cell r="H736">
            <v>2</v>
          </cell>
          <cell r="I736" t="str">
            <v>OK</v>
          </cell>
          <cell r="J736">
            <v>2888000</v>
          </cell>
          <cell r="K736">
            <v>5776000</v>
          </cell>
        </row>
        <row r="737">
          <cell r="B737" t="str">
            <v xml:space="preserve">  - </v>
          </cell>
          <cell r="C737" t="str">
            <v>Transport Satker ke Bandara/Bandara ke Lokasi [2 org x 1 kl]</v>
          </cell>
          <cell r="H737">
            <v>2</v>
          </cell>
          <cell r="I737" t="str">
            <v>OH</v>
          </cell>
          <cell r="J737">
            <v>900000</v>
          </cell>
          <cell r="K737">
            <v>1800000</v>
          </cell>
        </row>
        <row r="738">
          <cell r="B738" t="str">
            <v xml:space="preserve">  - </v>
          </cell>
          <cell r="C738" t="str">
            <v>Uang Harian [2 org x 3 hr x 1 kl]</v>
          </cell>
          <cell r="H738">
            <v>6</v>
          </cell>
          <cell r="I738" t="str">
            <v>OH</v>
          </cell>
          <cell r="J738">
            <v>370000</v>
          </cell>
          <cell r="K738">
            <v>2220000</v>
          </cell>
        </row>
        <row r="739">
          <cell r="B739" t="str">
            <v xml:space="preserve">  - </v>
          </cell>
          <cell r="C739" t="str">
            <v>Uang Penginapan [2 org x 2 hr]</v>
          </cell>
          <cell r="H739">
            <v>4</v>
          </cell>
          <cell r="I739" t="str">
            <v>OH</v>
          </cell>
          <cell r="J739">
            <v>792000</v>
          </cell>
          <cell r="K739">
            <v>3168000</v>
          </cell>
        </row>
        <row r="740">
          <cell r="B740" t="str">
            <v xml:space="preserve">&gt; </v>
          </cell>
          <cell r="C740" t="str">
            <v>Jakarta - Sulawesi Tengah PP</v>
          </cell>
          <cell r="H740" t="str">
            <v xml:space="preserve"> </v>
          </cell>
          <cell r="I740" t="str">
            <v xml:space="preserve"> </v>
          </cell>
        </row>
        <row r="741">
          <cell r="B741" t="str">
            <v xml:space="preserve">  - </v>
          </cell>
          <cell r="C741" t="str">
            <v>Tiket Pesawat [2 org x 1 kl]</v>
          </cell>
          <cell r="H741">
            <v>2</v>
          </cell>
          <cell r="I741" t="str">
            <v>OK</v>
          </cell>
          <cell r="J741">
            <v>5113000</v>
          </cell>
          <cell r="K741">
            <v>10226000</v>
          </cell>
        </row>
        <row r="742">
          <cell r="B742" t="str">
            <v xml:space="preserve">  - </v>
          </cell>
          <cell r="C742" t="str">
            <v>Transport Satker ke Bandara/Bandara ke Lokasi Kegiatan [2 org x 1 KL]</v>
          </cell>
          <cell r="H742">
            <v>2</v>
          </cell>
          <cell r="I742" t="str">
            <v>OK</v>
          </cell>
          <cell r="J742">
            <v>878000</v>
          </cell>
          <cell r="K742">
            <v>1756000</v>
          </cell>
        </row>
        <row r="743">
          <cell r="B743" t="str">
            <v xml:space="preserve">  - </v>
          </cell>
          <cell r="C743" t="str">
            <v>Uang Harian [2 org x 3 hr x 1 kl]</v>
          </cell>
          <cell r="H743">
            <v>6</v>
          </cell>
          <cell r="I743" t="str">
            <v>OH</v>
          </cell>
          <cell r="J743">
            <v>370000</v>
          </cell>
          <cell r="K743">
            <v>2220000</v>
          </cell>
        </row>
        <row r="744">
          <cell r="B744" t="str">
            <v xml:space="preserve">  - </v>
          </cell>
          <cell r="C744" t="str">
            <v>Uang Penginapan [2 org x 2 hr x 1 kl]</v>
          </cell>
          <cell r="H744">
            <v>4</v>
          </cell>
          <cell r="I744" t="str">
            <v>OH</v>
          </cell>
          <cell r="J744">
            <v>951000</v>
          </cell>
          <cell r="K744">
            <v>3804000</v>
          </cell>
        </row>
        <row r="745">
          <cell r="B745" t="str">
            <v xml:space="preserve">&gt; </v>
          </cell>
          <cell r="C745" t="str">
            <v>Jakarta - Kalimantan Tengah PP</v>
          </cell>
          <cell r="H745" t="str">
            <v xml:space="preserve"> </v>
          </cell>
          <cell r="I745" t="str">
            <v xml:space="preserve"> </v>
          </cell>
        </row>
        <row r="746">
          <cell r="B746" t="str">
            <v xml:space="preserve">  - </v>
          </cell>
          <cell r="C746" t="str">
            <v>Tiket Pesawat [2 org x 1 kl]</v>
          </cell>
          <cell r="H746">
            <v>2</v>
          </cell>
          <cell r="I746" t="str">
            <v>OK</v>
          </cell>
          <cell r="J746">
            <v>2984000</v>
          </cell>
          <cell r="K746">
            <v>5968000</v>
          </cell>
        </row>
        <row r="747">
          <cell r="B747" t="str">
            <v xml:space="preserve">  - </v>
          </cell>
          <cell r="C747" t="str">
            <v>Transport Satker ke Bandara/Bandara ke Lokasi Kegiatan [2 org x 1 KL]</v>
          </cell>
          <cell r="H747">
            <v>2</v>
          </cell>
          <cell r="I747" t="str">
            <v>OK</v>
          </cell>
          <cell r="J747">
            <v>836000</v>
          </cell>
          <cell r="K747">
            <v>1672000</v>
          </cell>
        </row>
        <row r="748">
          <cell r="B748" t="str">
            <v xml:space="preserve">  - </v>
          </cell>
          <cell r="C748" t="str">
            <v>Uang Harian [2 org x 3 hr x 1 kl]</v>
          </cell>
          <cell r="H748">
            <v>6</v>
          </cell>
          <cell r="I748" t="str">
            <v>OH</v>
          </cell>
          <cell r="J748">
            <v>360000</v>
          </cell>
          <cell r="K748">
            <v>2160000</v>
          </cell>
        </row>
        <row r="749">
          <cell r="B749" t="str">
            <v xml:space="preserve">  - </v>
          </cell>
          <cell r="C749" t="str">
            <v>Uang Penginapan [2 org x 2 hr x 1 kl]</v>
          </cell>
          <cell r="H749">
            <v>4</v>
          </cell>
          <cell r="I749" t="str">
            <v>OH</v>
          </cell>
          <cell r="J749">
            <v>659000</v>
          </cell>
          <cell r="K749">
            <v>2636000</v>
          </cell>
        </row>
        <row r="750">
          <cell r="B750" t="str">
            <v xml:space="preserve">&gt; </v>
          </cell>
          <cell r="C750" t="str">
            <v>Jakarta - Sulawesi Tenggara PP</v>
          </cell>
          <cell r="H750" t="str">
            <v xml:space="preserve"> </v>
          </cell>
          <cell r="I750" t="str">
            <v xml:space="preserve"> </v>
          </cell>
        </row>
        <row r="751">
          <cell r="B751" t="str">
            <v xml:space="preserve">  - </v>
          </cell>
          <cell r="C751" t="str">
            <v>Tiket Pesawat [2 Org x 1 kl]</v>
          </cell>
          <cell r="H751">
            <v>2</v>
          </cell>
          <cell r="I751" t="str">
            <v>OK</v>
          </cell>
          <cell r="J751">
            <v>4182000</v>
          </cell>
          <cell r="K751">
            <v>8364000</v>
          </cell>
        </row>
        <row r="752">
          <cell r="B752" t="str">
            <v xml:space="preserve">  - </v>
          </cell>
          <cell r="C752" t="str">
            <v>Transport Satker ke Bandara/Bandara ke Lokasi [2 org x 1 kl]</v>
          </cell>
          <cell r="H752">
            <v>2</v>
          </cell>
          <cell r="I752" t="str">
            <v>OH</v>
          </cell>
          <cell r="J752">
            <v>890000</v>
          </cell>
          <cell r="K752">
            <v>1780000</v>
          </cell>
        </row>
        <row r="753">
          <cell r="B753" t="str">
            <v xml:space="preserve">  - </v>
          </cell>
          <cell r="C753" t="str">
            <v>Uang Harian [2 org x 3 hr x 1 kl]</v>
          </cell>
          <cell r="H753">
            <v>6</v>
          </cell>
          <cell r="I753" t="str">
            <v>OH</v>
          </cell>
          <cell r="J753">
            <v>380000</v>
          </cell>
          <cell r="K753">
            <v>2280000</v>
          </cell>
        </row>
        <row r="754">
          <cell r="B754" t="str">
            <v xml:space="preserve">  - </v>
          </cell>
          <cell r="C754" t="str">
            <v>Uang Penginapan [2 org x 2 hr x 1 KL]</v>
          </cell>
          <cell r="H754">
            <v>4</v>
          </cell>
          <cell r="I754" t="str">
            <v>OH</v>
          </cell>
          <cell r="J754">
            <v>786000</v>
          </cell>
          <cell r="K754">
            <v>3144000</v>
          </cell>
        </row>
        <row r="755">
          <cell r="B755" t="str">
            <v xml:space="preserve">&gt; </v>
          </cell>
          <cell r="C755" t="str">
            <v>Jakarta - Bali PP</v>
          </cell>
          <cell r="H755" t="str">
            <v xml:space="preserve"> </v>
          </cell>
          <cell r="I755" t="str">
            <v xml:space="preserve"> </v>
          </cell>
        </row>
        <row r="756">
          <cell r="B756" t="str">
            <v xml:space="preserve">  - </v>
          </cell>
          <cell r="C756" t="str">
            <v>Tiket Pesawat [2 Org x 1 kl]</v>
          </cell>
          <cell r="H756">
            <v>2</v>
          </cell>
          <cell r="I756" t="str">
            <v>OK</v>
          </cell>
          <cell r="J756">
            <v>3262000</v>
          </cell>
          <cell r="K756">
            <v>6524000</v>
          </cell>
        </row>
        <row r="757">
          <cell r="B757" t="str">
            <v xml:space="preserve">  - </v>
          </cell>
          <cell r="C757" t="str">
            <v>Transport Satker ke Bandara/Bandara ke Lokasi [2 org x 1 kl]</v>
          </cell>
          <cell r="H757">
            <v>2</v>
          </cell>
          <cell r="I757" t="str">
            <v>OH</v>
          </cell>
          <cell r="J757">
            <v>1034000</v>
          </cell>
          <cell r="K757">
            <v>2068000</v>
          </cell>
        </row>
        <row r="758">
          <cell r="B758" t="str">
            <v xml:space="preserve">  - </v>
          </cell>
          <cell r="C758" t="str">
            <v>Uang Harian [2 org x 3 hr x 1 kl]</v>
          </cell>
          <cell r="H758">
            <v>6</v>
          </cell>
          <cell r="I758" t="str">
            <v>OH</v>
          </cell>
          <cell r="J758">
            <v>480000</v>
          </cell>
          <cell r="K758">
            <v>2880000</v>
          </cell>
        </row>
        <row r="759">
          <cell r="B759" t="str">
            <v xml:space="preserve">  - </v>
          </cell>
          <cell r="C759" t="str">
            <v>Uang Penginapan [2 org x 2 hr]</v>
          </cell>
          <cell r="H759">
            <v>4</v>
          </cell>
          <cell r="I759" t="str">
            <v>OH</v>
          </cell>
          <cell r="J759">
            <v>1138000</v>
          </cell>
          <cell r="K759">
            <v>4552000</v>
          </cell>
        </row>
        <row r="760">
          <cell r="B760" t="str">
            <v xml:space="preserve">&gt; </v>
          </cell>
          <cell r="C760" t="str">
            <v>Jakarta - Bangka Belitung PP</v>
          </cell>
          <cell r="H760" t="str">
            <v xml:space="preserve"> </v>
          </cell>
          <cell r="I760" t="str">
            <v xml:space="preserve"> </v>
          </cell>
        </row>
        <row r="761">
          <cell r="B761" t="str">
            <v xml:space="preserve">  - </v>
          </cell>
          <cell r="C761" t="str">
            <v>Tiket Pesawat [2 Org x 1 kl]</v>
          </cell>
          <cell r="H761">
            <v>2</v>
          </cell>
          <cell r="I761" t="str">
            <v>OK</v>
          </cell>
          <cell r="J761">
            <v>2139000</v>
          </cell>
          <cell r="K761">
            <v>4278000</v>
          </cell>
        </row>
        <row r="762">
          <cell r="B762" t="str">
            <v xml:space="preserve">  - </v>
          </cell>
          <cell r="C762" t="str">
            <v>Transport Satker ke Bandara/Bandara ke Lokasi [2 org x 1 kl]</v>
          </cell>
          <cell r="H762">
            <v>2</v>
          </cell>
          <cell r="I762" t="str">
            <v>OH</v>
          </cell>
          <cell r="J762">
            <v>756000</v>
          </cell>
          <cell r="K762">
            <v>1512000</v>
          </cell>
        </row>
        <row r="763">
          <cell r="B763" t="str">
            <v xml:space="preserve">  - </v>
          </cell>
          <cell r="C763" t="str">
            <v>Uang Harian [2 org x 3 hr x 1 kl]</v>
          </cell>
          <cell r="H763">
            <v>6</v>
          </cell>
          <cell r="I763" t="str">
            <v>OH</v>
          </cell>
          <cell r="J763">
            <v>410000</v>
          </cell>
          <cell r="K763">
            <v>2460000</v>
          </cell>
        </row>
        <row r="764">
          <cell r="B764" t="str">
            <v xml:space="preserve">  - </v>
          </cell>
          <cell r="C764" t="str">
            <v>Uang Penginapan [2 org x 2 hr]</v>
          </cell>
          <cell r="H764">
            <v>4</v>
          </cell>
          <cell r="I764" t="str">
            <v>OH</v>
          </cell>
          <cell r="J764">
            <v>676000</v>
          </cell>
          <cell r="K764">
            <v>2704000</v>
          </cell>
        </row>
        <row r="765">
          <cell r="B765" t="str">
            <v xml:space="preserve">&gt; </v>
          </cell>
          <cell r="C765" t="str">
            <v>Jakarta - Bengkulu PP</v>
          </cell>
          <cell r="H765" t="str">
            <v xml:space="preserve"> </v>
          </cell>
          <cell r="I765" t="str">
            <v xml:space="preserve"> </v>
          </cell>
        </row>
        <row r="766">
          <cell r="B766" t="str">
            <v xml:space="preserve">  - </v>
          </cell>
          <cell r="C766" t="str">
            <v>Transport [2 ORG x 1 KL]</v>
          </cell>
          <cell r="H766">
            <v>2</v>
          </cell>
          <cell r="I766" t="str">
            <v>OK</v>
          </cell>
          <cell r="J766">
            <v>2621000</v>
          </cell>
          <cell r="K766">
            <v>5242000</v>
          </cell>
        </row>
        <row r="767">
          <cell r="B767" t="str">
            <v xml:space="preserve">  - </v>
          </cell>
          <cell r="C767" t="str">
            <v>Uang Harian [2 ORG x 3 HR x 1 KL]</v>
          </cell>
          <cell r="H767">
            <v>6</v>
          </cell>
          <cell r="I767" t="str">
            <v>OH</v>
          </cell>
          <cell r="J767">
            <v>380000</v>
          </cell>
          <cell r="K767">
            <v>2280000</v>
          </cell>
        </row>
        <row r="768">
          <cell r="B768" t="str">
            <v xml:space="preserve">  - </v>
          </cell>
          <cell r="C768" t="str">
            <v>Uang Penginapan [2 ORG x 2 HR x 1 KL]</v>
          </cell>
          <cell r="H768">
            <v>4</v>
          </cell>
          <cell r="I768" t="str">
            <v>OH</v>
          </cell>
          <cell r="J768">
            <v>692000</v>
          </cell>
          <cell r="K768">
            <v>2768000</v>
          </cell>
        </row>
        <row r="769">
          <cell r="B769" t="str">
            <v xml:space="preserve">  - </v>
          </cell>
          <cell r="C769" t="str">
            <v>Transport Satker ke Bandara/Bandara ke Lokasi Kegiatan [2 ORG x 1 KL]</v>
          </cell>
          <cell r="H769">
            <v>2</v>
          </cell>
          <cell r="I769" t="str">
            <v>OK</v>
          </cell>
          <cell r="J769">
            <v>782000</v>
          </cell>
          <cell r="K769">
            <v>1564000</v>
          </cell>
        </row>
        <row r="770">
          <cell r="B770" t="str">
            <v xml:space="preserve">&gt; </v>
          </cell>
          <cell r="C770" t="str">
            <v>Jakarta - Kalimantan Utara PP</v>
          </cell>
          <cell r="H770" t="str">
            <v xml:space="preserve"> </v>
          </cell>
          <cell r="I770" t="str">
            <v xml:space="preserve"> </v>
          </cell>
        </row>
        <row r="771">
          <cell r="B771" t="str">
            <v xml:space="preserve">  - </v>
          </cell>
          <cell r="C771" t="str">
            <v>Tiket Pesawat [2 ORG x 1 KL]</v>
          </cell>
          <cell r="H771">
            <v>2</v>
          </cell>
          <cell r="I771" t="str">
            <v>OK</v>
          </cell>
          <cell r="J771">
            <v>4057000</v>
          </cell>
          <cell r="K771">
            <v>8114000</v>
          </cell>
        </row>
        <row r="772">
          <cell r="B772" t="str">
            <v xml:space="preserve">  - </v>
          </cell>
          <cell r="C772" t="str">
            <v>Uang Harian [2 ORG x 3 HR x 1 KL]</v>
          </cell>
          <cell r="H772">
            <v>6</v>
          </cell>
          <cell r="I772" t="str">
            <v>OH</v>
          </cell>
          <cell r="J772">
            <v>430000</v>
          </cell>
          <cell r="K772">
            <v>2580000</v>
          </cell>
        </row>
        <row r="773">
          <cell r="B773" t="str">
            <v xml:space="preserve">  - </v>
          </cell>
          <cell r="C773" t="str">
            <v>Uang Penginapan [2 ORG x 2 HR x 1 KL]</v>
          </cell>
          <cell r="H773">
            <v>4</v>
          </cell>
          <cell r="I773" t="str">
            <v>OH</v>
          </cell>
          <cell r="J773">
            <v>904000</v>
          </cell>
          <cell r="K773">
            <v>3616000</v>
          </cell>
        </row>
        <row r="774">
          <cell r="B774" t="str">
            <v xml:space="preserve">  - </v>
          </cell>
          <cell r="C774" t="str">
            <v>Transport Satker ke Bandara/Bandara ke Lokasi Kegiatan [2 ORG x 1 KL]</v>
          </cell>
          <cell r="H774">
            <v>2</v>
          </cell>
          <cell r="I774" t="str">
            <v>OK</v>
          </cell>
          <cell r="J774">
            <v>1016000</v>
          </cell>
          <cell r="K774">
            <v>2032000</v>
          </cell>
        </row>
        <row r="775">
          <cell r="B775" t="str">
            <v xml:space="preserve">&gt; </v>
          </cell>
          <cell r="C775" t="str">
            <v>Jakarta - Papua PP</v>
          </cell>
          <cell r="H775" t="str">
            <v xml:space="preserve"> </v>
          </cell>
          <cell r="I775" t="str">
            <v xml:space="preserve"> </v>
          </cell>
        </row>
        <row r="776">
          <cell r="B776" t="str">
            <v xml:space="preserve">  - </v>
          </cell>
          <cell r="C776" t="str">
            <v>Tiket Pesawat [2 ORG x 1 KL]</v>
          </cell>
          <cell r="H776">
            <v>2</v>
          </cell>
          <cell r="I776" t="str">
            <v>OK</v>
          </cell>
          <cell r="J776">
            <v>8193000</v>
          </cell>
          <cell r="K776">
            <v>16386000</v>
          </cell>
        </row>
        <row r="777">
          <cell r="B777" t="str">
            <v xml:space="preserve">  - </v>
          </cell>
          <cell r="C777" t="str">
            <v>Uang Harian [2 ORG x 3 HR x 1 KL]</v>
          </cell>
          <cell r="H777">
            <v>6</v>
          </cell>
          <cell r="I777" t="str">
            <v>OH</v>
          </cell>
          <cell r="J777">
            <v>580000</v>
          </cell>
          <cell r="K777">
            <v>3480000</v>
          </cell>
        </row>
        <row r="778">
          <cell r="B778" t="str">
            <v xml:space="preserve">  - </v>
          </cell>
          <cell r="C778" t="str">
            <v>Uang Penginapan [2 ORG x 2 HR x 1 KL]</v>
          </cell>
          <cell r="H778">
            <v>4</v>
          </cell>
          <cell r="I778" t="str">
            <v>OH</v>
          </cell>
          <cell r="J778">
            <v>1038000</v>
          </cell>
          <cell r="K778">
            <v>4152000</v>
          </cell>
        </row>
        <row r="779">
          <cell r="B779" t="str">
            <v xml:space="preserve">  - </v>
          </cell>
          <cell r="C779" t="str">
            <v>Transport Satker ke Bandara/Bandara ke Lokasi Kegiatan [2 ORG x 1 KL]</v>
          </cell>
          <cell r="H779">
            <v>2</v>
          </cell>
          <cell r="I779" t="str">
            <v>OK</v>
          </cell>
          <cell r="J779">
            <v>1574000</v>
          </cell>
          <cell r="K779">
            <v>3148000</v>
          </cell>
        </row>
        <row r="780">
          <cell r="B780" t="str">
            <v xml:space="preserve">&gt; </v>
          </cell>
          <cell r="C780" t="str">
            <v>Jakarta - Sulawesi Barat PP</v>
          </cell>
          <cell r="H780" t="str">
            <v xml:space="preserve"> </v>
          </cell>
          <cell r="I780" t="str">
            <v xml:space="preserve"> </v>
          </cell>
        </row>
        <row r="781">
          <cell r="B781" t="str">
            <v xml:space="preserve">  - </v>
          </cell>
          <cell r="C781" t="str">
            <v>Tiket Pesawat [2 ORG x 1 KL]</v>
          </cell>
          <cell r="H781">
            <v>2</v>
          </cell>
          <cell r="I781" t="str">
            <v>OK</v>
          </cell>
          <cell r="J781">
            <v>4867000</v>
          </cell>
          <cell r="K781">
            <v>9734000</v>
          </cell>
        </row>
        <row r="782">
          <cell r="B782" t="str">
            <v xml:space="preserve">  - </v>
          </cell>
          <cell r="C782" t="str">
            <v>Uang Harian [2 ORG x 3 HR x 1 KL]</v>
          </cell>
          <cell r="H782">
            <v>6</v>
          </cell>
          <cell r="I782" t="str">
            <v>OH</v>
          </cell>
          <cell r="J782">
            <v>410000</v>
          </cell>
          <cell r="K782">
            <v>2460000</v>
          </cell>
        </row>
        <row r="783">
          <cell r="B783" t="str">
            <v xml:space="preserve">  - </v>
          </cell>
          <cell r="C783" t="str">
            <v>Uang Penginapan [2 ORG x 2 HR x 1 KL]</v>
          </cell>
          <cell r="H783">
            <v>4</v>
          </cell>
          <cell r="I783" t="str">
            <v>OH</v>
          </cell>
          <cell r="J783">
            <v>704000</v>
          </cell>
          <cell r="K783">
            <v>2816000</v>
          </cell>
        </row>
        <row r="784">
          <cell r="B784" t="str">
            <v xml:space="preserve">  - </v>
          </cell>
          <cell r="C784" t="str">
            <v>Transport Satker ke Bandara/Bandara ke Lokasi Kegiatan [2 ORG x 1 KL]</v>
          </cell>
          <cell r="H784">
            <v>2</v>
          </cell>
          <cell r="I784" t="str">
            <v>OK</v>
          </cell>
          <cell r="J784">
            <v>1176000</v>
          </cell>
          <cell r="K784">
            <v>2352000</v>
          </cell>
        </row>
        <row r="785">
          <cell r="B785" t="str">
            <v xml:space="preserve">&gt; </v>
          </cell>
          <cell r="C785" t="str">
            <v>Jakarta - NTT PP</v>
          </cell>
          <cell r="H785" t="str">
            <v xml:space="preserve"> </v>
          </cell>
          <cell r="I785" t="str">
            <v xml:space="preserve"> </v>
          </cell>
        </row>
        <row r="786">
          <cell r="B786" t="str">
            <v xml:space="preserve">  - </v>
          </cell>
          <cell r="C786" t="str">
            <v>Tiket Pesawat [2 ORG x 1 KL]</v>
          </cell>
          <cell r="H786">
            <v>2</v>
          </cell>
          <cell r="I786" t="str">
            <v>OK</v>
          </cell>
          <cell r="J786">
            <v>5081000</v>
          </cell>
          <cell r="K786">
            <v>10162000</v>
          </cell>
        </row>
        <row r="787">
          <cell r="B787" t="str">
            <v xml:space="preserve">  - </v>
          </cell>
          <cell r="C787" t="str">
            <v>Uang Harian [2 ORG x 3 HR x 1 KL]</v>
          </cell>
          <cell r="H787">
            <v>6</v>
          </cell>
          <cell r="I787" t="str">
            <v>OH</v>
          </cell>
          <cell r="J787">
            <v>430000</v>
          </cell>
          <cell r="K787">
            <v>2580000</v>
          </cell>
        </row>
        <row r="788">
          <cell r="B788" t="str">
            <v xml:space="preserve">  - </v>
          </cell>
          <cell r="C788" t="str">
            <v>Uang Penginapan [2 ORG x 2 HR x 1 KL]</v>
          </cell>
          <cell r="H788">
            <v>4</v>
          </cell>
          <cell r="I788" t="str">
            <v>OH</v>
          </cell>
          <cell r="J788">
            <v>688000</v>
          </cell>
          <cell r="K788">
            <v>2752000</v>
          </cell>
        </row>
        <row r="789">
          <cell r="B789" t="str">
            <v xml:space="preserve">  - </v>
          </cell>
          <cell r="C789" t="str">
            <v>Transport Satker ke Bandara/Bandara ke Lokasi Kegiatan [2 ORG x 1 KL]</v>
          </cell>
          <cell r="H789">
            <v>2</v>
          </cell>
          <cell r="I789" t="str">
            <v>OK</v>
          </cell>
          <cell r="J789">
            <v>780000</v>
          </cell>
          <cell r="K789">
            <v>1560000</v>
          </cell>
        </row>
        <row r="790">
          <cell r="B790" t="str">
            <v xml:space="preserve">&gt; </v>
          </cell>
          <cell r="C790" t="str">
            <v>Jakarta - Sulawesi Utara PP</v>
          </cell>
          <cell r="H790" t="str">
            <v xml:space="preserve"> </v>
          </cell>
          <cell r="I790" t="str">
            <v xml:space="preserve"> </v>
          </cell>
        </row>
        <row r="791">
          <cell r="B791" t="str">
            <v xml:space="preserve">  - </v>
          </cell>
          <cell r="C791" t="str">
            <v>Tiket Pesawat [2 ORG x 1 KL]</v>
          </cell>
          <cell r="H791">
            <v>2</v>
          </cell>
          <cell r="I791" t="str">
            <v>OK</v>
          </cell>
          <cell r="J791">
            <v>5102000</v>
          </cell>
          <cell r="K791">
            <v>10204000</v>
          </cell>
        </row>
        <row r="792">
          <cell r="B792" t="str">
            <v xml:space="preserve">  - </v>
          </cell>
          <cell r="C792" t="str">
            <v>Uang Harian [2 ORG x 3 HR x 1 KL]</v>
          </cell>
          <cell r="H792">
            <v>6</v>
          </cell>
          <cell r="I792" t="str">
            <v>OH</v>
          </cell>
          <cell r="J792">
            <v>370000</v>
          </cell>
          <cell r="K792">
            <v>2220000</v>
          </cell>
        </row>
        <row r="793">
          <cell r="B793" t="str">
            <v xml:space="preserve">  - </v>
          </cell>
          <cell r="C793" t="str">
            <v>Uang Penginapan [2 ORG x 2 HR x 1 KL]</v>
          </cell>
          <cell r="H793">
            <v>4</v>
          </cell>
          <cell r="I793" t="str">
            <v>OH</v>
          </cell>
          <cell r="J793">
            <v>978000</v>
          </cell>
          <cell r="K793">
            <v>3912000</v>
          </cell>
        </row>
        <row r="794">
          <cell r="B794" t="str">
            <v xml:space="preserve">  - </v>
          </cell>
          <cell r="C794" t="str">
            <v>Transport Satker ke Bandara/Bandara ke Lokasi Kegiatan [2 ORG x 1 KL]</v>
          </cell>
          <cell r="H794">
            <v>2</v>
          </cell>
          <cell r="I794" t="str">
            <v>OK</v>
          </cell>
          <cell r="J794">
            <v>844000</v>
          </cell>
          <cell r="K794">
            <v>1688000</v>
          </cell>
        </row>
        <row r="795">
          <cell r="B795" t="str">
            <v>Belanja Perjalanan Dinas Dalam Kota</v>
          </cell>
          <cell r="K795">
            <v>3800000</v>
          </cell>
        </row>
        <row r="796">
          <cell r="B796" t="str">
            <v>(KPPN.133-Jakarta IV )</v>
          </cell>
          <cell r="K796">
            <v>0</v>
          </cell>
        </row>
        <row r="797">
          <cell r="B797" t="str">
            <v xml:space="preserve">  - </v>
          </cell>
          <cell r="C797" t="str">
            <v>Transport [2 org x 5 kl]</v>
          </cell>
          <cell r="H797">
            <v>10</v>
          </cell>
          <cell r="I797" t="str">
            <v>OK</v>
          </cell>
          <cell r="J797">
            <v>170000</v>
          </cell>
          <cell r="K797">
            <v>1700000</v>
          </cell>
        </row>
        <row r="798">
          <cell r="B798" t="str">
            <v xml:space="preserve">  - </v>
          </cell>
          <cell r="C798" t="str">
            <v>Uang Harian [2 org x 5 kl]</v>
          </cell>
          <cell r="H798">
            <v>10</v>
          </cell>
          <cell r="I798" t="str">
            <v>OK</v>
          </cell>
          <cell r="J798">
            <v>210000</v>
          </cell>
          <cell r="K798">
            <v>2100000</v>
          </cell>
        </row>
        <row r="799">
          <cell r="B799" t="str">
            <v>Koordinasi, Informasi, Edukasi (KIE) Pengawasan dan Pemantauan Ibadah Umrah</v>
          </cell>
          <cell r="K799">
            <v>386808000</v>
          </cell>
        </row>
        <row r="800">
          <cell r="B800" t="str">
            <v>Belanja Perjalanan Dinas Biasa</v>
          </cell>
          <cell r="K800">
            <v>386808000</v>
          </cell>
        </row>
        <row r="801">
          <cell r="B801" t="str">
            <v>(KPPN.133-Jakarta IV )</v>
          </cell>
          <cell r="K801">
            <v>0</v>
          </cell>
        </row>
        <row r="802">
          <cell r="B802" t="str">
            <v xml:space="preserve">&gt; </v>
          </cell>
          <cell r="C802" t="str">
            <v>Jakarta - Jawa Barat PP</v>
          </cell>
          <cell r="H802" t="str">
            <v xml:space="preserve"> </v>
          </cell>
          <cell r="I802" t="str">
            <v xml:space="preserve"> </v>
          </cell>
        </row>
        <row r="803">
          <cell r="B803" t="str">
            <v xml:space="preserve">  - </v>
          </cell>
          <cell r="C803" t="str">
            <v>Transport [2 org x 1 kl]</v>
          </cell>
          <cell r="H803">
            <v>2</v>
          </cell>
          <cell r="I803" t="str">
            <v>OK</v>
          </cell>
          <cell r="J803">
            <v>600000</v>
          </cell>
          <cell r="K803">
            <v>1200000</v>
          </cell>
        </row>
        <row r="804">
          <cell r="B804" t="str">
            <v xml:space="preserve">  - </v>
          </cell>
          <cell r="C804" t="str">
            <v>Uang Harian [2 org x 3 hr x 1 kl]</v>
          </cell>
          <cell r="H804">
            <v>6</v>
          </cell>
          <cell r="I804" t="str">
            <v>OH</v>
          </cell>
          <cell r="J804">
            <v>430000</v>
          </cell>
          <cell r="K804">
            <v>2580000</v>
          </cell>
        </row>
        <row r="805">
          <cell r="B805" t="str">
            <v xml:space="preserve">  - </v>
          </cell>
          <cell r="C805" t="str">
            <v>Uang Penginapan [2 ORG x 2 HR x 1 KL]</v>
          </cell>
          <cell r="H805">
            <v>4</v>
          </cell>
          <cell r="I805" t="str">
            <v>OH</v>
          </cell>
          <cell r="J805">
            <v>686000</v>
          </cell>
          <cell r="K805">
            <v>2744000</v>
          </cell>
        </row>
        <row r="806">
          <cell r="B806" t="str">
            <v xml:space="preserve">&gt; </v>
          </cell>
          <cell r="C806" t="str">
            <v>Jakarta - Jawa Timur PP</v>
          </cell>
          <cell r="H806" t="str">
            <v xml:space="preserve"> </v>
          </cell>
          <cell r="I806" t="str">
            <v xml:space="preserve"> </v>
          </cell>
        </row>
        <row r="807">
          <cell r="B807" t="str">
            <v xml:space="preserve">  - </v>
          </cell>
          <cell r="C807" t="str">
            <v>Tiket Pesawat [2 ORG x 2 KL]</v>
          </cell>
          <cell r="H807">
            <v>4</v>
          </cell>
          <cell r="I807" t="str">
            <v>OH</v>
          </cell>
          <cell r="J807">
            <v>2674000</v>
          </cell>
          <cell r="K807">
            <v>10696000</v>
          </cell>
        </row>
        <row r="808">
          <cell r="B808" t="str">
            <v xml:space="preserve">  - </v>
          </cell>
          <cell r="C808" t="str">
            <v>Transport Satker ke Bandara/Bandara ke Lokasi Kegiatan [2 ORG x 2 KL]</v>
          </cell>
          <cell r="H808">
            <v>4</v>
          </cell>
          <cell r="I808" t="str">
            <v>OK</v>
          </cell>
          <cell r="J808">
            <v>1048000</v>
          </cell>
          <cell r="K808">
            <v>4192000</v>
          </cell>
        </row>
        <row r="809">
          <cell r="B809" t="str">
            <v xml:space="preserve">  - </v>
          </cell>
          <cell r="C809" t="str">
            <v>Uang Harian [2 ORG x 3 HR x 2 KL]</v>
          </cell>
          <cell r="H809">
            <v>12</v>
          </cell>
          <cell r="I809" t="str">
            <v>OH</v>
          </cell>
          <cell r="J809">
            <v>410000</v>
          </cell>
          <cell r="K809">
            <v>4920000</v>
          </cell>
        </row>
        <row r="810">
          <cell r="B810" t="str">
            <v xml:space="preserve">  - </v>
          </cell>
          <cell r="C810" t="str">
            <v>Uang Penginapan [2 ORG x 2 HR x 2 KL]</v>
          </cell>
          <cell r="H810">
            <v>8</v>
          </cell>
          <cell r="I810" t="str">
            <v>OH</v>
          </cell>
          <cell r="J810">
            <v>814000</v>
          </cell>
          <cell r="K810">
            <v>6512000</v>
          </cell>
        </row>
        <row r="811">
          <cell r="B811" t="str">
            <v xml:space="preserve">&gt; </v>
          </cell>
          <cell r="C811" t="str">
            <v>Jakarta - Sulawesi Selatan PP</v>
          </cell>
          <cell r="H811" t="str">
            <v xml:space="preserve"> </v>
          </cell>
          <cell r="I811" t="str">
            <v xml:space="preserve"> </v>
          </cell>
        </row>
        <row r="812">
          <cell r="B812" t="str">
            <v xml:space="preserve">  - </v>
          </cell>
          <cell r="C812" t="str">
            <v>Tiket Pesawat [2 org x 2 kl]</v>
          </cell>
          <cell r="H812">
            <v>4</v>
          </cell>
          <cell r="I812" t="str">
            <v>OK</v>
          </cell>
          <cell r="J812">
            <v>3829000</v>
          </cell>
          <cell r="K812">
            <v>15316000</v>
          </cell>
        </row>
        <row r="813">
          <cell r="B813" t="str">
            <v xml:space="preserve">  - </v>
          </cell>
          <cell r="C813" t="str">
            <v>Transport Satker ke Bandara/Bandara ke Lokasi Kegiatan [2 org x 2 KL]</v>
          </cell>
          <cell r="H813">
            <v>4</v>
          </cell>
          <cell r="I813" t="str">
            <v>OK</v>
          </cell>
          <cell r="J813">
            <v>950000</v>
          </cell>
          <cell r="K813">
            <v>3800000</v>
          </cell>
        </row>
        <row r="814">
          <cell r="B814" t="str">
            <v xml:space="preserve">  - </v>
          </cell>
          <cell r="C814" t="str">
            <v>Uang Harian [2 org x 3 hr x 2 kl]</v>
          </cell>
          <cell r="H814">
            <v>12</v>
          </cell>
          <cell r="I814" t="str">
            <v>OH</v>
          </cell>
          <cell r="J814">
            <v>430000</v>
          </cell>
          <cell r="K814">
            <v>5160000</v>
          </cell>
        </row>
        <row r="815">
          <cell r="B815" t="str">
            <v xml:space="preserve">  - </v>
          </cell>
          <cell r="C815" t="str">
            <v>Uang Representatif [1 ORG x 3 HR x 2 KL]</v>
          </cell>
          <cell r="H815">
            <v>6</v>
          </cell>
          <cell r="I815" t="str">
            <v>OH</v>
          </cell>
          <cell r="J815">
            <v>150000</v>
          </cell>
          <cell r="K815">
            <v>900000</v>
          </cell>
        </row>
        <row r="816">
          <cell r="B816" t="str">
            <v xml:space="preserve">  - </v>
          </cell>
          <cell r="C816" t="str">
            <v>Uang Penginapan Es. II [1 ORG x 2 HR x 2 KL]</v>
          </cell>
          <cell r="H816">
            <v>4</v>
          </cell>
          <cell r="I816" t="str">
            <v>OH</v>
          </cell>
          <cell r="J816">
            <v>1938000</v>
          </cell>
          <cell r="K816">
            <v>7752000</v>
          </cell>
        </row>
        <row r="817">
          <cell r="B817" t="str">
            <v xml:space="preserve">  - </v>
          </cell>
          <cell r="C817" t="str">
            <v>Uang Penginapan [1 org x 2 hr x 2 kl]</v>
          </cell>
          <cell r="H817">
            <v>4</v>
          </cell>
          <cell r="I817" t="str">
            <v>OH</v>
          </cell>
          <cell r="J817">
            <v>745000</v>
          </cell>
          <cell r="K817">
            <v>2980000</v>
          </cell>
        </row>
        <row r="818">
          <cell r="B818" t="str">
            <v xml:space="preserve">&gt; </v>
          </cell>
          <cell r="C818" t="str">
            <v>Jakarta - Banten PP</v>
          </cell>
          <cell r="H818" t="str">
            <v xml:space="preserve"> </v>
          </cell>
          <cell r="I818" t="str">
            <v xml:space="preserve"> </v>
          </cell>
        </row>
        <row r="819">
          <cell r="B819" t="str">
            <v xml:space="preserve">  - </v>
          </cell>
          <cell r="C819" t="str">
            <v>Transport [6 org x 10 kl]</v>
          </cell>
          <cell r="H819">
            <v>60</v>
          </cell>
          <cell r="I819" t="str">
            <v>OK</v>
          </cell>
          <cell r="J819">
            <v>574000</v>
          </cell>
          <cell r="K819">
            <v>34440000</v>
          </cell>
        </row>
        <row r="820">
          <cell r="B820" t="str">
            <v xml:space="preserve">  - </v>
          </cell>
          <cell r="C820" t="str">
            <v>Uang Harian [6 org x 3 hr x 10 kl]</v>
          </cell>
          <cell r="H820">
            <v>180</v>
          </cell>
          <cell r="I820" t="str">
            <v>OH</v>
          </cell>
          <cell r="J820">
            <v>370000</v>
          </cell>
          <cell r="K820">
            <v>66600000</v>
          </cell>
        </row>
        <row r="821">
          <cell r="B821" t="str">
            <v xml:space="preserve">  - </v>
          </cell>
          <cell r="C821" t="str">
            <v>Uang Penginapan [6 ORG x 2 HR x 10 KL]</v>
          </cell>
          <cell r="H821">
            <v>120</v>
          </cell>
          <cell r="I821" t="str">
            <v>OH</v>
          </cell>
          <cell r="J821">
            <v>724000</v>
          </cell>
          <cell r="K821">
            <v>86880000</v>
          </cell>
        </row>
        <row r="822">
          <cell r="B822" t="str">
            <v xml:space="preserve">&gt; </v>
          </cell>
          <cell r="C822" t="str">
            <v>Jakarta - Jawa Tengah PP</v>
          </cell>
          <cell r="H822" t="str">
            <v xml:space="preserve"> </v>
          </cell>
          <cell r="I822" t="str">
            <v xml:space="preserve"> </v>
          </cell>
        </row>
        <row r="823">
          <cell r="B823" t="str">
            <v xml:space="preserve">  - </v>
          </cell>
          <cell r="C823" t="str">
            <v>Tiket Pesawat [2 org x 1 kl]</v>
          </cell>
          <cell r="H823">
            <v>2</v>
          </cell>
          <cell r="I823" t="str">
            <v>OK</v>
          </cell>
          <cell r="J823">
            <v>2182000</v>
          </cell>
          <cell r="K823">
            <v>4364000</v>
          </cell>
        </row>
        <row r="824">
          <cell r="B824" t="str">
            <v xml:space="preserve">  - </v>
          </cell>
          <cell r="C824" t="str">
            <v>Uang Harian [2 org x 3 hr x 1 kl]</v>
          </cell>
          <cell r="H824">
            <v>6</v>
          </cell>
          <cell r="I824" t="str">
            <v>OH</v>
          </cell>
          <cell r="J824">
            <v>370000</v>
          </cell>
          <cell r="K824">
            <v>2220000</v>
          </cell>
        </row>
        <row r="825">
          <cell r="B825" t="str">
            <v xml:space="preserve">  - </v>
          </cell>
          <cell r="C825" t="str">
            <v>Uang Penginapan [2 org x 1 hr x 2 kl]</v>
          </cell>
          <cell r="H825">
            <v>4</v>
          </cell>
          <cell r="I825" t="str">
            <v>OH</v>
          </cell>
          <cell r="J825">
            <v>810000</v>
          </cell>
          <cell r="K825">
            <v>3240000</v>
          </cell>
        </row>
        <row r="826">
          <cell r="B826" t="str">
            <v xml:space="preserve">  - </v>
          </cell>
          <cell r="C826" t="str">
            <v>Transport Satker ke Bandara/Bandara ke Lokasi Kegiatan [2 org x 1 kl]</v>
          </cell>
          <cell r="H826">
            <v>2</v>
          </cell>
          <cell r="I826" t="str">
            <v>OK</v>
          </cell>
          <cell r="J826">
            <v>780000</v>
          </cell>
          <cell r="K826">
            <v>1560000</v>
          </cell>
        </row>
        <row r="827">
          <cell r="B827" t="str">
            <v xml:space="preserve">&gt; </v>
          </cell>
          <cell r="C827" t="str">
            <v>Jakarta - Sumatera Utara PP</v>
          </cell>
          <cell r="H827" t="str">
            <v xml:space="preserve"> </v>
          </cell>
          <cell r="I827" t="str">
            <v xml:space="preserve"> </v>
          </cell>
        </row>
        <row r="828">
          <cell r="B828" t="str">
            <v xml:space="preserve">  - </v>
          </cell>
          <cell r="C828" t="str">
            <v>Tiket Pesawat [2 org x 1 kl]</v>
          </cell>
          <cell r="H828">
            <v>2</v>
          </cell>
          <cell r="I828" t="str">
            <v>OK</v>
          </cell>
          <cell r="J828">
            <v>3808000</v>
          </cell>
          <cell r="K828">
            <v>7616000</v>
          </cell>
        </row>
        <row r="829">
          <cell r="B829" t="str">
            <v xml:space="preserve">  - </v>
          </cell>
          <cell r="C829" t="str">
            <v>Transport Satker ke Bandara/Bandara ke Lokasi Kegiatan [2 org x 1 kl]</v>
          </cell>
          <cell r="H829">
            <v>2</v>
          </cell>
          <cell r="I829" t="str">
            <v>OK</v>
          </cell>
          <cell r="J829">
            <v>1164000</v>
          </cell>
          <cell r="K829">
            <v>2328000</v>
          </cell>
        </row>
        <row r="830">
          <cell r="B830" t="str">
            <v xml:space="preserve">  - </v>
          </cell>
          <cell r="C830" t="str">
            <v>Uang Harian [2 org x 3 hr x 1 kl]</v>
          </cell>
          <cell r="H830">
            <v>6</v>
          </cell>
          <cell r="I830" t="str">
            <v>OH</v>
          </cell>
          <cell r="J830">
            <v>370000</v>
          </cell>
          <cell r="K830">
            <v>2220000</v>
          </cell>
        </row>
        <row r="831">
          <cell r="B831" t="str">
            <v xml:space="preserve">  - </v>
          </cell>
          <cell r="C831" t="str">
            <v>Uang Penginapan [2 org x 2 hr x 1 kl]</v>
          </cell>
          <cell r="H831">
            <v>4</v>
          </cell>
          <cell r="I831" t="str">
            <v>OH</v>
          </cell>
          <cell r="J831">
            <v>699000</v>
          </cell>
          <cell r="K831">
            <v>2796000</v>
          </cell>
        </row>
        <row r="832">
          <cell r="B832" t="str">
            <v xml:space="preserve">&gt; </v>
          </cell>
          <cell r="C832" t="str">
            <v>Jakarta - Kalimantan Selatan PP</v>
          </cell>
          <cell r="H832" t="str">
            <v xml:space="preserve"> </v>
          </cell>
          <cell r="I832" t="str">
            <v xml:space="preserve"> </v>
          </cell>
        </row>
        <row r="833">
          <cell r="B833" t="str">
            <v xml:space="preserve">  - </v>
          </cell>
          <cell r="C833" t="str">
            <v>Tiket Pesawat [2 ORG x 1 KL]</v>
          </cell>
          <cell r="H833">
            <v>2</v>
          </cell>
          <cell r="I833" t="str">
            <v>OH</v>
          </cell>
          <cell r="J833">
            <v>2995000</v>
          </cell>
          <cell r="K833">
            <v>5990000</v>
          </cell>
        </row>
        <row r="834">
          <cell r="B834" t="str">
            <v xml:space="preserve">  - </v>
          </cell>
          <cell r="C834" t="str">
            <v>Transport Satker ke Bandara/Bandara ke Lokasi Kegiatan [2 org x 1 kl]</v>
          </cell>
          <cell r="H834">
            <v>2</v>
          </cell>
          <cell r="I834" t="str">
            <v>OK</v>
          </cell>
          <cell r="J834">
            <v>934000</v>
          </cell>
          <cell r="K834">
            <v>1868000</v>
          </cell>
        </row>
        <row r="835">
          <cell r="B835" t="str">
            <v xml:space="preserve">  - </v>
          </cell>
          <cell r="C835" t="str">
            <v>Uang Harian [2 ORG x 3 HR x 1 KL]</v>
          </cell>
          <cell r="H835">
            <v>6</v>
          </cell>
          <cell r="I835" t="str">
            <v>OH</v>
          </cell>
          <cell r="J835">
            <v>380000</v>
          </cell>
          <cell r="K835">
            <v>2280000</v>
          </cell>
        </row>
        <row r="836">
          <cell r="B836" t="str">
            <v xml:space="preserve">  - </v>
          </cell>
          <cell r="C836" t="str">
            <v>Uang Representatif [1 ORG x 3 HR x 1 KL]</v>
          </cell>
          <cell r="H836">
            <v>3</v>
          </cell>
          <cell r="I836" t="str">
            <v>OH</v>
          </cell>
          <cell r="J836">
            <v>150000</v>
          </cell>
          <cell r="K836">
            <v>450000</v>
          </cell>
        </row>
        <row r="837">
          <cell r="B837" t="str">
            <v xml:space="preserve">  - </v>
          </cell>
          <cell r="C837" t="str">
            <v>Uang Penginapan Es. II [1 ORG x 2 HR x 1 KL]</v>
          </cell>
          <cell r="H837">
            <v>2</v>
          </cell>
          <cell r="I837" t="str">
            <v>OH</v>
          </cell>
          <cell r="J837">
            <v>3316000</v>
          </cell>
          <cell r="K837">
            <v>6632000</v>
          </cell>
        </row>
        <row r="838">
          <cell r="B838" t="str">
            <v xml:space="preserve">  - </v>
          </cell>
          <cell r="C838" t="str">
            <v>Uang Penginapan [1 ORG x 2 HR x 1 KL]</v>
          </cell>
          <cell r="H838">
            <v>2</v>
          </cell>
          <cell r="I838" t="str">
            <v>OH</v>
          </cell>
          <cell r="J838">
            <v>697000</v>
          </cell>
          <cell r="K838">
            <v>1394000</v>
          </cell>
        </row>
        <row r="839">
          <cell r="B839" t="str">
            <v xml:space="preserve">&gt; </v>
          </cell>
          <cell r="C839" t="str">
            <v>Jakarta -Sumatera Selatan PP</v>
          </cell>
          <cell r="H839" t="str">
            <v xml:space="preserve"> </v>
          </cell>
          <cell r="I839" t="str">
            <v xml:space="preserve"> </v>
          </cell>
        </row>
        <row r="840">
          <cell r="B840" t="str">
            <v xml:space="preserve">  - </v>
          </cell>
          <cell r="C840" t="str">
            <v>Tiket Pesawat [2 ORG x 1 KL]</v>
          </cell>
          <cell r="H840">
            <v>2</v>
          </cell>
          <cell r="I840" t="str">
            <v>OH</v>
          </cell>
          <cell r="J840">
            <v>2268000</v>
          </cell>
          <cell r="K840">
            <v>4536000</v>
          </cell>
        </row>
        <row r="841">
          <cell r="B841" t="str">
            <v xml:space="preserve">  - </v>
          </cell>
          <cell r="C841" t="str">
            <v>Transport Satker ke Bandara/Bandara ke Lokasi [2 ORG x 1 KL]</v>
          </cell>
          <cell r="H841">
            <v>2</v>
          </cell>
          <cell r="I841" t="str">
            <v>OK</v>
          </cell>
          <cell r="J841">
            <v>906000</v>
          </cell>
          <cell r="K841">
            <v>1812000</v>
          </cell>
        </row>
        <row r="842">
          <cell r="B842" t="str">
            <v xml:space="preserve">  - </v>
          </cell>
          <cell r="C842" t="str">
            <v>Uang Harian [2 ORG x 3 HR x 1 KL]</v>
          </cell>
          <cell r="H842">
            <v>6</v>
          </cell>
          <cell r="I842" t="str">
            <v>OH</v>
          </cell>
          <cell r="J842">
            <v>380000</v>
          </cell>
          <cell r="K842">
            <v>2280000</v>
          </cell>
        </row>
        <row r="843">
          <cell r="B843" t="str">
            <v xml:space="preserve">  - </v>
          </cell>
          <cell r="C843" t="str">
            <v>Uang Penginapan [2 ORG x 2 HR x 1 KL]</v>
          </cell>
          <cell r="H843">
            <v>4</v>
          </cell>
          <cell r="I843" t="str">
            <v>OH</v>
          </cell>
          <cell r="J843">
            <v>861000</v>
          </cell>
          <cell r="K843">
            <v>3444000</v>
          </cell>
        </row>
        <row r="844">
          <cell r="B844" t="str">
            <v xml:space="preserve">&gt; </v>
          </cell>
          <cell r="C844" t="str">
            <v>Jakarta-Aceh PP</v>
          </cell>
          <cell r="H844" t="str">
            <v xml:space="preserve"> </v>
          </cell>
          <cell r="I844" t="str">
            <v xml:space="preserve"> </v>
          </cell>
        </row>
        <row r="845">
          <cell r="B845" t="str">
            <v xml:space="preserve">  - </v>
          </cell>
          <cell r="C845" t="str">
            <v>Tiket [2 ORG x 1 KL]</v>
          </cell>
          <cell r="H845">
            <v>2</v>
          </cell>
          <cell r="I845" t="str">
            <v>OK</v>
          </cell>
          <cell r="J845">
            <v>4492000</v>
          </cell>
          <cell r="K845">
            <v>8984000</v>
          </cell>
        </row>
        <row r="846">
          <cell r="B846" t="str">
            <v xml:space="preserve">  - </v>
          </cell>
          <cell r="C846" t="str">
            <v>Transport Satker ke Bandara/Bandara ke Lokasi Kegiatan [2 ORG x 1 KL]</v>
          </cell>
          <cell r="H846">
            <v>2</v>
          </cell>
          <cell r="I846" t="str">
            <v>OK</v>
          </cell>
          <cell r="J846">
            <v>820000</v>
          </cell>
          <cell r="K846">
            <v>1640000</v>
          </cell>
        </row>
        <row r="847">
          <cell r="B847" t="str">
            <v xml:space="preserve">  - </v>
          </cell>
          <cell r="C847" t="str">
            <v>Uang Harian [2 ORG x 3 HR x 1 KL]</v>
          </cell>
          <cell r="H847">
            <v>6</v>
          </cell>
          <cell r="I847" t="str">
            <v>OK</v>
          </cell>
          <cell r="J847">
            <v>360000</v>
          </cell>
          <cell r="K847">
            <v>2160000</v>
          </cell>
        </row>
        <row r="848">
          <cell r="B848" t="str">
            <v xml:space="preserve">  - </v>
          </cell>
          <cell r="C848" t="str">
            <v>Uang Penginapan [2 ORG x 2 HR x 1 KL]</v>
          </cell>
          <cell r="H848">
            <v>4</v>
          </cell>
          <cell r="I848" t="str">
            <v>OK</v>
          </cell>
          <cell r="J848">
            <v>770000</v>
          </cell>
          <cell r="K848">
            <v>3080000</v>
          </cell>
        </row>
        <row r="849">
          <cell r="B849" t="str">
            <v xml:space="preserve">&gt; </v>
          </cell>
          <cell r="C849" t="str">
            <v>Jakarta-Sumatera Barat PP</v>
          </cell>
          <cell r="H849" t="str">
            <v xml:space="preserve"> </v>
          </cell>
          <cell r="I849" t="str">
            <v xml:space="preserve"> </v>
          </cell>
        </row>
        <row r="850">
          <cell r="B850" t="str">
            <v xml:space="preserve">  - </v>
          </cell>
          <cell r="C850" t="str">
            <v>Tiket [2 ORG x 1 KL]</v>
          </cell>
          <cell r="H850">
            <v>2</v>
          </cell>
          <cell r="I850" t="str">
            <v>OK</v>
          </cell>
          <cell r="J850">
            <v>2952000</v>
          </cell>
          <cell r="K850">
            <v>5904000</v>
          </cell>
        </row>
        <row r="851">
          <cell r="B851" t="str">
            <v xml:space="preserve">  - </v>
          </cell>
          <cell r="C851" t="str">
            <v>Transport Satker ke Bandara/Bandara ke Lokasi Kegiatan [2 ORG x 1 KL]</v>
          </cell>
          <cell r="H851">
            <v>2</v>
          </cell>
          <cell r="I851" t="str">
            <v>OK</v>
          </cell>
          <cell r="J851">
            <v>928000</v>
          </cell>
          <cell r="K851">
            <v>1856000</v>
          </cell>
        </row>
        <row r="852">
          <cell r="B852" t="str">
            <v xml:space="preserve">  - </v>
          </cell>
          <cell r="C852" t="str">
            <v>Uang Harian [2 ORG x 3 HR x 1 KL]</v>
          </cell>
          <cell r="H852">
            <v>6</v>
          </cell>
          <cell r="I852" t="str">
            <v>OK</v>
          </cell>
          <cell r="J852">
            <v>380000</v>
          </cell>
          <cell r="K852">
            <v>2280000</v>
          </cell>
        </row>
        <row r="853">
          <cell r="B853" t="str">
            <v xml:space="preserve">  - </v>
          </cell>
          <cell r="C853" t="str">
            <v>Uang Penginapan [2 ORG x 2 HR x 1 KL]</v>
          </cell>
          <cell r="H853">
            <v>4</v>
          </cell>
          <cell r="I853" t="str">
            <v>OK</v>
          </cell>
          <cell r="J853">
            <v>701000</v>
          </cell>
          <cell r="K853">
            <v>2804000</v>
          </cell>
        </row>
        <row r="854">
          <cell r="B854" t="str">
            <v xml:space="preserve">&gt; </v>
          </cell>
          <cell r="C854" t="str">
            <v>Jakarta - Kalimantan Timur PP</v>
          </cell>
          <cell r="H854" t="str">
            <v xml:space="preserve"> </v>
          </cell>
          <cell r="I854" t="str">
            <v xml:space="preserve"> </v>
          </cell>
        </row>
        <row r="855">
          <cell r="B855" t="str">
            <v xml:space="preserve">  - </v>
          </cell>
          <cell r="C855" t="str">
            <v>Tiket [2 ORG x 1 KL]</v>
          </cell>
          <cell r="H855">
            <v>2</v>
          </cell>
          <cell r="I855" t="str">
            <v>OK</v>
          </cell>
          <cell r="J855">
            <v>3797000</v>
          </cell>
          <cell r="K855">
            <v>7594000</v>
          </cell>
        </row>
        <row r="856">
          <cell r="B856" t="str">
            <v xml:space="preserve">  - </v>
          </cell>
          <cell r="C856" t="str">
            <v>Transport Satker ke Bandara/Bandara ke Lokasi Kegiatan [2 ORG x 1 KL]</v>
          </cell>
          <cell r="H856">
            <v>2</v>
          </cell>
          <cell r="I856" t="str">
            <v>OK</v>
          </cell>
          <cell r="J856">
            <v>1614000</v>
          </cell>
          <cell r="K856">
            <v>3228000</v>
          </cell>
        </row>
        <row r="857">
          <cell r="B857" t="str">
            <v xml:space="preserve">  - </v>
          </cell>
          <cell r="C857" t="str">
            <v>Uang Harian [2 ORG x 3 HR x 1 KL]</v>
          </cell>
          <cell r="H857">
            <v>6</v>
          </cell>
          <cell r="I857" t="str">
            <v>OK</v>
          </cell>
          <cell r="J857">
            <v>430000</v>
          </cell>
          <cell r="K857">
            <v>2580000</v>
          </cell>
        </row>
        <row r="858">
          <cell r="B858" t="str">
            <v xml:space="preserve">  - </v>
          </cell>
          <cell r="C858" t="str">
            <v>Uang Penginapan [2 ORG x 2 HR x 1 KL]</v>
          </cell>
          <cell r="H858">
            <v>4</v>
          </cell>
          <cell r="I858" t="str">
            <v>OK</v>
          </cell>
          <cell r="J858">
            <v>804000</v>
          </cell>
          <cell r="K858">
            <v>3216000</v>
          </cell>
        </row>
        <row r="859">
          <cell r="B859" t="str">
            <v xml:space="preserve">&gt; </v>
          </cell>
          <cell r="C859" t="str">
            <v>Jakarta - NTB PP</v>
          </cell>
          <cell r="H859" t="str">
            <v xml:space="preserve"> </v>
          </cell>
          <cell r="I859" t="str">
            <v xml:space="preserve"> </v>
          </cell>
        </row>
        <row r="860">
          <cell r="B860" t="str">
            <v xml:space="preserve">  - </v>
          </cell>
          <cell r="C860" t="str">
            <v>Tiket Pesawat [2 ORG x 1 KL]</v>
          </cell>
          <cell r="H860">
            <v>2</v>
          </cell>
          <cell r="I860" t="str">
            <v>OK</v>
          </cell>
          <cell r="J860">
            <v>3230000</v>
          </cell>
          <cell r="K860">
            <v>6460000</v>
          </cell>
        </row>
        <row r="861">
          <cell r="B861" t="str">
            <v xml:space="preserve">  - </v>
          </cell>
          <cell r="C861" t="str">
            <v>Transport Satker ke Bandara/Bandara ke Lokasi Kegiatan [2 ORG x 1 KL]</v>
          </cell>
          <cell r="H861">
            <v>2</v>
          </cell>
          <cell r="I861" t="str">
            <v>OK</v>
          </cell>
          <cell r="J861">
            <v>1044000</v>
          </cell>
          <cell r="K861">
            <v>2088000</v>
          </cell>
        </row>
        <row r="862">
          <cell r="B862" t="str">
            <v xml:space="preserve">  - </v>
          </cell>
          <cell r="C862" t="str">
            <v>Uang Harian [2 ORG x 3 HR x 1 KL]</v>
          </cell>
          <cell r="H862">
            <v>6</v>
          </cell>
          <cell r="I862" t="str">
            <v>OH</v>
          </cell>
          <cell r="J862">
            <v>440000</v>
          </cell>
          <cell r="K862">
            <v>2640000</v>
          </cell>
        </row>
        <row r="863">
          <cell r="B863" t="str">
            <v xml:space="preserve">  - </v>
          </cell>
          <cell r="C863" t="str">
            <v>Uang Penginapan [2 ORG x 2 HR x 1 KL]</v>
          </cell>
          <cell r="H863">
            <v>4</v>
          </cell>
          <cell r="I863" t="str">
            <v>OH</v>
          </cell>
          <cell r="J863">
            <v>907000</v>
          </cell>
          <cell r="K863">
            <v>3628000</v>
          </cell>
        </row>
        <row r="864">
          <cell r="B864" t="str">
            <v xml:space="preserve">&gt; </v>
          </cell>
          <cell r="C864" t="str">
            <v>Jakarta - Kepulauan Riau PP</v>
          </cell>
          <cell r="H864" t="str">
            <v xml:space="preserve"> </v>
          </cell>
          <cell r="I864" t="str">
            <v xml:space="preserve"> </v>
          </cell>
        </row>
        <row r="865">
          <cell r="B865" t="str">
            <v xml:space="preserve">  - </v>
          </cell>
          <cell r="C865" t="str">
            <v>Tiket Pesawat [2 Org x 1 kl]</v>
          </cell>
          <cell r="H865">
            <v>2</v>
          </cell>
          <cell r="I865" t="str">
            <v>OK</v>
          </cell>
          <cell r="J865">
            <v>2888000</v>
          </cell>
          <cell r="K865">
            <v>5776000</v>
          </cell>
        </row>
        <row r="866">
          <cell r="B866" t="str">
            <v xml:space="preserve">  - </v>
          </cell>
          <cell r="C866" t="str">
            <v>Transport Satker ke Bandara/Bandara ke Lokasi [2 org x 1 kl]</v>
          </cell>
          <cell r="H866">
            <v>2</v>
          </cell>
          <cell r="I866" t="str">
            <v>OH</v>
          </cell>
          <cell r="J866">
            <v>900000</v>
          </cell>
          <cell r="K866">
            <v>1800000</v>
          </cell>
        </row>
        <row r="867">
          <cell r="B867" t="str">
            <v xml:space="preserve">  - </v>
          </cell>
          <cell r="C867" t="str">
            <v>Uang Harian [2 org x 3 hr x 1 kl]</v>
          </cell>
          <cell r="H867">
            <v>6</v>
          </cell>
          <cell r="I867" t="str">
            <v>OH</v>
          </cell>
          <cell r="J867">
            <v>370000</v>
          </cell>
          <cell r="K867">
            <v>2220000</v>
          </cell>
        </row>
        <row r="868">
          <cell r="B868" t="str">
            <v xml:space="preserve">  - </v>
          </cell>
          <cell r="C868" t="str">
            <v>Uang Penginapan [2 org x 2 hr]</v>
          </cell>
          <cell r="H868">
            <v>4</v>
          </cell>
          <cell r="I868" t="str">
            <v>OH</v>
          </cell>
          <cell r="J868">
            <v>792000</v>
          </cell>
          <cell r="K868">
            <v>3168000</v>
          </cell>
        </row>
        <row r="869">
          <cell r="B869" t="str">
            <v>Verifikasi dan Evaluasi Hasil Laporan Pengawasan Umrah</v>
          </cell>
          <cell r="K869">
            <v>173200000</v>
          </cell>
        </row>
        <row r="870">
          <cell r="B870" t="str">
            <v>Belanja Bahan</v>
          </cell>
          <cell r="K870">
            <v>3000000</v>
          </cell>
        </row>
        <row r="871">
          <cell r="B871" t="str">
            <v>(KPPN.133-Jakarta IV )</v>
          </cell>
          <cell r="K871">
            <v>0</v>
          </cell>
        </row>
        <row r="872">
          <cell r="B872" t="str">
            <v xml:space="preserve">  - </v>
          </cell>
          <cell r="C872" t="str">
            <v>Spanduk</v>
          </cell>
          <cell r="H872">
            <v>4</v>
          </cell>
          <cell r="I872" t="str">
            <v>KEG</v>
          </cell>
          <cell r="J872">
            <v>750000</v>
          </cell>
          <cell r="K872">
            <v>3000000</v>
          </cell>
        </row>
        <row r="873">
          <cell r="B873" t="str">
            <v xml:space="preserve">  - </v>
          </cell>
          <cell r="C873" t="str">
            <v>Penggandaan dan Pelaporan Kegiatan</v>
          </cell>
          <cell r="H873">
            <v>1</v>
          </cell>
          <cell r="I873" t="str">
            <v>PKT</v>
          </cell>
          <cell r="J873">
            <v>2000000</v>
          </cell>
        </row>
        <row r="874">
          <cell r="B874" t="str">
            <v>Belanja Honor Output Keiatan</v>
          </cell>
          <cell r="K874">
            <v>7000000</v>
          </cell>
        </row>
        <row r="875">
          <cell r="B875" t="str">
            <v>(KPPN.133-Jakarta IV )</v>
          </cell>
        </row>
        <row r="876">
          <cell r="B876" t="str">
            <v>-</v>
          </cell>
          <cell r="C876" t="str">
            <v>Penanggung Jawab [1 org x 6 keg]</v>
          </cell>
          <cell r="H876">
            <v>4</v>
          </cell>
          <cell r="I876" t="str">
            <v>OB</v>
          </cell>
          <cell r="J876">
            <v>450000</v>
          </cell>
          <cell r="K876">
            <v>1800000</v>
          </cell>
        </row>
        <row r="877">
          <cell r="B877" t="str">
            <v>-</v>
          </cell>
          <cell r="C877" t="str">
            <v>Ketua [1 Org x 6 Keg]</v>
          </cell>
          <cell r="H877">
            <v>4</v>
          </cell>
          <cell r="I877" t="str">
            <v>OK</v>
          </cell>
          <cell r="J877">
            <v>400000</v>
          </cell>
          <cell r="K877">
            <v>1600000</v>
          </cell>
        </row>
        <row r="878">
          <cell r="B878" t="str">
            <v>-</v>
          </cell>
          <cell r="C878" t="str">
            <v>Sekretaris [1 Org x 6 Keg]</v>
          </cell>
          <cell r="H878">
            <v>4</v>
          </cell>
          <cell r="I878" t="str">
            <v>OB</v>
          </cell>
          <cell r="J878">
            <v>300000</v>
          </cell>
          <cell r="K878">
            <v>1200000</v>
          </cell>
        </row>
        <row r="879">
          <cell r="B879" t="str">
            <v>-</v>
          </cell>
          <cell r="C879" t="str">
            <v>Anggota [2 Org x 6 Keg]</v>
          </cell>
          <cell r="H879">
            <v>8</v>
          </cell>
          <cell r="I879" t="str">
            <v>OB</v>
          </cell>
          <cell r="J879">
            <v>300000</v>
          </cell>
          <cell r="K879">
            <v>2400000</v>
          </cell>
        </row>
        <row r="880">
          <cell r="B880" t="str">
            <v>Belanja Jasa Profesi</v>
          </cell>
          <cell r="K880">
            <v>19200000</v>
          </cell>
        </row>
        <row r="881">
          <cell r="B881" t="str">
            <v>(KPPN.133-Jakarta IV )</v>
          </cell>
        </row>
        <row r="882">
          <cell r="B882" t="str">
            <v>-</v>
          </cell>
          <cell r="C882" t="str">
            <v>Honorarium Narasumber [2 ORGx1JPLx6 KEG]</v>
          </cell>
          <cell r="H882">
            <v>8</v>
          </cell>
          <cell r="I882" t="str">
            <v>OB</v>
          </cell>
          <cell r="J882">
            <v>1700000</v>
          </cell>
          <cell r="K882">
            <v>13600000</v>
          </cell>
        </row>
        <row r="883">
          <cell r="B883" t="str">
            <v>-</v>
          </cell>
          <cell r="C883" t="str">
            <v>Honorarium Moderator [2 ORG x 6 KEG]</v>
          </cell>
          <cell r="H883">
            <v>8</v>
          </cell>
          <cell r="I883" t="str">
            <v>OB</v>
          </cell>
          <cell r="J883">
            <v>700000</v>
          </cell>
          <cell r="K883">
            <v>5600000</v>
          </cell>
        </row>
        <row r="884">
          <cell r="B884" t="str">
            <v>Belanja Perjalanan Dinas Paket Meeting Dalam Kota</v>
          </cell>
          <cell r="K884">
            <v>144000000</v>
          </cell>
        </row>
        <row r="885">
          <cell r="B885" t="str">
            <v>(KPPN.133-Jakarta IV )</v>
          </cell>
          <cell r="K885">
            <v>0</v>
          </cell>
        </row>
        <row r="886">
          <cell r="B886" t="str">
            <v xml:space="preserve">  - </v>
          </cell>
          <cell r="C886" t="str">
            <v>Paket Meeting Fullday [50 ORG x 4 HR]</v>
          </cell>
          <cell r="H886">
            <v>200</v>
          </cell>
          <cell r="I886" t="str">
            <v>OH</v>
          </cell>
          <cell r="J886">
            <v>455000</v>
          </cell>
          <cell r="K886">
            <v>91000000</v>
          </cell>
        </row>
        <row r="887">
          <cell r="B887" t="str">
            <v xml:space="preserve">  - </v>
          </cell>
          <cell r="C887" t="str">
            <v>Uang Harian Fullday [50 ORG x 4 KEG]</v>
          </cell>
          <cell r="H887">
            <v>200</v>
          </cell>
          <cell r="I887" t="str">
            <v>OH</v>
          </cell>
          <cell r="J887">
            <v>95000</v>
          </cell>
          <cell r="K887">
            <v>19000000</v>
          </cell>
        </row>
        <row r="888">
          <cell r="B888" t="str">
            <v xml:space="preserve">  - </v>
          </cell>
          <cell r="C888" t="str">
            <v>Transport Fullday [50 ORG x 4 KEG]</v>
          </cell>
          <cell r="H888">
            <v>200</v>
          </cell>
          <cell r="I888" t="str">
            <v>OH</v>
          </cell>
          <cell r="J888">
            <v>170000</v>
          </cell>
          <cell r="K888">
            <v>34000000</v>
          </cell>
        </row>
        <row r="889">
          <cell r="B889" t="str">
            <v>Rekonsiliasi Data Rekening Penampungan BPS-BPIU dengan Data Siskopatuh</v>
          </cell>
          <cell r="K889">
            <v>118370000</v>
          </cell>
        </row>
        <row r="890">
          <cell r="B890" t="str">
            <v>Belanja Perjalanan Dinas Biasa</v>
          </cell>
          <cell r="K890">
            <v>118370000</v>
          </cell>
        </row>
        <row r="891">
          <cell r="B891" t="str">
            <v>(KPPN.133-Jakarta IV )</v>
          </cell>
          <cell r="K891">
            <v>0</v>
          </cell>
        </row>
        <row r="892">
          <cell r="B892" t="str">
            <v xml:space="preserve">&gt; </v>
          </cell>
          <cell r="C892" t="str">
            <v>Jakarta - DI Yogyakarta PP</v>
          </cell>
          <cell r="H892" t="str">
            <v xml:space="preserve"> </v>
          </cell>
          <cell r="I892" t="str">
            <v xml:space="preserve"> </v>
          </cell>
        </row>
        <row r="893">
          <cell r="B893" t="str">
            <v xml:space="preserve">  - </v>
          </cell>
          <cell r="C893" t="str">
            <v>Tiket Pesawat [5 ORG x 2 KL]</v>
          </cell>
          <cell r="H893">
            <v>10</v>
          </cell>
          <cell r="I893" t="str">
            <v>OH</v>
          </cell>
          <cell r="J893">
            <v>2268000</v>
          </cell>
          <cell r="K893">
            <v>22680000</v>
          </cell>
        </row>
        <row r="894">
          <cell r="B894" t="str">
            <v xml:space="preserve">  - </v>
          </cell>
          <cell r="C894" t="str">
            <v>Transport Satker ke Bandara/Bandara ke Lokasi [5 ORG x 2 KL]</v>
          </cell>
          <cell r="H894">
            <v>10</v>
          </cell>
          <cell r="I894" t="str">
            <v>OK</v>
          </cell>
          <cell r="J894">
            <v>1120000</v>
          </cell>
          <cell r="K894">
            <v>11200000</v>
          </cell>
        </row>
        <row r="895">
          <cell r="B895" t="str">
            <v xml:space="preserve">  - </v>
          </cell>
          <cell r="C895" t="str">
            <v>Uang Harian [5 ORG x 4 HR x 2 KL]</v>
          </cell>
          <cell r="H895">
            <v>40</v>
          </cell>
          <cell r="I895" t="str">
            <v>OH</v>
          </cell>
          <cell r="J895">
            <v>420000</v>
          </cell>
          <cell r="K895">
            <v>16800000</v>
          </cell>
        </row>
        <row r="896">
          <cell r="B896" t="str">
            <v xml:space="preserve">  - </v>
          </cell>
          <cell r="C896" t="str">
            <v>Uang Penginapan [5 ORG x 3 HR x 2 KL]</v>
          </cell>
          <cell r="H896">
            <v>30</v>
          </cell>
          <cell r="I896" t="str">
            <v>OH</v>
          </cell>
          <cell r="J896">
            <v>845000</v>
          </cell>
          <cell r="K896">
            <v>25350000</v>
          </cell>
        </row>
        <row r="897">
          <cell r="B897" t="str">
            <v xml:space="preserve">&gt; </v>
          </cell>
          <cell r="C897" t="str">
            <v>Jakarta - Jawa Barat PP</v>
          </cell>
          <cell r="H897" t="str">
            <v xml:space="preserve"> </v>
          </cell>
          <cell r="I897" t="str">
            <v xml:space="preserve"> </v>
          </cell>
        </row>
        <row r="898">
          <cell r="B898" t="str">
            <v xml:space="preserve">  - </v>
          </cell>
          <cell r="C898" t="str">
            <v>Uang Harian [5 ORG x 4 HR x 2 KL]</v>
          </cell>
          <cell r="H898">
            <v>40</v>
          </cell>
          <cell r="I898" t="str">
            <v>OH</v>
          </cell>
          <cell r="J898">
            <v>370000</v>
          </cell>
          <cell r="K898">
            <v>14800000</v>
          </cell>
        </row>
        <row r="899">
          <cell r="B899" t="str">
            <v xml:space="preserve">  - </v>
          </cell>
          <cell r="C899" t="str">
            <v>Uang Penginapan [5 ORG x 3 HR x 2 KL]</v>
          </cell>
          <cell r="H899">
            <v>30</v>
          </cell>
          <cell r="I899" t="str">
            <v>OK</v>
          </cell>
          <cell r="J899">
            <v>718000</v>
          </cell>
          <cell r="K899">
            <v>21540000</v>
          </cell>
        </row>
        <row r="900">
          <cell r="B900" t="str">
            <v xml:space="preserve">  - </v>
          </cell>
          <cell r="C900" t="str">
            <v>Transport [5 ORG x 2 KL]</v>
          </cell>
          <cell r="H900">
            <v>10</v>
          </cell>
          <cell r="I900" t="str">
            <v>OH</v>
          </cell>
          <cell r="J900">
            <v>600000</v>
          </cell>
          <cell r="K900">
            <v>6000000</v>
          </cell>
        </row>
        <row r="901">
          <cell r="B901" t="str">
            <v>Rekonsiliasi Data Asuransi dengan Data Siskopatuh</v>
          </cell>
          <cell r="K901">
            <v>120380000</v>
          </cell>
        </row>
        <row r="902">
          <cell r="B902" t="str">
            <v>Belanja Perjalanan Dinas Biasa</v>
          </cell>
          <cell r="K902">
            <v>120380000</v>
          </cell>
        </row>
        <row r="903">
          <cell r="B903" t="str">
            <v>(KPPN.133-Jakarta IV )</v>
          </cell>
          <cell r="K903">
            <v>0</v>
          </cell>
        </row>
        <row r="904">
          <cell r="B904" t="str">
            <v xml:space="preserve">&gt; </v>
          </cell>
          <cell r="C904" t="str">
            <v>Jakarta - Jawa Timur PP</v>
          </cell>
          <cell r="H904" t="str">
            <v xml:space="preserve"> </v>
          </cell>
          <cell r="I904" t="str">
            <v xml:space="preserve"> </v>
          </cell>
        </row>
        <row r="905">
          <cell r="B905" t="str">
            <v xml:space="preserve">  - </v>
          </cell>
          <cell r="C905" t="str">
            <v>Tiket Pesawat [5 ORG x 2 KL]</v>
          </cell>
          <cell r="H905">
            <v>10</v>
          </cell>
          <cell r="I905" t="str">
            <v>OH</v>
          </cell>
          <cell r="J905">
            <v>2674000</v>
          </cell>
          <cell r="K905">
            <v>26740000</v>
          </cell>
        </row>
        <row r="906">
          <cell r="B906" t="str">
            <v xml:space="preserve">  - </v>
          </cell>
          <cell r="C906" t="str">
            <v>Transport Satker ke Bandara/Bandara ke Lokasi [5 ORG x 2 KL]</v>
          </cell>
          <cell r="H906">
            <v>10</v>
          </cell>
          <cell r="I906" t="str">
            <v>OK</v>
          </cell>
          <cell r="J906">
            <v>1048000</v>
          </cell>
          <cell r="K906">
            <v>10480000</v>
          </cell>
        </row>
        <row r="907">
          <cell r="B907" t="str">
            <v xml:space="preserve">  - </v>
          </cell>
          <cell r="C907" t="str">
            <v>Uang Harian [5 ORG x 4 HR x 2 KL]</v>
          </cell>
          <cell r="H907">
            <v>40</v>
          </cell>
          <cell r="I907" t="str">
            <v>OH</v>
          </cell>
          <cell r="J907">
            <v>410000</v>
          </cell>
          <cell r="K907">
            <v>16400000</v>
          </cell>
        </row>
        <row r="908">
          <cell r="B908" t="str">
            <v xml:space="preserve">  - </v>
          </cell>
          <cell r="C908" t="str">
            <v>Uang Penginapan [5 ORG x 3 HR x 1 KL]</v>
          </cell>
          <cell r="H908">
            <v>30</v>
          </cell>
          <cell r="I908" t="str">
            <v>OH</v>
          </cell>
          <cell r="J908">
            <v>814000</v>
          </cell>
          <cell r="K908">
            <v>24420000</v>
          </cell>
        </row>
        <row r="909">
          <cell r="B909" t="str">
            <v xml:space="preserve">&gt; </v>
          </cell>
          <cell r="C909" t="str">
            <v>Jakarta - Jawa Barat PP</v>
          </cell>
          <cell r="H909" t="str">
            <v xml:space="preserve"> </v>
          </cell>
          <cell r="I909" t="str">
            <v xml:space="preserve"> </v>
          </cell>
        </row>
        <row r="910">
          <cell r="B910" t="str">
            <v xml:space="preserve">  - </v>
          </cell>
          <cell r="C910" t="str">
            <v>Uang Harian [5 ORG x 4 HR x 2 KL]</v>
          </cell>
          <cell r="H910">
            <v>40</v>
          </cell>
          <cell r="I910" t="str">
            <v>OH</v>
          </cell>
          <cell r="J910">
            <v>370000</v>
          </cell>
          <cell r="K910">
            <v>14800000</v>
          </cell>
        </row>
        <row r="911">
          <cell r="B911" t="str">
            <v xml:space="preserve">  - </v>
          </cell>
          <cell r="C911" t="str">
            <v>Uang Penginapan [5 ORG x 3 HR x 2 KL]</v>
          </cell>
          <cell r="H911">
            <v>30</v>
          </cell>
          <cell r="I911" t="str">
            <v>OK</v>
          </cell>
          <cell r="J911">
            <v>718000</v>
          </cell>
          <cell r="K911">
            <v>21540000</v>
          </cell>
        </row>
        <row r="912">
          <cell r="B912" t="str">
            <v xml:space="preserve">  - </v>
          </cell>
          <cell r="C912" t="str">
            <v>Transport [5 ORG x 2 KL]</v>
          </cell>
          <cell r="H912">
            <v>10</v>
          </cell>
          <cell r="I912" t="str">
            <v>OH</v>
          </cell>
          <cell r="J912">
            <v>600000</v>
          </cell>
          <cell r="K912">
            <v>6000000</v>
          </cell>
        </row>
        <row r="913">
          <cell r="B913" t="str">
            <v>Koordinasi Pemantauan dan Pengawasan Ibadah Umrah di Negara Transit Bersama K/L Terkait</v>
          </cell>
        </row>
        <row r="914">
          <cell r="B914" t="str">
            <v>Belanja Bahan</v>
          </cell>
          <cell r="K914">
            <v>1500000</v>
          </cell>
        </row>
        <row r="915">
          <cell r="B915" t="str">
            <v>(KPPN.133-Jakarta IV )</v>
          </cell>
          <cell r="K915">
            <v>0</v>
          </cell>
        </row>
        <row r="916">
          <cell r="B916" t="str">
            <v xml:space="preserve">  - </v>
          </cell>
          <cell r="C916" t="str">
            <v>Spanduk</v>
          </cell>
          <cell r="H916">
            <v>2</v>
          </cell>
          <cell r="I916" t="str">
            <v>KEG</v>
          </cell>
          <cell r="J916">
            <v>750000</v>
          </cell>
          <cell r="K916">
            <v>1500000</v>
          </cell>
        </row>
        <row r="917">
          <cell r="B917" t="str">
            <v xml:space="preserve">  - </v>
          </cell>
          <cell r="C917" t="str">
            <v>Penggandaan dan Pelaporan Kegiatan</v>
          </cell>
          <cell r="H917">
            <v>2</v>
          </cell>
          <cell r="I917" t="str">
            <v>PKT</v>
          </cell>
          <cell r="J917">
            <v>2000000</v>
          </cell>
        </row>
        <row r="918">
          <cell r="B918" t="str">
            <v>Belanja Jasa Profesi</v>
          </cell>
          <cell r="K918">
            <v>16400000</v>
          </cell>
        </row>
        <row r="919">
          <cell r="B919" t="str">
            <v>(KPPN.133-Jakarta IV )</v>
          </cell>
        </row>
        <row r="920">
          <cell r="B920" t="str">
            <v>-</v>
          </cell>
          <cell r="C920" t="str">
            <v>Honorarium Narasumber [2 ORG x 2 JPL x 2 KEG]</v>
          </cell>
          <cell r="H920">
            <v>8</v>
          </cell>
          <cell r="I920" t="str">
            <v>OB</v>
          </cell>
          <cell r="J920">
            <v>1700000</v>
          </cell>
          <cell r="K920">
            <v>13600000</v>
          </cell>
        </row>
        <row r="921">
          <cell r="B921" t="str">
            <v>-</v>
          </cell>
          <cell r="C921" t="str">
            <v>Honorarium Moderator [2 ORG x 2 KEG]</v>
          </cell>
          <cell r="H921">
            <v>4</v>
          </cell>
          <cell r="I921" t="str">
            <v>OB</v>
          </cell>
          <cell r="J921">
            <v>700000</v>
          </cell>
          <cell r="K921">
            <v>2800000</v>
          </cell>
        </row>
        <row r="922">
          <cell r="B922" t="str">
            <v>Belanja Perjalanan Dinas Paket Meeting Dalam Kota</v>
          </cell>
          <cell r="K922">
            <v>77000000</v>
          </cell>
        </row>
        <row r="923">
          <cell r="B923" t="str">
            <v>(KPPN.133-Jakarta IV )</v>
          </cell>
          <cell r="K923">
            <v>0</v>
          </cell>
        </row>
        <row r="924">
          <cell r="B924" t="str">
            <v xml:space="preserve">  - </v>
          </cell>
          <cell r="C924" t="str">
            <v>Paket Meeting Fullday [54 ORG x 2 Keg]</v>
          </cell>
          <cell r="H924">
            <v>108</v>
          </cell>
          <cell r="I924" t="str">
            <v>OH</v>
          </cell>
          <cell r="J924">
            <v>455000</v>
          </cell>
          <cell r="K924">
            <v>49140000</v>
          </cell>
        </row>
        <row r="925">
          <cell r="B925" t="str">
            <v xml:space="preserve">  - </v>
          </cell>
          <cell r="C925" t="str">
            <v>Uang Harian Fullday [50 ORG x 2 KEG]</v>
          </cell>
          <cell r="H925">
            <v>100</v>
          </cell>
          <cell r="I925" t="str">
            <v>OH</v>
          </cell>
          <cell r="J925">
            <v>95000</v>
          </cell>
          <cell r="K925">
            <v>9500000</v>
          </cell>
        </row>
        <row r="926">
          <cell r="B926" t="str">
            <v xml:space="preserve">  - </v>
          </cell>
          <cell r="C926" t="str">
            <v>Transport Fullday [54 ORG x 2 KEG]</v>
          </cell>
          <cell r="H926">
            <v>108</v>
          </cell>
          <cell r="I926" t="str">
            <v>OH</v>
          </cell>
          <cell r="J926">
            <v>170000</v>
          </cell>
          <cell r="K926">
            <v>18360000</v>
          </cell>
        </row>
        <row r="927">
          <cell r="B927" t="str">
            <v>Pemantauan dan Pengawasan Penyelenggaraan Ibadah Umrah di Negara Transit</v>
          </cell>
          <cell r="K927">
            <v>411220000</v>
          </cell>
        </row>
        <row r="928">
          <cell r="B928" t="str">
            <v>Belanja Perjalanan Dinas Biasa - Luar Negeri</v>
          </cell>
          <cell r="K928">
            <v>411220000</v>
          </cell>
        </row>
        <row r="929">
          <cell r="B929" t="str">
            <v>(KPPN.133-Jakarta IV )</v>
          </cell>
          <cell r="K929">
            <v>0</v>
          </cell>
        </row>
        <row r="930">
          <cell r="B930" t="str">
            <v>Malaysia</v>
          </cell>
        </row>
        <row r="931">
          <cell r="B931" t="str">
            <v xml:space="preserve">  - </v>
          </cell>
          <cell r="C931" t="str">
            <v>Jakarta- Kuala Lumpur Es.2 [1 ORG x 1 KL]</v>
          </cell>
          <cell r="H931">
            <v>1</v>
          </cell>
          <cell r="I931" t="str">
            <v>OK</v>
          </cell>
          <cell r="J931">
            <v>9900000</v>
          </cell>
          <cell r="K931">
            <v>9900000</v>
          </cell>
        </row>
        <row r="932">
          <cell r="B932" t="str">
            <v xml:space="preserve">  - </v>
          </cell>
          <cell r="C932" t="str">
            <v>Uang Harian Es.2 [1 ORG x 5 HR x 1KL]</v>
          </cell>
          <cell r="H932">
            <v>5</v>
          </cell>
          <cell r="I932" t="str">
            <v>OK</v>
          </cell>
          <cell r="J932">
            <v>4500000</v>
          </cell>
          <cell r="K932">
            <v>22500000</v>
          </cell>
        </row>
        <row r="933">
          <cell r="B933" t="str">
            <v xml:space="preserve">  - </v>
          </cell>
          <cell r="C933" t="str">
            <v>Uang Harian Es. 2 ( 40% ) [1 ORG x 2 HR x 1 KL]</v>
          </cell>
          <cell r="H933">
            <v>2</v>
          </cell>
          <cell r="I933" t="str">
            <v>OK</v>
          </cell>
          <cell r="J933">
            <v>1800000</v>
          </cell>
          <cell r="K933">
            <v>3600000</v>
          </cell>
        </row>
        <row r="934">
          <cell r="B934" t="str">
            <v xml:space="preserve">  - </v>
          </cell>
          <cell r="C934" t="str">
            <v>Jakarta- Kuala Lumpur [4 ORG x 1 KL]</v>
          </cell>
          <cell r="H934">
            <v>4</v>
          </cell>
          <cell r="I934" t="str">
            <v>OK</v>
          </cell>
          <cell r="J934">
            <v>8800000</v>
          </cell>
          <cell r="K934">
            <v>35200000</v>
          </cell>
        </row>
        <row r="935">
          <cell r="B935" t="str">
            <v xml:space="preserve">  - </v>
          </cell>
          <cell r="C935" t="str">
            <v>Uang Harian Perjalanan Luar Negeri [4 ORG x 5 HR x 1 KL]</v>
          </cell>
          <cell r="H935">
            <v>20</v>
          </cell>
          <cell r="I935" t="str">
            <v>OK</v>
          </cell>
          <cell r="J935">
            <v>4100000</v>
          </cell>
          <cell r="K935">
            <v>82000000</v>
          </cell>
        </row>
        <row r="936">
          <cell r="B936" t="str">
            <v xml:space="preserve">  - </v>
          </cell>
          <cell r="C936" t="str">
            <v>Uang Harian Perjalanan Dinas Luar Negeri 40% [4 ORG x 2 HR x 1 KL]</v>
          </cell>
          <cell r="H936">
            <v>8</v>
          </cell>
          <cell r="I936" t="str">
            <v>OK</v>
          </cell>
          <cell r="J936">
            <v>1640000</v>
          </cell>
          <cell r="K936">
            <v>13120000</v>
          </cell>
        </row>
        <row r="937">
          <cell r="B937" t="str">
            <v xml:space="preserve">  - </v>
          </cell>
          <cell r="C937" t="str">
            <v>Transport Satker ke Bandara/Bandara ke Lokasi Kegiatan [5 ORG x 1 KL]</v>
          </cell>
          <cell r="H937">
            <v>5</v>
          </cell>
          <cell r="I937" t="str">
            <v>OK</v>
          </cell>
          <cell r="J937">
            <v>548000</v>
          </cell>
          <cell r="K937">
            <v>2740000</v>
          </cell>
        </row>
        <row r="938">
          <cell r="B938" t="str">
            <v xml:space="preserve">  - </v>
          </cell>
          <cell r="C938" t="str">
            <v>Biaya Visa [5 ORG x 1 KL]</v>
          </cell>
          <cell r="H938">
            <v>5</v>
          </cell>
          <cell r="I938" t="str">
            <v>OK</v>
          </cell>
          <cell r="J938">
            <v>0</v>
          </cell>
          <cell r="K938">
            <v>0</v>
          </cell>
        </row>
        <row r="939">
          <cell r="B939" t="str">
            <v>Singapura</v>
          </cell>
        </row>
        <row r="940">
          <cell r="B940" t="str">
            <v xml:space="preserve">  - </v>
          </cell>
          <cell r="C940" t="str">
            <v>Tiket Jakarta-Singapura Es.2 [1 ORG x 1 KL]</v>
          </cell>
          <cell r="H940">
            <v>1</v>
          </cell>
          <cell r="I940" t="str">
            <v>OK</v>
          </cell>
          <cell r="J940">
            <v>10100000</v>
          </cell>
          <cell r="K940">
            <v>10100000</v>
          </cell>
        </row>
        <row r="941">
          <cell r="B941" t="str">
            <v xml:space="preserve">  - </v>
          </cell>
          <cell r="C941" t="str">
            <v>Uang Harian Es.2 [1 ORG x 5 HR x 1KL]</v>
          </cell>
          <cell r="H941">
            <v>5</v>
          </cell>
          <cell r="I941" t="str">
            <v>OK</v>
          </cell>
          <cell r="J941">
            <v>7800000</v>
          </cell>
          <cell r="K941">
            <v>39000000</v>
          </cell>
        </row>
        <row r="942">
          <cell r="B942" t="str">
            <v xml:space="preserve">  - </v>
          </cell>
          <cell r="C942" t="str">
            <v>Uang Harian Es. 2 ( 40% ) [1 ORG x 2 HR x 1 KL]</v>
          </cell>
          <cell r="H942">
            <v>2</v>
          </cell>
          <cell r="I942" t="str">
            <v>OK</v>
          </cell>
          <cell r="J942">
            <v>3120000</v>
          </cell>
          <cell r="K942">
            <v>6240000</v>
          </cell>
        </row>
        <row r="943">
          <cell r="B943" t="str">
            <v xml:space="preserve">  - </v>
          </cell>
          <cell r="C943" t="str">
            <v>Tiket Jakarta- Singapura [4 ORG x 1 KL]</v>
          </cell>
          <cell r="H943">
            <v>4</v>
          </cell>
          <cell r="I943" t="str">
            <v>OK</v>
          </cell>
          <cell r="J943">
            <v>6000000</v>
          </cell>
          <cell r="K943">
            <v>24000000</v>
          </cell>
        </row>
        <row r="944">
          <cell r="B944" t="str">
            <v xml:space="preserve">  - </v>
          </cell>
          <cell r="C944" t="str">
            <v>Uang Harian Perjalanan Luar Negeri [4 ORG x 5 HR x 1 KL]</v>
          </cell>
          <cell r="H944">
            <v>20</v>
          </cell>
          <cell r="I944" t="str">
            <v>OK</v>
          </cell>
          <cell r="J944">
            <v>6900000</v>
          </cell>
          <cell r="K944">
            <v>138000000</v>
          </cell>
        </row>
        <row r="945">
          <cell r="B945" t="str">
            <v xml:space="preserve">  - </v>
          </cell>
          <cell r="C945" t="str">
            <v>Uang Harian Perjalanan Dinas Luar Negeri 40% [4 ORG x 2 HR x 1 KL]</v>
          </cell>
          <cell r="H945">
            <v>8</v>
          </cell>
          <cell r="I945" t="str">
            <v>OK</v>
          </cell>
          <cell r="J945">
            <v>2760000</v>
          </cell>
          <cell r="K945">
            <v>22080000</v>
          </cell>
        </row>
        <row r="946">
          <cell r="B946" t="str">
            <v xml:space="preserve">  - </v>
          </cell>
          <cell r="C946" t="str">
            <v>Transport Satker ke Bandara/Bandara ke Lokasi Kegiatan [5 ORG x 1 KL]</v>
          </cell>
          <cell r="H946">
            <v>5</v>
          </cell>
          <cell r="I946" t="str">
            <v>OK</v>
          </cell>
          <cell r="J946">
            <v>548000</v>
          </cell>
          <cell r="K946">
            <v>2740000</v>
          </cell>
        </row>
        <row r="947">
          <cell r="B947" t="str">
            <v xml:space="preserve">  - </v>
          </cell>
          <cell r="C947" t="str">
            <v>Biaya Visa [5 ORG x 1 KL]</v>
          </cell>
          <cell r="H947">
            <v>5</v>
          </cell>
          <cell r="I947" t="str">
            <v>OK</v>
          </cell>
          <cell r="J947">
            <v>0</v>
          </cell>
          <cell r="K947">
            <v>0</v>
          </cell>
        </row>
        <row r="948">
          <cell r="B948" t="str">
            <v>Identifikasi dan Pemetaan Masalah Penyelenggara Perjalanan Ibadah Umrah</v>
          </cell>
          <cell r="H948" t="str">
            <v xml:space="preserve"> </v>
          </cell>
          <cell r="I948" t="str">
            <v xml:space="preserve"> </v>
          </cell>
          <cell r="K948">
            <v>301450000</v>
          </cell>
        </row>
        <row r="949">
          <cell r="B949" t="str">
            <v>Mitigasi Risiko Permasalahan PPIU</v>
          </cell>
          <cell r="K949">
            <v>78900000</v>
          </cell>
        </row>
        <row r="950">
          <cell r="B950" t="str">
            <v>Belanja Bahan</v>
          </cell>
          <cell r="K950">
            <v>1500000</v>
          </cell>
        </row>
        <row r="951">
          <cell r="B951" t="str">
            <v>(KPPN.133-Jakarta IV )</v>
          </cell>
          <cell r="K951">
            <v>0</v>
          </cell>
        </row>
        <row r="952">
          <cell r="B952" t="str">
            <v xml:space="preserve">  - </v>
          </cell>
          <cell r="C952" t="str">
            <v>Spanduk</v>
          </cell>
          <cell r="H952">
            <v>2</v>
          </cell>
          <cell r="I952" t="str">
            <v>KEG</v>
          </cell>
          <cell r="J952">
            <v>750000</v>
          </cell>
          <cell r="K952">
            <v>1500000</v>
          </cell>
        </row>
        <row r="953">
          <cell r="B953" t="str">
            <v>Belanja Jasa Profesi</v>
          </cell>
          <cell r="K953">
            <v>5400000</v>
          </cell>
        </row>
        <row r="954">
          <cell r="B954" t="str">
            <v>(KPPN.133-Jakarta IV )</v>
          </cell>
          <cell r="K954">
            <v>0</v>
          </cell>
        </row>
        <row r="955">
          <cell r="B955" t="str">
            <v xml:space="preserve">  - </v>
          </cell>
          <cell r="C955" t="str">
            <v>Narasumber [2 Org x 2 JPL]</v>
          </cell>
          <cell r="H955">
            <v>4</v>
          </cell>
          <cell r="I955" t="str">
            <v>OJ</v>
          </cell>
          <cell r="J955">
            <v>1000000</v>
          </cell>
          <cell r="K955">
            <v>4000000</v>
          </cell>
        </row>
        <row r="956">
          <cell r="B956" t="str">
            <v xml:space="preserve">  - </v>
          </cell>
          <cell r="C956" t="str">
            <v>Moderator [2 Org x 1 Keg]</v>
          </cell>
          <cell r="H956">
            <v>2</v>
          </cell>
          <cell r="I956" t="str">
            <v>OJ</v>
          </cell>
          <cell r="J956">
            <v>700000</v>
          </cell>
          <cell r="K956">
            <v>1400000</v>
          </cell>
        </row>
        <row r="957">
          <cell r="B957" t="str">
            <v>Belanja Perjalanan Dinas Paket Meeting Dalam Kota</v>
          </cell>
          <cell r="K957">
            <v>72000000</v>
          </cell>
        </row>
        <row r="958">
          <cell r="B958" t="str">
            <v>(KPPN.133-Jakarta IV )</v>
          </cell>
          <cell r="K958">
            <v>0</v>
          </cell>
        </row>
        <row r="959">
          <cell r="B959" t="str">
            <v xml:space="preserve">  - </v>
          </cell>
          <cell r="C959" t="str">
            <v>Paket Meeting Fullday [50 ORG x 2 KEG]</v>
          </cell>
          <cell r="H959">
            <v>100</v>
          </cell>
          <cell r="I959" t="str">
            <v>OK</v>
          </cell>
          <cell r="J959">
            <v>455000</v>
          </cell>
          <cell r="K959">
            <v>45500000</v>
          </cell>
        </row>
        <row r="960">
          <cell r="B960" t="str">
            <v xml:space="preserve">  - </v>
          </cell>
          <cell r="C960" t="str">
            <v>Uang Harian Fullday [50 ORG x 2 KEG]</v>
          </cell>
          <cell r="H960">
            <v>100</v>
          </cell>
          <cell r="I960" t="str">
            <v>OK</v>
          </cell>
          <cell r="J960">
            <v>95000</v>
          </cell>
          <cell r="K960">
            <v>9500000</v>
          </cell>
        </row>
        <row r="961">
          <cell r="B961" t="str">
            <v xml:space="preserve">  - </v>
          </cell>
          <cell r="C961" t="str">
            <v>Transport Fullday [50 ORG x 2 KEG]</v>
          </cell>
          <cell r="H961">
            <v>100</v>
          </cell>
          <cell r="I961" t="str">
            <v>OK</v>
          </cell>
          <cell r="J961">
            <v>170000</v>
          </cell>
          <cell r="K961">
            <v>17000000</v>
          </cell>
        </row>
        <row r="962">
          <cell r="B962" t="str">
            <v>Identifikasi dan Pemetaan Masalah PPIU</v>
          </cell>
          <cell r="K962">
            <v>222550000</v>
          </cell>
        </row>
        <row r="963">
          <cell r="B963" t="str">
            <v>Belanja Perjalanan Dinas Biasa</v>
          </cell>
          <cell r="K963">
            <v>219130000</v>
          </cell>
        </row>
        <row r="964">
          <cell r="B964" t="str">
            <v>(KPPN.133-Jakarta IV )</v>
          </cell>
          <cell r="K964">
            <v>0</v>
          </cell>
        </row>
        <row r="965">
          <cell r="B965" t="str">
            <v xml:space="preserve">&gt; </v>
          </cell>
          <cell r="C965" t="str">
            <v>Jakarta - Banten PP</v>
          </cell>
          <cell r="H965" t="str">
            <v xml:space="preserve"> </v>
          </cell>
          <cell r="I965" t="str">
            <v xml:space="preserve"> </v>
          </cell>
        </row>
        <row r="966">
          <cell r="B966" t="str">
            <v xml:space="preserve">  - </v>
          </cell>
          <cell r="C966" t="str">
            <v>Transport [2 org x 2 kl]</v>
          </cell>
          <cell r="H966">
            <v>4</v>
          </cell>
          <cell r="I966" t="str">
            <v>OK</v>
          </cell>
          <cell r="J966">
            <v>574000</v>
          </cell>
          <cell r="K966">
            <v>2296000</v>
          </cell>
        </row>
        <row r="967">
          <cell r="B967" t="str">
            <v xml:space="preserve">  - </v>
          </cell>
          <cell r="C967" t="str">
            <v>Uang Harian [2 org x 3 hr x 2 kl]</v>
          </cell>
          <cell r="H967">
            <v>12</v>
          </cell>
          <cell r="I967" t="str">
            <v>OH</v>
          </cell>
          <cell r="J967">
            <v>370000</v>
          </cell>
          <cell r="K967">
            <v>4440000</v>
          </cell>
        </row>
        <row r="968">
          <cell r="B968" t="str">
            <v xml:space="preserve">  - </v>
          </cell>
          <cell r="C968" t="str">
            <v>Uang Penginapan [2 ORG x 2 HR x 2 KL]</v>
          </cell>
          <cell r="H968">
            <v>8</v>
          </cell>
          <cell r="I968" t="str">
            <v>OH</v>
          </cell>
          <cell r="J968">
            <v>724000</v>
          </cell>
          <cell r="K968">
            <v>5792000</v>
          </cell>
        </row>
        <row r="969">
          <cell r="B969" t="str">
            <v xml:space="preserve">&gt; </v>
          </cell>
          <cell r="C969" t="str">
            <v>Jakarta - Jawa Barat PP</v>
          </cell>
          <cell r="H969" t="str">
            <v xml:space="preserve"> </v>
          </cell>
          <cell r="I969" t="str">
            <v xml:space="preserve"> </v>
          </cell>
        </row>
        <row r="970">
          <cell r="B970" t="str">
            <v xml:space="preserve">  - </v>
          </cell>
          <cell r="C970" t="str">
            <v>Transport [2 org x 2 kl]</v>
          </cell>
          <cell r="H970">
            <v>4</v>
          </cell>
          <cell r="I970" t="str">
            <v>OK</v>
          </cell>
          <cell r="J970">
            <v>600000</v>
          </cell>
          <cell r="K970">
            <v>2400000</v>
          </cell>
        </row>
        <row r="971">
          <cell r="B971" t="str">
            <v xml:space="preserve">  - </v>
          </cell>
          <cell r="C971" t="str">
            <v>Uang Harian [2 org x 3 Hr x 2 kl]</v>
          </cell>
          <cell r="H971">
            <v>12</v>
          </cell>
          <cell r="I971" t="str">
            <v>OH</v>
          </cell>
          <cell r="J971">
            <v>430000</v>
          </cell>
          <cell r="K971">
            <v>5160000</v>
          </cell>
        </row>
        <row r="972">
          <cell r="B972" t="str">
            <v xml:space="preserve">  - </v>
          </cell>
          <cell r="C972" t="str">
            <v>Uang Penginapan [2 org x 2 Hr x 2 kl]</v>
          </cell>
          <cell r="H972">
            <v>8</v>
          </cell>
          <cell r="I972" t="str">
            <v>OH</v>
          </cell>
          <cell r="J972">
            <v>570000</v>
          </cell>
          <cell r="K972">
            <v>4560000</v>
          </cell>
        </row>
        <row r="973">
          <cell r="B973" t="str">
            <v xml:space="preserve">&gt; </v>
          </cell>
          <cell r="C973" t="str">
            <v>Jakarta - Jawa Tengah PP</v>
          </cell>
          <cell r="H973" t="str">
            <v xml:space="preserve"> </v>
          </cell>
          <cell r="I973" t="str">
            <v xml:space="preserve"> </v>
          </cell>
        </row>
        <row r="974">
          <cell r="B974" t="str">
            <v xml:space="preserve">  - </v>
          </cell>
          <cell r="C974" t="str">
            <v>Tiket [2 org x 1 kl]</v>
          </cell>
          <cell r="H974">
            <v>2</v>
          </cell>
          <cell r="I974" t="str">
            <v>OK</v>
          </cell>
          <cell r="J974">
            <v>2182000</v>
          </cell>
          <cell r="K974">
            <v>4364000</v>
          </cell>
        </row>
        <row r="975">
          <cell r="B975" t="str">
            <v xml:space="preserve">  - </v>
          </cell>
          <cell r="C975" t="str">
            <v>Transport Satker ke Bandara/Bandara ke Lokasi Kegiatan [1 org x 2 hr x 1 kl]</v>
          </cell>
          <cell r="H975">
            <v>2</v>
          </cell>
          <cell r="I975" t="str">
            <v>OK</v>
          </cell>
          <cell r="J975">
            <v>780000</v>
          </cell>
          <cell r="K975">
            <v>1560000</v>
          </cell>
        </row>
        <row r="976">
          <cell r="B976" t="str">
            <v xml:space="preserve">  - </v>
          </cell>
          <cell r="C976" t="str">
            <v>Uang Harian [2 org x 3 hr x 1 kl]</v>
          </cell>
          <cell r="H976">
            <v>6</v>
          </cell>
          <cell r="I976" t="str">
            <v>OH</v>
          </cell>
          <cell r="J976">
            <v>370000</v>
          </cell>
          <cell r="K976">
            <v>2220000</v>
          </cell>
        </row>
        <row r="977">
          <cell r="B977" t="str">
            <v xml:space="preserve">  - </v>
          </cell>
          <cell r="C977" t="str">
            <v>Uang Representasi [1 ORG x 3 HR x 1 KL]</v>
          </cell>
          <cell r="H977">
            <v>3</v>
          </cell>
          <cell r="I977" t="str">
            <v>OH</v>
          </cell>
          <cell r="J977">
            <v>150000</v>
          </cell>
          <cell r="K977">
            <v>450000</v>
          </cell>
        </row>
        <row r="978">
          <cell r="B978" t="str">
            <v xml:space="preserve">  - </v>
          </cell>
          <cell r="C978" t="str">
            <v>Uang Penginapan Es.II [1 ORG x 2 HR x 1 KL]</v>
          </cell>
          <cell r="H978">
            <v>2</v>
          </cell>
          <cell r="I978" t="str">
            <v>OH</v>
          </cell>
          <cell r="J978">
            <v>1850000</v>
          </cell>
          <cell r="K978">
            <v>3700000</v>
          </cell>
        </row>
        <row r="979">
          <cell r="B979" t="str">
            <v xml:space="preserve">  - </v>
          </cell>
          <cell r="C979" t="str">
            <v>Uang Penginapan [1 org x 2 hr x 1 kl]</v>
          </cell>
          <cell r="H979">
            <v>2</v>
          </cell>
          <cell r="I979" t="str">
            <v>OH</v>
          </cell>
          <cell r="J979">
            <v>810000</v>
          </cell>
          <cell r="K979">
            <v>1620000</v>
          </cell>
        </row>
        <row r="980">
          <cell r="B980" t="str">
            <v xml:space="preserve">&gt; </v>
          </cell>
          <cell r="C980" t="str">
            <v>Jakarta - Kalimantan Tengah  PP</v>
          </cell>
          <cell r="H980" t="str">
            <v xml:space="preserve"> </v>
          </cell>
          <cell r="I980" t="str">
            <v xml:space="preserve"> </v>
          </cell>
        </row>
        <row r="981">
          <cell r="B981" t="str">
            <v xml:space="preserve">  - </v>
          </cell>
          <cell r="C981" t="str">
            <v>Tiket [2 org x 1 kl]</v>
          </cell>
          <cell r="H981">
            <v>2</v>
          </cell>
          <cell r="I981" t="str">
            <v>OK</v>
          </cell>
          <cell r="J981">
            <v>2984000</v>
          </cell>
          <cell r="K981">
            <v>5968000</v>
          </cell>
        </row>
        <row r="982">
          <cell r="B982" t="str">
            <v xml:space="preserve">  - </v>
          </cell>
          <cell r="C982" t="str">
            <v>Transport [2 ORG x 1 KL]</v>
          </cell>
          <cell r="H982">
            <v>2</v>
          </cell>
          <cell r="I982" t="str">
            <v>OK</v>
          </cell>
          <cell r="J982">
            <v>836000</v>
          </cell>
          <cell r="K982">
            <v>1672000</v>
          </cell>
        </row>
        <row r="983">
          <cell r="B983" t="str">
            <v xml:space="preserve">  - </v>
          </cell>
          <cell r="C983" t="str">
            <v>Uang Harian [2 org x 3 hr x 1 kl]</v>
          </cell>
          <cell r="H983">
            <v>6</v>
          </cell>
          <cell r="I983" t="str">
            <v>OH</v>
          </cell>
          <cell r="J983">
            <v>360000</v>
          </cell>
          <cell r="K983">
            <v>2160000</v>
          </cell>
        </row>
        <row r="984">
          <cell r="B984" t="str">
            <v xml:space="preserve">  - </v>
          </cell>
          <cell r="C984" t="str">
            <v>Uang Penginapan [1 org x 2 hr x 1 kl]</v>
          </cell>
          <cell r="H984">
            <v>2</v>
          </cell>
          <cell r="I984" t="str">
            <v>OH</v>
          </cell>
          <cell r="J984">
            <v>659000</v>
          </cell>
          <cell r="K984">
            <v>1318000</v>
          </cell>
        </row>
        <row r="985">
          <cell r="B985" t="str">
            <v xml:space="preserve">&gt; </v>
          </cell>
          <cell r="C985" t="str">
            <v>Jakarta - Jawa Timur PP</v>
          </cell>
          <cell r="H985" t="str">
            <v xml:space="preserve"> </v>
          </cell>
          <cell r="I985" t="str">
            <v xml:space="preserve"> </v>
          </cell>
        </row>
        <row r="986">
          <cell r="B986" t="str">
            <v xml:space="preserve">  - </v>
          </cell>
          <cell r="C986" t="str">
            <v>Tiket Pesawat [2 ORG x 1 KL]</v>
          </cell>
          <cell r="H986">
            <v>2</v>
          </cell>
          <cell r="I986" t="str">
            <v>OH</v>
          </cell>
          <cell r="J986">
            <v>2674000</v>
          </cell>
          <cell r="K986">
            <v>5348000</v>
          </cell>
        </row>
        <row r="987">
          <cell r="B987" t="str">
            <v xml:space="preserve">  - </v>
          </cell>
          <cell r="C987" t="str">
            <v>Transport Satker ke Bandara/Bandara ke Lokasi Kegiatan [2 ORG x 1 KL]</v>
          </cell>
          <cell r="H987">
            <v>2</v>
          </cell>
          <cell r="I987" t="str">
            <v>OK</v>
          </cell>
          <cell r="J987">
            <v>1048000</v>
          </cell>
          <cell r="K987">
            <v>2096000</v>
          </cell>
        </row>
        <row r="988">
          <cell r="B988" t="str">
            <v xml:space="preserve">  - </v>
          </cell>
          <cell r="C988" t="str">
            <v>Uang Harian [2 ORG x 3 HR x 1 KL]</v>
          </cell>
          <cell r="H988">
            <v>6</v>
          </cell>
          <cell r="I988" t="str">
            <v>OH</v>
          </cell>
          <cell r="J988">
            <v>410000</v>
          </cell>
          <cell r="K988">
            <v>2460000</v>
          </cell>
        </row>
        <row r="989">
          <cell r="B989" t="str">
            <v xml:space="preserve">  - </v>
          </cell>
          <cell r="C989" t="str">
            <v>Uang Representasi [1 ORG x 3 HR x 1 KL]</v>
          </cell>
          <cell r="H989">
            <v>3</v>
          </cell>
          <cell r="I989" t="str">
            <v>OH</v>
          </cell>
          <cell r="J989">
            <v>150000</v>
          </cell>
          <cell r="K989">
            <v>450000</v>
          </cell>
        </row>
        <row r="990">
          <cell r="B990" t="str">
            <v xml:space="preserve">  - </v>
          </cell>
          <cell r="C990" t="str">
            <v>Uang Penginapan Es.II [1 ORG x 2 HR x 1 KL]</v>
          </cell>
          <cell r="H990">
            <v>2</v>
          </cell>
          <cell r="I990" t="str">
            <v>OH</v>
          </cell>
          <cell r="J990">
            <v>2007000</v>
          </cell>
          <cell r="K990">
            <v>4014000</v>
          </cell>
        </row>
        <row r="991">
          <cell r="B991" t="str">
            <v xml:space="preserve">  - </v>
          </cell>
          <cell r="C991" t="str">
            <v>Uang Penginapan [1 ORG x 2 HR x 1 KL]</v>
          </cell>
          <cell r="H991">
            <v>2</v>
          </cell>
          <cell r="I991" t="str">
            <v>OH</v>
          </cell>
          <cell r="J991">
            <v>814000</v>
          </cell>
          <cell r="K991">
            <v>1628000</v>
          </cell>
        </row>
        <row r="992">
          <cell r="B992" t="str">
            <v xml:space="preserve">&gt; </v>
          </cell>
          <cell r="C992" t="str">
            <v>Jakarta - Sulawesi Selatan PP</v>
          </cell>
          <cell r="H992" t="str">
            <v xml:space="preserve"> </v>
          </cell>
          <cell r="I992" t="str">
            <v xml:space="preserve"> </v>
          </cell>
        </row>
        <row r="993">
          <cell r="B993" t="str">
            <v xml:space="preserve">  - </v>
          </cell>
          <cell r="C993" t="str">
            <v>Transport [2 org x 1 kl]</v>
          </cell>
          <cell r="H993">
            <v>2</v>
          </cell>
          <cell r="I993" t="str">
            <v>OK</v>
          </cell>
          <cell r="J993">
            <v>3829000</v>
          </cell>
          <cell r="K993">
            <v>7658000</v>
          </cell>
        </row>
        <row r="994">
          <cell r="B994" t="str">
            <v xml:space="preserve">  - </v>
          </cell>
          <cell r="C994" t="str">
            <v>Uang Harian [2 org x 3 hr x 1 kl]</v>
          </cell>
          <cell r="H994">
            <v>6</v>
          </cell>
          <cell r="I994" t="str">
            <v>OH</v>
          </cell>
          <cell r="J994">
            <v>430000</v>
          </cell>
          <cell r="K994">
            <v>2580000</v>
          </cell>
        </row>
        <row r="995">
          <cell r="B995" t="str">
            <v xml:space="preserve">  - </v>
          </cell>
          <cell r="C995" t="str">
            <v>Uang Penginapan [2 org x 2 hr x 1 kl]</v>
          </cell>
          <cell r="H995">
            <v>4</v>
          </cell>
          <cell r="I995" t="str">
            <v>OH</v>
          </cell>
          <cell r="J995">
            <v>745000</v>
          </cell>
          <cell r="K995">
            <v>2980000</v>
          </cell>
        </row>
        <row r="996">
          <cell r="B996" t="str">
            <v xml:space="preserve">  - </v>
          </cell>
          <cell r="C996" t="str">
            <v>Transport Satker ke Bandara/Bandara ke Lokasi Kegiatan [2 org x 1 KL]</v>
          </cell>
          <cell r="H996">
            <v>2</v>
          </cell>
          <cell r="I996" t="str">
            <v>OK</v>
          </cell>
          <cell r="J996">
            <v>950000</v>
          </cell>
          <cell r="K996">
            <v>1900000</v>
          </cell>
        </row>
        <row r="997">
          <cell r="B997" t="str">
            <v xml:space="preserve">&gt; </v>
          </cell>
          <cell r="C997" t="str">
            <v>Jakarta - Sumatera Utara PP</v>
          </cell>
          <cell r="H997" t="str">
            <v xml:space="preserve"> </v>
          </cell>
          <cell r="I997" t="str">
            <v xml:space="preserve"> </v>
          </cell>
        </row>
        <row r="998">
          <cell r="B998" t="str">
            <v xml:space="preserve">  - </v>
          </cell>
          <cell r="C998" t="str">
            <v>Tiket Pesawat [2 org x 1 kl]</v>
          </cell>
          <cell r="H998">
            <v>2</v>
          </cell>
          <cell r="I998" t="str">
            <v>OK</v>
          </cell>
          <cell r="J998">
            <v>3808000</v>
          </cell>
          <cell r="K998">
            <v>7616000</v>
          </cell>
        </row>
        <row r="999">
          <cell r="B999" t="str">
            <v xml:space="preserve">  - </v>
          </cell>
          <cell r="C999" t="str">
            <v>Transport Satker ke Bandara/Bandara ke Lokasi Kegiatan [2 org x 1 kl]</v>
          </cell>
          <cell r="H999">
            <v>2</v>
          </cell>
          <cell r="I999" t="str">
            <v>OK</v>
          </cell>
          <cell r="J999">
            <v>1164000</v>
          </cell>
          <cell r="K999">
            <v>2328000</v>
          </cell>
        </row>
        <row r="1000">
          <cell r="B1000" t="str">
            <v xml:space="preserve">  - </v>
          </cell>
          <cell r="C1000" t="str">
            <v>Uang Harian [2 org x 3 hr x 1 kl]</v>
          </cell>
          <cell r="H1000">
            <v>6</v>
          </cell>
          <cell r="I1000" t="str">
            <v>OH</v>
          </cell>
          <cell r="J1000">
            <v>370000</v>
          </cell>
          <cell r="K1000">
            <v>2220000</v>
          </cell>
        </row>
        <row r="1001">
          <cell r="B1001" t="str">
            <v xml:space="preserve">  - </v>
          </cell>
          <cell r="C1001" t="str">
            <v>Uang Penginapan [2 org x 2 hr x 1 kl]</v>
          </cell>
          <cell r="H1001">
            <v>4</v>
          </cell>
          <cell r="I1001" t="str">
            <v>OH</v>
          </cell>
          <cell r="J1001">
            <v>699000</v>
          </cell>
          <cell r="K1001">
            <v>2796000</v>
          </cell>
        </row>
        <row r="1002">
          <cell r="B1002" t="str">
            <v xml:space="preserve">&gt; </v>
          </cell>
          <cell r="C1002" t="str">
            <v>Jakarta - Kalimantan Selatan PP</v>
          </cell>
          <cell r="H1002" t="str">
            <v xml:space="preserve"> </v>
          </cell>
          <cell r="I1002" t="str">
            <v xml:space="preserve"> </v>
          </cell>
        </row>
        <row r="1003">
          <cell r="B1003" t="str">
            <v xml:space="preserve">  - </v>
          </cell>
          <cell r="C1003" t="str">
            <v>Tiket Pesawat [2 ORG x 1 KL]</v>
          </cell>
          <cell r="H1003">
            <v>2</v>
          </cell>
          <cell r="I1003" t="str">
            <v>OH</v>
          </cell>
          <cell r="J1003">
            <v>2995000</v>
          </cell>
          <cell r="K1003">
            <v>5990000</v>
          </cell>
        </row>
        <row r="1004">
          <cell r="B1004" t="str">
            <v xml:space="preserve">  - </v>
          </cell>
          <cell r="C1004" t="str">
            <v>Transport Satker ke Bandara/Bandara ke Lokasi Kegiatan [2 org x 1 kl]</v>
          </cell>
          <cell r="H1004">
            <v>2</v>
          </cell>
          <cell r="I1004" t="str">
            <v>OK</v>
          </cell>
          <cell r="J1004">
            <v>934000</v>
          </cell>
          <cell r="K1004">
            <v>1868000</v>
          </cell>
        </row>
        <row r="1005">
          <cell r="B1005" t="str">
            <v xml:space="preserve">  - </v>
          </cell>
          <cell r="C1005" t="str">
            <v>Uang Harian [2 ORG x 3 HR x 1 KL]</v>
          </cell>
          <cell r="H1005">
            <v>6</v>
          </cell>
          <cell r="I1005" t="str">
            <v>OH</v>
          </cell>
          <cell r="J1005">
            <v>380000</v>
          </cell>
          <cell r="K1005">
            <v>2280000</v>
          </cell>
        </row>
        <row r="1006">
          <cell r="B1006" t="str">
            <v xml:space="preserve">  - </v>
          </cell>
          <cell r="C1006" t="str">
            <v>Uang Penginapan [2 ORG x 2 HR x 1 KL]</v>
          </cell>
          <cell r="H1006">
            <v>4</v>
          </cell>
          <cell r="I1006" t="str">
            <v>OH</v>
          </cell>
          <cell r="J1006">
            <v>697000</v>
          </cell>
          <cell r="K1006">
            <v>2788000</v>
          </cell>
        </row>
        <row r="1007">
          <cell r="B1007" t="str">
            <v xml:space="preserve">&gt; </v>
          </cell>
          <cell r="C1007" t="str">
            <v>Jakarta - DI Yogyakarta PP</v>
          </cell>
          <cell r="H1007" t="str">
            <v xml:space="preserve"> </v>
          </cell>
          <cell r="I1007" t="str">
            <v xml:space="preserve"> </v>
          </cell>
        </row>
        <row r="1008">
          <cell r="B1008" t="str">
            <v xml:space="preserve">  - </v>
          </cell>
          <cell r="C1008" t="str">
            <v>Tiket Pesawat [2 ORG x 1 KL]</v>
          </cell>
          <cell r="H1008">
            <v>2</v>
          </cell>
          <cell r="I1008" t="str">
            <v>OH</v>
          </cell>
          <cell r="J1008">
            <v>2268000</v>
          </cell>
          <cell r="K1008">
            <v>4536000</v>
          </cell>
        </row>
        <row r="1009">
          <cell r="B1009" t="str">
            <v xml:space="preserve">  - </v>
          </cell>
          <cell r="C1009" t="str">
            <v>Transport Satker ke Bandara/Bandara ke Lokasi [2 ORG x 1 KL]</v>
          </cell>
          <cell r="H1009">
            <v>2</v>
          </cell>
          <cell r="I1009" t="str">
            <v>OK</v>
          </cell>
          <cell r="J1009">
            <v>1120000</v>
          </cell>
          <cell r="K1009">
            <v>2240000</v>
          </cell>
        </row>
        <row r="1010">
          <cell r="B1010" t="str">
            <v xml:space="preserve">  - </v>
          </cell>
          <cell r="C1010" t="str">
            <v>Uang Harian [2 ORG x 3 HR x 1 KL]</v>
          </cell>
          <cell r="H1010">
            <v>6</v>
          </cell>
          <cell r="I1010" t="str">
            <v>OH</v>
          </cell>
          <cell r="J1010">
            <v>420000</v>
          </cell>
          <cell r="K1010">
            <v>2520000</v>
          </cell>
        </row>
        <row r="1011">
          <cell r="B1011" t="str">
            <v xml:space="preserve">  - </v>
          </cell>
          <cell r="C1011" t="str">
            <v>Uang Penginapan [2 ORG x 2 HR x 1 KL]</v>
          </cell>
          <cell r="H1011">
            <v>4</v>
          </cell>
          <cell r="I1011" t="str">
            <v>OH</v>
          </cell>
          <cell r="J1011">
            <v>845000</v>
          </cell>
          <cell r="K1011">
            <v>3380000</v>
          </cell>
        </row>
        <row r="1012">
          <cell r="B1012" t="str">
            <v xml:space="preserve">&gt; </v>
          </cell>
          <cell r="C1012" t="str">
            <v>Jakarta -Sumatera Selatan PP</v>
          </cell>
          <cell r="H1012" t="str">
            <v xml:space="preserve"> </v>
          </cell>
          <cell r="I1012" t="str">
            <v xml:space="preserve"> </v>
          </cell>
        </row>
        <row r="1013">
          <cell r="B1013" t="str">
            <v xml:space="preserve">  - </v>
          </cell>
          <cell r="C1013" t="str">
            <v>Tiket Pesawat [2 ORG x 1 KL]</v>
          </cell>
          <cell r="H1013">
            <v>2</v>
          </cell>
          <cell r="I1013" t="str">
            <v>OH</v>
          </cell>
          <cell r="J1013">
            <v>2268000</v>
          </cell>
          <cell r="K1013">
            <v>4536000</v>
          </cell>
        </row>
        <row r="1014">
          <cell r="B1014" t="str">
            <v xml:space="preserve">  - </v>
          </cell>
          <cell r="C1014" t="str">
            <v>Transport Satker ke Bandara/Bandara ke Lokasi [2 ORG x 1 KL]</v>
          </cell>
          <cell r="H1014">
            <v>2</v>
          </cell>
          <cell r="I1014" t="str">
            <v>OK</v>
          </cell>
          <cell r="J1014">
            <v>906000</v>
          </cell>
          <cell r="K1014">
            <v>1812000</v>
          </cell>
        </row>
        <row r="1015">
          <cell r="B1015" t="str">
            <v xml:space="preserve">  - </v>
          </cell>
          <cell r="C1015" t="str">
            <v>Uang Harian [2 ORG x 3 HR x 1 KL]</v>
          </cell>
          <cell r="H1015">
            <v>6</v>
          </cell>
          <cell r="I1015" t="str">
            <v>OH</v>
          </cell>
          <cell r="J1015">
            <v>380000</v>
          </cell>
          <cell r="K1015">
            <v>2280000</v>
          </cell>
        </row>
        <row r="1016">
          <cell r="B1016" t="str">
            <v xml:space="preserve">  - </v>
          </cell>
          <cell r="C1016" t="str">
            <v>Uang Penginapan [2 ORG x 2 HR x 1 KL]</v>
          </cell>
          <cell r="H1016">
            <v>4</v>
          </cell>
          <cell r="I1016" t="str">
            <v>OH</v>
          </cell>
          <cell r="J1016">
            <v>861000</v>
          </cell>
          <cell r="K1016">
            <v>3444000</v>
          </cell>
        </row>
        <row r="1017">
          <cell r="B1017" t="str">
            <v xml:space="preserve">&gt; </v>
          </cell>
          <cell r="C1017" t="str">
            <v>Jakarta-Sumatera Barat PP</v>
          </cell>
          <cell r="H1017" t="str">
            <v xml:space="preserve"> </v>
          </cell>
          <cell r="I1017" t="str">
            <v xml:space="preserve"> </v>
          </cell>
        </row>
        <row r="1018">
          <cell r="B1018" t="str">
            <v xml:space="preserve">  - </v>
          </cell>
          <cell r="C1018" t="str">
            <v>Tiket [2 ORG x 1 KL]</v>
          </cell>
          <cell r="H1018">
            <v>2</v>
          </cell>
          <cell r="I1018" t="str">
            <v>OK</v>
          </cell>
          <cell r="J1018">
            <v>2952000</v>
          </cell>
          <cell r="K1018">
            <v>5904000</v>
          </cell>
        </row>
        <row r="1019">
          <cell r="B1019" t="str">
            <v xml:space="preserve">  - </v>
          </cell>
          <cell r="C1019" t="str">
            <v>Transport Satker ke Bandara/Bandara ke Lokasi Kegiatan [2 ORG x 1 KL]</v>
          </cell>
          <cell r="H1019">
            <v>2</v>
          </cell>
          <cell r="I1019" t="str">
            <v>OK</v>
          </cell>
          <cell r="J1019">
            <v>928000</v>
          </cell>
          <cell r="K1019">
            <v>1856000</v>
          </cell>
        </row>
        <row r="1020">
          <cell r="B1020" t="str">
            <v xml:space="preserve">  - </v>
          </cell>
          <cell r="C1020" t="str">
            <v>Uang Harian [2 ORG x 3 HR x 1 KL]</v>
          </cell>
          <cell r="H1020">
            <v>6</v>
          </cell>
          <cell r="I1020" t="str">
            <v>OK</v>
          </cell>
          <cell r="J1020">
            <v>380000</v>
          </cell>
          <cell r="K1020">
            <v>2280000</v>
          </cell>
        </row>
        <row r="1021">
          <cell r="B1021" t="str">
            <v xml:space="preserve">  - </v>
          </cell>
          <cell r="C1021" t="str">
            <v>Uang Penginapan [2 ORG x 2 HR x 1 KL]</v>
          </cell>
          <cell r="H1021">
            <v>4</v>
          </cell>
          <cell r="I1021" t="str">
            <v>OK</v>
          </cell>
          <cell r="J1021">
            <v>701000</v>
          </cell>
          <cell r="K1021">
            <v>2804000</v>
          </cell>
        </row>
        <row r="1022">
          <cell r="B1022" t="str">
            <v xml:space="preserve">&gt; </v>
          </cell>
          <cell r="C1022" t="str">
            <v>Jakarta - Kalimantan Timur PP</v>
          </cell>
          <cell r="H1022" t="str">
            <v xml:space="preserve"> </v>
          </cell>
          <cell r="I1022" t="str">
            <v xml:space="preserve"> </v>
          </cell>
        </row>
        <row r="1023">
          <cell r="B1023" t="str">
            <v xml:space="preserve">  - </v>
          </cell>
          <cell r="C1023" t="str">
            <v>Tiket [2 ORG x 1 KL]</v>
          </cell>
          <cell r="H1023">
            <v>2</v>
          </cell>
          <cell r="I1023" t="str">
            <v>OK</v>
          </cell>
          <cell r="J1023">
            <v>3797000</v>
          </cell>
          <cell r="K1023">
            <v>7594000</v>
          </cell>
        </row>
        <row r="1024">
          <cell r="B1024" t="str">
            <v xml:space="preserve">  - </v>
          </cell>
          <cell r="C1024" t="str">
            <v>Transport Satker ke Bandara/Bandara ke Lokasi Kegiatan [2 ORG x 1 KL]</v>
          </cell>
          <cell r="H1024">
            <v>2</v>
          </cell>
          <cell r="I1024" t="str">
            <v>OK</v>
          </cell>
          <cell r="J1024">
            <v>1614000</v>
          </cell>
          <cell r="K1024">
            <v>3228000</v>
          </cell>
        </row>
        <row r="1025">
          <cell r="B1025" t="str">
            <v xml:space="preserve">  - </v>
          </cell>
          <cell r="C1025" t="str">
            <v>Uang Harian [2 ORG x 3 HR x 1 KL]</v>
          </cell>
          <cell r="H1025">
            <v>6</v>
          </cell>
          <cell r="I1025" t="str">
            <v>OK</v>
          </cell>
          <cell r="J1025">
            <v>430000</v>
          </cell>
          <cell r="K1025">
            <v>2580000</v>
          </cell>
        </row>
        <row r="1026">
          <cell r="B1026" t="str">
            <v xml:space="preserve">  - </v>
          </cell>
          <cell r="C1026" t="str">
            <v>Uang Penginapan [2 ORG x 2 HR x 1 KL]</v>
          </cell>
          <cell r="H1026">
            <v>4</v>
          </cell>
          <cell r="I1026" t="str">
            <v>OK</v>
          </cell>
          <cell r="J1026">
            <v>804000</v>
          </cell>
          <cell r="K1026">
            <v>3216000</v>
          </cell>
        </row>
        <row r="1027">
          <cell r="B1027" t="str">
            <v xml:space="preserve">&gt; </v>
          </cell>
          <cell r="C1027" t="str">
            <v>Jakarta - NTB PP</v>
          </cell>
          <cell r="H1027" t="str">
            <v xml:space="preserve"> </v>
          </cell>
          <cell r="I1027" t="str">
            <v xml:space="preserve"> </v>
          </cell>
        </row>
        <row r="1028">
          <cell r="B1028" t="str">
            <v xml:space="preserve">  - </v>
          </cell>
          <cell r="C1028" t="str">
            <v>Tiket Pesawat [2 ORG x 1 KL]</v>
          </cell>
          <cell r="H1028">
            <v>2</v>
          </cell>
          <cell r="I1028" t="str">
            <v>OK</v>
          </cell>
          <cell r="J1028">
            <v>3230000</v>
          </cell>
          <cell r="K1028">
            <v>6460000</v>
          </cell>
        </row>
        <row r="1029">
          <cell r="B1029" t="str">
            <v xml:space="preserve">  - </v>
          </cell>
          <cell r="C1029" t="str">
            <v>Transport Satker ke Bandara/Bandara ke Lokasi Kegiatan [2 ORG x 1 KL]</v>
          </cell>
          <cell r="H1029">
            <v>2</v>
          </cell>
          <cell r="I1029" t="str">
            <v>OK</v>
          </cell>
          <cell r="J1029">
            <v>1044000</v>
          </cell>
          <cell r="K1029">
            <v>2088000</v>
          </cell>
        </row>
        <row r="1030">
          <cell r="B1030" t="str">
            <v xml:space="preserve">  - </v>
          </cell>
          <cell r="C1030" t="str">
            <v>Uang Harian [2 ORG x 3 HR x 1 KL]</v>
          </cell>
          <cell r="H1030">
            <v>6</v>
          </cell>
          <cell r="I1030" t="str">
            <v>OH</v>
          </cell>
          <cell r="J1030">
            <v>440000</v>
          </cell>
          <cell r="K1030">
            <v>2640000</v>
          </cell>
        </row>
        <row r="1031">
          <cell r="B1031" t="str">
            <v xml:space="preserve">  - </v>
          </cell>
          <cell r="C1031" t="str">
            <v>Uang Penginapan [2 ORG x 2 HR x 1 KL]</v>
          </cell>
          <cell r="H1031">
            <v>4</v>
          </cell>
          <cell r="I1031" t="str">
            <v>OH</v>
          </cell>
          <cell r="J1031">
            <v>907000</v>
          </cell>
          <cell r="K1031">
            <v>3628000</v>
          </cell>
        </row>
        <row r="1032">
          <cell r="B1032" t="str">
            <v xml:space="preserve">&gt; </v>
          </cell>
          <cell r="C1032" t="str">
            <v>Jakarta - Kepulauan Riau PP</v>
          </cell>
          <cell r="H1032" t="str">
            <v xml:space="preserve"> </v>
          </cell>
          <cell r="I1032" t="str">
            <v xml:space="preserve"> </v>
          </cell>
        </row>
        <row r="1033">
          <cell r="B1033" t="str">
            <v xml:space="preserve">  - </v>
          </cell>
          <cell r="C1033" t="str">
            <v>Tiket Pesawat [2 Org x 1 kl]</v>
          </cell>
          <cell r="H1033">
            <v>2</v>
          </cell>
          <cell r="I1033" t="str">
            <v>OK</v>
          </cell>
          <cell r="J1033">
            <v>2888000</v>
          </cell>
          <cell r="K1033">
            <v>5776000</v>
          </cell>
        </row>
        <row r="1034">
          <cell r="B1034" t="str">
            <v xml:space="preserve">  - </v>
          </cell>
          <cell r="C1034" t="str">
            <v>Transport Satker ke Bandara/Bandara ke Lokasi [2 org x 1 kl]</v>
          </cell>
          <cell r="H1034">
            <v>2</v>
          </cell>
          <cell r="I1034" t="str">
            <v>OH</v>
          </cell>
          <cell r="J1034">
            <v>900000</v>
          </cell>
          <cell r="K1034">
            <v>1800000</v>
          </cell>
        </row>
        <row r="1035">
          <cell r="B1035" t="str">
            <v xml:space="preserve">  - </v>
          </cell>
          <cell r="C1035" t="str">
            <v>Uang Harian [2 org x 3 hr x 1 kl]</v>
          </cell>
          <cell r="H1035">
            <v>6</v>
          </cell>
          <cell r="I1035" t="str">
            <v>OH</v>
          </cell>
          <cell r="J1035">
            <v>370000</v>
          </cell>
          <cell r="K1035">
            <v>2220000</v>
          </cell>
        </row>
        <row r="1036">
          <cell r="B1036" t="str">
            <v xml:space="preserve">  - </v>
          </cell>
          <cell r="C1036" t="str">
            <v>Uang Penginapan [2 org x 2 hr]</v>
          </cell>
          <cell r="H1036">
            <v>4</v>
          </cell>
          <cell r="I1036" t="str">
            <v>OH</v>
          </cell>
          <cell r="J1036">
            <v>792000</v>
          </cell>
          <cell r="K1036">
            <v>3168000</v>
          </cell>
        </row>
        <row r="1037">
          <cell r="B1037" t="str">
            <v xml:space="preserve">&gt; </v>
          </cell>
          <cell r="C1037" t="str">
            <v>Jakarta - Kalimantan Tengah PP</v>
          </cell>
          <cell r="H1037" t="str">
            <v xml:space="preserve"> </v>
          </cell>
          <cell r="I1037" t="str">
            <v xml:space="preserve"> </v>
          </cell>
        </row>
        <row r="1038">
          <cell r="B1038" t="str">
            <v xml:space="preserve">  - </v>
          </cell>
          <cell r="C1038" t="str">
            <v>Tiket Pesawat [2 org x 1 kl]</v>
          </cell>
          <cell r="H1038">
            <v>2</v>
          </cell>
          <cell r="I1038" t="str">
            <v>OK</v>
          </cell>
          <cell r="J1038">
            <v>2984000</v>
          </cell>
          <cell r="K1038">
            <v>5968000</v>
          </cell>
        </row>
        <row r="1039">
          <cell r="B1039" t="str">
            <v xml:space="preserve">  - </v>
          </cell>
          <cell r="C1039" t="str">
            <v>Transport Satker ke Bandara/Bandara ke Lokasi Kegiatan [2 org x 1 KL]</v>
          </cell>
          <cell r="H1039">
            <v>2</v>
          </cell>
          <cell r="I1039" t="str">
            <v>OK</v>
          </cell>
          <cell r="J1039">
            <v>836000</v>
          </cell>
          <cell r="K1039">
            <v>1672000</v>
          </cell>
        </row>
        <row r="1040">
          <cell r="B1040" t="str">
            <v xml:space="preserve">  - </v>
          </cell>
          <cell r="C1040" t="str">
            <v>Uang Harian [2 org x 3 hr x 1 kl]</v>
          </cell>
          <cell r="H1040">
            <v>6</v>
          </cell>
          <cell r="I1040" t="str">
            <v>OH</v>
          </cell>
          <cell r="J1040">
            <v>360000</v>
          </cell>
          <cell r="K1040">
            <v>2160000</v>
          </cell>
        </row>
        <row r="1041">
          <cell r="B1041" t="str">
            <v xml:space="preserve">  - </v>
          </cell>
          <cell r="C1041" t="str">
            <v>Uang Penginapan [2 org x 2 hr x 1 kl]</v>
          </cell>
          <cell r="H1041">
            <v>4</v>
          </cell>
          <cell r="I1041" t="str">
            <v>OH</v>
          </cell>
          <cell r="J1041">
            <v>659000</v>
          </cell>
          <cell r="K1041">
            <v>2636000</v>
          </cell>
        </row>
        <row r="1042">
          <cell r="B1042" t="str">
            <v xml:space="preserve">&gt; </v>
          </cell>
          <cell r="C1042" t="str">
            <v>Jakarta - Bali PP</v>
          </cell>
          <cell r="H1042" t="str">
            <v xml:space="preserve"> </v>
          </cell>
          <cell r="I1042" t="str">
            <v xml:space="preserve"> </v>
          </cell>
        </row>
        <row r="1043">
          <cell r="B1043" t="str">
            <v xml:space="preserve">  - </v>
          </cell>
          <cell r="C1043" t="str">
            <v>Tiket Pesawat [2 Org x 1 kl]</v>
          </cell>
          <cell r="H1043">
            <v>2</v>
          </cell>
          <cell r="I1043" t="str">
            <v>OK</v>
          </cell>
          <cell r="J1043">
            <v>3262000</v>
          </cell>
          <cell r="K1043">
            <v>6524000</v>
          </cell>
        </row>
        <row r="1044">
          <cell r="B1044" t="str">
            <v xml:space="preserve">  - </v>
          </cell>
          <cell r="C1044" t="str">
            <v>Transport Satker ke Bandara/Bandara ke Lokasi [2 org x 1 kl]</v>
          </cell>
          <cell r="H1044">
            <v>2</v>
          </cell>
          <cell r="I1044" t="str">
            <v>OH</v>
          </cell>
          <cell r="J1044">
            <v>1034000</v>
          </cell>
          <cell r="K1044">
            <v>2068000</v>
          </cell>
        </row>
        <row r="1045">
          <cell r="B1045" t="str">
            <v xml:space="preserve">  - </v>
          </cell>
          <cell r="C1045" t="str">
            <v>Uang Harian [2 org x 3 hr x 1 kl]</v>
          </cell>
          <cell r="H1045">
            <v>6</v>
          </cell>
          <cell r="I1045" t="str">
            <v>OH</v>
          </cell>
          <cell r="J1045">
            <v>480000</v>
          </cell>
          <cell r="K1045">
            <v>2880000</v>
          </cell>
        </row>
        <row r="1046">
          <cell r="B1046" t="str">
            <v xml:space="preserve">  - </v>
          </cell>
          <cell r="C1046" t="str">
            <v>Uang Penginapan [2 org x 2 hr]</v>
          </cell>
          <cell r="H1046">
            <v>4</v>
          </cell>
          <cell r="I1046" t="str">
            <v>OH</v>
          </cell>
          <cell r="J1046">
            <v>1138000</v>
          </cell>
          <cell r="K1046">
            <v>4552000</v>
          </cell>
        </row>
        <row r="1047">
          <cell r="B1047" t="str">
            <v>Belanja Perjalanan Dinas Dalam Kota</v>
          </cell>
          <cell r="K1047">
            <v>3420000</v>
          </cell>
        </row>
        <row r="1048">
          <cell r="B1048" t="str">
            <v>(KPPN.133-Jakarta IV )</v>
          </cell>
          <cell r="K1048">
            <v>0</v>
          </cell>
        </row>
        <row r="1049">
          <cell r="B1049" t="str">
            <v xml:space="preserve">  - </v>
          </cell>
          <cell r="C1049" t="str">
            <v>Transport [9 org x 1 kl]</v>
          </cell>
          <cell r="H1049">
            <v>9</v>
          </cell>
          <cell r="I1049" t="str">
            <v>OK</v>
          </cell>
          <cell r="J1049">
            <v>170000</v>
          </cell>
          <cell r="K1049">
            <v>1530000</v>
          </cell>
        </row>
        <row r="1050">
          <cell r="B1050" t="str">
            <v xml:space="preserve">  - </v>
          </cell>
          <cell r="C1050" t="str">
            <v>Uang Harian [9 org x 1 hr x 1 kl]</v>
          </cell>
          <cell r="H1050">
            <v>9</v>
          </cell>
          <cell r="I1050" t="str">
            <v>OH</v>
          </cell>
          <cell r="J1050">
            <v>210000</v>
          </cell>
          <cell r="K1050">
            <v>1890000</v>
          </cell>
        </row>
        <row r="1051">
          <cell r="B1051" t="str">
            <v>Penanganan Masalah Penyelenggara Perjalanan Ibadah Umrah</v>
          </cell>
          <cell r="H1051" t="str">
            <v xml:space="preserve"> </v>
          </cell>
          <cell r="I1051" t="str">
            <v xml:space="preserve"> </v>
          </cell>
          <cell r="K1051">
            <v>319708000</v>
          </cell>
        </row>
        <row r="1052">
          <cell r="B1052" t="str">
            <v>Koordinasi Pencegahan Permasalahan Penyelenggaraan Perjalanan Ibadah Umrah</v>
          </cell>
          <cell r="K1052">
            <v>118712000</v>
          </cell>
        </row>
        <row r="1053">
          <cell r="B1053" t="str">
            <v>Belanja Perjalanan Dinas Biasa</v>
          </cell>
          <cell r="K1053">
            <v>118712000</v>
          </cell>
        </row>
        <row r="1054">
          <cell r="B1054" t="str">
            <v>(KPPN.133-Jakarta IV )</v>
          </cell>
          <cell r="K1054">
            <v>0</v>
          </cell>
        </row>
        <row r="1055">
          <cell r="B1055" t="str">
            <v xml:space="preserve">&gt; </v>
          </cell>
          <cell r="C1055" t="str">
            <v>Jakarta - Jawa Barat PP</v>
          </cell>
          <cell r="H1055" t="str">
            <v xml:space="preserve"> </v>
          </cell>
          <cell r="I1055" t="str">
            <v xml:space="preserve"> </v>
          </cell>
        </row>
        <row r="1056">
          <cell r="B1056" t="str">
            <v xml:space="preserve">  - </v>
          </cell>
          <cell r="C1056" t="str">
            <v>Transport [2 org x 1 kl]</v>
          </cell>
          <cell r="H1056">
            <v>2</v>
          </cell>
          <cell r="I1056" t="str">
            <v>OK</v>
          </cell>
          <cell r="J1056">
            <v>600000</v>
          </cell>
          <cell r="K1056">
            <v>1200000</v>
          </cell>
        </row>
        <row r="1057">
          <cell r="B1057" t="str">
            <v xml:space="preserve">  - </v>
          </cell>
          <cell r="C1057" t="str">
            <v>Uang Harian [2 org x 3 hr x 1 kl]</v>
          </cell>
          <cell r="H1057">
            <v>6</v>
          </cell>
          <cell r="I1057" t="str">
            <v>OH</v>
          </cell>
          <cell r="J1057">
            <v>430000</v>
          </cell>
          <cell r="K1057">
            <v>2580000</v>
          </cell>
        </row>
        <row r="1058">
          <cell r="B1058" t="str">
            <v xml:space="preserve">  - </v>
          </cell>
          <cell r="C1058" t="str">
            <v>Uang Representatif [1 ORG x 3 HR x 1 KL]</v>
          </cell>
          <cell r="H1058">
            <v>3</v>
          </cell>
          <cell r="I1058" t="str">
            <v>OH</v>
          </cell>
          <cell r="J1058">
            <v>150000</v>
          </cell>
          <cell r="K1058">
            <v>450000</v>
          </cell>
        </row>
        <row r="1059">
          <cell r="B1059" t="str">
            <v xml:space="preserve">  - </v>
          </cell>
          <cell r="C1059" t="str">
            <v>Uang Penginapan Es. II [1 ORG x 2 HR x 1 KL]</v>
          </cell>
          <cell r="H1059">
            <v>2</v>
          </cell>
          <cell r="I1059" t="str">
            <v>OH</v>
          </cell>
          <cell r="J1059">
            <v>2755000</v>
          </cell>
          <cell r="K1059">
            <v>5510000</v>
          </cell>
        </row>
        <row r="1060">
          <cell r="B1060" t="str">
            <v xml:space="preserve">  - </v>
          </cell>
          <cell r="C1060" t="str">
            <v>Uang Penginapan [1 org x 2 hr x 1 kl]</v>
          </cell>
          <cell r="H1060">
            <v>2</v>
          </cell>
          <cell r="I1060" t="str">
            <v>OH</v>
          </cell>
          <cell r="J1060">
            <v>686000</v>
          </cell>
          <cell r="K1060">
            <v>1372000</v>
          </cell>
        </row>
        <row r="1061">
          <cell r="B1061" t="str">
            <v xml:space="preserve">&gt; </v>
          </cell>
          <cell r="C1061" t="str">
            <v>Jakarta - Sumatera Utara PP</v>
          </cell>
          <cell r="H1061" t="str">
            <v xml:space="preserve"> </v>
          </cell>
          <cell r="I1061" t="str">
            <v xml:space="preserve"> </v>
          </cell>
        </row>
        <row r="1062">
          <cell r="B1062" t="str">
            <v xml:space="preserve">  - </v>
          </cell>
          <cell r="C1062" t="str">
            <v>Tiket [2 org x 2 kl]</v>
          </cell>
          <cell r="H1062">
            <v>4</v>
          </cell>
          <cell r="I1062" t="str">
            <v>OK</v>
          </cell>
          <cell r="J1062">
            <v>3808000</v>
          </cell>
          <cell r="K1062">
            <v>15232000</v>
          </cell>
        </row>
        <row r="1063">
          <cell r="B1063" t="str">
            <v xml:space="preserve">  - </v>
          </cell>
          <cell r="C1063" t="str">
            <v>Uang Harian [2 org x 3 hr x 2 kl]</v>
          </cell>
          <cell r="H1063">
            <v>12</v>
          </cell>
          <cell r="I1063" t="str">
            <v>OH</v>
          </cell>
          <cell r="J1063">
            <v>370000</v>
          </cell>
          <cell r="K1063">
            <v>4440000</v>
          </cell>
        </row>
        <row r="1064">
          <cell r="B1064" t="str">
            <v xml:space="preserve">  - </v>
          </cell>
          <cell r="C1064" t="str">
            <v>Uang Penginapan Gol IV [1 ORG x 2 HR x 2 KL]</v>
          </cell>
          <cell r="H1064">
            <v>4</v>
          </cell>
          <cell r="I1064" t="str">
            <v>OH</v>
          </cell>
          <cell r="J1064">
            <v>1100000</v>
          </cell>
          <cell r="K1064">
            <v>4400000</v>
          </cell>
        </row>
        <row r="1065">
          <cell r="B1065" t="str">
            <v xml:space="preserve">  - </v>
          </cell>
          <cell r="C1065" t="str">
            <v>Uang Penginapan [1 ORG x 2 HR x 2 KL]</v>
          </cell>
          <cell r="H1065">
            <v>4</v>
          </cell>
          <cell r="I1065" t="str">
            <v>OH</v>
          </cell>
          <cell r="J1065">
            <v>699000</v>
          </cell>
          <cell r="K1065">
            <v>2796000</v>
          </cell>
        </row>
        <row r="1066">
          <cell r="B1066" t="str">
            <v xml:space="preserve">  - </v>
          </cell>
          <cell r="C1066" t="str">
            <v>Transport Satker ke Bandara/Bandara ke Lokasi Kegiatan [2 ORG x 2 KL]</v>
          </cell>
          <cell r="H1066">
            <v>4</v>
          </cell>
          <cell r="I1066" t="str">
            <v>OH</v>
          </cell>
          <cell r="J1066">
            <v>1164000</v>
          </cell>
          <cell r="K1066">
            <v>4656000</v>
          </cell>
        </row>
        <row r="1067">
          <cell r="B1067" t="str">
            <v xml:space="preserve">&gt; </v>
          </cell>
          <cell r="C1067" t="str">
            <v>Jakarta - Kalimantan Timur PP</v>
          </cell>
          <cell r="H1067" t="str">
            <v xml:space="preserve"> </v>
          </cell>
          <cell r="I1067" t="str">
            <v xml:space="preserve"> </v>
          </cell>
        </row>
        <row r="1068">
          <cell r="B1068" t="str">
            <v xml:space="preserve">  - </v>
          </cell>
          <cell r="C1068" t="str">
            <v>Tiket Pesawat [2 org x 1 kl]</v>
          </cell>
          <cell r="H1068">
            <v>2</v>
          </cell>
          <cell r="I1068" t="str">
            <v>OK</v>
          </cell>
          <cell r="J1068">
            <v>3797000</v>
          </cell>
          <cell r="K1068">
            <v>7594000</v>
          </cell>
        </row>
        <row r="1069">
          <cell r="B1069" t="str">
            <v xml:space="preserve">  - </v>
          </cell>
          <cell r="C1069" t="str">
            <v>Uang Harian [2 org x 3 hr x 1 kl]</v>
          </cell>
          <cell r="H1069">
            <v>6</v>
          </cell>
          <cell r="I1069" t="str">
            <v>OH</v>
          </cell>
          <cell r="J1069">
            <v>430000</v>
          </cell>
          <cell r="K1069">
            <v>2580000</v>
          </cell>
        </row>
        <row r="1070">
          <cell r="B1070" t="str">
            <v xml:space="preserve">  - </v>
          </cell>
          <cell r="C1070" t="str">
            <v>Uang Penginapan Gol IV [1 ORG x 2 HR x 1 KL]</v>
          </cell>
          <cell r="H1070">
            <v>2</v>
          </cell>
          <cell r="I1070" t="str">
            <v>OH</v>
          </cell>
          <cell r="J1070">
            <v>1507000</v>
          </cell>
          <cell r="K1070">
            <v>3014000</v>
          </cell>
        </row>
        <row r="1071">
          <cell r="B1071" t="str">
            <v xml:space="preserve">  - </v>
          </cell>
          <cell r="C1071" t="str">
            <v>Uang Penginapan [1 org x 2 hr x 1 kl]</v>
          </cell>
          <cell r="H1071">
            <v>2</v>
          </cell>
          <cell r="I1071" t="str">
            <v>OH</v>
          </cell>
          <cell r="J1071">
            <v>804000</v>
          </cell>
          <cell r="K1071">
            <v>1608000</v>
          </cell>
        </row>
        <row r="1072">
          <cell r="B1072" t="str">
            <v xml:space="preserve">  - </v>
          </cell>
          <cell r="C1072" t="str">
            <v>Transport Satker ke Bandara/Bandara ke Lokasi Kegiatan [2 ORG x 1 KL]</v>
          </cell>
          <cell r="H1072">
            <v>2</v>
          </cell>
          <cell r="I1072" t="str">
            <v>OH</v>
          </cell>
          <cell r="J1072">
            <v>1614000</v>
          </cell>
          <cell r="K1072">
            <v>3228000</v>
          </cell>
        </row>
        <row r="1073">
          <cell r="B1073" t="str">
            <v xml:space="preserve">  - </v>
          </cell>
          <cell r="C1073" t="str">
            <v>Transport Darat Daerah  Tk.II Samarinda [2 ORG x 2 KL]</v>
          </cell>
          <cell r="H1073">
            <v>4</v>
          </cell>
          <cell r="I1073" t="str">
            <v>OK</v>
          </cell>
          <cell r="J1073">
            <v>550000</v>
          </cell>
          <cell r="K1073">
            <v>2200000</v>
          </cell>
        </row>
        <row r="1074">
          <cell r="B1074" t="str">
            <v xml:space="preserve">&gt; </v>
          </cell>
          <cell r="C1074" t="str">
            <v>Jakarta - Sumatera Selatan PP</v>
          </cell>
          <cell r="H1074" t="str">
            <v xml:space="preserve"> </v>
          </cell>
          <cell r="I1074" t="str">
            <v xml:space="preserve"> </v>
          </cell>
        </row>
        <row r="1075">
          <cell r="B1075" t="str">
            <v xml:space="preserve">  - </v>
          </cell>
          <cell r="C1075" t="str">
            <v>Tiket Pesawat [2 org x 2 kl]</v>
          </cell>
          <cell r="H1075">
            <v>4</v>
          </cell>
          <cell r="I1075" t="str">
            <v>OK</v>
          </cell>
          <cell r="J1075">
            <v>2268000</v>
          </cell>
          <cell r="K1075">
            <v>9072000</v>
          </cell>
        </row>
        <row r="1076">
          <cell r="B1076" t="str">
            <v xml:space="preserve">  - </v>
          </cell>
          <cell r="C1076" t="str">
            <v>Uang Harian [2 org x 3 hr x 2 kl]</v>
          </cell>
          <cell r="H1076">
            <v>12</v>
          </cell>
          <cell r="I1076" t="str">
            <v>OH</v>
          </cell>
          <cell r="J1076">
            <v>380000</v>
          </cell>
          <cell r="K1076">
            <v>4560000</v>
          </cell>
        </row>
        <row r="1077">
          <cell r="B1077" t="str">
            <v xml:space="preserve">  - </v>
          </cell>
          <cell r="C1077" t="str">
            <v>Uang Penginapan Gol IV [1 ORG x 2 HR x 2 KL]</v>
          </cell>
          <cell r="H1077">
            <v>4</v>
          </cell>
          <cell r="I1077" t="str">
            <v>OH</v>
          </cell>
          <cell r="J1077">
            <v>1571000</v>
          </cell>
          <cell r="K1077">
            <v>6284000</v>
          </cell>
        </row>
        <row r="1078">
          <cell r="B1078" t="str">
            <v xml:space="preserve">  - </v>
          </cell>
          <cell r="C1078" t="str">
            <v>Uang Penginapan [1 org x 2 hr x 2 kl]</v>
          </cell>
          <cell r="H1078">
            <v>4</v>
          </cell>
          <cell r="I1078" t="str">
            <v>OH</v>
          </cell>
          <cell r="J1078">
            <v>861000</v>
          </cell>
          <cell r="K1078">
            <v>3444000</v>
          </cell>
        </row>
        <row r="1079">
          <cell r="B1079" t="str">
            <v xml:space="preserve">  - </v>
          </cell>
          <cell r="C1079" t="str">
            <v>Transport Satker ke Bandara/Bandara ke Lokasi Kegiatan [2 org x 2 kl]</v>
          </cell>
          <cell r="H1079">
            <v>4</v>
          </cell>
          <cell r="I1079" t="str">
            <v>OK</v>
          </cell>
          <cell r="J1079">
            <v>906000</v>
          </cell>
          <cell r="K1079">
            <v>3624000</v>
          </cell>
        </row>
        <row r="1080">
          <cell r="B1080" t="str">
            <v xml:space="preserve">&gt; </v>
          </cell>
          <cell r="C1080" t="str">
            <v>Jakarta - Kaliamntan Selatan PP</v>
          </cell>
          <cell r="H1080" t="str">
            <v xml:space="preserve"> </v>
          </cell>
          <cell r="I1080" t="str">
            <v xml:space="preserve"> </v>
          </cell>
        </row>
        <row r="1081">
          <cell r="B1081" t="str">
            <v xml:space="preserve">  - </v>
          </cell>
          <cell r="C1081" t="str">
            <v>Tiket Pesawat [2 org x 2 kl]</v>
          </cell>
          <cell r="H1081">
            <v>4</v>
          </cell>
          <cell r="I1081" t="str">
            <v>OK</v>
          </cell>
          <cell r="J1081">
            <v>2995000</v>
          </cell>
          <cell r="K1081">
            <v>11980000</v>
          </cell>
        </row>
        <row r="1082">
          <cell r="B1082" t="str">
            <v xml:space="preserve">  - </v>
          </cell>
          <cell r="C1082" t="str">
            <v>Uang Harian [2 org x 3 hr x 2 kl]</v>
          </cell>
          <cell r="H1082">
            <v>12</v>
          </cell>
          <cell r="I1082" t="str">
            <v>OH</v>
          </cell>
          <cell r="J1082">
            <v>380000</v>
          </cell>
          <cell r="K1082">
            <v>4560000</v>
          </cell>
        </row>
        <row r="1083">
          <cell r="B1083" t="str">
            <v xml:space="preserve">  - </v>
          </cell>
          <cell r="C1083" t="str">
            <v>Uang Penginapan Gol IV [1 ORG x 2 HR x 2 KL]</v>
          </cell>
          <cell r="H1083">
            <v>4</v>
          </cell>
          <cell r="I1083" t="str">
            <v>OH</v>
          </cell>
          <cell r="J1083">
            <v>1500000</v>
          </cell>
          <cell r="K1083">
            <v>6000000</v>
          </cell>
        </row>
        <row r="1084">
          <cell r="B1084" t="str">
            <v xml:space="preserve">  - </v>
          </cell>
          <cell r="C1084" t="str">
            <v>Uang Penginapan [1 org x 2 hr x 2 kl]</v>
          </cell>
          <cell r="H1084">
            <v>4</v>
          </cell>
          <cell r="I1084" t="str">
            <v>OH</v>
          </cell>
          <cell r="J1084">
            <v>648000</v>
          </cell>
          <cell r="K1084">
            <v>2592000</v>
          </cell>
        </row>
        <row r="1085">
          <cell r="B1085" t="str">
            <v xml:space="preserve">  - </v>
          </cell>
          <cell r="C1085" t="str">
            <v>Transport Satker ke Bandara/Bandara ke Lokasi Kegiatan [2 org x 2 kl]</v>
          </cell>
          <cell r="H1085">
            <v>4</v>
          </cell>
          <cell r="I1085" t="str">
            <v>OK</v>
          </cell>
          <cell r="J1085">
            <v>934000</v>
          </cell>
          <cell r="K1085">
            <v>3736000</v>
          </cell>
        </row>
        <row r="1086">
          <cell r="B1086" t="str">
            <v>Koordinasi Penanganan, Penyidikan dan Penindakan Kasus Umrah di Dalam Negeri</v>
          </cell>
          <cell r="K1086">
            <v>200996000</v>
          </cell>
        </row>
        <row r="1087">
          <cell r="B1087" t="str">
            <v>Belanja Bahan</v>
          </cell>
          <cell r="K1087">
            <v>3000000</v>
          </cell>
        </row>
        <row r="1088">
          <cell r="B1088" t="str">
            <v>(KPPN.133-Jakarta IV )</v>
          </cell>
        </row>
        <row r="1089">
          <cell r="B1089" t="str">
            <v xml:space="preserve">  - </v>
          </cell>
          <cell r="C1089" t="str">
            <v>Penggandaan, Penjilidan dan Pelaporan Kegiatan</v>
          </cell>
          <cell r="H1089">
            <v>1</v>
          </cell>
          <cell r="I1089" t="str">
            <v>PKT</v>
          </cell>
          <cell r="J1089">
            <v>2000000</v>
          </cell>
          <cell r="K1089">
            <v>2000000</v>
          </cell>
        </row>
        <row r="1090">
          <cell r="B1090" t="str">
            <v xml:space="preserve">  - </v>
          </cell>
          <cell r="C1090" t="str">
            <v>ATK [0 ORG x 0 KEG]</v>
          </cell>
          <cell r="H1090">
            <v>1</v>
          </cell>
          <cell r="I1090" t="str">
            <v>PKT</v>
          </cell>
          <cell r="J1090">
            <v>1000000</v>
          </cell>
          <cell r="K1090">
            <v>1000000</v>
          </cell>
        </row>
        <row r="1091">
          <cell r="B1091" t="str">
            <v>Belanja Barang Non Operasional Lainnya</v>
          </cell>
          <cell r="K1091">
            <v>5000000</v>
          </cell>
        </row>
        <row r="1092">
          <cell r="B1092" t="str">
            <v>(KPPN.133-Jakarta IV )</v>
          </cell>
          <cell r="K1092">
            <v>0</v>
          </cell>
        </row>
        <row r="1093">
          <cell r="B1093" t="str">
            <v xml:space="preserve">  - </v>
          </cell>
          <cell r="C1093" t="str">
            <v>Administrasi Sidang</v>
          </cell>
          <cell r="H1093">
            <v>2</v>
          </cell>
          <cell r="I1093" t="str">
            <v>KEG</v>
          </cell>
          <cell r="J1093">
            <v>2500000</v>
          </cell>
          <cell r="K1093">
            <v>5000000</v>
          </cell>
        </row>
        <row r="1094">
          <cell r="B1094" t="str">
            <v>Belanja Jasa Lainnya</v>
          </cell>
          <cell r="K1094">
            <v>36000000</v>
          </cell>
        </row>
        <row r="1095">
          <cell r="B1095" t="str">
            <v>(KPPN.133-Jakarta IV )</v>
          </cell>
          <cell r="K1095">
            <v>0</v>
          </cell>
        </row>
        <row r="1096">
          <cell r="B1096" t="str">
            <v xml:space="preserve">  - </v>
          </cell>
          <cell r="C1096" t="str">
            <v>Pemberi Keterangan Ahli/Saksi Ahli Masalah Umrah</v>
          </cell>
          <cell r="H1096">
            <v>20</v>
          </cell>
          <cell r="I1096" t="str">
            <v>OK</v>
          </cell>
          <cell r="J1096">
            <v>1800000</v>
          </cell>
          <cell r="K1096">
            <v>36000000</v>
          </cell>
        </row>
        <row r="1097">
          <cell r="B1097" t="str">
            <v>Belanja Perjalanan Dinas Biasa</v>
          </cell>
          <cell r="K1097">
            <v>156196000</v>
          </cell>
        </row>
        <row r="1098">
          <cell r="B1098" t="str">
            <v>(KPPN.133-Jakarta IV )</v>
          </cell>
          <cell r="K1098">
            <v>0</v>
          </cell>
        </row>
        <row r="1099">
          <cell r="B1099" t="str">
            <v xml:space="preserve">&gt; </v>
          </cell>
          <cell r="C1099" t="str">
            <v>Jakarta-Jawa Barat pp</v>
          </cell>
          <cell r="H1099" t="str">
            <v xml:space="preserve"> </v>
          </cell>
          <cell r="I1099" t="str">
            <v xml:space="preserve"> </v>
          </cell>
        </row>
        <row r="1100">
          <cell r="B1100" t="str">
            <v xml:space="preserve">  - </v>
          </cell>
          <cell r="C1100" t="str">
            <v>Transport [2 org x 1 kl]</v>
          </cell>
          <cell r="H1100">
            <v>2</v>
          </cell>
          <cell r="I1100" t="str">
            <v>OH</v>
          </cell>
          <cell r="J1100">
            <v>600000</v>
          </cell>
          <cell r="K1100">
            <v>1200000</v>
          </cell>
        </row>
        <row r="1101">
          <cell r="B1101" t="str">
            <v xml:space="preserve">  - </v>
          </cell>
          <cell r="C1101" t="str">
            <v>Uang Harian [2 org x 3 hr x 1 kl]</v>
          </cell>
          <cell r="H1101">
            <v>6</v>
          </cell>
          <cell r="I1101" t="str">
            <v>OH</v>
          </cell>
          <cell r="J1101">
            <v>430000</v>
          </cell>
          <cell r="K1101">
            <v>2580000</v>
          </cell>
        </row>
        <row r="1102">
          <cell r="B1102" t="str">
            <v xml:space="preserve">  - </v>
          </cell>
          <cell r="C1102" t="str">
            <v>Uang Penginapan [2 ORG x 2 HR x 1 KL]</v>
          </cell>
          <cell r="H1102">
            <v>4</v>
          </cell>
          <cell r="I1102" t="str">
            <v>OH</v>
          </cell>
          <cell r="J1102">
            <v>686000</v>
          </cell>
          <cell r="K1102">
            <v>2744000</v>
          </cell>
        </row>
        <row r="1103">
          <cell r="B1103" t="str">
            <v xml:space="preserve">&gt; </v>
          </cell>
          <cell r="C1103" t="str">
            <v>Jakarta - Jawa Timur PP</v>
          </cell>
          <cell r="H1103" t="str">
            <v xml:space="preserve"> </v>
          </cell>
          <cell r="I1103" t="str">
            <v xml:space="preserve"> </v>
          </cell>
        </row>
        <row r="1104">
          <cell r="B1104" t="str">
            <v xml:space="preserve">  - </v>
          </cell>
          <cell r="C1104" t="str">
            <v>Tiket Pesawat [2 ORG x 1 KL]</v>
          </cell>
          <cell r="H1104">
            <v>2</v>
          </cell>
          <cell r="I1104" t="str">
            <v>OH</v>
          </cell>
          <cell r="J1104">
            <v>2674000</v>
          </cell>
          <cell r="K1104">
            <v>5348000</v>
          </cell>
        </row>
        <row r="1105">
          <cell r="B1105" t="str">
            <v xml:space="preserve">  - </v>
          </cell>
          <cell r="C1105" t="str">
            <v>Transport Satker ke Bandara/Bandara ke Lokasi Kegiatan [2 ORG x 1 KL]</v>
          </cell>
          <cell r="H1105">
            <v>2</v>
          </cell>
          <cell r="I1105" t="str">
            <v>OK</v>
          </cell>
          <cell r="J1105">
            <v>1048000</v>
          </cell>
          <cell r="K1105">
            <v>2096000</v>
          </cell>
        </row>
        <row r="1106">
          <cell r="B1106" t="str">
            <v xml:space="preserve">  - </v>
          </cell>
          <cell r="C1106" t="str">
            <v>Uang Harian [2 ORG x 3 HR x 1 KL]</v>
          </cell>
          <cell r="H1106">
            <v>6</v>
          </cell>
          <cell r="I1106" t="str">
            <v>OH</v>
          </cell>
          <cell r="J1106">
            <v>410000</v>
          </cell>
          <cell r="K1106">
            <v>2460000</v>
          </cell>
        </row>
        <row r="1107">
          <cell r="B1107" t="str">
            <v xml:space="preserve">  - </v>
          </cell>
          <cell r="C1107" t="str">
            <v>Uang Representasi [1 ORG x 3 HR x 1 KL]</v>
          </cell>
          <cell r="H1107">
            <v>3</v>
          </cell>
          <cell r="I1107" t="str">
            <v>OH</v>
          </cell>
          <cell r="J1107">
            <v>150000</v>
          </cell>
          <cell r="K1107">
            <v>450000</v>
          </cell>
        </row>
        <row r="1108">
          <cell r="B1108" t="str">
            <v xml:space="preserve">  - </v>
          </cell>
          <cell r="C1108" t="str">
            <v>Uang Penginapan Es.II [1 ORG x 2 HR x 1 KL]</v>
          </cell>
          <cell r="H1108">
            <v>2</v>
          </cell>
          <cell r="I1108" t="str">
            <v>OH</v>
          </cell>
          <cell r="J1108">
            <v>2007000</v>
          </cell>
          <cell r="K1108">
            <v>4014000</v>
          </cell>
        </row>
        <row r="1109">
          <cell r="B1109" t="str">
            <v xml:space="preserve">  - </v>
          </cell>
          <cell r="C1109" t="str">
            <v>Uang Penginapan [2 ORG x 2 HR x 1 KL]/[1 ORG x 2 HR x 1 KL]</v>
          </cell>
          <cell r="H1109">
            <v>2</v>
          </cell>
          <cell r="I1109" t="str">
            <v>OH</v>
          </cell>
          <cell r="J1109">
            <v>814000</v>
          </cell>
          <cell r="K1109">
            <v>1628000</v>
          </cell>
        </row>
        <row r="1110">
          <cell r="B1110" t="str">
            <v xml:space="preserve">&gt; </v>
          </cell>
          <cell r="C1110" t="str">
            <v>Jakarta - Sulawesi Selatan PP</v>
          </cell>
          <cell r="H1110" t="str">
            <v xml:space="preserve"> </v>
          </cell>
          <cell r="I1110" t="str">
            <v xml:space="preserve"> </v>
          </cell>
        </row>
        <row r="1111">
          <cell r="B1111" t="str">
            <v xml:space="preserve">  - </v>
          </cell>
          <cell r="C1111" t="str">
            <v>Tiket Pesawat [2 ORG x 1 KL]</v>
          </cell>
          <cell r="H1111">
            <v>2</v>
          </cell>
          <cell r="I1111" t="str">
            <v>OH</v>
          </cell>
          <cell r="J1111">
            <v>3829000</v>
          </cell>
          <cell r="K1111">
            <v>7658000</v>
          </cell>
        </row>
        <row r="1112">
          <cell r="B1112" t="str">
            <v xml:space="preserve">  - </v>
          </cell>
          <cell r="C1112" t="str">
            <v>Transport Satker ke Bandara/Bandara ke Lokasi Kegiatan [2 ORG x 1 HR x 0 KL]</v>
          </cell>
          <cell r="H1112">
            <v>2</v>
          </cell>
          <cell r="I1112" t="str">
            <v>OH</v>
          </cell>
          <cell r="J1112">
            <v>950000</v>
          </cell>
          <cell r="K1112">
            <v>1900000</v>
          </cell>
        </row>
        <row r="1113">
          <cell r="B1113" t="str">
            <v xml:space="preserve">  - </v>
          </cell>
          <cell r="C1113" t="str">
            <v>Uang Harian [2 ORG x 3 HR x 1 KL]</v>
          </cell>
          <cell r="H1113">
            <v>6</v>
          </cell>
          <cell r="I1113" t="str">
            <v>OH</v>
          </cell>
          <cell r="J1113">
            <v>430000</v>
          </cell>
          <cell r="K1113">
            <v>2580000</v>
          </cell>
        </row>
        <row r="1114">
          <cell r="B1114" t="str">
            <v xml:space="preserve">  - </v>
          </cell>
          <cell r="C1114" t="str">
            <v>Uang Penginapan [2 ORG x 2 HR x 1 KL]</v>
          </cell>
          <cell r="H1114">
            <v>4</v>
          </cell>
          <cell r="I1114" t="str">
            <v>OH</v>
          </cell>
          <cell r="J1114">
            <v>745000</v>
          </cell>
          <cell r="K1114">
            <v>2980000</v>
          </cell>
        </row>
        <row r="1115">
          <cell r="B1115" t="str">
            <v xml:space="preserve">&gt; </v>
          </cell>
          <cell r="C1115" t="str">
            <v>Jakarta-Banten PP</v>
          </cell>
          <cell r="H1115" t="str">
            <v xml:space="preserve"> </v>
          </cell>
          <cell r="I1115" t="str">
            <v xml:space="preserve"> </v>
          </cell>
        </row>
        <row r="1116">
          <cell r="B1116" t="str">
            <v xml:space="preserve">  - </v>
          </cell>
          <cell r="C1116" t="str">
            <v>Transport [2 ORG x 1 KL]</v>
          </cell>
          <cell r="H1116">
            <v>2</v>
          </cell>
          <cell r="I1116" t="str">
            <v>OH</v>
          </cell>
          <cell r="J1116">
            <v>574000</v>
          </cell>
          <cell r="K1116">
            <v>1148000</v>
          </cell>
        </row>
        <row r="1117">
          <cell r="B1117" t="str">
            <v xml:space="preserve">  - </v>
          </cell>
          <cell r="C1117" t="str">
            <v>Uang Harian [2 ORG x 3 HR x 1 KL]</v>
          </cell>
          <cell r="H1117">
            <v>6</v>
          </cell>
          <cell r="I1117" t="str">
            <v>OH</v>
          </cell>
          <cell r="J1117">
            <v>370000</v>
          </cell>
          <cell r="K1117">
            <v>2220000</v>
          </cell>
        </row>
        <row r="1118">
          <cell r="B1118" t="str">
            <v xml:space="preserve">  - </v>
          </cell>
          <cell r="C1118" t="str">
            <v>Uang Penginapan [2 ORG x 2 HR x 1 KL]</v>
          </cell>
          <cell r="H1118">
            <v>4</v>
          </cell>
          <cell r="I1118" t="str">
            <v>OH</v>
          </cell>
          <cell r="J1118">
            <v>724000</v>
          </cell>
          <cell r="K1118">
            <v>2896000</v>
          </cell>
        </row>
        <row r="1119">
          <cell r="B1119" t="str">
            <v xml:space="preserve">&gt; </v>
          </cell>
          <cell r="C1119" t="str">
            <v>Jakarta - Jawa Tengah PP</v>
          </cell>
          <cell r="H1119" t="str">
            <v xml:space="preserve"> </v>
          </cell>
          <cell r="I1119" t="str">
            <v xml:space="preserve"> </v>
          </cell>
        </row>
        <row r="1120">
          <cell r="B1120" t="str">
            <v xml:space="preserve">  - </v>
          </cell>
          <cell r="C1120" t="str">
            <v>Tiket Pesawat [2 ORG x 1 KL]</v>
          </cell>
          <cell r="H1120">
            <v>2</v>
          </cell>
          <cell r="I1120" t="str">
            <v>OH</v>
          </cell>
          <cell r="J1120">
            <v>2182000</v>
          </cell>
          <cell r="K1120">
            <v>4364000</v>
          </cell>
        </row>
        <row r="1121">
          <cell r="B1121" t="str">
            <v xml:space="preserve">  - </v>
          </cell>
          <cell r="C1121" t="str">
            <v>Transport Satker ke Bandara/Bandara ke Lokasi Kegiatan [2 ORG x 1 KL]</v>
          </cell>
          <cell r="H1121">
            <v>2</v>
          </cell>
          <cell r="I1121" t="str">
            <v>OK</v>
          </cell>
          <cell r="J1121">
            <v>780000</v>
          </cell>
          <cell r="K1121">
            <v>1560000</v>
          </cell>
        </row>
        <row r="1122">
          <cell r="B1122" t="str">
            <v xml:space="preserve">  - </v>
          </cell>
          <cell r="C1122" t="str">
            <v>Uang Harian [2 ORG x 3 HR x 1 KL]</v>
          </cell>
          <cell r="H1122">
            <v>6</v>
          </cell>
          <cell r="I1122" t="str">
            <v>OH</v>
          </cell>
          <cell r="J1122">
            <v>370000</v>
          </cell>
          <cell r="K1122">
            <v>2220000</v>
          </cell>
        </row>
        <row r="1123">
          <cell r="B1123" t="str">
            <v xml:space="preserve">  - </v>
          </cell>
          <cell r="C1123" t="str">
            <v>Uang Penginapan [2 ORG x 2 HR x 1 KL]</v>
          </cell>
          <cell r="H1123">
            <v>4</v>
          </cell>
          <cell r="I1123" t="str">
            <v>OH</v>
          </cell>
          <cell r="J1123">
            <v>810000</v>
          </cell>
          <cell r="K1123">
            <v>3240000</v>
          </cell>
        </row>
        <row r="1124">
          <cell r="B1124" t="str">
            <v xml:space="preserve">&gt; </v>
          </cell>
          <cell r="C1124" t="str">
            <v>Jakarta - Sumatera Utara PP</v>
          </cell>
          <cell r="H1124" t="str">
            <v xml:space="preserve"> </v>
          </cell>
          <cell r="I1124" t="str">
            <v xml:space="preserve"> </v>
          </cell>
        </row>
        <row r="1125">
          <cell r="B1125" t="str">
            <v xml:space="preserve">  - </v>
          </cell>
          <cell r="C1125" t="str">
            <v>Tiket Pesawat [2 ORG x 1 KL]</v>
          </cell>
          <cell r="H1125">
            <v>2</v>
          </cell>
          <cell r="I1125" t="str">
            <v>OH</v>
          </cell>
          <cell r="J1125">
            <v>3808000</v>
          </cell>
          <cell r="K1125">
            <v>7616000</v>
          </cell>
        </row>
        <row r="1126">
          <cell r="B1126" t="str">
            <v xml:space="preserve">  - </v>
          </cell>
          <cell r="C1126" t="str">
            <v>Transport Satker ke Bandara/Bandara ke Lokasi Kegiatan [2 ORG x 1 KL]</v>
          </cell>
          <cell r="H1126">
            <v>2</v>
          </cell>
          <cell r="I1126" t="str">
            <v>OK</v>
          </cell>
          <cell r="J1126">
            <v>1164000</v>
          </cell>
          <cell r="K1126">
            <v>2328000</v>
          </cell>
        </row>
        <row r="1127">
          <cell r="B1127" t="str">
            <v xml:space="preserve">  - </v>
          </cell>
          <cell r="C1127" t="str">
            <v>Uang Harian [2 ORG x 3 HR x 1 KL]</v>
          </cell>
          <cell r="H1127">
            <v>6</v>
          </cell>
          <cell r="I1127" t="str">
            <v>OH</v>
          </cell>
          <cell r="J1127">
            <v>370000</v>
          </cell>
          <cell r="K1127">
            <v>2220000</v>
          </cell>
        </row>
        <row r="1128">
          <cell r="B1128" t="str">
            <v xml:space="preserve">  - </v>
          </cell>
          <cell r="C1128" t="str">
            <v>Uang Penginapan [2 ORG x 2 HR x 1 KL]</v>
          </cell>
          <cell r="H1128">
            <v>4</v>
          </cell>
          <cell r="I1128" t="str">
            <v>OH</v>
          </cell>
          <cell r="J1128">
            <v>699000</v>
          </cell>
          <cell r="K1128">
            <v>2796000</v>
          </cell>
        </row>
        <row r="1129">
          <cell r="B1129" t="str">
            <v xml:space="preserve">&gt; </v>
          </cell>
          <cell r="C1129" t="str">
            <v>Jakarta-Kalimantan Selatan PP</v>
          </cell>
          <cell r="H1129" t="str">
            <v xml:space="preserve"> </v>
          </cell>
          <cell r="I1129" t="str">
            <v xml:space="preserve"> </v>
          </cell>
        </row>
        <row r="1130">
          <cell r="B1130" t="str">
            <v xml:space="preserve">  - </v>
          </cell>
          <cell r="C1130" t="str">
            <v>Tiket [2 ORG x 1 KL]</v>
          </cell>
          <cell r="H1130">
            <v>2</v>
          </cell>
          <cell r="I1130" t="str">
            <v>OK</v>
          </cell>
          <cell r="J1130">
            <v>2995000</v>
          </cell>
          <cell r="K1130">
            <v>5990000</v>
          </cell>
        </row>
        <row r="1131">
          <cell r="B1131" t="str">
            <v xml:space="preserve">  - </v>
          </cell>
          <cell r="C1131" t="str">
            <v>Transport Satker ke Bandara/Bandara ke Lokasi Kegiatan [2 ORG x 1 KL]</v>
          </cell>
          <cell r="H1131">
            <v>2</v>
          </cell>
          <cell r="I1131" t="str">
            <v>OK</v>
          </cell>
          <cell r="J1131">
            <v>934000</v>
          </cell>
          <cell r="K1131">
            <v>1868000</v>
          </cell>
        </row>
        <row r="1132">
          <cell r="B1132" t="str">
            <v xml:space="preserve">  - </v>
          </cell>
          <cell r="C1132" t="str">
            <v>Uang Harian [1 ORG x 3 HR x 2 KL]</v>
          </cell>
          <cell r="H1132">
            <v>6</v>
          </cell>
          <cell r="I1132" t="str">
            <v>OK</v>
          </cell>
          <cell r="J1132">
            <v>380000</v>
          </cell>
          <cell r="K1132">
            <v>2280000</v>
          </cell>
        </row>
        <row r="1133">
          <cell r="B1133" t="str">
            <v xml:space="preserve">  - </v>
          </cell>
          <cell r="C1133" t="str">
            <v>Uang Penginapan [2 ORG x 2 HR x 1 KL]</v>
          </cell>
          <cell r="H1133">
            <v>4</v>
          </cell>
          <cell r="I1133" t="str">
            <v>OH</v>
          </cell>
          <cell r="J1133">
            <v>697000</v>
          </cell>
          <cell r="K1133">
            <v>2788000</v>
          </cell>
        </row>
        <row r="1134">
          <cell r="B1134" t="str">
            <v xml:space="preserve">&gt; </v>
          </cell>
          <cell r="C1134" t="str">
            <v>Jakarta - DI Yogyakarta PP</v>
          </cell>
          <cell r="H1134" t="str">
            <v xml:space="preserve"> </v>
          </cell>
          <cell r="I1134" t="str">
            <v xml:space="preserve"> </v>
          </cell>
        </row>
        <row r="1135">
          <cell r="B1135" t="str">
            <v xml:space="preserve">  - </v>
          </cell>
          <cell r="C1135" t="str">
            <v>Tiket Pesawat [2 Org x 1 kl]</v>
          </cell>
          <cell r="H1135">
            <v>2</v>
          </cell>
          <cell r="I1135" t="str">
            <v>OK</v>
          </cell>
          <cell r="J1135">
            <v>2268000</v>
          </cell>
          <cell r="K1135">
            <v>4536000</v>
          </cell>
        </row>
        <row r="1136">
          <cell r="B1136" t="str">
            <v xml:space="preserve">  - </v>
          </cell>
          <cell r="C1136" t="str">
            <v>Transport Satker ke Bandara/Bandara ke Lokasi [2 org x 1 kl]</v>
          </cell>
          <cell r="H1136">
            <v>2</v>
          </cell>
          <cell r="I1136" t="str">
            <v>OH</v>
          </cell>
          <cell r="J1136">
            <v>1120000</v>
          </cell>
          <cell r="K1136">
            <v>2240000</v>
          </cell>
        </row>
        <row r="1137">
          <cell r="B1137" t="str">
            <v xml:space="preserve">  - </v>
          </cell>
          <cell r="C1137" t="str">
            <v>Uang Harian [2 org x 3 hr x 1 kl]</v>
          </cell>
          <cell r="H1137">
            <v>6</v>
          </cell>
          <cell r="I1137" t="str">
            <v>OH</v>
          </cell>
          <cell r="J1137">
            <v>420000</v>
          </cell>
          <cell r="K1137">
            <v>2520000</v>
          </cell>
        </row>
        <row r="1138">
          <cell r="B1138" t="str">
            <v xml:space="preserve">  - </v>
          </cell>
          <cell r="C1138" t="str">
            <v>Uang Representasi [1 ORG x 3 HR x 1 KL]</v>
          </cell>
          <cell r="H1138">
            <v>3</v>
          </cell>
          <cell r="I1138" t="str">
            <v>OH</v>
          </cell>
          <cell r="J1138">
            <v>150000</v>
          </cell>
          <cell r="K1138">
            <v>450000</v>
          </cell>
        </row>
        <row r="1139">
          <cell r="B1139" t="str">
            <v xml:space="preserve">  - </v>
          </cell>
          <cell r="C1139" t="str">
            <v>Uang Penginapan Es.II [1 ORG x 2 HR x 1 KL]</v>
          </cell>
          <cell r="H1139">
            <v>2</v>
          </cell>
          <cell r="I1139" t="str">
            <v>OH</v>
          </cell>
          <cell r="J1139">
            <v>2695000</v>
          </cell>
          <cell r="K1139">
            <v>5390000</v>
          </cell>
        </row>
        <row r="1140">
          <cell r="B1140" t="str">
            <v xml:space="preserve">  - </v>
          </cell>
          <cell r="C1140" t="str">
            <v>Uang Penginapan [1 org x 2 hr x 1 kl]</v>
          </cell>
          <cell r="H1140">
            <v>2</v>
          </cell>
          <cell r="I1140" t="str">
            <v>OH</v>
          </cell>
          <cell r="J1140">
            <v>845000</v>
          </cell>
          <cell r="K1140">
            <v>1690000</v>
          </cell>
        </row>
        <row r="1141">
          <cell r="B1141" t="str">
            <v xml:space="preserve">&gt; </v>
          </cell>
          <cell r="C1141" t="str">
            <v>Jakarta - Sumatera Selatan PP</v>
          </cell>
          <cell r="H1141" t="str">
            <v xml:space="preserve"> </v>
          </cell>
          <cell r="I1141" t="str">
            <v xml:space="preserve"> </v>
          </cell>
        </row>
        <row r="1142">
          <cell r="B1142" t="str">
            <v xml:space="preserve">  - </v>
          </cell>
          <cell r="C1142" t="str">
            <v>Tiket Pesawat [2 org x 1 kl]</v>
          </cell>
          <cell r="H1142">
            <v>2</v>
          </cell>
          <cell r="I1142" t="str">
            <v>OK</v>
          </cell>
          <cell r="J1142">
            <v>2268000</v>
          </cell>
          <cell r="K1142">
            <v>4536000</v>
          </cell>
        </row>
        <row r="1143">
          <cell r="B1143" t="str">
            <v xml:space="preserve">  - </v>
          </cell>
          <cell r="C1143" t="str">
            <v>Transport Satker ke Bandara/Bandara ke Lokasi Kegiatan [2 org x 1 kl]</v>
          </cell>
          <cell r="H1143">
            <v>2</v>
          </cell>
          <cell r="I1143" t="str">
            <v>OK</v>
          </cell>
          <cell r="J1143">
            <v>906000</v>
          </cell>
          <cell r="K1143">
            <v>1812000</v>
          </cell>
        </row>
        <row r="1144">
          <cell r="B1144" t="str">
            <v xml:space="preserve">  - </v>
          </cell>
          <cell r="C1144" t="str">
            <v>Uang Harian [2 org x 3 hr x 1 kl]</v>
          </cell>
          <cell r="H1144">
            <v>6</v>
          </cell>
          <cell r="I1144" t="str">
            <v>OH</v>
          </cell>
          <cell r="J1144">
            <v>380000</v>
          </cell>
          <cell r="K1144">
            <v>2280000</v>
          </cell>
        </row>
        <row r="1145">
          <cell r="B1145" t="str">
            <v xml:space="preserve">  - </v>
          </cell>
          <cell r="C1145" t="str">
            <v>Uang Penginapan [2 org x 2 hr x 1 kl]</v>
          </cell>
          <cell r="H1145">
            <v>4</v>
          </cell>
          <cell r="I1145" t="str">
            <v>OH</v>
          </cell>
          <cell r="J1145">
            <v>861000</v>
          </cell>
          <cell r="K1145">
            <v>3444000</v>
          </cell>
        </row>
        <row r="1146">
          <cell r="B1146" t="str">
            <v xml:space="preserve">&gt; </v>
          </cell>
          <cell r="C1146" t="str">
            <v>Jakarta - NTB PP</v>
          </cell>
          <cell r="H1146" t="str">
            <v xml:space="preserve"> </v>
          </cell>
          <cell r="I1146" t="str">
            <v xml:space="preserve"> </v>
          </cell>
        </row>
        <row r="1147">
          <cell r="B1147" t="str">
            <v xml:space="preserve">  - </v>
          </cell>
          <cell r="C1147" t="str">
            <v>Tiket Pesawat [2 Org x 1 kl]</v>
          </cell>
          <cell r="H1147">
            <v>2</v>
          </cell>
          <cell r="I1147" t="str">
            <v>OK</v>
          </cell>
          <cell r="J1147">
            <v>3230000</v>
          </cell>
          <cell r="K1147">
            <v>6460000</v>
          </cell>
        </row>
        <row r="1148">
          <cell r="B1148" t="str">
            <v xml:space="preserve">  - </v>
          </cell>
          <cell r="C1148" t="str">
            <v>Transport Satker ke Bandara/Bandara ke Lokasi [2 org x 1 kl]</v>
          </cell>
          <cell r="H1148">
            <v>2</v>
          </cell>
          <cell r="I1148" t="str">
            <v>OH</v>
          </cell>
          <cell r="J1148">
            <v>1044000</v>
          </cell>
          <cell r="K1148">
            <v>2088000</v>
          </cell>
        </row>
        <row r="1149">
          <cell r="B1149" t="str">
            <v xml:space="preserve">  - </v>
          </cell>
          <cell r="C1149" t="str">
            <v>Uang Harian [2 org x 3 hr x 1 kl]</v>
          </cell>
          <cell r="H1149">
            <v>6</v>
          </cell>
          <cell r="I1149" t="str">
            <v>OH</v>
          </cell>
          <cell r="J1149">
            <v>440000</v>
          </cell>
          <cell r="K1149">
            <v>2640000</v>
          </cell>
        </row>
        <row r="1150">
          <cell r="B1150" t="str">
            <v xml:space="preserve">  - </v>
          </cell>
          <cell r="C1150" t="str">
            <v>Uang Penginapan Gol III [2 org x 2 hr x 1 kl]</v>
          </cell>
          <cell r="H1150">
            <v>4</v>
          </cell>
          <cell r="I1150" t="str">
            <v>OH</v>
          </cell>
          <cell r="J1150">
            <v>907000</v>
          </cell>
          <cell r="K1150">
            <v>3628000</v>
          </cell>
        </row>
        <row r="1151">
          <cell r="B1151" t="str">
            <v xml:space="preserve">&gt; </v>
          </cell>
          <cell r="C1151" t="str">
            <v>Jakarta - Kepulauan Riau PP</v>
          </cell>
          <cell r="H1151" t="str">
            <v xml:space="preserve"> </v>
          </cell>
          <cell r="I1151" t="str">
            <v xml:space="preserve"> </v>
          </cell>
        </row>
        <row r="1152">
          <cell r="B1152" t="str">
            <v xml:space="preserve">  - </v>
          </cell>
          <cell r="C1152" t="str">
            <v>Tiket Pesawat [2 Org x 1 kl]</v>
          </cell>
          <cell r="H1152">
            <v>2</v>
          </cell>
          <cell r="I1152" t="str">
            <v>OK</v>
          </cell>
          <cell r="J1152">
            <v>2888000</v>
          </cell>
          <cell r="K1152">
            <v>5776000</v>
          </cell>
        </row>
        <row r="1153">
          <cell r="B1153" t="str">
            <v xml:space="preserve">  - </v>
          </cell>
          <cell r="C1153" t="str">
            <v>Transport Satker ke Bandara/Bandara ke Lokasi [2 org x 1 kl]</v>
          </cell>
          <cell r="H1153">
            <v>2</v>
          </cell>
          <cell r="I1153" t="str">
            <v>OH</v>
          </cell>
          <cell r="J1153">
            <v>900000</v>
          </cell>
          <cell r="K1153">
            <v>1800000</v>
          </cell>
        </row>
        <row r="1154">
          <cell r="B1154" t="str">
            <v xml:space="preserve">  - </v>
          </cell>
          <cell r="C1154" t="str">
            <v>Uang Harian [2 org x 3 hr x 1 kl]</v>
          </cell>
          <cell r="H1154">
            <v>6</v>
          </cell>
          <cell r="I1154" t="str">
            <v>OH</v>
          </cell>
          <cell r="J1154">
            <v>370000</v>
          </cell>
          <cell r="K1154">
            <v>2220000</v>
          </cell>
        </row>
        <row r="1155">
          <cell r="B1155" t="str">
            <v xml:space="preserve">  - </v>
          </cell>
          <cell r="C1155" t="str">
            <v>Uang Representasi [1 ORG x 3 HR x 1 KL]</v>
          </cell>
          <cell r="H1155">
            <v>3</v>
          </cell>
          <cell r="I1155" t="str">
            <v>OH</v>
          </cell>
          <cell r="J1155">
            <v>150000</v>
          </cell>
          <cell r="K1155">
            <v>450000</v>
          </cell>
        </row>
        <row r="1156">
          <cell r="B1156" t="str">
            <v xml:space="preserve">  - </v>
          </cell>
          <cell r="C1156" t="str">
            <v>Uang Penginapan Es.II [1 ORG x 2 HR x 1 KL]</v>
          </cell>
          <cell r="H1156">
            <v>2</v>
          </cell>
          <cell r="I1156" t="str">
            <v>OH</v>
          </cell>
          <cell r="J1156">
            <v>2318000</v>
          </cell>
          <cell r="K1156">
            <v>4636000</v>
          </cell>
        </row>
        <row r="1157">
          <cell r="B1157" t="str">
            <v xml:space="preserve">  - </v>
          </cell>
          <cell r="C1157" t="str">
            <v>Uang Penginapan [1 org x 2 hr x 1 kl]</v>
          </cell>
          <cell r="H1157">
            <v>2</v>
          </cell>
          <cell r="I1157" t="str">
            <v>OH</v>
          </cell>
          <cell r="J1157">
            <v>792000</v>
          </cell>
          <cell r="K1157">
            <v>1584000</v>
          </cell>
        </row>
        <row r="1158">
          <cell r="B1158" t="str">
            <v xml:space="preserve">&gt; </v>
          </cell>
          <cell r="C1158" t="str">
            <v>Jakarta - Sumatera Barat PP</v>
          </cell>
          <cell r="H1158" t="str">
            <v xml:space="preserve"> </v>
          </cell>
          <cell r="I1158" t="str">
            <v xml:space="preserve"> </v>
          </cell>
        </row>
        <row r="1159">
          <cell r="B1159" t="str">
            <v xml:space="preserve">  - </v>
          </cell>
          <cell r="C1159" t="str">
            <v>Tiket Pesawat [2 Org x 1 kl]</v>
          </cell>
          <cell r="H1159">
            <v>2</v>
          </cell>
          <cell r="I1159" t="str">
            <v>OK</v>
          </cell>
          <cell r="J1159">
            <v>2952000</v>
          </cell>
          <cell r="K1159">
            <v>5904000</v>
          </cell>
        </row>
        <row r="1160">
          <cell r="B1160" t="str">
            <v xml:space="preserve">  - </v>
          </cell>
          <cell r="C1160" t="str">
            <v>Transport Satker ke Bandara/Bandara ke Lokasi [2 org x 1 kl]</v>
          </cell>
          <cell r="H1160">
            <v>2</v>
          </cell>
          <cell r="I1160" t="str">
            <v>OH</v>
          </cell>
          <cell r="J1160">
            <v>928000</v>
          </cell>
          <cell r="K1160">
            <v>1856000</v>
          </cell>
        </row>
        <row r="1161">
          <cell r="B1161" t="str">
            <v xml:space="preserve">  - </v>
          </cell>
          <cell r="C1161" t="str">
            <v>Uang Harian [2 org x 3 hr x 1 kl]</v>
          </cell>
          <cell r="H1161">
            <v>6</v>
          </cell>
          <cell r="I1161" t="str">
            <v>OH</v>
          </cell>
          <cell r="J1161">
            <v>380000</v>
          </cell>
          <cell r="K1161">
            <v>2280000</v>
          </cell>
        </row>
        <row r="1162">
          <cell r="B1162" t="str">
            <v xml:space="preserve">  - </v>
          </cell>
          <cell r="C1162" t="str">
            <v>Uang Penginapan Gol III [2 org x 2 hr x 1 kl]</v>
          </cell>
          <cell r="H1162">
            <v>4</v>
          </cell>
          <cell r="I1162" t="str">
            <v>OH</v>
          </cell>
          <cell r="J1162">
            <v>701000</v>
          </cell>
          <cell r="K1162">
            <v>2804000</v>
          </cell>
        </row>
        <row r="1163">
          <cell r="B1163" t="str">
            <v>Belanja Perjalanan Dinas Dalam Kota</v>
          </cell>
          <cell r="K1163">
            <v>3800000</v>
          </cell>
        </row>
        <row r="1164">
          <cell r="B1164" t="str">
            <v>(KPPN.133-Jakarta IV )</v>
          </cell>
          <cell r="K1164">
            <v>0</v>
          </cell>
        </row>
        <row r="1165">
          <cell r="B1165" t="str">
            <v xml:space="preserve">  - </v>
          </cell>
          <cell r="C1165" t="str">
            <v>Transport [2 ORG x 5 KL]</v>
          </cell>
          <cell r="H1165">
            <v>10</v>
          </cell>
          <cell r="I1165" t="str">
            <v>OK</v>
          </cell>
          <cell r="J1165">
            <v>170000</v>
          </cell>
          <cell r="K1165">
            <v>1700000</v>
          </cell>
        </row>
        <row r="1166">
          <cell r="B1166" t="str">
            <v xml:space="preserve">  - </v>
          </cell>
          <cell r="C1166" t="str">
            <v>Uang Harian [2 ORG x 5 KL]</v>
          </cell>
          <cell r="H1166">
            <v>10</v>
          </cell>
          <cell r="I1166" t="str">
            <v>OH</v>
          </cell>
          <cell r="J1166">
            <v>210000</v>
          </cell>
          <cell r="K1166">
            <v>2100000</v>
          </cell>
        </row>
        <row r="1167">
          <cell r="B1167" t="str">
            <v>Lembaga Penyelenggara Ibadah Haji Khusus yang Terbina</v>
          </cell>
          <cell r="H1167">
            <v>111</v>
          </cell>
          <cell r="I1167" t="str">
            <v>Lembaga</v>
          </cell>
          <cell r="K1167">
            <v>2681112000</v>
          </cell>
        </row>
        <row r="1168">
          <cell r="B1168" t="str">
            <v>Pengelolaan Perizinan Penyelenggara Ibadah Haji Khusus</v>
          </cell>
          <cell r="H1168" t="str">
            <v xml:space="preserve"> </v>
          </cell>
          <cell r="I1168" t="str">
            <v xml:space="preserve"> </v>
          </cell>
          <cell r="K1168">
            <v>169828000</v>
          </cell>
        </row>
        <row r="1169">
          <cell r="B1169" t="str">
            <v>Monitoring dan Evaluasi PIHK Atas Izin yang Tidak Aktif</v>
          </cell>
          <cell r="K1169">
            <v>169828000</v>
          </cell>
        </row>
        <row r="1170">
          <cell r="B1170" t="str">
            <v>Belanja Perjalanan Dinas Biasa</v>
          </cell>
          <cell r="K1170">
            <v>154628000</v>
          </cell>
        </row>
        <row r="1171">
          <cell r="B1171" t="str">
            <v>(KPPN.133-Jakarta IV )</v>
          </cell>
          <cell r="K1171">
            <v>0</v>
          </cell>
        </row>
        <row r="1172">
          <cell r="B1172" t="str">
            <v xml:space="preserve">&gt; </v>
          </cell>
          <cell r="C1172" t="str">
            <v>Jakarta - Jawa Barat PP</v>
          </cell>
          <cell r="H1172" t="str">
            <v xml:space="preserve"> </v>
          </cell>
          <cell r="I1172" t="str">
            <v xml:space="preserve"> </v>
          </cell>
        </row>
        <row r="1173">
          <cell r="B1173" t="str">
            <v xml:space="preserve">  - </v>
          </cell>
          <cell r="C1173" t="str">
            <v>Transport [2 org x 3 kl]</v>
          </cell>
          <cell r="H1173">
            <v>6</v>
          </cell>
          <cell r="I1173" t="str">
            <v>OK</v>
          </cell>
          <cell r="J1173">
            <v>600000</v>
          </cell>
          <cell r="K1173">
            <v>3600000</v>
          </cell>
        </row>
        <row r="1174">
          <cell r="B1174" t="str">
            <v xml:space="preserve">  - </v>
          </cell>
          <cell r="C1174" t="str">
            <v>Uang Harian [2 org x 3 hr x 3 kl]</v>
          </cell>
          <cell r="H1174">
            <v>18</v>
          </cell>
          <cell r="I1174" t="str">
            <v>OH</v>
          </cell>
          <cell r="J1174">
            <v>430000</v>
          </cell>
          <cell r="K1174">
            <v>7740000</v>
          </cell>
        </row>
        <row r="1175">
          <cell r="B1175" t="str">
            <v xml:space="preserve">  - </v>
          </cell>
          <cell r="C1175" t="str">
            <v>Uang Penginapan [2 ORG x 2 HR x 3 KL]</v>
          </cell>
          <cell r="H1175">
            <v>12</v>
          </cell>
          <cell r="I1175" t="str">
            <v>OH</v>
          </cell>
          <cell r="J1175">
            <v>686000</v>
          </cell>
          <cell r="K1175">
            <v>8232000</v>
          </cell>
        </row>
        <row r="1176">
          <cell r="B1176" t="str">
            <v xml:space="preserve">&gt; </v>
          </cell>
          <cell r="C1176" t="str">
            <v>Jakarta - Jawa Timur PP</v>
          </cell>
          <cell r="H1176" t="str">
            <v xml:space="preserve"> </v>
          </cell>
          <cell r="I1176" t="str">
            <v xml:space="preserve"> </v>
          </cell>
        </row>
        <row r="1177">
          <cell r="B1177" t="str">
            <v xml:space="preserve">  - </v>
          </cell>
          <cell r="C1177" t="str">
            <v>Tiket Pesawat [2 ORG x 2 KL]</v>
          </cell>
          <cell r="H1177">
            <v>4</v>
          </cell>
          <cell r="I1177" t="str">
            <v>OH</v>
          </cell>
          <cell r="J1177">
            <v>2674000</v>
          </cell>
          <cell r="K1177">
            <v>10696000</v>
          </cell>
        </row>
        <row r="1178">
          <cell r="B1178" t="str">
            <v xml:space="preserve">  - </v>
          </cell>
          <cell r="C1178" t="str">
            <v>Transport Satker ke Bandara/Bandara ke Lokasi Kegiatan [2 ORG x 2 KL]</v>
          </cell>
          <cell r="H1178">
            <v>4</v>
          </cell>
          <cell r="I1178" t="str">
            <v>OK</v>
          </cell>
          <cell r="J1178">
            <v>1048000</v>
          </cell>
          <cell r="K1178">
            <v>4192000</v>
          </cell>
        </row>
        <row r="1179">
          <cell r="B1179" t="str">
            <v xml:space="preserve">  - </v>
          </cell>
          <cell r="C1179" t="str">
            <v>Uang Harian [2 ORG x 3 HR x 2 KL]</v>
          </cell>
          <cell r="H1179">
            <v>12</v>
          </cell>
          <cell r="I1179" t="str">
            <v>OH</v>
          </cell>
          <cell r="J1179">
            <v>410000</v>
          </cell>
          <cell r="K1179">
            <v>4920000</v>
          </cell>
        </row>
        <row r="1180">
          <cell r="B1180" t="str">
            <v xml:space="preserve">  - </v>
          </cell>
          <cell r="C1180" t="str">
            <v>Uang Penginapan [2 ORG x 2 HR x 2 KL]</v>
          </cell>
          <cell r="H1180">
            <v>8</v>
          </cell>
          <cell r="I1180" t="str">
            <v>OH</v>
          </cell>
          <cell r="J1180">
            <v>814000</v>
          </cell>
          <cell r="K1180">
            <v>6512000</v>
          </cell>
        </row>
        <row r="1181">
          <cell r="B1181" t="str">
            <v xml:space="preserve">&gt; </v>
          </cell>
          <cell r="C1181" t="str">
            <v>Jakarta - Sulawesi Selatan PP</v>
          </cell>
          <cell r="H1181" t="str">
            <v xml:space="preserve"> </v>
          </cell>
          <cell r="I1181" t="str">
            <v xml:space="preserve"> </v>
          </cell>
        </row>
        <row r="1182">
          <cell r="B1182" t="str">
            <v xml:space="preserve">  - </v>
          </cell>
          <cell r="C1182" t="str">
            <v>Transport [2 org x 1 kl]</v>
          </cell>
          <cell r="H1182">
            <v>2</v>
          </cell>
          <cell r="I1182" t="str">
            <v>OK</v>
          </cell>
          <cell r="J1182">
            <v>3829000</v>
          </cell>
          <cell r="K1182">
            <v>7658000</v>
          </cell>
        </row>
        <row r="1183">
          <cell r="B1183" t="str">
            <v xml:space="preserve">  - </v>
          </cell>
          <cell r="C1183" t="str">
            <v>Uang Harian [2 org x 3 hr x 1 kl]</v>
          </cell>
          <cell r="H1183">
            <v>6</v>
          </cell>
          <cell r="I1183" t="str">
            <v>OH</v>
          </cell>
          <cell r="J1183">
            <v>430000</v>
          </cell>
          <cell r="K1183">
            <v>2580000</v>
          </cell>
        </row>
        <row r="1184">
          <cell r="B1184" t="str">
            <v xml:space="preserve">  - </v>
          </cell>
          <cell r="C1184" t="str">
            <v>Uang Penginapan [2 org x 2 hr x 1 kl]</v>
          </cell>
          <cell r="H1184">
            <v>4</v>
          </cell>
          <cell r="I1184" t="str">
            <v>OH</v>
          </cell>
          <cell r="J1184">
            <v>745000</v>
          </cell>
          <cell r="K1184">
            <v>2980000</v>
          </cell>
        </row>
        <row r="1185">
          <cell r="B1185" t="str">
            <v xml:space="preserve">  - </v>
          </cell>
          <cell r="C1185" t="str">
            <v>Transport Satker ke Bandara/Bandara ke Lokasi Kegiatan [2 org x 1 KL]</v>
          </cell>
          <cell r="H1185">
            <v>2</v>
          </cell>
          <cell r="I1185" t="str">
            <v>OK</v>
          </cell>
          <cell r="J1185">
            <v>950000</v>
          </cell>
          <cell r="K1185">
            <v>1900000</v>
          </cell>
        </row>
        <row r="1186">
          <cell r="B1186" t="str">
            <v xml:space="preserve">&gt; </v>
          </cell>
          <cell r="C1186" t="str">
            <v>Jakarta - Banten PP</v>
          </cell>
          <cell r="H1186" t="str">
            <v xml:space="preserve"> </v>
          </cell>
          <cell r="I1186" t="str">
            <v xml:space="preserve"> </v>
          </cell>
        </row>
        <row r="1187">
          <cell r="B1187" t="str">
            <v xml:space="preserve">  - </v>
          </cell>
          <cell r="C1187" t="str">
            <v>Transport [2 org x 2 kl]</v>
          </cell>
          <cell r="H1187">
            <v>4</v>
          </cell>
          <cell r="I1187" t="str">
            <v>OK</v>
          </cell>
          <cell r="J1187">
            <v>574000</v>
          </cell>
          <cell r="K1187">
            <v>2296000</v>
          </cell>
        </row>
        <row r="1188">
          <cell r="B1188" t="str">
            <v xml:space="preserve">  - </v>
          </cell>
          <cell r="C1188" t="str">
            <v>Uang Harian [2 org x 3 hr x 2 kl]</v>
          </cell>
          <cell r="H1188">
            <v>12</v>
          </cell>
          <cell r="I1188" t="str">
            <v>OH</v>
          </cell>
          <cell r="J1188">
            <v>370000</v>
          </cell>
          <cell r="K1188">
            <v>4440000</v>
          </cell>
        </row>
        <row r="1189">
          <cell r="B1189" t="str">
            <v xml:space="preserve">  - </v>
          </cell>
          <cell r="C1189" t="str">
            <v>Uang Penginapan [2 ORG x 2 HR x 2 KL]</v>
          </cell>
          <cell r="H1189">
            <v>8</v>
          </cell>
          <cell r="I1189" t="str">
            <v>OH</v>
          </cell>
          <cell r="J1189">
            <v>724000</v>
          </cell>
          <cell r="K1189">
            <v>5792000</v>
          </cell>
        </row>
        <row r="1190">
          <cell r="B1190" t="str">
            <v xml:space="preserve">&gt; </v>
          </cell>
          <cell r="C1190" t="str">
            <v>Jakarta - Jawa Tengah PP</v>
          </cell>
          <cell r="H1190" t="str">
            <v xml:space="preserve"> </v>
          </cell>
          <cell r="I1190" t="str">
            <v xml:space="preserve"> </v>
          </cell>
        </row>
        <row r="1191">
          <cell r="B1191" t="str">
            <v xml:space="preserve">  - </v>
          </cell>
          <cell r="C1191" t="str">
            <v>Tiket Pesawat [2 org x 2 kl]</v>
          </cell>
          <cell r="H1191">
            <v>4</v>
          </cell>
          <cell r="I1191" t="str">
            <v>OK</v>
          </cell>
          <cell r="J1191">
            <v>2182000</v>
          </cell>
          <cell r="K1191">
            <v>8728000</v>
          </cell>
        </row>
        <row r="1192">
          <cell r="B1192" t="str">
            <v xml:space="preserve">  - </v>
          </cell>
          <cell r="C1192" t="str">
            <v>Uang Harian [2 org x 3 hr x 2 kl]</v>
          </cell>
          <cell r="H1192">
            <v>12</v>
          </cell>
          <cell r="I1192" t="str">
            <v>OH</v>
          </cell>
          <cell r="J1192">
            <v>370000</v>
          </cell>
          <cell r="K1192">
            <v>4440000</v>
          </cell>
        </row>
        <row r="1193">
          <cell r="B1193" t="str">
            <v xml:space="preserve">  - </v>
          </cell>
          <cell r="C1193" t="str">
            <v>Uang Penginapan [2 org x 2 hr x 2 kl]</v>
          </cell>
          <cell r="H1193">
            <v>8</v>
          </cell>
          <cell r="I1193" t="str">
            <v>OH</v>
          </cell>
          <cell r="J1193">
            <v>810000</v>
          </cell>
          <cell r="K1193">
            <v>6480000</v>
          </cell>
        </row>
        <row r="1194">
          <cell r="B1194" t="str">
            <v xml:space="preserve">  - </v>
          </cell>
          <cell r="C1194" t="str">
            <v>Transport Satker ke Bandara/Bandara ke Lokasi Kegiatan [2 org x 2 kl]</v>
          </cell>
          <cell r="H1194">
            <v>4</v>
          </cell>
          <cell r="I1194" t="str">
            <v>OK</v>
          </cell>
          <cell r="J1194">
            <v>780000</v>
          </cell>
          <cell r="K1194">
            <v>3120000</v>
          </cell>
        </row>
        <row r="1195">
          <cell r="B1195" t="str">
            <v xml:space="preserve">&gt; </v>
          </cell>
          <cell r="C1195" t="str">
            <v>Jakarta - Sumatera Utara PP</v>
          </cell>
          <cell r="H1195" t="str">
            <v xml:space="preserve"> </v>
          </cell>
          <cell r="I1195" t="str">
            <v xml:space="preserve"> </v>
          </cell>
        </row>
        <row r="1196">
          <cell r="B1196" t="str">
            <v xml:space="preserve">  - </v>
          </cell>
          <cell r="C1196" t="str">
            <v>Tiket Pesawat [2 org x 1 kl]</v>
          </cell>
          <cell r="H1196">
            <v>2</v>
          </cell>
          <cell r="I1196" t="str">
            <v>OK</v>
          </cell>
          <cell r="J1196">
            <v>3808000</v>
          </cell>
          <cell r="K1196">
            <v>7616000</v>
          </cell>
        </row>
        <row r="1197">
          <cell r="B1197" t="str">
            <v xml:space="preserve">  - </v>
          </cell>
          <cell r="C1197" t="str">
            <v>Transport Satker ke Bandara/Bandara ke Lokasi Kegiatan [2 org x 1 kl]</v>
          </cell>
          <cell r="H1197">
            <v>2</v>
          </cell>
          <cell r="I1197" t="str">
            <v>OK</v>
          </cell>
          <cell r="J1197">
            <v>1164000</v>
          </cell>
          <cell r="K1197">
            <v>2328000</v>
          </cell>
        </row>
        <row r="1198">
          <cell r="B1198" t="str">
            <v xml:space="preserve">  - </v>
          </cell>
          <cell r="C1198" t="str">
            <v>Uang Harian [2 org x 3 hr x 1 kl]</v>
          </cell>
          <cell r="H1198">
            <v>6</v>
          </cell>
          <cell r="I1198" t="str">
            <v>OH</v>
          </cell>
          <cell r="J1198">
            <v>370000</v>
          </cell>
          <cell r="K1198">
            <v>2220000</v>
          </cell>
        </row>
        <row r="1199">
          <cell r="B1199" t="str">
            <v xml:space="preserve">  - </v>
          </cell>
          <cell r="C1199" t="str">
            <v>Uang Penginapan [2 org x 2 hr x 1 kl]</v>
          </cell>
          <cell r="H1199">
            <v>4</v>
          </cell>
          <cell r="I1199" t="str">
            <v>OH</v>
          </cell>
          <cell r="J1199">
            <v>699000</v>
          </cell>
          <cell r="K1199">
            <v>2796000</v>
          </cell>
        </row>
        <row r="1200">
          <cell r="B1200" t="str">
            <v xml:space="preserve">&gt; </v>
          </cell>
          <cell r="C1200" t="str">
            <v>Jakarta - Kalimantan Selatan PP</v>
          </cell>
          <cell r="H1200" t="str">
            <v xml:space="preserve"> </v>
          </cell>
          <cell r="I1200" t="str">
            <v xml:space="preserve"> </v>
          </cell>
        </row>
        <row r="1201">
          <cell r="B1201" t="str">
            <v xml:space="preserve">  - </v>
          </cell>
          <cell r="C1201" t="str">
            <v>Tiket Pesawat [2 ORG x 1 KL]</v>
          </cell>
          <cell r="H1201">
            <v>2</v>
          </cell>
          <cell r="I1201" t="str">
            <v>OH</v>
          </cell>
          <cell r="J1201">
            <v>2995000</v>
          </cell>
          <cell r="K1201">
            <v>5990000</v>
          </cell>
        </row>
        <row r="1202">
          <cell r="B1202" t="str">
            <v xml:space="preserve">  - </v>
          </cell>
          <cell r="C1202" t="str">
            <v>Transport Satker ke Bandara/Bandara ke Lokasi Kegiatan [2 org x 1 kl]</v>
          </cell>
          <cell r="H1202">
            <v>2</v>
          </cell>
          <cell r="I1202" t="str">
            <v>OK</v>
          </cell>
          <cell r="J1202">
            <v>934000</v>
          </cell>
          <cell r="K1202">
            <v>1868000</v>
          </cell>
        </row>
        <row r="1203">
          <cell r="B1203" t="str">
            <v xml:space="preserve">  - </v>
          </cell>
          <cell r="C1203" t="str">
            <v>Uang Harian [2 ORG x 3 HR x 1 KL]</v>
          </cell>
          <cell r="H1203">
            <v>6</v>
          </cell>
          <cell r="I1203" t="str">
            <v>OH</v>
          </cell>
          <cell r="J1203">
            <v>380000</v>
          </cell>
          <cell r="K1203">
            <v>2280000</v>
          </cell>
        </row>
        <row r="1204">
          <cell r="B1204" t="str">
            <v xml:space="preserve">  - </v>
          </cell>
          <cell r="C1204" t="str">
            <v>Uang Representasi [1 ORG x 3 HR x 1 KL]</v>
          </cell>
          <cell r="H1204">
            <v>3</v>
          </cell>
          <cell r="I1204" t="str">
            <v>OH</v>
          </cell>
          <cell r="J1204">
            <v>150000</v>
          </cell>
          <cell r="K1204">
            <v>450000</v>
          </cell>
        </row>
        <row r="1205">
          <cell r="B1205" t="str">
            <v xml:space="preserve">  - </v>
          </cell>
          <cell r="C1205" t="str">
            <v>Uang Penginapan Es. II [1 ORG x 2 HR x 1 KL]</v>
          </cell>
          <cell r="H1205">
            <v>2</v>
          </cell>
          <cell r="I1205" t="str">
            <v>OH</v>
          </cell>
          <cell r="J1205">
            <v>3316000</v>
          </cell>
          <cell r="K1205">
            <v>6632000</v>
          </cell>
        </row>
        <row r="1206">
          <cell r="B1206" t="str">
            <v xml:space="preserve">  - </v>
          </cell>
          <cell r="C1206" t="str">
            <v>Uang Penginapan [1 ORG x 2 HR x 1 KL]</v>
          </cell>
          <cell r="H1206">
            <v>2</v>
          </cell>
          <cell r="I1206" t="str">
            <v>OH</v>
          </cell>
          <cell r="J1206">
            <v>697000</v>
          </cell>
          <cell r="K1206">
            <v>1394000</v>
          </cell>
        </row>
        <row r="1207">
          <cell r="B1207" t="str">
            <v xml:space="preserve">&gt; </v>
          </cell>
          <cell r="C1207" t="str">
            <v>Jakarta - DI Yogyakarta PP</v>
          </cell>
          <cell r="H1207" t="str">
            <v xml:space="preserve"> </v>
          </cell>
          <cell r="I1207" t="str">
            <v xml:space="preserve"> </v>
          </cell>
        </row>
        <row r="1208">
          <cell r="B1208" t="str">
            <v xml:space="preserve">  - </v>
          </cell>
          <cell r="C1208" t="str">
            <v>Tiket Pesawat [2 ORG x 1 KL]</v>
          </cell>
          <cell r="H1208">
            <v>2</v>
          </cell>
          <cell r="I1208" t="str">
            <v>OH</v>
          </cell>
          <cell r="J1208">
            <v>2268000</v>
          </cell>
          <cell r="K1208">
            <v>4536000</v>
          </cell>
        </row>
        <row r="1209">
          <cell r="B1209" t="str">
            <v xml:space="preserve">  - </v>
          </cell>
          <cell r="C1209" t="str">
            <v>Transport Satker ke Bandara/Bandara ke Lokasi [2 ORG x 1 KL]</v>
          </cell>
          <cell r="H1209">
            <v>2</v>
          </cell>
          <cell r="I1209" t="str">
            <v>OK</v>
          </cell>
          <cell r="J1209">
            <v>1120000</v>
          </cell>
          <cell r="K1209">
            <v>2240000</v>
          </cell>
        </row>
        <row r="1210">
          <cell r="B1210" t="str">
            <v xml:space="preserve">  - </v>
          </cell>
          <cell r="C1210" t="str">
            <v>Uang Harian [2 ORG x 3 HR x 1 KL]</v>
          </cell>
          <cell r="H1210">
            <v>6</v>
          </cell>
          <cell r="I1210" t="str">
            <v>OH</v>
          </cell>
          <cell r="J1210">
            <v>420000</v>
          </cell>
          <cell r="K1210">
            <v>2520000</v>
          </cell>
        </row>
        <row r="1211">
          <cell r="B1211" t="str">
            <v xml:space="preserve">  - </v>
          </cell>
          <cell r="C1211" t="str">
            <v>Uang Penginapan [2 ORG x 2 HR x 1 KL]</v>
          </cell>
          <cell r="H1211">
            <v>4</v>
          </cell>
          <cell r="I1211" t="str">
            <v>OH</v>
          </cell>
          <cell r="J1211">
            <v>845000</v>
          </cell>
          <cell r="K1211">
            <v>3380000</v>
          </cell>
        </row>
        <row r="1212">
          <cell r="B1212" t="str">
            <v xml:space="preserve">&gt; </v>
          </cell>
          <cell r="C1212" t="str">
            <v>Jakarta -Sumatera Selatan PP</v>
          </cell>
          <cell r="H1212" t="str">
            <v xml:space="preserve"> </v>
          </cell>
          <cell r="I1212" t="str">
            <v xml:space="preserve"> </v>
          </cell>
        </row>
        <row r="1213">
          <cell r="B1213" t="str">
            <v xml:space="preserve">  - </v>
          </cell>
          <cell r="C1213" t="str">
            <v>Tiket Pesawat [2 ORG x 1 KL]</v>
          </cell>
          <cell r="H1213">
            <v>2</v>
          </cell>
          <cell r="I1213" t="str">
            <v>OH</v>
          </cell>
          <cell r="J1213">
            <v>2268000</v>
          </cell>
          <cell r="K1213">
            <v>4536000</v>
          </cell>
        </row>
        <row r="1214">
          <cell r="B1214" t="str">
            <v xml:space="preserve">  - </v>
          </cell>
          <cell r="C1214" t="str">
            <v>Transport Satker ke Bandara/Bandara ke Lokasi [2 ORG x 1 KL]</v>
          </cell>
          <cell r="H1214">
            <v>2</v>
          </cell>
          <cell r="I1214" t="str">
            <v>OK</v>
          </cell>
          <cell r="J1214">
            <v>906000</v>
          </cell>
          <cell r="K1214">
            <v>1812000</v>
          </cell>
        </row>
        <row r="1215">
          <cell r="B1215" t="str">
            <v xml:space="preserve">  - </v>
          </cell>
          <cell r="C1215" t="str">
            <v>Uang Harian [2 ORG x 3 HR x 1 KL]</v>
          </cell>
          <cell r="H1215">
            <v>6</v>
          </cell>
          <cell r="I1215" t="str">
            <v>OH</v>
          </cell>
          <cell r="J1215">
            <v>380000</v>
          </cell>
          <cell r="K1215">
            <v>2280000</v>
          </cell>
        </row>
        <row r="1216">
          <cell r="B1216" t="str">
            <v xml:space="preserve">  - </v>
          </cell>
          <cell r="C1216" t="str">
            <v>Uang Penginapan [2 ORG x 2 HR x 1 KL]</v>
          </cell>
          <cell r="H1216">
            <v>4</v>
          </cell>
          <cell r="I1216" t="str">
            <v>OH</v>
          </cell>
          <cell r="J1216">
            <v>861000</v>
          </cell>
          <cell r="K1216">
            <v>3444000</v>
          </cell>
        </row>
        <row r="1217">
          <cell r="B1217" t="str">
            <v>Belanja Perjalanan Dinas Dalam Kota</v>
          </cell>
          <cell r="K1217">
            <v>15200000</v>
          </cell>
        </row>
        <row r="1218">
          <cell r="B1218" t="str">
            <v>(KPPN.133-Jakarta IV )</v>
          </cell>
          <cell r="K1218">
            <v>0</v>
          </cell>
        </row>
        <row r="1219">
          <cell r="B1219" t="str">
            <v xml:space="preserve">  - </v>
          </cell>
          <cell r="C1219" t="str">
            <v>Transport [2 ORG x 20 KL]</v>
          </cell>
          <cell r="H1219">
            <v>40</v>
          </cell>
          <cell r="I1219" t="str">
            <v>OK</v>
          </cell>
          <cell r="J1219">
            <v>170000</v>
          </cell>
          <cell r="K1219">
            <v>6800000</v>
          </cell>
        </row>
        <row r="1220">
          <cell r="B1220" t="str">
            <v xml:space="preserve">  - </v>
          </cell>
          <cell r="C1220" t="str">
            <v>Uang Harian [2 ORG x 20 KL]</v>
          </cell>
          <cell r="H1220">
            <v>40</v>
          </cell>
          <cell r="I1220" t="str">
            <v>OH</v>
          </cell>
          <cell r="J1220">
            <v>210000</v>
          </cell>
          <cell r="K1220">
            <v>8400000</v>
          </cell>
        </row>
        <row r="1221">
          <cell r="B1221" t="str">
            <v>Akreditasi Penyelenggara Ibadah Haji Khusus</v>
          </cell>
          <cell r="H1221" t="str">
            <v xml:space="preserve"> </v>
          </cell>
          <cell r="I1221" t="str">
            <v xml:space="preserve"> </v>
          </cell>
          <cell r="K1221">
            <v>135908000</v>
          </cell>
        </row>
        <row r="1222">
          <cell r="B1222" t="str">
            <v>Witness dan Penjamin Mutu Pelaksanaan Sertifikasi PIHK oleh Lembaga Sertifikasi</v>
          </cell>
          <cell r="K1222">
            <v>135908000</v>
          </cell>
        </row>
        <row r="1223">
          <cell r="B1223" t="str">
            <v>Belanja Perjalanan Dinas Biasa</v>
          </cell>
          <cell r="K1223">
            <v>120708000</v>
          </cell>
        </row>
        <row r="1224">
          <cell r="B1224" t="str">
            <v>(KPPN.133-Jakarta IV )</v>
          </cell>
          <cell r="K1224">
            <v>0</v>
          </cell>
        </row>
        <row r="1225">
          <cell r="B1225" t="str">
            <v xml:space="preserve">&gt; </v>
          </cell>
          <cell r="C1225" t="str">
            <v>Jakarta - Jawa Barat PP</v>
          </cell>
          <cell r="H1225" t="str">
            <v xml:space="preserve"> </v>
          </cell>
          <cell r="I1225" t="str">
            <v xml:space="preserve"> </v>
          </cell>
        </row>
        <row r="1226">
          <cell r="B1226" t="str">
            <v xml:space="preserve">  - </v>
          </cell>
          <cell r="C1226" t="str">
            <v>Transport [2 org x 2 kl]</v>
          </cell>
          <cell r="H1226">
            <v>4</v>
          </cell>
          <cell r="I1226" t="str">
            <v>OK</v>
          </cell>
          <cell r="J1226">
            <v>600000</v>
          </cell>
          <cell r="K1226">
            <v>2400000</v>
          </cell>
        </row>
        <row r="1227">
          <cell r="B1227" t="str">
            <v xml:space="preserve">  - </v>
          </cell>
          <cell r="C1227" t="str">
            <v>Uang Harian [2 org x 3 hr x 2 kl]</v>
          </cell>
          <cell r="H1227">
            <v>12</v>
          </cell>
          <cell r="I1227" t="str">
            <v>OH</v>
          </cell>
          <cell r="J1227">
            <v>430000</v>
          </cell>
          <cell r="K1227">
            <v>5160000</v>
          </cell>
        </row>
        <row r="1228">
          <cell r="B1228" t="str">
            <v xml:space="preserve">  - </v>
          </cell>
          <cell r="C1228" t="str">
            <v>Uang Penginapan [2 ORG x 2 HR x 2 KL]</v>
          </cell>
          <cell r="H1228">
            <v>8</v>
          </cell>
          <cell r="I1228" t="str">
            <v>OH</v>
          </cell>
          <cell r="J1228">
            <v>686000</v>
          </cell>
          <cell r="K1228">
            <v>5488000</v>
          </cell>
        </row>
        <row r="1229">
          <cell r="B1229" t="str">
            <v xml:space="preserve">&gt; </v>
          </cell>
          <cell r="C1229" t="str">
            <v>Jakarta - Jawa Timur PP</v>
          </cell>
          <cell r="H1229" t="str">
            <v xml:space="preserve"> </v>
          </cell>
          <cell r="I1229" t="str">
            <v xml:space="preserve"> </v>
          </cell>
        </row>
        <row r="1230">
          <cell r="B1230" t="str">
            <v xml:space="preserve">  - </v>
          </cell>
          <cell r="C1230" t="str">
            <v>Tiket Pesawat [2 ORG x 1 KL]</v>
          </cell>
          <cell r="H1230">
            <v>2</v>
          </cell>
          <cell r="I1230" t="str">
            <v>OH</v>
          </cell>
          <cell r="J1230">
            <v>2674000</v>
          </cell>
          <cell r="K1230">
            <v>5348000</v>
          </cell>
        </row>
        <row r="1231">
          <cell r="B1231" t="str">
            <v xml:space="preserve">  - </v>
          </cell>
          <cell r="C1231" t="str">
            <v>Transport Satker ke Bandara/Bandara ke Lokasi Kegiatan [2 ORG x 1 KL]</v>
          </cell>
          <cell r="H1231">
            <v>2</v>
          </cell>
          <cell r="I1231" t="str">
            <v>OK</v>
          </cell>
          <cell r="J1231">
            <v>1048000</v>
          </cell>
          <cell r="K1231">
            <v>2096000</v>
          </cell>
        </row>
        <row r="1232">
          <cell r="B1232" t="str">
            <v xml:space="preserve">  - </v>
          </cell>
          <cell r="C1232" t="str">
            <v>Uang Harian [2 ORG x 3 HR x 1 KL]</v>
          </cell>
          <cell r="H1232">
            <v>6</v>
          </cell>
          <cell r="I1232" t="str">
            <v>OH</v>
          </cell>
          <cell r="J1232">
            <v>410000</v>
          </cell>
          <cell r="K1232">
            <v>2460000</v>
          </cell>
        </row>
        <row r="1233">
          <cell r="B1233" t="str">
            <v xml:space="preserve">  - </v>
          </cell>
          <cell r="C1233" t="str">
            <v>Uang Penginapan [2 ORG x 2 HR x 1 KL]</v>
          </cell>
          <cell r="H1233">
            <v>4</v>
          </cell>
          <cell r="I1233" t="str">
            <v>OH</v>
          </cell>
          <cell r="J1233">
            <v>814000</v>
          </cell>
          <cell r="K1233">
            <v>3256000</v>
          </cell>
        </row>
        <row r="1234">
          <cell r="B1234" t="str">
            <v xml:space="preserve">&gt; </v>
          </cell>
          <cell r="C1234" t="str">
            <v>Jakarta - Sulawesi Selatan PP</v>
          </cell>
          <cell r="H1234" t="str">
            <v xml:space="preserve"> </v>
          </cell>
          <cell r="I1234" t="str">
            <v xml:space="preserve"> </v>
          </cell>
        </row>
        <row r="1235">
          <cell r="B1235" t="str">
            <v xml:space="preserve">  - </v>
          </cell>
          <cell r="C1235" t="str">
            <v>Tiket Pesawat [2 org x 1 kl]</v>
          </cell>
          <cell r="H1235">
            <v>2</v>
          </cell>
          <cell r="I1235" t="str">
            <v>OK</v>
          </cell>
          <cell r="J1235">
            <v>3829000</v>
          </cell>
          <cell r="K1235">
            <v>7658000</v>
          </cell>
        </row>
        <row r="1236">
          <cell r="B1236" t="str">
            <v xml:space="preserve">  - </v>
          </cell>
          <cell r="C1236" t="str">
            <v>Transport Satker ke Bandara/Bandara ke Lokasi Kegiatan [2 org x 1 KL]</v>
          </cell>
          <cell r="H1236">
            <v>2</v>
          </cell>
          <cell r="I1236" t="str">
            <v>OK</v>
          </cell>
          <cell r="J1236">
            <v>950000</v>
          </cell>
          <cell r="K1236">
            <v>1900000</v>
          </cell>
        </row>
        <row r="1237">
          <cell r="B1237" t="str">
            <v xml:space="preserve">  - </v>
          </cell>
          <cell r="C1237" t="str">
            <v>Uang Harian [2 org x 3 hr x 1 kl]</v>
          </cell>
          <cell r="H1237">
            <v>6</v>
          </cell>
          <cell r="I1237" t="str">
            <v>OH</v>
          </cell>
          <cell r="J1237">
            <v>430000</v>
          </cell>
          <cell r="K1237">
            <v>2580000</v>
          </cell>
        </row>
        <row r="1238">
          <cell r="B1238" t="str">
            <v xml:space="preserve">  - </v>
          </cell>
          <cell r="C1238" t="str">
            <v>Uang Representasi [1 ORG x 3 HR x 1 KL]</v>
          </cell>
          <cell r="H1238">
            <v>3</v>
          </cell>
          <cell r="I1238" t="str">
            <v>OH</v>
          </cell>
          <cell r="J1238">
            <v>150000</v>
          </cell>
          <cell r="K1238">
            <v>450000</v>
          </cell>
        </row>
        <row r="1239">
          <cell r="B1239" t="str">
            <v xml:space="preserve">  - </v>
          </cell>
          <cell r="C1239" t="str">
            <v>Uang Penginapan Es.II [1 ORG x 2 HR x 1 KL]</v>
          </cell>
          <cell r="H1239">
            <v>2</v>
          </cell>
          <cell r="I1239" t="str">
            <v>OH</v>
          </cell>
          <cell r="J1239">
            <v>1938000</v>
          </cell>
          <cell r="K1239">
            <v>3876000</v>
          </cell>
        </row>
        <row r="1240">
          <cell r="B1240" t="str">
            <v xml:space="preserve">  - </v>
          </cell>
          <cell r="C1240" t="str">
            <v>Uang Penginapan [1 org x 2 hr x 1 kl]</v>
          </cell>
          <cell r="H1240">
            <v>2</v>
          </cell>
          <cell r="I1240" t="str">
            <v>OH</v>
          </cell>
          <cell r="J1240">
            <v>745000</v>
          </cell>
          <cell r="K1240">
            <v>1490000</v>
          </cell>
        </row>
        <row r="1241">
          <cell r="B1241" t="str">
            <v xml:space="preserve">&gt; </v>
          </cell>
          <cell r="C1241" t="str">
            <v>Jakarta - Banten PP</v>
          </cell>
          <cell r="H1241" t="str">
            <v xml:space="preserve"> </v>
          </cell>
          <cell r="I1241" t="str">
            <v xml:space="preserve"> </v>
          </cell>
        </row>
        <row r="1242">
          <cell r="B1242" t="str">
            <v xml:space="preserve">  - </v>
          </cell>
          <cell r="C1242" t="str">
            <v>Transport [2 org x 2 kl]</v>
          </cell>
          <cell r="H1242">
            <v>4</v>
          </cell>
          <cell r="I1242" t="str">
            <v>OK</v>
          </cell>
          <cell r="J1242">
            <v>574000</v>
          </cell>
          <cell r="K1242">
            <v>2296000</v>
          </cell>
        </row>
        <row r="1243">
          <cell r="B1243" t="str">
            <v xml:space="preserve">  - </v>
          </cell>
          <cell r="C1243" t="str">
            <v>Uang Harian [2 org x 3 hr x 2 kl]</v>
          </cell>
          <cell r="H1243">
            <v>12</v>
          </cell>
          <cell r="I1243" t="str">
            <v>OH</v>
          </cell>
          <cell r="J1243">
            <v>370000</v>
          </cell>
          <cell r="K1243">
            <v>4440000</v>
          </cell>
        </row>
        <row r="1244">
          <cell r="B1244" t="str">
            <v xml:space="preserve">  - </v>
          </cell>
          <cell r="C1244" t="str">
            <v>Uang Penginapan [2 ORG x 2 HR x 2 KL]</v>
          </cell>
          <cell r="H1244">
            <v>8</v>
          </cell>
          <cell r="I1244" t="str">
            <v>OH</v>
          </cell>
          <cell r="J1244">
            <v>724000</v>
          </cell>
          <cell r="K1244">
            <v>5792000</v>
          </cell>
        </row>
        <row r="1245">
          <cell r="B1245" t="str">
            <v xml:space="preserve">&gt; </v>
          </cell>
          <cell r="C1245" t="str">
            <v>Jakarta - Jawa Tengah PP</v>
          </cell>
          <cell r="H1245" t="str">
            <v xml:space="preserve"> </v>
          </cell>
          <cell r="I1245" t="str">
            <v xml:space="preserve"> </v>
          </cell>
        </row>
        <row r="1246">
          <cell r="B1246" t="str">
            <v xml:space="preserve">  - </v>
          </cell>
          <cell r="C1246" t="str">
            <v>Tiket Pesawat [2 org x 1 kl]</v>
          </cell>
          <cell r="H1246">
            <v>2</v>
          </cell>
          <cell r="I1246" t="str">
            <v>OK</v>
          </cell>
          <cell r="J1246">
            <v>2182000</v>
          </cell>
          <cell r="K1246">
            <v>4364000</v>
          </cell>
        </row>
        <row r="1247">
          <cell r="B1247" t="str">
            <v xml:space="preserve">  - </v>
          </cell>
          <cell r="C1247" t="str">
            <v>Uang Harian [2 org x 3 hr x 1 kl]</v>
          </cell>
          <cell r="H1247">
            <v>6</v>
          </cell>
          <cell r="I1247" t="str">
            <v>OH</v>
          </cell>
          <cell r="J1247">
            <v>370000</v>
          </cell>
          <cell r="K1247">
            <v>2220000</v>
          </cell>
        </row>
        <row r="1248">
          <cell r="B1248" t="str">
            <v xml:space="preserve">  - </v>
          </cell>
          <cell r="C1248" t="str">
            <v>Uang Penginapan [2 org x 2 hr x 1 kl]</v>
          </cell>
          <cell r="H1248">
            <v>4</v>
          </cell>
          <cell r="I1248" t="str">
            <v>OH</v>
          </cell>
          <cell r="J1248">
            <v>810000</v>
          </cell>
          <cell r="K1248">
            <v>3240000</v>
          </cell>
        </row>
        <row r="1249">
          <cell r="B1249" t="str">
            <v xml:space="preserve">  - </v>
          </cell>
          <cell r="C1249" t="str">
            <v>Transport Satker ke Bandara/Bandara ke Lokasi Kegiatan [2 org x 1 kl]</v>
          </cell>
          <cell r="H1249">
            <v>2</v>
          </cell>
          <cell r="I1249" t="str">
            <v>OK</v>
          </cell>
          <cell r="J1249">
            <v>780000</v>
          </cell>
          <cell r="K1249">
            <v>1560000</v>
          </cell>
        </row>
        <row r="1250">
          <cell r="B1250" t="str">
            <v xml:space="preserve">&gt; </v>
          </cell>
          <cell r="C1250" t="str">
            <v>Jakarta - Sumatera Utara PP</v>
          </cell>
          <cell r="H1250" t="str">
            <v xml:space="preserve"> </v>
          </cell>
          <cell r="I1250" t="str">
            <v xml:space="preserve"> </v>
          </cell>
        </row>
        <row r="1251">
          <cell r="B1251" t="str">
            <v xml:space="preserve">  - </v>
          </cell>
          <cell r="C1251" t="str">
            <v>Tiket Pesawat [2 org x 1 kl]</v>
          </cell>
          <cell r="H1251">
            <v>2</v>
          </cell>
          <cell r="I1251" t="str">
            <v>OK</v>
          </cell>
          <cell r="J1251">
            <v>3808000</v>
          </cell>
          <cell r="K1251">
            <v>7616000</v>
          </cell>
        </row>
        <row r="1252">
          <cell r="B1252" t="str">
            <v xml:space="preserve">  - </v>
          </cell>
          <cell r="C1252" t="str">
            <v>Transport Satker ke Bandara/Bandara ke Lokasi Kegiatan [2 org x 1 kl]</v>
          </cell>
          <cell r="H1252">
            <v>2</v>
          </cell>
          <cell r="I1252" t="str">
            <v>OK</v>
          </cell>
          <cell r="J1252">
            <v>1164000</v>
          </cell>
          <cell r="K1252">
            <v>2328000</v>
          </cell>
        </row>
        <row r="1253">
          <cell r="B1253" t="str">
            <v xml:space="preserve">  - </v>
          </cell>
          <cell r="C1253" t="str">
            <v>Uang Harian [2 org x 3 hr x 1 kl]</v>
          </cell>
          <cell r="H1253">
            <v>6</v>
          </cell>
          <cell r="I1253" t="str">
            <v>OH</v>
          </cell>
          <cell r="J1253">
            <v>370000</v>
          </cell>
          <cell r="K1253">
            <v>2220000</v>
          </cell>
        </row>
        <row r="1254">
          <cell r="B1254" t="str">
            <v xml:space="preserve">  - </v>
          </cell>
          <cell r="C1254" t="str">
            <v>Uang Penginapan [2 org x 2 hr x 1 kl]</v>
          </cell>
          <cell r="H1254">
            <v>4</v>
          </cell>
          <cell r="I1254" t="str">
            <v>OH</v>
          </cell>
          <cell r="J1254">
            <v>699000</v>
          </cell>
          <cell r="K1254">
            <v>2796000</v>
          </cell>
        </row>
        <row r="1255">
          <cell r="B1255" t="str">
            <v xml:space="preserve">&gt; </v>
          </cell>
          <cell r="C1255" t="str">
            <v>Jakarta - Kalimantan Selatan PP</v>
          </cell>
          <cell r="H1255" t="str">
            <v xml:space="preserve"> </v>
          </cell>
          <cell r="I1255" t="str">
            <v xml:space="preserve"> </v>
          </cell>
        </row>
        <row r="1256">
          <cell r="B1256" t="str">
            <v xml:space="preserve">  - </v>
          </cell>
          <cell r="C1256" t="str">
            <v>Tiket Pesawat [2 ORG x 1 KL]</v>
          </cell>
          <cell r="H1256">
            <v>2</v>
          </cell>
          <cell r="I1256" t="str">
            <v>OH</v>
          </cell>
          <cell r="J1256">
            <v>2995000</v>
          </cell>
          <cell r="K1256">
            <v>5990000</v>
          </cell>
        </row>
        <row r="1257">
          <cell r="B1257" t="str">
            <v xml:space="preserve">  - </v>
          </cell>
          <cell r="C1257" t="str">
            <v>Transport Satker ke Bandara/Bandara ke Lokasi Kegiatan [2 org x 1 kl]</v>
          </cell>
          <cell r="H1257">
            <v>2</v>
          </cell>
          <cell r="I1257" t="str">
            <v>OK</v>
          </cell>
          <cell r="J1257">
            <v>934000</v>
          </cell>
          <cell r="K1257">
            <v>1868000</v>
          </cell>
        </row>
        <row r="1258">
          <cell r="B1258" t="str">
            <v xml:space="preserve">  - </v>
          </cell>
          <cell r="C1258" t="str">
            <v>Uang Harian [2 ORG x 3 HR x 1 KL]</v>
          </cell>
          <cell r="H1258">
            <v>6</v>
          </cell>
          <cell r="I1258" t="str">
            <v>OH</v>
          </cell>
          <cell r="J1258">
            <v>380000</v>
          </cell>
          <cell r="K1258">
            <v>2280000</v>
          </cell>
        </row>
        <row r="1259">
          <cell r="B1259" t="str">
            <v xml:space="preserve">  - </v>
          </cell>
          <cell r="C1259" t="str">
            <v>Uang Penginapan [2 ORG x 2 HR x 1 KL]</v>
          </cell>
          <cell r="H1259">
            <v>4</v>
          </cell>
          <cell r="I1259" t="str">
            <v>OH</v>
          </cell>
          <cell r="J1259">
            <v>697000</v>
          </cell>
          <cell r="K1259">
            <v>2788000</v>
          </cell>
        </row>
        <row r="1260">
          <cell r="B1260" t="str">
            <v xml:space="preserve">&gt; </v>
          </cell>
          <cell r="C1260" t="str">
            <v>Jakarta - DI Yogyakarta PP</v>
          </cell>
          <cell r="H1260" t="str">
            <v xml:space="preserve"> </v>
          </cell>
          <cell r="I1260" t="str">
            <v xml:space="preserve"> </v>
          </cell>
        </row>
        <row r="1261">
          <cell r="B1261" t="str">
            <v xml:space="preserve">  - </v>
          </cell>
          <cell r="C1261" t="str">
            <v>Tiket Pesawat [2 ORG x 1 KL]</v>
          </cell>
          <cell r="H1261">
            <v>2</v>
          </cell>
          <cell r="I1261" t="str">
            <v>OH</v>
          </cell>
          <cell r="J1261">
            <v>2268000</v>
          </cell>
          <cell r="K1261">
            <v>4536000</v>
          </cell>
        </row>
        <row r="1262">
          <cell r="B1262" t="str">
            <v xml:space="preserve">  - </v>
          </cell>
          <cell r="C1262" t="str">
            <v>Transport Satker ke Bandara/Bandara ke Lokasi [2 ORG x 1 KL]</v>
          </cell>
          <cell r="H1262">
            <v>2</v>
          </cell>
          <cell r="I1262" t="str">
            <v>OK</v>
          </cell>
          <cell r="J1262">
            <v>1120000</v>
          </cell>
          <cell r="K1262">
            <v>2240000</v>
          </cell>
        </row>
        <row r="1263">
          <cell r="B1263" t="str">
            <v xml:space="preserve">  - </v>
          </cell>
          <cell r="C1263" t="str">
            <v>Uang Harian [2 ORG x 3 HR x 1 KL]</v>
          </cell>
          <cell r="H1263">
            <v>6</v>
          </cell>
          <cell r="I1263" t="str">
            <v>OH</v>
          </cell>
          <cell r="J1263">
            <v>420000</v>
          </cell>
          <cell r="K1263">
            <v>2520000</v>
          </cell>
        </row>
        <row r="1264">
          <cell r="B1264" t="str">
            <v xml:space="preserve">  - </v>
          </cell>
          <cell r="C1264" t="str">
            <v>Uang Penginapan [2 ORG x 2 HR x 1 KL]</v>
          </cell>
          <cell r="H1264">
            <v>4</v>
          </cell>
          <cell r="I1264" t="str">
            <v>OH</v>
          </cell>
          <cell r="J1264">
            <v>845000</v>
          </cell>
          <cell r="K1264">
            <v>3380000</v>
          </cell>
        </row>
        <row r="1265">
          <cell r="B1265" t="str">
            <v xml:space="preserve">&gt; </v>
          </cell>
          <cell r="C1265" t="str">
            <v>Jakarta -Sumatera Selatan PP</v>
          </cell>
          <cell r="H1265" t="str">
            <v xml:space="preserve"> </v>
          </cell>
          <cell r="I1265" t="str">
            <v xml:space="preserve"> </v>
          </cell>
        </row>
        <row r="1266">
          <cell r="B1266" t="str">
            <v xml:space="preserve">  - </v>
          </cell>
          <cell r="C1266" t="str">
            <v>Tiket Pesawat [2 ORG x 1 KL]</v>
          </cell>
          <cell r="H1266">
            <v>2</v>
          </cell>
          <cell r="I1266" t="str">
            <v>OH</v>
          </cell>
          <cell r="J1266">
            <v>2268000</v>
          </cell>
          <cell r="K1266">
            <v>4536000</v>
          </cell>
        </row>
        <row r="1267">
          <cell r="B1267" t="str">
            <v xml:space="preserve">  - </v>
          </cell>
          <cell r="C1267" t="str">
            <v>Transport Satker ke Bandara/Bandara ke Lokasi [2 ORG x 1 KL]</v>
          </cell>
          <cell r="H1267">
            <v>2</v>
          </cell>
          <cell r="I1267" t="str">
            <v>OK</v>
          </cell>
          <cell r="J1267">
            <v>906000</v>
          </cell>
          <cell r="K1267">
            <v>1812000</v>
          </cell>
        </row>
        <row r="1268">
          <cell r="B1268" t="str">
            <v xml:space="preserve">  - </v>
          </cell>
          <cell r="C1268" t="str">
            <v>Uang Harian [2 ORG x 3 HR x 1 KL]</v>
          </cell>
          <cell r="H1268">
            <v>6</v>
          </cell>
          <cell r="I1268" t="str">
            <v>OH</v>
          </cell>
          <cell r="J1268">
            <v>380000</v>
          </cell>
          <cell r="K1268">
            <v>2280000</v>
          </cell>
        </row>
        <row r="1269">
          <cell r="B1269" t="str">
            <v xml:space="preserve">  - </v>
          </cell>
          <cell r="C1269" t="str">
            <v>Uang Penginapan [2 ORG x 2 HR x 1 KL]</v>
          </cell>
          <cell r="H1269">
            <v>4</v>
          </cell>
          <cell r="I1269" t="str">
            <v>OH</v>
          </cell>
          <cell r="J1269">
            <v>861000</v>
          </cell>
          <cell r="K1269">
            <v>3444000</v>
          </cell>
        </row>
        <row r="1270">
          <cell r="B1270" t="str">
            <v>Belanja Perjalanan Dinas Dalam Kota</v>
          </cell>
          <cell r="K1270">
            <v>15200000</v>
          </cell>
        </row>
        <row r="1271">
          <cell r="B1271" t="str">
            <v>(KPPN.133-Jakarta IV )</v>
          </cell>
          <cell r="K1271">
            <v>0</v>
          </cell>
        </row>
        <row r="1272">
          <cell r="B1272" t="str">
            <v xml:space="preserve">  - </v>
          </cell>
          <cell r="C1272" t="str">
            <v>Transport [2 ORG x 20 KL]</v>
          </cell>
          <cell r="H1272">
            <v>40</v>
          </cell>
          <cell r="I1272" t="str">
            <v>OK</v>
          </cell>
          <cell r="J1272">
            <v>170000</v>
          </cell>
          <cell r="K1272">
            <v>6800000</v>
          </cell>
        </row>
        <row r="1273">
          <cell r="B1273" t="str">
            <v xml:space="preserve">  - </v>
          </cell>
          <cell r="C1273" t="str">
            <v>Uang Harian [2 ORG x 20 KL]</v>
          </cell>
          <cell r="H1273">
            <v>40</v>
          </cell>
          <cell r="I1273" t="str">
            <v>OH</v>
          </cell>
          <cell r="J1273">
            <v>210000</v>
          </cell>
          <cell r="K1273">
            <v>8400000</v>
          </cell>
        </row>
        <row r="1274">
          <cell r="B1274" t="str">
            <v>Pendaftaran dan Pembatalan Haji Khusus</v>
          </cell>
          <cell r="H1274" t="str">
            <v xml:space="preserve"> </v>
          </cell>
          <cell r="I1274" t="str">
            <v xml:space="preserve"> </v>
          </cell>
          <cell r="K1274">
            <v>677260000</v>
          </cell>
        </row>
        <row r="1275">
          <cell r="B1275" t="str">
            <v>Akurasi Data Jemaah Haji Khusus yang berhak melunasi</v>
          </cell>
          <cell r="K1275">
            <v>228320000</v>
          </cell>
        </row>
        <row r="1276">
          <cell r="B1276" t="str">
            <v>Belanja Keperluan Perkantoran</v>
          </cell>
          <cell r="K1276">
            <v>228320000</v>
          </cell>
        </row>
        <row r="1277">
          <cell r="B1277" t="str">
            <v>(KPPN.133-Jakarta IV )</v>
          </cell>
          <cell r="K1277">
            <v>0</v>
          </cell>
        </row>
        <row r="1278">
          <cell r="B1278" t="str">
            <v xml:space="preserve">  - </v>
          </cell>
          <cell r="C1278" t="str">
            <v>Honorarium Tenaga Musiman [5 ORG x 4 BLN]</v>
          </cell>
          <cell r="H1278">
            <v>20</v>
          </cell>
          <cell r="I1278" t="str">
            <v>OH</v>
          </cell>
          <cell r="J1278">
            <v>4900000</v>
          </cell>
          <cell r="K1278">
            <v>98000000</v>
          </cell>
        </row>
        <row r="1279">
          <cell r="B1279" t="str">
            <v xml:space="preserve">  - </v>
          </cell>
          <cell r="C1279" t="str">
            <v>Lembur Hari Kerja [20 ORG x 4 JAM x 30 HR]</v>
          </cell>
          <cell r="H1279">
            <v>2400</v>
          </cell>
          <cell r="I1279" t="str">
            <v>OJ</v>
          </cell>
          <cell r="J1279">
            <v>20000</v>
          </cell>
          <cell r="K1279">
            <v>48000000</v>
          </cell>
        </row>
        <row r="1280">
          <cell r="B1280" t="str">
            <v xml:space="preserve">  - </v>
          </cell>
          <cell r="C1280" t="str">
            <v>Lembur Hari Libur [20 ORG x 8 JAM x 8 HR]</v>
          </cell>
          <cell r="H1280">
            <v>1280</v>
          </cell>
          <cell r="I1280" t="str">
            <v>OJ</v>
          </cell>
          <cell r="J1280">
            <v>40000</v>
          </cell>
          <cell r="K1280">
            <v>51200000</v>
          </cell>
        </row>
        <row r="1281">
          <cell r="B1281" t="str">
            <v xml:space="preserve">  - </v>
          </cell>
          <cell r="C1281" t="str">
            <v>Konsumsi /Makan Malam Lembur [20 ORG x 30 HR]</v>
          </cell>
          <cell r="H1281">
            <v>600</v>
          </cell>
          <cell r="I1281" t="str">
            <v>OH</v>
          </cell>
          <cell r="J1281">
            <v>37000</v>
          </cell>
          <cell r="K1281">
            <v>22200000</v>
          </cell>
        </row>
        <row r="1282">
          <cell r="B1282" t="str">
            <v xml:space="preserve">  - </v>
          </cell>
          <cell r="C1282" t="str">
            <v>Konsumsi /Makan Lembur Hari Libur [20 ORG x 8 HR]</v>
          </cell>
          <cell r="H1282">
            <v>160</v>
          </cell>
          <cell r="I1282" t="str">
            <v>OH</v>
          </cell>
          <cell r="J1282">
            <v>37000</v>
          </cell>
          <cell r="K1282">
            <v>5920000</v>
          </cell>
        </row>
        <row r="1283">
          <cell r="B1283" t="str">
            <v xml:space="preserve">  - </v>
          </cell>
          <cell r="C1283" t="str">
            <v>Duplikasi dan Penjilidan Dokumen Kegiatan</v>
          </cell>
          <cell r="H1283">
            <v>3</v>
          </cell>
          <cell r="I1283" t="str">
            <v>BLN</v>
          </cell>
          <cell r="J1283">
            <v>1000000</v>
          </cell>
          <cell r="K1283">
            <v>3000000</v>
          </cell>
        </row>
        <row r="1284">
          <cell r="B1284" t="str">
            <v>Rekonsiliasi Data Pembatalan Haji Khusus dengan SISKOHAT, BPKH dan BPS BPIH</v>
          </cell>
          <cell r="K1284">
            <v>99638000</v>
          </cell>
        </row>
        <row r="1285">
          <cell r="B1285" t="str">
            <v>Belanja Perjalanan Dinas Biasa</v>
          </cell>
          <cell r="K1285">
            <v>95838000</v>
          </cell>
        </row>
        <row r="1286">
          <cell r="B1286" t="str">
            <v>(KPPN.133-Jakarta IV )</v>
          </cell>
          <cell r="K1286">
            <v>0</v>
          </cell>
        </row>
        <row r="1287">
          <cell r="B1287" t="str">
            <v xml:space="preserve">&gt; </v>
          </cell>
          <cell r="C1287" t="str">
            <v>Jakarta - Jawa Barat PP</v>
          </cell>
          <cell r="H1287" t="str">
            <v xml:space="preserve"> </v>
          </cell>
          <cell r="I1287" t="str">
            <v xml:space="preserve"> </v>
          </cell>
        </row>
        <row r="1288">
          <cell r="B1288" t="str">
            <v xml:space="preserve">  - </v>
          </cell>
          <cell r="C1288" t="str">
            <v>Transport [2 org x 1 kl]</v>
          </cell>
          <cell r="H1288">
            <v>2</v>
          </cell>
          <cell r="I1288" t="str">
            <v>OK</v>
          </cell>
          <cell r="J1288">
            <v>600000</v>
          </cell>
          <cell r="K1288">
            <v>1200000</v>
          </cell>
        </row>
        <row r="1289">
          <cell r="B1289" t="str">
            <v xml:space="preserve">  - </v>
          </cell>
          <cell r="C1289" t="str">
            <v>Uang Harian [2 org x 3 hr x 1 kl]</v>
          </cell>
          <cell r="H1289">
            <v>6</v>
          </cell>
          <cell r="I1289" t="str">
            <v>OH</v>
          </cell>
          <cell r="J1289">
            <v>430000</v>
          </cell>
          <cell r="K1289">
            <v>2580000</v>
          </cell>
        </row>
        <row r="1290">
          <cell r="B1290" t="str">
            <v xml:space="preserve">  - </v>
          </cell>
          <cell r="C1290" t="str">
            <v>Uang Penginapan [2 ORG x 2 HR x 1 KL]</v>
          </cell>
          <cell r="H1290">
            <v>4</v>
          </cell>
          <cell r="I1290" t="str">
            <v>OH</v>
          </cell>
          <cell r="J1290">
            <v>686000</v>
          </cell>
          <cell r="K1290">
            <v>2744000</v>
          </cell>
        </row>
        <row r="1291">
          <cell r="B1291" t="str">
            <v xml:space="preserve">&gt; </v>
          </cell>
          <cell r="C1291" t="str">
            <v>Jakarta - Jawa Timur PP</v>
          </cell>
          <cell r="H1291" t="str">
            <v xml:space="preserve"> </v>
          </cell>
          <cell r="I1291" t="str">
            <v xml:space="preserve"> </v>
          </cell>
        </row>
        <row r="1292">
          <cell r="B1292" t="str">
            <v xml:space="preserve">  - </v>
          </cell>
          <cell r="C1292" t="str">
            <v>Tiket Pesawat [2 ORG x 1 KL]</v>
          </cell>
          <cell r="H1292">
            <v>2</v>
          </cell>
          <cell r="I1292" t="str">
            <v>OH</v>
          </cell>
          <cell r="J1292">
            <v>2674000</v>
          </cell>
          <cell r="K1292">
            <v>5348000</v>
          </cell>
        </row>
        <row r="1293">
          <cell r="B1293" t="str">
            <v xml:space="preserve">  - </v>
          </cell>
          <cell r="C1293" t="str">
            <v>Transport Satker ke Bandara/Bandara ke Lokasi Kegiatan [2 ORG x 1 KL]</v>
          </cell>
          <cell r="H1293">
            <v>2</v>
          </cell>
          <cell r="I1293" t="str">
            <v>OK</v>
          </cell>
          <cell r="J1293">
            <v>1048000</v>
          </cell>
          <cell r="K1293">
            <v>2096000</v>
          </cell>
        </row>
        <row r="1294">
          <cell r="B1294" t="str">
            <v xml:space="preserve">  - </v>
          </cell>
          <cell r="C1294" t="str">
            <v>Uang Harian [2 ORG x 3 HR x 1 KL]</v>
          </cell>
          <cell r="H1294">
            <v>6</v>
          </cell>
          <cell r="I1294" t="str">
            <v>OH</v>
          </cell>
          <cell r="J1294">
            <v>410000</v>
          </cell>
          <cell r="K1294">
            <v>2460000</v>
          </cell>
        </row>
        <row r="1295">
          <cell r="B1295" t="str">
            <v xml:space="preserve">  - </v>
          </cell>
          <cell r="C1295" t="str">
            <v>Uang Penginapan [2 ORG x 2 HR x 1 KL]</v>
          </cell>
          <cell r="H1295">
            <v>4</v>
          </cell>
          <cell r="I1295" t="str">
            <v>OH</v>
          </cell>
          <cell r="J1295">
            <v>814000</v>
          </cell>
          <cell r="K1295">
            <v>3256000</v>
          </cell>
        </row>
        <row r="1296">
          <cell r="B1296" t="str">
            <v xml:space="preserve">&gt; </v>
          </cell>
          <cell r="C1296" t="str">
            <v>Jakarta - Sulawesi Selatan PP</v>
          </cell>
          <cell r="H1296" t="str">
            <v xml:space="preserve"> </v>
          </cell>
          <cell r="I1296" t="str">
            <v xml:space="preserve"> </v>
          </cell>
        </row>
        <row r="1297">
          <cell r="B1297" t="str">
            <v xml:space="preserve">  - </v>
          </cell>
          <cell r="C1297" t="str">
            <v>Tiket Pesawat [2 org x 1 kl]</v>
          </cell>
          <cell r="H1297">
            <v>2</v>
          </cell>
          <cell r="I1297" t="str">
            <v>OK</v>
          </cell>
          <cell r="J1297">
            <v>3829000</v>
          </cell>
          <cell r="K1297">
            <v>7658000</v>
          </cell>
        </row>
        <row r="1298">
          <cell r="B1298" t="str">
            <v xml:space="preserve">  - </v>
          </cell>
          <cell r="C1298" t="str">
            <v>Transport Satker ke Bandara/Bandara ke Lokasi Kegiatan [2 org x 1 KL]</v>
          </cell>
          <cell r="H1298">
            <v>2</v>
          </cell>
          <cell r="I1298" t="str">
            <v>OK</v>
          </cell>
          <cell r="J1298">
            <v>950000</v>
          </cell>
          <cell r="K1298">
            <v>1900000</v>
          </cell>
        </row>
        <row r="1299">
          <cell r="B1299" t="str">
            <v xml:space="preserve">  - </v>
          </cell>
          <cell r="C1299" t="str">
            <v>Uang Harian [2 org x 3 hr x 1 kl]</v>
          </cell>
          <cell r="H1299">
            <v>6</v>
          </cell>
          <cell r="I1299" t="str">
            <v>OH</v>
          </cell>
          <cell r="J1299">
            <v>430000</v>
          </cell>
          <cell r="K1299">
            <v>2580000</v>
          </cell>
        </row>
        <row r="1300">
          <cell r="B1300" t="str">
            <v xml:space="preserve">  - </v>
          </cell>
          <cell r="C1300" t="str">
            <v>Uang Penginapan [2 org x 2 hr x 1 kl]</v>
          </cell>
          <cell r="H1300">
            <v>4</v>
          </cell>
          <cell r="I1300" t="str">
            <v>OH</v>
          </cell>
          <cell r="J1300">
            <v>745000</v>
          </cell>
          <cell r="K1300">
            <v>2980000</v>
          </cell>
        </row>
        <row r="1301">
          <cell r="B1301" t="str">
            <v xml:space="preserve">&gt; </v>
          </cell>
          <cell r="C1301" t="str">
            <v>Jakarta - Banten PP</v>
          </cell>
          <cell r="H1301" t="str">
            <v xml:space="preserve"> </v>
          </cell>
          <cell r="I1301" t="str">
            <v xml:space="preserve"> </v>
          </cell>
        </row>
        <row r="1302">
          <cell r="B1302" t="str">
            <v xml:space="preserve">  - </v>
          </cell>
          <cell r="C1302" t="str">
            <v>Transport [2 org x 1 kl]</v>
          </cell>
          <cell r="H1302">
            <v>2</v>
          </cell>
          <cell r="I1302" t="str">
            <v>OK</v>
          </cell>
          <cell r="J1302">
            <v>574000</v>
          </cell>
          <cell r="K1302">
            <v>1148000</v>
          </cell>
        </row>
        <row r="1303">
          <cell r="B1303" t="str">
            <v xml:space="preserve">  - </v>
          </cell>
          <cell r="C1303" t="str">
            <v>Uang Harian [2 org x 3 hr x 1 kl]</v>
          </cell>
          <cell r="H1303">
            <v>6</v>
          </cell>
          <cell r="I1303" t="str">
            <v>OH</v>
          </cell>
          <cell r="J1303">
            <v>370000</v>
          </cell>
          <cell r="K1303">
            <v>2220000</v>
          </cell>
        </row>
        <row r="1304">
          <cell r="B1304" t="str">
            <v xml:space="preserve">  - </v>
          </cell>
          <cell r="C1304" t="str">
            <v>Uang Penginapan [2 ORG x 2 HR x 1 KL]</v>
          </cell>
          <cell r="H1304">
            <v>4</v>
          </cell>
          <cell r="I1304" t="str">
            <v>OH</v>
          </cell>
          <cell r="J1304">
            <v>724000</v>
          </cell>
          <cell r="K1304">
            <v>2896000</v>
          </cell>
        </row>
        <row r="1305">
          <cell r="B1305" t="str">
            <v xml:space="preserve">&gt; </v>
          </cell>
          <cell r="C1305" t="str">
            <v>Jakarta - Jawa Tengah PP</v>
          </cell>
          <cell r="H1305" t="str">
            <v xml:space="preserve"> </v>
          </cell>
          <cell r="I1305" t="str">
            <v xml:space="preserve"> </v>
          </cell>
        </row>
        <row r="1306">
          <cell r="B1306" t="str">
            <v xml:space="preserve">  - </v>
          </cell>
          <cell r="C1306" t="str">
            <v>Tiket Pesawat [2 org x 1 kl]</v>
          </cell>
          <cell r="H1306">
            <v>2</v>
          </cell>
          <cell r="I1306" t="str">
            <v>OK</v>
          </cell>
          <cell r="J1306">
            <v>2182000</v>
          </cell>
          <cell r="K1306">
            <v>4364000</v>
          </cell>
        </row>
        <row r="1307">
          <cell r="B1307" t="str">
            <v xml:space="preserve">  - </v>
          </cell>
          <cell r="C1307" t="str">
            <v>Transport Satker ke Bandara/Bandara ke Lokasi Kegiatan [2 org x 1 kl]</v>
          </cell>
          <cell r="H1307">
            <v>2</v>
          </cell>
          <cell r="I1307" t="str">
            <v>OK</v>
          </cell>
          <cell r="J1307">
            <v>780000</v>
          </cell>
          <cell r="K1307">
            <v>1560000</v>
          </cell>
        </row>
        <row r="1308">
          <cell r="B1308" t="str">
            <v xml:space="preserve">  - </v>
          </cell>
          <cell r="C1308" t="str">
            <v>Uang Harian [2 org x 3 hr x 1 kl]</v>
          </cell>
          <cell r="H1308">
            <v>6</v>
          </cell>
          <cell r="I1308" t="str">
            <v>OH</v>
          </cell>
          <cell r="J1308">
            <v>370000</v>
          </cell>
          <cell r="K1308">
            <v>2220000</v>
          </cell>
        </row>
        <row r="1309">
          <cell r="B1309" t="str">
            <v xml:space="preserve">  - </v>
          </cell>
          <cell r="C1309" t="str">
            <v>Uang Representasi [1 ORG x 3 HR x 1 KL]</v>
          </cell>
          <cell r="H1309">
            <v>3</v>
          </cell>
          <cell r="I1309" t="str">
            <v>OH</v>
          </cell>
          <cell r="J1309">
            <v>150000</v>
          </cell>
          <cell r="K1309">
            <v>450000</v>
          </cell>
        </row>
        <row r="1310">
          <cell r="B1310" t="str">
            <v xml:space="preserve">  - </v>
          </cell>
          <cell r="C1310" t="str">
            <v>Uang Penginapan Es.II [1 ORG x 2 HR x 1 KL]</v>
          </cell>
          <cell r="H1310">
            <v>2</v>
          </cell>
          <cell r="I1310" t="str">
            <v>OH</v>
          </cell>
          <cell r="J1310">
            <v>1998000</v>
          </cell>
          <cell r="K1310">
            <v>3996000</v>
          </cell>
        </row>
        <row r="1311">
          <cell r="B1311" t="str">
            <v xml:space="preserve">  - </v>
          </cell>
          <cell r="C1311" t="str">
            <v>Uang Penginapan [1 org x 2 hr x 1 kl]</v>
          </cell>
          <cell r="H1311">
            <v>2</v>
          </cell>
          <cell r="I1311" t="str">
            <v>OH</v>
          </cell>
          <cell r="J1311">
            <v>810000</v>
          </cell>
          <cell r="K1311">
            <v>1620000</v>
          </cell>
        </row>
        <row r="1312">
          <cell r="B1312" t="str">
            <v xml:space="preserve">&gt; </v>
          </cell>
          <cell r="C1312" t="str">
            <v>Jakarta - Sumatera Utara PP</v>
          </cell>
          <cell r="H1312" t="str">
            <v xml:space="preserve"> </v>
          </cell>
          <cell r="I1312" t="str">
            <v xml:space="preserve"> </v>
          </cell>
        </row>
        <row r="1313">
          <cell r="B1313" t="str">
            <v xml:space="preserve">  - </v>
          </cell>
          <cell r="C1313" t="str">
            <v>Tiket Pesawat [2 org x 1 kl]</v>
          </cell>
          <cell r="H1313">
            <v>2</v>
          </cell>
          <cell r="I1313" t="str">
            <v>OK</v>
          </cell>
          <cell r="J1313">
            <v>3808000</v>
          </cell>
          <cell r="K1313">
            <v>7616000</v>
          </cell>
        </row>
        <row r="1314">
          <cell r="B1314" t="str">
            <v xml:space="preserve">  - </v>
          </cell>
          <cell r="C1314" t="str">
            <v>Transport Satker ke Bandara/Bandara ke Lokasi Kegiatan [2 org x 1 kl]</v>
          </cell>
          <cell r="H1314">
            <v>2</v>
          </cell>
          <cell r="I1314" t="str">
            <v>OK</v>
          </cell>
          <cell r="J1314">
            <v>1164000</v>
          </cell>
          <cell r="K1314">
            <v>2328000</v>
          </cell>
        </row>
        <row r="1315">
          <cell r="B1315" t="str">
            <v xml:space="preserve">  - </v>
          </cell>
          <cell r="C1315" t="str">
            <v>Uang Harian [2 org x 3 hr x 1 kl]</v>
          </cell>
          <cell r="H1315">
            <v>6</v>
          </cell>
          <cell r="I1315" t="str">
            <v>OH</v>
          </cell>
          <cell r="J1315">
            <v>370000</v>
          </cell>
          <cell r="K1315">
            <v>2220000</v>
          </cell>
        </row>
        <row r="1316">
          <cell r="B1316" t="str">
            <v xml:space="preserve">  - </v>
          </cell>
          <cell r="C1316" t="str">
            <v>Uang Penginapan [2 org x 2 hr x 1 kl]</v>
          </cell>
          <cell r="H1316">
            <v>4</v>
          </cell>
          <cell r="I1316" t="str">
            <v>OH</v>
          </cell>
          <cell r="J1316">
            <v>699000</v>
          </cell>
          <cell r="K1316">
            <v>2796000</v>
          </cell>
        </row>
        <row r="1317">
          <cell r="B1317" t="str">
            <v xml:space="preserve">&gt; </v>
          </cell>
          <cell r="C1317" t="str">
            <v>Jakarta - Kalimantan Selatan PP</v>
          </cell>
          <cell r="H1317" t="str">
            <v xml:space="preserve"> </v>
          </cell>
          <cell r="I1317" t="str">
            <v xml:space="preserve"> </v>
          </cell>
        </row>
        <row r="1318">
          <cell r="B1318" t="str">
            <v xml:space="preserve">  - </v>
          </cell>
          <cell r="C1318" t="str">
            <v>Tiket Pesawat [2 ORG x 1 KL]</v>
          </cell>
          <cell r="H1318">
            <v>2</v>
          </cell>
          <cell r="I1318" t="str">
            <v>OH</v>
          </cell>
          <cell r="J1318">
            <v>2995000</v>
          </cell>
          <cell r="K1318">
            <v>5990000</v>
          </cell>
        </row>
        <row r="1319">
          <cell r="B1319" t="str">
            <v xml:space="preserve">  - </v>
          </cell>
          <cell r="C1319" t="str">
            <v>Transport Satker ke Bandara/Bandara ke Lokasi Kegiatan [2 org x 1 kl]</v>
          </cell>
          <cell r="H1319">
            <v>2</v>
          </cell>
          <cell r="I1319" t="str">
            <v>OK</v>
          </cell>
          <cell r="J1319">
            <v>934000</v>
          </cell>
          <cell r="K1319">
            <v>1868000</v>
          </cell>
        </row>
        <row r="1320">
          <cell r="B1320" t="str">
            <v xml:space="preserve">  - </v>
          </cell>
          <cell r="C1320" t="str">
            <v>Uang Harian [2 ORG x 3 HR x 1 KL]</v>
          </cell>
          <cell r="H1320">
            <v>6</v>
          </cell>
          <cell r="I1320" t="str">
            <v>OH</v>
          </cell>
          <cell r="J1320">
            <v>380000</v>
          </cell>
          <cell r="K1320">
            <v>2280000</v>
          </cell>
        </row>
        <row r="1321">
          <cell r="B1321" t="str">
            <v xml:space="preserve">  - </v>
          </cell>
          <cell r="C1321" t="str">
            <v>Uang Penginapan [2 ORG x 2 HR x 1 KL]</v>
          </cell>
          <cell r="H1321">
            <v>4</v>
          </cell>
          <cell r="I1321" t="str">
            <v>OH</v>
          </cell>
          <cell r="J1321">
            <v>697000</v>
          </cell>
          <cell r="K1321">
            <v>2788000</v>
          </cell>
        </row>
        <row r="1322">
          <cell r="B1322" t="str">
            <v xml:space="preserve">&gt; </v>
          </cell>
          <cell r="C1322" t="str">
            <v>Jakarta - DI Yogyakarta PP</v>
          </cell>
          <cell r="H1322" t="str">
            <v xml:space="preserve"> </v>
          </cell>
          <cell r="I1322" t="str">
            <v xml:space="preserve"> </v>
          </cell>
        </row>
        <row r="1323">
          <cell r="B1323" t="str">
            <v xml:space="preserve">  - </v>
          </cell>
          <cell r="C1323" t="str">
            <v>Tiket Pesawat [2 ORG x 1 KL]</v>
          </cell>
          <cell r="H1323">
            <v>2</v>
          </cell>
          <cell r="I1323" t="str">
            <v>OH</v>
          </cell>
          <cell r="J1323">
            <v>2268000</v>
          </cell>
          <cell r="K1323">
            <v>4536000</v>
          </cell>
        </row>
        <row r="1324">
          <cell r="B1324" t="str">
            <v xml:space="preserve">  - </v>
          </cell>
          <cell r="C1324" t="str">
            <v>Transport Satker ke Bandara/Bandara ke Lokasi [2 ORG x 1 KL]</v>
          </cell>
          <cell r="H1324">
            <v>2</v>
          </cell>
          <cell r="I1324" t="str">
            <v>OK</v>
          </cell>
          <cell r="J1324">
            <v>1120000</v>
          </cell>
          <cell r="K1324">
            <v>2240000</v>
          </cell>
        </row>
        <row r="1325">
          <cell r="B1325" t="str">
            <v xml:space="preserve">  - </v>
          </cell>
          <cell r="C1325" t="str">
            <v>Uang Harian [2 ORG x 3 HR x 1 KL]</v>
          </cell>
          <cell r="H1325">
            <v>6</v>
          </cell>
          <cell r="I1325" t="str">
            <v>OH</v>
          </cell>
          <cell r="J1325">
            <v>420000</v>
          </cell>
          <cell r="K1325">
            <v>2520000</v>
          </cell>
        </row>
        <row r="1326">
          <cell r="B1326" t="str">
            <v xml:space="preserve">  - </v>
          </cell>
          <cell r="C1326" t="str">
            <v>Uang Penginapan [2 ORG x 2 HR x 1 KL]</v>
          </cell>
          <cell r="H1326">
            <v>4</v>
          </cell>
          <cell r="I1326" t="str">
            <v>OH</v>
          </cell>
          <cell r="J1326">
            <v>845000</v>
          </cell>
          <cell r="K1326">
            <v>3380000</v>
          </cell>
        </row>
        <row r="1327">
          <cell r="B1327" t="str">
            <v>Belanja Perjalanan Dinas Dalam Kota</v>
          </cell>
          <cell r="K1327">
            <v>3800000</v>
          </cell>
        </row>
        <row r="1328">
          <cell r="B1328" t="str">
            <v>(KPPN.133-Jakarta IV )</v>
          </cell>
          <cell r="K1328">
            <v>0</v>
          </cell>
        </row>
        <row r="1329">
          <cell r="B1329" t="str">
            <v xml:space="preserve">  - </v>
          </cell>
          <cell r="C1329" t="str">
            <v>Transport [2 ORG x 5 KL]</v>
          </cell>
          <cell r="H1329">
            <v>10</v>
          </cell>
          <cell r="I1329" t="str">
            <v>OK</v>
          </cell>
          <cell r="J1329">
            <v>170000</v>
          </cell>
          <cell r="K1329">
            <v>1700000</v>
          </cell>
        </row>
        <row r="1330">
          <cell r="B1330" t="str">
            <v xml:space="preserve">  - </v>
          </cell>
          <cell r="C1330" t="str">
            <v>Uang Harian [2 ORG x 5 KL]</v>
          </cell>
          <cell r="H1330">
            <v>10</v>
          </cell>
          <cell r="I1330" t="str">
            <v>OH</v>
          </cell>
          <cell r="J1330">
            <v>210000</v>
          </cell>
          <cell r="K1330">
            <v>2100000</v>
          </cell>
        </row>
        <row r="1331">
          <cell r="B1331" t="str">
            <v>Tindak Lanjut Hasil Rekonsiliasi</v>
          </cell>
          <cell r="K1331">
            <v>48862000</v>
          </cell>
        </row>
        <row r="1332">
          <cell r="B1332" t="str">
            <v>Belanja Bahan</v>
          </cell>
          <cell r="K1332">
            <v>4000000</v>
          </cell>
        </row>
        <row r="1333">
          <cell r="B1333" t="str">
            <v>(KPPN.133-Jakarta IV )</v>
          </cell>
          <cell r="K1333">
            <v>0</v>
          </cell>
        </row>
        <row r="1334">
          <cell r="B1334" t="str">
            <v xml:space="preserve">  - </v>
          </cell>
          <cell r="C1334" t="str">
            <v>Duplikasi dan Penjilidan Dokumen Kegiatan Kegiatan</v>
          </cell>
          <cell r="H1334">
            <v>4</v>
          </cell>
          <cell r="I1334" t="str">
            <v>KEG</v>
          </cell>
          <cell r="J1334">
            <v>1000000</v>
          </cell>
          <cell r="K1334">
            <v>4000000</v>
          </cell>
        </row>
        <row r="1335">
          <cell r="B1335" t="str">
            <v>Belanja Perjalanan Dinas Biasa</v>
          </cell>
          <cell r="K1335">
            <v>41062000</v>
          </cell>
        </row>
        <row r="1336">
          <cell r="B1336" t="str">
            <v>(KPPN.133-Jakarta IV )</v>
          </cell>
          <cell r="K1336">
            <v>0</v>
          </cell>
        </row>
        <row r="1337">
          <cell r="B1337" t="str">
            <v xml:space="preserve">&gt; </v>
          </cell>
          <cell r="C1337" t="str">
            <v>Jakarta - Jawa Barat PP</v>
          </cell>
          <cell r="H1337" t="str">
            <v xml:space="preserve"> </v>
          </cell>
          <cell r="I1337" t="str">
            <v xml:space="preserve"> </v>
          </cell>
        </row>
        <row r="1338">
          <cell r="B1338" t="str">
            <v xml:space="preserve">  - </v>
          </cell>
          <cell r="C1338" t="str">
            <v>Transport [2 org x 1 kl]</v>
          </cell>
          <cell r="H1338">
            <v>2</v>
          </cell>
          <cell r="I1338" t="str">
            <v>OK</v>
          </cell>
          <cell r="J1338">
            <v>600000</v>
          </cell>
          <cell r="K1338">
            <v>1200000</v>
          </cell>
        </row>
        <row r="1339">
          <cell r="B1339" t="str">
            <v xml:space="preserve">  - </v>
          </cell>
          <cell r="C1339" t="str">
            <v>Uang Harian [2 org x 3 hr x 1 kl]</v>
          </cell>
          <cell r="H1339">
            <v>6</v>
          </cell>
          <cell r="I1339" t="str">
            <v>OH</v>
          </cell>
          <cell r="J1339">
            <v>430000</v>
          </cell>
          <cell r="K1339">
            <v>2580000</v>
          </cell>
        </row>
        <row r="1340">
          <cell r="B1340" t="str">
            <v xml:space="preserve">  - </v>
          </cell>
          <cell r="C1340" t="str">
            <v>Uang Penginapan [2 ORG x 2 HR x 1 KL]</v>
          </cell>
          <cell r="H1340">
            <v>4</v>
          </cell>
          <cell r="I1340" t="str">
            <v>OH</v>
          </cell>
          <cell r="J1340">
            <v>686000</v>
          </cell>
          <cell r="K1340">
            <v>2744000</v>
          </cell>
        </row>
        <row r="1341">
          <cell r="B1341" t="str">
            <v xml:space="preserve">&gt; </v>
          </cell>
          <cell r="C1341" t="str">
            <v>Jakarta - Jawa Timur PP</v>
          </cell>
          <cell r="H1341" t="str">
            <v xml:space="preserve"> </v>
          </cell>
          <cell r="I1341" t="str">
            <v xml:space="preserve"> </v>
          </cell>
        </row>
        <row r="1342">
          <cell r="B1342" t="str">
            <v xml:space="preserve">  - </v>
          </cell>
          <cell r="C1342" t="str">
            <v>Tiket Pesawat [2 ORG x 1 KL]</v>
          </cell>
          <cell r="H1342">
            <v>2</v>
          </cell>
          <cell r="I1342" t="str">
            <v>OH</v>
          </cell>
          <cell r="J1342">
            <v>2674000</v>
          </cell>
          <cell r="K1342">
            <v>5348000</v>
          </cell>
        </row>
        <row r="1343">
          <cell r="B1343" t="str">
            <v xml:space="preserve">  - </v>
          </cell>
          <cell r="C1343" t="str">
            <v>Transport Satker ke Bandara/Bandara ke Lokasi Kegiatan [2 ORG x 1 KL]</v>
          </cell>
          <cell r="H1343">
            <v>2</v>
          </cell>
          <cell r="I1343" t="str">
            <v>OK</v>
          </cell>
          <cell r="J1343">
            <v>1048000</v>
          </cell>
          <cell r="K1343">
            <v>2096000</v>
          </cell>
        </row>
        <row r="1344">
          <cell r="B1344" t="str">
            <v xml:space="preserve">  - </v>
          </cell>
          <cell r="C1344" t="str">
            <v>Uang Harian [2 ORG x 3 HR x 1 KL]</v>
          </cell>
          <cell r="H1344">
            <v>6</v>
          </cell>
          <cell r="I1344" t="str">
            <v>OH</v>
          </cell>
          <cell r="J1344">
            <v>410000</v>
          </cell>
          <cell r="K1344">
            <v>2460000</v>
          </cell>
        </row>
        <row r="1345">
          <cell r="B1345" t="str">
            <v xml:space="preserve">  - </v>
          </cell>
          <cell r="C1345" t="str">
            <v>Uang Penginapan [2 ORG x 2 HR x 1 KL]</v>
          </cell>
          <cell r="H1345">
            <v>4</v>
          </cell>
          <cell r="I1345" t="str">
            <v>OH</v>
          </cell>
          <cell r="J1345">
            <v>814000</v>
          </cell>
          <cell r="K1345">
            <v>3256000</v>
          </cell>
        </row>
        <row r="1346">
          <cell r="B1346" t="str">
            <v xml:space="preserve">&gt; </v>
          </cell>
          <cell r="C1346" t="str">
            <v>Jakarta - Sulawesi Selatan PP</v>
          </cell>
          <cell r="H1346" t="str">
            <v xml:space="preserve"> </v>
          </cell>
          <cell r="I1346" t="str">
            <v xml:space="preserve"> </v>
          </cell>
        </row>
        <row r="1347">
          <cell r="B1347" t="str">
            <v xml:space="preserve">  - </v>
          </cell>
          <cell r="C1347" t="str">
            <v>Tiket Pesawat [2 org x 1 kl]</v>
          </cell>
          <cell r="H1347">
            <v>2</v>
          </cell>
          <cell r="I1347" t="str">
            <v>OK</v>
          </cell>
          <cell r="J1347">
            <v>3829000</v>
          </cell>
          <cell r="K1347">
            <v>7658000</v>
          </cell>
        </row>
        <row r="1348">
          <cell r="B1348" t="str">
            <v xml:space="preserve">  - </v>
          </cell>
          <cell r="C1348" t="str">
            <v>Transport Satker ke Bandara/Bandara ke Lokasi Kegiatan [2 org x 1 KL]</v>
          </cell>
          <cell r="H1348">
            <v>2</v>
          </cell>
          <cell r="I1348" t="str">
            <v>OK</v>
          </cell>
          <cell r="J1348">
            <v>950000</v>
          </cell>
          <cell r="K1348">
            <v>1900000</v>
          </cell>
        </row>
        <row r="1349">
          <cell r="B1349" t="str">
            <v xml:space="preserve">  - </v>
          </cell>
          <cell r="C1349" t="str">
            <v>Uang Harian [2 org x 3 hr x 1 kl]</v>
          </cell>
          <cell r="H1349">
            <v>6</v>
          </cell>
          <cell r="I1349" t="str">
            <v>OH</v>
          </cell>
          <cell r="J1349">
            <v>430000</v>
          </cell>
          <cell r="K1349">
            <v>2580000</v>
          </cell>
        </row>
        <row r="1350">
          <cell r="B1350" t="str">
            <v xml:space="preserve">  - </v>
          </cell>
          <cell r="C1350" t="str">
            <v>Uang Penginapan [2 org x 2 hr x 1 kl]</v>
          </cell>
          <cell r="H1350">
            <v>4</v>
          </cell>
          <cell r="I1350" t="str">
            <v>OH</v>
          </cell>
          <cell r="J1350">
            <v>745000</v>
          </cell>
          <cell r="K1350">
            <v>2980000</v>
          </cell>
        </row>
        <row r="1351">
          <cell r="B1351" t="str">
            <v xml:space="preserve">&gt; </v>
          </cell>
          <cell r="C1351" t="str">
            <v>Jakarta - Banten PP</v>
          </cell>
          <cell r="H1351" t="str">
            <v xml:space="preserve"> </v>
          </cell>
          <cell r="I1351" t="str">
            <v xml:space="preserve"> </v>
          </cell>
        </row>
        <row r="1352">
          <cell r="B1352" t="str">
            <v xml:space="preserve">  - </v>
          </cell>
          <cell r="C1352" t="str">
            <v>Transport [2 org x 1 kl]</v>
          </cell>
          <cell r="H1352">
            <v>2</v>
          </cell>
          <cell r="I1352" t="str">
            <v>OK</v>
          </cell>
          <cell r="J1352">
            <v>572000</v>
          </cell>
          <cell r="K1352">
            <v>1144000</v>
          </cell>
        </row>
        <row r="1353">
          <cell r="B1353" t="str">
            <v xml:space="preserve">  - </v>
          </cell>
          <cell r="C1353" t="str">
            <v>Uang Harian [2 org x 3 hr x 1 kl]</v>
          </cell>
          <cell r="H1353">
            <v>6</v>
          </cell>
          <cell r="I1353" t="str">
            <v>OH</v>
          </cell>
          <cell r="J1353">
            <v>370000</v>
          </cell>
          <cell r="K1353">
            <v>2220000</v>
          </cell>
        </row>
        <row r="1354">
          <cell r="B1354" t="str">
            <v xml:space="preserve">  - </v>
          </cell>
          <cell r="C1354" t="str">
            <v>Uang Penginapan [2 ORG x 2 HR x 1 KL]</v>
          </cell>
          <cell r="H1354">
            <v>4</v>
          </cell>
          <cell r="I1354" t="str">
            <v>OH</v>
          </cell>
          <cell r="J1354">
            <v>724000</v>
          </cell>
          <cell r="K1354">
            <v>2896000</v>
          </cell>
        </row>
        <row r="1355">
          <cell r="B1355" t="str">
            <v>Belanja Perjalanan Dinas Dalam Kota</v>
          </cell>
          <cell r="K1355">
            <v>3800000</v>
          </cell>
        </row>
        <row r="1356">
          <cell r="B1356" t="str">
            <v>(KPPN.133-Jakarta IV )</v>
          </cell>
          <cell r="K1356">
            <v>0</v>
          </cell>
        </row>
        <row r="1357">
          <cell r="B1357" t="str">
            <v xml:space="preserve">  - </v>
          </cell>
          <cell r="C1357" t="str">
            <v>Transport [2 ORG x 5 KL]</v>
          </cell>
          <cell r="H1357">
            <v>10</v>
          </cell>
          <cell r="I1357" t="str">
            <v>OK</v>
          </cell>
          <cell r="J1357">
            <v>170000</v>
          </cell>
          <cell r="K1357">
            <v>1700000</v>
          </cell>
        </row>
        <row r="1358">
          <cell r="B1358" t="str">
            <v xml:space="preserve">  - </v>
          </cell>
          <cell r="C1358" t="str">
            <v>Uang Harian [2 ORG x 5 KL]</v>
          </cell>
          <cell r="H1358">
            <v>10</v>
          </cell>
          <cell r="I1358" t="str">
            <v>OH</v>
          </cell>
          <cell r="J1358">
            <v>210000</v>
          </cell>
          <cell r="K1358">
            <v>2100000</v>
          </cell>
        </row>
        <row r="1359">
          <cell r="B1359" t="str">
            <v>Verifikasi Pengajuan Pembatalan Porsi Haji Khusus dengan BPKH</v>
          </cell>
          <cell r="K1359">
            <v>36480000</v>
          </cell>
        </row>
        <row r="1360">
          <cell r="B1360" t="str">
            <v>Belanja Perjalanan Dinas Dalam Kota</v>
          </cell>
          <cell r="K1360">
            <v>36480000</v>
          </cell>
        </row>
        <row r="1361">
          <cell r="B1361" t="str">
            <v>(KPPN.133-Jakarta IV )</v>
          </cell>
          <cell r="K1361">
            <v>0</v>
          </cell>
        </row>
        <row r="1362">
          <cell r="B1362" t="str">
            <v xml:space="preserve">  - </v>
          </cell>
          <cell r="C1362" t="str">
            <v>Transport [2 ORG x 48 KL]</v>
          </cell>
          <cell r="H1362">
            <v>96</v>
          </cell>
          <cell r="I1362" t="str">
            <v>OK</v>
          </cell>
          <cell r="J1362">
            <v>170000</v>
          </cell>
          <cell r="K1362">
            <v>16320000</v>
          </cell>
        </row>
        <row r="1363">
          <cell r="B1363" t="str">
            <v xml:space="preserve">  - </v>
          </cell>
          <cell r="C1363" t="str">
            <v>Uang Harian [2 ORG x 48 KL]</v>
          </cell>
          <cell r="H1363">
            <v>96</v>
          </cell>
          <cell r="I1363" t="str">
            <v>OH</v>
          </cell>
          <cell r="J1363">
            <v>210000</v>
          </cell>
          <cell r="K1363">
            <v>20160000</v>
          </cell>
        </row>
        <row r="1364">
          <cell r="B1364" t="str">
            <v>Verifikasi Pengajuan Pengembalian Keuangan Haji Khusus dengan BPKH</v>
          </cell>
          <cell r="K1364">
            <v>18240000</v>
          </cell>
        </row>
        <row r="1365">
          <cell r="B1365" t="str">
            <v>Belanja Perjalanan Dinas Dalam Kota</v>
          </cell>
          <cell r="K1365">
            <v>18240000</v>
          </cell>
        </row>
        <row r="1366">
          <cell r="B1366" t="str">
            <v>(KPPN.133-Jakarta IV )</v>
          </cell>
          <cell r="K1366">
            <v>0</v>
          </cell>
        </row>
        <row r="1367">
          <cell r="B1367" t="str">
            <v xml:space="preserve">  - </v>
          </cell>
          <cell r="C1367" t="str">
            <v>Uang Harian Perjalanan Dinas Dalam Kota [2 ORG x 24 KL]</v>
          </cell>
          <cell r="H1367">
            <v>48</v>
          </cell>
          <cell r="I1367" t="str">
            <v>OK</v>
          </cell>
          <cell r="J1367">
            <v>210000</v>
          </cell>
          <cell r="K1367">
            <v>10080000</v>
          </cell>
        </row>
        <row r="1368">
          <cell r="B1368" t="str">
            <v xml:space="preserve">  - </v>
          </cell>
          <cell r="C1368" t="str">
            <v>Jakarta PP [2 ORG x 24 KL]</v>
          </cell>
          <cell r="H1368">
            <v>48</v>
          </cell>
          <cell r="I1368" t="str">
            <v>OH</v>
          </cell>
          <cell r="J1368">
            <v>170000</v>
          </cell>
          <cell r="K1368">
            <v>8160000</v>
          </cell>
        </row>
        <row r="1369">
          <cell r="B1369" t="str">
            <v>Sosialisasi Pedoman Pelunasan BPIH Khusus dan Pengurusan Dokumen Haji Khusus</v>
          </cell>
          <cell r="K1369">
            <v>77500000</v>
          </cell>
        </row>
        <row r="1370">
          <cell r="B1370" t="str">
            <v>Belanja Bahan</v>
          </cell>
          <cell r="K1370">
            <v>1500000</v>
          </cell>
        </row>
        <row r="1371">
          <cell r="B1371" t="str">
            <v>(KPPN.133-Jakarta IV )</v>
          </cell>
          <cell r="K1371">
            <v>0</v>
          </cell>
        </row>
        <row r="1372">
          <cell r="B1372" t="str">
            <v xml:space="preserve">  - </v>
          </cell>
          <cell r="C1372" t="str">
            <v>Spanduk</v>
          </cell>
          <cell r="H1372">
            <v>2</v>
          </cell>
          <cell r="I1372" t="str">
            <v>KEG</v>
          </cell>
          <cell r="J1372">
            <v>750000</v>
          </cell>
          <cell r="K1372">
            <v>1500000</v>
          </cell>
        </row>
        <row r="1373">
          <cell r="B1373" t="str">
            <v>Belanja Jasa Profesi</v>
          </cell>
          <cell r="K1373">
            <v>4000000</v>
          </cell>
        </row>
        <row r="1374">
          <cell r="B1374" t="str">
            <v>(KPPN.133-Jakarta IV )</v>
          </cell>
          <cell r="K1374">
            <v>0</v>
          </cell>
        </row>
        <row r="1375">
          <cell r="B1375" t="str">
            <v xml:space="preserve">  - </v>
          </cell>
          <cell r="C1375" t="str">
            <v>Narasumber</v>
          </cell>
          <cell r="H1375">
            <v>4</v>
          </cell>
          <cell r="I1375" t="str">
            <v>OJ</v>
          </cell>
          <cell r="J1375">
            <v>1000000</v>
          </cell>
          <cell r="K1375">
            <v>4000000</v>
          </cell>
        </row>
        <row r="1376">
          <cell r="B1376" t="str">
            <v>Belanja Perjalanan Dinas Paket Meeting Dalam Kota</v>
          </cell>
          <cell r="K1376">
            <v>72000000</v>
          </cell>
        </row>
        <row r="1377">
          <cell r="B1377" t="str">
            <v>(KPPN.133-Jakarta IV )</v>
          </cell>
          <cell r="K1377">
            <v>0</v>
          </cell>
        </row>
        <row r="1378">
          <cell r="B1378" t="str">
            <v xml:space="preserve">  - </v>
          </cell>
          <cell r="C1378" t="str">
            <v>Paket Meeting Fullday [50 ORG x 2 KEG]</v>
          </cell>
          <cell r="H1378">
            <v>100</v>
          </cell>
          <cell r="I1378" t="str">
            <v>OK</v>
          </cell>
          <cell r="J1378">
            <v>455000</v>
          </cell>
          <cell r="K1378">
            <v>45500000</v>
          </cell>
        </row>
        <row r="1379">
          <cell r="B1379" t="str">
            <v xml:space="preserve">  - </v>
          </cell>
          <cell r="C1379" t="str">
            <v>Uang Harian Fullday [50 ORG x 2 KEG]</v>
          </cell>
          <cell r="H1379">
            <v>100</v>
          </cell>
          <cell r="I1379" t="str">
            <v>OK</v>
          </cell>
          <cell r="J1379">
            <v>95000</v>
          </cell>
          <cell r="K1379">
            <v>9500000</v>
          </cell>
        </row>
        <row r="1380">
          <cell r="B1380" t="str">
            <v xml:space="preserve">  - </v>
          </cell>
          <cell r="C1380" t="str">
            <v>Transport Fullday [50 ORG x 2 KEG]</v>
          </cell>
          <cell r="H1380">
            <v>100</v>
          </cell>
          <cell r="I1380" t="str">
            <v>OK</v>
          </cell>
          <cell r="J1380">
            <v>170000</v>
          </cell>
          <cell r="K1380">
            <v>17000000</v>
          </cell>
        </row>
        <row r="1381">
          <cell r="B1381" t="str">
            <v>Bimbingan Teknis Aplikasi Pendaftaran,Pembatalan,Pelimpahan dan Pindah PIN Jemaah Haji Khusus Kepada PIHK</v>
          </cell>
          <cell r="K1381">
            <v>168220000</v>
          </cell>
        </row>
        <row r="1382">
          <cell r="B1382" t="str">
            <v>Belanja Bahan</v>
          </cell>
          <cell r="K1382">
            <v>39500000</v>
          </cell>
        </row>
        <row r="1383">
          <cell r="B1383" t="str">
            <v>(KPPN.133-Jakarta IV )</v>
          </cell>
          <cell r="K1383">
            <v>0</v>
          </cell>
        </row>
        <row r="1384">
          <cell r="B1384" t="str">
            <v xml:space="preserve">  - </v>
          </cell>
          <cell r="C1384" t="str">
            <v>Penggandaan, Penjlidan dan Pelaporan</v>
          </cell>
          <cell r="H1384">
            <v>2</v>
          </cell>
          <cell r="I1384" t="str">
            <v>KEG</v>
          </cell>
          <cell r="J1384">
            <v>1500000</v>
          </cell>
          <cell r="K1384">
            <v>3000000</v>
          </cell>
        </row>
        <row r="1385">
          <cell r="B1385" t="str">
            <v xml:space="preserve">  - </v>
          </cell>
          <cell r="C1385" t="str">
            <v>Perlengkapan Peserta</v>
          </cell>
          <cell r="H1385">
            <v>140</v>
          </cell>
          <cell r="I1385" t="str">
            <v>OK</v>
          </cell>
          <cell r="J1385">
            <v>250000</v>
          </cell>
          <cell r="K1385">
            <v>35000000</v>
          </cell>
        </row>
        <row r="1386">
          <cell r="B1386" t="str">
            <v xml:space="preserve">  - </v>
          </cell>
          <cell r="C1386" t="str">
            <v>Spanduk</v>
          </cell>
          <cell r="H1386">
            <v>2</v>
          </cell>
          <cell r="I1386" t="str">
            <v>BUAH</v>
          </cell>
          <cell r="J1386">
            <v>750000</v>
          </cell>
          <cell r="K1386">
            <v>1500000</v>
          </cell>
        </row>
        <row r="1387">
          <cell r="B1387" t="str">
            <v>Belanja Jasa Profesi</v>
          </cell>
          <cell r="K1387">
            <v>21600000</v>
          </cell>
        </row>
        <row r="1388">
          <cell r="B1388" t="str">
            <v>(KPPN.133-Jakarta IV )</v>
          </cell>
          <cell r="K1388">
            <v>0</v>
          </cell>
        </row>
        <row r="1389">
          <cell r="B1389" t="str">
            <v xml:space="preserve">  - </v>
          </cell>
          <cell r="C1389" t="str">
            <v>Narasumber [4 org x 2 jpl x 2 keg]</v>
          </cell>
          <cell r="H1389">
            <v>16</v>
          </cell>
          <cell r="I1389" t="str">
            <v>OJ</v>
          </cell>
          <cell r="J1389">
            <v>1000000</v>
          </cell>
          <cell r="K1389">
            <v>16000000</v>
          </cell>
        </row>
        <row r="1390">
          <cell r="B1390" t="str">
            <v xml:space="preserve">  - </v>
          </cell>
          <cell r="C1390" t="str">
            <v>Moderator [4 org x 2 Keg]</v>
          </cell>
          <cell r="H1390">
            <v>8</v>
          </cell>
          <cell r="I1390" t="str">
            <v>OJ</v>
          </cell>
          <cell r="J1390">
            <v>700000</v>
          </cell>
          <cell r="K1390">
            <v>5600000</v>
          </cell>
        </row>
        <row r="1391">
          <cell r="B1391" t="str">
            <v>Belanja Perjalanan Dinas Paket Meeting Luar Kota</v>
          </cell>
          <cell r="K1391">
            <v>107120000</v>
          </cell>
        </row>
        <row r="1392">
          <cell r="B1392" t="str">
            <v>(KPPN.133-Jakarta IV )</v>
          </cell>
          <cell r="K1392">
            <v>0</v>
          </cell>
        </row>
        <row r="1393">
          <cell r="B1393" t="str">
            <v xml:space="preserve">  - </v>
          </cell>
          <cell r="C1393" t="str">
            <v>Paket Meeting Fullday [70 ORG x 2 HR x 1 KL]</v>
          </cell>
          <cell r="H1393">
            <v>140</v>
          </cell>
          <cell r="I1393" t="str">
            <v>OH</v>
          </cell>
          <cell r="J1393">
            <v>498000</v>
          </cell>
          <cell r="K1393">
            <v>69720000</v>
          </cell>
        </row>
        <row r="1394">
          <cell r="B1394" t="str">
            <v xml:space="preserve">  - </v>
          </cell>
          <cell r="C1394" t="str">
            <v>Transport Fullday [28 ORG x 2 KL]</v>
          </cell>
          <cell r="H1394">
            <v>56</v>
          </cell>
          <cell r="I1394" t="str">
            <v>OK</v>
          </cell>
          <cell r="J1394">
            <v>600000</v>
          </cell>
          <cell r="K1394">
            <v>33600000</v>
          </cell>
        </row>
        <row r="1395">
          <cell r="B1395" t="str">
            <v xml:space="preserve">  - </v>
          </cell>
          <cell r="C1395" t="str">
            <v>Uang Harian Fullday [20 ORG x 2 KEG]</v>
          </cell>
          <cell r="H1395">
            <v>40</v>
          </cell>
          <cell r="I1395" t="str">
            <v>OH</v>
          </cell>
          <cell r="J1395">
            <v>95000</v>
          </cell>
          <cell r="K1395">
            <v>3800000</v>
          </cell>
        </row>
        <row r="1396">
          <cell r="B1396" t="str">
            <v>Dokumen dan Perlengkapan Ibadah Haji Khusus</v>
          </cell>
          <cell r="H1396" t="str">
            <v xml:space="preserve"> </v>
          </cell>
          <cell r="I1396" t="str">
            <v xml:space="preserve"> </v>
          </cell>
          <cell r="K1396">
            <v>326230000</v>
          </cell>
        </row>
        <row r="1397">
          <cell r="B1397" t="str">
            <v xml:space="preserve">Konsolidasi dan Aktivasi Pengisian Aplikasi e-hajj Haji Khusus/Monitoring dan Evaluasi Pelayanan Haji </v>
          </cell>
          <cell r="K1397">
            <v>326230000</v>
          </cell>
        </row>
        <row r="1398">
          <cell r="B1398" t="str">
            <v>Khusus/Koordinasi Persiapan Penyelenggaraan Haji Khusus di Arab</v>
          </cell>
          <cell r="K1398">
            <v>0</v>
          </cell>
        </row>
        <row r="1399">
          <cell r="B1399" t="str">
            <v>Belanja Perjalanan Dinas Lainnya - Luar Negeri</v>
          </cell>
          <cell r="K1399">
            <v>326230000</v>
          </cell>
        </row>
        <row r="1400">
          <cell r="B1400" t="str">
            <v>(KPPN.133-Jakarta IV )</v>
          </cell>
          <cell r="K1400">
            <v>0</v>
          </cell>
        </row>
        <row r="1401">
          <cell r="B1401" t="str">
            <v xml:space="preserve">  - </v>
          </cell>
          <cell r="C1401" t="str">
            <v>Tiket Jakarta-Jeddah Es.II PP [1 ORG x 1 KL]</v>
          </cell>
          <cell r="H1401">
            <v>1</v>
          </cell>
          <cell r="I1401" t="str">
            <v>OK</v>
          </cell>
          <cell r="J1401">
            <v>35000000</v>
          </cell>
          <cell r="K1401">
            <v>35000000</v>
          </cell>
        </row>
        <row r="1402">
          <cell r="B1402" t="str">
            <v xml:space="preserve">  - </v>
          </cell>
          <cell r="C1402" t="str">
            <v>Uang Harian Es.II [1 ORG x 8 HR x 1 KL]</v>
          </cell>
          <cell r="H1402">
            <v>8</v>
          </cell>
          <cell r="I1402" t="str">
            <v>OH</v>
          </cell>
          <cell r="J1402">
            <v>5700000</v>
          </cell>
          <cell r="K1402">
            <v>45600000</v>
          </cell>
        </row>
        <row r="1403">
          <cell r="B1403" t="str">
            <v xml:space="preserve">  - </v>
          </cell>
          <cell r="C1403" t="str">
            <v>Uang Harian Lumpsum  40% Es.II [1 ORG x 2 HR x 1 KL]</v>
          </cell>
          <cell r="H1403">
            <v>2</v>
          </cell>
          <cell r="I1403" t="str">
            <v>OH</v>
          </cell>
          <cell r="J1403">
            <v>2280000</v>
          </cell>
          <cell r="K1403">
            <v>4560000</v>
          </cell>
        </row>
        <row r="1404">
          <cell r="B1404" t="str">
            <v xml:space="preserve">  - </v>
          </cell>
          <cell r="C1404" t="str">
            <v>Tiket Jakarta - Jeddah [4 ORG x 1 KL]</v>
          </cell>
          <cell r="H1404">
            <v>4</v>
          </cell>
          <cell r="I1404" t="str">
            <v>OK</v>
          </cell>
          <cell r="J1404">
            <v>25000000</v>
          </cell>
          <cell r="K1404">
            <v>100000000</v>
          </cell>
        </row>
        <row r="1405">
          <cell r="B1405" t="str">
            <v xml:space="preserve">  - </v>
          </cell>
          <cell r="C1405" t="str">
            <v>Uang Harian Es. III Ke Bawah [4 ORG x 8 HR x 1 KL]</v>
          </cell>
          <cell r="H1405">
            <v>32</v>
          </cell>
          <cell r="I1405" t="str">
            <v>OH</v>
          </cell>
          <cell r="J1405">
            <v>3500000</v>
          </cell>
          <cell r="K1405">
            <v>112000000</v>
          </cell>
        </row>
        <row r="1406">
          <cell r="B1406" t="str">
            <v xml:space="preserve">  - </v>
          </cell>
          <cell r="C1406" t="str">
            <v>Uang Harian Lumpsum 40% Es. III Ke Bawah [4 ORG x 2 HR x 1 KL]</v>
          </cell>
          <cell r="H1406">
            <v>8</v>
          </cell>
          <cell r="I1406" t="str">
            <v>OH</v>
          </cell>
          <cell r="J1406">
            <v>1400000</v>
          </cell>
          <cell r="K1406">
            <v>11200000</v>
          </cell>
        </row>
        <row r="1407">
          <cell r="B1407" t="str">
            <v xml:space="preserve">  - </v>
          </cell>
          <cell r="C1407" t="str">
            <v>Transport Lokal [5 ORG x 1 KL]</v>
          </cell>
          <cell r="H1407">
            <v>5</v>
          </cell>
          <cell r="I1407" t="str">
            <v>OK</v>
          </cell>
          <cell r="J1407">
            <v>574000</v>
          </cell>
          <cell r="K1407">
            <v>2870000</v>
          </cell>
        </row>
        <row r="1408">
          <cell r="B1408" t="str">
            <v xml:space="preserve">  - </v>
          </cell>
          <cell r="C1408" t="str">
            <v>Visa 5 ORG</v>
          </cell>
          <cell r="H1408">
            <v>5</v>
          </cell>
          <cell r="I1408" t="str">
            <v>OK</v>
          </cell>
          <cell r="J1408">
            <v>3000000</v>
          </cell>
          <cell r="K1408">
            <v>15000000</v>
          </cell>
        </row>
        <row r="1409">
          <cell r="B1409" t="str">
            <v>Pembinaan dan Peningkatan Kualitas Penyelenggara Ibadah Haji Khusus</v>
          </cell>
          <cell r="H1409" t="str">
            <v xml:space="preserve"> </v>
          </cell>
          <cell r="I1409" t="str">
            <v xml:space="preserve"> </v>
          </cell>
          <cell r="K1409">
            <v>583610000</v>
          </cell>
        </row>
        <row r="1410">
          <cell r="B1410" t="str">
            <v>Sosialisasi Regulasi Penyelenggaraan Ibadah Haji Khusus Kepada PIHK dan BPS BPIH Jakarta</v>
          </cell>
          <cell r="K1410">
            <v>148530000</v>
          </cell>
        </row>
        <row r="1411">
          <cell r="B1411" t="str">
            <v>Belanja Bahan</v>
          </cell>
          <cell r="K1411">
            <v>2250000</v>
          </cell>
        </row>
        <row r="1412">
          <cell r="B1412" t="str">
            <v>(KPPN.133-Jakarta IV )</v>
          </cell>
          <cell r="K1412">
            <v>0</v>
          </cell>
        </row>
        <row r="1413">
          <cell r="B1413" t="str">
            <v xml:space="preserve">  - </v>
          </cell>
          <cell r="C1413" t="str">
            <v>Spanduk</v>
          </cell>
          <cell r="H1413">
            <v>3</v>
          </cell>
          <cell r="I1413" t="str">
            <v>BUAH</v>
          </cell>
          <cell r="J1413">
            <v>750000</v>
          </cell>
          <cell r="K1413">
            <v>2250000</v>
          </cell>
        </row>
        <row r="1414">
          <cell r="B1414" t="str">
            <v>Belanja Perjalanan Dinas Paket Meeting Luar Kota</v>
          </cell>
          <cell r="K1414">
            <v>146280000</v>
          </cell>
        </row>
        <row r="1415">
          <cell r="B1415" t="str">
            <v>(KPPN.133-Jakarta IV )</v>
          </cell>
          <cell r="K1415">
            <v>0</v>
          </cell>
        </row>
        <row r="1416">
          <cell r="B1416" t="str">
            <v xml:space="preserve">  - </v>
          </cell>
          <cell r="C1416" t="str">
            <v>Paket Meeting Fullday [70 ORG x 3 KEG]</v>
          </cell>
          <cell r="H1416">
            <v>210</v>
          </cell>
          <cell r="I1416" t="str">
            <v>OH</v>
          </cell>
          <cell r="J1416">
            <v>498000</v>
          </cell>
          <cell r="K1416">
            <v>104580000</v>
          </cell>
        </row>
        <row r="1417">
          <cell r="B1417" t="str">
            <v xml:space="preserve">  - </v>
          </cell>
          <cell r="C1417" t="str">
            <v>Transport Fullday [20 ORG x 3 KL]</v>
          </cell>
          <cell r="H1417">
            <v>60</v>
          </cell>
          <cell r="I1417" t="str">
            <v>OK</v>
          </cell>
          <cell r="J1417">
            <v>600000</v>
          </cell>
          <cell r="K1417">
            <v>36000000</v>
          </cell>
        </row>
        <row r="1418">
          <cell r="B1418" t="str">
            <v xml:space="preserve">  - </v>
          </cell>
          <cell r="C1418" t="str">
            <v>Uang Harian Fullday [20 ORG x 3 KEG]</v>
          </cell>
          <cell r="H1418">
            <v>60</v>
          </cell>
          <cell r="I1418" t="str">
            <v>OH</v>
          </cell>
          <cell r="J1418">
            <v>95000</v>
          </cell>
          <cell r="K1418">
            <v>5700000</v>
          </cell>
        </row>
        <row r="1419">
          <cell r="B1419" t="str">
            <v>Sosialisasi Regulasi Penyelenggaraan Ibadah Haji Khusus Kepada Kanwil Kemenag Provinsi</v>
          </cell>
          <cell r="K1419">
            <v>187610000</v>
          </cell>
        </row>
        <row r="1420">
          <cell r="B1420" t="str">
            <v>Belanja Bahan</v>
          </cell>
          <cell r="K1420">
            <v>20750000</v>
          </cell>
        </row>
        <row r="1421">
          <cell r="B1421" t="str">
            <v>(KPPN.133-Jakarta IV )</v>
          </cell>
          <cell r="K1421">
            <v>0</v>
          </cell>
        </row>
        <row r="1422">
          <cell r="B1422" t="str">
            <v xml:space="preserve">  - </v>
          </cell>
          <cell r="C1422" t="str">
            <v>Duplikasi dan Penjilidan Dokumen Kegiatan</v>
          </cell>
          <cell r="H1422">
            <v>1</v>
          </cell>
          <cell r="I1422" t="str">
            <v>KEG</v>
          </cell>
          <cell r="J1422">
            <v>2000000</v>
          </cell>
          <cell r="K1422">
            <v>2000000</v>
          </cell>
        </row>
        <row r="1423">
          <cell r="B1423" t="str">
            <v xml:space="preserve">  - </v>
          </cell>
          <cell r="C1423" t="str">
            <v>Perlengkapan Peserta [60 Org x 1 Keg]</v>
          </cell>
          <cell r="H1423">
            <v>60</v>
          </cell>
          <cell r="I1423" t="str">
            <v>OK</v>
          </cell>
          <cell r="J1423">
            <v>300000</v>
          </cell>
          <cell r="K1423">
            <v>18000000</v>
          </cell>
        </row>
        <row r="1424">
          <cell r="B1424" t="str">
            <v xml:space="preserve">  - </v>
          </cell>
          <cell r="C1424" t="str">
            <v>Spanduk</v>
          </cell>
          <cell r="H1424">
            <v>1</v>
          </cell>
          <cell r="I1424" t="str">
            <v>KEG</v>
          </cell>
          <cell r="J1424">
            <v>750000</v>
          </cell>
          <cell r="K1424">
            <v>750000</v>
          </cell>
        </row>
        <row r="1425">
          <cell r="B1425" t="str">
            <v>Belanja Perjalanan Dinas Paket Meeting Luar Kota</v>
          </cell>
          <cell r="H1425">
            <v>0</v>
          </cell>
          <cell r="I1425" t="str">
            <v/>
          </cell>
          <cell r="J1425">
            <v>0</v>
          </cell>
          <cell r="K1425">
            <v>166860000</v>
          </cell>
        </row>
        <row r="1426">
          <cell r="B1426" t="str">
            <v xml:space="preserve">  - </v>
          </cell>
          <cell r="C1426" t="str">
            <v>Paket Meeting Fullboard [60 org x 2 mlm]</v>
          </cell>
          <cell r="H1426">
            <v>120</v>
          </cell>
          <cell r="I1426" t="str">
            <v>OK</v>
          </cell>
          <cell r="J1426">
            <v>1006000</v>
          </cell>
          <cell r="K1426">
            <v>120720000</v>
          </cell>
        </row>
        <row r="1427">
          <cell r="B1427" t="str">
            <v xml:space="preserve">  - </v>
          </cell>
          <cell r="C1427" t="str">
            <v>Uang Harian Fullboard [26 org x 3 hr]</v>
          </cell>
          <cell r="H1427">
            <v>78</v>
          </cell>
          <cell r="I1427" t="str">
            <v>OH</v>
          </cell>
          <cell r="J1427">
            <v>130000</v>
          </cell>
          <cell r="K1427">
            <v>10140000</v>
          </cell>
        </row>
        <row r="1428">
          <cell r="B1428" t="str">
            <v xml:space="preserve">  - </v>
          </cell>
          <cell r="C1428" t="str">
            <v>Transport [26 org x 1 Keg]</v>
          </cell>
          <cell r="H1428">
            <v>60</v>
          </cell>
          <cell r="I1428" t="str">
            <v>OH</v>
          </cell>
          <cell r="J1428">
            <v>600000</v>
          </cell>
          <cell r="K1428">
            <v>36000000</v>
          </cell>
        </row>
        <row r="1429">
          <cell r="B1429" t="str">
            <v>Sosialisasi Regulasi/Kebijakan Penyelenggaraan Ibadah Haji Khusus Kepada Kantor Pusat dan Cabang PIHK</v>
          </cell>
          <cell r="K1429">
            <v>247470000</v>
          </cell>
        </row>
        <row r="1430">
          <cell r="B1430" t="str">
            <v>Belanja Bahan</v>
          </cell>
          <cell r="K1430">
            <v>69790000</v>
          </cell>
        </row>
        <row r="1431">
          <cell r="B1431" t="str">
            <v>(KPPN.133-Jakarta IV )</v>
          </cell>
          <cell r="K1431">
            <v>0</v>
          </cell>
        </row>
        <row r="1432">
          <cell r="B1432" t="str">
            <v xml:space="preserve">  - </v>
          </cell>
          <cell r="C1432" t="str">
            <v>Konsumsi [55 ORG x 14 KL]</v>
          </cell>
          <cell r="H1432">
            <v>770</v>
          </cell>
          <cell r="I1432" t="str">
            <v>OK</v>
          </cell>
          <cell r="J1432">
            <v>77000</v>
          </cell>
          <cell r="K1432">
            <v>59290000</v>
          </cell>
        </row>
        <row r="1433">
          <cell r="B1433" t="str">
            <v xml:space="preserve">  - </v>
          </cell>
          <cell r="C1433" t="str">
            <v>Spanduk</v>
          </cell>
          <cell r="H1433">
            <v>14</v>
          </cell>
          <cell r="I1433" t="str">
            <v>KEG</v>
          </cell>
          <cell r="J1433">
            <v>750000</v>
          </cell>
          <cell r="K1433">
            <v>10500000</v>
          </cell>
        </row>
        <row r="1434">
          <cell r="B1434" t="str">
            <v>Belanja Perjalanan Dinas Biasa</v>
          </cell>
          <cell r="K1434">
            <v>171980000</v>
          </cell>
        </row>
        <row r="1435">
          <cell r="B1435" t="str">
            <v>(KPPN.133-Jakarta IV )</v>
          </cell>
          <cell r="K1435">
            <v>0</v>
          </cell>
        </row>
        <row r="1436">
          <cell r="B1436" t="str">
            <v xml:space="preserve">&gt; </v>
          </cell>
          <cell r="C1436" t="str">
            <v>Jakarta-Jawa Barat PP</v>
          </cell>
          <cell r="H1436" t="str">
            <v xml:space="preserve"> </v>
          </cell>
          <cell r="I1436" t="str">
            <v xml:space="preserve"> </v>
          </cell>
        </row>
        <row r="1437">
          <cell r="B1437" t="str">
            <v xml:space="preserve">  - </v>
          </cell>
          <cell r="C1437" t="str">
            <v>Transport [3 ORG x 1 KL]</v>
          </cell>
          <cell r="H1437">
            <v>3</v>
          </cell>
          <cell r="I1437" t="str">
            <v>OK</v>
          </cell>
          <cell r="J1437">
            <v>600000</v>
          </cell>
          <cell r="K1437">
            <v>1800000</v>
          </cell>
        </row>
        <row r="1438">
          <cell r="B1438" t="str">
            <v xml:space="preserve">  - </v>
          </cell>
          <cell r="C1438" t="str">
            <v>Uang Harian [3 ORG x 3 HR x 1 KL]</v>
          </cell>
          <cell r="H1438">
            <v>9</v>
          </cell>
          <cell r="I1438" t="str">
            <v>OK</v>
          </cell>
          <cell r="J1438">
            <v>430000</v>
          </cell>
          <cell r="K1438">
            <v>3870000</v>
          </cell>
        </row>
        <row r="1439">
          <cell r="B1439" t="str">
            <v xml:space="preserve">  - </v>
          </cell>
          <cell r="C1439" t="str">
            <v>Uang Penginapan [3 ORG x 2 HR x 1 KL]</v>
          </cell>
          <cell r="H1439">
            <v>6</v>
          </cell>
          <cell r="I1439" t="str">
            <v>OH</v>
          </cell>
          <cell r="J1439">
            <v>686000</v>
          </cell>
          <cell r="K1439">
            <v>4116000</v>
          </cell>
        </row>
        <row r="1440">
          <cell r="B1440" t="str">
            <v xml:space="preserve">&gt; </v>
          </cell>
          <cell r="C1440" t="str">
            <v>Jakarta - Jawa Timur PP</v>
          </cell>
          <cell r="H1440" t="str">
            <v xml:space="preserve"> </v>
          </cell>
          <cell r="I1440" t="str">
            <v xml:space="preserve"> </v>
          </cell>
        </row>
        <row r="1441">
          <cell r="B1441" t="str">
            <v xml:space="preserve">  - </v>
          </cell>
          <cell r="C1441" t="str">
            <v>Tiket [3 ORG x 1 KL]</v>
          </cell>
          <cell r="H1441">
            <v>3</v>
          </cell>
          <cell r="I1441" t="str">
            <v>OK</v>
          </cell>
          <cell r="J1441">
            <v>2674000</v>
          </cell>
          <cell r="K1441">
            <v>8022000</v>
          </cell>
        </row>
        <row r="1442">
          <cell r="B1442" t="str">
            <v xml:space="preserve">  - </v>
          </cell>
          <cell r="C1442" t="str">
            <v>Transport Satker ke Bandara/Bandara ke Lokasi Kegiatan [3 ORG x 1 KL]</v>
          </cell>
          <cell r="H1442">
            <v>3</v>
          </cell>
          <cell r="I1442" t="str">
            <v>OK</v>
          </cell>
          <cell r="J1442">
            <v>1048000</v>
          </cell>
          <cell r="K1442">
            <v>3144000</v>
          </cell>
        </row>
        <row r="1443">
          <cell r="B1443" t="str">
            <v xml:space="preserve">  - </v>
          </cell>
          <cell r="C1443" t="str">
            <v>Uang Harian [3 ORG x 3 HR x 1 KL]</v>
          </cell>
          <cell r="H1443">
            <v>9</v>
          </cell>
          <cell r="I1443" t="str">
            <v>OK</v>
          </cell>
          <cell r="J1443">
            <v>410000</v>
          </cell>
          <cell r="K1443">
            <v>3690000</v>
          </cell>
        </row>
        <row r="1444">
          <cell r="B1444" t="str">
            <v xml:space="preserve">  - </v>
          </cell>
          <cell r="C1444" t="str">
            <v>Uang Representatif [1 ORG x 3 HR x 1 KL]</v>
          </cell>
          <cell r="H1444">
            <v>3</v>
          </cell>
          <cell r="I1444" t="str">
            <v>OH</v>
          </cell>
          <cell r="J1444">
            <v>150000</v>
          </cell>
          <cell r="K1444">
            <v>450000</v>
          </cell>
        </row>
        <row r="1445">
          <cell r="B1445" t="str">
            <v xml:space="preserve">  - </v>
          </cell>
          <cell r="C1445" t="str">
            <v>Uang Penginapan Eselon II [1 ORG x 2 HR x 1 KL]</v>
          </cell>
          <cell r="H1445">
            <v>2</v>
          </cell>
          <cell r="I1445" t="str">
            <v>OK</v>
          </cell>
          <cell r="J1445">
            <v>2007000</v>
          </cell>
          <cell r="K1445">
            <v>4014000</v>
          </cell>
        </row>
        <row r="1446">
          <cell r="B1446" t="str">
            <v xml:space="preserve">  - </v>
          </cell>
          <cell r="C1446" t="str">
            <v>Uang Penginapan [2 ORG x 2 HR x 1 KL]</v>
          </cell>
          <cell r="H1446">
            <v>4</v>
          </cell>
          <cell r="I1446" t="str">
            <v>OH</v>
          </cell>
          <cell r="J1446">
            <v>814000</v>
          </cell>
          <cell r="K1446">
            <v>3256000</v>
          </cell>
        </row>
        <row r="1447">
          <cell r="B1447" t="str">
            <v xml:space="preserve">&gt; </v>
          </cell>
          <cell r="C1447" t="str">
            <v>Jakarta-Banten PP</v>
          </cell>
          <cell r="H1447" t="str">
            <v xml:space="preserve"> </v>
          </cell>
          <cell r="I1447" t="str">
            <v xml:space="preserve"> </v>
          </cell>
        </row>
        <row r="1448">
          <cell r="B1448" t="str">
            <v xml:space="preserve">  - </v>
          </cell>
          <cell r="C1448" t="str">
            <v>Transport [3 ORG x 1 KL]</v>
          </cell>
          <cell r="H1448">
            <v>3</v>
          </cell>
          <cell r="I1448" t="str">
            <v>OK</v>
          </cell>
          <cell r="J1448">
            <v>574000</v>
          </cell>
          <cell r="K1448">
            <v>1722000</v>
          </cell>
        </row>
        <row r="1449">
          <cell r="B1449" t="str">
            <v xml:space="preserve">  - </v>
          </cell>
          <cell r="C1449" t="str">
            <v>Uang Harian [3 ORG x 3 HR x 1 KL]</v>
          </cell>
          <cell r="H1449">
            <v>9</v>
          </cell>
          <cell r="I1449" t="str">
            <v>OK</v>
          </cell>
          <cell r="J1449">
            <v>370000</v>
          </cell>
          <cell r="K1449">
            <v>3330000</v>
          </cell>
        </row>
        <row r="1450">
          <cell r="B1450" t="str">
            <v xml:space="preserve">  - </v>
          </cell>
          <cell r="C1450" t="str">
            <v>Uang Penginapan [3 ORG x 2 HR x 1 KL]</v>
          </cell>
          <cell r="H1450">
            <v>6</v>
          </cell>
          <cell r="I1450" t="str">
            <v>OH</v>
          </cell>
          <cell r="J1450">
            <v>724000</v>
          </cell>
          <cell r="K1450">
            <v>4344000</v>
          </cell>
        </row>
        <row r="1451">
          <cell r="B1451" t="str">
            <v xml:space="preserve">&gt; </v>
          </cell>
          <cell r="C1451" t="str">
            <v>Jakarta-Sulawesi Selatan PP</v>
          </cell>
          <cell r="H1451" t="str">
            <v xml:space="preserve"> </v>
          </cell>
          <cell r="I1451" t="str">
            <v xml:space="preserve"> </v>
          </cell>
        </row>
        <row r="1452">
          <cell r="B1452" t="str">
            <v xml:space="preserve">  - </v>
          </cell>
          <cell r="C1452" t="str">
            <v>Tiket [3 ORG x 1 KL]</v>
          </cell>
          <cell r="H1452">
            <v>3</v>
          </cell>
          <cell r="I1452" t="str">
            <v>OK</v>
          </cell>
          <cell r="J1452">
            <v>3829000</v>
          </cell>
          <cell r="K1452">
            <v>11487000</v>
          </cell>
        </row>
        <row r="1453">
          <cell r="B1453" t="str">
            <v xml:space="preserve">  - </v>
          </cell>
          <cell r="C1453" t="str">
            <v>Transport Satker ke Bandara/Bandara ke Lokasi Kegiatan [3 ORG x 1 KL]</v>
          </cell>
          <cell r="H1453">
            <v>3</v>
          </cell>
          <cell r="I1453" t="str">
            <v>OK</v>
          </cell>
          <cell r="J1453">
            <v>950000</v>
          </cell>
          <cell r="K1453">
            <v>2850000</v>
          </cell>
        </row>
        <row r="1454">
          <cell r="B1454" t="str">
            <v xml:space="preserve">  - </v>
          </cell>
          <cell r="C1454" t="str">
            <v>Uang Harian [3 ORG x 3 HR x 1 KL]</v>
          </cell>
          <cell r="H1454">
            <v>9</v>
          </cell>
          <cell r="I1454" t="str">
            <v>OK</v>
          </cell>
          <cell r="J1454">
            <v>430000</v>
          </cell>
          <cell r="K1454">
            <v>3870000</v>
          </cell>
        </row>
        <row r="1455">
          <cell r="B1455" t="str">
            <v xml:space="preserve">  - </v>
          </cell>
          <cell r="C1455" t="str">
            <v>Uang Penginapan [3 ORG x 2 HR x 1 KL]</v>
          </cell>
          <cell r="H1455">
            <v>6</v>
          </cell>
          <cell r="I1455" t="str">
            <v>OK</v>
          </cell>
          <cell r="J1455">
            <v>745000</v>
          </cell>
          <cell r="K1455">
            <v>4470000</v>
          </cell>
        </row>
        <row r="1456">
          <cell r="B1456" t="str">
            <v xml:space="preserve">&gt; </v>
          </cell>
          <cell r="C1456" t="str">
            <v>Jakarta-Jawa Tengah PP</v>
          </cell>
          <cell r="H1456" t="str">
            <v xml:space="preserve"> </v>
          </cell>
          <cell r="I1456" t="str">
            <v xml:space="preserve"> </v>
          </cell>
        </row>
        <row r="1457">
          <cell r="B1457" t="str">
            <v xml:space="preserve">  - </v>
          </cell>
          <cell r="C1457" t="str">
            <v>Tiket [3 ORG x 1 KL]</v>
          </cell>
          <cell r="H1457">
            <v>3</v>
          </cell>
          <cell r="I1457" t="str">
            <v>OK</v>
          </cell>
          <cell r="J1457">
            <v>2182000</v>
          </cell>
          <cell r="K1457">
            <v>6546000</v>
          </cell>
        </row>
        <row r="1458">
          <cell r="B1458" t="str">
            <v xml:space="preserve">  - </v>
          </cell>
          <cell r="C1458" t="str">
            <v>Transport Satker ke Bandara/Bandara ke Lokasi Kegiatan [3 ORG x 1 KL]</v>
          </cell>
          <cell r="H1458">
            <v>3</v>
          </cell>
          <cell r="I1458" t="str">
            <v>OK</v>
          </cell>
          <cell r="J1458">
            <v>780000</v>
          </cell>
          <cell r="K1458">
            <v>2340000</v>
          </cell>
        </row>
        <row r="1459">
          <cell r="B1459" t="str">
            <v xml:space="preserve">  - </v>
          </cell>
          <cell r="C1459" t="str">
            <v>Uang Harian [3 ORG x 3 HR x 1 KL]</v>
          </cell>
          <cell r="H1459">
            <v>9</v>
          </cell>
          <cell r="I1459" t="str">
            <v>OK</v>
          </cell>
          <cell r="J1459">
            <v>370000</v>
          </cell>
          <cell r="K1459">
            <v>3330000</v>
          </cell>
        </row>
        <row r="1460">
          <cell r="B1460" t="str">
            <v xml:space="preserve">  - </v>
          </cell>
          <cell r="C1460" t="str">
            <v>Uang Penginapan [3 ORG x 2 HR x 1 KL]</v>
          </cell>
          <cell r="H1460">
            <v>6</v>
          </cell>
          <cell r="I1460" t="str">
            <v>OK</v>
          </cell>
          <cell r="J1460">
            <v>810000</v>
          </cell>
          <cell r="K1460">
            <v>4860000</v>
          </cell>
        </row>
        <row r="1461">
          <cell r="B1461" t="str">
            <v xml:space="preserve">&gt; </v>
          </cell>
          <cell r="C1461" t="str">
            <v>Jakarta-Kalimantan Selatan PP</v>
          </cell>
          <cell r="H1461" t="str">
            <v xml:space="preserve"> </v>
          </cell>
          <cell r="I1461" t="str">
            <v xml:space="preserve"> </v>
          </cell>
        </row>
        <row r="1462">
          <cell r="B1462" t="str">
            <v xml:space="preserve">  - </v>
          </cell>
          <cell r="C1462" t="str">
            <v>Tiket [3 ORG x 1 KL]</v>
          </cell>
          <cell r="H1462">
            <v>3</v>
          </cell>
          <cell r="I1462" t="str">
            <v>OK</v>
          </cell>
          <cell r="J1462">
            <v>2995000</v>
          </cell>
          <cell r="K1462">
            <v>8985000</v>
          </cell>
        </row>
        <row r="1463">
          <cell r="B1463" t="str">
            <v xml:space="preserve">  - </v>
          </cell>
          <cell r="C1463" t="str">
            <v>Transport Satker ke Bandara/Bandara ke Lokasi Kegiatan [3 ORG x 1 KL]</v>
          </cell>
          <cell r="H1463">
            <v>3</v>
          </cell>
          <cell r="I1463" t="str">
            <v>OK</v>
          </cell>
          <cell r="J1463">
            <v>934000</v>
          </cell>
          <cell r="K1463">
            <v>2802000</v>
          </cell>
        </row>
        <row r="1464">
          <cell r="B1464" t="str">
            <v xml:space="preserve">  - </v>
          </cell>
          <cell r="C1464" t="str">
            <v>Uang Harian [3 ORG x 3 HR x 1 KL]</v>
          </cell>
          <cell r="H1464">
            <v>9</v>
          </cell>
          <cell r="I1464" t="str">
            <v>OK</v>
          </cell>
          <cell r="J1464">
            <v>380000</v>
          </cell>
          <cell r="K1464">
            <v>3420000</v>
          </cell>
        </row>
        <row r="1465">
          <cell r="B1465" t="str">
            <v xml:space="preserve">  - </v>
          </cell>
          <cell r="C1465" t="str">
            <v>Uang Representatif [1 ORG x 3 HR x 1 KL]</v>
          </cell>
          <cell r="H1465">
            <v>3</v>
          </cell>
          <cell r="I1465" t="str">
            <v>OH</v>
          </cell>
          <cell r="J1465">
            <v>150000</v>
          </cell>
          <cell r="K1465">
            <v>450000</v>
          </cell>
        </row>
        <row r="1466">
          <cell r="B1466" t="str">
            <v xml:space="preserve">  - </v>
          </cell>
          <cell r="C1466" t="str">
            <v>Uang Penginapan Eselon II [1 ORG x 2 HR x 1 KL]</v>
          </cell>
          <cell r="H1466">
            <v>2</v>
          </cell>
          <cell r="I1466" t="str">
            <v>OK</v>
          </cell>
          <cell r="J1466">
            <v>3316000</v>
          </cell>
          <cell r="K1466">
            <v>6632000</v>
          </cell>
        </row>
        <row r="1467">
          <cell r="B1467" t="str">
            <v xml:space="preserve">  - </v>
          </cell>
          <cell r="C1467" t="str">
            <v>Uang Penginapan [2 ORG x 2 HR x 1 KL]</v>
          </cell>
          <cell r="H1467">
            <v>4</v>
          </cell>
          <cell r="I1467" t="str">
            <v>OH</v>
          </cell>
          <cell r="J1467">
            <v>697000</v>
          </cell>
          <cell r="K1467">
            <v>2788000</v>
          </cell>
        </row>
        <row r="1468">
          <cell r="B1468" t="str">
            <v xml:space="preserve">&gt; </v>
          </cell>
          <cell r="C1468" t="str">
            <v>Jakarta - Yogyakarta PP</v>
          </cell>
          <cell r="H1468" t="str">
            <v xml:space="preserve"> </v>
          </cell>
          <cell r="I1468" t="str">
            <v xml:space="preserve"> </v>
          </cell>
        </row>
        <row r="1469">
          <cell r="B1469" t="str">
            <v xml:space="preserve">  - </v>
          </cell>
          <cell r="C1469" t="str">
            <v>Tiket [3 ORG x 1 KL]</v>
          </cell>
          <cell r="H1469">
            <v>3</v>
          </cell>
          <cell r="I1469" t="str">
            <v>OK</v>
          </cell>
          <cell r="J1469">
            <v>2268000</v>
          </cell>
          <cell r="K1469">
            <v>6804000</v>
          </cell>
        </row>
        <row r="1470">
          <cell r="B1470" t="str">
            <v xml:space="preserve">  - </v>
          </cell>
          <cell r="C1470" t="str">
            <v>Transport Satker ke Bandara/Bandara ke Lokasi Kegiatan [3 ORG x 1 KL]</v>
          </cell>
          <cell r="H1470">
            <v>3</v>
          </cell>
          <cell r="I1470" t="str">
            <v>OK</v>
          </cell>
          <cell r="J1470">
            <v>1120000</v>
          </cell>
          <cell r="K1470">
            <v>3360000</v>
          </cell>
        </row>
        <row r="1471">
          <cell r="B1471" t="str">
            <v xml:space="preserve">  - </v>
          </cell>
          <cell r="C1471" t="str">
            <v>Uang Harian [3 ORG x 3 HR x 1 KL]</v>
          </cell>
          <cell r="H1471">
            <v>9</v>
          </cell>
          <cell r="I1471" t="str">
            <v>OH</v>
          </cell>
          <cell r="J1471">
            <v>420000</v>
          </cell>
          <cell r="K1471">
            <v>3780000</v>
          </cell>
        </row>
        <row r="1472">
          <cell r="B1472" t="str">
            <v xml:space="preserve">  - </v>
          </cell>
          <cell r="C1472" t="str">
            <v>Uang Representatif [1 ORG x 3 HR x 1 KL]</v>
          </cell>
          <cell r="H1472">
            <v>3</v>
          </cell>
          <cell r="I1472" t="str">
            <v>OH</v>
          </cell>
          <cell r="J1472">
            <v>150000</v>
          </cell>
          <cell r="K1472">
            <v>450000</v>
          </cell>
        </row>
        <row r="1473">
          <cell r="B1473" t="str">
            <v xml:space="preserve">  - </v>
          </cell>
          <cell r="C1473" t="str">
            <v>Uang Penginapan Eselon II [1 ORG x 2 HR x 1 KL]</v>
          </cell>
          <cell r="H1473">
            <v>2</v>
          </cell>
          <cell r="I1473" t="str">
            <v>OH</v>
          </cell>
          <cell r="J1473">
            <v>2695000</v>
          </cell>
          <cell r="K1473">
            <v>5390000</v>
          </cell>
        </row>
        <row r="1474">
          <cell r="B1474" t="str">
            <v xml:space="preserve">  - </v>
          </cell>
          <cell r="C1474" t="str">
            <v>Uang Penginapan [2 ORG x 2 HR x 1 KL]</v>
          </cell>
          <cell r="H1474">
            <v>4</v>
          </cell>
          <cell r="I1474" t="str">
            <v>OH</v>
          </cell>
          <cell r="J1474">
            <v>845000</v>
          </cell>
          <cell r="K1474">
            <v>3380000</v>
          </cell>
        </row>
        <row r="1475">
          <cell r="B1475" t="str">
            <v xml:space="preserve">&gt; </v>
          </cell>
          <cell r="C1475" t="str">
            <v>Jakarta-Sumatera Utara PP</v>
          </cell>
          <cell r="H1475" t="str">
            <v xml:space="preserve"> </v>
          </cell>
          <cell r="I1475" t="str">
            <v xml:space="preserve"> </v>
          </cell>
        </row>
        <row r="1476">
          <cell r="B1476" t="str">
            <v xml:space="preserve">  - </v>
          </cell>
          <cell r="C1476" t="str">
            <v>Tiket [3 ORG x 1 KL]</v>
          </cell>
          <cell r="H1476">
            <v>3</v>
          </cell>
          <cell r="I1476" t="str">
            <v>OK</v>
          </cell>
          <cell r="J1476">
            <v>3808000</v>
          </cell>
          <cell r="K1476">
            <v>11424000</v>
          </cell>
        </row>
        <row r="1477">
          <cell r="B1477" t="str">
            <v xml:space="preserve">  - </v>
          </cell>
          <cell r="C1477" t="str">
            <v>Transport Satker ke Bandara/Bandara ke Lokasi Kegiatan [3 ORG x 1 KL]</v>
          </cell>
          <cell r="H1477">
            <v>3</v>
          </cell>
          <cell r="I1477" t="str">
            <v>OK</v>
          </cell>
          <cell r="J1477">
            <v>1164000</v>
          </cell>
          <cell r="K1477">
            <v>3492000</v>
          </cell>
        </row>
        <row r="1478">
          <cell r="B1478" t="str">
            <v xml:space="preserve">  - </v>
          </cell>
          <cell r="C1478" t="str">
            <v>Uang Harian [3 ORG x 3 HR x 1 KL]</v>
          </cell>
          <cell r="H1478">
            <v>9</v>
          </cell>
          <cell r="I1478" t="str">
            <v>OK</v>
          </cell>
          <cell r="J1478">
            <v>370000</v>
          </cell>
          <cell r="K1478">
            <v>3330000</v>
          </cell>
        </row>
        <row r="1479">
          <cell r="B1479" t="str">
            <v xml:space="preserve">  - </v>
          </cell>
          <cell r="C1479" t="str">
            <v>Uang Penginapan [3 ORG x 2 HR x 1 KL]</v>
          </cell>
          <cell r="H1479">
            <v>6</v>
          </cell>
          <cell r="I1479" t="str">
            <v>OK</v>
          </cell>
          <cell r="J1479">
            <v>699000</v>
          </cell>
          <cell r="K1479">
            <v>4194000</v>
          </cell>
        </row>
        <row r="1480">
          <cell r="B1480" t="str">
            <v xml:space="preserve">&gt; </v>
          </cell>
          <cell r="C1480" t="str">
            <v>Jakarta-Riau PP</v>
          </cell>
          <cell r="H1480" t="str">
            <v xml:space="preserve"> </v>
          </cell>
          <cell r="I1480" t="str">
            <v xml:space="preserve"> </v>
          </cell>
        </row>
        <row r="1481">
          <cell r="B1481" t="str">
            <v xml:space="preserve">  - </v>
          </cell>
          <cell r="C1481" t="str">
            <v>Tiket [3 ORG x 1 KL]</v>
          </cell>
          <cell r="H1481">
            <v>3</v>
          </cell>
          <cell r="I1481" t="str">
            <v>OK</v>
          </cell>
          <cell r="J1481">
            <v>3016000</v>
          </cell>
          <cell r="K1481">
            <v>9048000</v>
          </cell>
        </row>
        <row r="1482">
          <cell r="B1482" t="str">
            <v xml:space="preserve">  - </v>
          </cell>
          <cell r="C1482" t="str">
            <v>Transport Satker ke Bandara/Bandara ke Lokasi Kegiatan [3 ORG x 1 KL]</v>
          </cell>
          <cell r="H1482">
            <v>3</v>
          </cell>
          <cell r="I1482" t="str">
            <v>OK</v>
          </cell>
          <cell r="J1482">
            <v>766000</v>
          </cell>
          <cell r="K1482">
            <v>2298000</v>
          </cell>
        </row>
        <row r="1483">
          <cell r="B1483" t="str">
            <v xml:space="preserve">  - </v>
          </cell>
          <cell r="C1483" t="str">
            <v>Uang Harian [3 ORG x 3 HR x 1 KL]</v>
          </cell>
          <cell r="H1483">
            <v>9</v>
          </cell>
          <cell r="I1483" t="str">
            <v>OK</v>
          </cell>
          <cell r="J1483">
            <v>370000</v>
          </cell>
          <cell r="K1483">
            <v>3330000</v>
          </cell>
        </row>
        <row r="1484">
          <cell r="B1484" t="str">
            <v xml:space="preserve">  - </v>
          </cell>
          <cell r="C1484" t="str">
            <v>Uang Penginapan [3 ORG x 2 HR x 1 KL]</v>
          </cell>
          <cell r="H1484">
            <v>6</v>
          </cell>
          <cell r="I1484" t="str">
            <v>OK</v>
          </cell>
          <cell r="J1484">
            <v>852000</v>
          </cell>
          <cell r="K1484">
            <v>5112000</v>
          </cell>
        </row>
        <row r="1485">
          <cell r="B1485" t="str">
            <v>Belanja Perjalanan Dinas Dalam Kota</v>
          </cell>
          <cell r="K1485">
            <v>5700000</v>
          </cell>
        </row>
        <row r="1486">
          <cell r="B1486" t="str">
            <v>(KPPN.133-Jakarta IV )</v>
          </cell>
          <cell r="K1486">
            <v>0</v>
          </cell>
        </row>
        <row r="1487">
          <cell r="B1487" t="str">
            <v xml:space="preserve">  - </v>
          </cell>
          <cell r="C1487" t="str">
            <v>Transport [3 org x 5 kl]</v>
          </cell>
          <cell r="H1487">
            <v>15</v>
          </cell>
          <cell r="I1487" t="str">
            <v>OK</v>
          </cell>
          <cell r="J1487">
            <v>170000</v>
          </cell>
          <cell r="K1487">
            <v>2550000</v>
          </cell>
        </row>
        <row r="1488">
          <cell r="B1488" t="str">
            <v xml:space="preserve">  - </v>
          </cell>
          <cell r="C1488" t="str">
            <v>Uang Harian [3 org x 5 kl]</v>
          </cell>
          <cell r="H1488">
            <v>15</v>
          </cell>
          <cell r="I1488" t="str">
            <v>OK</v>
          </cell>
          <cell r="J1488">
            <v>210000</v>
          </cell>
          <cell r="K1488">
            <v>3150000</v>
          </cell>
        </row>
        <row r="1489">
          <cell r="B1489" t="str">
            <v>Pemantauan dan Pengawasan Penyelenggara Ibadah Haji Khusus</v>
          </cell>
          <cell r="H1489" t="str">
            <v xml:space="preserve"> </v>
          </cell>
          <cell r="I1489" t="str">
            <v xml:space="preserve"> </v>
          </cell>
          <cell r="K1489">
            <v>369174000</v>
          </cell>
        </row>
        <row r="1490">
          <cell r="B1490" t="str">
            <v>Pemantauan dan Pengawasan Penyelenggaraan Ibadah Haji Khusus Dalam Negeri</v>
          </cell>
          <cell r="K1490">
            <v>219732000</v>
          </cell>
        </row>
        <row r="1491">
          <cell r="B1491" t="str">
            <v>Belanja Perjalanan Dinas Biasa</v>
          </cell>
          <cell r="K1491">
            <v>216132000</v>
          </cell>
        </row>
        <row r="1492">
          <cell r="B1492" t="str">
            <v>(KPPN.133-Jakarta IV )</v>
          </cell>
          <cell r="K1492">
            <v>0</v>
          </cell>
        </row>
        <row r="1493">
          <cell r="B1493" t="str">
            <v xml:space="preserve">&gt; </v>
          </cell>
          <cell r="C1493" t="str">
            <v>Jakarta - Kepulauan Riau PP</v>
          </cell>
          <cell r="H1493" t="str">
            <v xml:space="preserve"> </v>
          </cell>
          <cell r="I1493" t="str">
            <v xml:space="preserve"> </v>
          </cell>
        </row>
        <row r="1494">
          <cell r="B1494" t="str">
            <v xml:space="preserve">  - </v>
          </cell>
          <cell r="C1494" t="str">
            <v>Transport [2 ORG x 1 KL]</v>
          </cell>
          <cell r="H1494">
            <v>2</v>
          </cell>
          <cell r="I1494" t="str">
            <v>OK</v>
          </cell>
          <cell r="J1494">
            <v>2888000</v>
          </cell>
          <cell r="K1494">
            <v>5776000</v>
          </cell>
        </row>
        <row r="1495">
          <cell r="B1495" t="str">
            <v xml:space="preserve">  - </v>
          </cell>
          <cell r="C1495" t="str">
            <v>Uang Harian [2 ORG x 3 HR x 1 KL]</v>
          </cell>
          <cell r="H1495">
            <v>6</v>
          </cell>
          <cell r="I1495" t="str">
            <v>OH</v>
          </cell>
          <cell r="J1495">
            <v>370000</v>
          </cell>
          <cell r="K1495">
            <v>2220000</v>
          </cell>
        </row>
        <row r="1496">
          <cell r="B1496" t="str">
            <v xml:space="preserve">  - </v>
          </cell>
          <cell r="C1496" t="str">
            <v>Uang Penginapan [2 ORG x 2 HR x 1 KL]</v>
          </cell>
          <cell r="H1496">
            <v>4</v>
          </cell>
          <cell r="I1496" t="str">
            <v>OH</v>
          </cell>
          <cell r="J1496">
            <v>792000</v>
          </cell>
          <cell r="K1496">
            <v>3168000</v>
          </cell>
        </row>
        <row r="1497">
          <cell r="B1497" t="str">
            <v xml:space="preserve">  - </v>
          </cell>
          <cell r="C1497" t="str">
            <v>Transport Satker ke Bandara/Bandara ke Lokasi Kegiatan [2 ORG x 1 KL]</v>
          </cell>
          <cell r="H1497">
            <v>2</v>
          </cell>
          <cell r="I1497" t="str">
            <v>OK</v>
          </cell>
          <cell r="J1497">
            <v>900000</v>
          </cell>
          <cell r="K1497">
            <v>1800000</v>
          </cell>
        </row>
        <row r="1498">
          <cell r="B1498" t="str">
            <v xml:space="preserve">&gt; </v>
          </cell>
          <cell r="C1498" t="str">
            <v>Jakarta - Jambi PP</v>
          </cell>
          <cell r="H1498" t="str">
            <v xml:space="preserve"> </v>
          </cell>
          <cell r="I1498" t="str">
            <v xml:space="preserve"> </v>
          </cell>
        </row>
        <row r="1499">
          <cell r="B1499" t="str">
            <v xml:space="preserve">  - </v>
          </cell>
          <cell r="C1499" t="str">
            <v>Transport [2 ORG x 1 KL]</v>
          </cell>
          <cell r="H1499">
            <v>2</v>
          </cell>
          <cell r="I1499" t="str">
            <v>OK</v>
          </cell>
          <cell r="J1499">
            <v>2460000</v>
          </cell>
          <cell r="K1499">
            <v>4920000</v>
          </cell>
        </row>
        <row r="1500">
          <cell r="B1500" t="str">
            <v xml:space="preserve">  - </v>
          </cell>
          <cell r="C1500" t="str">
            <v>Uang Harian [2 ORG x 3 HR x 1 KL]</v>
          </cell>
          <cell r="H1500">
            <v>6</v>
          </cell>
          <cell r="I1500" t="str">
            <v>OH</v>
          </cell>
          <cell r="J1500">
            <v>370000</v>
          </cell>
          <cell r="K1500">
            <v>2220000</v>
          </cell>
        </row>
        <row r="1501">
          <cell r="B1501" t="str">
            <v xml:space="preserve">  - </v>
          </cell>
          <cell r="C1501" t="str">
            <v>Uang Penginapan [2 ORG x 2 HR x 1 KL]</v>
          </cell>
          <cell r="H1501">
            <v>4</v>
          </cell>
          <cell r="I1501" t="str">
            <v>OH</v>
          </cell>
          <cell r="J1501">
            <v>580000</v>
          </cell>
          <cell r="K1501">
            <v>2320000</v>
          </cell>
        </row>
        <row r="1502">
          <cell r="B1502" t="str">
            <v xml:space="preserve">  - </v>
          </cell>
          <cell r="C1502" t="str">
            <v>Transport Satker ke Bandara/Bandara ke Lokasi Kegiatan [2 ORG x 1 KL]</v>
          </cell>
          <cell r="H1502">
            <v>2</v>
          </cell>
          <cell r="I1502" t="str">
            <v>OK</v>
          </cell>
          <cell r="J1502">
            <v>842000</v>
          </cell>
          <cell r="K1502">
            <v>1684000</v>
          </cell>
        </row>
        <row r="1503">
          <cell r="B1503" t="str">
            <v xml:space="preserve">&gt; </v>
          </cell>
          <cell r="C1503" t="str">
            <v>Jakarta - Sumatera Selatan PP</v>
          </cell>
          <cell r="H1503" t="str">
            <v xml:space="preserve"> </v>
          </cell>
          <cell r="I1503" t="str">
            <v xml:space="preserve"> </v>
          </cell>
        </row>
        <row r="1504">
          <cell r="B1504" t="str">
            <v xml:space="preserve">  - </v>
          </cell>
          <cell r="C1504" t="str">
            <v>Transport [2 ORG x 1 KL]</v>
          </cell>
          <cell r="H1504">
            <v>2</v>
          </cell>
          <cell r="I1504" t="str">
            <v>OK</v>
          </cell>
          <cell r="J1504">
            <v>2268000</v>
          </cell>
          <cell r="K1504">
            <v>4536000</v>
          </cell>
        </row>
        <row r="1505">
          <cell r="B1505" t="str">
            <v xml:space="preserve">  - </v>
          </cell>
          <cell r="C1505" t="str">
            <v>Uang Harian [2 ORG x 3 HR x 1 KL]</v>
          </cell>
          <cell r="H1505">
            <v>6</v>
          </cell>
          <cell r="I1505" t="str">
            <v>OH</v>
          </cell>
          <cell r="J1505">
            <v>380000</v>
          </cell>
          <cell r="K1505">
            <v>2280000</v>
          </cell>
        </row>
        <row r="1506">
          <cell r="B1506" t="str">
            <v xml:space="preserve">  - </v>
          </cell>
          <cell r="C1506" t="str">
            <v>Uang Penginapan [2 ORG x 2 HR x 1 KL]</v>
          </cell>
          <cell r="H1506">
            <v>4</v>
          </cell>
          <cell r="I1506" t="str">
            <v>OH</v>
          </cell>
          <cell r="J1506">
            <v>861000</v>
          </cell>
          <cell r="K1506">
            <v>3444000</v>
          </cell>
        </row>
        <row r="1507">
          <cell r="B1507" t="str">
            <v xml:space="preserve">  - </v>
          </cell>
          <cell r="C1507" t="str">
            <v>Transport Satker ke Bandara/Bandara ke Lokasi Kegiatan [2 ORG x 1 KL]</v>
          </cell>
          <cell r="H1507">
            <v>2</v>
          </cell>
          <cell r="I1507" t="str">
            <v>OK</v>
          </cell>
          <cell r="J1507">
            <v>906000</v>
          </cell>
          <cell r="K1507">
            <v>1812000</v>
          </cell>
        </row>
        <row r="1508">
          <cell r="B1508" t="str">
            <v xml:space="preserve">&gt; </v>
          </cell>
          <cell r="C1508" t="str">
            <v>Jakarta-Jawa Barat PP</v>
          </cell>
          <cell r="H1508" t="str">
            <v xml:space="preserve"> </v>
          </cell>
          <cell r="I1508" t="str">
            <v xml:space="preserve"> </v>
          </cell>
        </row>
        <row r="1509">
          <cell r="B1509" t="str">
            <v xml:space="preserve">  - </v>
          </cell>
          <cell r="C1509" t="str">
            <v>Transport [2 ORG x 5 KL]</v>
          </cell>
          <cell r="H1509">
            <v>10</v>
          </cell>
          <cell r="I1509" t="str">
            <v>OK</v>
          </cell>
          <cell r="J1509">
            <v>600000</v>
          </cell>
          <cell r="K1509">
            <v>6000000</v>
          </cell>
        </row>
        <row r="1510">
          <cell r="B1510" t="str">
            <v xml:space="preserve">  - </v>
          </cell>
          <cell r="C1510" t="str">
            <v>Uang Harian [2 ORG x 3 HR x 5 KL]</v>
          </cell>
          <cell r="H1510">
            <v>30</v>
          </cell>
          <cell r="I1510" t="str">
            <v>OH</v>
          </cell>
          <cell r="J1510">
            <v>430000</v>
          </cell>
          <cell r="K1510">
            <v>12900000</v>
          </cell>
        </row>
        <row r="1511">
          <cell r="B1511" t="str">
            <v xml:space="preserve">  - </v>
          </cell>
          <cell r="C1511" t="str">
            <v>Uang Penginapan [2 ORG x 2 HR x 5 KL]</v>
          </cell>
          <cell r="H1511">
            <v>20</v>
          </cell>
          <cell r="I1511" t="str">
            <v>OH</v>
          </cell>
          <cell r="J1511">
            <v>686000</v>
          </cell>
          <cell r="K1511">
            <v>13720000</v>
          </cell>
        </row>
        <row r="1512">
          <cell r="B1512" t="str">
            <v xml:space="preserve">&gt; </v>
          </cell>
          <cell r="C1512" t="str">
            <v>Jakarta - Jawa Tengah PP</v>
          </cell>
          <cell r="H1512" t="str">
            <v xml:space="preserve"> </v>
          </cell>
          <cell r="I1512" t="str">
            <v xml:space="preserve"> </v>
          </cell>
        </row>
        <row r="1513">
          <cell r="B1513" t="str">
            <v xml:space="preserve">  - </v>
          </cell>
          <cell r="C1513" t="str">
            <v>Transport [2 ORG x 1 KL]</v>
          </cell>
          <cell r="H1513">
            <v>2</v>
          </cell>
          <cell r="I1513" t="str">
            <v>OK</v>
          </cell>
          <cell r="J1513">
            <v>2182000</v>
          </cell>
          <cell r="K1513">
            <v>4364000</v>
          </cell>
        </row>
        <row r="1514">
          <cell r="B1514" t="str">
            <v xml:space="preserve">  - </v>
          </cell>
          <cell r="C1514" t="str">
            <v>Uang Harian [2 ORG x 3 HR x 1 KL]</v>
          </cell>
          <cell r="H1514">
            <v>6</v>
          </cell>
          <cell r="I1514" t="str">
            <v>OH</v>
          </cell>
          <cell r="J1514">
            <v>370000</v>
          </cell>
          <cell r="K1514">
            <v>2220000</v>
          </cell>
        </row>
        <row r="1515">
          <cell r="B1515" t="str">
            <v xml:space="preserve">  - </v>
          </cell>
          <cell r="C1515" t="str">
            <v>Uang Representasi [1 ORG x 3 HR x 1 KL]</v>
          </cell>
          <cell r="H1515">
            <v>3</v>
          </cell>
          <cell r="I1515" t="str">
            <v>OH</v>
          </cell>
          <cell r="J1515">
            <v>150000</v>
          </cell>
          <cell r="K1515">
            <v>450000</v>
          </cell>
        </row>
        <row r="1516">
          <cell r="B1516" t="str">
            <v xml:space="preserve">  - </v>
          </cell>
          <cell r="C1516" t="str">
            <v>Uang Penginapan Es. II [1 ORG x 2 HR x 1 KL]</v>
          </cell>
          <cell r="H1516">
            <v>2</v>
          </cell>
          <cell r="I1516" t="str">
            <v>OH</v>
          </cell>
          <cell r="J1516">
            <v>1998000</v>
          </cell>
          <cell r="K1516">
            <v>3996000</v>
          </cell>
        </row>
        <row r="1517">
          <cell r="B1517" t="str">
            <v xml:space="preserve">  - </v>
          </cell>
          <cell r="C1517" t="str">
            <v>Uang Penginapan [1 ORG x 2 HR x 1 KL]</v>
          </cell>
          <cell r="H1517">
            <v>2</v>
          </cell>
          <cell r="I1517" t="str">
            <v>OH</v>
          </cell>
          <cell r="J1517">
            <v>810000</v>
          </cell>
          <cell r="K1517">
            <v>1620000</v>
          </cell>
        </row>
        <row r="1518">
          <cell r="B1518" t="str">
            <v xml:space="preserve">  - </v>
          </cell>
          <cell r="C1518" t="str">
            <v>Transport Satker ke Bandara/Bandara ke Lokasi Kegiatan [2 ORG x 1 KL]</v>
          </cell>
          <cell r="H1518">
            <v>2</v>
          </cell>
          <cell r="I1518" t="str">
            <v>OK</v>
          </cell>
          <cell r="J1518">
            <v>780000</v>
          </cell>
          <cell r="K1518">
            <v>1560000</v>
          </cell>
        </row>
        <row r="1519">
          <cell r="B1519" t="str">
            <v xml:space="preserve">&gt; </v>
          </cell>
          <cell r="C1519" t="str">
            <v>Jakarta - Yogyakarta PP</v>
          </cell>
          <cell r="H1519" t="str">
            <v xml:space="preserve"> </v>
          </cell>
          <cell r="I1519" t="str">
            <v xml:space="preserve"> </v>
          </cell>
        </row>
        <row r="1520">
          <cell r="B1520" t="str">
            <v xml:space="preserve">  - </v>
          </cell>
          <cell r="C1520" t="str">
            <v>Transport [2 ORG x 1 KL]</v>
          </cell>
          <cell r="H1520">
            <v>2</v>
          </cell>
          <cell r="I1520" t="str">
            <v>OK</v>
          </cell>
          <cell r="J1520">
            <v>2268000</v>
          </cell>
          <cell r="K1520">
            <v>4536000</v>
          </cell>
        </row>
        <row r="1521">
          <cell r="B1521" t="str">
            <v xml:space="preserve">  - </v>
          </cell>
          <cell r="C1521" t="str">
            <v>Uang Harian [2 ORG x 3 HR x 1 KL]</v>
          </cell>
          <cell r="H1521">
            <v>6</v>
          </cell>
          <cell r="I1521" t="str">
            <v>OH</v>
          </cell>
          <cell r="J1521">
            <v>420000</v>
          </cell>
          <cell r="K1521">
            <v>2520000</v>
          </cell>
        </row>
        <row r="1522">
          <cell r="B1522" t="str">
            <v xml:space="preserve">  - </v>
          </cell>
          <cell r="C1522" t="str">
            <v>Uang Representatif [1 ORG x 3 HR x 1 KL]</v>
          </cell>
          <cell r="K1522">
            <v>0</v>
          </cell>
        </row>
        <row r="1523">
          <cell r="B1523" t="str">
            <v xml:space="preserve">  - </v>
          </cell>
          <cell r="C1523" t="str">
            <v>Uang Penginapan [2 ORG x 2 HR x 1 KL]</v>
          </cell>
          <cell r="H1523">
            <v>4</v>
          </cell>
          <cell r="I1523" t="str">
            <v>OH</v>
          </cell>
          <cell r="J1523">
            <v>845000</v>
          </cell>
          <cell r="K1523">
            <v>3380000</v>
          </cell>
        </row>
        <row r="1524">
          <cell r="B1524" t="str">
            <v xml:space="preserve">  - </v>
          </cell>
          <cell r="C1524" t="str">
            <v>Transport Satker ke Bandara/Bandara ke Lokasi Kegiatan [2 ORG x 1 KL]</v>
          </cell>
          <cell r="H1524">
            <v>2</v>
          </cell>
          <cell r="I1524" t="str">
            <v>OK</v>
          </cell>
          <cell r="J1524">
            <v>1120000</v>
          </cell>
          <cell r="K1524">
            <v>2240000</v>
          </cell>
        </row>
        <row r="1525">
          <cell r="B1525" t="str">
            <v xml:space="preserve">&gt; </v>
          </cell>
          <cell r="C1525" t="str">
            <v>Jakarta - Jawa Timur PP</v>
          </cell>
          <cell r="H1525" t="str">
            <v xml:space="preserve"> </v>
          </cell>
          <cell r="I1525" t="str">
            <v xml:space="preserve"> </v>
          </cell>
        </row>
        <row r="1526">
          <cell r="B1526" t="str">
            <v xml:space="preserve">  - </v>
          </cell>
          <cell r="C1526" t="str">
            <v>Transport [2 ORG x 1 KL]</v>
          </cell>
          <cell r="H1526">
            <v>2</v>
          </cell>
          <cell r="I1526" t="str">
            <v>OK</v>
          </cell>
          <cell r="J1526">
            <v>2674000</v>
          </cell>
          <cell r="K1526">
            <v>5348000</v>
          </cell>
        </row>
        <row r="1527">
          <cell r="B1527" t="str">
            <v xml:space="preserve">  - </v>
          </cell>
          <cell r="C1527" t="str">
            <v>Uang Harian [2 ORG x 3 HR x 1 KL]</v>
          </cell>
          <cell r="H1527">
            <v>6</v>
          </cell>
          <cell r="I1527" t="str">
            <v>OH</v>
          </cell>
          <cell r="J1527">
            <v>410000</v>
          </cell>
          <cell r="K1527">
            <v>2460000</v>
          </cell>
        </row>
        <row r="1528">
          <cell r="C1528" t="str">
            <v>Uang Representatif [1 ORG x 3 HR x 1 KL]</v>
          </cell>
          <cell r="H1528">
            <v>3</v>
          </cell>
          <cell r="I1528" t="str">
            <v>OH</v>
          </cell>
          <cell r="J1528">
            <v>150000</v>
          </cell>
          <cell r="K1528">
            <v>450000</v>
          </cell>
        </row>
        <row r="1529">
          <cell r="B1529" t="str">
            <v xml:space="preserve">  - </v>
          </cell>
          <cell r="C1529" t="str">
            <v>Uang Penginapan Es II [1 ORG x 2 HR x 1 KL]</v>
          </cell>
          <cell r="H1529">
            <v>2</v>
          </cell>
          <cell r="I1529" t="str">
            <v>OH</v>
          </cell>
          <cell r="J1529">
            <v>2007000</v>
          </cell>
          <cell r="K1529">
            <v>4014000</v>
          </cell>
        </row>
        <row r="1530">
          <cell r="B1530" t="str">
            <v xml:space="preserve">  - </v>
          </cell>
          <cell r="C1530" t="str">
            <v>Uang Penginapan [1 ORG x 2 HR x 1 KL]</v>
          </cell>
          <cell r="H1530">
            <v>2</v>
          </cell>
          <cell r="I1530" t="str">
            <v>OH</v>
          </cell>
          <cell r="J1530">
            <v>814000</v>
          </cell>
          <cell r="K1530">
            <v>1628000</v>
          </cell>
        </row>
        <row r="1531">
          <cell r="B1531" t="str">
            <v xml:space="preserve">  - </v>
          </cell>
          <cell r="C1531" t="str">
            <v>Transport Satker ke Bandara/Bandara ke Lokasi Kegiatan [2 ORG x 1 KL]</v>
          </cell>
          <cell r="H1531">
            <v>2</v>
          </cell>
          <cell r="I1531" t="str">
            <v>OK</v>
          </cell>
          <cell r="J1531">
            <v>1048000</v>
          </cell>
          <cell r="K1531">
            <v>2096000</v>
          </cell>
        </row>
        <row r="1532">
          <cell r="B1532" t="str">
            <v xml:space="preserve">&gt; </v>
          </cell>
          <cell r="C1532" t="str">
            <v>Jakarta - Kalimantan Selatan PP</v>
          </cell>
          <cell r="H1532" t="str">
            <v xml:space="preserve"> </v>
          </cell>
          <cell r="I1532" t="str">
            <v xml:space="preserve"> </v>
          </cell>
        </row>
        <row r="1533">
          <cell r="B1533" t="str">
            <v xml:space="preserve">  - </v>
          </cell>
          <cell r="C1533" t="str">
            <v>Transport [2 ORG x 1 KL]</v>
          </cell>
          <cell r="H1533">
            <v>2</v>
          </cell>
          <cell r="I1533" t="str">
            <v>OK</v>
          </cell>
          <cell r="J1533">
            <v>2995000</v>
          </cell>
          <cell r="K1533">
            <v>5990000</v>
          </cell>
        </row>
        <row r="1534">
          <cell r="B1534" t="str">
            <v xml:space="preserve">  - </v>
          </cell>
          <cell r="C1534" t="str">
            <v>Uang Harian [2 ORG x 3 HR x 1 KL]</v>
          </cell>
          <cell r="H1534">
            <v>6</v>
          </cell>
          <cell r="I1534" t="str">
            <v>OH</v>
          </cell>
          <cell r="J1534">
            <v>380000</v>
          </cell>
          <cell r="K1534">
            <v>2280000</v>
          </cell>
        </row>
        <row r="1535">
          <cell r="B1535" t="str">
            <v xml:space="preserve">  - </v>
          </cell>
          <cell r="C1535" t="str">
            <v>Uang Representatif [1 ORG x 3 HR x 1 KL]</v>
          </cell>
          <cell r="K1535">
            <v>0</v>
          </cell>
        </row>
        <row r="1536">
          <cell r="B1536" t="str">
            <v xml:space="preserve">  - </v>
          </cell>
          <cell r="C1536" t="str">
            <v>Uang Penginapan Es.II [1 ORG x 2 HR x 1 KL]</v>
          </cell>
          <cell r="K1536">
            <v>0</v>
          </cell>
        </row>
        <row r="1537">
          <cell r="B1537" t="str">
            <v xml:space="preserve">  - </v>
          </cell>
          <cell r="C1537" t="str">
            <v>Uang Penginapan [2 ORG x 2 HR x 1 KL]</v>
          </cell>
          <cell r="H1537">
            <v>4</v>
          </cell>
          <cell r="I1537" t="str">
            <v>OH</v>
          </cell>
          <cell r="J1537">
            <v>697000</v>
          </cell>
          <cell r="K1537">
            <v>2788000</v>
          </cell>
        </row>
        <row r="1538">
          <cell r="B1538" t="str">
            <v xml:space="preserve">  - </v>
          </cell>
          <cell r="C1538" t="str">
            <v>Transport Satker ke Bandara/Bandara ke Lokasi Kegiatan [2 ORG x 1 KL]</v>
          </cell>
          <cell r="H1538">
            <v>2</v>
          </cell>
          <cell r="I1538" t="str">
            <v>OK</v>
          </cell>
          <cell r="J1538">
            <v>934000</v>
          </cell>
          <cell r="K1538">
            <v>1868000</v>
          </cell>
        </row>
        <row r="1539">
          <cell r="B1539" t="str">
            <v xml:space="preserve">&gt; </v>
          </cell>
          <cell r="C1539" t="str">
            <v>Jakarta-Sulawesi Selatan PP</v>
          </cell>
          <cell r="H1539" t="str">
            <v xml:space="preserve"> </v>
          </cell>
          <cell r="I1539" t="str">
            <v xml:space="preserve"> </v>
          </cell>
        </row>
        <row r="1540">
          <cell r="B1540" t="str">
            <v xml:space="preserve">  - </v>
          </cell>
          <cell r="C1540" t="str">
            <v>Transport [2 ORG x 1 KL]</v>
          </cell>
          <cell r="H1540">
            <v>2</v>
          </cell>
          <cell r="I1540" t="str">
            <v>OK</v>
          </cell>
          <cell r="J1540">
            <v>3829000</v>
          </cell>
          <cell r="K1540">
            <v>7658000</v>
          </cell>
        </row>
        <row r="1541">
          <cell r="B1541" t="str">
            <v xml:space="preserve">  - </v>
          </cell>
          <cell r="C1541" t="str">
            <v>Uang Harian [2 ORG x 3 HR x 1 KL]</v>
          </cell>
          <cell r="H1541">
            <v>6</v>
          </cell>
          <cell r="I1541" t="str">
            <v>OH</v>
          </cell>
          <cell r="J1541">
            <v>430000</v>
          </cell>
          <cell r="K1541">
            <v>2580000</v>
          </cell>
        </row>
        <row r="1542">
          <cell r="B1542" t="str">
            <v xml:space="preserve">  - </v>
          </cell>
          <cell r="C1542" t="str">
            <v>Uang Penginapan [2 ORG x 2 HR x 1 KL]</v>
          </cell>
          <cell r="H1542">
            <v>4</v>
          </cell>
          <cell r="I1542" t="str">
            <v>OH</v>
          </cell>
          <cell r="J1542">
            <v>745000</v>
          </cell>
          <cell r="K1542">
            <v>2980000</v>
          </cell>
        </row>
        <row r="1543">
          <cell r="B1543" t="str">
            <v xml:space="preserve">  - </v>
          </cell>
          <cell r="C1543" t="str">
            <v>Transport Satker ke Bandara/Bandara ke Lokasi Kegiatan [2 ORG x 1 KL]</v>
          </cell>
          <cell r="H1543">
            <v>2</v>
          </cell>
          <cell r="I1543" t="str">
            <v>OK</v>
          </cell>
          <cell r="J1543">
            <v>950000</v>
          </cell>
          <cell r="K1543">
            <v>1900000</v>
          </cell>
        </row>
        <row r="1544">
          <cell r="B1544" t="str">
            <v xml:space="preserve">&gt; </v>
          </cell>
          <cell r="C1544" t="str">
            <v>JAKARTA-BANTEN</v>
          </cell>
          <cell r="H1544" t="str">
            <v xml:space="preserve"> </v>
          </cell>
          <cell r="I1544" t="str">
            <v xml:space="preserve"> </v>
          </cell>
        </row>
        <row r="1545">
          <cell r="B1545" t="str">
            <v xml:space="preserve">  - </v>
          </cell>
          <cell r="C1545" t="str">
            <v>Transport [2 org x 3 kl]</v>
          </cell>
          <cell r="H1545">
            <v>6</v>
          </cell>
          <cell r="I1545" t="str">
            <v>OK</v>
          </cell>
          <cell r="J1545">
            <v>574000</v>
          </cell>
          <cell r="K1545">
            <v>3444000</v>
          </cell>
        </row>
        <row r="1546">
          <cell r="B1546" t="str">
            <v xml:space="preserve">  - </v>
          </cell>
          <cell r="C1546" t="str">
            <v>Uang Harian [2 org x 3 hr x 3 kl]</v>
          </cell>
          <cell r="H1546">
            <v>18</v>
          </cell>
          <cell r="I1546" t="str">
            <v>OH</v>
          </cell>
          <cell r="J1546">
            <v>370000</v>
          </cell>
          <cell r="K1546">
            <v>6660000</v>
          </cell>
        </row>
        <row r="1547">
          <cell r="B1547" t="str">
            <v xml:space="preserve">  - </v>
          </cell>
          <cell r="C1547" t="str">
            <v>Uang Penginapan [2 org x 2 hr x 3 kl]</v>
          </cell>
          <cell r="H1547">
            <v>12</v>
          </cell>
          <cell r="I1547" t="str">
            <v>OH</v>
          </cell>
          <cell r="J1547">
            <v>724000</v>
          </cell>
          <cell r="K1547">
            <v>8688000</v>
          </cell>
        </row>
        <row r="1548">
          <cell r="B1548" t="str">
            <v xml:space="preserve">&gt; </v>
          </cell>
          <cell r="C1548" t="str">
            <v>Jakarta - Sumatera Utara PP</v>
          </cell>
          <cell r="H1548" t="str">
            <v xml:space="preserve"> </v>
          </cell>
          <cell r="I1548" t="str">
            <v xml:space="preserve"> </v>
          </cell>
        </row>
        <row r="1549">
          <cell r="B1549" t="str">
            <v xml:space="preserve">  - </v>
          </cell>
          <cell r="C1549" t="str">
            <v>Tiket Pesawat [2 ORG x 1 KL]</v>
          </cell>
          <cell r="H1549">
            <v>2</v>
          </cell>
          <cell r="I1549" t="str">
            <v>OK</v>
          </cell>
          <cell r="J1549">
            <v>3808000</v>
          </cell>
          <cell r="K1549">
            <v>7616000</v>
          </cell>
        </row>
        <row r="1550">
          <cell r="B1550" t="str">
            <v xml:space="preserve">  - </v>
          </cell>
          <cell r="C1550" t="str">
            <v>Transport Satker ke Bandara/Bandara ke Lokasi Kegiatan [2 ORG x 1 KL]</v>
          </cell>
          <cell r="H1550">
            <v>2</v>
          </cell>
          <cell r="I1550" t="str">
            <v>OK</v>
          </cell>
          <cell r="J1550">
            <v>1164000</v>
          </cell>
          <cell r="K1550">
            <v>2328000</v>
          </cell>
        </row>
        <row r="1551">
          <cell r="B1551" t="str">
            <v xml:space="preserve">  - </v>
          </cell>
          <cell r="C1551" t="str">
            <v>Uang Harian [2 ORG x 3 HR x 1 KL]</v>
          </cell>
          <cell r="H1551">
            <v>6</v>
          </cell>
          <cell r="I1551" t="str">
            <v>OH</v>
          </cell>
          <cell r="J1551">
            <v>370000</v>
          </cell>
          <cell r="K1551">
            <v>2220000</v>
          </cell>
        </row>
        <row r="1552">
          <cell r="B1552" t="str">
            <v xml:space="preserve">  - </v>
          </cell>
          <cell r="C1552" t="str">
            <v>Uang Penginapan [2 ORG x 2 HR x 1 KL]</v>
          </cell>
          <cell r="H1552">
            <v>4</v>
          </cell>
          <cell r="I1552" t="str">
            <v>OH</v>
          </cell>
          <cell r="J1552">
            <v>699000</v>
          </cell>
          <cell r="K1552">
            <v>2796000</v>
          </cell>
        </row>
        <row r="1553">
          <cell r="B1553" t="str">
            <v xml:space="preserve">&gt; </v>
          </cell>
          <cell r="C1553" t="str">
            <v>Jakarta - Sumatera Barat PP</v>
          </cell>
          <cell r="H1553" t="str">
            <v xml:space="preserve"> </v>
          </cell>
          <cell r="I1553" t="str">
            <v xml:space="preserve"> </v>
          </cell>
        </row>
        <row r="1554">
          <cell r="B1554" t="str">
            <v xml:space="preserve">  - </v>
          </cell>
          <cell r="C1554" t="str">
            <v>Tiket Pesawat [2 ORG x 1 KL]</v>
          </cell>
          <cell r="H1554">
            <v>2</v>
          </cell>
          <cell r="I1554" t="str">
            <v>OK</v>
          </cell>
          <cell r="J1554">
            <v>2952000</v>
          </cell>
          <cell r="K1554">
            <v>5904000</v>
          </cell>
        </row>
        <row r="1555">
          <cell r="B1555" t="str">
            <v xml:space="preserve">  - </v>
          </cell>
          <cell r="C1555" t="str">
            <v>Transport Satker ke Bandara/Bandara ke Lokasi Kegiatan [2 ORG x 1 KL]</v>
          </cell>
          <cell r="H1555">
            <v>2</v>
          </cell>
          <cell r="I1555" t="str">
            <v>OK</v>
          </cell>
          <cell r="J1555">
            <v>928000</v>
          </cell>
          <cell r="K1555">
            <v>1856000</v>
          </cell>
        </row>
        <row r="1556">
          <cell r="B1556" t="str">
            <v xml:space="preserve">  - </v>
          </cell>
          <cell r="C1556" t="str">
            <v>Uang Harian [2 ORG x 3 HR x 1 KL]</v>
          </cell>
          <cell r="H1556">
            <v>6</v>
          </cell>
          <cell r="I1556" t="str">
            <v>OH</v>
          </cell>
          <cell r="J1556">
            <v>380000</v>
          </cell>
          <cell r="K1556">
            <v>2280000</v>
          </cell>
        </row>
        <row r="1557">
          <cell r="B1557" t="str">
            <v xml:space="preserve">  - </v>
          </cell>
          <cell r="C1557" t="str">
            <v>Uang Penginapan [2 ORG x 2 HR x 1 KL]</v>
          </cell>
          <cell r="H1557">
            <v>4</v>
          </cell>
          <cell r="I1557" t="str">
            <v>OH</v>
          </cell>
          <cell r="J1557">
            <v>701000</v>
          </cell>
          <cell r="K1557">
            <v>2804000</v>
          </cell>
        </row>
        <row r="1558">
          <cell r="B1558" t="str">
            <v xml:space="preserve">&gt; </v>
          </cell>
          <cell r="C1558" t="str">
            <v>Jakarta - Kalimantan Timur PP</v>
          </cell>
          <cell r="H1558" t="str">
            <v xml:space="preserve"> </v>
          </cell>
          <cell r="I1558" t="str">
            <v xml:space="preserve"> </v>
          </cell>
        </row>
        <row r="1559">
          <cell r="B1559" t="str">
            <v xml:space="preserve">  - </v>
          </cell>
          <cell r="C1559" t="str">
            <v>Tiket Pesawat [2 ORG x 1 KL]</v>
          </cell>
          <cell r="H1559">
            <v>2</v>
          </cell>
          <cell r="I1559" t="str">
            <v>OK</v>
          </cell>
          <cell r="J1559">
            <v>3797000</v>
          </cell>
          <cell r="K1559">
            <v>7594000</v>
          </cell>
        </row>
        <row r="1560">
          <cell r="B1560" t="str">
            <v xml:space="preserve">  - </v>
          </cell>
          <cell r="C1560" t="str">
            <v>Transport Satker ke Bandara/Bandara ke Lokasi Kegiatan [2 ORG x 1 KL]</v>
          </cell>
          <cell r="H1560">
            <v>2</v>
          </cell>
          <cell r="I1560" t="str">
            <v>OK</v>
          </cell>
          <cell r="J1560">
            <v>1614000</v>
          </cell>
          <cell r="K1560">
            <v>3228000</v>
          </cell>
        </row>
        <row r="1561">
          <cell r="B1561" t="str">
            <v xml:space="preserve">  - </v>
          </cell>
          <cell r="C1561" t="str">
            <v>Uang Harian [2 ORG x 3 HR x 1 KL]</v>
          </cell>
          <cell r="H1561">
            <v>6</v>
          </cell>
          <cell r="I1561" t="str">
            <v>OH</v>
          </cell>
          <cell r="J1561">
            <v>430000</v>
          </cell>
          <cell r="K1561">
            <v>2580000</v>
          </cell>
        </row>
        <row r="1562">
          <cell r="B1562" t="str">
            <v xml:space="preserve">  - </v>
          </cell>
          <cell r="C1562" t="str">
            <v>Uang Penginapan [2 ORG x 2 HR x 1 KL]</v>
          </cell>
          <cell r="H1562">
            <v>4</v>
          </cell>
          <cell r="I1562" t="str">
            <v>OH</v>
          </cell>
          <cell r="J1562">
            <v>804000</v>
          </cell>
          <cell r="K1562">
            <v>3216000</v>
          </cell>
        </row>
        <row r="1563">
          <cell r="B1563" t="str">
            <v xml:space="preserve">&gt; </v>
          </cell>
          <cell r="C1563" t="str">
            <v>Jakarta - Riau PP</v>
          </cell>
          <cell r="H1563" t="str">
            <v xml:space="preserve"> </v>
          </cell>
          <cell r="I1563" t="str">
            <v xml:space="preserve"> </v>
          </cell>
        </row>
        <row r="1564">
          <cell r="B1564" t="str">
            <v xml:space="preserve">  - </v>
          </cell>
          <cell r="C1564" t="str">
            <v>Tiket Pesawat [2 Org x 1 kl]</v>
          </cell>
          <cell r="H1564">
            <v>2</v>
          </cell>
          <cell r="I1564" t="str">
            <v>OK</v>
          </cell>
          <cell r="J1564">
            <v>3016000</v>
          </cell>
          <cell r="K1564">
            <v>6032000</v>
          </cell>
        </row>
        <row r="1565">
          <cell r="B1565" t="str">
            <v xml:space="preserve">  - </v>
          </cell>
          <cell r="C1565" t="str">
            <v>Transport Satker ke Bandara/Bandara ke Lokasi [2 org x 1 kl]</v>
          </cell>
          <cell r="H1565">
            <v>2</v>
          </cell>
          <cell r="I1565" t="str">
            <v>OH</v>
          </cell>
          <cell r="J1565">
            <v>766000</v>
          </cell>
          <cell r="K1565">
            <v>1532000</v>
          </cell>
        </row>
        <row r="1566">
          <cell r="B1566" t="str">
            <v xml:space="preserve">  - </v>
          </cell>
          <cell r="C1566" t="str">
            <v>Uang Harian [2 org x 3 hr x 1 kl]</v>
          </cell>
          <cell r="H1566">
            <v>6</v>
          </cell>
          <cell r="I1566" t="str">
            <v>OH</v>
          </cell>
          <cell r="J1566">
            <v>370000</v>
          </cell>
          <cell r="K1566">
            <v>2220000</v>
          </cell>
        </row>
        <row r="1567">
          <cell r="B1567" t="str">
            <v xml:space="preserve">  - </v>
          </cell>
          <cell r="C1567" t="str">
            <v>Uang Penginapan [2 org x 2 hr x 1 kl]</v>
          </cell>
          <cell r="H1567">
            <v>4</v>
          </cell>
          <cell r="I1567" t="str">
            <v>OH</v>
          </cell>
          <cell r="J1567">
            <v>852000</v>
          </cell>
          <cell r="K1567">
            <v>3408000</v>
          </cell>
        </row>
        <row r="1568">
          <cell r="B1568" t="str">
            <v>Belanja Perjalanan Dinas Dalam Kota</v>
          </cell>
          <cell r="K1568">
            <v>3600000</v>
          </cell>
        </row>
        <row r="1569">
          <cell r="B1569" t="str">
            <v>(KPPN.133-Jakarta IV )</v>
          </cell>
          <cell r="K1569">
            <v>0</v>
          </cell>
        </row>
        <row r="1570">
          <cell r="B1570" t="str">
            <v xml:space="preserve">  - </v>
          </cell>
          <cell r="C1570" t="str">
            <v>Uang Harian Perjalanan Dinas Dalam Kota [2 ORG x 5 KL]</v>
          </cell>
          <cell r="H1570">
            <v>10</v>
          </cell>
          <cell r="I1570" t="str">
            <v>OK</v>
          </cell>
          <cell r="J1570">
            <v>210000</v>
          </cell>
          <cell r="K1570">
            <v>2100000</v>
          </cell>
        </row>
        <row r="1571">
          <cell r="B1571" t="str">
            <v xml:space="preserve">  - </v>
          </cell>
          <cell r="C1571" t="str">
            <v>Jakarta PP [2 ORG x 5 KL]</v>
          </cell>
          <cell r="H1571">
            <v>10</v>
          </cell>
          <cell r="I1571" t="str">
            <v>OH</v>
          </cell>
          <cell r="J1571">
            <v>150000</v>
          </cell>
          <cell r="K1571">
            <v>1500000</v>
          </cell>
        </row>
        <row r="1572">
          <cell r="B1572" t="str">
            <v>Bimtek Siskopatuh Haji Khusus Banten 2 Angkatan</v>
          </cell>
          <cell r="K1572">
            <v>149442000</v>
          </cell>
        </row>
        <row r="1573">
          <cell r="C1573" t="str">
            <v>Belanja Bahan</v>
          </cell>
          <cell r="K1573">
            <v>1400000</v>
          </cell>
        </row>
        <row r="1574">
          <cell r="B1574" t="str">
            <v>-</v>
          </cell>
          <cell r="C1574" t="str">
            <v>Jilid</v>
          </cell>
          <cell r="H1574">
            <v>2</v>
          </cell>
          <cell r="I1574" t="str">
            <v>KEG</v>
          </cell>
          <cell r="J1574">
            <v>300000</v>
          </cell>
          <cell r="K1574">
            <v>600000</v>
          </cell>
        </row>
        <row r="1575">
          <cell r="B1575" t="str">
            <v>-</v>
          </cell>
          <cell r="C1575" t="str">
            <v>Spanduk</v>
          </cell>
          <cell r="H1575">
            <v>2</v>
          </cell>
          <cell r="I1575" t="str">
            <v>KEG</v>
          </cell>
          <cell r="J1575">
            <v>400000</v>
          </cell>
          <cell r="K1575">
            <v>800000</v>
          </cell>
        </row>
        <row r="1576">
          <cell r="B1576" t="str">
            <v>Belanja Jasa Profesi</v>
          </cell>
          <cell r="K1576">
            <v>19200000</v>
          </cell>
        </row>
        <row r="1577">
          <cell r="B1577" t="str">
            <v>(KPPN.133-Jakarta IV )</v>
          </cell>
        </row>
        <row r="1578">
          <cell r="B1578" t="str">
            <v xml:space="preserve">  - </v>
          </cell>
          <cell r="C1578" t="str">
            <v>Narasumber Praktisi [2 org x 2 jpl x2 KL]</v>
          </cell>
          <cell r="H1578">
            <v>8</v>
          </cell>
          <cell r="I1578" t="str">
            <v>OJ</v>
          </cell>
          <cell r="J1578">
            <v>1700000</v>
          </cell>
          <cell r="K1578">
            <v>13600000</v>
          </cell>
        </row>
        <row r="1579">
          <cell r="B1579" t="str">
            <v xml:space="preserve">  - </v>
          </cell>
          <cell r="C1579" t="str">
            <v>Moderator [2 org x 2 jpl x 2 KL]</v>
          </cell>
          <cell r="H1579">
            <v>8</v>
          </cell>
          <cell r="I1579" t="str">
            <v>OJ</v>
          </cell>
          <cell r="J1579">
            <v>700000</v>
          </cell>
          <cell r="K1579">
            <v>5600000</v>
          </cell>
        </row>
        <row r="1580">
          <cell r="B1580" t="str">
            <v>Belanja Perjalanan Dinas Paket Meeting Luar Kota</v>
          </cell>
          <cell r="K1580">
            <v>107510000</v>
          </cell>
        </row>
        <row r="1581">
          <cell r="C1581" t="str">
            <v>-Paket meeting luar kota [95 ORG x 2 KEG]</v>
          </cell>
          <cell r="H1581">
            <v>190</v>
          </cell>
          <cell r="I1581" t="str">
            <v>OH</v>
          </cell>
          <cell r="J1581">
            <v>425000</v>
          </cell>
          <cell r="K1581">
            <v>80750000</v>
          </cell>
        </row>
        <row r="1582">
          <cell r="C1582" t="str">
            <v>-Uang Harian Fullday [20 ORG x 2 KEG]</v>
          </cell>
          <cell r="H1582">
            <v>40</v>
          </cell>
          <cell r="I1582" t="str">
            <v>OH</v>
          </cell>
          <cell r="J1582">
            <v>95000</v>
          </cell>
          <cell r="K1582">
            <v>3800000</v>
          </cell>
        </row>
        <row r="1583">
          <cell r="C1583" t="str">
            <v>-Transport Fullday [20 ORG x 2 KEG]</v>
          </cell>
          <cell r="H1583">
            <v>40</v>
          </cell>
          <cell r="I1583" t="str">
            <v>OH</v>
          </cell>
          <cell r="J1583">
            <v>574000</v>
          </cell>
          <cell r="K1583">
            <v>22960000</v>
          </cell>
        </row>
        <row r="1584">
          <cell r="B1584" t="str">
            <v>Belanja Perjalanan Dinas</v>
          </cell>
          <cell r="K1584">
            <v>21332000</v>
          </cell>
        </row>
        <row r="1585">
          <cell r="C1585" t="str">
            <v>Jakarta-Banten</v>
          </cell>
        </row>
        <row r="1586">
          <cell r="C1586" t="str">
            <v>-Transport [10 ORG]</v>
          </cell>
          <cell r="H1586">
            <v>10</v>
          </cell>
          <cell r="I1586" t="str">
            <v>OH</v>
          </cell>
          <cell r="J1586">
            <v>574000</v>
          </cell>
          <cell r="K1586">
            <v>5740000</v>
          </cell>
        </row>
        <row r="1587">
          <cell r="C1587" t="str">
            <v>-Uang Harian [10 ORG x 2 hr]</v>
          </cell>
          <cell r="H1587">
            <v>20</v>
          </cell>
          <cell r="I1587" t="str">
            <v>OH</v>
          </cell>
          <cell r="J1587">
            <v>370000</v>
          </cell>
          <cell r="K1587">
            <v>7400000</v>
          </cell>
        </row>
        <row r="1588">
          <cell r="C1588" t="str">
            <v>-Penginapan Gol III  [8 ORG x 1 hr]</v>
          </cell>
          <cell r="H1588">
            <v>8</v>
          </cell>
          <cell r="I1588" t="str">
            <v>OH</v>
          </cell>
          <cell r="J1588">
            <v>724000</v>
          </cell>
          <cell r="K1588">
            <v>5792000</v>
          </cell>
        </row>
        <row r="1589">
          <cell r="C1589" t="str">
            <v>- Hotel Pegawai Gol IV [2 ORG x 1 hr]</v>
          </cell>
          <cell r="H1589">
            <v>2</v>
          </cell>
          <cell r="I1589" t="str">
            <v>OH</v>
          </cell>
          <cell r="J1589">
            <v>1200000</v>
          </cell>
          <cell r="K1589">
            <v>2400000</v>
          </cell>
        </row>
        <row r="1590">
          <cell r="B1590" t="str">
            <v>Identifikasi dan Pemetaan Masalah Penyelenggara Ibadah Haji Khusus</v>
          </cell>
          <cell r="H1590" t="str">
            <v xml:space="preserve"> </v>
          </cell>
          <cell r="I1590" t="str">
            <v xml:space="preserve"> </v>
          </cell>
          <cell r="K1590">
            <v>238280000</v>
          </cell>
        </row>
        <row r="1591">
          <cell r="B1591" t="str">
            <v>Mitigasi Risiko Permasalahan PIHK</v>
          </cell>
          <cell r="K1591">
            <v>81220000</v>
          </cell>
        </row>
        <row r="1592">
          <cell r="B1592" t="str">
            <v>Belanja Bahan</v>
          </cell>
          <cell r="K1592">
            <v>1750000</v>
          </cell>
        </row>
        <row r="1593">
          <cell r="B1593" t="str">
            <v>(KPPN.133-Jakarta IV )</v>
          </cell>
          <cell r="K1593">
            <v>0</v>
          </cell>
        </row>
        <row r="1594">
          <cell r="B1594" t="str">
            <v xml:space="preserve">  - </v>
          </cell>
          <cell r="C1594" t="str">
            <v>Spanduk</v>
          </cell>
          <cell r="H1594">
            <v>1</v>
          </cell>
          <cell r="I1594" t="str">
            <v>KEG</v>
          </cell>
          <cell r="J1594">
            <v>750000</v>
          </cell>
          <cell r="K1594">
            <v>750000</v>
          </cell>
        </row>
        <row r="1595">
          <cell r="B1595" t="str">
            <v xml:space="preserve">  - </v>
          </cell>
          <cell r="C1595" t="str">
            <v>Penggandaan dan Pelaporan</v>
          </cell>
          <cell r="H1595">
            <v>1</v>
          </cell>
          <cell r="I1595" t="str">
            <v>KEG</v>
          </cell>
          <cell r="J1595">
            <v>1000000</v>
          </cell>
          <cell r="K1595">
            <v>1000000</v>
          </cell>
        </row>
        <row r="1596">
          <cell r="B1596" t="str">
            <v>Belanja Jasa Profesi</v>
          </cell>
          <cell r="K1596">
            <v>5400000</v>
          </cell>
        </row>
        <row r="1597">
          <cell r="B1597" t="str">
            <v>(KPPN.133-Jakarta IV )</v>
          </cell>
          <cell r="K1597">
            <v>0</v>
          </cell>
        </row>
        <row r="1598">
          <cell r="B1598" t="str">
            <v xml:space="preserve">  - </v>
          </cell>
          <cell r="C1598" t="str">
            <v>Narasumber [2 ORG x 2 JPL x 1 KEG]</v>
          </cell>
          <cell r="H1598">
            <v>4</v>
          </cell>
          <cell r="I1598" t="str">
            <v>OJ</v>
          </cell>
          <cell r="J1598">
            <v>1000000</v>
          </cell>
          <cell r="K1598">
            <v>4000000</v>
          </cell>
        </row>
        <row r="1599">
          <cell r="B1599" t="str">
            <v xml:space="preserve">  - </v>
          </cell>
          <cell r="C1599" t="str">
            <v>Moderator [2 ORG x 1 KEG]</v>
          </cell>
          <cell r="H1599">
            <v>2</v>
          </cell>
          <cell r="I1599" t="str">
            <v>OK</v>
          </cell>
          <cell r="J1599">
            <v>700000</v>
          </cell>
          <cell r="K1599">
            <v>1400000</v>
          </cell>
        </row>
        <row r="1600">
          <cell r="B1600" t="str">
            <v>Belanja Perjalanan Dinas Paket Meeting Luar Kota</v>
          </cell>
          <cell r="K1600">
            <v>74070000</v>
          </cell>
        </row>
        <row r="1601">
          <cell r="B1601" t="str">
            <v>(KPPN.133-Jakarta IV )</v>
          </cell>
        </row>
        <row r="1602">
          <cell r="B1602" t="str">
            <v xml:space="preserve">  - </v>
          </cell>
          <cell r="C1602" t="str">
            <v>Paket Meeting Fullday [65 ORG x 1 KEG]</v>
          </cell>
          <cell r="H1602">
            <v>65</v>
          </cell>
          <cell r="I1602" t="str">
            <v>OK</v>
          </cell>
          <cell r="J1602">
            <v>498000</v>
          </cell>
          <cell r="K1602">
            <v>32370000</v>
          </cell>
        </row>
        <row r="1603">
          <cell r="B1603" t="str">
            <v xml:space="preserve">  - </v>
          </cell>
          <cell r="C1603" t="str">
            <v>Uang Harian Fullday [60 ORG x 1 KEG]</v>
          </cell>
          <cell r="H1603">
            <v>60</v>
          </cell>
          <cell r="I1603" t="str">
            <v>OK</v>
          </cell>
          <cell r="J1603">
            <v>95000</v>
          </cell>
          <cell r="K1603">
            <v>5700000</v>
          </cell>
        </row>
        <row r="1604">
          <cell r="B1604" t="str">
            <v xml:space="preserve">  - </v>
          </cell>
          <cell r="C1604" t="str">
            <v>Transport Fullday [60 ORG x 1 KEG]</v>
          </cell>
          <cell r="H1604">
            <v>60</v>
          </cell>
          <cell r="I1604" t="str">
            <v>OK</v>
          </cell>
          <cell r="J1604">
            <v>600000</v>
          </cell>
          <cell r="K1604">
            <v>36000000</v>
          </cell>
        </row>
        <row r="1605">
          <cell r="B1605" t="str">
            <v>Identifikasi dan Pemetaan Permasalahan Haji Khusus</v>
          </cell>
          <cell r="K1605">
            <v>157060000</v>
          </cell>
        </row>
        <row r="1606">
          <cell r="B1606" t="str">
            <v>Belanja Perjalanan Dinas Biasa</v>
          </cell>
          <cell r="K1606">
            <v>153260000</v>
          </cell>
        </row>
        <row r="1607">
          <cell r="B1607" t="str">
            <v>(KPPN.133-Jakarta IV )</v>
          </cell>
          <cell r="K1607">
            <v>0</v>
          </cell>
        </row>
        <row r="1608">
          <cell r="B1608" t="str">
            <v xml:space="preserve">&gt; </v>
          </cell>
          <cell r="C1608" t="str">
            <v>Jakarta - Sumatera Utara PP</v>
          </cell>
          <cell r="H1608" t="str">
            <v xml:space="preserve"> </v>
          </cell>
          <cell r="I1608" t="str">
            <v xml:space="preserve"> </v>
          </cell>
        </row>
        <row r="1609">
          <cell r="B1609" t="str">
            <v xml:space="preserve">  - </v>
          </cell>
          <cell r="C1609" t="str">
            <v>Tiket [2 ORG x 1 KL]</v>
          </cell>
          <cell r="H1609">
            <v>2</v>
          </cell>
          <cell r="I1609" t="str">
            <v>OK</v>
          </cell>
          <cell r="J1609">
            <v>3808000</v>
          </cell>
          <cell r="K1609">
            <v>7616000</v>
          </cell>
        </row>
        <row r="1610">
          <cell r="B1610" t="str">
            <v xml:space="preserve">  - </v>
          </cell>
          <cell r="C1610" t="str">
            <v>Uang Harian [2 ORG x 3 HR x 1 KL]</v>
          </cell>
          <cell r="H1610">
            <v>6</v>
          </cell>
          <cell r="I1610" t="str">
            <v>OH</v>
          </cell>
          <cell r="J1610">
            <v>370000</v>
          </cell>
          <cell r="K1610">
            <v>2220000</v>
          </cell>
        </row>
        <row r="1611">
          <cell r="B1611" t="str">
            <v xml:space="preserve">  - </v>
          </cell>
          <cell r="C1611" t="str">
            <v>Uang representasi [1 Org x 3 Hr x 1 Kl]</v>
          </cell>
          <cell r="H1611">
            <v>3</v>
          </cell>
          <cell r="I1611" t="str">
            <v>OH</v>
          </cell>
          <cell r="J1611">
            <v>150000</v>
          </cell>
          <cell r="K1611">
            <v>450000</v>
          </cell>
        </row>
        <row r="1612">
          <cell r="B1612" t="str">
            <v xml:space="preserve">  - </v>
          </cell>
          <cell r="C1612" t="str">
            <v>Uang Penginapan Es.II [1 ORG x 2 HR x 1 KL]</v>
          </cell>
          <cell r="H1612">
            <v>2</v>
          </cell>
          <cell r="I1612" t="str">
            <v>OH</v>
          </cell>
          <cell r="J1612">
            <v>2195000</v>
          </cell>
          <cell r="K1612">
            <v>4390000</v>
          </cell>
        </row>
        <row r="1613">
          <cell r="B1613" t="str">
            <v xml:space="preserve">  - </v>
          </cell>
          <cell r="C1613" t="str">
            <v>Uang Penginapan [1 ORG x 2 HR x 1 KL]</v>
          </cell>
          <cell r="H1613">
            <v>2</v>
          </cell>
          <cell r="I1613" t="str">
            <v>OH</v>
          </cell>
          <cell r="J1613">
            <v>699000</v>
          </cell>
          <cell r="K1613">
            <v>1398000</v>
          </cell>
        </row>
        <row r="1614">
          <cell r="B1614" t="str">
            <v xml:space="preserve">  - </v>
          </cell>
          <cell r="C1614" t="str">
            <v>Transport Satker ke Bandara/Bandara ke Lokasi Kegiatan [2 ORG x 1 KL]</v>
          </cell>
          <cell r="H1614">
            <v>2</v>
          </cell>
          <cell r="I1614" t="str">
            <v>OK</v>
          </cell>
          <cell r="J1614">
            <v>1164000</v>
          </cell>
          <cell r="K1614">
            <v>2328000</v>
          </cell>
        </row>
        <row r="1615">
          <cell r="B1615" t="str">
            <v xml:space="preserve">&gt; </v>
          </cell>
          <cell r="C1615" t="str">
            <v>Jakarta - Sulawesi Selatan PP</v>
          </cell>
          <cell r="H1615" t="str">
            <v xml:space="preserve"> </v>
          </cell>
          <cell r="I1615" t="str">
            <v xml:space="preserve"> </v>
          </cell>
        </row>
        <row r="1616">
          <cell r="B1616" t="str">
            <v xml:space="preserve">  - </v>
          </cell>
          <cell r="C1616" t="str">
            <v>Transport [2 ORG x 1 KL]</v>
          </cell>
          <cell r="H1616">
            <v>2</v>
          </cell>
          <cell r="I1616" t="str">
            <v>OK</v>
          </cell>
          <cell r="J1616">
            <v>3829000</v>
          </cell>
          <cell r="K1616">
            <v>7658000</v>
          </cell>
        </row>
        <row r="1617">
          <cell r="B1617" t="str">
            <v xml:space="preserve">  - </v>
          </cell>
          <cell r="C1617" t="str">
            <v>Uang Harian [2 ORG x 3 HR x 1 KL]</v>
          </cell>
          <cell r="H1617">
            <v>6</v>
          </cell>
          <cell r="I1617" t="str">
            <v>OH</v>
          </cell>
          <cell r="J1617">
            <v>430000</v>
          </cell>
          <cell r="K1617">
            <v>2580000</v>
          </cell>
        </row>
        <row r="1618">
          <cell r="B1618" t="str">
            <v xml:space="preserve">  - </v>
          </cell>
          <cell r="C1618" t="str">
            <v>Uang Penginapan [2 ORG x 2 HR x 1 KL]</v>
          </cell>
          <cell r="H1618">
            <v>4</v>
          </cell>
          <cell r="I1618" t="str">
            <v>OH</v>
          </cell>
          <cell r="J1618">
            <v>745000</v>
          </cell>
          <cell r="K1618">
            <v>2980000</v>
          </cell>
        </row>
        <row r="1619">
          <cell r="B1619" t="str">
            <v xml:space="preserve">  - </v>
          </cell>
          <cell r="C1619" t="str">
            <v>Transport Satker ke Bandara/Bandara ke Lokasi Kegiatan [2 ORG x 1 KL]</v>
          </cell>
          <cell r="H1619">
            <v>2</v>
          </cell>
          <cell r="I1619" t="str">
            <v>OK</v>
          </cell>
          <cell r="J1619">
            <v>950000</v>
          </cell>
          <cell r="K1619">
            <v>1900000</v>
          </cell>
        </row>
        <row r="1620">
          <cell r="B1620" t="str">
            <v xml:space="preserve">&gt; </v>
          </cell>
          <cell r="C1620" t="str">
            <v>Jakarta - Jawa Barat PP</v>
          </cell>
          <cell r="H1620" t="str">
            <v xml:space="preserve"> </v>
          </cell>
          <cell r="I1620" t="str">
            <v xml:space="preserve"> </v>
          </cell>
        </row>
        <row r="1621">
          <cell r="B1621" t="str">
            <v xml:space="preserve">  - </v>
          </cell>
          <cell r="C1621" t="str">
            <v>Transport [2 org x 2 kl]</v>
          </cell>
          <cell r="H1621">
            <v>4</v>
          </cell>
          <cell r="I1621" t="str">
            <v>OK</v>
          </cell>
          <cell r="J1621">
            <v>600000</v>
          </cell>
          <cell r="K1621">
            <v>2400000</v>
          </cell>
        </row>
        <row r="1622">
          <cell r="B1622" t="str">
            <v xml:space="preserve">  - </v>
          </cell>
          <cell r="C1622" t="str">
            <v>Uang Harian [2 org x 3 hr x 2 kl]</v>
          </cell>
          <cell r="H1622">
            <v>12</v>
          </cell>
          <cell r="I1622" t="str">
            <v>OH</v>
          </cell>
          <cell r="J1622">
            <v>430000</v>
          </cell>
          <cell r="K1622">
            <v>5160000</v>
          </cell>
        </row>
        <row r="1623">
          <cell r="B1623" t="str">
            <v xml:space="preserve">  - </v>
          </cell>
          <cell r="C1623" t="str">
            <v>Uang Penginapan [2 ORG x 2 HR x 2 KL]</v>
          </cell>
          <cell r="H1623">
            <v>8</v>
          </cell>
          <cell r="I1623" t="str">
            <v>OH</v>
          </cell>
          <cell r="J1623">
            <v>686000</v>
          </cell>
          <cell r="K1623">
            <v>5488000</v>
          </cell>
        </row>
        <row r="1624">
          <cell r="B1624" t="str">
            <v xml:space="preserve">&gt; </v>
          </cell>
          <cell r="C1624" t="str">
            <v>Jakarta - Jawa Timur PP</v>
          </cell>
          <cell r="H1624" t="str">
            <v xml:space="preserve"> </v>
          </cell>
          <cell r="I1624" t="str">
            <v xml:space="preserve"> </v>
          </cell>
        </row>
        <row r="1625">
          <cell r="B1625" t="str">
            <v xml:space="preserve">  - </v>
          </cell>
          <cell r="C1625" t="str">
            <v>Tiket Pesawat [2 ORG x 1 KL]</v>
          </cell>
          <cell r="H1625">
            <v>2</v>
          </cell>
          <cell r="I1625" t="str">
            <v>OH</v>
          </cell>
          <cell r="J1625">
            <v>2674000</v>
          </cell>
          <cell r="K1625">
            <v>5348000</v>
          </cell>
        </row>
        <row r="1626">
          <cell r="B1626" t="str">
            <v xml:space="preserve">  - </v>
          </cell>
          <cell r="C1626" t="str">
            <v>Transport Satker ke Bandara/Bandara ke Lokasi Kegiatan [2 ORG x 1 KL]</v>
          </cell>
          <cell r="H1626">
            <v>2</v>
          </cell>
          <cell r="I1626" t="str">
            <v>OK</v>
          </cell>
          <cell r="J1626">
            <v>1048000</v>
          </cell>
          <cell r="K1626">
            <v>2096000</v>
          </cell>
        </row>
        <row r="1627">
          <cell r="B1627" t="str">
            <v xml:space="preserve">  - </v>
          </cell>
          <cell r="C1627" t="str">
            <v>Uang Harian [2 ORG x 3 HR x 1 KL]</v>
          </cell>
          <cell r="H1627">
            <v>6</v>
          </cell>
          <cell r="I1627" t="str">
            <v>OH</v>
          </cell>
          <cell r="J1627">
            <v>410000</v>
          </cell>
          <cell r="K1627">
            <v>2460000</v>
          </cell>
        </row>
        <row r="1628">
          <cell r="B1628" t="str">
            <v xml:space="preserve">  - </v>
          </cell>
          <cell r="C1628" t="str">
            <v>Uang Representasi [1 ORG x 3 HR x 1 KL]</v>
          </cell>
          <cell r="H1628">
            <v>3</v>
          </cell>
          <cell r="I1628" t="str">
            <v>OH</v>
          </cell>
          <cell r="J1628">
            <v>150000</v>
          </cell>
          <cell r="K1628">
            <v>450000</v>
          </cell>
        </row>
        <row r="1629">
          <cell r="B1629" t="str">
            <v xml:space="preserve">  - </v>
          </cell>
          <cell r="C1629" t="str">
            <v>Uang Penginapan Es.II [1 ORG x 2 HR x 1 KL]</v>
          </cell>
          <cell r="H1629">
            <v>2</v>
          </cell>
          <cell r="I1629" t="str">
            <v>OH</v>
          </cell>
          <cell r="J1629">
            <v>2007000</v>
          </cell>
          <cell r="K1629">
            <v>4014000</v>
          </cell>
        </row>
        <row r="1630">
          <cell r="B1630" t="str">
            <v xml:space="preserve">  - </v>
          </cell>
          <cell r="C1630" t="str">
            <v>Uang Penginapan [1 ORG x 2 HR x 1 KL]</v>
          </cell>
          <cell r="H1630">
            <v>2</v>
          </cell>
          <cell r="I1630" t="str">
            <v>OH</v>
          </cell>
          <cell r="J1630">
            <v>814000</v>
          </cell>
          <cell r="K1630">
            <v>1628000</v>
          </cell>
        </row>
        <row r="1631">
          <cell r="B1631" t="str">
            <v xml:space="preserve">&gt; </v>
          </cell>
          <cell r="C1631" t="str">
            <v>Jakarta - Banten PP</v>
          </cell>
          <cell r="H1631" t="str">
            <v xml:space="preserve"> </v>
          </cell>
          <cell r="I1631" t="str">
            <v xml:space="preserve"> </v>
          </cell>
        </row>
        <row r="1632">
          <cell r="B1632" t="str">
            <v xml:space="preserve">  - </v>
          </cell>
          <cell r="C1632" t="str">
            <v>Transport [2 org x 2 kl]</v>
          </cell>
          <cell r="H1632">
            <v>4</v>
          </cell>
          <cell r="I1632" t="str">
            <v>OK</v>
          </cell>
          <cell r="J1632">
            <v>574000</v>
          </cell>
          <cell r="K1632">
            <v>2288000</v>
          </cell>
        </row>
        <row r="1633">
          <cell r="B1633" t="str">
            <v xml:space="preserve">  - </v>
          </cell>
          <cell r="C1633" t="str">
            <v>Uang Harian [2 org x 3 hr x 2 kl]</v>
          </cell>
          <cell r="H1633">
            <v>12</v>
          </cell>
          <cell r="I1633" t="str">
            <v>OH</v>
          </cell>
          <cell r="J1633">
            <v>370000</v>
          </cell>
          <cell r="K1633">
            <v>4440000</v>
          </cell>
        </row>
        <row r="1634">
          <cell r="B1634" t="str">
            <v xml:space="preserve">  - </v>
          </cell>
          <cell r="C1634" t="str">
            <v>Uang Penginapan [2 ORG x 2 HR x 2 KL]</v>
          </cell>
          <cell r="H1634">
            <v>8</v>
          </cell>
          <cell r="I1634" t="str">
            <v>OH</v>
          </cell>
          <cell r="J1634">
            <v>724000</v>
          </cell>
          <cell r="K1634">
            <v>5792000</v>
          </cell>
        </row>
        <row r="1635">
          <cell r="B1635" t="str">
            <v xml:space="preserve">&gt; </v>
          </cell>
          <cell r="C1635" t="str">
            <v>Jakarta - Jawa Tengah PP</v>
          </cell>
          <cell r="H1635" t="str">
            <v xml:space="preserve"> </v>
          </cell>
          <cell r="I1635" t="str">
            <v xml:space="preserve"> </v>
          </cell>
        </row>
        <row r="1636">
          <cell r="B1636" t="str">
            <v xml:space="preserve">  - </v>
          </cell>
          <cell r="C1636" t="str">
            <v>Tiket Pesawat [2 org x 1 kl]</v>
          </cell>
          <cell r="H1636">
            <v>2</v>
          </cell>
          <cell r="I1636" t="str">
            <v>OK</v>
          </cell>
          <cell r="J1636">
            <v>2182000</v>
          </cell>
          <cell r="K1636">
            <v>4364000</v>
          </cell>
        </row>
        <row r="1637">
          <cell r="B1637" t="str">
            <v xml:space="preserve">  - </v>
          </cell>
          <cell r="C1637" t="str">
            <v>Uang Harian [2 org x 3 hr x 1 kl]</v>
          </cell>
          <cell r="H1637">
            <v>6</v>
          </cell>
          <cell r="I1637" t="str">
            <v>OH</v>
          </cell>
          <cell r="J1637">
            <v>370000</v>
          </cell>
          <cell r="K1637">
            <v>2220000</v>
          </cell>
        </row>
        <row r="1638">
          <cell r="B1638" t="str">
            <v xml:space="preserve">  - </v>
          </cell>
          <cell r="C1638" t="str">
            <v>Uang Penginapan [2 org x 1 hr x 2 kl]</v>
          </cell>
          <cell r="H1638">
            <v>4</v>
          </cell>
          <cell r="I1638" t="str">
            <v>OH</v>
          </cell>
          <cell r="J1638">
            <v>810000</v>
          </cell>
          <cell r="K1638">
            <v>3000000</v>
          </cell>
        </row>
        <row r="1639">
          <cell r="B1639" t="str">
            <v xml:space="preserve">  - </v>
          </cell>
          <cell r="C1639" t="str">
            <v>Transport Satker ke Bandara/Bandara ke Lokasi Kegiatan [2 org x 1 kl]</v>
          </cell>
          <cell r="H1639">
            <v>2</v>
          </cell>
          <cell r="I1639" t="str">
            <v>OK</v>
          </cell>
          <cell r="J1639">
            <v>780000</v>
          </cell>
          <cell r="K1639">
            <v>1456000</v>
          </cell>
        </row>
        <row r="1640">
          <cell r="B1640" t="str">
            <v xml:space="preserve">&gt; </v>
          </cell>
          <cell r="C1640" t="str">
            <v>Jakarta - Kalimantan Selatan PP</v>
          </cell>
          <cell r="H1640" t="str">
            <v xml:space="preserve"> </v>
          </cell>
          <cell r="I1640" t="str">
            <v xml:space="preserve"> </v>
          </cell>
        </row>
        <row r="1641">
          <cell r="B1641" t="str">
            <v xml:space="preserve">  - </v>
          </cell>
          <cell r="C1641" t="str">
            <v>Tiket Pesawat [2 ORG x 1 KL]</v>
          </cell>
          <cell r="H1641">
            <v>2</v>
          </cell>
          <cell r="I1641" t="str">
            <v>OH</v>
          </cell>
          <cell r="J1641">
            <v>2995000</v>
          </cell>
          <cell r="K1641">
            <v>5990000</v>
          </cell>
        </row>
        <row r="1642">
          <cell r="B1642" t="str">
            <v xml:space="preserve">  - </v>
          </cell>
          <cell r="C1642" t="str">
            <v>Transport Satker ke Bandara/Bandara ke Lokasi Kegiatan [2 org x 1 kl]</v>
          </cell>
          <cell r="H1642">
            <v>2</v>
          </cell>
          <cell r="I1642" t="str">
            <v>OK</v>
          </cell>
          <cell r="J1642">
            <v>934000</v>
          </cell>
          <cell r="K1642">
            <v>1868000</v>
          </cell>
        </row>
        <row r="1643">
          <cell r="B1643" t="str">
            <v xml:space="preserve">  - </v>
          </cell>
          <cell r="C1643" t="str">
            <v>Uang Harian [2 ORG x 3 HR x 1 KL]</v>
          </cell>
          <cell r="H1643">
            <v>6</v>
          </cell>
          <cell r="I1643" t="str">
            <v>OH</v>
          </cell>
          <cell r="J1643">
            <v>380000</v>
          </cell>
          <cell r="K1643">
            <v>2280000</v>
          </cell>
        </row>
        <row r="1644">
          <cell r="B1644" t="str">
            <v xml:space="preserve">  - </v>
          </cell>
          <cell r="C1644" t="str">
            <v>Uang Penginapan [2 ORG x 2 HR x 1 KL]</v>
          </cell>
          <cell r="H1644">
            <v>4</v>
          </cell>
          <cell r="I1644" t="str">
            <v>OH</v>
          </cell>
          <cell r="J1644">
            <v>697000</v>
          </cell>
          <cell r="K1644">
            <v>2788000</v>
          </cell>
        </row>
        <row r="1645">
          <cell r="B1645" t="str">
            <v xml:space="preserve">&gt; </v>
          </cell>
          <cell r="C1645" t="str">
            <v>Jakarta - DI Yogyakarta PP</v>
          </cell>
          <cell r="H1645" t="str">
            <v xml:space="preserve"> </v>
          </cell>
          <cell r="I1645" t="str">
            <v xml:space="preserve"> </v>
          </cell>
        </row>
        <row r="1646">
          <cell r="B1646" t="str">
            <v xml:space="preserve">  - </v>
          </cell>
          <cell r="C1646" t="str">
            <v>Tiket Pesawat [2 ORG x 1 KL]</v>
          </cell>
          <cell r="H1646">
            <v>2</v>
          </cell>
          <cell r="I1646" t="str">
            <v>OH</v>
          </cell>
          <cell r="J1646">
            <v>2268000</v>
          </cell>
          <cell r="K1646">
            <v>4536000</v>
          </cell>
        </row>
        <row r="1647">
          <cell r="B1647" t="str">
            <v xml:space="preserve">  - </v>
          </cell>
          <cell r="C1647" t="str">
            <v>Transport Satker ke Bandara/Bandara ke Lokasi [2 ORG x 1 KL]</v>
          </cell>
          <cell r="H1647">
            <v>2</v>
          </cell>
          <cell r="I1647" t="str">
            <v>OK</v>
          </cell>
          <cell r="J1647">
            <v>1120000</v>
          </cell>
          <cell r="K1647">
            <v>2240000</v>
          </cell>
        </row>
        <row r="1648">
          <cell r="B1648" t="str">
            <v xml:space="preserve">  - </v>
          </cell>
          <cell r="C1648" t="str">
            <v>Uang Harian [2 ORG x 3 HR x 1 KL]</v>
          </cell>
          <cell r="H1648">
            <v>6</v>
          </cell>
          <cell r="I1648" t="str">
            <v>OH</v>
          </cell>
          <cell r="J1648">
            <v>420000</v>
          </cell>
          <cell r="K1648">
            <v>2520000</v>
          </cell>
        </row>
        <row r="1649">
          <cell r="B1649" t="str">
            <v xml:space="preserve">  - </v>
          </cell>
          <cell r="C1649" t="str">
            <v>Uang Penginapan [2 ORG x 2 HR x 1 KL]</v>
          </cell>
          <cell r="H1649">
            <v>4</v>
          </cell>
          <cell r="I1649" t="str">
            <v>OH</v>
          </cell>
          <cell r="J1649">
            <v>845000</v>
          </cell>
          <cell r="K1649">
            <v>3380000</v>
          </cell>
        </row>
        <row r="1650">
          <cell r="B1650" t="str">
            <v xml:space="preserve">&gt; </v>
          </cell>
          <cell r="C1650" t="str">
            <v>Jakarta -Sumatera Selatan PP</v>
          </cell>
          <cell r="H1650" t="str">
            <v xml:space="preserve"> </v>
          </cell>
          <cell r="I1650" t="str">
            <v xml:space="preserve"> </v>
          </cell>
        </row>
        <row r="1651">
          <cell r="B1651" t="str">
            <v xml:space="preserve">  - </v>
          </cell>
          <cell r="C1651" t="str">
            <v>Tiket Pesawat [2 ORG x 1 KL]</v>
          </cell>
          <cell r="H1651">
            <v>2</v>
          </cell>
          <cell r="I1651" t="str">
            <v>OH</v>
          </cell>
          <cell r="J1651">
            <v>2268000</v>
          </cell>
          <cell r="K1651">
            <v>4536000</v>
          </cell>
        </row>
        <row r="1652">
          <cell r="B1652" t="str">
            <v xml:space="preserve">  - </v>
          </cell>
          <cell r="C1652" t="str">
            <v>Transport Satker ke Bandara/Bandara ke Lokasi [2 ORG x 1 KL]</v>
          </cell>
          <cell r="H1652">
            <v>2</v>
          </cell>
          <cell r="I1652" t="str">
            <v>OK</v>
          </cell>
          <cell r="J1652">
            <v>906000</v>
          </cell>
          <cell r="K1652">
            <v>1812000</v>
          </cell>
        </row>
        <row r="1653">
          <cell r="B1653" t="str">
            <v xml:space="preserve">  - </v>
          </cell>
          <cell r="C1653" t="str">
            <v>Uang Harian [2 ORG x 3 HR x 1 KL]</v>
          </cell>
          <cell r="H1653">
            <v>6</v>
          </cell>
          <cell r="I1653" t="str">
            <v>OH</v>
          </cell>
          <cell r="J1653">
            <v>380000</v>
          </cell>
          <cell r="K1653">
            <v>2280000</v>
          </cell>
        </row>
        <row r="1654">
          <cell r="B1654" t="str">
            <v xml:space="preserve">  - </v>
          </cell>
          <cell r="C1654" t="str">
            <v>Uang Penginapan [2 ORG x 2 HR x 1 KL]</v>
          </cell>
          <cell r="H1654">
            <v>4</v>
          </cell>
          <cell r="I1654" t="str">
            <v>OH</v>
          </cell>
          <cell r="J1654">
            <v>861000</v>
          </cell>
          <cell r="K1654">
            <v>3444000</v>
          </cell>
        </row>
        <row r="1655">
          <cell r="B1655" t="str">
            <v xml:space="preserve">&gt; </v>
          </cell>
          <cell r="C1655" t="str">
            <v>Jakarta-Sumatera Barat PP</v>
          </cell>
          <cell r="H1655" t="str">
            <v xml:space="preserve"> </v>
          </cell>
          <cell r="I1655" t="str">
            <v xml:space="preserve"> </v>
          </cell>
        </row>
        <row r="1656">
          <cell r="B1656" t="str">
            <v xml:space="preserve">  - </v>
          </cell>
          <cell r="C1656" t="str">
            <v>Tiket [2 ORG x 1 KL]</v>
          </cell>
          <cell r="H1656">
            <v>2</v>
          </cell>
          <cell r="I1656" t="str">
            <v>OK</v>
          </cell>
          <cell r="J1656">
            <v>2952000</v>
          </cell>
          <cell r="K1656">
            <v>5904000</v>
          </cell>
        </row>
        <row r="1657">
          <cell r="B1657" t="str">
            <v xml:space="preserve">  - </v>
          </cell>
          <cell r="C1657" t="str">
            <v>Transport Satker ke Bandara/Bandara ke Lokasi Kegiatan [2 ORG x 1 KL]</v>
          </cell>
          <cell r="H1657">
            <v>2</v>
          </cell>
          <cell r="I1657" t="str">
            <v>OK</v>
          </cell>
          <cell r="J1657">
            <v>928000</v>
          </cell>
          <cell r="K1657">
            <v>1856000</v>
          </cell>
        </row>
        <row r="1658">
          <cell r="B1658" t="str">
            <v xml:space="preserve">  - </v>
          </cell>
          <cell r="C1658" t="str">
            <v>Uang Harian [2 ORG x 3 HR x 1 KL]</v>
          </cell>
          <cell r="H1658">
            <v>6</v>
          </cell>
          <cell r="I1658" t="str">
            <v>OK</v>
          </cell>
          <cell r="J1658">
            <v>380000</v>
          </cell>
          <cell r="K1658">
            <v>2280000</v>
          </cell>
        </row>
        <row r="1659">
          <cell r="B1659" t="str">
            <v xml:space="preserve">  - </v>
          </cell>
          <cell r="C1659" t="str">
            <v>Uang Penginapan [2 ORG x 2 HR x 1 KL]</v>
          </cell>
          <cell r="H1659">
            <v>4</v>
          </cell>
          <cell r="I1659" t="str">
            <v>OK</v>
          </cell>
          <cell r="J1659">
            <v>701000</v>
          </cell>
          <cell r="K1659">
            <v>2804000</v>
          </cell>
        </row>
        <row r="1660">
          <cell r="B1660" t="str">
            <v xml:space="preserve">&gt; </v>
          </cell>
          <cell r="C1660" t="str">
            <v>Jakarta - Kalimantan Timur PP</v>
          </cell>
          <cell r="H1660" t="str">
            <v xml:space="preserve"> </v>
          </cell>
          <cell r="I1660" t="str">
            <v xml:space="preserve"> </v>
          </cell>
        </row>
        <row r="1661">
          <cell r="B1661" t="str">
            <v xml:space="preserve">  - </v>
          </cell>
          <cell r="C1661" t="str">
            <v>Tiket [2 ORG x 1 KL]</v>
          </cell>
          <cell r="H1661">
            <v>2</v>
          </cell>
          <cell r="I1661" t="str">
            <v>OK</v>
          </cell>
          <cell r="J1661">
            <v>3797000</v>
          </cell>
          <cell r="K1661">
            <v>7594000</v>
          </cell>
        </row>
        <row r="1662">
          <cell r="B1662" t="str">
            <v xml:space="preserve">  - </v>
          </cell>
          <cell r="C1662" t="str">
            <v>Transport Satker ke Bandara/Bandara ke Lokasi Kegiatan [2 ORG x 1 KL]</v>
          </cell>
          <cell r="H1662">
            <v>2</v>
          </cell>
          <cell r="I1662" t="str">
            <v>OK</v>
          </cell>
          <cell r="J1662">
            <v>1614000</v>
          </cell>
          <cell r="K1662">
            <v>3228000</v>
          </cell>
        </row>
        <row r="1663">
          <cell r="B1663" t="str">
            <v xml:space="preserve">  - </v>
          </cell>
          <cell r="C1663" t="str">
            <v>Uang Harian [2 ORG x 3 HR x 1 KL]</v>
          </cell>
          <cell r="H1663">
            <v>6</v>
          </cell>
          <cell r="I1663" t="str">
            <v>OK</v>
          </cell>
          <cell r="J1663">
            <v>430000</v>
          </cell>
          <cell r="K1663">
            <v>2580000</v>
          </cell>
        </row>
        <row r="1664">
          <cell r="B1664" t="str">
            <v xml:space="preserve">  - </v>
          </cell>
          <cell r="C1664" t="str">
            <v>Uang Penginapan [2 ORG x 2 HR x 1 KL]</v>
          </cell>
          <cell r="H1664">
            <v>4</v>
          </cell>
          <cell r="I1664" t="str">
            <v>OK</v>
          </cell>
          <cell r="J1664">
            <v>804000</v>
          </cell>
          <cell r="K1664">
            <v>3216000</v>
          </cell>
        </row>
        <row r="1665">
          <cell r="B1665" t="str">
            <v>Belanja Perjalanan Dinas Dalam Kota</v>
          </cell>
          <cell r="K1665">
            <v>3800000</v>
          </cell>
        </row>
        <row r="1666">
          <cell r="B1666" t="str">
            <v>(KPPN.133-Jakarta IV )</v>
          </cell>
          <cell r="K1666">
            <v>0</v>
          </cell>
        </row>
        <row r="1667">
          <cell r="B1667" t="str">
            <v xml:space="preserve">  - </v>
          </cell>
          <cell r="C1667" t="str">
            <v>Uang Harian Perjalanan Dinas Dalam Kota [2 ORG x 5 KL]</v>
          </cell>
          <cell r="H1667">
            <v>10</v>
          </cell>
          <cell r="I1667" t="str">
            <v>OK</v>
          </cell>
          <cell r="J1667">
            <v>210000</v>
          </cell>
          <cell r="K1667">
            <v>2100000</v>
          </cell>
        </row>
        <row r="1668">
          <cell r="B1668" t="str">
            <v xml:space="preserve">  - </v>
          </cell>
          <cell r="C1668" t="str">
            <v>Transport [2 ORG x 5 KL]</v>
          </cell>
          <cell r="H1668">
            <v>10</v>
          </cell>
          <cell r="I1668" t="str">
            <v>OH</v>
          </cell>
          <cell r="J1668">
            <v>170000</v>
          </cell>
          <cell r="K1668">
            <v>1700000</v>
          </cell>
        </row>
        <row r="1669">
          <cell r="B1669" t="str">
            <v>Penanganan Masalah Penyelenggara Ibadah Haji Khusus</v>
          </cell>
          <cell r="H1669" t="str">
            <v xml:space="preserve"> </v>
          </cell>
          <cell r="I1669" t="str">
            <v xml:space="preserve"> </v>
          </cell>
          <cell r="K1669">
            <v>180822000</v>
          </cell>
        </row>
        <row r="1670">
          <cell r="B1670" t="str">
            <v>Koordinasi Penanganan, Penyidikan, dan Penindakan Kasus Haji Khusus di Dalam Negeri</v>
          </cell>
          <cell r="K1670">
            <v>180822000</v>
          </cell>
        </row>
        <row r="1671">
          <cell r="B1671" t="str">
            <v>Belanja Barang Non Operasional Lainnya</v>
          </cell>
          <cell r="K1671">
            <v>2500000</v>
          </cell>
        </row>
        <row r="1672">
          <cell r="B1672" t="str">
            <v>(KPPN.133-Jakarta IV )</v>
          </cell>
          <cell r="K1672">
            <v>0</v>
          </cell>
        </row>
        <row r="1673">
          <cell r="B1673" t="str">
            <v xml:space="preserve">  - </v>
          </cell>
          <cell r="C1673" t="str">
            <v>Administrasi Sidang</v>
          </cell>
          <cell r="H1673">
            <v>1</v>
          </cell>
          <cell r="I1673" t="str">
            <v>KEG</v>
          </cell>
          <cell r="J1673">
            <v>2500000</v>
          </cell>
          <cell r="K1673">
            <v>2500000</v>
          </cell>
        </row>
        <row r="1674">
          <cell r="B1674" t="str">
            <v>Belanja Jasa Lainnya</v>
          </cell>
          <cell r="K1674">
            <v>36000000</v>
          </cell>
        </row>
        <row r="1675">
          <cell r="B1675" t="str">
            <v>(KPPN.133-Jakarta IV )</v>
          </cell>
          <cell r="K1675">
            <v>0</v>
          </cell>
        </row>
        <row r="1676">
          <cell r="B1676" t="str">
            <v xml:space="preserve">  - </v>
          </cell>
          <cell r="C1676" t="str">
            <v>Pemberi Keterangan Ahli/Saksi Ahli Masalah Umrah</v>
          </cell>
          <cell r="H1676">
            <v>20</v>
          </cell>
          <cell r="I1676" t="str">
            <v>OK</v>
          </cell>
          <cell r="J1676">
            <v>1800000</v>
          </cell>
          <cell r="K1676">
            <v>36000000</v>
          </cell>
        </row>
        <row r="1677">
          <cell r="B1677" t="str">
            <v>Belanja Perjalanan Dinas Biasa</v>
          </cell>
          <cell r="K1677">
            <v>134722000</v>
          </cell>
        </row>
        <row r="1678">
          <cell r="B1678" t="str">
            <v>(KPPN.133-Jakarta IV )</v>
          </cell>
          <cell r="K1678">
            <v>0</v>
          </cell>
        </row>
        <row r="1679">
          <cell r="B1679" t="str">
            <v xml:space="preserve">&gt; </v>
          </cell>
          <cell r="C1679" t="str">
            <v>Jakarta-Jawa Barat pp</v>
          </cell>
          <cell r="H1679" t="str">
            <v xml:space="preserve"> </v>
          </cell>
          <cell r="I1679" t="str">
            <v xml:space="preserve"> </v>
          </cell>
        </row>
        <row r="1680">
          <cell r="B1680" t="str">
            <v xml:space="preserve">  - </v>
          </cell>
          <cell r="C1680" t="str">
            <v>Transport [2 ORG x 2 KL]</v>
          </cell>
          <cell r="H1680">
            <v>4</v>
          </cell>
          <cell r="I1680" t="str">
            <v>OH</v>
          </cell>
          <cell r="J1680">
            <v>600000</v>
          </cell>
          <cell r="K1680">
            <v>2400000</v>
          </cell>
        </row>
        <row r="1681">
          <cell r="B1681" t="str">
            <v xml:space="preserve">  - </v>
          </cell>
          <cell r="C1681" t="str">
            <v>Uang Harian [2 ORG x 3 HR x 2 KL]</v>
          </cell>
          <cell r="H1681">
            <v>12</v>
          </cell>
          <cell r="I1681" t="str">
            <v>OH</v>
          </cell>
          <cell r="J1681">
            <v>430000</v>
          </cell>
          <cell r="K1681">
            <v>5160000</v>
          </cell>
        </row>
        <row r="1682">
          <cell r="B1682" t="str">
            <v xml:space="preserve">  - </v>
          </cell>
          <cell r="C1682" t="str">
            <v>Uang Penginapan [2 ORG x 2 HR x 2 KL]</v>
          </cell>
          <cell r="H1682">
            <v>8</v>
          </cell>
          <cell r="I1682" t="str">
            <v>OH</v>
          </cell>
          <cell r="J1682">
            <v>686000</v>
          </cell>
          <cell r="K1682">
            <v>5488000</v>
          </cell>
        </row>
        <row r="1683">
          <cell r="B1683" t="str">
            <v xml:space="preserve">&gt; </v>
          </cell>
          <cell r="C1683" t="str">
            <v>Jakarta - Jawa Timur PP</v>
          </cell>
          <cell r="H1683" t="str">
            <v xml:space="preserve"> </v>
          </cell>
          <cell r="I1683" t="str">
            <v xml:space="preserve"> </v>
          </cell>
        </row>
        <row r="1684">
          <cell r="B1684" t="str">
            <v xml:space="preserve">  - </v>
          </cell>
          <cell r="C1684" t="str">
            <v>Tiket Pesawat [2 ORG x 1 KL]</v>
          </cell>
          <cell r="H1684">
            <v>2</v>
          </cell>
          <cell r="I1684" t="str">
            <v>OH</v>
          </cell>
          <cell r="J1684">
            <v>2674000</v>
          </cell>
          <cell r="K1684">
            <v>5348000</v>
          </cell>
        </row>
        <row r="1685">
          <cell r="B1685" t="str">
            <v xml:space="preserve">  - </v>
          </cell>
          <cell r="C1685" t="str">
            <v>Transport Satker ke Bandara/Bandara ke Lokasi Kegiatan [2 ORG x 1 KL]</v>
          </cell>
          <cell r="H1685">
            <v>2</v>
          </cell>
          <cell r="I1685" t="str">
            <v>OK</v>
          </cell>
          <cell r="J1685">
            <v>1048000</v>
          </cell>
          <cell r="K1685">
            <v>2096000</v>
          </cell>
        </row>
        <row r="1686">
          <cell r="B1686" t="str">
            <v xml:space="preserve">  - </v>
          </cell>
          <cell r="C1686" t="str">
            <v>Uang Harian [2 ORG x 3 HR x 1 KL]</v>
          </cell>
          <cell r="H1686">
            <v>6</v>
          </cell>
          <cell r="I1686" t="str">
            <v>OH</v>
          </cell>
          <cell r="J1686">
            <v>410000</v>
          </cell>
          <cell r="K1686">
            <v>2460000</v>
          </cell>
        </row>
        <row r="1687">
          <cell r="B1687" t="str">
            <v xml:space="preserve">  - </v>
          </cell>
          <cell r="C1687" t="str">
            <v>Uang Penginapan [2 ORG x 2 HR x 1 KL]</v>
          </cell>
          <cell r="H1687">
            <v>4</v>
          </cell>
          <cell r="I1687" t="str">
            <v>OH</v>
          </cell>
          <cell r="J1687">
            <v>814000</v>
          </cell>
          <cell r="K1687">
            <v>3256000</v>
          </cell>
        </row>
        <row r="1688">
          <cell r="B1688" t="str">
            <v xml:space="preserve">&gt; </v>
          </cell>
          <cell r="C1688" t="str">
            <v>Jakarta - Sulawesi Selatan PP</v>
          </cell>
          <cell r="H1688" t="str">
            <v xml:space="preserve"> </v>
          </cell>
          <cell r="I1688" t="str">
            <v xml:space="preserve"> </v>
          </cell>
        </row>
        <row r="1689">
          <cell r="B1689" t="str">
            <v xml:space="preserve">  - </v>
          </cell>
          <cell r="C1689" t="str">
            <v>Tiket Pesawat [2 ORG x 1 KL]</v>
          </cell>
          <cell r="H1689">
            <v>2</v>
          </cell>
          <cell r="I1689" t="str">
            <v>OH</v>
          </cell>
          <cell r="J1689">
            <v>3829000</v>
          </cell>
          <cell r="K1689">
            <v>7658000</v>
          </cell>
        </row>
        <row r="1690">
          <cell r="B1690" t="str">
            <v xml:space="preserve">  - </v>
          </cell>
          <cell r="C1690" t="str">
            <v>Transport Satker ke Bandara/Bandara ke Lokasi Kegiatan [2 ORG x 1 HR x 0 KL]</v>
          </cell>
          <cell r="H1690">
            <v>2</v>
          </cell>
          <cell r="I1690" t="str">
            <v>OH</v>
          </cell>
          <cell r="J1690">
            <v>950000</v>
          </cell>
          <cell r="K1690">
            <v>1900000</v>
          </cell>
        </row>
        <row r="1691">
          <cell r="B1691" t="str">
            <v xml:space="preserve">  - </v>
          </cell>
          <cell r="C1691" t="str">
            <v>Uang Harian [2 ORG x 3 HR x 1 KL]</v>
          </cell>
          <cell r="H1691">
            <v>6</v>
          </cell>
          <cell r="I1691" t="str">
            <v>OH</v>
          </cell>
          <cell r="J1691">
            <v>430000</v>
          </cell>
          <cell r="K1691">
            <v>2580000</v>
          </cell>
        </row>
        <row r="1692">
          <cell r="B1692" t="str">
            <v xml:space="preserve">  - </v>
          </cell>
          <cell r="C1692" t="str">
            <v>Uang Penginapan [2 ORG x 2 HR x 1 KL]</v>
          </cell>
          <cell r="H1692">
            <v>4</v>
          </cell>
          <cell r="I1692" t="str">
            <v>OH</v>
          </cell>
          <cell r="J1692">
            <v>745000</v>
          </cell>
          <cell r="K1692">
            <v>2980000</v>
          </cell>
        </row>
        <row r="1693">
          <cell r="B1693" t="str">
            <v xml:space="preserve">&gt; </v>
          </cell>
          <cell r="C1693" t="str">
            <v>Jakarta-Banten PP</v>
          </cell>
          <cell r="H1693" t="str">
            <v xml:space="preserve"> </v>
          </cell>
          <cell r="I1693" t="str">
            <v xml:space="preserve"> </v>
          </cell>
        </row>
        <row r="1694">
          <cell r="B1694" t="str">
            <v xml:space="preserve">  - </v>
          </cell>
          <cell r="C1694" t="str">
            <v>Transport [2 ORG x 2 KL]</v>
          </cell>
          <cell r="H1694">
            <v>4</v>
          </cell>
          <cell r="I1694" t="str">
            <v>OH</v>
          </cell>
          <cell r="J1694">
            <v>574000</v>
          </cell>
          <cell r="K1694">
            <v>2296000</v>
          </cell>
        </row>
        <row r="1695">
          <cell r="B1695" t="str">
            <v xml:space="preserve">  - </v>
          </cell>
          <cell r="C1695" t="str">
            <v>Uang Harian [2 ORG x 3 HR x 2 KL]</v>
          </cell>
          <cell r="H1695">
            <v>12</v>
          </cell>
          <cell r="I1695" t="str">
            <v>OH</v>
          </cell>
          <cell r="J1695">
            <v>370000</v>
          </cell>
          <cell r="K1695">
            <v>4440000</v>
          </cell>
        </row>
        <row r="1696">
          <cell r="B1696" t="str">
            <v xml:space="preserve">  - </v>
          </cell>
          <cell r="C1696" t="str">
            <v>Uang Penginapan [2 ORG x 2 HR x 2 KL]</v>
          </cell>
          <cell r="H1696">
            <v>8</v>
          </cell>
          <cell r="I1696" t="str">
            <v>OH</v>
          </cell>
          <cell r="J1696">
            <v>724000</v>
          </cell>
          <cell r="K1696">
            <v>5792000</v>
          </cell>
        </row>
        <row r="1697">
          <cell r="B1697" t="str">
            <v xml:space="preserve">&gt; </v>
          </cell>
          <cell r="C1697" t="str">
            <v>Jakarta - Jawa Tengah PP</v>
          </cell>
          <cell r="H1697" t="str">
            <v xml:space="preserve"> </v>
          </cell>
          <cell r="I1697" t="str">
            <v xml:space="preserve"> </v>
          </cell>
        </row>
        <row r="1698">
          <cell r="B1698" t="str">
            <v xml:space="preserve">  - </v>
          </cell>
          <cell r="C1698" t="str">
            <v>Tiket Pesawat [2 ORG x 1 KL]</v>
          </cell>
          <cell r="H1698">
            <v>2</v>
          </cell>
          <cell r="I1698" t="str">
            <v>OH</v>
          </cell>
          <cell r="J1698">
            <v>2182000</v>
          </cell>
          <cell r="K1698">
            <v>4364000</v>
          </cell>
        </row>
        <row r="1699">
          <cell r="B1699" t="str">
            <v xml:space="preserve">  - </v>
          </cell>
          <cell r="C1699" t="str">
            <v>Transport Satker ke Bandara/Bandara ke Lokasi Kegiatan [2 ORG x 1 KL]</v>
          </cell>
          <cell r="H1699">
            <v>2</v>
          </cell>
          <cell r="I1699" t="str">
            <v>OK</v>
          </cell>
          <cell r="J1699">
            <v>780000</v>
          </cell>
          <cell r="K1699">
            <v>1560000</v>
          </cell>
        </row>
        <row r="1700">
          <cell r="B1700" t="str">
            <v xml:space="preserve">  - </v>
          </cell>
          <cell r="C1700" t="str">
            <v>Uang Harian [2 ORG x 3 HR x 1 KL]</v>
          </cell>
          <cell r="H1700">
            <v>6</v>
          </cell>
          <cell r="I1700" t="str">
            <v>OH</v>
          </cell>
          <cell r="J1700">
            <v>370000</v>
          </cell>
          <cell r="K1700">
            <v>2220000</v>
          </cell>
        </row>
        <row r="1701">
          <cell r="B1701" t="str">
            <v xml:space="preserve">  - </v>
          </cell>
          <cell r="C1701" t="str">
            <v>Uang Penginapan [2 ORG x 2 HR x 1 KL]</v>
          </cell>
          <cell r="H1701">
            <v>4</v>
          </cell>
          <cell r="I1701" t="str">
            <v>OH</v>
          </cell>
          <cell r="J1701">
            <v>810000</v>
          </cell>
          <cell r="K1701">
            <v>3240000</v>
          </cell>
        </row>
        <row r="1702">
          <cell r="B1702" t="str">
            <v xml:space="preserve">&gt; </v>
          </cell>
          <cell r="C1702" t="str">
            <v>Jakarta-Kalimantan Selatan PP</v>
          </cell>
          <cell r="H1702" t="str">
            <v xml:space="preserve"> </v>
          </cell>
          <cell r="I1702" t="str">
            <v xml:space="preserve"> </v>
          </cell>
        </row>
        <row r="1703">
          <cell r="B1703" t="str">
            <v xml:space="preserve">  - </v>
          </cell>
          <cell r="C1703" t="str">
            <v>Tiket [2 ORG x 1 KL]</v>
          </cell>
          <cell r="H1703">
            <v>2</v>
          </cell>
          <cell r="I1703" t="str">
            <v>OK</v>
          </cell>
          <cell r="J1703">
            <v>2995000</v>
          </cell>
          <cell r="K1703">
            <v>5990000</v>
          </cell>
        </row>
        <row r="1704">
          <cell r="B1704" t="str">
            <v xml:space="preserve">  - </v>
          </cell>
          <cell r="C1704" t="str">
            <v>Transport Satker ke Bandara/Bandara ke Lokasi Kegiatan [2 ORG x 1 KL]</v>
          </cell>
          <cell r="H1704">
            <v>2</v>
          </cell>
          <cell r="I1704" t="str">
            <v>OK</v>
          </cell>
          <cell r="J1704">
            <v>934000</v>
          </cell>
          <cell r="K1704">
            <v>1868000</v>
          </cell>
        </row>
        <row r="1705">
          <cell r="B1705" t="str">
            <v xml:space="preserve">  - </v>
          </cell>
          <cell r="C1705" t="str">
            <v>Uang Harian [1 ORG x 3 HR x 2 KL]</v>
          </cell>
          <cell r="H1705">
            <v>6</v>
          </cell>
          <cell r="I1705" t="str">
            <v>OK</v>
          </cell>
          <cell r="J1705">
            <v>380000</v>
          </cell>
          <cell r="K1705">
            <v>2280000</v>
          </cell>
        </row>
        <row r="1706">
          <cell r="B1706" t="str">
            <v xml:space="preserve">  - </v>
          </cell>
          <cell r="C1706" t="str">
            <v>Uang Penginapan [2 ORG x 2 HR x 1 KL]</v>
          </cell>
          <cell r="H1706">
            <v>4</v>
          </cell>
          <cell r="I1706" t="str">
            <v>OH</v>
          </cell>
          <cell r="J1706">
            <v>697000</v>
          </cell>
          <cell r="K1706">
            <v>2788000</v>
          </cell>
        </row>
        <row r="1707">
          <cell r="B1707" t="str">
            <v xml:space="preserve">&gt; </v>
          </cell>
          <cell r="C1707" t="str">
            <v>Jakarta - DI Yogyakarta PP</v>
          </cell>
          <cell r="H1707" t="str">
            <v xml:space="preserve"> </v>
          </cell>
          <cell r="I1707" t="str">
            <v xml:space="preserve"> </v>
          </cell>
        </row>
        <row r="1708">
          <cell r="B1708" t="str">
            <v xml:space="preserve">  - </v>
          </cell>
          <cell r="C1708" t="str">
            <v>Tiket Pesawat [2 Org x 1 kl]</v>
          </cell>
          <cell r="H1708">
            <v>2</v>
          </cell>
          <cell r="I1708" t="str">
            <v>OK</v>
          </cell>
          <cell r="J1708">
            <v>2268000</v>
          </cell>
          <cell r="K1708">
            <v>4536000</v>
          </cell>
        </row>
        <row r="1709">
          <cell r="B1709" t="str">
            <v xml:space="preserve">  - </v>
          </cell>
          <cell r="C1709" t="str">
            <v>Transport Satker ke Bandara/Bandara ke Lokasi [2 org x 1 kl]</v>
          </cell>
          <cell r="H1709">
            <v>2</v>
          </cell>
          <cell r="I1709" t="str">
            <v>OH</v>
          </cell>
          <cell r="J1709">
            <v>1120000</v>
          </cell>
          <cell r="K1709">
            <v>2240000</v>
          </cell>
        </row>
        <row r="1710">
          <cell r="B1710" t="str">
            <v xml:space="preserve">  - </v>
          </cell>
          <cell r="C1710" t="str">
            <v>Uang Harian [2 org x 3 hr x 1 kl]</v>
          </cell>
          <cell r="H1710">
            <v>6</v>
          </cell>
          <cell r="I1710" t="str">
            <v>OH</v>
          </cell>
          <cell r="J1710">
            <v>420000</v>
          </cell>
          <cell r="K1710">
            <v>2520000</v>
          </cell>
        </row>
        <row r="1711">
          <cell r="B1711" t="str">
            <v xml:space="preserve">  - </v>
          </cell>
          <cell r="C1711" t="str">
            <v>Uang Representasi [1 ORG x 3 HR x 1 KL]</v>
          </cell>
          <cell r="H1711">
            <v>3</v>
          </cell>
          <cell r="I1711" t="str">
            <v>OH</v>
          </cell>
          <cell r="J1711">
            <v>150000</v>
          </cell>
          <cell r="K1711">
            <v>450000</v>
          </cell>
        </row>
        <row r="1712">
          <cell r="B1712" t="str">
            <v xml:space="preserve">  - </v>
          </cell>
          <cell r="C1712" t="str">
            <v>Uang Penginapan Es.II [1 ORG x 2 HR x 1 KL]</v>
          </cell>
          <cell r="H1712">
            <v>2</v>
          </cell>
          <cell r="I1712" t="str">
            <v>OH</v>
          </cell>
          <cell r="J1712">
            <v>2695000</v>
          </cell>
          <cell r="K1712">
            <v>5390000</v>
          </cell>
        </row>
        <row r="1713">
          <cell r="B1713" t="str">
            <v xml:space="preserve">  - </v>
          </cell>
          <cell r="C1713" t="str">
            <v>Uang Penginapan [1 org x 2 hr x 1 kl]</v>
          </cell>
          <cell r="H1713">
            <v>2</v>
          </cell>
          <cell r="I1713" t="str">
            <v>OH</v>
          </cell>
          <cell r="J1713">
            <v>845000</v>
          </cell>
          <cell r="K1713">
            <v>1690000</v>
          </cell>
        </row>
        <row r="1714">
          <cell r="B1714" t="str">
            <v xml:space="preserve">&gt; </v>
          </cell>
          <cell r="C1714" t="str">
            <v>Jakarta - Sumatera Selatan PP</v>
          </cell>
          <cell r="H1714" t="str">
            <v xml:space="preserve"> </v>
          </cell>
          <cell r="I1714" t="str">
            <v xml:space="preserve"> </v>
          </cell>
        </row>
        <row r="1715">
          <cell r="B1715" t="str">
            <v xml:space="preserve">  - </v>
          </cell>
          <cell r="C1715" t="str">
            <v>Tiket Pesawat [2 org x 1 kl]</v>
          </cell>
          <cell r="H1715">
            <v>2</v>
          </cell>
          <cell r="I1715" t="str">
            <v>OK</v>
          </cell>
          <cell r="J1715">
            <v>2268000</v>
          </cell>
          <cell r="K1715">
            <v>4536000</v>
          </cell>
        </row>
        <row r="1716">
          <cell r="B1716" t="str">
            <v xml:space="preserve">  - </v>
          </cell>
          <cell r="C1716" t="str">
            <v>Transport Satker ke Bandara/Bandara ke Lokasi Kegiatan [2 org x 1 kl]</v>
          </cell>
          <cell r="H1716">
            <v>2</v>
          </cell>
          <cell r="I1716" t="str">
            <v>OK</v>
          </cell>
          <cell r="J1716">
            <v>906000</v>
          </cell>
          <cell r="K1716">
            <v>1812000</v>
          </cell>
        </row>
        <row r="1717">
          <cell r="B1717" t="str">
            <v xml:space="preserve">  - </v>
          </cell>
          <cell r="C1717" t="str">
            <v>Uang Harian [2 org x 3 hr x 1 kl]</v>
          </cell>
          <cell r="H1717">
            <v>6</v>
          </cell>
          <cell r="I1717" t="str">
            <v>OH</v>
          </cell>
          <cell r="J1717">
            <v>380000</v>
          </cell>
          <cell r="K1717">
            <v>2280000</v>
          </cell>
        </row>
        <row r="1718">
          <cell r="B1718" t="str">
            <v xml:space="preserve">  - </v>
          </cell>
          <cell r="C1718" t="str">
            <v>Uang Penginapan [2 org x 2 hr x 1 kl]</v>
          </cell>
          <cell r="H1718">
            <v>4</v>
          </cell>
          <cell r="I1718" t="str">
            <v>OH</v>
          </cell>
          <cell r="J1718">
            <v>861000</v>
          </cell>
          <cell r="K1718">
            <v>3444000</v>
          </cell>
        </row>
        <row r="1719">
          <cell r="B1719" t="str">
            <v xml:space="preserve">&gt; </v>
          </cell>
          <cell r="C1719" t="str">
            <v>Jakarta - NTB PP</v>
          </cell>
          <cell r="H1719" t="str">
            <v xml:space="preserve"> </v>
          </cell>
          <cell r="I1719" t="str">
            <v xml:space="preserve"> </v>
          </cell>
        </row>
        <row r="1720">
          <cell r="B1720" t="str">
            <v xml:space="preserve">  - </v>
          </cell>
          <cell r="C1720" t="str">
            <v>Tiket Pesawat [2 Org x 1 kl]</v>
          </cell>
          <cell r="H1720">
            <v>2</v>
          </cell>
          <cell r="I1720" t="str">
            <v>OK</v>
          </cell>
          <cell r="J1720">
            <v>3230000</v>
          </cell>
          <cell r="K1720">
            <v>6460000</v>
          </cell>
        </row>
        <row r="1721">
          <cell r="B1721" t="str">
            <v xml:space="preserve">  - </v>
          </cell>
          <cell r="C1721" t="str">
            <v>Transport Satker ke Bandara/Bandara ke Lokasi [2 org x 1 kl]</v>
          </cell>
          <cell r="H1721">
            <v>2</v>
          </cell>
          <cell r="I1721" t="str">
            <v>OH</v>
          </cell>
          <cell r="J1721">
            <v>1044000</v>
          </cell>
          <cell r="K1721">
            <v>2088000</v>
          </cell>
        </row>
        <row r="1722">
          <cell r="B1722" t="str">
            <v xml:space="preserve">  - </v>
          </cell>
          <cell r="C1722" t="str">
            <v>Uang Harian [2 org x 3 hr x 1 kl]</v>
          </cell>
          <cell r="H1722">
            <v>6</v>
          </cell>
          <cell r="I1722" t="str">
            <v>OH</v>
          </cell>
          <cell r="J1722">
            <v>440000</v>
          </cell>
          <cell r="K1722">
            <v>2640000</v>
          </cell>
        </row>
        <row r="1723">
          <cell r="B1723" t="str">
            <v xml:space="preserve">  - </v>
          </cell>
          <cell r="C1723" t="str">
            <v>Uang Penginapan Gol III [2 org x 2 hr x 1 kl]</v>
          </cell>
          <cell r="H1723">
            <v>4</v>
          </cell>
          <cell r="I1723" t="str">
            <v>OH</v>
          </cell>
          <cell r="J1723">
            <v>907000</v>
          </cell>
          <cell r="K1723">
            <v>3628000</v>
          </cell>
        </row>
        <row r="1724">
          <cell r="B1724" t="str">
            <v xml:space="preserve">&gt; </v>
          </cell>
          <cell r="C1724" t="str">
            <v>Jakarta - Sumatera Barat PP</v>
          </cell>
          <cell r="H1724" t="str">
            <v xml:space="preserve"> </v>
          </cell>
          <cell r="I1724" t="str">
            <v xml:space="preserve"> </v>
          </cell>
        </row>
        <row r="1725">
          <cell r="B1725" t="str">
            <v xml:space="preserve">  - </v>
          </cell>
          <cell r="C1725" t="str">
            <v>Tiket Pesawat [2 Org x 1 kl]</v>
          </cell>
          <cell r="H1725">
            <v>2</v>
          </cell>
          <cell r="I1725" t="str">
            <v>OK</v>
          </cell>
          <cell r="J1725">
            <v>2952000</v>
          </cell>
          <cell r="K1725">
            <v>5904000</v>
          </cell>
        </row>
        <row r="1726">
          <cell r="B1726" t="str">
            <v xml:space="preserve">  - </v>
          </cell>
          <cell r="C1726" t="str">
            <v>Transport Satker ke Bandara/Bandara ke Lokasi [2 org x 1 kl]</v>
          </cell>
          <cell r="H1726">
            <v>2</v>
          </cell>
          <cell r="I1726" t="str">
            <v>OH</v>
          </cell>
          <cell r="J1726">
            <v>928000</v>
          </cell>
          <cell r="K1726">
            <v>1856000</v>
          </cell>
        </row>
        <row r="1727">
          <cell r="B1727" t="str">
            <v xml:space="preserve">  - </v>
          </cell>
          <cell r="C1727" t="str">
            <v>Uang Harian [2 org x 3 hr x 1 kl]</v>
          </cell>
          <cell r="H1727">
            <v>6</v>
          </cell>
          <cell r="I1727" t="str">
            <v>OH</v>
          </cell>
          <cell r="J1727">
            <v>380000</v>
          </cell>
          <cell r="K1727">
            <v>2280000</v>
          </cell>
        </row>
        <row r="1728">
          <cell r="B1728" t="str">
            <v xml:space="preserve">  - </v>
          </cell>
          <cell r="C1728" t="str">
            <v>Uang Penginapan Gol III [2 org x 2 hr x 1 kl]</v>
          </cell>
          <cell r="H1728">
            <v>4</v>
          </cell>
          <cell r="I1728" t="str">
            <v>OH</v>
          </cell>
          <cell r="J1728">
            <v>701000</v>
          </cell>
          <cell r="K1728">
            <v>2804000</v>
          </cell>
        </row>
        <row r="1729">
          <cell r="B1729" t="str">
            <v>Belanja Perjalanan Dinas Dalam Kota</v>
          </cell>
          <cell r="K1729">
            <v>7600000</v>
          </cell>
        </row>
        <row r="1730">
          <cell r="B1730" t="str">
            <v>(KPPN.133-Jakarta IV )</v>
          </cell>
          <cell r="K1730">
            <v>0</v>
          </cell>
        </row>
        <row r="1731">
          <cell r="B1731" t="str">
            <v xml:space="preserve">  - </v>
          </cell>
          <cell r="C1731" t="str">
            <v>Transport [2 ORG x 5 KL]</v>
          </cell>
          <cell r="H1731">
            <v>20</v>
          </cell>
          <cell r="I1731" t="str">
            <v>OK</v>
          </cell>
          <cell r="J1731">
            <v>170000</v>
          </cell>
          <cell r="K1731">
            <v>3400000</v>
          </cell>
        </row>
        <row r="1732">
          <cell r="B1732" t="str">
            <v xml:space="preserve">  - </v>
          </cell>
          <cell r="C1732" t="str">
            <v>Uang Harian [2 ORG x 5 KL]</v>
          </cell>
          <cell r="H1732">
            <v>20</v>
          </cell>
          <cell r="I1732" t="str">
            <v>OH</v>
          </cell>
          <cell r="J1732">
            <v>210000</v>
          </cell>
          <cell r="K1732">
            <v>4200000</v>
          </cell>
        </row>
        <row r="1733">
          <cell r="B1733" t="str">
            <v>Program Dukungan Manajemen</v>
          </cell>
          <cell r="K1733">
            <v>2523334000</v>
          </cell>
        </row>
        <row r="1734">
          <cell r="B1734" t="str">
            <v>Dukungan Manajemen dan Pelaksanaan Tugas Teknis Lainnya Penyelenggaraan Haji dan Umrah</v>
          </cell>
          <cell r="K1734">
            <v>2523334000</v>
          </cell>
        </row>
        <row r="1735">
          <cell r="B1735" t="str">
            <v>Layanan Dukungan Manajemen Internal[Base Line]</v>
          </cell>
          <cell r="H1735">
            <v>7</v>
          </cell>
          <cell r="I1735" t="str">
            <v>OK</v>
          </cell>
          <cell r="K1735">
            <v>2523334000</v>
          </cell>
        </row>
        <row r="1736">
          <cell r="B1736" t="str">
            <v>Lokasi : KOTA JAKARTA PUSAT</v>
          </cell>
          <cell r="K1736">
            <v>0</v>
          </cell>
        </row>
        <row r="1737">
          <cell r="B1737" t="str">
            <v>Layanan Umum</v>
          </cell>
          <cell r="H1737">
            <v>1</v>
          </cell>
          <cell r="I1737" t="str">
            <v>Layanan</v>
          </cell>
          <cell r="K1737">
            <v>2325334000</v>
          </cell>
        </row>
        <row r="1738">
          <cell r="B1738" t="str">
            <v>Koordinasi penyelenggaraan ibadah haji</v>
          </cell>
          <cell r="H1738" t="str">
            <v xml:space="preserve"> </v>
          </cell>
          <cell r="I1738" t="str">
            <v xml:space="preserve"> </v>
          </cell>
          <cell r="K1738">
            <v>1291214000</v>
          </cell>
        </row>
        <row r="1739">
          <cell r="B1739" t="str">
            <v>TU DIT UHK - Operasional Perkantoran dan Layanan Pimpinan</v>
          </cell>
          <cell r="K1739">
            <v>1291214000</v>
          </cell>
        </row>
        <row r="1740">
          <cell r="B1740" t="str">
            <v>Belanja Perjalanan Dinas Biasa - Luar Negeri</v>
          </cell>
          <cell r="K1740">
            <v>371092000</v>
          </cell>
        </row>
        <row r="1741">
          <cell r="B1741" t="str">
            <v>(KPPN.133-Jakarta IV )</v>
          </cell>
          <cell r="K1741">
            <v>0</v>
          </cell>
        </row>
        <row r="1742">
          <cell r="B1742" t="str">
            <v xml:space="preserve">&gt; </v>
          </cell>
          <cell r="C1742" t="str">
            <v>Koordinasi Penyelenggaraan Ibadah Umrah dan Haji Khusus</v>
          </cell>
          <cell r="H1742" t="str">
            <v xml:space="preserve"> </v>
          </cell>
          <cell r="I1742" t="str">
            <v xml:space="preserve"> </v>
          </cell>
          <cell r="K1742">
            <v>371092000</v>
          </cell>
        </row>
        <row r="1743">
          <cell r="B1743" t="str">
            <v xml:space="preserve">  - </v>
          </cell>
          <cell r="C1743" t="str">
            <v>Jakarta - Jeddah PP Eselon II [1 ORG x 2 KALI]</v>
          </cell>
          <cell r="H1743">
            <v>2</v>
          </cell>
          <cell r="I1743" t="str">
            <v>OK</v>
          </cell>
          <cell r="J1743">
            <v>45000000</v>
          </cell>
          <cell r="K1743">
            <v>90000000</v>
          </cell>
        </row>
        <row r="1744">
          <cell r="B1744" t="str">
            <v xml:space="preserve">  - </v>
          </cell>
          <cell r="C1744" t="str">
            <v>Uang Harian/Lump sum Eselon II [1 ORG x 8 HARI x 2 KALI]</v>
          </cell>
          <cell r="H1744">
            <v>16</v>
          </cell>
          <cell r="I1744" t="str">
            <v>OH</v>
          </cell>
          <cell r="J1744">
            <v>5700000</v>
          </cell>
          <cell r="K1744">
            <v>91200000</v>
          </cell>
        </row>
        <row r="1745">
          <cell r="B1745" t="str">
            <v xml:space="preserve">  - </v>
          </cell>
          <cell r="C1745" t="str">
            <v>Uang Harian/Lump sum 40% Eselon II [1 ORG x 2 HARI x 2 KALI]</v>
          </cell>
          <cell r="H1745">
            <v>4</v>
          </cell>
          <cell r="I1745" t="str">
            <v>OH</v>
          </cell>
          <cell r="J1745">
            <v>2280000</v>
          </cell>
          <cell r="K1745">
            <v>9120000</v>
          </cell>
        </row>
        <row r="1746">
          <cell r="B1746" t="str">
            <v xml:space="preserve">  - </v>
          </cell>
          <cell r="C1746" t="str">
            <v>Jakarta-Jeddah PP [2 ORG x 2 KALI]</v>
          </cell>
          <cell r="H1746">
            <v>4</v>
          </cell>
          <cell r="I1746" t="str">
            <v>OK</v>
          </cell>
          <cell r="J1746">
            <v>25000000</v>
          </cell>
          <cell r="K1746">
            <v>100000000</v>
          </cell>
        </row>
        <row r="1747">
          <cell r="B1747" t="str">
            <v xml:space="preserve">  - </v>
          </cell>
          <cell r="C1747" t="str">
            <v>Uang Harian/Lump sum [1 ORG x 8 HARI x 2 KALI]</v>
          </cell>
          <cell r="H1747">
            <v>16</v>
          </cell>
          <cell r="I1747" t="str">
            <v>OH</v>
          </cell>
          <cell r="J1747">
            <v>3500000</v>
          </cell>
          <cell r="K1747">
            <v>56000000</v>
          </cell>
        </row>
        <row r="1748">
          <cell r="B1748" t="str">
            <v xml:space="preserve">  - </v>
          </cell>
          <cell r="C1748" t="str">
            <v>Uang Harian/Lump sum 40% [2 ORG x 2 HARI x 2 KALI]</v>
          </cell>
          <cell r="H1748">
            <v>8</v>
          </cell>
          <cell r="I1748" t="str">
            <v>OH</v>
          </cell>
          <cell r="J1748">
            <v>1400000</v>
          </cell>
          <cell r="K1748">
            <v>11200000</v>
          </cell>
        </row>
        <row r="1749">
          <cell r="B1749" t="str">
            <v xml:space="preserve">  - </v>
          </cell>
          <cell r="C1749" t="str">
            <v>Transport Satker ke Bandara/Bandara ke Lokasi Kegiatan [3 org x 2 kl]</v>
          </cell>
          <cell r="H1749">
            <v>6</v>
          </cell>
          <cell r="I1749" t="str">
            <v>OK</v>
          </cell>
          <cell r="J1749">
            <v>512000</v>
          </cell>
          <cell r="K1749">
            <v>3072000</v>
          </cell>
        </row>
        <row r="1750">
          <cell r="B1750" t="str">
            <v xml:space="preserve">  - </v>
          </cell>
          <cell r="C1750" t="str">
            <v>Visa</v>
          </cell>
          <cell r="H1750">
            <v>3</v>
          </cell>
          <cell r="I1750" t="str">
            <v>OK</v>
          </cell>
          <cell r="J1750">
            <v>3500000</v>
          </cell>
          <cell r="K1750">
            <v>10500000</v>
          </cell>
        </row>
        <row r="1751">
          <cell r="B1751" t="str">
            <v>Belanja Perjalanan Dinas Biasa</v>
          </cell>
          <cell r="K1751">
            <v>882122000</v>
          </cell>
        </row>
        <row r="1752">
          <cell r="B1752" t="str">
            <v>(KPPN.133-Jakarta IV )</v>
          </cell>
          <cell r="K1752">
            <v>0</v>
          </cell>
        </row>
        <row r="1753">
          <cell r="B1753" t="str">
            <v xml:space="preserve">&gt;&gt; </v>
          </cell>
          <cell r="C1753" t="str">
            <v>JAKARTA-ACEH  PP</v>
          </cell>
          <cell r="J1753">
            <v>0</v>
          </cell>
          <cell r="K1753">
            <v>0</v>
          </cell>
        </row>
        <row r="1754">
          <cell r="B1754" t="str">
            <v xml:space="preserve">  - </v>
          </cell>
          <cell r="C1754" t="str">
            <v>Tiket [2 org x 1 kl]</v>
          </cell>
          <cell r="H1754">
            <v>2</v>
          </cell>
          <cell r="I1754" t="str">
            <v>OK</v>
          </cell>
          <cell r="J1754">
            <v>4492000</v>
          </cell>
          <cell r="K1754">
            <v>8984000</v>
          </cell>
        </row>
        <row r="1755">
          <cell r="B1755" t="str">
            <v xml:space="preserve">  - </v>
          </cell>
          <cell r="C1755" t="str">
            <v>Transport Satker ke Bandara/Bandara ke Lokasi Kegiatan [2 org x 1 kl]</v>
          </cell>
          <cell r="H1755">
            <v>2</v>
          </cell>
          <cell r="I1755" t="str">
            <v>OK</v>
          </cell>
          <cell r="J1755">
            <v>820000</v>
          </cell>
          <cell r="K1755">
            <v>1640000</v>
          </cell>
        </row>
        <row r="1756">
          <cell r="B1756" t="str">
            <v xml:space="preserve">  - </v>
          </cell>
          <cell r="C1756" t="str">
            <v>Uang Harian [2 org x 3 hr x 1 kl]</v>
          </cell>
          <cell r="H1756">
            <v>6</v>
          </cell>
          <cell r="I1756" t="str">
            <v>OK</v>
          </cell>
          <cell r="J1756">
            <v>360000</v>
          </cell>
          <cell r="K1756">
            <v>2160000</v>
          </cell>
        </row>
        <row r="1757">
          <cell r="B1757" t="str">
            <v xml:space="preserve">  - </v>
          </cell>
          <cell r="C1757" t="str">
            <v>Uang Representatif [1 org x 3 hr x 1 kl]</v>
          </cell>
          <cell r="H1757">
            <v>3</v>
          </cell>
          <cell r="I1757" t="str">
            <v>OK</v>
          </cell>
          <cell r="J1757">
            <v>150000</v>
          </cell>
          <cell r="K1757">
            <v>450000</v>
          </cell>
        </row>
        <row r="1758">
          <cell r="B1758" t="str">
            <v xml:space="preserve">  - </v>
          </cell>
          <cell r="C1758" t="str">
            <v>Uang Penginapan Es 2 [1 org x 2 hr x 1 kl]</v>
          </cell>
          <cell r="H1758">
            <v>2</v>
          </cell>
          <cell r="I1758" t="str">
            <v>OK</v>
          </cell>
          <cell r="J1758">
            <v>3526000</v>
          </cell>
          <cell r="K1758">
            <v>7052000</v>
          </cell>
        </row>
        <row r="1759">
          <cell r="B1759" t="str">
            <v xml:space="preserve">  - </v>
          </cell>
          <cell r="C1759" t="str">
            <v>Uang Penginapan Gol 3 [1 org x 2 hr x 1 kl]</v>
          </cell>
          <cell r="H1759">
            <v>2</v>
          </cell>
          <cell r="I1759" t="str">
            <v>OK</v>
          </cell>
          <cell r="J1759">
            <v>770000</v>
          </cell>
          <cell r="K1759">
            <v>1540000</v>
          </cell>
        </row>
        <row r="1760">
          <cell r="B1760" t="str">
            <v xml:space="preserve">&gt;&gt; </v>
          </cell>
          <cell r="C1760" t="str">
            <v>JAKARTA-KEPULAUAN RIAU  PP</v>
          </cell>
          <cell r="J1760">
            <v>0</v>
          </cell>
          <cell r="K1760">
            <v>0</v>
          </cell>
        </row>
        <row r="1761">
          <cell r="B1761" t="str">
            <v xml:space="preserve">  - </v>
          </cell>
          <cell r="C1761" t="str">
            <v>Tiket [2 org x 1 kl]</v>
          </cell>
          <cell r="H1761">
            <v>2</v>
          </cell>
          <cell r="I1761" t="str">
            <v>OK</v>
          </cell>
          <cell r="J1761">
            <v>2888000</v>
          </cell>
          <cell r="K1761">
            <v>5776000</v>
          </cell>
        </row>
        <row r="1762">
          <cell r="B1762" t="str">
            <v xml:space="preserve">  - </v>
          </cell>
          <cell r="C1762" t="str">
            <v>Transport Satker ke Bandara/Bandara ke Lokasi Kegiatan [2 org x 1 kl]</v>
          </cell>
          <cell r="H1762">
            <v>2</v>
          </cell>
          <cell r="I1762" t="str">
            <v>OK</v>
          </cell>
          <cell r="J1762">
            <v>900000</v>
          </cell>
          <cell r="K1762">
            <v>1800000</v>
          </cell>
        </row>
        <row r="1763">
          <cell r="B1763" t="str">
            <v xml:space="preserve">  - </v>
          </cell>
          <cell r="C1763" t="str">
            <v>Uang Harian [2 org x 3 hr x 1 kl]</v>
          </cell>
          <cell r="H1763">
            <v>6</v>
          </cell>
          <cell r="I1763" t="str">
            <v>OK</v>
          </cell>
          <cell r="J1763">
            <v>370000</v>
          </cell>
          <cell r="K1763">
            <v>2220000</v>
          </cell>
        </row>
        <row r="1764">
          <cell r="B1764" t="str">
            <v xml:space="preserve">  - </v>
          </cell>
          <cell r="C1764" t="str">
            <v>Uang Representatif [1 org x 3 hr x 1 kl]</v>
          </cell>
          <cell r="H1764">
            <v>3</v>
          </cell>
          <cell r="I1764" t="str">
            <v>OK</v>
          </cell>
          <cell r="J1764">
            <v>150000</v>
          </cell>
          <cell r="K1764">
            <v>450000</v>
          </cell>
        </row>
        <row r="1765">
          <cell r="B1765" t="str">
            <v xml:space="preserve">  - </v>
          </cell>
          <cell r="C1765" t="str">
            <v>Uang Penginapan Es 2 [1 org x 2 hr x 1 kl]</v>
          </cell>
          <cell r="H1765">
            <v>2</v>
          </cell>
          <cell r="I1765" t="str">
            <v>OK</v>
          </cell>
          <cell r="J1765">
            <v>2318000</v>
          </cell>
          <cell r="K1765">
            <v>4636000</v>
          </cell>
        </row>
        <row r="1766">
          <cell r="B1766" t="str">
            <v xml:space="preserve">  - </v>
          </cell>
          <cell r="C1766" t="str">
            <v>Uang Penginapan Gol 3 [1 org x 2 hr x 1 kl]</v>
          </cell>
          <cell r="H1766">
            <v>2</v>
          </cell>
          <cell r="I1766" t="str">
            <v>OK</v>
          </cell>
          <cell r="J1766">
            <v>792000</v>
          </cell>
          <cell r="K1766">
            <v>1584000</v>
          </cell>
        </row>
        <row r="1767">
          <cell r="B1767" t="str">
            <v xml:space="preserve">&gt;&gt; </v>
          </cell>
          <cell r="C1767" t="str">
            <v>JAKARTA-RIAU PP</v>
          </cell>
          <cell r="J1767">
            <v>0</v>
          </cell>
          <cell r="K1767">
            <v>0</v>
          </cell>
        </row>
        <row r="1768">
          <cell r="B1768" t="str">
            <v xml:space="preserve">  - </v>
          </cell>
          <cell r="C1768" t="str">
            <v>Tiket [2 org x 1 kl]</v>
          </cell>
          <cell r="H1768">
            <v>2</v>
          </cell>
          <cell r="I1768" t="str">
            <v>OK</v>
          </cell>
          <cell r="J1768">
            <v>3016000</v>
          </cell>
          <cell r="K1768">
            <v>6032000</v>
          </cell>
        </row>
        <row r="1769">
          <cell r="B1769" t="str">
            <v xml:space="preserve">  - </v>
          </cell>
          <cell r="C1769" t="str">
            <v>Transport Satker ke Bandara/Bandara ke Lokasi Kegiatan [2 org x 1 kl]</v>
          </cell>
          <cell r="H1769">
            <v>2</v>
          </cell>
          <cell r="I1769" t="str">
            <v>OK</v>
          </cell>
          <cell r="J1769">
            <v>766000</v>
          </cell>
          <cell r="K1769">
            <v>1532000</v>
          </cell>
        </row>
        <row r="1770">
          <cell r="B1770" t="str">
            <v xml:space="preserve">  - </v>
          </cell>
          <cell r="C1770" t="str">
            <v>Uang Harian [2 org x 3 hr x 1 kl]</v>
          </cell>
          <cell r="H1770">
            <v>6</v>
          </cell>
          <cell r="I1770" t="str">
            <v>OK</v>
          </cell>
          <cell r="J1770">
            <v>370000</v>
          </cell>
          <cell r="K1770">
            <v>2220000</v>
          </cell>
        </row>
        <row r="1771">
          <cell r="B1771" t="str">
            <v xml:space="preserve">  - </v>
          </cell>
          <cell r="C1771" t="str">
            <v>Uang Representatif [1 org x 3 hr x 1 kl]</v>
          </cell>
          <cell r="H1771">
            <v>3</v>
          </cell>
          <cell r="I1771" t="str">
            <v>OK</v>
          </cell>
          <cell r="J1771">
            <v>150000</v>
          </cell>
          <cell r="K1771">
            <v>450000</v>
          </cell>
        </row>
        <row r="1772">
          <cell r="B1772" t="str">
            <v xml:space="preserve">  - </v>
          </cell>
          <cell r="C1772" t="str">
            <v>Uang Penginapan Es 2 [1 org x 2 hr x 1 kl]</v>
          </cell>
          <cell r="H1772">
            <v>2</v>
          </cell>
          <cell r="I1772" t="str">
            <v>OK</v>
          </cell>
          <cell r="J1772">
            <v>3119000</v>
          </cell>
          <cell r="K1772">
            <v>6238000</v>
          </cell>
        </row>
        <row r="1773">
          <cell r="B1773" t="str">
            <v xml:space="preserve">  - </v>
          </cell>
          <cell r="C1773" t="str">
            <v>Uang Penginapan Gol 3 [1 org x 2 hr x 1 kl]</v>
          </cell>
          <cell r="H1773">
            <v>2</v>
          </cell>
          <cell r="I1773" t="str">
            <v>OK</v>
          </cell>
          <cell r="J1773">
            <v>852000</v>
          </cell>
          <cell r="K1773">
            <v>1704000</v>
          </cell>
        </row>
        <row r="1774">
          <cell r="B1774" t="str">
            <v xml:space="preserve">&gt;&gt; </v>
          </cell>
          <cell r="C1774" t="str">
            <v>JAKARTA-SUMATERA UTARA PP</v>
          </cell>
          <cell r="J1774">
            <v>0</v>
          </cell>
          <cell r="K1774">
            <v>0</v>
          </cell>
        </row>
        <row r="1775">
          <cell r="B1775" t="str">
            <v xml:space="preserve">  - </v>
          </cell>
          <cell r="C1775" t="str">
            <v>Tiket [2 org x 1 kl]</v>
          </cell>
          <cell r="H1775">
            <v>2</v>
          </cell>
          <cell r="I1775" t="str">
            <v>OK</v>
          </cell>
          <cell r="J1775">
            <v>3808000</v>
          </cell>
          <cell r="K1775">
            <v>7616000</v>
          </cell>
        </row>
        <row r="1776">
          <cell r="B1776" t="str">
            <v xml:space="preserve">  - </v>
          </cell>
          <cell r="C1776" t="str">
            <v>Transport Satker ke Bandara/Bandara ke Lokasi Kegiatan [2 org x 1 kl]</v>
          </cell>
          <cell r="H1776">
            <v>2</v>
          </cell>
          <cell r="I1776" t="str">
            <v>OK</v>
          </cell>
          <cell r="J1776">
            <v>1164000</v>
          </cell>
          <cell r="K1776">
            <v>2328000</v>
          </cell>
        </row>
        <row r="1777">
          <cell r="B1777" t="str">
            <v xml:space="preserve">  - </v>
          </cell>
          <cell r="C1777" t="str">
            <v>Uang Harian [2 org x 3 hr x 1 kl]</v>
          </cell>
          <cell r="H1777">
            <v>6</v>
          </cell>
          <cell r="I1777" t="str">
            <v>OK</v>
          </cell>
          <cell r="J1777">
            <v>370000</v>
          </cell>
          <cell r="K1777">
            <v>2220000</v>
          </cell>
        </row>
        <row r="1778">
          <cell r="B1778" t="str">
            <v xml:space="preserve">  - </v>
          </cell>
          <cell r="C1778" t="str">
            <v>Uang Representatif [1 org x 3 hr x 1 kl]</v>
          </cell>
          <cell r="H1778">
            <v>3</v>
          </cell>
          <cell r="I1778" t="str">
            <v>OK</v>
          </cell>
          <cell r="J1778">
            <v>150000</v>
          </cell>
          <cell r="K1778">
            <v>450000</v>
          </cell>
        </row>
        <row r="1779">
          <cell r="B1779" t="str">
            <v xml:space="preserve">  - </v>
          </cell>
          <cell r="C1779" t="str">
            <v>Uang Penginapan Es 2 [1 org x 2 hr x 1 kl]</v>
          </cell>
          <cell r="H1779">
            <v>2</v>
          </cell>
          <cell r="I1779" t="str">
            <v>OK</v>
          </cell>
          <cell r="J1779">
            <v>2195000</v>
          </cell>
          <cell r="K1779">
            <v>4390000</v>
          </cell>
        </row>
        <row r="1780">
          <cell r="B1780" t="str">
            <v xml:space="preserve">  - </v>
          </cell>
          <cell r="C1780" t="str">
            <v>Uang Penginapan Gol 3 [1 org x 2 hr x 1 kl]</v>
          </cell>
          <cell r="H1780">
            <v>2</v>
          </cell>
          <cell r="I1780" t="str">
            <v>OK</v>
          </cell>
          <cell r="J1780">
            <v>699000</v>
          </cell>
          <cell r="K1780">
            <v>1398000</v>
          </cell>
        </row>
        <row r="1781">
          <cell r="B1781" t="str">
            <v xml:space="preserve">&gt;&gt; </v>
          </cell>
          <cell r="C1781" t="str">
            <v>JAKARTA-SUMATERA BARAT PP</v>
          </cell>
          <cell r="J1781">
            <v>0</v>
          </cell>
          <cell r="K1781">
            <v>0</v>
          </cell>
        </row>
        <row r="1782">
          <cell r="B1782" t="str">
            <v xml:space="preserve">  - </v>
          </cell>
          <cell r="C1782" t="str">
            <v>Tiket [2 org x 1 kl]</v>
          </cell>
          <cell r="H1782">
            <v>2</v>
          </cell>
          <cell r="I1782" t="str">
            <v>OK</v>
          </cell>
          <cell r="J1782">
            <v>2952000</v>
          </cell>
          <cell r="K1782">
            <v>5904000</v>
          </cell>
        </row>
        <row r="1783">
          <cell r="B1783" t="str">
            <v xml:space="preserve">  - </v>
          </cell>
          <cell r="C1783" t="str">
            <v>Transport Satker ke Bandara/Bandara ke Lokasi Kegiatan [2 org x 1 kl]</v>
          </cell>
          <cell r="H1783">
            <v>2</v>
          </cell>
          <cell r="I1783" t="str">
            <v>OK</v>
          </cell>
          <cell r="J1783">
            <v>928000</v>
          </cell>
          <cell r="K1783">
            <v>1856000</v>
          </cell>
        </row>
        <row r="1784">
          <cell r="B1784" t="str">
            <v xml:space="preserve">  - </v>
          </cell>
          <cell r="C1784" t="str">
            <v>Uang Harian [2 org x 3 hr x 1 kl]</v>
          </cell>
          <cell r="H1784">
            <v>6</v>
          </cell>
          <cell r="I1784" t="str">
            <v>OK</v>
          </cell>
          <cell r="J1784">
            <v>380000</v>
          </cell>
          <cell r="K1784">
            <v>2280000</v>
          </cell>
        </row>
        <row r="1785">
          <cell r="B1785" t="str">
            <v xml:space="preserve">  - </v>
          </cell>
          <cell r="C1785" t="str">
            <v>Uang Representatif [1 org x 3 hr x 1 kl]</v>
          </cell>
          <cell r="H1785">
            <v>3</v>
          </cell>
          <cell r="I1785" t="str">
            <v>OK</v>
          </cell>
          <cell r="J1785">
            <v>150000</v>
          </cell>
          <cell r="K1785">
            <v>450000</v>
          </cell>
        </row>
        <row r="1786">
          <cell r="B1786" t="str">
            <v xml:space="preserve">  - </v>
          </cell>
          <cell r="C1786" t="str">
            <v>Uang Penginapan Es 2 [1 org x 2 hr x 1 kl]</v>
          </cell>
          <cell r="H1786">
            <v>2</v>
          </cell>
          <cell r="I1786" t="str">
            <v>OK</v>
          </cell>
          <cell r="J1786">
            <v>3332000</v>
          </cell>
          <cell r="K1786">
            <v>6664000</v>
          </cell>
        </row>
        <row r="1787">
          <cell r="B1787" t="str">
            <v xml:space="preserve">  - </v>
          </cell>
          <cell r="C1787" t="str">
            <v>Uang Penginapan Gol 3 [1 org x 2 hr x 1 kl]</v>
          </cell>
          <cell r="H1787">
            <v>2</v>
          </cell>
          <cell r="I1787" t="str">
            <v>OK</v>
          </cell>
          <cell r="J1787">
            <v>701000</v>
          </cell>
          <cell r="K1787">
            <v>1402000</v>
          </cell>
        </row>
        <row r="1788">
          <cell r="B1788" t="str">
            <v xml:space="preserve">&gt;&gt; </v>
          </cell>
          <cell r="C1788" t="str">
            <v>JAKARTA-SUMATERA SELATAN PP</v>
          </cell>
          <cell r="J1788">
            <v>0</v>
          </cell>
          <cell r="K1788">
            <v>0</v>
          </cell>
        </row>
        <row r="1789">
          <cell r="B1789" t="str">
            <v xml:space="preserve">  - </v>
          </cell>
          <cell r="C1789" t="str">
            <v>Tiket [2 org x 1 kl]</v>
          </cell>
          <cell r="H1789">
            <v>2</v>
          </cell>
          <cell r="I1789" t="str">
            <v>OK</v>
          </cell>
          <cell r="J1789">
            <v>2268000</v>
          </cell>
          <cell r="K1789">
            <v>4536000</v>
          </cell>
        </row>
        <row r="1790">
          <cell r="B1790" t="str">
            <v xml:space="preserve">  - </v>
          </cell>
          <cell r="C1790" t="str">
            <v>Transport Satker ke Bandara/Bandara ke Lokasi Kegiatan [2 org x 1 kl]</v>
          </cell>
          <cell r="H1790">
            <v>2</v>
          </cell>
          <cell r="I1790" t="str">
            <v>OK</v>
          </cell>
          <cell r="J1790">
            <v>906000</v>
          </cell>
          <cell r="K1790">
            <v>1812000</v>
          </cell>
        </row>
        <row r="1791">
          <cell r="B1791" t="str">
            <v xml:space="preserve">  - </v>
          </cell>
          <cell r="C1791" t="str">
            <v>Uang Harian [2 org x 3 hr x 1 kl]</v>
          </cell>
          <cell r="H1791">
            <v>6</v>
          </cell>
          <cell r="I1791" t="str">
            <v>OK</v>
          </cell>
          <cell r="J1791">
            <v>380000</v>
          </cell>
          <cell r="K1791">
            <v>2280000</v>
          </cell>
        </row>
        <row r="1792">
          <cell r="B1792" t="str">
            <v xml:space="preserve">  - </v>
          </cell>
          <cell r="C1792" t="str">
            <v>Uang Representatif [1 org x 3 hr x 1 kl]</v>
          </cell>
          <cell r="H1792">
            <v>3</v>
          </cell>
          <cell r="I1792" t="str">
            <v>OK</v>
          </cell>
          <cell r="J1792">
            <v>150000</v>
          </cell>
          <cell r="K1792">
            <v>450000</v>
          </cell>
        </row>
        <row r="1793">
          <cell r="B1793" t="str">
            <v xml:space="preserve">  - </v>
          </cell>
          <cell r="C1793" t="str">
            <v>Uang Penginapan Es 2 [1 org x 2 hr x 1 kl]</v>
          </cell>
          <cell r="H1793">
            <v>2</v>
          </cell>
          <cell r="I1793" t="str">
            <v>OK</v>
          </cell>
          <cell r="J1793">
            <v>3083000</v>
          </cell>
          <cell r="K1793">
            <v>6166000</v>
          </cell>
        </row>
        <row r="1794">
          <cell r="B1794" t="str">
            <v xml:space="preserve">  - </v>
          </cell>
          <cell r="C1794" t="str">
            <v>Uang Penginapan Gol 3 [1 org x 2 hr x 1 kl]</v>
          </cell>
          <cell r="H1794">
            <v>2</v>
          </cell>
          <cell r="I1794" t="str">
            <v>OK</v>
          </cell>
          <cell r="J1794">
            <v>861000</v>
          </cell>
          <cell r="K1794">
            <v>1722000</v>
          </cell>
        </row>
        <row r="1795">
          <cell r="B1795" t="str">
            <v xml:space="preserve">&gt;&gt; </v>
          </cell>
          <cell r="C1795" t="str">
            <v>JAKARTA-BANGKA BELITUNG PP</v>
          </cell>
          <cell r="J1795">
            <v>0</v>
          </cell>
          <cell r="K1795">
            <v>0</v>
          </cell>
        </row>
        <row r="1796">
          <cell r="B1796" t="str">
            <v xml:space="preserve">  - </v>
          </cell>
          <cell r="C1796" t="str">
            <v>Tiket [2 org x 1 kl]</v>
          </cell>
          <cell r="H1796">
            <v>2</v>
          </cell>
          <cell r="I1796" t="str">
            <v>OK</v>
          </cell>
          <cell r="J1796">
            <v>2139000</v>
          </cell>
          <cell r="K1796">
            <v>4278000</v>
          </cell>
        </row>
        <row r="1797">
          <cell r="B1797" t="str">
            <v xml:space="preserve">  - </v>
          </cell>
          <cell r="C1797" t="str">
            <v>Transport Satker ke Bandara/Bandara ke Lokasi Kegiatan [2 org x 1 kl]</v>
          </cell>
          <cell r="H1797">
            <v>2</v>
          </cell>
          <cell r="I1797" t="str">
            <v>OK</v>
          </cell>
          <cell r="J1797">
            <v>756000</v>
          </cell>
          <cell r="K1797">
            <v>1512000</v>
          </cell>
        </row>
        <row r="1798">
          <cell r="B1798" t="str">
            <v xml:space="preserve">  - </v>
          </cell>
          <cell r="C1798" t="str">
            <v>Uang Harian [2 org x 3 hr x 1 kl]</v>
          </cell>
          <cell r="H1798">
            <v>6</v>
          </cell>
          <cell r="I1798" t="str">
            <v>OK</v>
          </cell>
          <cell r="J1798">
            <v>410000</v>
          </cell>
          <cell r="K1798">
            <v>2460000</v>
          </cell>
        </row>
        <row r="1799">
          <cell r="B1799" t="str">
            <v xml:space="preserve">  - </v>
          </cell>
          <cell r="C1799" t="str">
            <v>Uang Representatif [1 org x 3 hr x 1 kl]</v>
          </cell>
          <cell r="H1799">
            <v>3</v>
          </cell>
          <cell r="I1799" t="str">
            <v>OK</v>
          </cell>
          <cell r="J1799">
            <v>150000</v>
          </cell>
          <cell r="K1799">
            <v>450000</v>
          </cell>
        </row>
        <row r="1800">
          <cell r="B1800" t="str">
            <v xml:space="preserve">  - </v>
          </cell>
          <cell r="C1800" t="str">
            <v>Uang Penginapan Es 2 [1 org x 2 hr x 1 kl]</v>
          </cell>
          <cell r="H1800">
            <v>2</v>
          </cell>
          <cell r="I1800" t="str">
            <v>OK</v>
          </cell>
          <cell r="J1800">
            <v>2838000</v>
          </cell>
          <cell r="K1800">
            <v>5676000</v>
          </cell>
        </row>
        <row r="1801">
          <cell r="B1801" t="str">
            <v xml:space="preserve">  - </v>
          </cell>
          <cell r="C1801" t="str">
            <v>Uang Penginapan Gol 3 [1 org x 2 hr x 1 kl]</v>
          </cell>
          <cell r="H1801">
            <v>2</v>
          </cell>
          <cell r="I1801" t="str">
            <v>OK</v>
          </cell>
          <cell r="J1801">
            <v>676000</v>
          </cell>
          <cell r="K1801">
            <v>1352000</v>
          </cell>
        </row>
        <row r="1802">
          <cell r="B1802" t="str">
            <v xml:space="preserve">&gt;&gt; </v>
          </cell>
          <cell r="C1802" t="str">
            <v>JAKARTA-BENGKULU PP</v>
          </cell>
          <cell r="J1802">
            <v>0</v>
          </cell>
          <cell r="K1802">
            <v>0</v>
          </cell>
        </row>
        <row r="1803">
          <cell r="B1803" t="str">
            <v xml:space="preserve">  - </v>
          </cell>
          <cell r="C1803" t="str">
            <v>Tiket [2 org x 1 kl]</v>
          </cell>
          <cell r="H1803">
            <v>2</v>
          </cell>
          <cell r="I1803" t="str">
            <v>OK</v>
          </cell>
          <cell r="J1803">
            <v>2621000</v>
          </cell>
          <cell r="K1803">
            <v>5242000</v>
          </cell>
        </row>
        <row r="1804">
          <cell r="B1804" t="str">
            <v xml:space="preserve">  - </v>
          </cell>
          <cell r="C1804" t="str">
            <v>Transport Satker ke Bandara/Bandara ke Lokasi Kegiatan [2 org x 1 kl]</v>
          </cell>
          <cell r="H1804">
            <v>2</v>
          </cell>
          <cell r="I1804" t="str">
            <v>OK</v>
          </cell>
          <cell r="J1804">
            <v>782000</v>
          </cell>
          <cell r="K1804">
            <v>1564000</v>
          </cell>
        </row>
        <row r="1805">
          <cell r="B1805" t="str">
            <v xml:space="preserve">  - </v>
          </cell>
          <cell r="C1805" t="str">
            <v>Uang Harian [2 org x 3 hr x 1 kl]</v>
          </cell>
          <cell r="H1805">
            <v>6</v>
          </cell>
          <cell r="I1805" t="str">
            <v>OK</v>
          </cell>
          <cell r="J1805">
            <v>380000</v>
          </cell>
          <cell r="K1805">
            <v>2280000</v>
          </cell>
        </row>
        <row r="1806">
          <cell r="B1806" t="str">
            <v xml:space="preserve">  - </v>
          </cell>
          <cell r="C1806" t="str">
            <v>Uang Representatif [1 org x 3 hr x 1 kl]</v>
          </cell>
          <cell r="H1806">
            <v>3</v>
          </cell>
          <cell r="I1806" t="str">
            <v>OK</v>
          </cell>
          <cell r="J1806">
            <v>150000</v>
          </cell>
          <cell r="K1806">
            <v>450000</v>
          </cell>
        </row>
        <row r="1807">
          <cell r="B1807" t="str">
            <v xml:space="preserve">  - </v>
          </cell>
          <cell r="C1807" t="str">
            <v>Uang Penginapan Es 2 [1 org x 2 hr x 1 kl]</v>
          </cell>
          <cell r="H1807">
            <v>2</v>
          </cell>
          <cell r="I1807" t="str">
            <v>OK</v>
          </cell>
          <cell r="J1807">
            <v>1628000</v>
          </cell>
          <cell r="K1807">
            <v>3256000</v>
          </cell>
        </row>
        <row r="1808">
          <cell r="B1808" t="str">
            <v xml:space="preserve">  - </v>
          </cell>
          <cell r="C1808" t="str">
            <v>Uang Penginapan Gol 3 [1 org x 2 hr x 1 kl]</v>
          </cell>
          <cell r="H1808">
            <v>2</v>
          </cell>
          <cell r="I1808" t="str">
            <v>OK</v>
          </cell>
          <cell r="J1808">
            <v>692000</v>
          </cell>
          <cell r="K1808">
            <v>1384000</v>
          </cell>
        </row>
        <row r="1809">
          <cell r="B1809" t="str">
            <v xml:space="preserve">&gt;&gt; </v>
          </cell>
          <cell r="C1809" t="str">
            <v>JAKARTA-JAMBI PP</v>
          </cell>
          <cell r="J1809">
            <v>0</v>
          </cell>
          <cell r="K1809">
            <v>0</v>
          </cell>
        </row>
        <row r="1810">
          <cell r="B1810" t="str">
            <v xml:space="preserve">  - </v>
          </cell>
          <cell r="C1810" t="str">
            <v>Tiket [2 org x 1 kl]</v>
          </cell>
          <cell r="H1810">
            <v>2</v>
          </cell>
          <cell r="I1810" t="str">
            <v>OK</v>
          </cell>
          <cell r="J1810">
            <v>2460000</v>
          </cell>
          <cell r="K1810">
            <v>4920000</v>
          </cell>
        </row>
        <row r="1811">
          <cell r="B1811" t="str">
            <v xml:space="preserve">  - </v>
          </cell>
          <cell r="C1811" t="str">
            <v>Transport Satker ke Bandara/Bandara ke Lokasi Kegiatan [2 org x 1 kl]</v>
          </cell>
          <cell r="H1811">
            <v>2</v>
          </cell>
          <cell r="I1811" t="str">
            <v>OK</v>
          </cell>
          <cell r="J1811">
            <v>842000</v>
          </cell>
          <cell r="K1811">
            <v>1684000</v>
          </cell>
        </row>
        <row r="1812">
          <cell r="B1812" t="str">
            <v xml:space="preserve">  - </v>
          </cell>
          <cell r="C1812" t="str">
            <v>Uang Harian [2 org x 3 hr x 1 kl]</v>
          </cell>
          <cell r="H1812">
            <v>6</v>
          </cell>
          <cell r="I1812" t="str">
            <v>OK</v>
          </cell>
          <cell r="J1812">
            <v>370000</v>
          </cell>
          <cell r="K1812">
            <v>2220000</v>
          </cell>
        </row>
        <row r="1813">
          <cell r="B1813" t="str">
            <v xml:space="preserve">  - </v>
          </cell>
          <cell r="C1813" t="str">
            <v>Uang Representatif [1 org x 3 hr x 1 kl]</v>
          </cell>
          <cell r="H1813">
            <v>3</v>
          </cell>
          <cell r="I1813" t="str">
            <v>OK</v>
          </cell>
          <cell r="J1813">
            <v>150000</v>
          </cell>
          <cell r="K1813">
            <v>450000</v>
          </cell>
        </row>
        <row r="1814">
          <cell r="B1814" t="str">
            <v xml:space="preserve">  - </v>
          </cell>
          <cell r="C1814" t="str">
            <v>Uang Penginapan Es 2 [1 org x 2 hr x 1 kl]</v>
          </cell>
          <cell r="H1814">
            <v>2</v>
          </cell>
          <cell r="I1814" t="str">
            <v>OK</v>
          </cell>
          <cell r="J1814">
            <v>4102000</v>
          </cell>
          <cell r="K1814">
            <v>8204000</v>
          </cell>
        </row>
        <row r="1815">
          <cell r="B1815" t="str">
            <v xml:space="preserve">  - </v>
          </cell>
          <cell r="C1815" t="str">
            <v>Uang Penginapan Gol 3 [1 org x 2 hr x 1 kl]</v>
          </cell>
          <cell r="H1815">
            <v>2</v>
          </cell>
          <cell r="I1815" t="str">
            <v>OK</v>
          </cell>
          <cell r="J1815">
            <v>580000</v>
          </cell>
          <cell r="K1815">
            <v>1160000</v>
          </cell>
        </row>
        <row r="1816">
          <cell r="B1816" t="str">
            <v xml:space="preserve">&gt;&gt; </v>
          </cell>
          <cell r="C1816" t="str">
            <v>JAKARTA-LAMPUNG PP</v>
          </cell>
          <cell r="J1816">
            <v>0</v>
          </cell>
          <cell r="K1816">
            <v>0</v>
          </cell>
        </row>
        <row r="1817">
          <cell r="B1817" t="str">
            <v xml:space="preserve">  - </v>
          </cell>
          <cell r="C1817" t="str">
            <v>Tiket [2 org x 1 kl]</v>
          </cell>
          <cell r="H1817">
            <v>2</v>
          </cell>
          <cell r="I1817" t="str">
            <v>OK</v>
          </cell>
          <cell r="J1817">
            <v>1583000</v>
          </cell>
          <cell r="K1817">
            <v>3166000</v>
          </cell>
        </row>
        <row r="1818">
          <cell r="B1818" t="str">
            <v xml:space="preserve">  - </v>
          </cell>
          <cell r="C1818" t="str">
            <v>Transport Satker ke Bandara/Bandara ke Lokasi Kegiatan [2 org x 1 kl]</v>
          </cell>
          <cell r="H1818">
            <v>2</v>
          </cell>
          <cell r="I1818" t="str">
            <v>OK</v>
          </cell>
          <cell r="J1818">
            <v>908000</v>
          </cell>
          <cell r="K1818">
            <v>1816000</v>
          </cell>
        </row>
        <row r="1819">
          <cell r="B1819" t="str">
            <v xml:space="preserve">  - </v>
          </cell>
          <cell r="C1819" t="str">
            <v>Uang Harian [2 org x 3 hr x 1 kl]</v>
          </cell>
          <cell r="H1819">
            <v>6</v>
          </cell>
          <cell r="I1819" t="str">
            <v>OK</v>
          </cell>
          <cell r="J1819">
            <v>380000</v>
          </cell>
          <cell r="K1819">
            <v>2280000</v>
          </cell>
        </row>
        <row r="1820">
          <cell r="B1820" t="str">
            <v xml:space="preserve">  - </v>
          </cell>
          <cell r="C1820" t="str">
            <v>Uang Representatif [1 org x 3 hr x 1 kl]</v>
          </cell>
          <cell r="H1820">
            <v>3</v>
          </cell>
          <cell r="I1820" t="str">
            <v>OK</v>
          </cell>
          <cell r="J1820">
            <v>150000</v>
          </cell>
          <cell r="K1820">
            <v>450000</v>
          </cell>
        </row>
        <row r="1821">
          <cell r="B1821" t="str">
            <v xml:space="preserve">  - </v>
          </cell>
          <cell r="C1821" t="str">
            <v>Uang Penginapan Es 2 [1 org x 2 hr x 1 kl]</v>
          </cell>
          <cell r="H1821">
            <v>2</v>
          </cell>
          <cell r="I1821" t="str">
            <v>OK</v>
          </cell>
          <cell r="J1821">
            <v>2488000</v>
          </cell>
          <cell r="K1821">
            <v>4976000</v>
          </cell>
        </row>
        <row r="1822">
          <cell r="B1822" t="str">
            <v xml:space="preserve">  - </v>
          </cell>
          <cell r="C1822" t="str">
            <v>Uang Penginapan Gol 3 [1 org x 2 hr x 1 kl]</v>
          </cell>
          <cell r="H1822">
            <v>2</v>
          </cell>
          <cell r="I1822" t="str">
            <v>OK</v>
          </cell>
          <cell r="J1822">
            <v>580000</v>
          </cell>
          <cell r="K1822">
            <v>1160000</v>
          </cell>
        </row>
        <row r="1823">
          <cell r="B1823" t="str">
            <v xml:space="preserve">&gt;&gt; </v>
          </cell>
          <cell r="C1823" t="str">
            <v>JAKARTA-BANTEN  PP</v>
          </cell>
          <cell r="J1823">
            <v>0</v>
          </cell>
          <cell r="K1823">
            <v>0</v>
          </cell>
        </row>
        <row r="1824">
          <cell r="B1824" t="str">
            <v xml:space="preserve">  - </v>
          </cell>
          <cell r="C1824" t="str">
            <v>Transport [2 org x 5 kl]</v>
          </cell>
          <cell r="H1824">
            <v>10</v>
          </cell>
          <cell r="I1824" t="str">
            <v>OK</v>
          </cell>
          <cell r="J1824">
            <v>574000</v>
          </cell>
          <cell r="K1824">
            <v>5740000</v>
          </cell>
        </row>
        <row r="1825">
          <cell r="B1825" t="str">
            <v xml:space="preserve">  - </v>
          </cell>
          <cell r="C1825" t="str">
            <v>Uang Harian [2 org x 3 hr x 5 kl]</v>
          </cell>
          <cell r="H1825">
            <v>30</v>
          </cell>
          <cell r="I1825" t="str">
            <v>OK</v>
          </cell>
          <cell r="J1825">
            <v>370000</v>
          </cell>
          <cell r="K1825">
            <v>11100000</v>
          </cell>
        </row>
        <row r="1826">
          <cell r="B1826" t="str">
            <v xml:space="preserve">  - </v>
          </cell>
          <cell r="C1826" t="str">
            <v>Uang Representatif [1 org x 3 hr x 5 kl]</v>
          </cell>
          <cell r="H1826">
            <v>15</v>
          </cell>
          <cell r="I1826" t="str">
            <v>OK</v>
          </cell>
          <cell r="J1826">
            <v>150000</v>
          </cell>
          <cell r="K1826">
            <v>2250000</v>
          </cell>
        </row>
        <row r="1827">
          <cell r="B1827" t="str">
            <v xml:space="preserve">  - </v>
          </cell>
          <cell r="C1827" t="str">
            <v>Uang Penginapan Es 2 [1 org x 2 hr x 5 kl]</v>
          </cell>
          <cell r="H1827">
            <v>10</v>
          </cell>
          <cell r="I1827" t="str">
            <v>OK</v>
          </cell>
          <cell r="J1827">
            <v>2373000</v>
          </cell>
          <cell r="K1827">
            <v>23730000</v>
          </cell>
        </row>
        <row r="1828">
          <cell r="B1828" t="str">
            <v xml:space="preserve">  - </v>
          </cell>
          <cell r="C1828" t="str">
            <v>Uang Penginapan Gol 3 [1 org x 2 hr x 5 kl]</v>
          </cell>
          <cell r="H1828">
            <v>10</v>
          </cell>
          <cell r="I1828" t="str">
            <v>OK</v>
          </cell>
          <cell r="J1828">
            <v>724000</v>
          </cell>
          <cell r="K1828">
            <v>7240000</v>
          </cell>
        </row>
        <row r="1829">
          <cell r="B1829" t="str">
            <v xml:space="preserve">&gt;&gt; </v>
          </cell>
          <cell r="C1829" t="str">
            <v>JAKARTA-JAWA BARAT PP</v>
          </cell>
          <cell r="J1829">
            <v>0</v>
          </cell>
          <cell r="K1829">
            <v>0</v>
          </cell>
        </row>
        <row r="1830">
          <cell r="B1830" t="str">
            <v xml:space="preserve">  - </v>
          </cell>
          <cell r="C1830" t="str">
            <v>Transport [2 org x 7 KL]</v>
          </cell>
          <cell r="H1830">
            <v>14</v>
          </cell>
          <cell r="I1830" t="str">
            <v>OK</v>
          </cell>
          <cell r="J1830">
            <v>600000</v>
          </cell>
          <cell r="K1830">
            <v>8400000</v>
          </cell>
        </row>
        <row r="1831">
          <cell r="B1831" t="str">
            <v xml:space="preserve">  - </v>
          </cell>
          <cell r="C1831" t="str">
            <v>Uang Harian [2 org x 3 hr x 7 kl]</v>
          </cell>
          <cell r="H1831">
            <v>42</v>
          </cell>
          <cell r="I1831" t="str">
            <v>OK</v>
          </cell>
          <cell r="J1831">
            <v>430000</v>
          </cell>
          <cell r="K1831">
            <v>18060000</v>
          </cell>
        </row>
        <row r="1832">
          <cell r="B1832" t="str">
            <v xml:space="preserve">  - </v>
          </cell>
          <cell r="C1832" t="str">
            <v>Uang Representatif [1 org x 3 hr x 7 kl]</v>
          </cell>
          <cell r="H1832">
            <v>21</v>
          </cell>
          <cell r="I1832" t="str">
            <v>OK</v>
          </cell>
          <cell r="J1832">
            <v>150000</v>
          </cell>
          <cell r="K1832">
            <v>3150000</v>
          </cell>
        </row>
        <row r="1833">
          <cell r="B1833" t="str">
            <v xml:space="preserve">  - </v>
          </cell>
          <cell r="C1833" t="str">
            <v>Uang Penginapan Es 2 [1 org x 2 hr x 7 kl]</v>
          </cell>
          <cell r="H1833">
            <v>14</v>
          </cell>
          <cell r="I1833" t="str">
            <v>OK</v>
          </cell>
          <cell r="J1833">
            <v>2755000</v>
          </cell>
          <cell r="K1833">
            <v>38570000</v>
          </cell>
        </row>
        <row r="1834">
          <cell r="B1834" t="str">
            <v xml:space="preserve">  - </v>
          </cell>
          <cell r="C1834" t="str">
            <v>Uang Penginapan Gol 3 [1 org x 2 hr x 7 kl]</v>
          </cell>
          <cell r="H1834">
            <v>14</v>
          </cell>
          <cell r="I1834" t="str">
            <v>OK</v>
          </cell>
          <cell r="J1834">
            <v>686000</v>
          </cell>
          <cell r="K1834">
            <v>9604000</v>
          </cell>
        </row>
        <row r="1835">
          <cell r="B1835" t="str">
            <v xml:space="preserve">&gt;&gt; </v>
          </cell>
          <cell r="C1835" t="str">
            <v>JAKARTA- JAWA TENGAH PP</v>
          </cell>
          <cell r="J1835">
            <v>0</v>
          </cell>
          <cell r="K1835">
            <v>0</v>
          </cell>
        </row>
        <row r="1836">
          <cell r="B1836" t="str">
            <v xml:space="preserve">  - </v>
          </cell>
          <cell r="C1836" t="str">
            <v>Tiket [2 org x 7 KL]</v>
          </cell>
          <cell r="H1836">
            <v>14</v>
          </cell>
          <cell r="I1836" t="str">
            <v>OK</v>
          </cell>
          <cell r="J1836">
            <v>2182000</v>
          </cell>
          <cell r="K1836">
            <v>30548000</v>
          </cell>
        </row>
        <row r="1837">
          <cell r="B1837" t="str">
            <v xml:space="preserve">  - </v>
          </cell>
          <cell r="C1837" t="str">
            <v>Transport Satker ke Bandara/Bandara ke Lokasi Kegiatan [2 org x 7 kl]</v>
          </cell>
          <cell r="H1837">
            <v>14</v>
          </cell>
          <cell r="I1837" t="str">
            <v>OK</v>
          </cell>
          <cell r="J1837">
            <v>780000</v>
          </cell>
          <cell r="K1837">
            <v>10920000</v>
          </cell>
        </row>
        <row r="1838">
          <cell r="B1838" t="str">
            <v xml:space="preserve">  - </v>
          </cell>
          <cell r="C1838" t="str">
            <v>Uang Harian [2 org x 3 hr x 7 kl]</v>
          </cell>
          <cell r="H1838">
            <v>42</v>
          </cell>
          <cell r="I1838" t="str">
            <v>OK</v>
          </cell>
          <cell r="J1838">
            <v>370000</v>
          </cell>
          <cell r="K1838">
            <v>15540000</v>
          </cell>
        </row>
        <row r="1839">
          <cell r="B1839" t="str">
            <v xml:space="preserve">  - </v>
          </cell>
          <cell r="C1839" t="str">
            <v>Uang Representatif [1 org x 3 hr x 7 kl]</v>
          </cell>
          <cell r="H1839">
            <v>21</v>
          </cell>
          <cell r="I1839" t="str">
            <v>OK</v>
          </cell>
          <cell r="J1839">
            <v>150000</v>
          </cell>
          <cell r="K1839">
            <v>3150000</v>
          </cell>
        </row>
        <row r="1840">
          <cell r="B1840" t="str">
            <v xml:space="preserve">  - </v>
          </cell>
          <cell r="C1840" t="str">
            <v>Uang Penginapan Es 2 [1 org x 2 hr x 7 kl]</v>
          </cell>
          <cell r="H1840">
            <v>14</v>
          </cell>
          <cell r="I1840" t="str">
            <v>OK</v>
          </cell>
          <cell r="J1840">
            <v>1998000</v>
          </cell>
          <cell r="K1840">
            <v>27972000</v>
          </cell>
        </row>
        <row r="1841">
          <cell r="B1841" t="str">
            <v xml:space="preserve">  - </v>
          </cell>
          <cell r="C1841" t="str">
            <v>Uang Penginapan Gol 3 [1 org x 2 hr x 7 kl]</v>
          </cell>
          <cell r="H1841">
            <v>14</v>
          </cell>
          <cell r="I1841" t="str">
            <v>OK</v>
          </cell>
          <cell r="J1841">
            <v>810000</v>
          </cell>
          <cell r="K1841">
            <v>11340000</v>
          </cell>
        </row>
        <row r="1842">
          <cell r="B1842" t="str">
            <v xml:space="preserve">&gt;&gt; </v>
          </cell>
          <cell r="C1842" t="str">
            <v>JAKARTA-JAWA TIMUR PP</v>
          </cell>
          <cell r="J1842">
            <v>0</v>
          </cell>
          <cell r="K1842">
            <v>0</v>
          </cell>
        </row>
        <row r="1843">
          <cell r="B1843" t="str">
            <v xml:space="preserve">  - </v>
          </cell>
          <cell r="C1843" t="str">
            <v>Tiket [2 org x 2 KL]</v>
          </cell>
          <cell r="H1843">
            <v>4</v>
          </cell>
          <cell r="I1843" t="str">
            <v>OK</v>
          </cell>
          <cell r="J1843">
            <v>2674000</v>
          </cell>
          <cell r="K1843">
            <v>10696000</v>
          </cell>
        </row>
        <row r="1844">
          <cell r="B1844" t="str">
            <v xml:space="preserve">  - </v>
          </cell>
          <cell r="C1844" t="str">
            <v>Transport Satker ke Bandara/Bandara ke Lokasi Kegiatan [2 org x 2 kl]</v>
          </cell>
          <cell r="H1844">
            <v>4</v>
          </cell>
          <cell r="I1844" t="str">
            <v>OK</v>
          </cell>
          <cell r="J1844">
            <v>1048000</v>
          </cell>
          <cell r="K1844">
            <v>4192000</v>
          </cell>
        </row>
        <row r="1845">
          <cell r="B1845" t="str">
            <v xml:space="preserve">  - </v>
          </cell>
          <cell r="C1845" t="str">
            <v>Uang Harian [2 org x 3 hr x 2 kl]</v>
          </cell>
          <cell r="H1845">
            <v>12</v>
          </cell>
          <cell r="I1845" t="str">
            <v>OK</v>
          </cell>
          <cell r="J1845">
            <v>410000</v>
          </cell>
          <cell r="K1845">
            <v>4920000</v>
          </cell>
        </row>
        <row r="1846">
          <cell r="B1846" t="str">
            <v xml:space="preserve">  - </v>
          </cell>
          <cell r="C1846" t="str">
            <v>Uang Representatif [1 org x 3 hr x 2 kl]</v>
          </cell>
          <cell r="H1846">
            <v>6</v>
          </cell>
          <cell r="I1846" t="str">
            <v>OK</v>
          </cell>
          <cell r="J1846">
            <v>150000</v>
          </cell>
          <cell r="K1846">
            <v>900000</v>
          </cell>
        </row>
        <row r="1847">
          <cell r="B1847" t="str">
            <v xml:space="preserve">  - </v>
          </cell>
          <cell r="C1847" t="str">
            <v>Uang Penginapan Es 2 [1 org x 2 hr x 2 kl]</v>
          </cell>
          <cell r="H1847">
            <v>4</v>
          </cell>
          <cell r="I1847" t="str">
            <v>OK</v>
          </cell>
          <cell r="J1847">
            <v>2007000</v>
          </cell>
          <cell r="K1847">
            <v>8028000</v>
          </cell>
        </row>
        <row r="1848">
          <cell r="B1848" t="str">
            <v xml:space="preserve">  - </v>
          </cell>
          <cell r="C1848" t="str">
            <v>Uang Penginapan Gol 3 [1 org x 2 hr x 2 kl]</v>
          </cell>
          <cell r="H1848">
            <v>4</v>
          </cell>
          <cell r="I1848" t="str">
            <v>OK</v>
          </cell>
          <cell r="J1848">
            <v>814000</v>
          </cell>
          <cell r="K1848">
            <v>3256000</v>
          </cell>
        </row>
        <row r="1849">
          <cell r="B1849" t="str">
            <v xml:space="preserve">&gt;&gt; </v>
          </cell>
          <cell r="C1849" t="str">
            <v>JAKARTA- DI YOGYAKARTA PP</v>
          </cell>
          <cell r="J1849">
            <v>0</v>
          </cell>
          <cell r="K1849">
            <v>0</v>
          </cell>
        </row>
        <row r="1850">
          <cell r="B1850" t="str">
            <v xml:space="preserve">  - </v>
          </cell>
          <cell r="C1850" t="str">
            <v>Tiket [2 org x 2 KL]</v>
          </cell>
          <cell r="H1850">
            <v>4</v>
          </cell>
          <cell r="I1850" t="str">
            <v>OK</v>
          </cell>
          <cell r="J1850">
            <v>2268000</v>
          </cell>
          <cell r="K1850">
            <v>9072000</v>
          </cell>
        </row>
        <row r="1851">
          <cell r="B1851" t="str">
            <v xml:space="preserve">  - </v>
          </cell>
          <cell r="C1851" t="str">
            <v>Transport Satker ke Bandara/Bandara ke Lokasi Kegiatan [2 org x 2 kl]</v>
          </cell>
          <cell r="H1851">
            <v>4</v>
          </cell>
          <cell r="I1851" t="str">
            <v>OK</v>
          </cell>
          <cell r="J1851">
            <v>1120000</v>
          </cell>
          <cell r="K1851">
            <v>4480000</v>
          </cell>
        </row>
        <row r="1852">
          <cell r="B1852" t="str">
            <v xml:space="preserve">  - </v>
          </cell>
          <cell r="C1852" t="str">
            <v>Uang Harian [2 org x 3 hr x 2 kl]</v>
          </cell>
          <cell r="H1852">
            <v>12</v>
          </cell>
          <cell r="I1852" t="str">
            <v>OK</v>
          </cell>
          <cell r="J1852">
            <v>420000</v>
          </cell>
          <cell r="K1852">
            <v>5040000</v>
          </cell>
        </row>
        <row r="1853">
          <cell r="B1853" t="str">
            <v xml:space="preserve">  - </v>
          </cell>
          <cell r="C1853" t="str">
            <v>Uang Representatif [1 org x 3 hr x 2 kl]</v>
          </cell>
          <cell r="H1853">
            <v>6</v>
          </cell>
          <cell r="I1853" t="str">
            <v>OK</v>
          </cell>
          <cell r="J1853">
            <v>150000</v>
          </cell>
          <cell r="K1853">
            <v>900000</v>
          </cell>
        </row>
        <row r="1854">
          <cell r="B1854" t="str">
            <v xml:space="preserve">  - </v>
          </cell>
          <cell r="C1854" t="str">
            <v>Uang Penginapan Es 2 [1 org x 2 hr x 2 kl]</v>
          </cell>
          <cell r="H1854">
            <v>4</v>
          </cell>
          <cell r="I1854" t="str">
            <v>OK</v>
          </cell>
          <cell r="J1854">
            <v>2695000</v>
          </cell>
          <cell r="K1854">
            <v>10780000</v>
          </cell>
        </row>
        <row r="1855">
          <cell r="B1855" t="str">
            <v xml:space="preserve">  - </v>
          </cell>
          <cell r="C1855" t="str">
            <v>Uang Penginapan Gol 3 [1 org x 2 hr x 2 kl]</v>
          </cell>
          <cell r="H1855">
            <v>4</v>
          </cell>
          <cell r="I1855" t="str">
            <v>OK</v>
          </cell>
          <cell r="J1855">
            <v>845000</v>
          </cell>
          <cell r="K1855">
            <v>3380000</v>
          </cell>
        </row>
        <row r="1856">
          <cell r="B1856" t="str">
            <v xml:space="preserve">&gt;&gt; </v>
          </cell>
          <cell r="C1856" t="str">
            <v>JAKARTA-KALIMANTAN UTARA PP</v>
          </cell>
          <cell r="J1856">
            <v>0</v>
          </cell>
          <cell r="K1856">
            <v>0</v>
          </cell>
        </row>
        <row r="1857">
          <cell r="B1857" t="str">
            <v xml:space="preserve">  - </v>
          </cell>
          <cell r="C1857" t="str">
            <v>Tiket [2 org x 1 kl]</v>
          </cell>
          <cell r="H1857">
            <v>2</v>
          </cell>
          <cell r="I1857" t="str">
            <v>OK</v>
          </cell>
          <cell r="J1857">
            <v>4057000</v>
          </cell>
          <cell r="K1857">
            <v>8114000</v>
          </cell>
        </row>
        <row r="1858">
          <cell r="B1858" t="str">
            <v xml:space="preserve">  - </v>
          </cell>
          <cell r="C1858" t="str">
            <v>Transport Satker ke Bandara/Bandara ke Lokasi Kegiatan [2 org x 1 kl]</v>
          </cell>
          <cell r="H1858">
            <v>2</v>
          </cell>
          <cell r="I1858" t="str">
            <v>OK</v>
          </cell>
          <cell r="J1858">
            <v>1016000</v>
          </cell>
          <cell r="K1858">
            <v>2032000</v>
          </cell>
        </row>
        <row r="1859">
          <cell r="B1859" t="str">
            <v xml:space="preserve">  - </v>
          </cell>
          <cell r="C1859" t="str">
            <v>Uang Harian [2 org x 3 hr x 1 kl]</v>
          </cell>
          <cell r="H1859">
            <v>6</v>
          </cell>
          <cell r="I1859" t="str">
            <v>OK</v>
          </cell>
          <cell r="J1859">
            <v>430000</v>
          </cell>
          <cell r="K1859">
            <v>2580000</v>
          </cell>
        </row>
        <row r="1860">
          <cell r="B1860" t="str">
            <v xml:space="preserve">  - </v>
          </cell>
          <cell r="C1860" t="str">
            <v>Uang Representatif [1 org x 3 hr x 1 kl]</v>
          </cell>
          <cell r="H1860">
            <v>3</v>
          </cell>
          <cell r="I1860" t="str">
            <v>OK</v>
          </cell>
          <cell r="J1860">
            <v>150000</v>
          </cell>
          <cell r="K1860">
            <v>450000</v>
          </cell>
        </row>
        <row r="1861">
          <cell r="B1861" t="str">
            <v xml:space="preserve">  - </v>
          </cell>
          <cell r="C1861" t="str">
            <v>Uang Penginapan Es 2 [1 org x 2 hr x 1 kl]</v>
          </cell>
          <cell r="H1861">
            <v>2</v>
          </cell>
          <cell r="I1861" t="str">
            <v>OK</v>
          </cell>
          <cell r="J1861">
            <v>2735000</v>
          </cell>
          <cell r="K1861">
            <v>5470000</v>
          </cell>
        </row>
        <row r="1862">
          <cell r="B1862" t="str">
            <v xml:space="preserve">  - </v>
          </cell>
          <cell r="C1862" t="str">
            <v>Uang Penginapan Gol 3 [1 org x 2 hr x 1 kl]</v>
          </cell>
          <cell r="H1862">
            <v>2</v>
          </cell>
          <cell r="I1862" t="str">
            <v>OK</v>
          </cell>
          <cell r="J1862">
            <v>904000</v>
          </cell>
          <cell r="K1862">
            <v>1808000</v>
          </cell>
        </row>
        <row r="1863">
          <cell r="B1863" t="str">
            <v xml:space="preserve">&gt;&gt; </v>
          </cell>
          <cell r="C1863" t="str">
            <v>JAKARTA-KALIMANTAN BARAT PP</v>
          </cell>
          <cell r="J1863">
            <v>0</v>
          </cell>
          <cell r="K1863">
            <v>0</v>
          </cell>
        </row>
        <row r="1864">
          <cell r="B1864" t="str">
            <v xml:space="preserve">  - </v>
          </cell>
          <cell r="C1864" t="str">
            <v>Tiket [2 org x 1 kl]</v>
          </cell>
          <cell r="H1864">
            <v>2</v>
          </cell>
          <cell r="I1864" t="str">
            <v>OK</v>
          </cell>
          <cell r="J1864">
            <v>2781000</v>
          </cell>
          <cell r="K1864">
            <v>5562000</v>
          </cell>
        </row>
        <row r="1865">
          <cell r="B1865" t="str">
            <v xml:space="preserve">  - </v>
          </cell>
          <cell r="C1865" t="str">
            <v>Transport Satker ke Bandara/Bandara ke Lokasi Kegiatan [2 org x 1 kl]</v>
          </cell>
          <cell r="H1865">
            <v>2</v>
          </cell>
          <cell r="I1865" t="str">
            <v>OK</v>
          </cell>
          <cell r="J1865">
            <v>914000</v>
          </cell>
          <cell r="K1865">
            <v>1828000</v>
          </cell>
        </row>
        <row r="1866">
          <cell r="B1866" t="str">
            <v xml:space="preserve">  - </v>
          </cell>
          <cell r="C1866" t="str">
            <v>Uang Harian [2 org x 3 hr x 1 kl]</v>
          </cell>
          <cell r="H1866">
            <v>6</v>
          </cell>
          <cell r="I1866" t="str">
            <v>OK</v>
          </cell>
          <cell r="J1866">
            <v>380000</v>
          </cell>
          <cell r="K1866">
            <v>2280000</v>
          </cell>
        </row>
        <row r="1867">
          <cell r="B1867" t="str">
            <v xml:space="preserve">  - </v>
          </cell>
          <cell r="C1867" t="str">
            <v>Uang Representatif [1 org x 3 hr x 1 kl]</v>
          </cell>
          <cell r="H1867">
            <v>3</v>
          </cell>
          <cell r="I1867" t="str">
            <v>OK</v>
          </cell>
          <cell r="J1867">
            <v>150000</v>
          </cell>
          <cell r="K1867">
            <v>450000</v>
          </cell>
        </row>
        <row r="1868">
          <cell r="B1868" t="str">
            <v xml:space="preserve">  - </v>
          </cell>
          <cell r="C1868" t="str">
            <v>Uang Penginapan Es 2 [1 org x 2 hr x 1 kl]</v>
          </cell>
          <cell r="H1868">
            <v>2</v>
          </cell>
          <cell r="I1868" t="str">
            <v>OK</v>
          </cell>
          <cell r="J1868">
            <v>1923000</v>
          </cell>
          <cell r="K1868">
            <v>3846000</v>
          </cell>
        </row>
        <row r="1869">
          <cell r="B1869" t="str">
            <v xml:space="preserve">  - </v>
          </cell>
          <cell r="C1869" t="str">
            <v>Uang Penginapan Gol 3 [1 org x 2 hr x 1 kl]</v>
          </cell>
          <cell r="H1869">
            <v>2</v>
          </cell>
          <cell r="I1869" t="str">
            <v>OK</v>
          </cell>
          <cell r="J1869">
            <v>538000</v>
          </cell>
          <cell r="K1869">
            <v>1076000</v>
          </cell>
        </row>
        <row r="1870">
          <cell r="B1870" t="str">
            <v xml:space="preserve">&gt;&gt; </v>
          </cell>
          <cell r="C1870" t="str">
            <v>JAKARTA-KALIMANTAN SELATAN PP</v>
          </cell>
          <cell r="J1870">
            <v>0</v>
          </cell>
          <cell r="K1870">
            <v>0</v>
          </cell>
        </row>
        <row r="1871">
          <cell r="B1871" t="str">
            <v xml:space="preserve">  - </v>
          </cell>
          <cell r="C1871" t="str">
            <v>Tiket [2 org x 2 kl]</v>
          </cell>
          <cell r="H1871">
            <v>4</v>
          </cell>
          <cell r="I1871" t="str">
            <v>OK</v>
          </cell>
          <cell r="J1871">
            <v>2995000</v>
          </cell>
          <cell r="K1871">
            <v>11980000</v>
          </cell>
        </row>
        <row r="1872">
          <cell r="B1872" t="str">
            <v xml:space="preserve">  - </v>
          </cell>
          <cell r="C1872" t="str">
            <v>Transport Satker ke Bandara/Bandara ke Lokasi Kegiatan [2 org x 2 kl]</v>
          </cell>
          <cell r="H1872">
            <v>4</v>
          </cell>
          <cell r="I1872" t="str">
            <v>OK</v>
          </cell>
          <cell r="J1872">
            <v>934000</v>
          </cell>
          <cell r="K1872">
            <v>3736000</v>
          </cell>
        </row>
        <row r="1873">
          <cell r="B1873" t="str">
            <v xml:space="preserve">  - </v>
          </cell>
          <cell r="C1873" t="str">
            <v>Uang Harian [2 org x 3 hr x 2 kl]</v>
          </cell>
          <cell r="H1873">
            <v>12</v>
          </cell>
          <cell r="I1873" t="str">
            <v>OK</v>
          </cell>
          <cell r="J1873">
            <v>380000</v>
          </cell>
          <cell r="K1873">
            <v>4560000</v>
          </cell>
        </row>
        <row r="1874">
          <cell r="B1874" t="str">
            <v xml:space="preserve">  - </v>
          </cell>
          <cell r="C1874" t="str">
            <v>Uang Representatif [1 org x 3 hr x 2 kl]</v>
          </cell>
          <cell r="H1874">
            <v>6</v>
          </cell>
          <cell r="I1874" t="str">
            <v>OK</v>
          </cell>
          <cell r="J1874">
            <v>150000</v>
          </cell>
          <cell r="K1874">
            <v>900000</v>
          </cell>
        </row>
        <row r="1875">
          <cell r="B1875" t="str">
            <v xml:space="preserve">  - </v>
          </cell>
          <cell r="C1875" t="str">
            <v>Uang Penginapan Es 2 [1 org x 2 hr x 2 kl]</v>
          </cell>
          <cell r="H1875">
            <v>4</v>
          </cell>
          <cell r="I1875" t="str">
            <v>OK</v>
          </cell>
          <cell r="J1875">
            <v>3316000</v>
          </cell>
          <cell r="K1875">
            <v>13264000</v>
          </cell>
        </row>
        <row r="1876">
          <cell r="B1876" t="str">
            <v xml:space="preserve">  - </v>
          </cell>
          <cell r="C1876" t="str">
            <v>Uang Penginapan Gol 3 [1 org x 2 hr x 2 kl]</v>
          </cell>
          <cell r="H1876">
            <v>4</v>
          </cell>
          <cell r="I1876" t="str">
            <v>OK</v>
          </cell>
          <cell r="J1876">
            <v>697000</v>
          </cell>
          <cell r="K1876">
            <v>2788000</v>
          </cell>
        </row>
        <row r="1877">
          <cell r="B1877" t="str">
            <v xml:space="preserve">&gt;&gt; </v>
          </cell>
          <cell r="C1877" t="str">
            <v>JAKARTA-KALIMANTAN TENGAH PP</v>
          </cell>
          <cell r="J1877">
            <v>0</v>
          </cell>
          <cell r="K1877">
            <v>0</v>
          </cell>
        </row>
        <row r="1878">
          <cell r="B1878" t="str">
            <v xml:space="preserve">  - </v>
          </cell>
          <cell r="C1878" t="str">
            <v>Tiket [2 org x 1 kl]</v>
          </cell>
          <cell r="H1878">
            <v>2</v>
          </cell>
          <cell r="I1878" t="str">
            <v>OK</v>
          </cell>
          <cell r="J1878">
            <v>2984000</v>
          </cell>
          <cell r="K1878">
            <v>5968000</v>
          </cell>
        </row>
        <row r="1879">
          <cell r="B1879" t="str">
            <v xml:space="preserve">  - </v>
          </cell>
          <cell r="C1879" t="str">
            <v>Transport Satker ke Bandara/Bandara ke Lokasi Kegiatan [2 org x 1 kl]</v>
          </cell>
          <cell r="H1879">
            <v>2</v>
          </cell>
          <cell r="I1879" t="str">
            <v>OK</v>
          </cell>
          <cell r="J1879">
            <v>836000</v>
          </cell>
          <cell r="K1879">
            <v>1672000</v>
          </cell>
        </row>
        <row r="1880">
          <cell r="B1880" t="str">
            <v xml:space="preserve">  - </v>
          </cell>
          <cell r="C1880" t="str">
            <v>Uang Harian [2 org x 3 hr x 1 kl]</v>
          </cell>
          <cell r="H1880">
            <v>6</v>
          </cell>
          <cell r="I1880" t="str">
            <v>OK</v>
          </cell>
          <cell r="J1880">
            <v>360000</v>
          </cell>
          <cell r="K1880">
            <v>2160000</v>
          </cell>
        </row>
        <row r="1881">
          <cell r="B1881" t="str">
            <v xml:space="preserve">  - </v>
          </cell>
          <cell r="C1881" t="str">
            <v>Uang Representatif [1 org x 3 hr x 1 kl]</v>
          </cell>
          <cell r="H1881">
            <v>3</v>
          </cell>
          <cell r="I1881" t="str">
            <v>OK</v>
          </cell>
          <cell r="J1881">
            <v>150000</v>
          </cell>
          <cell r="K1881">
            <v>450000</v>
          </cell>
        </row>
        <row r="1882">
          <cell r="B1882" t="str">
            <v xml:space="preserve">  - </v>
          </cell>
          <cell r="C1882" t="str">
            <v>Uang Penginapan Es 2 [1 org x 2 hr x 1 kl]</v>
          </cell>
          <cell r="H1882">
            <v>2</v>
          </cell>
          <cell r="I1882" t="str">
            <v>OK</v>
          </cell>
          <cell r="J1882">
            <v>3391000</v>
          </cell>
          <cell r="K1882">
            <v>6782000</v>
          </cell>
        </row>
        <row r="1883">
          <cell r="B1883" t="str">
            <v xml:space="preserve">  - </v>
          </cell>
          <cell r="C1883" t="str">
            <v>Uang Penginapan Gol 3 [1 org x 2 hr x 1 kl]</v>
          </cell>
          <cell r="H1883">
            <v>2</v>
          </cell>
          <cell r="I1883" t="str">
            <v>OK</v>
          </cell>
          <cell r="J1883">
            <v>659000</v>
          </cell>
          <cell r="K1883">
            <v>1318000</v>
          </cell>
        </row>
        <row r="1884">
          <cell r="B1884" t="str">
            <v xml:space="preserve">&gt;&gt; </v>
          </cell>
          <cell r="C1884" t="str">
            <v>JAKARTA-KALIMANTAN TIMUR PP</v>
          </cell>
          <cell r="J1884">
            <v>0</v>
          </cell>
          <cell r="K1884">
            <v>0</v>
          </cell>
        </row>
        <row r="1885">
          <cell r="B1885" t="str">
            <v xml:space="preserve">  - </v>
          </cell>
          <cell r="C1885" t="str">
            <v>Tiket [2 org x 1 kl]</v>
          </cell>
          <cell r="H1885">
            <v>2</v>
          </cell>
          <cell r="I1885" t="str">
            <v>OK</v>
          </cell>
          <cell r="J1885">
            <v>3797000</v>
          </cell>
          <cell r="K1885">
            <v>7594000</v>
          </cell>
        </row>
        <row r="1886">
          <cell r="B1886" t="str">
            <v xml:space="preserve">  - </v>
          </cell>
          <cell r="C1886" t="str">
            <v>Transport Satker ke Bandara/Bandara ke Lokasi Kegiatan [2 org x 1 kl]</v>
          </cell>
          <cell r="H1886">
            <v>2</v>
          </cell>
          <cell r="I1886" t="str">
            <v>OK</v>
          </cell>
          <cell r="J1886">
            <v>1614000</v>
          </cell>
          <cell r="K1886">
            <v>3228000</v>
          </cell>
        </row>
        <row r="1887">
          <cell r="B1887" t="str">
            <v xml:space="preserve">  - </v>
          </cell>
          <cell r="C1887" t="str">
            <v>Uang Harian [2 org x 3 hr x 1 kl]</v>
          </cell>
          <cell r="H1887">
            <v>6</v>
          </cell>
          <cell r="I1887" t="str">
            <v>OK</v>
          </cell>
          <cell r="J1887">
            <v>430000</v>
          </cell>
          <cell r="K1887">
            <v>2580000</v>
          </cell>
        </row>
        <row r="1888">
          <cell r="B1888" t="str">
            <v xml:space="preserve">  - </v>
          </cell>
          <cell r="C1888" t="str">
            <v>Uang Representatif [2 org x 3 hr x 1 kl]</v>
          </cell>
          <cell r="H1888">
            <v>6</v>
          </cell>
          <cell r="I1888" t="str">
            <v>OK</v>
          </cell>
          <cell r="J1888">
            <v>150000</v>
          </cell>
          <cell r="K1888">
            <v>900000</v>
          </cell>
        </row>
        <row r="1889">
          <cell r="B1889" t="str">
            <v xml:space="preserve">  - </v>
          </cell>
          <cell r="C1889" t="str">
            <v>Uang Penginapan Es 2 [1 org x 2 hr x 1 kl]</v>
          </cell>
          <cell r="H1889">
            <v>2</v>
          </cell>
          <cell r="I1889" t="str">
            <v>OK</v>
          </cell>
          <cell r="J1889">
            <v>2188000</v>
          </cell>
          <cell r="K1889">
            <v>4376000</v>
          </cell>
        </row>
        <row r="1890">
          <cell r="B1890" t="str">
            <v xml:space="preserve">  - </v>
          </cell>
          <cell r="C1890" t="str">
            <v>Uang Penginapan Gol 3 [1 org x 2 hr x 1 kl]</v>
          </cell>
          <cell r="H1890">
            <v>2</v>
          </cell>
          <cell r="I1890" t="str">
            <v>OK</v>
          </cell>
          <cell r="J1890">
            <v>804000</v>
          </cell>
          <cell r="K1890">
            <v>1608000</v>
          </cell>
        </row>
        <row r="1891">
          <cell r="B1891" t="str">
            <v xml:space="preserve">&gt;&gt; </v>
          </cell>
          <cell r="C1891" t="str">
            <v>JAKARTA-BALI PP</v>
          </cell>
          <cell r="J1891">
            <v>0</v>
          </cell>
          <cell r="K1891">
            <v>0</v>
          </cell>
        </row>
        <row r="1892">
          <cell r="B1892" t="str">
            <v xml:space="preserve">  - </v>
          </cell>
          <cell r="C1892" t="str">
            <v>Tiket [2 org x 1 kl]</v>
          </cell>
          <cell r="H1892">
            <v>2</v>
          </cell>
          <cell r="I1892" t="str">
            <v>OK</v>
          </cell>
          <cell r="J1892">
            <v>3262000</v>
          </cell>
          <cell r="K1892">
            <v>6524000</v>
          </cell>
        </row>
        <row r="1893">
          <cell r="B1893" t="str">
            <v xml:space="preserve">  - </v>
          </cell>
          <cell r="C1893" t="str">
            <v>Transport Satker ke Bandara/Bandara ke Lokasi Kegiatan [2 org x 1 kl]</v>
          </cell>
          <cell r="H1893">
            <v>2</v>
          </cell>
          <cell r="I1893" t="str">
            <v>OK</v>
          </cell>
          <cell r="J1893">
            <v>1034000</v>
          </cell>
          <cell r="K1893">
            <v>2068000</v>
          </cell>
        </row>
        <row r="1894">
          <cell r="B1894" t="str">
            <v xml:space="preserve">  - </v>
          </cell>
          <cell r="C1894" t="str">
            <v>Uang Harian [2 org x 3 hr x 1 kl]</v>
          </cell>
          <cell r="H1894">
            <v>6</v>
          </cell>
          <cell r="I1894" t="str">
            <v>OK</v>
          </cell>
          <cell r="J1894">
            <v>480000</v>
          </cell>
          <cell r="K1894">
            <v>2880000</v>
          </cell>
        </row>
        <row r="1895">
          <cell r="B1895" t="str">
            <v xml:space="preserve">  - </v>
          </cell>
          <cell r="C1895" t="str">
            <v>Uang Representatif [1 org x 3 hr x 1 kl]</v>
          </cell>
          <cell r="H1895">
            <v>3</v>
          </cell>
          <cell r="I1895" t="str">
            <v>OK</v>
          </cell>
          <cell r="J1895">
            <v>150000</v>
          </cell>
          <cell r="K1895">
            <v>450000</v>
          </cell>
        </row>
        <row r="1896">
          <cell r="B1896" t="str">
            <v xml:space="preserve">  - </v>
          </cell>
          <cell r="C1896" t="str">
            <v>Uang Penginapan Es 2 [1 org x 2 hr x 1 kl]</v>
          </cell>
          <cell r="H1896">
            <v>2</v>
          </cell>
          <cell r="I1896" t="str">
            <v>OK</v>
          </cell>
          <cell r="J1896">
            <v>2433000</v>
          </cell>
          <cell r="K1896">
            <v>4866000</v>
          </cell>
        </row>
        <row r="1897">
          <cell r="B1897" t="str">
            <v xml:space="preserve">  - </v>
          </cell>
          <cell r="C1897" t="str">
            <v>Uang Penginapan Gol 3 [1 org x 2 hr x 1 kl]</v>
          </cell>
          <cell r="H1897">
            <v>2</v>
          </cell>
          <cell r="I1897" t="str">
            <v>OK</v>
          </cell>
          <cell r="J1897">
            <v>1138000</v>
          </cell>
          <cell r="K1897">
            <v>2276000</v>
          </cell>
        </row>
        <row r="1898">
          <cell r="B1898" t="str">
            <v xml:space="preserve">&gt;&gt; </v>
          </cell>
          <cell r="C1898" t="str">
            <v>JAKARTA-SULAWESI UTARA PP</v>
          </cell>
          <cell r="J1898">
            <v>0</v>
          </cell>
          <cell r="K1898">
            <v>0</v>
          </cell>
        </row>
        <row r="1899">
          <cell r="B1899" t="str">
            <v xml:space="preserve">  - </v>
          </cell>
          <cell r="C1899" t="str">
            <v>Tiket [2 org x 1 kl]</v>
          </cell>
          <cell r="H1899">
            <v>2</v>
          </cell>
          <cell r="I1899" t="str">
            <v>OK</v>
          </cell>
          <cell r="J1899">
            <v>5102000</v>
          </cell>
          <cell r="K1899">
            <v>10204000</v>
          </cell>
        </row>
        <row r="1900">
          <cell r="B1900" t="str">
            <v xml:space="preserve">  - </v>
          </cell>
          <cell r="C1900" t="str">
            <v>Transport Satker ke Bandara/Bandara ke Lokasi Kegiatan [2 org x 1 kl]</v>
          </cell>
          <cell r="H1900">
            <v>2</v>
          </cell>
          <cell r="I1900" t="str">
            <v>OK</v>
          </cell>
          <cell r="J1900">
            <v>844000</v>
          </cell>
          <cell r="K1900">
            <v>1688000</v>
          </cell>
        </row>
        <row r="1901">
          <cell r="B1901" t="str">
            <v xml:space="preserve">  - </v>
          </cell>
          <cell r="C1901" t="str">
            <v>Uang Harian [2 org x 3 hr x 1 kl]</v>
          </cell>
          <cell r="H1901">
            <v>6</v>
          </cell>
          <cell r="I1901" t="str">
            <v>OK</v>
          </cell>
          <cell r="J1901">
            <v>370000</v>
          </cell>
          <cell r="K1901">
            <v>2220000</v>
          </cell>
        </row>
        <row r="1902">
          <cell r="B1902" t="str">
            <v xml:space="preserve">  - </v>
          </cell>
          <cell r="C1902" t="str">
            <v>Uang Representatif [1 org x 3 hr x 1 kl]</v>
          </cell>
          <cell r="H1902">
            <v>3</v>
          </cell>
          <cell r="I1902" t="str">
            <v>OK</v>
          </cell>
          <cell r="J1902">
            <v>150000</v>
          </cell>
          <cell r="K1902">
            <v>450000</v>
          </cell>
        </row>
        <row r="1903">
          <cell r="B1903" t="str">
            <v xml:space="preserve">  - </v>
          </cell>
          <cell r="C1903" t="str">
            <v>Uang Penginapan Es 2 [1 org x 2 hr x 1 kl]</v>
          </cell>
          <cell r="H1903">
            <v>2</v>
          </cell>
          <cell r="I1903" t="str">
            <v>OK</v>
          </cell>
          <cell r="J1903">
            <v>2290000</v>
          </cell>
          <cell r="K1903">
            <v>4580000</v>
          </cell>
        </row>
        <row r="1904">
          <cell r="B1904" t="str">
            <v xml:space="preserve">  - </v>
          </cell>
          <cell r="C1904" t="str">
            <v>Uang Penginapan Gol 3 [1 org x 2 hr x 1 kl]</v>
          </cell>
          <cell r="H1904">
            <v>2</v>
          </cell>
          <cell r="I1904" t="str">
            <v>OK</v>
          </cell>
          <cell r="J1904">
            <v>978000</v>
          </cell>
          <cell r="K1904">
            <v>1956000</v>
          </cell>
        </row>
        <row r="1905">
          <cell r="B1905" t="str">
            <v xml:space="preserve">&gt;&gt; </v>
          </cell>
          <cell r="C1905" t="str">
            <v>JAKARTA-SULAWESI BARAT PP</v>
          </cell>
          <cell r="J1905">
            <v>0</v>
          </cell>
          <cell r="K1905">
            <v>0</v>
          </cell>
        </row>
        <row r="1906">
          <cell r="B1906" t="str">
            <v xml:space="preserve">  - </v>
          </cell>
          <cell r="C1906" t="str">
            <v>Tiket [2 org x 1 kl]</v>
          </cell>
          <cell r="H1906">
            <v>2</v>
          </cell>
          <cell r="I1906" t="str">
            <v>OK</v>
          </cell>
          <cell r="J1906">
            <v>4867000</v>
          </cell>
          <cell r="K1906">
            <v>9734000</v>
          </cell>
        </row>
        <row r="1907">
          <cell r="B1907" t="str">
            <v xml:space="preserve">  - </v>
          </cell>
          <cell r="C1907" t="str">
            <v>Transport Satker ke Bandara/Bandara ke Lokasi Kegiatan [2 org x 1 kl]</v>
          </cell>
          <cell r="H1907">
            <v>2</v>
          </cell>
          <cell r="I1907" t="str">
            <v>OK</v>
          </cell>
          <cell r="J1907">
            <v>1176000</v>
          </cell>
          <cell r="K1907">
            <v>2352000</v>
          </cell>
        </row>
        <row r="1908">
          <cell r="B1908" t="str">
            <v xml:space="preserve">  - </v>
          </cell>
          <cell r="C1908" t="str">
            <v>Uang Harian [2 org x 3 hr x 1 kl]</v>
          </cell>
          <cell r="H1908">
            <v>6</v>
          </cell>
          <cell r="I1908" t="str">
            <v>OK</v>
          </cell>
          <cell r="J1908">
            <v>410000</v>
          </cell>
          <cell r="K1908">
            <v>2460000</v>
          </cell>
        </row>
        <row r="1909">
          <cell r="B1909" t="str">
            <v xml:space="preserve">  - </v>
          </cell>
          <cell r="C1909" t="str">
            <v>Uang Representatif [1 org x 3 hr x 1 kl]</v>
          </cell>
          <cell r="H1909">
            <v>3</v>
          </cell>
          <cell r="I1909" t="str">
            <v>OK</v>
          </cell>
          <cell r="J1909">
            <v>150000</v>
          </cell>
          <cell r="K1909">
            <v>450000</v>
          </cell>
        </row>
        <row r="1910">
          <cell r="B1910" t="str">
            <v xml:space="preserve">  - </v>
          </cell>
          <cell r="C1910" t="str">
            <v>Uang Penginapan Es 2 [1 org x 2 hr x 1 kl]</v>
          </cell>
          <cell r="H1910">
            <v>2</v>
          </cell>
          <cell r="I1910" t="str">
            <v>OK</v>
          </cell>
          <cell r="J1910">
            <v>3098000</v>
          </cell>
          <cell r="K1910">
            <v>6196000</v>
          </cell>
        </row>
        <row r="1911">
          <cell r="B1911" t="str">
            <v xml:space="preserve">  - </v>
          </cell>
          <cell r="C1911" t="str">
            <v>Uang Penginapan Gol 3 [1 org x 2 hr x 1 kl]</v>
          </cell>
          <cell r="H1911">
            <v>2</v>
          </cell>
          <cell r="I1911" t="str">
            <v>OK</v>
          </cell>
          <cell r="J1911">
            <v>704000</v>
          </cell>
          <cell r="K1911">
            <v>1408000</v>
          </cell>
        </row>
        <row r="1912">
          <cell r="B1912" t="str">
            <v xml:space="preserve">&gt;&gt; </v>
          </cell>
          <cell r="C1912" t="str">
            <v>JAKARTA-SULAWESI SELATAN PP</v>
          </cell>
          <cell r="J1912">
            <v>0</v>
          </cell>
          <cell r="K1912">
            <v>0</v>
          </cell>
        </row>
        <row r="1913">
          <cell r="B1913" t="str">
            <v xml:space="preserve">  - </v>
          </cell>
          <cell r="C1913" t="str">
            <v>Tiket [2 org x 1 kl]</v>
          </cell>
          <cell r="H1913">
            <v>2</v>
          </cell>
          <cell r="I1913" t="str">
            <v>OK</v>
          </cell>
          <cell r="J1913">
            <v>3829000</v>
          </cell>
          <cell r="K1913">
            <v>7658000</v>
          </cell>
        </row>
        <row r="1914">
          <cell r="B1914" t="str">
            <v xml:space="preserve">  - </v>
          </cell>
          <cell r="C1914" t="str">
            <v>Transport Satker ke Bandara/Bandara ke Lokasi Kegiatan [2 org x 1 kl]</v>
          </cell>
          <cell r="H1914">
            <v>2</v>
          </cell>
          <cell r="I1914" t="str">
            <v>OK</v>
          </cell>
          <cell r="J1914">
            <v>950000</v>
          </cell>
          <cell r="K1914">
            <v>1900000</v>
          </cell>
        </row>
        <row r="1915">
          <cell r="B1915" t="str">
            <v xml:space="preserve">  - </v>
          </cell>
          <cell r="C1915" t="str">
            <v>Uang Harian [2 org x 3 hr x 1 kl]</v>
          </cell>
          <cell r="H1915">
            <v>6</v>
          </cell>
          <cell r="I1915" t="str">
            <v>OK</v>
          </cell>
          <cell r="J1915">
            <v>430000</v>
          </cell>
          <cell r="K1915">
            <v>2580000</v>
          </cell>
        </row>
        <row r="1916">
          <cell r="B1916" t="str">
            <v xml:space="preserve">  - </v>
          </cell>
          <cell r="C1916" t="str">
            <v>Uang Representatif [1 org x 3 hr x 1 kl]</v>
          </cell>
          <cell r="H1916">
            <v>3</v>
          </cell>
          <cell r="I1916" t="str">
            <v>OK</v>
          </cell>
          <cell r="J1916">
            <v>150000</v>
          </cell>
          <cell r="K1916">
            <v>450000</v>
          </cell>
        </row>
        <row r="1917">
          <cell r="B1917" t="str">
            <v xml:space="preserve">  - </v>
          </cell>
          <cell r="C1917" t="str">
            <v>Uang Penginapan Es 2 [1 org x 2 hr x 1 kl]</v>
          </cell>
          <cell r="H1917">
            <v>2</v>
          </cell>
          <cell r="I1917" t="str">
            <v>OK</v>
          </cell>
          <cell r="J1917">
            <v>1938000</v>
          </cell>
          <cell r="K1917">
            <v>3876000</v>
          </cell>
        </row>
        <row r="1918">
          <cell r="B1918" t="str">
            <v xml:space="preserve">  - </v>
          </cell>
          <cell r="C1918" t="str">
            <v>Uang Penginapan Gol 3 [1 org x 2 hr x 1 kl]</v>
          </cell>
          <cell r="H1918">
            <v>2</v>
          </cell>
          <cell r="I1918" t="str">
            <v>OK</v>
          </cell>
          <cell r="J1918">
            <v>745000</v>
          </cell>
          <cell r="K1918">
            <v>1490000</v>
          </cell>
        </row>
        <row r="1919">
          <cell r="B1919" t="str">
            <v xml:space="preserve">&gt;&gt; </v>
          </cell>
          <cell r="C1919" t="str">
            <v>JAKARTA-SULAWESI TENGAH PP</v>
          </cell>
          <cell r="J1919">
            <v>0</v>
          </cell>
          <cell r="K1919">
            <v>0</v>
          </cell>
        </row>
        <row r="1920">
          <cell r="B1920" t="str">
            <v xml:space="preserve">  - </v>
          </cell>
          <cell r="C1920" t="str">
            <v>Tiket [2 org x 1 kl]</v>
          </cell>
          <cell r="H1920">
            <v>2</v>
          </cell>
          <cell r="I1920" t="str">
            <v>OK</v>
          </cell>
          <cell r="J1920">
            <v>5113000</v>
          </cell>
          <cell r="K1920">
            <v>10226000</v>
          </cell>
        </row>
        <row r="1921">
          <cell r="B1921" t="str">
            <v xml:space="preserve">  - </v>
          </cell>
          <cell r="C1921" t="str">
            <v>Transport Satker ke Bandara/Bandara ke Lokasi Kegiatan [2 org x 1 kl]</v>
          </cell>
          <cell r="H1921">
            <v>2</v>
          </cell>
          <cell r="I1921" t="str">
            <v>OK</v>
          </cell>
          <cell r="J1921">
            <v>878000</v>
          </cell>
          <cell r="K1921">
            <v>1756000</v>
          </cell>
        </row>
        <row r="1922">
          <cell r="B1922" t="str">
            <v xml:space="preserve">  - </v>
          </cell>
          <cell r="C1922" t="str">
            <v>Uang Harian [2 org x 3 hr x 1 kl]</v>
          </cell>
          <cell r="H1922">
            <v>6</v>
          </cell>
          <cell r="I1922" t="str">
            <v>OK</v>
          </cell>
          <cell r="J1922">
            <v>370000</v>
          </cell>
          <cell r="K1922">
            <v>2220000</v>
          </cell>
        </row>
        <row r="1923">
          <cell r="B1923" t="str">
            <v xml:space="preserve">  - </v>
          </cell>
          <cell r="C1923" t="str">
            <v>Uang Representatif [1 org x 3 hr x 1 kl]</v>
          </cell>
          <cell r="H1923">
            <v>3</v>
          </cell>
          <cell r="I1923" t="str">
            <v>OK</v>
          </cell>
          <cell r="J1923">
            <v>150000</v>
          </cell>
          <cell r="K1923">
            <v>450000</v>
          </cell>
        </row>
        <row r="1924">
          <cell r="B1924" t="str">
            <v xml:space="preserve">  - </v>
          </cell>
          <cell r="C1924" t="str">
            <v>Uang Penginapan Es 2 [1 org x 2 hr x 1 kl]</v>
          </cell>
          <cell r="H1924">
            <v>2</v>
          </cell>
          <cell r="I1924" t="str">
            <v>OK</v>
          </cell>
          <cell r="J1924">
            <v>2027000</v>
          </cell>
          <cell r="K1924">
            <v>4054000</v>
          </cell>
        </row>
        <row r="1925">
          <cell r="B1925" t="str">
            <v xml:space="preserve">  - </v>
          </cell>
          <cell r="C1925" t="str">
            <v>Uang Penginapan Gol 3 [1 org x 2 hr x 1 kl]</v>
          </cell>
          <cell r="H1925">
            <v>2</v>
          </cell>
          <cell r="I1925" t="str">
            <v>OK</v>
          </cell>
          <cell r="J1925">
            <v>951000</v>
          </cell>
          <cell r="K1925">
            <v>1902000</v>
          </cell>
        </row>
        <row r="1926">
          <cell r="B1926" t="str">
            <v xml:space="preserve">&gt;&gt; </v>
          </cell>
          <cell r="C1926" t="str">
            <v>JAKARTA-SULAWESI TENGGARA PP</v>
          </cell>
          <cell r="J1926">
            <v>0</v>
          </cell>
          <cell r="K1926">
            <v>0</v>
          </cell>
        </row>
        <row r="1927">
          <cell r="B1927" t="str">
            <v xml:space="preserve">  - </v>
          </cell>
          <cell r="C1927" t="str">
            <v>Tiket [2 org x 1 kl]</v>
          </cell>
          <cell r="H1927">
            <v>2</v>
          </cell>
          <cell r="I1927" t="str">
            <v>OK</v>
          </cell>
          <cell r="J1927">
            <v>4182000</v>
          </cell>
          <cell r="K1927">
            <v>8364000</v>
          </cell>
        </row>
        <row r="1928">
          <cell r="B1928" t="str">
            <v xml:space="preserve">  - </v>
          </cell>
          <cell r="C1928" t="str">
            <v>Transport Satker ke Bandara/Bandara ke Lokasi Kegiatan [2 org x 1 kl]</v>
          </cell>
          <cell r="H1928">
            <v>2</v>
          </cell>
          <cell r="I1928" t="str">
            <v>OK</v>
          </cell>
          <cell r="J1928">
            <v>890000</v>
          </cell>
          <cell r="K1928">
            <v>1780000</v>
          </cell>
        </row>
        <row r="1929">
          <cell r="B1929" t="str">
            <v xml:space="preserve">  - </v>
          </cell>
          <cell r="C1929" t="str">
            <v>Uang Harian [2 org x 3 hr x 1 kl]</v>
          </cell>
          <cell r="H1929">
            <v>6</v>
          </cell>
          <cell r="I1929" t="str">
            <v>OK</v>
          </cell>
          <cell r="J1929">
            <v>380000</v>
          </cell>
          <cell r="K1929">
            <v>2280000</v>
          </cell>
        </row>
        <row r="1930">
          <cell r="B1930" t="str">
            <v xml:space="preserve">  - </v>
          </cell>
          <cell r="C1930" t="str">
            <v>Uang Representatif [1 org x 3 hr x 1 kl]</v>
          </cell>
          <cell r="H1930">
            <v>3</v>
          </cell>
          <cell r="I1930" t="str">
            <v>OK</v>
          </cell>
          <cell r="J1930">
            <v>150000</v>
          </cell>
          <cell r="K1930">
            <v>450000</v>
          </cell>
        </row>
        <row r="1931">
          <cell r="B1931" t="str">
            <v xml:space="preserve">  - </v>
          </cell>
          <cell r="C1931" t="str">
            <v>Uang Penginapan Es 2 [1 org x 2 hr x 1 kl]</v>
          </cell>
          <cell r="H1931">
            <v>2</v>
          </cell>
          <cell r="I1931" t="str">
            <v>OK</v>
          </cell>
          <cell r="J1931">
            <v>2574000</v>
          </cell>
          <cell r="K1931">
            <v>5148000</v>
          </cell>
        </row>
        <row r="1932">
          <cell r="B1932" t="str">
            <v xml:space="preserve">  - </v>
          </cell>
          <cell r="C1932" t="str">
            <v>Uang Penginapan Gol 3 [1 org x 2 hr x 1 kl]</v>
          </cell>
          <cell r="H1932">
            <v>2</v>
          </cell>
          <cell r="I1932" t="str">
            <v>OK</v>
          </cell>
          <cell r="J1932">
            <v>786000</v>
          </cell>
          <cell r="K1932">
            <v>1572000</v>
          </cell>
        </row>
        <row r="1933">
          <cell r="B1933" t="str">
            <v xml:space="preserve">&gt;&gt; </v>
          </cell>
          <cell r="C1933" t="str">
            <v>JAKARTA-GORONTALO PP</v>
          </cell>
          <cell r="J1933">
            <v>0</v>
          </cell>
          <cell r="K1933">
            <v>0</v>
          </cell>
        </row>
        <row r="1934">
          <cell r="B1934" t="str">
            <v xml:space="preserve">  - </v>
          </cell>
          <cell r="C1934" t="str">
            <v>Tiket [2 org x 1 kl]</v>
          </cell>
          <cell r="H1934">
            <v>2</v>
          </cell>
          <cell r="I1934" t="str">
            <v>OK</v>
          </cell>
          <cell r="J1934">
            <v>4824000</v>
          </cell>
          <cell r="K1934">
            <v>9648000</v>
          </cell>
        </row>
        <row r="1935">
          <cell r="B1935" t="str">
            <v xml:space="preserve">  - </v>
          </cell>
          <cell r="C1935" t="str">
            <v>Transport Satker ke Bandara/Bandara ke Lokasi Kegiatan [2 org x 1 kl]</v>
          </cell>
          <cell r="H1935">
            <v>2</v>
          </cell>
          <cell r="I1935" t="str">
            <v>OK</v>
          </cell>
          <cell r="J1935">
            <v>1116000</v>
          </cell>
          <cell r="K1935">
            <v>2232000</v>
          </cell>
        </row>
        <row r="1936">
          <cell r="B1936" t="str">
            <v xml:space="preserve">  - </v>
          </cell>
          <cell r="C1936" t="str">
            <v>Uang Harian [2 org x 3 hr x 1 kl]</v>
          </cell>
          <cell r="H1936">
            <v>6</v>
          </cell>
          <cell r="I1936" t="str">
            <v>OK</v>
          </cell>
          <cell r="J1936">
            <v>370000</v>
          </cell>
          <cell r="K1936">
            <v>2220000</v>
          </cell>
        </row>
        <row r="1937">
          <cell r="B1937" t="str">
            <v xml:space="preserve">  - </v>
          </cell>
          <cell r="C1937" t="str">
            <v>Uang Representatif [1 org x 3 hr x 1 kl]</v>
          </cell>
          <cell r="H1937">
            <v>3</v>
          </cell>
          <cell r="I1937" t="str">
            <v>OK</v>
          </cell>
          <cell r="J1937">
            <v>150000</v>
          </cell>
          <cell r="K1937">
            <v>450000</v>
          </cell>
        </row>
        <row r="1938">
          <cell r="B1938" t="str">
            <v xml:space="preserve">  - </v>
          </cell>
          <cell r="C1938" t="str">
            <v>Uang Penginapan Es 2 [1 org x 2 hr x 1 kl]</v>
          </cell>
          <cell r="H1938">
            <v>2</v>
          </cell>
          <cell r="I1938" t="str">
            <v>OK</v>
          </cell>
          <cell r="J1938">
            <v>3107000</v>
          </cell>
          <cell r="K1938">
            <v>6214000</v>
          </cell>
        </row>
        <row r="1939">
          <cell r="B1939" t="str">
            <v xml:space="preserve">  - </v>
          </cell>
          <cell r="C1939" t="str">
            <v>Uang Penginapan Gol 3 [1 org x 2 hr x 1 kl]</v>
          </cell>
          <cell r="H1939">
            <v>2</v>
          </cell>
          <cell r="I1939" t="str">
            <v>OK</v>
          </cell>
          <cell r="J1939">
            <v>955000</v>
          </cell>
          <cell r="K1939">
            <v>1910000</v>
          </cell>
        </row>
        <row r="1940">
          <cell r="B1940" t="str">
            <v xml:space="preserve">&gt;&gt; </v>
          </cell>
          <cell r="C1940" t="str">
            <v>JAKARTA-MALUKU  PP</v>
          </cell>
          <cell r="J1940">
            <v>0</v>
          </cell>
          <cell r="K1940">
            <v>0</v>
          </cell>
        </row>
        <row r="1941">
          <cell r="B1941" t="str">
            <v xml:space="preserve">  - </v>
          </cell>
          <cell r="C1941" t="str">
            <v>Tiket [2 org x 1 kl]</v>
          </cell>
          <cell r="H1941">
            <v>2</v>
          </cell>
          <cell r="I1941" t="str">
            <v>OK</v>
          </cell>
          <cell r="J1941">
            <v>7081000</v>
          </cell>
          <cell r="K1941">
            <v>14162000</v>
          </cell>
        </row>
        <row r="1942">
          <cell r="B1942" t="str">
            <v xml:space="preserve">  - </v>
          </cell>
          <cell r="C1942" t="str">
            <v>Transport Satker ke Bandara/Bandara ke Lokasi Kegiatan [2 org x 1 kl]</v>
          </cell>
          <cell r="H1942">
            <v>2</v>
          </cell>
          <cell r="I1942" t="str">
            <v>OK</v>
          </cell>
          <cell r="J1942">
            <v>1166000</v>
          </cell>
          <cell r="K1942">
            <v>2332000</v>
          </cell>
        </row>
        <row r="1943">
          <cell r="B1943" t="str">
            <v xml:space="preserve">  - </v>
          </cell>
          <cell r="C1943" t="str">
            <v>Uang Harian [2 org x 3 hr x 1 kl]</v>
          </cell>
          <cell r="H1943">
            <v>6</v>
          </cell>
          <cell r="I1943" t="str">
            <v>OK</v>
          </cell>
          <cell r="J1943">
            <v>380000</v>
          </cell>
          <cell r="K1943">
            <v>2280000</v>
          </cell>
        </row>
        <row r="1944">
          <cell r="B1944" t="str">
            <v xml:space="preserve">  - </v>
          </cell>
          <cell r="C1944" t="str">
            <v>Uang Representatif [1 org x 3 hr x 1 kl]</v>
          </cell>
          <cell r="H1944">
            <v>3</v>
          </cell>
          <cell r="I1944" t="str">
            <v>OK</v>
          </cell>
          <cell r="J1944">
            <v>150000</v>
          </cell>
          <cell r="K1944">
            <v>450000</v>
          </cell>
        </row>
        <row r="1945">
          <cell r="B1945" t="str">
            <v xml:space="preserve">  - </v>
          </cell>
          <cell r="C1945" t="str">
            <v>Uang Penginapan Es 2 [1 org x 2 hr x 1 kl]</v>
          </cell>
          <cell r="H1945">
            <v>2</v>
          </cell>
          <cell r="I1945" t="str">
            <v>OK</v>
          </cell>
          <cell r="J1945">
            <v>3240000</v>
          </cell>
          <cell r="K1945">
            <v>6480000</v>
          </cell>
        </row>
        <row r="1946">
          <cell r="B1946" t="str">
            <v xml:space="preserve">  - </v>
          </cell>
          <cell r="C1946" t="str">
            <v>Uang Penginapan Gol 3 [1 org x 2 hr x 1 kl]</v>
          </cell>
          <cell r="H1946">
            <v>2</v>
          </cell>
          <cell r="I1946" t="str">
            <v>OK</v>
          </cell>
          <cell r="J1946">
            <v>667000</v>
          </cell>
          <cell r="K1946">
            <v>1334000</v>
          </cell>
        </row>
        <row r="1947">
          <cell r="B1947" t="str">
            <v xml:space="preserve">&gt;&gt; </v>
          </cell>
          <cell r="C1947" t="str">
            <v>JAKARTA-MALUKU UTARA PP</v>
          </cell>
          <cell r="J1947">
            <v>0</v>
          </cell>
          <cell r="K1947">
            <v>0</v>
          </cell>
        </row>
        <row r="1948">
          <cell r="B1948" t="str">
            <v xml:space="preserve">  - </v>
          </cell>
          <cell r="C1948" t="str">
            <v>Tiket [2 org x 1 kl]</v>
          </cell>
          <cell r="H1948">
            <v>2</v>
          </cell>
          <cell r="I1948" t="str">
            <v>OK</v>
          </cell>
          <cell r="J1948">
            <v>6664000</v>
          </cell>
          <cell r="K1948">
            <v>13328000</v>
          </cell>
        </row>
        <row r="1949">
          <cell r="B1949" t="str">
            <v xml:space="preserve">  - </v>
          </cell>
          <cell r="C1949" t="str">
            <v>Transport Satker ke Bandara/Bandara ke Lokasi Kegiatan [2 org x 1 kl]</v>
          </cell>
          <cell r="H1949">
            <v>2</v>
          </cell>
          <cell r="I1949" t="str">
            <v>OK</v>
          </cell>
          <cell r="J1949">
            <v>1010000</v>
          </cell>
          <cell r="K1949">
            <v>2020000</v>
          </cell>
        </row>
        <row r="1950">
          <cell r="B1950" t="str">
            <v xml:space="preserve">  - </v>
          </cell>
          <cell r="C1950" t="str">
            <v>Uang Harian [2 org x 3 hr x 1 kl]</v>
          </cell>
          <cell r="H1950">
            <v>6</v>
          </cell>
          <cell r="I1950" t="str">
            <v>OK</v>
          </cell>
          <cell r="J1950">
            <v>430000</v>
          </cell>
          <cell r="K1950">
            <v>2580000</v>
          </cell>
        </row>
        <row r="1951">
          <cell r="B1951" t="str">
            <v xml:space="preserve">  - </v>
          </cell>
          <cell r="C1951" t="str">
            <v>Uang Representatif [1 org x 3 hr x 1 kl]</v>
          </cell>
          <cell r="H1951">
            <v>3</v>
          </cell>
          <cell r="I1951" t="str">
            <v>OK</v>
          </cell>
          <cell r="J1951">
            <v>150000</v>
          </cell>
          <cell r="K1951">
            <v>450000</v>
          </cell>
        </row>
        <row r="1952">
          <cell r="B1952" t="str">
            <v xml:space="preserve">  - </v>
          </cell>
          <cell r="C1952" t="str">
            <v>Uang Penginapan Es 2 [1 org x 2 hr x 1 kl]</v>
          </cell>
          <cell r="H1952">
            <v>2</v>
          </cell>
          <cell r="I1952" t="str">
            <v>OK</v>
          </cell>
          <cell r="J1952">
            <v>3843000</v>
          </cell>
          <cell r="K1952">
            <v>7686000</v>
          </cell>
        </row>
        <row r="1953">
          <cell r="B1953" t="str">
            <v xml:space="preserve">  - </v>
          </cell>
          <cell r="C1953" t="str">
            <v>Uang Penginapan Gol 3 [1 org x 2 hr x 1 kl]</v>
          </cell>
          <cell r="H1953">
            <v>2</v>
          </cell>
          <cell r="I1953" t="str">
            <v>OK</v>
          </cell>
          <cell r="J1953">
            <v>654000</v>
          </cell>
          <cell r="K1953">
            <v>1308000</v>
          </cell>
        </row>
        <row r="1954">
          <cell r="B1954" t="str">
            <v xml:space="preserve">&gt;&gt; </v>
          </cell>
          <cell r="C1954" t="str">
            <v>JAKARTA-NTB  PP</v>
          </cell>
          <cell r="J1954">
            <v>0</v>
          </cell>
          <cell r="K1954">
            <v>0</v>
          </cell>
        </row>
        <row r="1955">
          <cell r="B1955" t="str">
            <v xml:space="preserve">  - </v>
          </cell>
          <cell r="C1955" t="str">
            <v>Tiket [2 org x 1 kl]</v>
          </cell>
          <cell r="H1955">
            <v>2</v>
          </cell>
          <cell r="I1955" t="str">
            <v>OK</v>
          </cell>
          <cell r="J1955">
            <v>3230000</v>
          </cell>
          <cell r="K1955">
            <v>6460000</v>
          </cell>
        </row>
        <row r="1956">
          <cell r="B1956" t="str">
            <v xml:space="preserve">  - </v>
          </cell>
          <cell r="C1956" t="str">
            <v>Transport Satker ke Bandara/Bandara ke Lokasi Kegiatan [2 org x 1 kl]</v>
          </cell>
          <cell r="H1956">
            <v>2</v>
          </cell>
          <cell r="I1956" t="str">
            <v>OK</v>
          </cell>
          <cell r="J1956">
            <v>1044000</v>
          </cell>
          <cell r="K1956">
            <v>2088000</v>
          </cell>
        </row>
        <row r="1957">
          <cell r="B1957" t="str">
            <v xml:space="preserve">  - </v>
          </cell>
          <cell r="C1957" t="str">
            <v>Uang Harian [2 org x 3 hr x 1 kl]</v>
          </cell>
          <cell r="H1957">
            <v>6</v>
          </cell>
          <cell r="I1957" t="str">
            <v>OK</v>
          </cell>
          <cell r="J1957">
            <v>440000</v>
          </cell>
          <cell r="K1957">
            <v>2640000</v>
          </cell>
        </row>
        <row r="1958">
          <cell r="B1958" t="str">
            <v xml:space="preserve">  - </v>
          </cell>
          <cell r="C1958" t="str">
            <v>Uang Representatif [1 org x 3 hr x 1 kl]</v>
          </cell>
          <cell r="H1958">
            <v>3</v>
          </cell>
          <cell r="I1958" t="str">
            <v>OK</v>
          </cell>
          <cell r="J1958">
            <v>150000</v>
          </cell>
          <cell r="K1958">
            <v>450000</v>
          </cell>
        </row>
        <row r="1959">
          <cell r="B1959" t="str">
            <v xml:space="preserve">  - </v>
          </cell>
          <cell r="C1959" t="str">
            <v>Uang Penginapan Es 2 [1 org x 2 hr x 1 kl]</v>
          </cell>
          <cell r="H1959">
            <v>2</v>
          </cell>
          <cell r="I1959" t="str">
            <v>OK</v>
          </cell>
          <cell r="J1959">
            <v>2648000</v>
          </cell>
          <cell r="K1959">
            <v>5296000</v>
          </cell>
        </row>
        <row r="1960">
          <cell r="B1960" t="str">
            <v xml:space="preserve">  - </v>
          </cell>
          <cell r="C1960" t="str">
            <v>Uang Penginapan Gol 3 [1 org x 2 hr x 1 kl]</v>
          </cell>
          <cell r="H1960">
            <v>2</v>
          </cell>
          <cell r="I1960" t="str">
            <v>OK</v>
          </cell>
          <cell r="J1960">
            <v>907000</v>
          </cell>
          <cell r="K1960">
            <v>1814000</v>
          </cell>
        </row>
        <row r="1961">
          <cell r="B1961" t="str">
            <v xml:space="preserve">&gt;&gt; </v>
          </cell>
          <cell r="C1961" t="str">
            <v>JAKARTA-NTT  PP</v>
          </cell>
          <cell r="J1961">
            <v>0</v>
          </cell>
          <cell r="K1961">
            <v>0</v>
          </cell>
        </row>
        <row r="1962">
          <cell r="B1962" t="str">
            <v xml:space="preserve">  - </v>
          </cell>
          <cell r="C1962" t="str">
            <v>Tiket [2 org x 1 kl]</v>
          </cell>
          <cell r="H1962">
            <v>2</v>
          </cell>
          <cell r="I1962" t="str">
            <v>OK</v>
          </cell>
          <cell r="J1962">
            <v>5081000</v>
          </cell>
          <cell r="K1962">
            <v>10162000</v>
          </cell>
        </row>
        <row r="1963">
          <cell r="B1963" t="str">
            <v xml:space="preserve">  - </v>
          </cell>
          <cell r="C1963" t="str">
            <v>Transport Satker ke Bandara/Bandara ke Lokasi Kegiatan [2 org x 1 kl]</v>
          </cell>
          <cell r="H1963">
            <v>2</v>
          </cell>
          <cell r="I1963" t="str">
            <v>OK</v>
          </cell>
          <cell r="J1963">
            <v>780000</v>
          </cell>
          <cell r="K1963">
            <v>1560000</v>
          </cell>
        </row>
        <row r="1964">
          <cell r="B1964" t="str">
            <v xml:space="preserve">  - </v>
          </cell>
          <cell r="C1964" t="str">
            <v>Uang Harian [2 org x 3 hr x 1 kl]</v>
          </cell>
          <cell r="H1964">
            <v>6</v>
          </cell>
          <cell r="I1964" t="str">
            <v>OK</v>
          </cell>
          <cell r="J1964">
            <v>430000</v>
          </cell>
          <cell r="K1964">
            <v>2580000</v>
          </cell>
        </row>
        <row r="1965">
          <cell r="B1965" t="str">
            <v xml:space="preserve">  - </v>
          </cell>
          <cell r="C1965" t="str">
            <v>Uang Representatif [1 org x 3 hr x 1 kl]</v>
          </cell>
          <cell r="H1965">
            <v>3</v>
          </cell>
          <cell r="I1965" t="str">
            <v>OK</v>
          </cell>
          <cell r="J1965">
            <v>150000</v>
          </cell>
          <cell r="K1965">
            <v>450000</v>
          </cell>
        </row>
        <row r="1966">
          <cell r="B1966" t="str">
            <v xml:space="preserve">  - </v>
          </cell>
          <cell r="C1966" t="str">
            <v>Uang Penginapan Es 2 [1 org x 2 hr x 1 kl]</v>
          </cell>
          <cell r="H1966">
            <v>2</v>
          </cell>
          <cell r="I1966" t="str">
            <v>OK</v>
          </cell>
          <cell r="J1966">
            <v>2133000</v>
          </cell>
          <cell r="K1966">
            <v>4266000</v>
          </cell>
        </row>
        <row r="1967">
          <cell r="B1967" t="str">
            <v xml:space="preserve">  - </v>
          </cell>
          <cell r="C1967" t="str">
            <v>Uang Penginapan Gol 3 [1 org x 2 hr x 1 kl]</v>
          </cell>
          <cell r="H1967">
            <v>2</v>
          </cell>
          <cell r="I1967" t="str">
            <v>OK</v>
          </cell>
          <cell r="J1967">
            <v>688000</v>
          </cell>
          <cell r="K1967">
            <v>1376000</v>
          </cell>
        </row>
        <row r="1968">
          <cell r="B1968" t="str">
            <v xml:space="preserve">&gt;&gt; </v>
          </cell>
          <cell r="C1968" t="str">
            <v>JAKARTA-PAPUA  PP</v>
          </cell>
          <cell r="J1968">
            <v>0</v>
          </cell>
          <cell r="K1968">
            <v>0</v>
          </cell>
        </row>
        <row r="1969">
          <cell r="B1969" t="str">
            <v xml:space="preserve">  - </v>
          </cell>
          <cell r="C1969" t="str">
            <v>Tiket [2 org x 1 kl]</v>
          </cell>
          <cell r="H1969">
            <v>2</v>
          </cell>
          <cell r="I1969" t="str">
            <v>OK</v>
          </cell>
          <cell r="J1969">
            <v>8193000</v>
          </cell>
          <cell r="K1969">
            <v>16386000</v>
          </cell>
        </row>
        <row r="1970">
          <cell r="B1970" t="str">
            <v xml:space="preserve">  - </v>
          </cell>
          <cell r="C1970" t="str">
            <v>Transport Satker ke Bandara/Bandara ke Lokasi Kegiatan [2 org x 1 kl]</v>
          </cell>
          <cell r="H1970">
            <v>2</v>
          </cell>
          <cell r="I1970" t="str">
            <v>OK</v>
          </cell>
          <cell r="J1970">
            <v>1574000</v>
          </cell>
          <cell r="K1970">
            <v>3148000</v>
          </cell>
        </row>
        <row r="1971">
          <cell r="B1971" t="str">
            <v xml:space="preserve">  - </v>
          </cell>
          <cell r="C1971" t="str">
            <v>Uang Harian [2 org x 3 hr x 1 kl]</v>
          </cell>
          <cell r="H1971">
            <v>6</v>
          </cell>
          <cell r="I1971" t="str">
            <v>OK</v>
          </cell>
          <cell r="J1971">
            <v>580000</v>
          </cell>
          <cell r="K1971">
            <v>3480000</v>
          </cell>
        </row>
        <row r="1972">
          <cell r="B1972" t="str">
            <v xml:space="preserve">  - </v>
          </cell>
          <cell r="C1972" t="str">
            <v>Uang Representatif [1 org x 3 hr x 1 kl]</v>
          </cell>
          <cell r="H1972">
            <v>3</v>
          </cell>
          <cell r="I1972" t="str">
            <v>OK</v>
          </cell>
          <cell r="J1972">
            <v>150000</v>
          </cell>
          <cell r="K1972">
            <v>450000</v>
          </cell>
        </row>
        <row r="1973">
          <cell r="B1973" t="str">
            <v xml:space="preserve">  - </v>
          </cell>
          <cell r="C1973" t="str">
            <v>Uang Penginapan Es 2 [1 org x 2 hr x 1 kl]</v>
          </cell>
          <cell r="H1973">
            <v>2</v>
          </cell>
          <cell r="I1973" t="str">
            <v>OK</v>
          </cell>
          <cell r="J1973">
            <v>3318000</v>
          </cell>
          <cell r="K1973">
            <v>6636000</v>
          </cell>
        </row>
        <row r="1974">
          <cell r="B1974" t="str">
            <v xml:space="preserve">  - </v>
          </cell>
          <cell r="C1974" t="str">
            <v>Uang Penginapan Gol 3 [1 org x 2 hr x 1 kl]</v>
          </cell>
          <cell r="H1974">
            <v>2</v>
          </cell>
          <cell r="I1974" t="str">
            <v>OK</v>
          </cell>
          <cell r="J1974">
            <v>1038000</v>
          </cell>
          <cell r="K1974">
            <v>2076000</v>
          </cell>
        </row>
        <row r="1975">
          <cell r="B1975" t="str">
            <v xml:space="preserve">&gt;&gt; </v>
          </cell>
          <cell r="C1975" t="str">
            <v>JAKARTA-PAPUA  BARAT PP</v>
          </cell>
          <cell r="J1975">
            <v>0</v>
          </cell>
          <cell r="K1975">
            <v>0</v>
          </cell>
        </row>
        <row r="1976">
          <cell r="B1976" t="str">
            <v xml:space="preserve">  - </v>
          </cell>
          <cell r="C1976" t="str">
            <v>Tiket [2 org x 1 kl]</v>
          </cell>
          <cell r="H1976">
            <v>2</v>
          </cell>
          <cell r="I1976" t="str">
            <v>OK</v>
          </cell>
          <cell r="J1976">
            <v>10824000</v>
          </cell>
          <cell r="K1976">
            <v>21648000</v>
          </cell>
        </row>
        <row r="1977">
          <cell r="B1977" t="str">
            <v xml:space="preserve">  - </v>
          </cell>
          <cell r="C1977" t="str">
            <v>Transport Satker ke Bandara/Bandara ke Lokasi Kegiatan [2 org x 1 kl]</v>
          </cell>
          <cell r="H1977">
            <v>2</v>
          </cell>
          <cell r="I1977" t="str">
            <v>OK</v>
          </cell>
          <cell r="J1977">
            <v>1054000</v>
          </cell>
          <cell r="K1977">
            <v>2108000</v>
          </cell>
        </row>
        <row r="1978">
          <cell r="B1978" t="str">
            <v xml:space="preserve">  - </v>
          </cell>
          <cell r="C1978" t="str">
            <v>Uang Harian [2 org x 3 hr x 1 kl]</v>
          </cell>
          <cell r="H1978">
            <v>6</v>
          </cell>
          <cell r="I1978" t="str">
            <v>OK</v>
          </cell>
          <cell r="J1978">
            <v>480000</v>
          </cell>
          <cell r="K1978">
            <v>2880000</v>
          </cell>
        </row>
        <row r="1979">
          <cell r="B1979" t="str">
            <v xml:space="preserve">  - </v>
          </cell>
          <cell r="C1979" t="str">
            <v>Uang Representatif [1 org x 3 hr x 1 kl]</v>
          </cell>
          <cell r="H1979">
            <v>3</v>
          </cell>
          <cell r="I1979" t="str">
            <v>OK</v>
          </cell>
          <cell r="J1979">
            <v>150000</v>
          </cell>
          <cell r="K1979">
            <v>450000</v>
          </cell>
        </row>
        <row r="1980">
          <cell r="B1980" t="str">
            <v xml:space="preserve">  - </v>
          </cell>
          <cell r="C1980" t="str">
            <v>Uang Penginapan Es 2 [1 org x 2 hr x 1 kl]</v>
          </cell>
          <cell r="H1980">
            <v>2</v>
          </cell>
          <cell r="I1980" t="str">
            <v>OK</v>
          </cell>
          <cell r="J1980">
            <v>3341000</v>
          </cell>
          <cell r="K1980">
            <v>6682000</v>
          </cell>
        </row>
        <row r="1981">
          <cell r="B1981" t="str">
            <v xml:space="preserve">  - </v>
          </cell>
          <cell r="C1981" t="str">
            <v>Uang Penginapan Gol 3 [1 org x 2 hr x 1 kl]</v>
          </cell>
          <cell r="H1981">
            <v>2</v>
          </cell>
          <cell r="I1981" t="str">
            <v>OK</v>
          </cell>
          <cell r="J1981">
            <v>967000</v>
          </cell>
          <cell r="K1981">
            <v>1934000</v>
          </cell>
        </row>
        <row r="1982">
          <cell r="B1982" t="str">
            <v>Belanja Perjalanan Dinas Dalam Kota</v>
          </cell>
          <cell r="K1982">
            <v>38000000</v>
          </cell>
        </row>
        <row r="1983">
          <cell r="B1983" t="str">
            <v xml:space="preserve">&gt;&gt; </v>
          </cell>
          <cell r="C1983" t="str">
            <v>DKI JAKARTA</v>
          </cell>
          <cell r="J1983">
            <v>0</v>
          </cell>
          <cell r="K1983">
            <v>0</v>
          </cell>
        </row>
        <row r="1984">
          <cell r="B1984" t="str">
            <v xml:space="preserve">  - </v>
          </cell>
          <cell r="C1984" t="str">
            <v>Transpot [2 ORG x 50 KL]</v>
          </cell>
          <cell r="H1984">
            <v>100</v>
          </cell>
          <cell r="I1984" t="str">
            <v>OK</v>
          </cell>
          <cell r="J1984">
            <v>170000</v>
          </cell>
          <cell r="K1984">
            <v>17000000</v>
          </cell>
        </row>
        <row r="1985">
          <cell r="B1985" t="str">
            <v xml:space="preserve">  - </v>
          </cell>
          <cell r="C1985" t="str">
            <v>Uang Harian [2 ORG x 50 KL]</v>
          </cell>
          <cell r="H1985">
            <v>100</v>
          </cell>
          <cell r="I1985" t="str">
            <v>OH</v>
          </cell>
          <cell r="J1985">
            <v>210000</v>
          </cell>
          <cell r="K1985">
            <v>21000000</v>
          </cell>
        </row>
        <row r="1986">
          <cell r="B1986" t="str">
            <v>Layanan Dukungan Manajemen Eselon II</v>
          </cell>
          <cell r="H1986" t="str">
            <v xml:space="preserve"> </v>
          </cell>
          <cell r="I1986" t="str">
            <v xml:space="preserve"> </v>
          </cell>
          <cell r="K1986">
            <v>1034120000</v>
          </cell>
        </row>
        <row r="1987">
          <cell r="B1987" t="str">
            <v>Pembahasan dan Penyusunan Regulasi / Sistem Bank Garansi PPIU dan PIHK Secara Online</v>
          </cell>
          <cell r="K1987">
            <v>418808000</v>
          </cell>
        </row>
        <row r="1988">
          <cell r="B1988" t="str">
            <v>Belanja Bahan</v>
          </cell>
          <cell r="K1988">
            <v>25000000</v>
          </cell>
        </row>
        <row r="1989">
          <cell r="B1989" t="str">
            <v>(KPPN.133-Jakarta IV )</v>
          </cell>
          <cell r="K1989">
            <v>0</v>
          </cell>
        </row>
        <row r="1990">
          <cell r="B1990" t="str">
            <v xml:space="preserve">  - </v>
          </cell>
          <cell r="C1990" t="str">
            <v>Spanduk</v>
          </cell>
          <cell r="H1990">
            <v>4</v>
          </cell>
          <cell r="I1990" t="str">
            <v>KEG</v>
          </cell>
          <cell r="J1990">
            <v>750000</v>
          </cell>
          <cell r="K1990">
            <v>3000000</v>
          </cell>
        </row>
        <row r="1991">
          <cell r="B1991" t="str">
            <v xml:space="preserve">  - </v>
          </cell>
          <cell r="C1991" t="str">
            <v>Perlengkapan Peserta</v>
          </cell>
          <cell r="H1991">
            <v>70</v>
          </cell>
          <cell r="I1991" t="str">
            <v>KEG</v>
          </cell>
          <cell r="J1991">
            <v>200000</v>
          </cell>
          <cell r="K1991">
            <v>14000000</v>
          </cell>
        </row>
        <row r="1992">
          <cell r="B1992" t="str">
            <v xml:space="preserve">  - </v>
          </cell>
          <cell r="C1992" t="str">
            <v>Penggandaan dan Pelaporan</v>
          </cell>
          <cell r="H1992">
            <v>4</v>
          </cell>
          <cell r="I1992" t="str">
            <v>KEG</v>
          </cell>
          <cell r="J1992">
            <v>2000000</v>
          </cell>
          <cell r="K1992">
            <v>8000000</v>
          </cell>
        </row>
        <row r="1993">
          <cell r="B1993" t="str">
            <v>Belanja Jasa Profesi</v>
          </cell>
          <cell r="K1993">
            <v>42000000</v>
          </cell>
        </row>
        <row r="1994">
          <cell r="B1994" t="str">
            <v>(KPPN.133-Jakarta IV )</v>
          </cell>
          <cell r="K1994">
            <v>0</v>
          </cell>
        </row>
        <row r="1995">
          <cell r="B1995" t="str">
            <v xml:space="preserve">  - </v>
          </cell>
          <cell r="C1995" t="str">
            <v>Honor Narasumber/Praktisi [2 ORG x 2 JPL x 3 KEG] / [2 ORG x 2 JPL x 4 KEG]</v>
          </cell>
          <cell r="H1995">
            <v>16</v>
          </cell>
          <cell r="I1995" t="str">
            <v>OJ</v>
          </cell>
          <cell r="J1995">
            <v>1700000</v>
          </cell>
          <cell r="K1995">
            <v>27200000</v>
          </cell>
        </row>
        <row r="1996">
          <cell r="B1996" t="str">
            <v xml:space="preserve">  - </v>
          </cell>
          <cell r="C1996" t="str">
            <v>Honor Narasumber Es. II K/L [1 ORG x 3 JPL x 3 KEG] / [1 ORG x 3 JPL x 4 KEG]</v>
          </cell>
          <cell r="H1996">
            <v>12</v>
          </cell>
          <cell r="I1996" t="str">
            <v>OK</v>
          </cell>
          <cell r="J1996">
            <v>1000000</v>
          </cell>
          <cell r="K1996">
            <v>12000000</v>
          </cell>
        </row>
        <row r="1997">
          <cell r="B1997" t="str">
            <v xml:space="preserve">  - </v>
          </cell>
          <cell r="C1997" t="str">
            <v>Moderator K/L [1 ORG x 3 KEG] / [1 ORG x 4 KEG]</v>
          </cell>
          <cell r="H1997">
            <v>4</v>
          </cell>
          <cell r="I1997" t="str">
            <v>OK</v>
          </cell>
          <cell r="J1997">
            <v>700000</v>
          </cell>
          <cell r="K1997">
            <v>2800000</v>
          </cell>
        </row>
        <row r="1998">
          <cell r="B1998" t="str">
            <v>Belanja Perjalanan Dinas Paket Meeting Luar Kota</v>
          </cell>
          <cell r="K1998">
            <v>336408000</v>
          </cell>
        </row>
        <row r="1999">
          <cell r="B1999" t="str">
            <v>(KPPN.133-Jakarta IV )</v>
          </cell>
        </row>
        <row r="2000">
          <cell r="B2000" t="str">
            <v xml:space="preserve">  - </v>
          </cell>
          <cell r="C2000" t="str">
            <v>Paket Meeting Fullday [74 ORG x 4 HR]</v>
          </cell>
          <cell r="H2000">
            <v>296</v>
          </cell>
          <cell r="I2000" t="str">
            <v>OH</v>
          </cell>
          <cell r="J2000">
            <v>498000</v>
          </cell>
          <cell r="K2000">
            <v>147408000</v>
          </cell>
        </row>
        <row r="2001">
          <cell r="B2001" t="str">
            <v xml:space="preserve">  - </v>
          </cell>
          <cell r="C2001" t="str">
            <v>Uang Harian Fullday [30 ORG x 4 KEG]</v>
          </cell>
          <cell r="H2001">
            <v>120</v>
          </cell>
          <cell r="I2001" t="str">
            <v>OH</v>
          </cell>
          <cell r="J2001">
            <v>95000</v>
          </cell>
          <cell r="K2001">
            <v>11400000</v>
          </cell>
        </row>
        <row r="2002">
          <cell r="B2002" t="str">
            <v xml:space="preserve">  - </v>
          </cell>
          <cell r="C2002" t="str">
            <v>Transport Fullday [34 ORG x 4 KEG]</v>
          </cell>
          <cell r="H2002">
            <v>296</v>
          </cell>
          <cell r="I2002" t="str">
            <v>OH</v>
          </cell>
          <cell r="J2002">
            <v>600000</v>
          </cell>
          <cell r="K2002">
            <v>177600000</v>
          </cell>
        </row>
        <row r="2003">
          <cell r="B2003" t="str">
            <v>Belanja Honor Output Kegiatan</v>
          </cell>
          <cell r="K2003">
            <v>15400000</v>
          </cell>
        </row>
        <row r="2004">
          <cell r="B2004" t="str">
            <v>(KPPN.133-Jakarta IV )</v>
          </cell>
          <cell r="K2004">
            <v>0</v>
          </cell>
        </row>
        <row r="2005">
          <cell r="B2005" t="str">
            <v xml:space="preserve">  - </v>
          </cell>
          <cell r="C2005" t="str">
            <v>Penanggung Jawab [1 ORG x 4 Keg]</v>
          </cell>
          <cell r="H2005">
            <v>4</v>
          </cell>
          <cell r="I2005" t="str">
            <v>OK</v>
          </cell>
          <cell r="J2005">
            <v>700000</v>
          </cell>
          <cell r="K2005">
            <v>2800000</v>
          </cell>
        </row>
        <row r="2006">
          <cell r="B2006" t="str">
            <v xml:space="preserve">  - </v>
          </cell>
          <cell r="C2006" t="str">
            <v>Ketua [1 ORG x 4 Keg]</v>
          </cell>
          <cell r="H2006">
            <v>4</v>
          </cell>
          <cell r="I2006" t="str">
            <v>OJ</v>
          </cell>
          <cell r="J2006">
            <v>650000</v>
          </cell>
          <cell r="K2006">
            <v>2600000</v>
          </cell>
        </row>
        <row r="2007">
          <cell r="B2007" t="str">
            <v xml:space="preserve">  - </v>
          </cell>
          <cell r="C2007" t="str">
            <v>Sekretaris [1 ORG x 4 Keg]</v>
          </cell>
          <cell r="H2007">
            <v>4</v>
          </cell>
          <cell r="I2007" t="str">
            <v>OK</v>
          </cell>
          <cell r="J2007">
            <v>500000</v>
          </cell>
          <cell r="K2007">
            <v>2000000</v>
          </cell>
        </row>
        <row r="2008">
          <cell r="B2008" t="str">
            <v xml:space="preserve">  - </v>
          </cell>
          <cell r="C2008" t="str">
            <v>Anggota [4 ORG x 4 Keg]</v>
          </cell>
          <cell r="H2008">
            <v>16</v>
          </cell>
          <cell r="I2008" t="str">
            <v>OK</v>
          </cell>
          <cell r="J2008">
            <v>500000</v>
          </cell>
          <cell r="K2008">
            <v>8000000</v>
          </cell>
        </row>
        <row r="2009">
          <cell r="B2009" t="str">
            <v>TU DIT UHK - Pengelolaan Sistem Informasi Penyelenggaraan Ibadah Umrah dan Penyelenggaraan Ibadah Haji Khusus</v>
          </cell>
          <cell r="K2009">
            <v>389740000</v>
          </cell>
        </row>
        <row r="2010">
          <cell r="B2010" t="str">
            <v>Belanja Bahan</v>
          </cell>
          <cell r="K2010">
            <v>1500000</v>
          </cell>
        </row>
        <row r="2011">
          <cell r="B2011" t="str">
            <v>(KPPN.133-Jakarta IV )</v>
          </cell>
          <cell r="K2011">
            <v>0</v>
          </cell>
        </row>
        <row r="2012">
          <cell r="B2012" t="str">
            <v xml:space="preserve">  - </v>
          </cell>
          <cell r="C2012" t="str">
            <v>Spanduk</v>
          </cell>
          <cell r="H2012">
            <v>2</v>
          </cell>
          <cell r="I2012" t="str">
            <v>KEG</v>
          </cell>
          <cell r="J2012">
            <v>750000</v>
          </cell>
          <cell r="K2012">
            <v>1500000</v>
          </cell>
        </row>
        <row r="2013">
          <cell r="B2013" t="str">
            <v xml:space="preserve">  - </v>
          </cell>
          <cell r="C2013" t="str">
            <v>Penggandaan dan Pelaporan</v>
          </cell>
          <cell r="H2013">
            <v>2</v>
          </cell>
          <cell r="I2013" t="str">
            <v>KEG</v>
          </cell>
          <cell r="J2013">
            <v>2000000</v>
          </cell>
        </row>
        <row r="2014">
          <cell r="B2014" t="str">
            <v>Belanja Honor Output Kegiatan</v>
          </cell>
          <cell r="K2014">
            <v>241200000</v>
          </cell>
        </row>
        <row r="2015">
          <cell r="B2015" t="str">
            <v>(KPPN.133-Jakarta IV )</v>
          </cell>
          <cell r="K2015">
            <v>0</v>
          </cell>
        </row>
        <row r="2016">
          <cell r="B2016" t="str">
            <v xml:space="preserve">  - </v>
          </cell>
          <cell r="C2016" t="str">
            <v>Pengarah [1 ORG x 12 BLN]</v>
          </cell>
          <cell r="H2016">
            <v>12</v>
          </cell>
          <cell r="I2016" t="str">
            <v>OJ</v>
          </cell>
          <cell r="J2016">
            <v>750000</v>
          </cell>
          <cell r="K2016">
            <v>9000000</v>
          </cell>
        </row>
        <row r="2017">
          <cell r="B2017" t="str">
            <v xml:space="preserve">  - </v>
          </cell>
          <cell r="C2017" t="str">
            <v>Penanggung Jawab [1 ORG x 12 BLN]</v>
          </cell>
          <cell r="H2017">
            <v>12</v>
          </cell>
          <cell r="I2017" t="str">
            <v>OK</v>
          </cell>
          <cell r="J2017">
            <v>700000</v>
          </cell>
          <cell r="K2017">
            <v>8400000</v>
          </cell>
        </row>
        <row r="2018">
          <cell r="B2018" t="str">
            <v xml:space="preserve">  - </v>
          </cell>
          <cell r="C2018" t="str">
            <v>Ketua [1 ORG x 12 BLN]</v>
          </cell>
          <cell r="H2018">
            <v>12</v>
          </cell>
          <cell r="I2018" t="str">
            <v>OJ</v>
          </cell>
          <cell r="J2018">
            <v>650000</v>
          </cell>
          <cell r="K2018">
            <v>7800000</v>
          </cell>
        </row>
        <row r="2019">
          <cell r="B2019" t="str">
            <v xml:space="preserve">  - </v>
          </cell>
          <cell r="C2019" t="str">
            <v>Sekretaris [1 ORG x 12 BLN]</v>
          </cell>
          <cell r="H2019">
            <v>12</v>
          </cell>
          <cell r="I2019" t="str">
            <v>OK</v>
          </cell>
          <cell r="J2019">
            <v>500000</v>
          </cell>
          <cell r="K2019">
            <v>6000000</v>
          </cell>
        </row>
        <row r="2020">
          <cell r="B2020" t="str">
            <v xml:space="preserve">  - </v>
          </cell>
          <cell r="C2020" t="str">
            <v>Anggota [35 ORG x 12 BLN]</v>
          </cell>
          <cell r="H2020">
            <v>420</v>
          </cell>
          <cell r="I2020" t="str">
            <v>OK</v>
          </cell>
          <cell r="J2020">
            <v>500000</v>
          </cell>
          <cell r="K2020">
            <v>210000000</v>
          </cell>
        </row>
        <row r="2021">
          <cell r="B2021" t="str">
            <v>Belanja Perjalanan Dinas Paket Meeting Luar Kota</v>
          </cell>
          <cell r="K2021">
            <v>95440000</v>
          </cell>
        </row>
        <row r="2022">
          <cell r="B2022" t="str">
            <v>(KPPN.133-Jakarta IV )</v>
          </cell>
        </row>
        <row r="2023">
          <cell r="B2023" t="str">
            <v xml:space="preserve">  - </v>
          </cell>
          <cell r="C2023" t="str">
            <v>Paket Meeting Fullday [40 ORG x 2 HR]</v>
          </cell>
          <cell r="H2023">
            <v>80</v>
          </cell>
          <cell r="I2023" t="str">
            <v>OH</v>
          </cell>
          <cell r="J2023">
            <v>498000</v>
          </cell>
          <cell r="K2023">
            <v>39840000</v>
          </cell>
        </row>
        <row r="2024">
          <cell r="B2024" t="str">
            <v xml:space="preserve">  - </v>
          </cell>
          <cell r="C2024" t="str">
            <v>Uang Harian Fullday [40 ORG x 2 KEG]</v>
          </cell>
          <cell r="H2024">
            <v>80</v>
          </cell>
          <cell r="I2024" t="str">
            <v>OH</v>
          </cell>
          <cell r="J2024">
            <v>95000</v>
          </cell>
          <cell r="K2024">
            <v>7600000</v>
          </cell>
        </row>
        <row r="2025">
          <cell r="B2025" t="str">
            <v xml:space="preserve">  - </v>
          </cell>
          <cell r="C2025" t="str">
            <v>Transport Fullday [40 ORG x 2 KEG]</v>
          </cell>
          <cell r="H2025">
            <v>80</v>
          </cell>
          <cell r="I2025" t="str">
            <v>OH</v>
          </cell>
          <cell r="J2025">
            <v>600000</v>
          </cell>
          <cell r="K2025">
            <v>48000000</v>
          </cell>
        </row>
        <row r="2026">
          <cell r="B2026" t="str">
            <v>Belanja Perjalanan Dinas Biasa</v>
          </cell>
          <cell r="K2026">
            <v>51600000</v>
          </cell>
        </row>
        <row r="2027">
          <cell r="B2027" t="str">
            <v>(KPPN.133-Jakarta IV )</v>
          </cell>
          <cell r="K2027">
            <v>0</v>
          </cell>
        </row>
        <row r="2028">
          <cell r="B2028" t="str">
            <v xml:space="preserve">  - </v>
          </cell>
          <cell r="C2028" t="str">
            <v>Uang Harian [10 ORG x 3 HR x 4 KL]</v>
          </cell>
          <cell r="H2028">
            <v>120</v>
          </cell>
          <cell r="I2028" t="str">
            <v>OH</v>
          </cell>
          <cell r="J2028">
            <v>430000</v>
          </cell>
          <cell r="K2028">
            <v>51600000</v>
          </cell>
        </row>
        <row r="2029">
          <cell r="B2029" t="str">
            <v xml:space="preserve">  - </v>
          </cell>
          <cell r="C2029" t="str">
            <v>Uang Representatif [1 ORG x 3 HR x 4 KL]</v>
          </cell>
          <cell r="H2029">
            <v>12</v>
          </cell>
          <cell r="I2029" t="str">
            <v>OH</v>
          </cell>
          <cell r="J2029">
            <v>150000</v>
          </cell>
          <cell r="K2029">
            <v>1800000</v>
          </cell>
        </row>
        <row r="2030">
          <cell r="B2030" t="str">
            <v xml:space="preserve">  - </v>
          </cell>
          <cell r="C2030" t="str">
            <v>Penginapan [10 ORG x 2 HR x 4 KL]</v>
          </cell>
          <cell r="H2030">
            <v>80</v>
          </cell>
          <cell r="I2030" t="str">
            <v>OH</v>
          </cell>
          <cell r="J2030">
            <v>686000</v>
          </cell>
          <cell r="K2030">
            <v>54880000</v>
          </cell>
        </row>
        <row r="2031">
          <cell r="B2031" t="str">
            <v xml:space="preserve">  - </v>
          </cell>
          <cell r="C2031" t="str">
            <v>Uang Transport [10 ORG x 4 KL]</v>
          </cell>
          <cell r="H2031">
            <v>40</v>
          </cell>
          <cell r="I2031" t="str">
            <v>OK</v>
          </cell>
          <cell r="J2031">
            <v>600000</v>
          </cell>
          <cell r="K2031">
            <v>24000000</v>
          </cell>
        </row>
        <row r="2032">
          <cell r="B2032" t="str">
            <v>TU DIT UHK - Monitoring dan Evaluasi Penyelenggaraan Ibadah Umrah dan Haji Khusus</v>
          </cell>
        </row>
        <row r="2033">
          <cell r="B2033" t="str">
            <v>Belanja Perjalanan Dinas Biasa</v>
          </cell>
          <cell r="K2033">
            <v>401968000</v>
          </cell>
        </row>
        <row r="2034">
          <cell r="B2034" t="str">
            <v>(KPPN.133-Jakarta IV )</v>
          </cell>
          <cell r="K2034">
            <v>0</v>
          </cell>
        </row>
        <row r="2035">
          <cell r="B2035" t="str">
            <v xml:space="preserve">&gt; </v>
          </cell>
          <cell r="C2035" t="str">
            <v>TU DIT UHK - Monitoring dan Evaluasi PPIU dan Haji Khusus di Embarkasi dan Debarkasi</v>
          </cell>
          <cell r="H2035" t="str">
            <v xml:space="preserve"> </v>
          </cell>
          <cell r="I2035" t="str">
            <v xml:space="preserve"> </v>
          </cell>
          <cell r="K2035">
            <v>401968000</v>
          </cell>
        </row>
        <row r="2036">
          <cell r="B2036" t="str">
            <v xml:space="preserve">&gt;&gt; </v>
          </cell>
          <cell r="C2036" t="str">
            <v>JAKARTA-JAWA BARAT PP</v>
          </cell>
          <cell r="J2036">
            <v>0</v>
          </cell>
          <cell r="K2036">
            <v>0</v>
          </cell>
        </row>
        <row r="2037">
          <cell r="B2037" t="str">
            <v xml:space="preserve">  - </v>
          </cell>
          <cell r="C2037" t="str">
            <v>Transport [2 org x 1 KL]</v>
          </cell>
          <cell r="H2037">
            <v>2</v>
          </cell>
          <cell r="I2037" t="str">
            <v>OK</v>
          </cell>
          <cell r="J2037">
            <v>600000</v>
          </cell>
          <cell r="K2037">
            <v>1200000</v>
          </cell>
        </row>
        <row r="2038">
          <cell r="B2038" t="str">
            <v xml:space="preserve">  - </v>
          </cell>
          <cell r="C2038" t="str">
            <v>Uang Harian [2 org x 3 hr x 1 kl]</v>
          </cell>
          <cell r="H2038">
            <v>6</v>
          </cell>
          <cell r="I2038" t="str">
            <v>OK</v>
          </cell>
          <cell r="J2038">
            <v>430000</v>
          </cell>
          <cell r="K2038">
            <v>2580000</v>
          </cell>
        </row>
        <row r="2039">
          <cell r="B2039" t="str">
            <v xml:space="preserve">  - </v>
          </cell>
          <cell r="C2039" t="str">
            <v>Uang Representatif [1 org x 3 hr x 1 kl]</v>
          </cell>
          <cell r="H2039">
            <v>3</v>
          </cell>
          <cell r="I2039" t="str">
            <v>OK</v>
          </cell>
          <cell r="J2039">
            <v>150000</v>
          </cell>
          <cell r="K2039">
            <v>450000</v>
          </cell>
        </row>
        <row r="2040">
          <cell r="B2040" t="str">
            <v xml:space="preserve">  - </v>
          </cell>
          <cell r="C2040" t="str">
            <v>Uang Penginapan Es 2 [1 org x 2 hr x 1 kl]</v>
          </cell>
          <cell r="H2040">
            <v>2</v>
          </cell>
          <cell r="I2040" t="str">
            <v>OK</v>
          </cell>
          <cell r="J2040">
            <v>2755000</v>
          </cell>
          <cell r="K2040">
            <v>5510000</v>
          </cell>
        </row>
        <row r="2041">
          <cell r="B2041" t="str">
            <v xml:space="preserve">  - </v>
          </cell>
          <cell r="C2041" t="str">
            <v>Uang Penginapan Gol 3 [1 org x 2 hr x 1 kl]</v>
          </cell>
          <cell r="H2041">
            <v>2</v>
          </cell>
          <cell r="I2041" t="str">
            <v>OK</v>
          </cell>
          <cell r="J2041">
            <v>686000</v>
          </cell>
          <cell r="K2041">
            <v>1372000</v>
          </cell>
        </row>
        <row r="2042">
          <cell r="B2042" t="str">
            <v xml:space="preserve">&gt;&gt; </v>
          </cell>
          <cell r="C2042" t="str">
            <v>JAKARTA-JAWA TIMUR PP</v>
          </cell>
          <cell r="J2042">
            <v>0</v>
          </cell>
          <cell r="K2042">
            <v>0</v>
          </cell>
        </row>
        <row r="2043">
          <cell r="B2043" t="str">
            <v xml:space="preserve">  - </v>
          </cell>
          <cell r="C2043" t="str">
            <v>Tiket [2 org x 1 KL]</v>
          </cell>
          <cell r="H2043">
            <v>2</v>
          </cell>
          <cell r="I2043" t="str">
            <v>OK</v>
          </cell>
          <cell r="J2043">
            <v>2674000</v>
          </cell>
          <cell r="K2043">
            <v>5348000</v>
          </cell>
        </row>
        <row r="2044">
          <cell r="B2044" t="str">
            <v xml:space="preserve">  - </v>
          </cell>
          <cell r="C2044" t="str">
            <v>Transport Satker ke Bandara/Bandara ke Lokasi Kegiatan [2 org x 1 kl]</v>
          </cell>
          <cell r="H2044">
            <v>2</v>
          </cell>
          <cell r="I2044" t="str">
            <v>OK</v>
          </cell>
          <cell r="J2044">
            <v>1048000</v>
          </cell>
          <cell r="K2044">
            <v>2096000</v>
          </cell>
        </row>
        <row r="2045">
          <cell r="B2045" t="str">
            <v xml:space="preserve">  - </v>
          </cell>
          <cell r="C2045" t="str">
            <v>Uang Harian [2 org x 3 hr x 1 kl]</v>
          </cell>
          <cell r="H2045">
            <v>6</v>
          </cell>
          <cell r="I2045" t="str">
            <v>OK</v>
          </cell>
          <cell r="J2045">
            <v>410000</v>
          </cell>
          <cell r="K2045">
            <v>2460000</v>
          </cell>
        </row>
        <row r="2046">
          <cell r="B2046" t="str">
            <v xml:space="preserve">  - </v>
          </cell>
          <cell r="C2046" t="str">
            <v>Uang Representatif [1 org x 3 hr x 1 kl]</v>
          </cell>
          <cell r="H2046">
            <v>3</v>
          </cell>
          <cell r="I2046" t="str">
            <v>OK</v>
          </cell>
          <cell r="J2046">
            <v>150000</v>
          </cell>
          <cell r="K2046">
            <v>450000</v>
          </cell>
        </row>
        <row r="2047">
          <cell r="B2047" t="str">
            <v xml:space="preserve">  - </v>
          </cell>
          <cell r="C2047" t="str">
            <v>Uang Penginapan Es 2 [1 org x 2 hr x 1 kl]</v>
          </cell>
          <cell r="H2047">
            <v>2</v>
          </cell>
          <cell r="I2047" t="str">
            <v>OK</v>
          </cell>
          <cell r="J2047">
            <v>2007000</v>
          </cell>
          <cell r="K2047">
            <v>4014000</v>
          </cell>
        </row>
        <row r="2048">
          <cell r="B2048" t="str">
            <v xml:space="preserve">  - </v>
          </cell>
          <cell r="C2048" t="str">
            <v>Uang Penginapan Gol 3 [1 org x 2 hr x 1 kl]</v>
          </cell>
          <cell r="H2048">
            <v>2</v>
          </cell>
          <cell r="I2048" t="str">
            <v>OK</v>
          </cell>
          <cell r="J2048">
            <v>814000</v>
          </cell>
          <cell r="K2048">
            <v>1628000</v>
          </cell>
        </row>
        <row r="2049">
          <cell r="B2049" t="str">
            <v xml:space="preserve">&gt;&gt; </v>
          </cell>
          <cell r="C2049" t="str">
            <v>JAKARTA-SULAWESI SELATAN PP</v>
          </cell>
          <cell r="J2049">
            <v>0</v>
          </cell>
          <cell r="K2049">
            <v>0</v>
          </cell>
        </row>
        <row r="2050">
          <cell r="B2050" t="str">
            <v xml:space="preserve">  - </v>
          </cell>
          <cell r="C2050" t="str">
            <v>Tiket [2 org x 1 kl]</v>
          </cell>
          <cell r="H2050">
            <v>2</v>
          </cell>
          <cell r="I2050" t="str">
            <v>OK</v>
          </cell>
          <cell r="J2050">
            <v>3829000</v>
          </cell>
          <cell r="K2050">
            <v>7658000</v>
          </cell>
        </row>
        <row r="2051">
          <cell r="B2051" t="str">
            <v xml:space="preserve">  - </v>
          </cell>
          <cell r="C2051" t="str">
            <v>Transport Satker ke Bandara/Bandara ke Lokasi Kegiatan [2 org x 1 kl]</v>
          </cell>
          <cell r="H2051">
            <v>2</v>
          </cell>
          <cell r="I2051" t="str">
            <v>OK</v>
          </cell>
          <cell r="J2051">
            <v>950000</v>
          </cell>
          <cell r="K2051">
            <v>1900000</v>
          </cell>
        </row>
        <row r="2052">
          <cell r="B2052" t="str">
            <v xml:space="preserve">  - </v>
          </cell>
          <cell r="C2052" t="str">
            <v>Uang Harian [2 org x 3 hr x 1 kl]</v>
          </cell>
          <cell r="H2052">
            <v>6</v>
          </cell>
          <cell r="I2052" t="str">
            <v>OK</v>
          </cell>
          <cell r="J2052">
            <v>430000</v>
          </cell>
          <cell r="K2052">
            <v>2580000</v>
          </cell>
        </row>
        <row r="2053">
          <cell r="B2053" t="str">
            <v xml:space="preserve">  - </v>
          </cell>
          <cell r="C2053" t="str">
            <v>Uang Representatif [1 org x 3 hr x 1 kl]</v>
          </cell>
          <cell r="H2053">
            <v>3</v>
          </cell>
          <cell r="I2053" t="str">
            <v>OK</v>
          </cell>
          <cell r="J2053">
            <v>150000</v>
          </cell>
          <cell r="K2053">
            <v>450000</v>
          </cell>
        </row>
        <row r="2054">
          <cell r="B2054" t="str">
            <v xml:space="preserve">  - </v>
          </cell>
          <cell r="C2054" t="str">
            <v>Uang Penginapan Es 2 [1 org x 2 hr x 1 kl]</v>
          </cell>
          <cell r="H2054">
            <v>2</v>
          </cell>
          <cell r="I2054" t="str">
            <v>OK</v>
          </cell>
          <cell r="J2054">
            <v>1938000</v>
          </cell>
          <cell r="K2054">
            <v>3876000</v>
          </cell>
        </row>
        <row r="2055">
          <cell r="B2055" t="str">
            <v xml:space="preserve">  - </v>
          </cell>
          <cell r="C2055" t="str">
            <v>Uang Penginapan Gol 3 [1 org x 2 hr x 1 kl]</v>
          </cell>
          <cell r="H2055">
            <v>2</v>
          </cell>
          <cell r="I2055" t="str">
            <v>OK</v>
          </cell>
          <cell r="J2055">
            <v>745000</v>
          </cell>
          <cell r="K2055">
            <v>1490000</v>
          </cell>
        </row>
        <row r="2056">
          <cell r="B2056" t="str">
            <v xml:space="preserve">&gt;&gt; </v>
          </cell>
          <cell r="C2056" t="str">
            <v>JAKARTA-BANTEN  PP</v>
          </cell>
          <cell r="J2056">
            <v>0</v>
          </cell>
          <cell r="K2056">
            <v>0</v>
          </cell>
        </row>
        <row r="2057">
          <cell r="B2057" t="str">
            <v xml:space="preserve">  - </v>
          </cell>
          <cell r="C2057" t="str">
            <v>Transport [2 org x 1 kl]</v>
          </cell>
          <cell r="H2057">
            <v>2</v>
          </cell>
          <cell r="I2057" t="str">
            <v>OK</v>
          </cell>
          <cell r="J2057">
            <v>574000</v>
          </cell>
          <cell r="K2057">
            <v>1148000</v>
          </cell>
        </row>
        <row r="2058">
          <cell r="B2058" t="str">
            <v xml:space="preserve">  - </v>
          </cell>
          <cell r="C2058" t="str">
            <v>Uang Harian [2 org x 3 hr x 1 kl]</v>
          </cell>
          <cell r="H2058">
            <v>6</v>
          </cell>
          <cell r="I2058" t="str">
            <v>OK</v>
          </cell>
          <cell r="J2058">
            <v>370000</v>
          </cell>
          <cell r="K2058">
            <v>2220000</v>
          </cell>
        </row>
        <row r="2059">
          <cell r="B2059" t="str">
            <v xml:space="preserve">  - </v>
          </cell>
          <cell r="C2059" t="str">
            <v>Uang Representatif [1 org x 3 hr x 1 kl]</v>
          </cell>
          <cell r="H2059">
            <v>3</v>
          </cell>
          <cell r="I2059" t="str">
            <v>OK</v>
          </cell>
          <cell r="J2059">
            <v>150000</v>
          </cell>
          <cell r="K2059">
            <v>450000</v>
          </cell>
        </row>
        <row r="2060">
          <cell r="B2060" t="str">
            <v xml:space="preserve">  - </v>
          </cell>
          <cell r="C2060" t="str">
            <v>Uang Penginapan Es 2 [1 org x 2 hr x 1 kl]</v>
          </cell>
          <cell r="H2060">
            <v>2</v>
          </cell>
          <cell r="I2060" t="str">
            <v>OK</v>
          </cell>
          <cell r="J2060">
            <v>2373000</v>
          </cell>
          <cell r="K2060">
            <v>4746000</v>
          </cell>
        </row>
        <row r="2061">
          <cell r="B2061" t="str">
            <v xml:space="preserve">  - </v>
          </cell>
          <cell r="C2061" t="str">
            <v>Uang Penginapan Gol 3 [1 org x 2 hr x 1 kl]</v>
          </cell>
          <cell r="H2061">
            <v>2</v>
          </cell>
          <cell r="I2061" t="str">
            <v>OK</v>
          </cell>
          <cell r="J2061">
            <v>724000</v>
          </cell>
          <cell r="K2061">
            <v>1448000</v>
          </cell>
        </row>
        <row r="2062">
          <cell r="B2062" t="str">
            <v xml:space="preserve">&gt;&gt; </v>
          </cell>
          <cell r="C2062" t="str">
            <v>JAKARTA-JAWA TENGAH PP</v>
          </cell>
          <cell r="J2062">
            <v>0</v>
          </cell>
          <cell r="K2062">
            <v>0</v>
          </cell>
        </row>
        <row r="2063">
          <cell r="B2063" t="str">
            <v xml:space="preserve">  - </v>
          </cell>
          <cell r="C2063" t="str">
            <v>Tiket [2 org x 1 KL]</v>
          </cell>
          <cell r="H2063">
            <v>2</v>
          </cell>
          <cell r="I2063" t="str">
            <v>OK</v>
          </cell>
          <cell r="J2063">
            <v>2182000</v>
          </cell>
          <cell r="K2063">
            <v>4364000</v>
          </cell>
        </row>
        <row r="2064">
          <cell r="B2064" t="str">
            <v xml:space="preserve">  - </v>
          </cell>
          <cell r="C2064" t="str">
            <v>Transport Satker ke Bandara/Bandara ke Lokasi Kegiatan [2 org x 1 kl]</v>
          </cell>
          <cell r="H2064">
            <v>2</v>
          </cell>
          <cell r="I2064" t="str">
            <v>OK</v>
          </cell>
          <cell r="J2064">
            <v>780000</v>
          </cell>
          <cell r="K2064">
            <v>1560000</v>
          </cell>
        </row>
        <row r="2065">
          <cell r="B2065" t="str">
            <v xml:space="preserve">  - </v>
          </cell>
          <cell r="C2065" t="str">
            <v>Uang Harian [2 org x 3 hr x 1 kl]</v>
          </cell>
          <cell r="H2065">
            <v>6</v>
          </cell>
          <cell r="I2065" t="str">
            <v>OK</v>
          </cell>
          <cell r="J2065">
            <v>370000</v>
          </cell>
          <cell r="K2065">
            <v>2220000</v>
          </cell>
        </row>
        <row r="2066">
          <cell r="B2066" t="str">
            <v xml:space="preserve">  - </v>
          </cell>
          <cell r="C2066" t="str">
            <v>Uang Representatif [1 org x 3 hr x 1 kl]</v>
          </cell>
          <cell r="H2066">
            <v>3</v>
          </cell>
          <cell r="I2066" t="str">
            <v>OK</v>
          </cell>
          <cell r="J2066">
            <v>150000</v>
          </cell>
          <cell r="K2066">
            <v>450000</v>
          </cell>
        </row>
        <row r="2067">
          <cell r="B2067" t="str">
            <v xml:space="preserve">  - </v>
          </cell>
          <cell r="C2067" t="str">
            <v>Uang Penginapan Es 2 [1 org x 2 hr x 1 kl]</v>
          </cell>
          <cell r="H2067">
            <v>2</v>
          </cell>
          <cell r="I2067" t="str">
            <v>OK</v>
          </cell>
          <cell r="J2067">
            <v>1998000</v>
          </cell>
          <cell r="K2067">
            <v>3996000</v>
          </cell>
        </row>
        <row r="2068">
          <cell r="B2068" t="str">
            <v xml:space="preserve">  - </v>
          </cell>
          <cell r="C2068" t="str">
            <v>Uang Penginapan Gol 3 [1 org x 2 hr x 1 kl]</v>
          </cell>
          <cell r="H2068">
            <v>2</v>
          </cell>
          <cell r="I2068" t="str">
            <v>OK</v>
          </cell>
          <cell r="J2068">
            <v>810000</v>
          </cell>
          <cell r="K2068">
            <v>1620000</v>
          </cell>
        </row>
        <row r="2069">
          <cell r="B2069" t="str">
            <v xml:space="preserve">&gt;&gt; </v>
          </cell>
          <cell r="C2069" t="str">
            <v>JAKARTA-SUMATERA UTARA PP</v>
          </cell>
          <cell r="J2069">
            <v>0</v>
          </cell>
          <cell r="K2069">
            <v>0</v>
          </cell>
        </row>
        <row r="2070">
          <cell r="B2070" t="str">
            <v xml:space="preserve">  - </v>
          </cell>
          <cell r="C2070" t="str">
            <v>Tiket [2 org x 1 kl]</v>
          </cell>
          <cell r="H2070">
            <v>2</v>
          </cell>
          <cell r="I2070" t="str">
            <v>OK</v>
          </cell>
          <cell r="J2070">
            <v>3808000</v>
          </cell>
          <cell r="K2070">
            <v>7616000</v>
          </cell>
        </row>
        <row r="2071">
          <cell r="B2071" t="str">
            <v xml:space="preserve">  - </v>
          </cell>
          <cell r="C2071" t="str">
            <v>Transport Satker ke Bandara/Bandara ke Lokasi Kegiatan [2 org x 1 kl]</v>
          </cell>
          <cell r="H2071">
            <v>2</v>
          </cell>
          <cell r="I2071" t="str">
            <v>OK</v>
          </cell>
          <cell r="J2071">
            <v>1164000</v>
          </cell>
          <cell r="K2071">
            <v>2328000</v>
          </cell>
        </row>
        <row r="2072">
          <cell r="B2072" t="str">
            <v xml:space="preserve">  - </v>
          </cell>
          <cell r="C2072" t="str">
            <v>Uang Harian [2 org x 3 hr x 1 kl]</v>
          </cell>
          <cell r="H2072">
            <v>6</v>
          </cell>
          <cell r="I2072" t="str">
            <v>OK</v>
          </cell>
          <cell r="J2072">
            <v>370000</v>
          </cell>
          <cell r="K2072">
            <v>2220000</v>
          </cell>
        </row>
        <row r="2073">
          <cell r="B2073" t="str">
            <v xml:space="preserve">  - </v>
          </cell>
          <cell r="C2073" t="str">
            <v>Uang Representatif [1 org x 3 hr x 1 kl]</v>
          </cell>
          <cell r="H2073">
            <v>3</v>
          </cell>
          <cell r="I2073" t="str">
            <v>OK</v>
          </cell>
          <cell r="J2073">
            <v>150000</v>
          </cell>
          <cell r="K2073">
            <v>450000</v>
          </cell>
        </row>
        <row r="2074">
          <cell r="B2074" t="str">
            <v xml:space="preserve">  - </v>
          </cell>
          <cell r="C2074" t="str">
            <v>Uang Penginapan Es 2 [1 org x 2 hr x 1 kl]</v>
          </cell>
          <cell r="H2074">
            <v>2</v>
          </cell>
          <cell r="I2074" t="str">
            <v>OK</v>
          </cell>
          <cell r="J2074">
            <v>2195000</v>
          </cell>
          <cell r="K2074">
            <v>4390000</v>
          </cell>
        </row>
        <row r="2075">
          <cell r="B2075" t="str">
            <v xml:space="preserve">  - </v>
          </cell>
          <cell r="C2075" t="str">
            <v>Uang Penginapan Gol 3 [1 org x 2 hr x 1 kl]</v>
          </cell>
          <cell r="H2075">
            <v>2</v>
          </cell>
          <cell r="I2075" t="str">
            <v>OK</v>
          </cell>
          <cell r="J2075">
            <v>699000</v>
          </cell>
          <cell r="K2075">
            <v>1398000</v>
          </cell>
        </row>
        <row r="2076">
          <cell r="B2076" t="str">
            <v xml:space="preserve">&gt;&gt; </v>
          </cell>
          <cell r="C2076" t="str">
            <v>JAKARTA-KALIMANTAN SELATAN PP</v>
          </cell>
          <cell r="J2076">
            <v>0</v>
          </cell>
          <cell r="K2076">
            <v>0</v>
          </cell>
        </row>
        <row r="2077">
          <cell r="B2077" t="str">
            <v xml:space="preserve">  - </v>
          </cell>
          <cell r="C2077" t="str">
            <v>Tiket [2 org x 1 kl]</v>
          </cell>
          <cell r="H2077">
            <v>2</v>
          </cell>
          <cell r="I2077" t="str">
            <v>OK</v>
          </cell>
          <cell r="J2077">
            <v>2995000</v>
          </cell>
          <cell r="K2077">
            <v>5990000</v>
          </cell>
        </row>
        <row r="2078">
          <cell r="B2078" t="str">
            <v xml:space="preserve">  - </v>
          </cell>
          <cell r="C2078" t="str">
            <v>Transport Satker ke Bandara/Bandara ke Lokasi Kegiatan [2 org x 1 kl]</v>
          </cell>
          <cell r="H2078">
            <v>2</v>
          </cell>
          <cell r="I2078" t="str">
            <v>OK</v>
          </cell>
          <cell r="J2078">
            <v>934000</v>
          </cell>
          <cell r="K2078">
            <v>1868000</v>
          </cell>
        </row>
        <row r="2079">
          <cell r="B2079" t="str">
            <v xml:space="preserve">  - </v>
          </cell>
          <cell r="C2079" t="str">
            <v>Uang Harian [2 org x 3 hr x 1 kl]</v>
          </cell>
          <cell r="H2079">
            <v>6</v>
          </cell>
          <cell r="I2079" t="str">
            <v>OK</v>
          </cell>
          <cell r="J2079">
            <v>380000</v>
          </cell>
          <cell r="K2079">
            <v>2280000</v>
          </cell>
        </row>
        <row r="2080">
          <cell r="B2080" t="str">
            <v xml:space="preserve">  - </v>
          </cell>
          <cell r="C2080" t="str">
            <v>Uang Representatif [1 org x 3 hr x 1 kl]</v>
          </cell>
          <cell r="H2080">
            <v>3</v>
          </cell>
          <cell r="I2080" t="str">
            <v>OK</v>
          </cell>
          <cell r="J2080">
            <v>150000</v>
          </cell>
          <cell r="K2080">
            <v>450000</v>
          </cell>
        </row>
        <row r="2081">
          <cell r="B2081" t="str">
            <v xml:space="preserve">  - </v>
          </cell>
          <cell r="C2081" t="str">
            <v>Uang Penginapan Es 2 [1 org x 2 hr x 1 kl]</v>
          </cell>
          <cell r="H2081">
            <v>2</v>
          </cell>
          <cell r="I2081" t="str">
            <v>OK</v>
          </cell>
          <cell r="J2081">
            <v>3316000</v>
          </cell>
          <cell r="K2081">
            <v>6632000</v>
          </cell>
        </row>
        <row r="2082">
          <cell r="B2082" t="str">
            <v xml:space="preserve">  - </v>
          </cell>
          <cell r="C2082" t="str">
            <v>Uang Penginapan Gol 3 [1 org x 2 hr x 1 kl]</v>
          </cell>
          <cell r="H2082">
            <v>2</v>
          </cell>
          <cell r="I2082" t="str">
            <v>OK</v>
          </cell>
          <cell r="J2082">
            <v>697000</v>
          </cell>
          <cell r="K2082">
            <v>1394000</v>
          </cell>
        </row>
        <row r="2083">
          <cell r="B2083" t="str">
            <v xml:space="preserve">&gt;&gt; </v>
          </cell>
          <cell r="C2083" t="str">
            <v>JAKARTA-SUMATERA SELATAN PP</v>
          </cell>
          <cell r="J2083">
            <v>0</v>
          </cell>
          <cell r="K2083">
            <v>0</v>
          </cell>
        </row>
        <row r="2084">
          <cell r="B2084" t="str">
            <v xml:space="preserve">  - </v>
          </cell>
          <cell r="C2084" t="str">
            <v>Tiket [2 org x 1 kl]</v>
          </cell>
          <cell r="H2084">
            <v>2</v>
          </cell>
          <cell r="I2084" t="str">
            <v>OK</v>
          </cell>
          <cell r="J2084">
            <v>2268000</v>
          </cell>
          <cell r="K2084">
            <v>4536000</v>
          </cell>
        </row>
        <row r="2085">
          <cell r="B2085" t="str">
            <v xml:space="preserve">  - </v>
          </cell>
          <cell r="C2085" t="str">
            <v>Transport Satker ke Bandara/Bandara ke Lokasi Kegiatan [2 org x 1 kl]</v>
          </cell>
          <cell r="H2085">
            <v>2</v>
          </cell>
          <cell r="I2085" t="str">
            <v>OK</v>
          </cell>
          <cell r="J2085">
            <v>906000</v>
          </cell>
          <cell r="K2085">
            <v>1812000</v>
          </cell>
        </row>
        <row r="2086">
          <cell r="B2086" t="str">
            <v xml:space="preserve">  - </v>
          </cell>
          <cell r="C2086" t="str">
            <v>Uang Harian [2 org x 3 hr x 1 kl]</v>
          </cell>
          <cell r="H2086">
            <v>6</v>
          </cell>
          <cell r="I2086" t="str">
            <v>OK</v>
          </cell>
          <cell r="J2086">
            <v>380000</v>
          </cell>
          <cell r="K2086">
            <v>2280000</v>
          </cell>
        </row>
        <row r="2087">
          <cell r="B2087" t="str">
            <v xml:space="preserve">  - </v>
          </cell>
          <cell r="C2087" t="str">
            <v>Uang Representatif [1 org x 3 hr x 1 kl]</v>
          </cell>
          <cell r="H2087">
            <v>3</v>
          </cell>
          <cell r="I2087" t="str">
            <v>OK</v>
          </cell>
          <cell r="J2087">
            <v>150000</v>
          </cell>
          <cell r="K2087">
            <v>450000</v>
          </cell>
        </row>
        <row r="2088">
          <cell r="B2088" t="str">
            <v xml:space="preserve">  - </v>
          </cell>
          <cell r="C2088" t="str">
            <v>Uang Penginapan Es 2 [1 org x 2 hr x 1 kl]</v>
          </cell>
          <cell r="H2088">
            <v>2</v>
          </cell>
          <cell r="I2088" t="str">
            <v>OK</v>
          </cell>
          <cell r="J2088">
            <v>3083000</v>
          </cell>
          <cell r="K2088">
            <v>6166000</v>
          </cell>
        </row>
        <row r="2089">
          <cell r="B2089" t="str">
            <v xml:space="preserve">  - </v>
          </cell>
          <cell r="C2089" t="str">
            <v>Uang Penginapan Gol 3 [1 org x 2 hr x 1 kl]</v>
          </cell>
          <cell r="H2089">
            <v>2</v>
          </cell>
          <cell r="I2089" t="str">
            <v>OK</v>
          </cell>
          <cell r="J2089">
            <v>861000</v>
          </cell>
          <cell r="K2089">
            <v>1722000</v>
          </cell>
        </row>
        <row r="2090">
          <cell r="B2090" t="str">
            <v xml:space="preserve">&gt;&gt; </v>
          </cell>
          <cell r="C2090" t="str">
            <v>JAKARTA-ACEH  PP</v>
          </cell>
          <cell r="J2090">
            <v>0</v>
          </cell>
          <cell r="K2090">
            <v>0</v>
          </cell>
        </row>
        <row r="2091">
          <cell r="B2091" t="str">
            <v xml:space="preserve">  - </v>
          </cell>
          <cell r="C2091" t="str">
            <v>Tiket [2 org x 1 kl]</v>
          </cell>
          <cell r="H2091">
            <v>2</v>
          </cell>
          <cell r="I2091" t="str">
            <v>OK</v>
          </cell>
          <cell r="J2091">
            <v>4492000</v>
          </cell>
          <cell r="K2091">
            <v>8984000</v>
          </cell>
        </row>
        <row r="2092">
          <cell r="B2092" t="str">
            <v xml:space="preserve">  - </v>
          </cell>
          <cell r="C2092" t="str">
            <v>Transport Satker ke Bandara/Bandara ke Lokasi Kegiatan [2 org x 1 kl]</v>
          </cell>
          <cell r="H2092">
            <v>2</v>
          </cell>
          <cell r="I2092" t="str">
            <v>OK</v>
          </cell>
          <cell r="J2092">
            <v>820000</v>
          </cell>
          <cell r="K2092">
            <v>1640000</v>
          </cell>
        </row>
        <row r="2093">
          <cell r="B2093" t="str">
            <v xml:space="preserve">  - </v>
          </cell>
          <cell r="C2093" t="str">
            <v>Uang Harian [2 org x 3 hr x 1 kl]</v>
          </cell>
          <cell r="H2093">
            <v>6</v>
          </cell>
          <cell r="I2093" t="str">
            <v>OK</v>
          </cell>
          <cell r="J2093">
            <v>360000</v>
          </cell>
          <cell r="K2093">
            <v>2160000</v>
          </cell>
        </row>
        <row r="2094">
          <cell r="B2094" t="str">
            <v xml:space="preserve">  - </v>
          </cell>
          <cell r="C2094" t="str">
            <v>Uang Representatif [1 org x 3 hr x 1 kl]</v>
          </cell>
          <cell r="H2094">
            <v>3</v>
          </cell>
          <cell r="I2094" t="str">
            <v>OK</v>
          </cell>
          <cell r="J2094">
            <v>150000</v>
          </cell>
          <cell r="K2094">
            <v>450000</v>
          </cell>
        </row>
        <row r="2095">
          <cell r="B2095" t="str">
            <v xml:space="preserve">  - </v>
          </cell>
          <cell r="C2095" t="str">
            <v>Uang Penginapan Es 2 [1 org x 2 hr x 1 kl]</v>
          </cell>
          <cell r="H2095">
            <v>2</v>
          </cell>
          <cell r="I2095" t="str">
            <v>OK</v>
          </cell>
          <cell r="J2095">
            <v>3526000</v>
          </cell>
          <cell r="K2095">
            <v>7052000</v>
          </cell>
        </row>
        <row r="2096">
          <cell r="B2096" t="str">
            <v xml:space="preserve">  - </v>
          </cell>
          <cell r="C2096" t="str">
            <v>Uang Penginapan Gol 3 [1 org x 2 hr x 1 kl]</v>
          </cell>
          <cell r="H2096">
            <v>2</v>
          </cell>
          <cell r="I2096" t="str">
            <v>OK</v>
          </cell>
          <cell r="J2096">
            <v>770000</v>
          </cell>
          <cell r="K2096">
            <v>1540000</v>
          </cell>
        </row>
        <row r="2097">
          <cell r="B2097" t="str">
            <v xml:space="preserve">&gt;&gt; </v>
          </cell>
          <cell r="C2097" t="str">
            <v>JAKARTA-SUMATERA BARAT PP</v>
          </cell>
          <cell r="J2097">
            <v>0</v>
          </cell>
          <cell r="K2097">
            <v>0</v>
          </cell>
        </row>
        <row r="2098">
          <cell r="B2098" t="str">
            <v xml:space="preserve">  - </v>
          </cell>
          <cell r="C2098" t="str">
            <v>Tiket [2 org x 1 kl]</v>
          </cell>
          <cell r="H2098">
            <v>2</v>
          </cell>
          <cell r="I2098" t="str">
            <v>OK</v>
          </cell>
          <cell r="J2098">
            <v>2952000</v>
          </cell>
          <cell r="K2098">
            <v>5904000</v>
          </cell>
        </row>
        <row r="2099">
          <cell r="B2099" t="str">
            <v xml:space="preserve">  - </v>
          </cell>
          <cell r="C2099" t="str">
            <v>Transport Satker ke Bandara/Bandara ke Lokasi Kegiatan [2 org x 1 kl]</v>
          </cell>
          <cell r="H2099">
            <v>2</v>
          </cell>
          <cell r="I2099" t="str">
            <v>OK</v>
          </cell>
          <cell r="J2099">
            <v>928000</v>
          </cell>
          <cell r="K2099">
            <v>1856000</v>
          </cell>
        </row>
        <row r="2100">
          <cell r="B2100" t="str">
            <v xml:space="preserve">  - </v>
          </cell>
          <cell r="C2100" t="str">
            <v>Uang Harian [2 org x 3 hr x 1 kl]</v>
          </cell>
          <cell r="H2100">
            <v>6</v>
          </cell>
          <cell r="I2100" t="str">
            <v>OK</v>
          </cell>
          <cell r="J2100">
            <v>380000</v>
          </cell>
          <cell r="K2100">
            <v>2280000</v>
          </cell>
        </row>
        <row r="2101">
          <cell r="B2101" t="str">
            <v xml:space="preserve">  - </v>
          </cell>
          <cell r="C2101" t="str">
            <v>Uang Representatif [1 org x 3 hr x 1 kl]</v>
          </cell>
          <cell r="H2101">
            <v>3</v>
          </cell>
          <cell r="I2101" t="str">
            <v>OK</v>
          </cell>
          <cell r="J2101">
            <v>150000</v>
          </cell>
          <cell r="K2101">
            <v>450000</v>
          </cell>
        </row>
        <row r="2102">
          <cell r="B2102" t="str">
            <v xml:space="preserve">  - </v>
          </cell>
          <cell r="C2102" t="str">
            <v>Uang Penginapan Es 2 [1 org x 2 hr x 1 kl]</v>
          </cell>
          <cell r="H2102">
            <v>2</v>
          </cell>
          <cell r="I2102" t="str">
            <v>OK</v>
          </cell>
          <cell r="J2102">
            <v>3332000</v>
          </cell>
          <cell r="K2102">
            <v>6664000</v>
          </cell>
        </row>
        <row r="2103">
          <cell r="B2103" t="str">
            <v xml:space="preserve">  - </v>
          </cell>
          <cell r="C2103" t="str">
            <v>Uang Penginapan Gol 3 [1 org x 2 hr x 1 kl]</v>
          </cell>
          <cell r="H2103">
            <v>2</v>
          </cell>
          <cell r="I2103" t="str">
            <v>OK</v>
          </cell>
          <cell r="J2103">
            <v>701000</v>
          </cell>
          <cell r="K2103">
            <v>1402000</v>
          </cell>
        </row>
        <row r="2104">
          <cell r="B2104" t="str">
            <v xml:space="preserve">&gt;&gt; </v>
          </cell>
          <cell r="C2104" t="str">
            <v>JAKARTA-KALIMANTAN TIMUR PP</v>
          </cell>
          <cell r="J2104">
            <v>0</v>
          </cell>
          <cell r="K2104">
            <v>0</v>
          </cell>
        </row>
        <row r="2105">
          <cell r="B2105" t="str">
            <v xml:space="preserve">  - </v>
          </cell>
          <cell r="C2105" t="str">
            <v>Tiket [2 org x 1 kl]</v>
          </cell>
          <cell r="H2105">
            <v>2</v>
          </cell>
          <cell r="I2105" t="str">
            <v>OK</v>
          </cell>
          <cell r="J2105">
            <v>3797000</v>
          </cell>
          <cell r="K2105">
            <v>7594000</v>
          </cell>
        </row>
        <row r="2106">
          <cell r="B2106" t="str">
            <v xml:space="preserve">  - </v>
          </cell>
          <cell r="C2106" t="str">
            <v>Transport Satker ke Bandara/Bandara ke Lokasi Kegiatan [2 org x 1 kl]</v>
          </cell>
          <cell r="H2106">
            <v>2</v>
          </cell>
          <cell r="I2106" t="str">
            <v>OK</v>
          </cell>
          <cell r="J2106">
            <v>1614000</v>
          </cell>
          <cell r="K2106">
            <v>3228000</v>
          </cell>
        </row>
        <row r="2107">
          <cell r="B2107" t="str">
            <v xml:space="preserve">  - </v>
          </cell>
          <cell r="C2107" t="str">
            <v>Uang Harian [2 org x 3 hr x 1 kl]</v>
          </cell>
          <cell r="H2107">
            <v>6</v>
          </cell>
          <cell r="I2107" t="str">
            <v>OK</v>
          </cell>
          <cell r="J2107">
            <v>430000</v>
          </cell>
          <cell r="K2107">
            <v>2580000</v>
          </cell>
        </row>
        <row r="2108">
          <cell r="B2108" t="str">
            <v xml:space="preserve">  - </v>
          </cell>
          <cell r="C2108" t="str">
            <v>Uang Representatif [1 org x 3 hr x 1 kl]</v>
          </cell>
          <cell r="H2108">
            <v>3</v>
          </cell>
          <cell r="I2108" t="str">
            <v>OK</v>
          </cell>
          <cell r="J2108">
            <v>150000</v>
          </cell>
          <cell r="K2108">
            <v>450000</v>
          </cell>
        </row>
        <row r="2109">
          <cell r="B2109" t="str">
            <v xml:space="preserve">  - </v>
          </cell>
          <cell r="C2109" t="str">
            <v>Uang Penginapan Es 2 [1 org x 2 hr x 1 kl]</v>
          </cell>
          <cell r="H2109">
            <v>2</v>
          </cell>
          <cell r="I2109" t="str">
            <v>OK</v>
          </cell>
          <cell r="J2109">
            <v>2188000</v>
          </cell>
          <cell r="K2109">
            <v>4376000</v>
          </cell>
        </row>
        <row r="2110">
          <cell r="B2110" t="str">
            <v xml:space="preserve">  - </v>
          </cell>
          <cell r="C2110" t="str">
            <v>Uang Penginapan Gol 3 [1 org x 2 hr x 1 kl]</v>
          </cell>
          <cell r="H2110">
            <v>2</v>
          </cell>
          <cell r="I2110" t="str">
            <v>OK</v>
          </cell>
          <cell r="J2110">
            <v>804000</v>
          </cell>
          <cell r="K2110">
            <v>1608000</v>
          </cell>
        </row>
        <row r="2111">
          <cell r="B2111" t="str">
            <v xml:space="preserve">&gt;&gt; </v>
          </cell>
          <cell r="C2111" t="str">
            <v>JAKARTA-NTB  PP</v>
          </cell>
          <cell r="J2111">
            <v>0</v>
          </cell>
          <cell r="K2111">
            <v>0</v>
          </cell>
        </row>
        <row r="2112">
          <cell r="B2112" t="str">
            <v xml:space="preserve">  - </v>
          </cell>
          <cell r="C2112" t="str">
            <v>Tiket [2 org x 1 kl]</v>
          </cell>
          <cell r="H2112">
            <v>2</v>
          </cell>
          <cell r="I2112" t="str">
            <v>OK</v>
          </cell>
          <cell r="J2112">
            <v>3230000</v>
          </cell>
          <cell r="K2112">
            <v>6460000</v>
          </cell>
        </row>
        <row r="2113">
          <cell r="B2113" t="str">
            <v xml:space="preserve">  - </v>
          </cell>
          <cell r="C2113" t="str">
            <v>Transport Satker ke Bandara/Bandara ke Lokasi Kegiatan [2 org x 1 kl]</v>
          </cell>
          <cell r="H2113">
            <v>2</v>
          </cell>
          <cell r="I2113" t="str">
            <v>OK</v>
          </cell>
          <cell r="J2113">
            <v>1044000</v>
          </cell>
          <cell r="K2113">
            <v>2088000</v>
          </cell>
        </row>
        <row r="2114">
          <cell r="B2114" t="str">
            <v xml:space="preserve">  - </v>
          </cell>
          <cell r="C2114" t="str">
            <v>Uang Harian [2 org x 3 hr x 1 kl]</v>
          </cell>
          <cell r="H2114">
            <v>6</v>
          </cell>
          <cell r="I2114" t="str">
            <v>OK</v>
          </cell>
          <cell r="J2114">
            <v>440000</v>
          </cell>
          <cell r="K2114">
            <v>2640000</v>
          </cell>
        </row>
        <row r="2115">
          <cell r="B2115" t="str">
            <v xml:space="preserve">  - </v>
          </cell>
          <cell r="C2115" t="str">
            <v>Uang Representatif [1 org x 3 hr x 1 kl]</v>
          </cell>
          <cell r="H2115">
            <v>3</v>
          </cell>
          <cell r="I2115" t="str">
            <v>OK</v>
          </cell>
          <cell r="J2115">
            <v>150000</v>
          </cell>
          <cell r="K2115">
            <v>450000</v>
          </cell>
        </row>
        <row r="2116">
          <cell r="B2116" t="str">
            <v xml:space="preserve">  - </v>
          </cell>
          <cell r="C2116" t="str">
            <v>Uang Penginapan Es 2 [1 org x 2 hr x 1 kl]</v>
          </cell>
          <cell r="H2116">
            <v>2</v>
          </cell>
          <cell r="I2116" t="str">
            <v>OK</v>
          </cell>
          <cell r="J2116">
            <v>2648000</v>
          </cell>
          <cell r="K2116">
            <v>5296000</v>
          </cell>
        </row>
        <row r="2117">
          <cell r="B2117" t="str">
            <v xml:space="preserve">  - </v>
          </cell>
          <cell r="C2117" t="str">
            <v>Uang Penginapan Gol 3 [1 org x 2 hr x 1 kl]</v>
          </cell>
          <cell r="H2117">
            <v>2</v>
          </cell>
          <cell r="I2117" t="str">
            <v>OK</v>
          </cell>
          <cell r="J2117">
            <v>907000</v>
          </cell>
          <cell r="K2117">
            <v>1814000</v>
          </cell>
        </row>
        <row r="2118">
          <cell r="B2118" t="str">
            <v xml:space="preserve">&gt;&gt; </v>
          </cell>
          <cell r="C2118" t="str">
            <v>JAKARTA-KEPULAUAN RIAU  PP</v>
          </cell>
          <cell r="J2118">
            <v>0</v>
          </cell>
          <cell r="K2118">
            <v>0</v>
          </cell>
        </row>
        <row r="2119">
          <cell r="B2119" t="str">
            <v xml:space="preserve">  - </v>
          </cell>
          <cell r="C2119" t="str">
            <v>Tiket [2 org x 1 kl]</v>
          </cell>
          <cell r="H2119">
            <v>2</v>
          </cell>
          <cell r="I2119" t="str">
            <v>OK</v>
          </cell>
          <cell r="J2119">
            <v>2888000</v>
          </cell>
          <cell r="K2119">
            <v>5776000</v>
          </cell>
        </row>
        <row r="2120">
          <cell r="B2120" t="str">
            <v xml:space="preserve">  - </v>
          </cell>
          <cell r="C2120" t="str">
            <v>Transport Satker ke Bandara/Bandara ke Lokasi Kegiatan [2 org x 1 kl]</v>
          </cell>
          <cell r="H2120">
            <v>2</v>
          </cell>
          <cell r="I2120" t="str">
            <v>OK</v>
          </cell>
          <cell r="J2120">
            <v>900000</v>
          </cell>
          <cell r="K2120">
            <v>1800000</v>
          </cell>
        </row>
        <row r="2121">
          <cell r="B2121" t="str">
            <v xml:space="preserve">  - </v>
          </cell>
          <cell r="C2121" t="str">
            <v>Uang Harian [2 org x 3 hr x 1 kl]</v>
          </cell>
          <cell r="H2121">
            <v>6</v>
          </cell>
          <cell r="I2121" t="str">
            <v>OK</v>
          </cell>
          <cell r="J2121">
            <v>370000</v>
          </cell>
          <cell r="K2121">
            <v>2220000</v>
          </cell>
        </row>
        <row r="2122">
          <cell r="B2122" t="str">
            <v xml:space="preserve">  - </v>
          </cell>
          <cell r="C2122" t="str">
            <v>Uang Representatif [1 org x 3 hr x 1 kl]</v>
          </cell>
          <cell r="H2122">
            <v>3</v>
          </cell>
          <cell r="I2122" t="str">
            <v>OK</v>
          </cell>
          <cell r="J2122">
            <v>150000</v>
          </cell>
          <cell r="K2122">
            <v>450000</v>
          </cell>
        </row>
        <row r="2123">
          <cell r="B2123" t="str">
            <v xml:space="preserve">  - </v>
          </cell>
          <cell r="C2123" t="str">
            <v>Uang Penginapan Es 2 [1 org x 2 hr x 1 kl]</v>
          </cell>
          <cell r="H2123">
            <v>2</v>
          </cell>
          <cell r="I2123" t="str">
            <v>OK</v>
          </cell>
          <cell r="J2123">
            <v>2318000</v>
          </cell>
          <cell r="K2123">
            <v>4636000</v>
          </cell>
        </row>
        <row r="2124">
          <cell r="B2124" t="str">
            <v xml:space="preserve">  - </v>
          </cell>
          <cell r="C2124" t="str">
            <v>Uang Penginapan Gol 3 [1 org x 2 hr x 1 kl]</v>
          </cell>
          <cell r="H2124">
            <v>2</v>
          </cell>
          <cell r="I2124" t="str">
            <v>OK</v>
          </cell>
          <cell r="J2124">
            <v>792000</v>
          </cell>
          <cell r="K2124">
            <v>1584000</v>
          </cell>
        </row>
        <row r="2125">
          <cell r="B2125" t="str">
            <v xml:space="preserve">&gt;&gt; </v>
          </cell>
          <cell r="C2125" t="str">
            <v>JAKARTA-JAMBI PP</v>
          </cell>
          <cell r="J2125">
            <v>0</v>
          </cell>
          <cell r="K2125">
            <v>0</v>
          </cell>
        </row>
        <row r="2126">
          <cell r="B2126" t="str">
            <v xml:space="preserve">  - </v>
          </cell>
          <cell r="C2126" t="str">
            <v>Tiket [2 org x 1 kl]</v>
          </cell>
          <cell r="H2126">
            <v>2</v>
          </cell>
          <cell r="I2126" t="str">
            <v>OK</v>
          </cell>
          <cell r="J2126">
            <v>2460000</v>
          </cell>
          <cell r="K2126">
            <v>4920000</v>
          </cell>
        </row>
        <row r="2127">
          <cell r="B2127" t="str">
            <v xml:space="preserve">  - </v>
          </cell>
          <cell r="C2127" t="str">
            <v>Transport Satker ke Bandara/Bandara ke Lokasi Kegiatan [2 org x 1 kl]</v>
          </cell>
          <cell r="H2127">
            <v>2</v>
          </cell>
          <cell r="I2127" t="str">
            <v>OK</v>
          </cell>
          <cell r="J2127">
            <v>842000</v>
          </cell>
          <cell r="K2127">
            <v>1684000</v>
          </cell>
        </row>
        <row r="2128">
          <cell r="B2128" t="str">
            <v xml:space="preserve">  - </v>
          </cell>
          <cell r="C2128" t="str">
            <v>Uang Harian [2 org x 3 hr x 1 kl]</v>
          </cell>
          <cell r="H2128">
            <v>6</v>
          </cell>
          <cell r="I2128" t="str">
            <v>OK</v>
          </cell>
          <cell r="J2128">
            <v>370000</v>
          </cell>
          <cell r="K2128">
            <v>2220000</v>
          </cell>
        </row>
        <row r="2129">
          <cell r="B2129" t="str">
            <v xml:space="preserve">  - </v>
          </cell>
          <cell r="C2129" t="str">
            <v>Uang Representatif [1 org x 3 hr x 1 kl]</v>
          </cell>
          <cell r="H2129">
            <v>3</v>
          </cell>
          <cell r="I2129" t="str">
            <v>OK</v>
          </cell>
          <cell r="J2129">
            <v>150000</v>
          </cell>
          <cell r="K2129">
            <v>450000</v>
          </cell>
        </row>
        <row r="2130">
          <cell r="B2130" t="str">
            <v xml:space="preserve">  - </v>
          </cell>
          <cell r="C2130" t="str">
            <v>Uang Penginapan Es 2 [1 org x 2 hr x 1 kl]</v>
          </cell>
          <cell r="H2130">
            <v>2</v>
          </cell>
          <cell r="I2130" t="str">
            <v>OK</v>
          </cell>
          <cell r="J2130">
            <v>4102000</v>
          </cell>
          <cell r="K2130">
            <v>8204000</v>
          </cell>
        </row>
        <row r="2131">
          <cell r="B2131" t="str">
            <v xml:space="preserve">  - </v>
          </cell>
          <cell r="C2131" t="str">
            <v>Uang Penginapan Gol 3 [1 org x 2 hr x 1 kl]</v>
          </cell>
          <cell r="H2131">
            <v>2</v>
          </cell>
          <cell r="I2131" t="str">
            <v>OK</v>
          </cell>
          <cell r="J2131">
            <v>580000</v>
          </cell>
          <cell r="K2131">
            <v>1160000</v>
          </cell>
        </row>
        <row r="2132">
          <cell r="B2132" t="str">
            <v xml:space="preserve">&gt;&gt; </v>
          </cell>
          <cell r="C2132" t="str">
            <v>JAKARTA-LAMPUNG PP</v>
          </cell>
          <cell r="J2132">
            <v>0</v>
          </cell>
          <cell r="K2132">
            <v>0</v>
          </cell>
        </row>
        <row r="2133">
          <cell r="B2133" t="str">
            <v xml:space="preserve">  - </v>
          </cell>
          <cell r="C2133" t="str">
            <v>Tiket [2 org x 1 kl]</v>
          </cell>
          <cell r="H2133">
            <v>2</v>
          </cell>
          <cell r="I2133" t="str">
            <v>OK</v>
          </cell>
          <cell r="J2133">
            <v>1583000</v>
          </cell>
          <cell r="K2133">
            <v>3166000</v>
          </cell>
        </row>
        <row r="2134">
          <cell r="B2134" t="str">
            <v xml:space="preserve">  - </v>
          </cell>
          <cell r="C2134" t="str">
            <v>Transport Satker ke Bandara/Bandara ke Lokasi Kegiatan [2 org x 1 kl]</v>
          </cell>
          <cell r="H2134">
            <v>2</v>
          </cell>
          <cell r="I2134" t="str">
            <v>OK</v>
          </cell>
          <cell r="J2134">
            <v>908000</v>
          </cell>
          <cell r="K2134">
            <v>1816000</v>
          </cell>
        </row>
        <row r="2135">
          <cell r="B2135" t="str">
            <v xml:space="preserve">  - </v>
          </cell>
          <cell r="C2135" t="str">
            <v>Uang Harian [2 org x 3 hr x 1 kl]</v>
          </cell>
          <cell r="H2135">
            <v>6</v>
          </cell>
          <cell r="I2135" t="str">
            <v>OK</v>
          </cell>
          <cell r="J2135">
            <v>380000</v>
          </cell>
          <cell r="K2135">
            <v>2280000</v>
          </cell>
        </row>
        <row r="2136">
          <cell r="B2136" t="str">
            <v xml:space="preserve">  - </v>
          </cell>
          <cell r="C2136" t="str">
            <v>Uang Representatif [1 org x 3 hr x 1 kl]</v>
          </cell>
          <cell r="H2136">
            <v>3</v>
          </cell>
          <cell r="I2136" t="str">
            <v>OK</v>
          </cell>
          <cell r="J2136">
            <v>150000</v>
          </cell>
          <cell r="K2136">
            <v>450000</v>
          </cell>
        </row>
        <row r="2137">
          <cell r="B2137" t="str">
            <v xml:space="preserve">  - </v>
          </cell>
          <cell r="C2137" t="str">
            <v>Uang Penginapan Es 2 [1 org x 2 hr x 1 kl]</v>
          </cell>
          <cell r="H2137">
            <v>2</v>
          </cell>
          <cell r="I2137" t="str">
            <v>OK</v>
          </cell>
          <cell r="J2137">
            <v>2488000</v>
          </cell>
          <cell r="K2137">
            <v>4976000</v>
          </cell>
        </row>
        <row r="2138">
          <cell r="B2138" t="str">
            <v xml:space="preserve">  - </v>
          </cell>
          <cell r="C2138" t="str">
            <v>Uang Penginapan Gol 3 [1 org x 2 hr x 1 kl]</v>
          </cell>
          <cell r="H2138">
            <v>2</v>
          </cell>
          <cell r="I2138" t="str">
            <v>OK</v>
          </cell>
          <cell r="J2138">
            <v>580000</v>
          </cell>
          <cell r="K2138">
            <v>1160000</v>
          </cell>
        </row>
        <row r="2139">
          <cell r="B2139" t="str">
            <v xml:space="preserve">&gt;&gt; </v>
          </cell>
          <cell r="C2139" t="str">
            <v>JAKARTA- DI YOGYAKARTA PP</v>
          </cell>
          <cell r="J2139">
            <v>0</v>
          </cell>
          <cell r="K2139">
            <v>0</v>
          </cell>
        </row>
        <row r="2140">
          <cell r="B2140" t="str">
            <v xml:space="preserve">  - </v>
          </cell>
          <cell r="C2140" t="str">
            <v>Tiket [2 org x 2 KL]</v>
          </cell>
          <cell r="H2140">
            <v>4</v>
          </cell>
          <cell r="I2140" t="str">
            <v>OK</v>
          </cell>
          <cell r="J2140">
            <v>2268000</v>
          </cell>
          <cell r="K2140">
            <v>9072000</v>
          </cell>
        </row>
        <row r="2141">
          <cell r="B2141" t="str">
            <v xml:space="preserve">  - </v>
          </cell>
          <cell r="C2141" t="str">
            <v>Transport Satker ke Bandara/Bandara ke Lokasi Kegiatan [2 org x 2 kl]</v>
          </cell>
          <cell r="H2141">
            <v>4</v>
          </cell>
          <cell r="I2141" t="str">
            <v>OK</v>
          </cell>
          <cell r="J2141">
            <v>1120000</v>
          </cell>
          <cell r="K2141">
            <v>4480000</v>
          </cell>
        </row>
        <row r="2142">
          <cell r="B2142" t="str">
            <v xml:space="preserve">  - </v>
          </cell>
          <cell r="C2142" t="str">
            <v>Uang Harian [2 org x 3 hr x 2 kl]</v>
          </cell>
          <cell r="H2142">
            <v>12</v>
          </cell>
          <cell r="I2142" t="str">
            <v>OK</v>
          </cell>
          <cell r="J2142">
            <v>420000</v>
          </cell>
          <cell r="K2142">
            <v>5040000</v>
          </cell>
        </row>
        <row r="2143">
          <cell r="B2143" t="str">
            <v xml:space="preserve">  - </v>
          </cell>
          <cell r="C2143" t="str">
            <v>Uang Representatif [1 org x 3 hr x 2 kl]</v>
          </cell>
          <cell r="H2143">
            <v>6</v>
          </cell>
          <cell r="I2143" t="str">
            <v>OK</v>
          </cell>
          <cell r="J2143">
            <v>150000</v>
          </cell>
          <cell r="K2143">
            <v>900000</v>
          </cell>
        </row>
        <row r="2144">
          <cell r="B2144" t="str">
            <v xml:space="preserve">  - </v>
          </cell>
          <cell r="C2144" t="str">
            <v>Uang Penginapan Es 2 [1 org x 2 hr x 2 kl]</v>
          </cell>
          <cell r="H2144">
            <v>4</v>
          </cell>
          <cell r="I2144" t="str">
            <v>OK</v>
          </cell>
          <cell r="J2144">
            <v>2695000</v>
          </cell>
          <cell r="K2144">
            <v>10780000</v>
          </cell>
        </row>
        <row r="2145">
          <cell r="B2145" t="str">
            <v xml:space="preserve">  - </v>
          </cell>
          <cell r="C2145" t="str">
            <v>Uang Penginapan Gol 3 [1 org x 2 hr x 2 kl]</v>
          </cell>
          <cell r="H2145">
            <v>4</v>
          </cell>
          <cell r="I2145" t="str">
            <v>OK</v>
          </cell>
          <cell r="J2145">
            <v>845000</v>
          </cell>
          <cell r="K2145">
            <v>3380000</v>
          </cell>
        </row>
        <row r="2146">
          <cell r="B2146" t="str">
            <v xml:space="preserve">&gt;&gt; </v>
          </cell>
          <cell r="C2146" t="str">
            <v>JAKARTA-KALIMANTAN BARAT PP</v>
          </cell>
          <cell r="J2146">
            <v>0</v>
          </cell>
          <cell r="K2146">
            <v>0</v>
          </cell>
        </row>
        <row r="2147">
          <cell r="B2147" t="str">
            <v xml:space="preserve">  - </v>
          </cell>
          <cell r="C2147" t="str">
            <v>Tiket [2 org x 1 kl]</v>
          </cell>
          <cell r="H2147">
            <v>2</v>
          </cell>
          <cell r="I2147" t="str">
            <v>OK</v>
          </cell>
          <cell r="J2147">
            <v>2781000</v>
          </cell>
          <cell r="K2147">
            <v>5562000</v>
          </cell>
        </row>
        <row r="2148">
          <cell r="B2148" t="str">
            <v xml:space="preserve">  - </v>
          </cell>
          <cell r="C2148" t="str">
            <v>Transport Satker ke Bandara/Bandara ke Lokasi Kegiatan [2 org x 1 kl]</v>
          </cell>
          <cell r="H2148">
            <v>2</v>
          </cell>
          <cell r="I2148" t="str">
            <v>OK</v>
          </cell>
          <cell r="J2148">
            <v>914000</v>
          </cell>
          <cell r="K2148">
            <v>1828000</v>
          </cell>
        </row>
        <row r="2149">
          <cell r="B2149" t="str">
            <v xml:space="preserve">  - </v>
          </cell>
          <cell r="C2149" t="str">
            <v>Uang Harian [2 org x 3 hr x 1 kl]</v>
          </cell>
          <cell r="H2149">
            <v>6</v>
          </cell>
          <cell r="I2149" t="str">
            <v>OK</v>
          </cell>
          <cell r="J2149">
            <v>380000</v>
          </cell>
          <cell r="K2149">
            <v>2280000</v>
          </cell>
        </row>
        <row r="2150">
          <cell r="B2150" t="str">
            <v xml:space="preserve">  - </v>
          </cell>
          <cell r="C2150" t="str">
            <v>Uang Representatif [1 org x 3 hr x 1 kl]</v>
          </cell>
          <cell r="H2150">
            <v>3</v>
          </cell>
          <cell r="I2150" t="str">
            <v>OK</v>
          </cell>
          <cell r="J2150">
            <v>150000</v>
          </cell>
          <cell r="K2150">
            <v>450000</v>
          </cell>
        </row>
        <row r="2151">
          <cell r="B2151" t="str">
            <v xml:space="preserve">  - </v>
          </cell>
          <cell r="C2151" t="str">
            <v>Uang Penginapan Es 2 [1 org x 2 hr x 1 kl]</v>
          </cell>
          <cell r="H2151">
            <v>2</v>
          </cell>
          <cell r="I2151" t="str">
            <v>OK</v>
          </cell>
          <cell r="J2151">
            <v>1923000</v>
          </cell>
          <cell r="K2151">
            <v>3846000</v>
          </cell>
        </row>
        <row r="2152">
          <cell r="B2152" t="str">
            <v xml:space="preserve">  - </v>
          </cell>
          <cell r="C2152" t="str">
            <v>Uang Penginapan Gol 3 [1 org x 2 hr x 1 kl]</v>
          </cell>
          <cell r="H2152">
            <v>2</v>
          </cell>
          <cell r="I2152" t="str">
            <v>OK</v>
          </cell>
          <cell r="J2152">
            <v>538000</v>
          </cell>
          <cell r="K2152">
            <v>1076000</v>
          </cell>
        </row>
        <row r="2153">
          <cell r="B2153" t="str">
            <v xml:space="preserve">&gt;&gt; </v>
          </cell>
          <cell r="C2153" t="str">
            <v>JAKARTA-KALIMANTAN TIMUR PP</v>
          </cell>
          <cell r="J2153">
            <v>0</v>
          </cell>
          <cell r="K2153">
            <v>0</v>
          </cell>
        </row>
        <row r="2154">
          <cell r="B2154" t="str">
            <v xml:space="preserve">  - </v>
          </cell>
          <cell r="C2154" t="str">
            <v>Tiket [2 org x 1 kl]</v>
          </cell>
          <cell r="H2154">
            <v>2</v>
          </cell>
          <cell r="I2154" t="str">
            <v>OK</v>
          </cell>
          <cell r="J2154">
            <v>3797000</v>
          </cell>
          <cell r="K2154">
            <v>7594000</v>
          </cell>
        </row>
        <row r="2155">
          <cell r="B2155" t="str">
            <v xml:space="preserve">  - </v>
          </cell>
          <cell r="C2155" t="str">
            <v>Transport Satker ke Bandara/Bandara ke Lokasi Kegiatan [2 org x 1 kl]</v>
          </cell>
          <cell r="H2155">
            <v>2</v>
          </cell>
          <cell r="I2155" t="str">
            <v>OK</v>
          </cell>
          <cell r="J2155">
            <v>1614000</v>
          </cell>
          <cell r="K2155">
            <v>3228000</v>
          </cell>
        </row>
        <row r="2156">
          <cell r="B2156" t="str">
            <v xml:space="preserve">  - </v>
          </cell>
          <cell r="C2156" t="str">
            <v>Uang Harian [2 org x 3 hr x 1 kl]</v>
          </cell>
          <cell r="H2156">
            <v>6</v>
          </cell>
          <cell r="I2156" t="str">
            <v>OK</v>
          </cell>
          <cell r="J2156">
            <v>430000</v>
          </cell>
          <cell r="K2156">
            <v>2580000</v>
          </cell>
        </row>
        <row r="2157">
          <cell r="B2157" t="str">
            <v xml:space="preserve">  - </v>
          </cell>
          <cell r="C2157" t="str">
            <v>Uang Representatif [2 org x 3 hr x 1 kl]</v>
          </cell>
          <cell r="H2157">
            <v>6</v>
          </cell>
          <cell r="I2157" t="str">
            <v>OK</v>
          </cell>
          <cell r="J2157">
            <v>150000</v>
          </cell>
          <cell r="K2157">
            <v>900000</v>
          </cell>
        </row>
        <row r="2158">
          <cell r="B2158" t="str">
            <v xml:space="preserve">  - </v>
          </cell>
          <cell r="C2158" t="str">
            <v>Uang Penginapan Es 2 [1 org x 2 hr x 1 kl]</v>
          </cell>
          <cell r="H2158">
            <v>2</v>
          </cell>
          <cell r="I2158" t="str">
            <v>OK</v>
          </cell>
          <cell r="J2158">
            <v>2188000</v>
          </cell>
          <cell r="K2158">
            <v>4376000</v>
          </cell>
        </row>
        <row r="2159">
          <cell r="B2159" t="str">
            <v xml:space="preserve">  - </v>
          </cell>
          <cell r="C2159" t="str">
            <v>Uang Penginapan Gol 3 [1 org x 2 hr x 1 kl]</v>
          </cell>
          <cell r="H2159">
            <v>2</v>
          </cell>
          <cell r="I2159" t="str">
            <v>OK</v>
          </cell>
          <cell r="J2159">
            <v>804000</v>
          </cell>
          <cell r="K2159">
            <v>1608000</v>
          </cell>
        </row>
        <row r="2160">
          <cell r="B2160" t="str">
            <v xml:space="preserve">&gt;&gt; </v>
          </cell>
          <cell r="C2160" t="str">
            <v>JAKARTA-BALI PP</v>
          </cell>
          <cell r="J2160">
            <v>0</v>
          </cell>
          <cell r="K2160">
            <v>0</v>
          </cell>
        </row>
        <row r="2161">
          <cell r="B2161" t="str">
            <v xml:space="preserve">  - </v>
          </cell>
          <cell r="C2161" t="str">
            <v>Tiket [2 org x 1 kl]</v>
          </cell>
          <cell r="H2161">
            <v>2</v>
          </cell>
          <cell r="I2161" t="str">
            <v>OK</v>
          </cell>
          <cell r="J2161">
            <v>3262000</v>
          </cell>
          <cell r="K2161">
            <v>6524000</v>
          </cell>
        </row>
        <row r="2162">
          <cell r="B2162" t="str">
            <v xml:space="preserve">  - </v>
          </cell>
          <cell r="C2162" t="str">
            <v>Transport Satker ke Bandara/Bandara ke Lokasi Kegiatan [2 org x 1 kl]</v>
          </cell>
          <cell r="H2162">
            <v>2</v>
          </cell>
          <cell r="I2162" t="str">
            <v>OK</v>
          </cell>
          <cell r="J2162">
            <v>1034000</v>
          </cell>
          <cell r="K2162">
            <v>2068000</v>
          </cell>
        </row>
        <row r="2163">
          <cell r="B2163" t="str">
            <v xml:space="preserve">  - </v>
          </cell>
          <cell r="C2163" t="str">
            <v>Uang Harian [2 org x 3 hr x 1 kl]</v>
          </cell>
          <cell r="H2163">
            <v>6</v>
          </cell>
          <cell r="I2163" t="str">
            <v>OK</v>
          </cell>
          <cell r="J2163">
            <v>480000</v>
          </cell>
          <cell r="K2163">
            <v>2880000</v>
          </cell>
        </row>
        <row r="2164">
          <cell r="B2164" t="str">
            <v xml:space="preserve">  - </v>
          </cell>
          <cell r="C2164" t="str">
            <v>Uang Representatif [1 org x 3 hr x 1 kl]</v>
          </cell>
          <cell r="H2164">
            <v>3</v>
          </cell>
          <cell r="I2164" t="str">
            <v>OK</v>
          </cell>
          <cell r="J2164">
            <v>150000</v>
          </cell>
          <cell r="K2164">
            <v>450000</v>
          </cell>
        </row>
        <row r="2165">
          <cell r="B2165" t="str">
            <v xml:space="preserve">  - </v>
          </cell>
          <cell r="C2165" t="str">
            <v>Uang Penginapan Es 2 [1 org x 2 hr x 1 kl]</v>
          </cell>
          <cell r="H2165">
            <v>2</v>
          </cell>
          <cell r="I2165" t="str">
            <v>OK</v>
          </cell>
          <cell r="J2165">
            <v>2433000</v>
          </cell>
          <cell r="K2165">
            <v>4866000</v>
          </cell>
        </row>
        <row r="2166">
          <cell r="B2166" t="str">
            <v xml:space="preserve">  - </v>
          </cell>
          <cell r="C2166" t="str">
            <v>Uang Penginapan Gol 3 [1 org x 2 hr x 1 kl]</v>
          </cell>
          <cell r="H2166">
            <v>2</v>
          </cell>
          <cell r="I2166" t="str">
            <v>OK</v>
          </cell>
          <cell r="J2166">
            <v>1138000</v>
          </cell>
          <cell r="K2166">
            <v>2276000</v>
          </cell>
        </row>
        <row r="2167">
          <cell r="B2167" t="str">
            <v xml:space="preserve">&gt;&gt; </v>
          </cell>
          <cell r="C2167" t="str">
            <v>JAKARTA-MALUKU  PP</v>
          </cell>
          <cell r="J2167">
            <v>0</v>
          </cell>
          <cell r="K2167">
            <v>0</v>
          </cell>
        </row>
        <row r="2168">
          <cell r="B2168" t="str">
            <v xml:space="preserve">  - </v>
          </cell>
          <cell r="C2168" t="str">
            <v>Tiket [2 org x 1 kl]</v>
          </cell>
          <cell r="H2168">
            <v>2</v>
          </cell>
          <cell r="I2168" t="str">
            <v>OK</v>
          </cell>
          <cell r="J2168">
            <v>7081000</v>
          </cell>
          <cell r="K2168">
            <v>14162000</v>
          </cell>
        </row>
        <row r="2169">
          <cell r="B2169" t="str">
            <v xml:space="preserve">  - </v>
          </cell>
          <cell r="C2169" t="str">
            <v>Transport Satker ke Bandara/Bandara ke Lokasi Kegiatan [2 org x 1 kl]</v>
          </cell>
          <cell r="H2169">
            <v>2</v>
          </cell>
          <cell r="I2169" t="str">
            <v>OK</v>
          </cell>
          <cell r="J2169">
            <v>1166000</v>
          </cell>
          <cell r="K2169">
            <v>2332000</v>
          </cell>
        </row>
        <row r="2170">
          <cell r="B2170" t="str">
            <v xml:space="preserve">  - </v>
          </cell>
          <cell r="C2170" t="str">
            <v>Uang Harian [2 org x 3 hr x 1 kl]</v>
          </cell>
          <cell r="H2170">
            <v>6</v>
          </cell>
          <cell r="I2170" t="str">
            <v>OK</v>
          </cell>
          <cell r="J2170">
            <v>380000</v>
          </cell>
          <cell r="K2170">
            <v>2280000</v>
          </cell>
        </row>
        <row r="2171">
          <cell r="B2171" t="str">
            <v xml:space="preserve">  - </v>
          </cell>
          <cell r="C2171" t="str">
            <v>Uang Representatif [1 org x 3 hr x 1 kl]</v>
          </cell>
          <cell r="H2171">
            <v>3</v>
          </cell>
          <cell r="I2171" t="str">
            <v>OK</v>
          </cell>
          <cell r="J2171">
            <v>150000</v>
          </cell>
          <cell r="K2171">
            <v>450000</v>
          </cell>
        </row>
        <row r="2172">
          <cell r="B2172" t="str">
            <v xml:space="preserve">  - </v>
          </cell>
          <cell r="C2172" t="str">
            <v>Uang Penginapan Es 2 [1 org x 2 hr x 1 kl]</v>
          </cell>
          <cell r="H2172">
            <v>2</v>
          </cell>
          <cell r="I2172" t="str">
            <v>OK</v>
          </cell>
          <cell r="J2172">
            <v>3240000</v>
          </cell>
          <cell r="K2172">
            <v>6480000</v>
          </cell>
        </row>
        <row r="2173">
          <cell r="B2173" t="str">
            <v xml:space="preserve">  - </v>
          </cell>
          <cell r="C2173" t="str">
            <v>Uang Penginapan Gol 3 [1 org x 2 hr x 1 kl]</v>
          </cell>
          <cell r="H2173">
            <v>2</v>
          </cell>
          <cell r="I2173" t="str">
            <v>OK</v>
          </cell>
          <cell r="J2173">
            <v>667000</v>
          </cell>
          <cell r="K2173">
            <v>1334000</v>
          </cell>
        </row>
        <row r="2174">
          <cell r="B2174" t="str">
            <v xml:space="preserve">&gt;&gt; </v>
          </cell>
          <cell r="C2174" t="str">
            <v>JAKARTA-PAPUA  BARAT PP</v>
          </cell>
          <cell r="J2174">
            <v>0</v>
          </cell>
          <cell r="K2174">
            <v>0</v>
          </cell>
        </row>
        <row r="2175">
          <cell r="B2175" t="str">
            <v xml:space="preserve">  - </v>
          </cell>
          <cell r="C2175" t="str">
            <v>Tiket [2 org x 1 kl]</v>
          </cell>
          <cell r="H2175">
            <v>2</v>
          </cell>
          <cell r="I2175" t="str">
            <v>OK</v>
          </cell>
          <cell r="J2175">
            <v>10824000</v>
          </cell>
          <cell r="K2175">
            <v>21648000</v>
          </cell>
        </row>
        <row r="2176">
          <cell r="B2176" t="str">
            <v xml:space="preserve">  - </v>
          </cell>
          <cell r="C2176" t="str">
            <v>Transport Satker ke Bandara/Bandara ke Lokasi Kegiatan [2 org x 1 kl]</v>
          </cell>
          <cell r="H2176">
            <v>2</v>
          </cell>
          <cell r="I2176" t="str">
            <v>OK</v>
          </cell>
          <cell r="J2176">
            <v>1054000</v>
          </cell>
          <cell r="K2176">
            <v>2108000</v>
          </cell>
        </row>
        <row r="2177">
          <cell r="B2177" t="str">
            <v xml:space="preserve">  - </v>
          </cell>
          <cell r="C2177" t="str">
            <v>Uang Harian [2 org x 3 hr x 1 kl]</v>
          </cell>
          <cell r="H2177">
            <v>6</v>
          </cell>
          <cell r="I2177" t="str">
            <v>OK</v>
          </cell>
          <cell r="J2177">
            <v>480000</v>
          </cell>
          <cell r="K2177">
            <v>2880000</v>
          </cell>
        </row>
        <row r="2178">
          <cell r="B2178" t="str">
            <v xml:space="preserve">  - </v>
          </cell>
          <cell r="C2178" t="str">
            <v>Uang Representatif [1 org x 3 hr x 1 kl]</v>
          </cell>
          <cell r="H2178">
            <v>3</v>
          </cell>
          <cell r="I2178" t="str">
            <v>OK</v>
          </cell>
          <cell r="J2178">
            <v>150000</v>
          </cell>
          <cell r="K2178">
            <v>450000</v>
          </cell>
        </row>
        <row r="2179">
          <cell r="B2179" t="str">
            <v xml:space="preserve">  - </v>
          </cell>
          <cell r="C2179" t="str">
            <v>Uang Penginapan Es 2 [1 org x 2 hr x 1 kl]</v>
          </cell>
          <cell r="H2179">
            <v>2</v>
          </cell>
          <cell r="I2179" t="str">
            <v>OK</v>
          </cell>
          <cell r="J2179">
            <v>3341000</v>
          </cell>
          <cell r="K2179">
            <v>6682000</v>
          </cell>
        </row>
        <row r="2180">
          <cell r="B2180" t="str">
            <v xml:space="preserve">  - </v>
          </cell>
          <cell r="C2180" t="str">
            <v>Uang Penginapan Gol 3 [1 org x 2 hr x 1 kl]</v>
          </cell>
          <cell r="H2180">
            <v>2</v>
          </cell>
          <cell r="I2180" t="str">
            <v>OK</v>
          </cell>
          <cell r="J2180">
            <v>967000</v>
          </cell>
          <cell r="K2180">
            <v>1934000</v>
          </cell>
        </row>
        <row r="2181">
          <cell r="B2181" t="str">
            <v>Pembahasan dan Penyusunan draf PMA/KMA/Juknis tentang Penyidik Pegawai Negeri Sipil</v>
          </cell>
          <cell r="J2181">
            <v>0</v>
          </cell>
        </row>
        <row r="2182">
          <cell r="B2182" t="str">
            <v>Belanja Bahan</v>
          </cell>
          <cell r="J2182">
            <v>0</v>
          </cell>
          <cell r="K2182">
            <v>8250000</v>
          </cell>
        </row>
        <row r="2183">
          <cell r="B2183" t="str">
            <v xml:space="preserve">  - </v>
          </cell>
          <cell r="C2183" t="str">
            <v xml:space="preserve">Duplikasi dan Penjilidan Dokumen Kegiatan </v>
          </cell>
          <cell r="H2183">
            <v>3</v>
          </cell>
          <cell r="I2183" t="str">
            <v>Exp</v>
          </cell>
          <cell r="J2183">
            <v>2000000</v>
          </cell>
          <cell r="K2183">
            <v>6000000</v>
          </cell>
        </row>
        <row r="2184">
          <cell r="B2184" t="str">
            <v xml:space="preserve">  - </v>
          </cell>
          <cell r="C2184" t="str">
            <v>Perlengkapan Peserta [60 org x 3 keg]</v>
          </cell>
          <cell r="I2184" t="str">
            <v>OK</v>
          </cell>
          <cell r="J2184">
            <v>200000</v>
          </cell>
          <cell r="K2184">
            <v>0</v>
          </cell>
        </row>
        <row r="2185">
          <cell r="B2185" t="str">
            <v xml:space="preserve">  - </v>
          </cell>
          <cell r="C2185" t="str">
            <v>Spanduk</v>
          </cell>
          <cell r="H2185">
            <v>3</v>
          </cell>
          <cell r="I2185" t="str">
            <v>KEG</v>
          </cell>
          <cell r="J2185">
            <v>750000</v>
          </cell>
          <cell r="K2185">
            <v>2250000</v>
          </cell>
        </row>
        <row r="2186">
          <cell r="B2186" t="str">
            <v xml:space="preserve">  - </v>
          </cell>
          <cell r="C2186" t="str">
            <v>Konsumsi Rapat Persiapan dan Evaluasi [30 org x 2 Kl x 3 keg]</v>
          </cell>
          <cell r="I2186" t="str">
            <v>OK</v>
          </cell>
          <cell r="J2186">
            <v>75000</v>
          </cell>
          <cell r="K2186">
            <v>0</v>
          </cell>
        </row>
        <row r="2187">
          <cell r="B2187" t="str">
            <v>Belanja Jasa Profesi</v>
          </cell>
          <cell r="K2187">
            <v>35700000</v>
          </cell>
        </row>
        <row r="2188">
          <cell r="B2188" t="str">
            <v xml:space="preserve">  - </v>
          </cell>
          <cell r="C2188" t="str">
            <v>Narasumber Praktisi [2 org x 2 JPL x 3 keg]</v>
          </cell>
          <cell r="H2188">
            <v>12</v>
          </cell>
          <cell r="I2188" t="str">
            <v>OK</v>
          </cell>
          <cell r="J2188">
            <v>1700000</v>
          </cell>
          <cell r="K2188">
            <v>20400000</v>
          </cell>
        </row>
        <row r="2189">
          <cell r="B2189" t="str">
            <v xml:space="preserve">  - </v>
          </cell>
          <cell r="C2189" t="str">
            <v>Narasumber Eselon II K/L [1 org x 3 JPL x 3 keg]</v>
          </cell>
          <cell r="H2189">
            <v>9</v>
          </cell>
          <cell r="I2189" t="str">
            <v>OK</v>
          </cell>
          <cell r="J2189">
            <v>1000000</v>
          </cell>
          <cell r="K2189">
            <v>9000000</v>
          </cell>
        </row>
        <row r="2190">
          <cell r="B2190" t="str">
            <v xml:space="preserve">  - </v>
          </cell>
          <cell r="C2190" t="str">
            <v>Moderator K/L [3 org x 3 keg]</v>
          </cell>
          <cell r="H2190">
            <v>9</v>
          </cell>
          <cell r="I2190" t="str">
            <v>OK</v>
          </cell>
          <cell r="J2190">
            <v>700000</v>
          </cell>
          <cell r="K2190">
            <v>6300000</v>
          </cell>
        </row>
        <row r="2191">
          <cell r="B2191" t="str">
            <v>Belanja Perjalanan Dinas Paket Meeting Luar Kota</v>
          </cell>
          <cell r="J2191">
            <v>0</v>
          </cell>
          <cell r="K2191">
            <v>227916000</v>
          </cell>
        </row>
        <row r="2192">
          <cell r="B2192" t="str">
            <v xml:space="preserve">  - </v>
          </cell>
          <cell r="C2192" t="str">
            <v>Paket Meeting Fullday [64 org x 3 keg]</v>
          </cell>
          <cell r="H2192">
            <v>192</v>
          </cell>
          <cell r="I2192" t="str">
            <v>OK</v>
          </cell>
          <cell r="J2192">
            <v>498000</v>
          </cell>
          <cell r="K2192">
            <v>95616000</v>
          </cell>
        </row>
        <row r="2193">
          <cell r="B2193" t="str">
            <v xml:space="preserve">  - </v>
          </cell>
          <cell r="C2193" t="str">
            <v>Uang Harian Fullday [60 org x 3 keg]</v>
          </cell>
          <cell r="H2193">
            <v>180</v>
          </cell>
          <cell r="I2193" t="str">
            <v>OK</v>
          </cell>
          <cell r="J2193">
            <v>95000</v>
          </cell>
          <cell r="K2193">
            <v>17100000</v>
          </cell>
        </row>
        <row r="2194">
          <cell r="B2194" t="str">
            <v xml:space="preserve">  - </v>
          </cell>
          <cell r="C2194" t="str">
            <v>Transport Fullday [64 org x 3 keg]</v>
          </cell>
          <cell r="H2194">
            <v>192</v>
          </cell>
          <cell r="I2194" t="str">
            <v>OK</v>
          </cell>
          <cell r="J2194">
            <v>600000</v>
          </cell>
          <cell r="K2194">
            <v>115200000</v>
          </cell>
        </row>
        <row r="2195">
          <cell r="B2195" t="str">
            <v>Rakernas/Simposium Penyelenggaraan Ibadah Umrah dan Haji Khusus</v>
          </cell>
        </row>
        <row r="2196">
          <cell r="B2196" t="str">
            <v xml:space="preserve">Belanja Bahan </v>
          </cell>
          <cell r="K2196">
            <v>84650000</v>
          </cell>
        </row>
        <row r="2197">
          <cell r="C2197" t="str">
            <v>Duplikasi dan Penjilidan Dokumen Kegiatan</v>
          </cell>
          <cell r="H2197">
            <v>1</v>
          </cell>
          <cell r="I2197" t="str">
            <v>Keg</v>
          </cell>
          <cell r="J2197">
            <v>5000000</v>
          </cell>
          <cell r="K2197">
            <v>5000000</v>
          </cell>
        </row>
        <row r="2198">
          <cell r="C2198" t="str">
            <v>- Perlengkapan Peserta</v>
          </cell>
          <cell r="H2198">
            <v>263</v>
          </cell>
          <cell r="I2198" t="str">
            <v>OK</v>
          </cell>
          <cell r="J2198">
            <v>300000</v>
          </cell>
          <cell r="K2198">
            <v>78900000</v>
          </cell>
        </row>
        <row r="2199">
          <cell r="C2199" t="str">
            <v>- Spanduk</v>
          </cell>
          <cell r="H2199">
            <v>1</v>
          </cell>
          <cell r="I2199" t="str">
            <v>Bh</v>
          </cell>
          <cell r="J2199">
            <v>750000</v>
          </cell>
          <cell r="K2199">
            <v>750000</v>
          </cell>
        </row>
        <row r="2200">
          <cell r="B2200" t="str">
            <v>Belanja Honor Output Kegiatan</v>
          </cell>
          <cell r="K2200">
            <v>9700000</v>
          </cell>
        </row>
        <row r="2201">
          <cell r="C2201" t="str">
            <v>- Pengarah [1 org x 1 Keg]</v>
          </cell>
          <cell r="K2201">
            <v>0</v>
          </cell>
        </row>
        <row r="2202">
          <cell r="C2202" t="str">
            <v>- Penanggung Jawab [2 org x 1 Keg]</v>
          </cell>
          <cell r="H2202">
            <v>2</v>
          </cell>
          <cell r="I2202" t="str">
            <v>OK</v>
          </cell>
          <cell r="J2202">
            <v>450000</v>
          </cell>
          <cell r="K2202">
            <v>900000</v>
          </cell>
        </row>
        <row r="2203">
          <cell r="C2203" t="str">
            <v>- Ketua [1 org x 1 Keg]</v>
          </cell>
          <cell r="H2203">
            <v>1</v>
          </cell>
          <cell r="I2203" t="str">
            <v>OK</v>
          </cell>
          <cell r="J2203">
            <v>400000</v>
          </cell>
          <cell r="K2203">
            <v>400000</v>
          </cell>
        </row>
        <row r="2204">
          <cell r="C2204" t="str">
            <v>- Wakil Ketua [3 org x 1 Keg]</v>
          </cell>
          <cell r="H2204">
            <v>3</v>
          </cell>
          <cell r="I2204" t="str">
            <v>OK</v>
          </cell>
          <cell r="J2204">
            <v>400000</v>
          </cell>
          <cell r="K2204">
            <v>1200000</v>
          </cell>
        </row>
        <row r="2205">
          <cell r="C2205" t="str">
            <v>- Sekretaris [2 org x 1 Keg]</v>
          </cell>
          <cell r="H2205">
            <v>3</v>
          </cell>
          <cell r="I2205" t="str">
            <v>OK</v>
          </cell>
          <cell r="J2205">
            <v>300000</v>
          </cell>
          <cell r="K2205">
            <v>900000</v>
          </cell>
        </row>
        <row r="2206">
          <cell r="C2206" t="str">
            <v>- Anggota [21 org x 1 Keg]</v>
          </cell>
          <cell r="H2206">
            <v>21</v>
          </cell>
          <cell r="I2206" t="str">
            <v>OK</v>
          </cell>
          <cell r="J2206">
            <v>300000</v>
          </cell>
          <cell r="K2206">
            <v>6300000</v>
          </cell>
        </row>
        <row r="2207">
          <cell r="B2207" t="str">
            <v>Belanja Jasa Profesi</v>
          </cell>
          <cell r="K2207">
            <v>49200000</v>
          </cell>
        </row>
        <row r="2208">
          <cell r="C2208" t="str">
            <v>- Narasumber Praktisi/Profesional [3 Org x 2 JPL x 1 Kl]</v>
          </cell>
          <cell r="K2208">
            <v>0</v>
          </cell>
        </row>
        <row r="2209">
          <cell r="C2209" t="str">
            <v>- Narasumber Praktisi/Profesional [12 Org x 2 JPL x 1 Kl]</v>
          </cell>
          <cell r="H2209">
            <v>24</v>
          </cell>
          <cell r="I2209" t="str">
            <v>OB</v>
          </cell>
          <cell r="J2209">
            <v>1700000</v>
          </cell>
          <cell r="K2209">
            <v>40800000</v>
          </cell>
        </row>
        <row r="2210">
          <cell r="C2210" t="str">
            <v>- Moderator [12 Org x 1 Kl]</v>
          </cell>
          <cell r="H2210">
            <v>12</v>
          </cell>
          <cell r="I2210" t="str">
            <v>OB</v>
          </cell>
          <cell r="J2210">
            <v>700000</v>
          </cell>
          <cell r="K2210">
            <v>8400000</v>
          </cell>
        </row>
        <row r="2211">
          <cell r="B2211" t="str">
            <v>Belanja Jasa Lainnya</v>
          </cell>
          <cell r="K2211">
            <v>0</v>
          </cell>
        </row>
        <row r="2212">
          <cell r="C2212" t="str">
            <v>- Event Organizer</v>
          </cell>
          <cell r="I2212" t="str">
            <v>PKT</v>
          </cell>
          <cell r="J2212">
            <v>150000000</v>
          </cell>
          <cell r="K2212">
            <v>0</v>
          </cell>
        </row>
        <row r="2213">
          <cell r="B2213" t="str">
            <v>Belanja Perjalanan Dinas Paket Meeting Luar Kota</v>
          </cell>
          <cell r="K2213">
            <v>1061983000</v>
          </cell>
        </row>
        <row r="2214">
          <cell r="C2214" t="str">
            <v>- Paket Meeting Fullboard [586 Org x 1 Hr]</v>
          </cell>
          <cell r="K2214">
            <v>0</v>
          </cell>
        </row>
        <row r="2215">
          <cell r="C2215" t="str">
            <v>- Paket Meeting Fullboard Panitia &amp; Peserta Pusat [70 Org x 1 Hr]</v>
          </cell>
          <cell r="H2215">
            <v>70</v>
          </cell>
          <cell r="I2215" t="str">
            <v>OK</v>
          </cell>
          <cell r="J2215">
            <v>1419000</v>
          </cell>
          <cell r="K2215">
            <v>99330000</v>
          </cell>
        </row>
        <row r="2216">
          <cell r="C2216" t="str">
            <v>- Paket Meeting Fullboard Peserta KUH Jeddah [2 Org x 1 Hr]</v>
          </cell>
          <cell r="H2216">
            <v>2</v>
          </cell>
          <cell r="I2216" t="str">
            <v>OK</v>
          </cell>
          <cell r="J2216">
            <v>1419000</v>
          </cell>
          <cell r="K2216">
            <v>2838000</v>
          </cell>
        </row>
        <row r="2217">
          <cell r="C2217" t="str">
            <v>- Paket Meeting Fullboard Peserta Kanwil Provinsi [34 Org x 1 Hr]</v>
          </cell>
          <cell r="H2217">
            <v>34</v>
          </cell>
          <cell r="I2217" t="str">
            <v>OK</v>
          </cell>
          <cell r="J2217">
            <v>1419000</v>
          </cell>
          <cell r="K2217">
            <v>48246000</v>
          </cell>
        </row>
        <row r="2218">
          <cell r="C2218" t="str">
            <v>- Paket Meeting Fullboard Peserta Lokal [5 Org x 1 Hr]</v>
          </cell>
          <cell r="H2218">
            <v>5</v>
          </cell>
          <cell r="I2218" t="str">
            <v>OK</v>
          </cell>
          <cell r="J2218">
            <v>1419000</v>
          </cell>
          <cell r="K2218">
            <v>7095000</v>
          </cell>
        </row>
        <row r="2219">
          <cell r="C2219" t="str">
            <v>- Paket Meeting Fullboard Peserta PIHK &amp; Asosiasi [122 Org x 1 Hr]</v>
          </cell>
          <cell r="H2219">
            <v>122</v>
          </cell>
          <cell r="I2219" t="str">
            <v>OK</v>
          </cell>
          <cell r="J2219">
            <v>1419000</v>
          </cell>
          <cell r="K2219">
            <v>173118000</v>
          </cell>
        </row>
        <row r="2220">
          <cell r="C2220" t="str">
            <v>- Paket Meeting Fullboard Narasumber &amp; Moderator [24 Org x 1 Hr]</v>
          </cell>
          <cell r="H2220">
            <v>24</v>
          </cell>
          <cell r="I2220" t="str">
            <v>OK</v>
          </cell>
          <cell r="J2220">
            <v>1695000</v>
          </cell>
          <cell r="K2220">
            <v>40680000</v>
          </cell>
        </row>
        <row r="2221">
          <cell r="C2221" t="str">
            <v>- Uang Harian Fullboard [111 Org x 2 Hr x 1 Keg]</v>
          </cell>
          <cell r="H2221">
            <v>222</v>
          </cell>
          <cell r="I2221" t="str">
            <v>OH</v>
          </cell>
          <cell r="J2221">
            <v>130000</v>
          </cell>
          <cell r="K2221">
            <v>28860000</v>
          </cell>
        </row>
        <row r="2222">
          <cell r="C2222" t="str">
            <v>- Tiket Narasumber dan Moderator Konjen Jeddah [3 Org x 1 Kl]</v>
          </cell>
          <cell r="H2222">
            <v>3</v>
          </cell>
          <cell r="I2222" t="str">
            <v>OK</v>
          </cell>
          <cell r="J2222">
            <v>45305000</v>
          </cell>
          <cell r="K2222">
            <v>135915000</v>
          </cell>
        </row>
        <row r="2223">
          <cell r="C2223" t="str">
            <v>- Tiket Narasumber dan Moderator [21 Org x 1 Kl]</v>
          </cell>
          <cell r="H2223">
            <v>21</v>
          </cell>
          <cell r="I2223" t="str">
            <v>OK</v>
          </cell>
          <cell r="J2223">
            <v>5305000</v>
          </cell>
          <cell r="K2223">
            <v>111405000</v>
          </cell>
        </row>
        <row r="2224">
          <cell r="C2224" t="str">
            <v>- Tiket Panitia dan Peserta Pusat [70 Org x 1 Kl]</v>
          </cell>
          <cell r="H2224">
            <v>70</v>
          </cell>
          <cell r="I2224" t="str">
            <v>OK</v>
          </cell>
          <cell r="J2224">
            <v>3262000</v>
          </cell>
          <cell r="K2224">
            <v>228340000</v>
          </cell>
        </row>
        <row r="2225">
          <cell r="C2225" t="str">
            <v>- Tiket Peserta KUH Jeddah [2 Org x 1 Kl]</v>
          </cell>
          <cell r="H2225">
            <v>2</v>
          </cell>
          <cell r="I2225" t="str">
            <v>OK</v>
          </cell>
          <cell r="J2225">
            <v>35305000</v>
          </cell>
          <cell r="K2225">
            <v>70610000</v>
          </cell>
        </row>
        <row r="2226">
          <cell r="C2226" t="str">
            <v>- Visa Narasumber, Moderator &amp; Peserta KUH Jeddah [5 Org x 1 Kl]</v>
          </cell>
          <cell r="H2226">
            <v>5</v>
          </cell>
          <cell r="I2226" t="str">
            <v>OK</v>
          </cell>
          <cell r="J2226">
            <v>3500000</v>
          </cell>
          <cell r="K2226">
            <v>17500000</v>
          </cell>
        </row>
        <row r="2227">
          <cell r="C2227" t="str">
            <v>- Transport Narasumber dan Moderator [24 Org x 1 Kl]</v>
          </cell>
          <cell r="H2227">
            <v>24</v>
          </cell>
          <cell r="I2227" t="str">
            <v>OK</v>
          </cell>
          <cell r="J2227">
            <v>1034000</v>
          </cell>
          <cell r="K2227">
            <v>24816000</v>
          </cell>
        </row>
        <row r="2228">
          <cell r="C2228" t="str">
            <v>- Transport Panitia dan Peserta Pusat [70 Org x 1 Kl]</v>
          </cell>
          <cell r="H2228">
            <v>70</v>
          </cell>
          <cell r="I2228" t="str">
            <v>OK</v>
          </cell>
          <cell r="J2228">
            <v>1034000</v>
          </cell>
          <cell r="K2228">
            <v>72380000</v>
          </cell>
        </row>
        <row r="2229">
          <cell r="C2229" t="str">
            <v>- Transport Peserta Daerah [5 Org x 1 Kl]</v>
          </cell>
          <cell r="H2229">
            <v>5</v>
          </cell>
          <cell r="I2229" t="str">
            <v>OK</v>
          </cell>
          <cell r="J2229">
            <v>170000</v>
          </cell>
          <cell r="K2229">
            <v>850000</v>
          </cell>
        </row>
        <row r="2230">
          <cell r="B2230" t="str">
            <v>Belanja Perjalanan Dinas Biasa</v>
          </cell>
          <cell r="K2230">
            <v>211761000</v>
          </cell>
        </row>
        <row r="2231">
          <cell r="C2231" t="str">
            <v>&gt; Persiapan, Penyusunan Bahan Materi dan Evaluasi</v>
          </cell>
        </row>
        <row r="2232">
          <cell r="C2232" t="str">
            <v>- Tiket Menteri/Pejabat Negara/Es I [3 Org x 1 Kl]</v>
          </cell>
          <cell r="H2232">
            <v>3</v>
          </cell>
          <cell r="I2232" t="str">
            <v>OK</v>
          </cell>
          <cell r="J2232">
            <v>5305000</v>
          </cell>
          <cell r="K2232">
            <v>15915000</v>
          </cell>
        </row>
        <row r="2233">
          <cell r="C2233" t="str">
            <v>- Tiket EsII kebawah [17 Org x 1 Kl]</v>
          </cell>
          <cell r="H2233">
            <v>17</v>
          </cell>
          <cell r="I2233" t="str">
            <v>OK</v>
          </cell>
          <cell r="J2233">
            <v>3262000</v>
          </cell>
          <cell r="K2233">
            <v>55454000</v>
          </cell>
        </row>
        <row r="2234">
          <cell r="C2234" t="str">
            <v>- Uang Harian [20 org x 3 hr x 1 kl]</v>
          </cell>
          <cell r="H2234">
            <v>60</v>
          </cell>
          <cell r="I2234" t="str">
            <v>OB</v>
          </cell>
          <cell r="J2234">
            <v>430000</v>
          </cell>
          <cell r="K2234">
            <v>25800000</v>
          </cell>
        </row>
        <row r="2235">
          <cell r="C2235" t="str">
            <v>- Representasi Es l [3 org x 3 hr x 1 kl]</v>
          </cell>
          <cell r="H2235">
            <v>9</v>
          </cell>
          <cell r="I2235" t="str">
            <v>OB</v>
          </cell>
          <cell r="J2235">
            <v>200000</v>
          </cell>
          <cell r="K2235">
            <v>1800000</v>
          </cell>
        </row>
        <row r="2236">
          <cell r="C2236" t="str">
            <v>- Representasi Es II [3 org x 3 hr x 1 kl]</v>
          </cell>
          <cell r="H2236">
            <v>9</v>
          </cell>
          <cell r="I2236" t="str">
            <v>OB</v>
          </cell>
          <cell r="J2236">
            <v>150000</v>
          </cell>
          <cell r="K2236">
            <v>1350000</v>
          </cell>
        </row>
        <row r="2237">
          <cell r="C2237" t="str">
            <v>- Penginapan Menteri/Pejabat Negara/Es I [3 org x 2 hr x 1 kl]</v>
          </cell>
          <cell r="H2237">
            <v>6</v>
          </cell>
          <cell r="I2237" t="str">
            <v>OB</v>
          </cell>
          <cell r="J2237">
            <v>6848000</v>
          </cell>
          <cell r="K2237">
            <v>41088000</v>
          </cell>
        </row>
        <row r="2238">
          <cell r="C2238" t="str">
            <v>- Penginapan Es.II [3 org x 2 hr x 1 kl]</v>
          </cell>
          <cell r="H2238">
            <v>6</v>
          </cell>
          <cell r="I2238" t="str">
            <v>OB</v>
          </cell>
          <cell r="J2238">
            <v>1685000</v>
          </cell>
          <cell r="K2238">
            <v>10110000</v>
          </cell>
        </row>
        <row r="2239">
          <cell r="C2239" t="str">
            <v>- Penginapan [14 org x 2 hr x 1 kl]</v>
          </cell>
          <cell r="H2239">
            <v>28</v>
          </cell>
          <cell r="I2239" t="str">
            <v>OB</v>
          </cell>
          <cell r="J2239">
            <v>1138000</v>
          </cell>
          <cell r="K2239">
            <v>31864000</v>
          </cell>
        </row>
        <row r="2240">
          <cell r="C2240" t="str">
            <v>- Transport [20 org x 1 kl]</v>
          </cell>
          <cell r="H2240">
            <v>20</v>
          </cell>
          <cell r="I2240" t="str">
            <v>OB</v>
          </cell>
          <cell r="J2240">
            <v>1419000</v>
          </cell>
          <cell r="K2240">
            <v>28380000</v>
          </cell>
        </row>
        <row r="2241">
          <cell r="B2241" t="str">
            <v xml:space="preserve">TU DIT UHK - Penyusunan Program dan Anggaran Ditbina Umrah dan Haji Khusus </v>
          </cell>
          <cell r="K2241">
            <v>225572000</v>
          </cell>
        </row>
        <row r="2242">
          <cell r="B2242" t="str">
            <v>Belanja Bahan</v>
          </cell>
          <cell r="K2242">
            <v>7500000</v>
          </cell>
        </row>
        <row r="2243">
          <cell r="B2243" t="str">
            <v>-</v>
          </cell>
          <cell r="C2243" t="str">
            <v>Duplikasi dan Penjilidan Dokumen Kegiatan</v>
          </cell>
          <cell r="H2243">
            <v>3</v>
          </cell>
          <cell r="I2243" t="str">
            <v>KEG</v>
          </cell>
          <cell r="J2243">
            <v>2500000</v>
          </cell>
          <cell r="K2243">
            <v>7500000</v>
          </cell>
        </row>
        <row r="2244">
          <cell r="B2244" t="str">
            <v>Belanja Perjalanan Dinas Paket Meeting Luar Kota</v>
          </cell>
          <cell r="J2244">
            <v>0</v>
          </cell>
          <cell r="K2244">
            <v>71580000</v>
          </cell>
        </row>
        <row r="2245">
          <cell r="B2245" t="str">
            <v>-</v>
          </cell>
          <cell r="C2245" t="str">
            <v>Paket Meeting Fullday [20 Org x 3 Keg]</v>
          </cell>
          <cell r="H2245">
            <v>60</v>
          </cell>
          <cell r="I2245" t="str">
            <v>OK</v>
          </cell>
          <cell r="J2245">
            <v>498000</v>
          </cell>
          <cell r="K2245">
            <v>29880000</v>
          </cell>
        </row>
        <row r="2246">
          <cell r="B2246" t="str">
            <v>-</v>
          </cell>
          <cell r="C2246" t="str">
            <v>Uang Harian Fullday [20 Org x 3 Keg]</v>
          </cell>
          <cell r="H2246">
            <v>60</v>
          </cell>
          <cell r="I2246" t="str">
            <v>OK</v>
          </cell>
          <cell r="J2246">
            <v>95000</v>
          </cell>
          <cell r="K2246">
            <v>5700000</v>
          </cell>
        </row>
        <row r="2247">
          <cell r="B2247" t="str">
            <v>-</v>
          </cell>
          <cell r="C2247" t="str">
            <v>Transport Fullday [20 Org x 3 Keg]</v>
          </cell>
          <cell r="H2247">
            <v>60</v>
          </cell>
          <cell r="I2247" t="str">
            <v>OK</v>
          </cell>
          <cell r="J2247">
            <v>600000</v>
          </cell>
          <cell r="K2247">
            <v>36000000</v>
          </cell>
        </row>
        <row r="2248">
          <cell r="B2248" t="str">
            <v>Belanja Perjalanan Dinas Biasa</v>
          </cell>
          <cell r="J2248">
            <v>0</v>
          </cell>
          <cell r="K2248">
            <v>146492000</v>
          </cell>
        </row>
        <row r="2249">
          <cell r="B2249" t="str">
            <v>-</v>
          </cell>
          <cell r="C2249" t="str">
            <v>Transport [13 ORG x 3 Kl]</v>
          </cell>
          <cell r="H2249">
            <v>39</v>
          </cell>
          <cell r="I2249" t="str">
            <v>OK</v>
          </cell>
          <cell r="J2249">
            <v>600000</v>
          </cell>
          <cell r="K2249">
            <v>23400000</v>
          </cell>
        </row>
        <row r="2250">
          <cell r="B2250" t="str">
            <v>-</v>
          </cell>
          <cell r="C2250" t="str">
            <v>Uang Harian [13 ORG x 3 Hr x 3 kl]</v>
          </cell>
          <cell r="H2250">
            <v>117</v>
          </cell>
          <cell r="I2250" t="str">
            <v>OH</v>
          </cell>
          <cell r="J2250">
            <v>430000</v>
          </cell>
          <cell r="K2250">
            <v>50310000</v>
          </cell>
        </row>
        <row r="2251">
          <cell r="B2251" t="str">
            <v>-</v>
          </cell>
          <cell r="C2251" t="str">
            <v>Uang Representasi [1 ORG x 3 Hr x 3 kl]</v>
          </cell>
          <cell r="H2251">
            <v>9</v>
          </cell>
          <cell r="I2251" t="str">
            <v>OH</v>
          </cell>
          <cell r="J2251">
            <v>150000</v>
          </cell>
          <cell r="K2251">
            <v>1350000</v>
          </cell>
        </row>
        <row r="2252">
          <cell r="B2252" t="str">
            <v>-</v>
          </cell>
          <cell r="C2252" t="str">
            <v>Uang Penginapan Es II [1 ORG x 2 Hr x 4 kl]</v>
          </cell>
          <cell r="H2252">
            <v>8</v>
          </cell>
          <cell r="I2252" t="str">
            <v>OH</v>
          </cell>
          <cell r="J2252">
            <v>2755000</v>
          </cell>
          <cell r="K2252">
            <v>22040000</v>
          </cell>
        </row>
        <row r="2253">
          <cell r="B2253" t="str">
            <v>-</v>
          </cell>
          <cell r="C2253" t="str">
            <v>Uang Penginapan [12 ORG x 2 Hr x 3 kl]</v>
          </cell>
          <cell r="H2253">
            <v>72</v>
          </cell>
          <cell r="I2253" t="str">
            <v>OH</v>
          </cell>
          <cell r="J2253">
            <v>686000</v>
          </cell>
          <cell r="K2253">
            <v>49392000</v>
          </cell>
        </row>
        <row r="2254">
          <cell r="B2254" t="str">
            <v>Pembahasan dan Penyusunan draf PMA/KMA/Juknis tentang Siskopatuh</v>
          </cell>
          <cell r="J2254">
            <v>0</v>
          </cell>
        </row>
        <row r="2255">
          <cell r="B2255" t="str">
            <v>Belanja Bahan</v>
          </cell>
          <cell r="J2255">
            <v>0</v>
          </cell>
          <cell r="K2255">
            <v>21750000</v>
          </cell>
        </row>
        <row r="2256">
          <cell r="B2256" t="str">
            <v xml:space="preserve">  - </v>
          </cell>
          <cell r="C2256" t="str">
            <v xml:space="preserve">Duplikasi dan Penjilidan Dokumen Kegiatan </v>
          </cell>
          <cell r="H2256">
            <v>3</v>
          </cell>
          <cell r="I2256" t="str">
            <v>Exp</v>
          </cell>
          <cell r="J2256">
            <v>2000000</v>
          </cell>
          <cell r="K2256">
            <v>6000000</v>
          </cell>
        </row>
        <row r="2257">
          <cell r="B2257" t="str">
            <v xml:space="preserve">  - </v>
          </cell>
          <cell r="C2257" t="str">
            <v>Spanduk</v>
          </cell>
          <cell r="H2257">
            <v>3</v>
          </cell>
          <cell r="I2257" t="str">
            <v>KEG</v>
          </cell>
          <cell r="J2257">
            <v>750000</v>
          </cell>
          <cell r="K2257">
            <v>2250000</v>
          </cell>
        </row>
        <row r="2258">
          <cell r="B2258" t="str">
            <v xml:space="preserve">  - </v>
          </cell>
          <cell r="C2258" t="str">
            <v>Konsumsi Rapat Persiapan dan Evaluasi [30 org x 2 Kl x 3 keg]</v>
          </cell>
          <cell r="H2258">
            <v>180</v>
          </cell>
          <cell r="I2258" t="str">
            <v>OK</v>
          </cell>
          <cell r="J2258">
            <v>75000</v>
          </cell>
          <cell r="K2258">
            <v>13500000</v>
          </cell>
        </row>
        <row r="2259">
          <cell r="B2259" t="str">
            <v>Belanja Jasa Profesi</v>
          </cell>
          <cell r="K2259">
            <v>47400000</v>
          </cell>
        </row>
        <row r="2260">
          <cell r="B2260" t="str">
            <v xml:space="preserve">  - </v>
          </cell>
          <cell r="C2260" t="str">
            <v>Narasumber Praktisi [3 org x 2 JPL x 3 keg]</v>
          </cell>
          <cell r="H2260">
            <v>18</v>
          </cell>
          <cell r="I2260" t="str">
            <v>OK</v>
          </cell>
          <cell r="J2260">
            <v>1700000</v>
          </cell>
          <cell r="K2260">
            <v>30600000</v>
          </cell>
        </row>
        <row r="2261">
          <cell r="B2261" t="str">
            <v xml:space="preserve">  - </v>
          </cell>
          <cell r="C2261" t="str">
            <v>Narasumber Eselon I K/L [1 org x 2 JPL x 3 keg]</v>
          </cell>
          <cell r="H2261">
            <v>6</v>
          </cell>
          <cell r="I2261" t="str">
            <v>OK</v>
          </cell>
          <cell r="J2261">
            <v>1400000</v>
          </cell>
          <cell r="K2261">
            <v>8400000</v>
          </cell>
        </row>
        <row r="2262">
          <cell r="B2262" t="str">
            <v xml:space="preserve">  - </v>
          </cell>
          <cell r="C2262" t="str">
            <v>Moderator K/L [4 org x 3 keg]</v>
          </cell>
          <cell r="H2262">
            <v>12</v>
          </cell>
          <cell r="I2262" t="str">
            <v>OK</v>
          </cell>
          <cell r="J2262">
            <v>700000</v>
          </cell>
          <cell r="K2262">
            <v>8400000</v>
          </cell>
        </row>
        <row r="2263">
          <cell r="B2263" t="str">
            <v>Belanja Perjalanan Dinas Paket Meeting Luar Kota</v>
          </cell>
          <cell r="J2263">
            <v>0</v>
          </cell>
          <cell r="K2263">
            <v>276882000</v>
          </cell>
        </row>
        <row r="2264">
          <cell r="B2264" t="str">
            <v xml:space="preserve">  - </v>
          </cell>
          <cell r="C2264" t="str">
            <v>Paket Meeting Fullday [78 org x 3 keg]</v>
          </cell>
          <cell r="H2264">
            <v>234</v>
          </cell>
          <cell r="I2264" t="str">
            <v>OK</v>
          </cell>
          <cell r="J2264">
            <v>498000</v>
          </cell>
          <cell r="K2264">
            <v>116532000</v>
          </cell>
        </row>
        <row r="2265">
          <cell r="B2265" t="str">
            <v xml:space="preserve">  - </v>
          </cell>
          <cell r="C2265" t="str">
            <v>Uang Harian Fullday [70 org x 3 keg]</v>
          </cell>
          <cell r="H2265">
            <v>210</v>
          </cell>
          <cell r="I2265" t="str">
            <v>OK</v>
          </cell>
          <cell r="J2265">
            <v>95000</v>
          </cell>
          <cell r="K2265">
            <v>19950000</v>
          </cell>
        </row>
        <row r="2266">
          <cell r="B2266" t="str">
            <v xml:space="preserve">  - </v>
          </cell>
          <cell r="C2266" t="str">
            <v>Transport Fullday [78 org x 3 keg]</v>
          </cell>
          <cell r="H2266">
            <v>234</v>
          </cell>
          <cell r="I2266" t="str">
            <v>OK</v>
          </cell>
          <cell r="J2266">
            <v>600000</v>
          </cell>
          <cell r="K2266">
            <v>140400000</v>
          </cell>
        </row>
        <row r="2267">
          <cell r="B2267" t="str">
            <v xml:space="preserve">FGD Integrasi Sistem Keimigrasian dan Siskopatuh pada Penyelenggaraan Ibadah Umrah dan haji Khusus </v>
          </cell>
          <cell r="J2267">
            <v>0</v>
          </cell>
        </row>
        <row r="2268">
          <cell r="B2268" t="str">
            <v>Belanja Bahan</v>
          </cell>
          <cell r="J2268">
            <v>0</v>
          </cell>
          <cell r="K2268">
            <v>21750000</v>
          </cell>
        </row>
        <row r="2269">
          <cell r="B2269" t="str">
            <v xml:space="preserve">  - </v>
          </cell>
          <cell r="C2269" t="str">
            <v xml:space="preserve">Duplikasi dan Penjilidan Dokumen Kegiatan </v>
          </cell>
          <cell r="H2269">
            <v>3</v>
          </cell>
          <cell r="I2269" t="str">
            <v>Exp</v>
          </cell>
          <cell r="J2269">
            <v>2000000</v>
          </cell>
          <cell r="K2269">
            <v>6000000</v>
          </cell>
        </row>
        <row r="2270">
          <cell r="B2270" t="str">
            <v xml:space="preserve">  - </v>
          </cell>
          <cell r="C2270" t="str">
            <v>Spanduk</v>
          </cell>
          <cell r="H2270">
            <v>3</v>
          </cell>
          <cell r="I2270" t="str">
            <v>KEG</v>
          </cell>
          <cell r="J2270">
            <v>750000</v>
          </cell>
          <cell r="K2270">
            <v>2250000</v>
          </cell>
        </row>
        <row r="2271">
          <cell r="B2271" t="str">
            <v xml:space="preserve">  - </v>
          </cell>
          <cell r="C2271" t="str">
            <v>Konsumsi Rapat Persiapan dan Evaluasi [30 org x 2 Kl x 3 keg]</v>
          </cell>
          <cell r="H2271">
            <v>180</v>
          </cell>
          <cell r="I2271" t="str">
            <v>OK</v>
          </cell>
          <cell r="J2271">
            <v>75000</v>
          </cell>
          <cell r="K2271">
            <v>13500000</v>
          </cell>
        </row>
        <row r="2272">
          <cell r="B2272" t="str">
            <v>Belanja Jasa Profesi</v>
          </cell>
          <cell r="K2272">
            <v>47400000</v>
          </cell>
        </row>
        <row r="2273">
          <cell r="B2273" t="str">
            <v xml:space="preserve">  - </v>
          </cell>
          <cell r="C2273" t="str">
            <v>Narasumber Praktisi [3 org x 2 JPL x 3 keg]</v>
          </cell>
          <cell r="H2273">
            <v>18</v>
          </cell>
          <cell r="I2273" t="str">
            <v>OK</v>
          </cell>
          <cell r="J2273">
            <v>1700000</v>
          </cell>
          <cell r="K2273">
            <v>30600000</v>
          </cell>
        </row>
        <row r="2274">
          <cell r="B2274" t="str">
            <v xml:space="preserve">  - </v>
          </cell>
          <cell r="C2274" t="str">
            <v>Narasumber Eselon I K/L [1 org x 2 JPL x 3 keg]</v>
          </cell>
          <cell r="H2274">
            <v>6</v>
          </cell>
          <cell r="I2274" t="str">
            <v>OK</v>
          </cell>
          <cell r="J2274">
            <v>1400000</v>
          </cell>
          <cell r="K2274">
            <v>8400000</v>
          </cell>
        </row>
        <row r="2275">
          <cell r="B2275" t="str">
            <v xml:space="preserve">  - </v>
          </cell>
          <cell r="C2275" t="str">
            <v>Moderator K/L [4 org x 3 keg]</v>
          </cell>
          <cell r="H2275">
            <v>12</v>
          </cell>
          <cell r="I2275" t="str">
            <v>OK</v>
          </cell>
          <cell r="J2275">
            <v>700000</v>
          </cell>
          <cell r="K2275">
            <v>8400000</v>
          </cell>
        </row>
        <row r="2276">
          <cell r="B2276" t="str">
            <v>Belanja Perjalanan Dinas Paket Meeting Luar Kota</v>
          </cell>
          <cell r="J2276">
            <v>0</v>
          </cell>
          <cell r="K2276">
            <v>276882000</v>
          </cell>
        </row>
        <row r="2277">
          <cell r="B2277" t="str">
            <v xml:space="preserve">  - </v>
          </cell>
          <cell r="C2277" t="str">
            <v>Paket Meeting Fullday [78 org x 3 keg]</v>
          </cell>
          <cell r="H2277">
            <v>234</v>
          </cell>
          <cell r="I2277" t="str">
            <v>OK</v>
          </cell>
          <cell r="J2277">
            <v>498000</v>
          </cell>
          <cell r="K2277">
            <v>116532000</v>
          </cell>
        </row>
        <row r="2278">
          <cell r="B2278" t="str">
            <v xml:space="preserve">  - </v>
          </cell>
          <cell r="C2278" t="str">
            <v>Uang Harian Fullday [70 org x 3 keg]</v>
          </cell>
          <cell r="H2278">
            <v>210</v>
          </cell>
          <cell r="I2278" t="str">
            <v>OK</v>
          </cell>
          <cell r="J2278">
            <v>95000</v>
          </cell>
          <cell r="K2278">
            <v>19950000</v>
          </cell>
        </row>
        <row r="2279">
          <cell r="B2279" t="str">
            <v xml:space="preserve">  - </v>
          </cell>
          <cell r="C2279" t="str">
            <v>Transport Fullday [78 org x 3 keg]</v>
          </cell>
          <cell r="H2279">
            <v>234</v>
          </cell>
          <cell r="I2279" t="str">
            <v>OK</v>
          </cell>
          <cell r="J2279">
            <v>600000</v>
          </cell>
          <cell r="K2279">
            <v>140400000</v>
          </cell>
        </row>
        <row r="2280">
          <cell r="B2280" t="str">
            <v>Layanan Perkantoran</v>
          </cell>
          <cell r="H2280">
            <v>1</v>
          </cell>
          <cell r="I2280" t="str">
            <v>Layanan</v>
          </cell>
          <cell r="K2280">
            <v>198000000</v>
          </cell>
        </row>
        <row r="2281">
          <cell r="B2281" t="str">
            <v>Operasional dan Pemeliharaan Kantor</v>
          </cell>
          <cell r="H2281" t="str">
            <v xml:space="preserve"> </v>
          </cell>
          <cell r="I2281" t="str">
            <v xml:space="preserve"> </v>
          </cell>
          <cell r="K2281">
            <v>198000000</v>
          </cell>
        </row>
        <row r="2282">
          <cell r="B2282" t="str">
            <v>OPERASIONAL PIMPINAN DIT BINA UMRAH DAN HAJI KHUSUS</v>
          </cell>
          <cell r="K2282">
            <v>198000000</v>
          </cell>
        </row>
        <row r="2283">
          <cell r="B2283" t="str">
            <v>Belanja Keperluan Perkantoran</v>
          </cell>
          <cell r="K2283">
            <v>165000000</v>
          </cell>
        </row>
        <row r="2284">
          <cell r="B2284" t="str">
            <v>(KPPN.133-Jakarta IV )</v>
          </cell>
        </row>
        <row r="2285">
          <cell r="B2285" t="str">
            <v xml:space="preserve">&gt; </v>
          </cell>
          <cell r="C2285" t="str">
            <v>TU DIT UHK</v>
          </cell>
          <cell r="H2285" t="str">
            <v xml:space="preserve"> </v>
          </cell>
          <cell r="I2285" t="str">
            <v xml:space="preserve"> </v>
          </cell>
        </row>
        <row r="2286">
          <cell r="B2286" t="str">
            <v xml:space="preserve">  - </v>
          </cell>
          <cell r="C2286" t="str">
            <v>Operasional Keperluan Perkantoran</v>
          </cell>
          <cell r="H2286">
            <v>60</v>
          </cell>
          <cell r="I2286" t="str">
            <v>OT</v>
          </cell>
          <cell r="J2286">
            <v>1500000</v>
          </cell>
          <cell r="K2286">
            <v>90000000</v>
          </cell>
        </row>
        <row r="2287">
          <cell r="B2287" t="str">
            <v xml:space="preserve">  - </v>
          </cell>
          <cell r="C2287" t="str">
            <v>Operasional Penyelengggaraan Ibadah Umrah dan Haji Khusus</v>
          </cell>
          <cell r="H2287">
            <v>1</v>
          </cell>
          <cell r="I2287" t="str">
            <v>Th</v>
          </cell>
          <cell r="J2287">
            <v>75000000</v>
          </cell>
          <cell r="K2287">
            <v>75000000</v>
          </cell>
        </row>
        <row r="2288">
          <cell r="B2288" t="str">
            <v>Belanja Barang Operasional Lainnya</v>
          </cell>
          <cell r="K2288">
            <v>33000000</v>
          </cell>
        </row>
        <row r="2289">
          <cell r="B2289" t="str">
            <v>(KPPN.133-Jakarta IV )</v>
          </cell>
        </row>
        <row r="2290">
          <cell r="B2290" t="str">
            <v xml:space="preserve">  - </v>
          </cell>
          <cell r="C2290" t="str">
            <v>TU DIT UHK - Licensi Aplikasi Teleconference/Video Conference</v>
          </cell>
          <cell r="H2290">
            <v>12</v>
          </cell>
          <cell r="I2290" t="str">
            <v>BLN</v>
          </cell>
          <cell r="J2290">
            <v>750000</v>
          </cell>
          <cell r="K2290">
            <v>9000000</v>
          </cell>
        </row>
        <row r="2291">
          <cell r="B2291" t="str">
            <v xml:space="preserve">  - </v>
          </cell>
          <cell r="C2291" t="str">
            <v>Langganan Internet</v>
          </cell>
          <cell r="H2291">
            <v>12</v>
          </cell>
          <cell r="I2291" t="str">
            <v>BLN</v>
          </cell>
          <cell r="J2291">
            <v>2000000</v>
          </cell>
          <cell r="K2291">
            <v>24000000</v>
          </cell>
        </row>
      </sheetData>
      <sheetData sheetId="6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1"/>
      <sheetName val="REKAP2"/>
      <sheetName val="TRANS-A"/>
      <sheetName val="TRNS-C1"/>
      <sheetName val="TRANS-C2"/>
      <sheetName val="TRANS-C3"/>
      <sheetName val="TRANS-C4"/>
      <sheetName val="TEL"/>
      <sheetName val="FAS"/>
      <sheetName val="FORM-B ( Uai Per BL ) (1)"/>
      <sheetName val="FORM-B ( Uai Per BL ) (2)"/>
      <sheetName val="M"/>
      <sheetName val="C"/>
      <sheetName val="Losses (2)"/>
      <sheetName val="REKAP-MEI"/>
      <sheetName val="⼅킴`଀　ମ_x0000_ᰳ蠀ᰫ관킱쁠壢耄䢿਀_x0002_＀_xffff_ヿ଱ꠀᰳ耀ଘ਀_x0002_"/>
      <sheetName val="HARGA SATUAN"/>
      <sheetName val="TRNS_C1"/>
      <sheetName val="⼅킴`଀　ମ?ᰳ蠀ᰫ관킱쁠壢耄䢿਀_x0002_＀_xffff_ヿ଱ꠀᰳ耀ଘ਀_x0002_"/>
      <sheetName val="FORM-B_(_Uai_Per_BL_)_(1)"/>
      <sheetName val="FORM-B_(_Uai_Per_BL_)_(2)"/>
      <sheetName val="⼅킴`଀　ମ"/>
      <sheetName val="⼅킴`଀　ମ_ᰳ蠀ᰫ관킱쁠壢耄䢿਀_x0002_＀_xffff_ヿ଱ꠀᰳ耀ଘ਀_x0002_"/>
      <sheetName val="DATA-BASE SUTT"/>
      <sheetName val="石炭性状"/>
      <sheetName val="RPP 12 SEPT"/>
      <sheetName val="ca"/>
      <sheetName val="Testing"/>
      <sheetName val="12CGOU"/>
      <sheetName val="ME-KDS"/>
      <sheetName val="ME-BANTL"/>
      <sheetName val="ME-BTNG"/>
      <sheetName val="Parameter"/>
      <sheetName val="TRANS"/>
      <sheetName val="Inv_NAD"/>
      <sheetName val="Inv_RIAU"/>
      <sheetName val="PERHITUNGAN"/>
      <sheetName val="Sheet3"/>
      <sheetName val="M-PEG"/>
      <sheetName val="Analisa"/>
      <sheetName val="basic-price"/>
      <sheetName val="⼅킴`଀　ମ_x005f_x0000_ᰳ蠀ᰫ관킱쁠壢耄䢿਀_x005f_x0002_＀"/>
      <sheetName val="⼅킴`଀　ମ?ᰳ蠀ᰫ관킱쁠壢耄䢿਀_x005f_x0002_＀_xffff"/>
      <sheetName val="⼅킴`଀　ମ_ᰳ蠀ᰫ관킱쁠壢耄䢿਀_x005f_x0002_＀_xffff"/>
      <sheetName val="UshDeb00"/>
      <sheetName val="W-NAD"/>
      <sheetName val="Sudah Berjalan"/>
      <sheetName val="Wil-2"/>
      <sheetName val="2008"/>
      <sheetName val="tabel-JHT"/>
      <sheetName val="01 A"/>
      <sheetName val="Rekap Kinerja"/>
      <sheetName val="KMS-DIS5"/>
      <sheetName val="Inv_SUMUT"/>
      <sheetName val="Inv_SUMBAR"/>
      <sheetName val="Inv_S2JB"/>
      <sheetName val="Inv_LAMPUNG"/>
      <sheetName val="Inv_KITLUR SUMBAGUT"/>
      <sheetName val="Inv_KITLUR SUMBAGSEL"/>
      <sheetName val="Inv_KALBAR"/>
      <sheetName val="Inv_SULUTENGGO"/>
      <sheetName val="Inv_KALTIM"/>
      <sheetName val="Inv_KALSELTENG"/>
      <sheetName val="Asumsi"/>
      <sheetName val="LabaRugi"/>
      <sheetName val="LOGRESUME"/>
      <sheetName val="Target Produksi"/>
      <sheetName val="REKAP PROD"/>
      <sheetName val="KINERJA"/>
      <sheetName val="R-SM-KIN"/>
      <sheetName val="Submission Form"/>
      <sheetName val="FLI - Sec.1"/>
      <sheetName val="Menu"/>
      <sheetName val="Reference"/>
      <sheetName val="matr aux"/>
      <sheetName val="matr engine"/>
      <sheetName val="⼅킴`଀　ମ_x0000_ᰳ蠀ᰫ관킱쁠壢耄䢿਀_x0002_＀"/>
      <sheetName val="⼅킴`଀　ମ_ᰳ蠀ᰫ관킱쁠壢耄䢿਀_x0002_＀_xffff"/>
      <sheetName val="Location"/>
      <sheetName val="UAI-2000"/>
      <sheetName val="Produksi"/>
      <sheetName val="⼅킴`଀　ମ_x005f_x005f_x005f_x0000_ᰳ蠀ᰫ관킱쁠壢耄䢿਀_x"/>
      <sheetName val="⼅킴`଀　ମ_ᰳ蠀ᰫ관킱쁠壢耄䢿਀_x005f_x005f_x005f_x0002_＀"/>
      <sheetName val="⼅킴`଀　ମ?ᰳ蠀ᰫ관킱쁠壢耄䢿਀_x005f_x005f_x005f_x0002_＀"/>
      <sheetName val="Resume"/>
      <sheetName val="SUTT"/>
      <sheetName val="DivVII"/>
      <sheetName val="Bipeg-U(12D2)"/>
      <sheetName val="NRCPTK01"/>
      <sheetName val="Sheet6"/>
      <sheetName val="⼅킴`଀　ମ_x005f_x005f_x005f_x005f_x005f_x005f_x005f_x0000_"/>
      <sheetName val="⼅킴`଀　ମ_ᰳ蠀ᰫ관킱쁠壢耄䢿਀_x005f_x005f_x005f_x005f_x"/>
      <sheetName val="⼅킴`଀　ମ_x005f_x0000_ᰳ蠀ᰫ관킱쁠壢耄䢿਀_x"/>
      <sheetName val="⼅킴`଀　ମ_ᰳ蠀ᰫ관킱쁠壢耄䢿਀_x005f_x0002_＀"/>
      <sheetName val="⼅킴`଀　ମ?ᰳ蠀ᰫ관킱쁠壢耄䢿਀_x005f_x005f_x005f_x005f_x"/>
      <sheetName val="⼅킴`଀　ମ_x005f_x005f_x005f_x005f_x005f_x005f_x005f_x005f_"/>
      <sheetName val="LAMPIRAN"/>
      <sheetName val="13.REFERENSI"/>
      <sheetName val="SOURCE"/>
      <sheetName val="B"/>
      <sheetName val="A"/>
      <sheetName val="MASTER"/>
      <sheetName val="LR"/>
      <sheetName val="Laba Rugi"/>
      <sheetName val="AO 2017"/>
      <sheetName val="⼅킴`଀　ମ_x005f_x005f_x005f_x0000_"/>
      <sheetName val="⼅킴`଀　ମ_ᰳ蠀ᰫ관킱쁠壢耄䢿਀_x005f_x005f_x"/>
      <sheetName val=""/>
      <sheetName val="app madiun"/>
      <sheetName val="app bali"/>
      <sheetName val="L20Keu"/>
      <sheetName val="Kamus"/>
      <sheetName val="GABLUARJAWA1 (2)"/>
      <sheetName val="rekap"/>
      <sheetName val="⼅킴`଀　ମ_x005f_x005f_x005f_x005f_"/>
      <sheetName val="⼅킴`଀　ମ_x0000_ᰳ蠀ᰫ관킱쁠壢耄䢿਀_x"/>
      <sheetName val="⼅킴`଀　ମ_ᰳ蠀ᰫ관킱쁠壢耄䢿਀_x0002_＀"/>
      <sheetName val="⼅킴`଀　ମ_x005f_x0000_"/>
      <sheetName val="⼅킴`଀　ମ_x005f_x005f_"/>
      <sheetName val="⼅킴`଀　ମ_ᰳ蠀ᰫ관킱쁠壢耄䢿਀_x"/>
      <sheetName val="Sheet2"/>
      <sheetName val="PRK-PAKET"/>
      <sheetName val="Pilihan"/>
      <sheetName val="REGION"/>
      <sheetName val="OFFGRID"/>
      <sheetName val="Hps"/>
      <sheetName val="PRK"/>
      <sheetName val="Rekapitulasi"/>
      <sheetName val="LK 2006"/>
      <sheetName val="Uraian"/>
      <sheetName val="A.Alat"/>
      <sheetName val="REKAP Prbndingn"/>
      <sheetName val="INLAND FACTOR DISTANCE"/>
      <sheetName val="PkRp"/>
      <sheetName val="Twr (15)"/>
      <sheetName val="DES2003"/>
      <sheetName val="L_23"/>
      <sheetName val="hal 14b"/>
      <sheetName val="ACUAN"/>
      <sheetName val="Peralatan"/>
      <sheetName val="Master Edit"/>
      <sheetName val="Basic Price"/>
      <sheetName val="NP-7"/>
      <sheetName val="HSLAIN-LAIN"/>
      <sheetName val="Form-B-R1"/>
      <sheetName val="Preisbildungsblatt"/>
      <sheetName val="CiMaPlbStd"/>
      <sheetName val="rkap2008"/>
      <sheetName val="List"/>
      <sheetName val="Kuantitas &amp; Harga"/>
      <sheetName val="Des"/>
      <sheetName val="Beltra  (7)"/>
      <sheetName val="Catatan"/>
      <sheetName val="sept"/>
      <sheetName val="REFERENSI"/>
      <sheetName val="THN-6"/>
      <sheetName val="A u g"/>
      <sheetName val="J u l"/>
      <sheetName val="O c t"/>
      <sheetName val="A p r"/>
      <sheetName val="M a y"/>
      <sheetName val="S e p"/>
      <sheetName val="00 received in 01"/>
      <sheetName val="F e b"/>
      <sheetName val="Per GL J a n"/>
      <sheetName val="J u n"/>
      <sheetName val="M a r"/>
      <sheetName val="Assumptions"/>
      <sheetName val="Construction Period Costs"/>
      <sheetName val="Plant Characteristics"/>
      <sheetName val="Jakban"/>
      <sheetName val="HPE"/>
      <sheetName val="Database"/>
      <sheetName val="MS scc"/>
      <sheetName val="SEX"/>
      <sheetName val="RAB"/>
      <sheetName val="struktur tdk dipakai"/>
      <sheetName val="JSiar"/>
      <sheetName val="Instalasi"/>
      <sheetName val="LOADDAT"/>
      <sheetName val="PNT-QUOT-#3"/>
      <sheetName val="COAT&amp;WRAP-QIOT-#3"/>
      <sheetName val="⼅킴`଀　ମ_x0000_"/>
      <sheetName val="⼅킴`଀　ମ_"/>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킴`଀　ମ?ᰳ蠀ᰫ관킱쁠壢耄䢿਀_x0002_＀"/>
      <sheetName val="⼅킴`଀　ମ?ᰳ蠀ᰫ관킱쁠壢耄䢿਀_x"/>
      <sheetName val="AN-MAJOR"/>
      <sheetName val="CashFlow"/>
      <sheetName val="Analisa (Okey)"/>
      <sheetName val="Sch-5"/>
      <sheetName val="CALC"/>
      <sheetName val="Cover"/>
      <sheetName val="trenprod2001"/>
      <sheetName val="Kin1TH"/>
      <sheetName val="Res142001"/>
      <sheetName val="GrafikProd"/>
      <sheetName val="Kin3BLN"/>
      <sheetName val="Kin1BLN"/>
      <sheetName val="Kin2TH"/>
      <sheetName val="Kin2BLN"/>
      <sheetName val="XREF"/>
      <sheetName val="61005"/>
      <sheetName val="61007"/>
      <sheetName val="MAP"/>
      <sheetName val="H.Dasar"/>
      <sheetName val="GAB"/>
      <sheetName val="TABEL"/>
      <sheetName val="Assumptions (2)"/>
      <sheetName val="FORM 12-RB"/>
      <sheetName val="Auditor"/>
      <sheetName val="Isian PKA"/>
      <sheetName val="DivVI"/>
      <sheetName val="bahan"/>
      <sheetName val="Mobilisasi div-1"/>
      <sheetName val="Sheet1"/>
      <sheetName val="⼅킴`଀　ମ?ᰳ蠀ᰫ관킱쁠壢耄䢿਀_x005f_x0002_＀"/>
      <sheetName val="⼅킴`଀　ମ?ᰳ蠀ᰫ관킱쁠壢耄䢿਀_x0002_＀_xffff"/>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C"/>
      <sheetName val="I"/>
      <sheetName val="LR"/>
      <sheetName val="RL-BPP"/>
      <sheetName val="Asumsi "/>
      <sheetName val="BPP"/>
      <sheetName val="Harga BBM"/>
      <sheetName val="SubLis-07"/>
      <sheetName val="Rekap Sublis"/>
      <sheetName val="Rekap BPP"/>
      <sheetName val="D"/>
      <sheetName val="E"/>
      <sheetName val="F"/>
      <sheetName val="G"/>
      <sheetName val="H"/>
      <sheetName val="J"/>
      <sheetName val="K"/>
      <sheetName val="L"/>
      <sheetName val="M"/>
      <sheetName val="By Non BPP-06"/>
      <sheetName val="LRAnak"/>
      <sheetName val="KWHJUAL"/>
      <sheetName val="Indk"/>
      <sheetName val="Debcap"/>
      <sheetName val="asumsi-org"/>
      <sheetName val="DETIL 6 DIGIT 2013"/>
      <sheetName val="DETIL 6 DIGIT 2012"/>
    </sheetNames>
    <sheetDataSet>
      <sheetData sheetId="0"/>
      <sheetData sheetId="1">
        <row r="3">
          <cell r="F3">
            <v>1997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3">
          <cell r="F3">
            <v>1997</v>
          </cell>
        </row>
      </sheetData>
      <sheetData sheetId="19">
        <row r="3">
          <cell r="F3">
            <v>1997</v>
          </cell>
          <cell r="G3">
            <v>1998</v>
          </cell>
          <cell r="H3">
            <v>1999</v>
          </cell>
          <cell r="I3">
            <v>2000</v>
          </cell>
          <cell r="J3">
            <v>2001</v>
          </cell>
          <cell r="K3">
            <v>2002</v>
          </cell>
          <cell r="L3">
            <v>2003</v>
          </cell>
          <cell r="M3">
            <v>2004</v>
          </cell>
          <cell r="N3">
            <v>2005</v>
          </cell>
          <cell r="V3">
            <v>0</v>
          </cell>
          <cell r="W3">
            <v>0</v>
          </cell>
          <cell r="X3" t="e">
            <v>#REF!</v>
          </cell>
          <cell r="Y3" t="e">
            <v>#REF!</v>
          </cell>
          <cell r="Z3" t="e">
            <v>#REF!</v>
          </cell>
          <cell r="AA3" t="e">
            <v>#REF!</v>
          </cell>
          <cell r="AB3" t="e">
            <v>#REF!</v>
          </cell>
          <cell r="AC3" t="e">
            <v>#REF!</v>
          </cell>
          <cell r="AD3" t="e">
            <v>#REF!</v>
          </cell>
          <cell r="AL3" t="e">
            <v>#REF!</v>
          </cell>
          <cell r="AM3" t="e">
            <v>#REF!</v>
          </cell>
          <cell r="AN3" t="e">
            <v>#REF!</v>
          </cell>
          <cell r="AO3" t="e">
            <v>#REF!</v>
          </cell>
          <cell r="AP3" t="e">
            <v>#REF!</v>
          </cell>
          <cell r="AQ3" t="e">
            <v>#REF!</v>
          </cell>
          <cell r="AR3" t="e">
            <v>#REF!</v>
          </cell>
          <cell r="AS3" t="e">
            <v>#REF!</v>
          </cell>
          <cell r="AT3" t="e">
            <v>#REF!</v>
          </cell>
        </row>
        <row r="5">
          <cell r="F5">
            <v>1621.373253</v>
          </cell>
          <cell r="G5">
            <v>1749.61048669</v>
          </cell>
          <cell r="H5">
            <v>2163.9659999999999</v>
          </cell>
          <cell r="I5">
            <v>2689.9989999999998</v>
          </cell>
          <cell r="J5">
            <v>4470.1688299999996</v>
          </cell>
          <cell r="K5">
            <v>9081.7746199999983</v>
          </cell>
          <cell r="L5">
            <v>14841.591936119999</v>
          </cell>
          <cell r="M5">
            <v>13829.510993346001</v>
          </cell>
          <cell r="N5">
            <v>27862.944825465998</v>
          </cell>
          <cell r="V5" t="e">
            <v>#REF!</v>
          </cell>
          <cell r="W5" t="e">
            <v>#REF!</v>
          </cell>
          <cell r="X5" t="e">
            <v>#REF!</v>
          </cell>
          <cell r="Y5">
            <v>0</v>
          </cell>
          <cell r="Z5">
            <v>0</v>
          </cell>
          <cell r="AA5">
            <v>0</v>
          </cell>
          <cell r="AB5">
            <v>0</v>
          </cell>
          <cell r="AC5">
            <v>0</v>
          </cell>
          <cell r="AD5">
            <v>0</v>
          </cell>
          <cell r="AL5">
            <v>0</v>
          </cell>
          <cell r="AM5">
            <v>0</v>
          </cell>
          <cell r="AN5">
            <v>0</v>
          </cell>
          <cell r="AO5">
            <v>0</v>
          </cell>
          <cell r="AP5">
            <v>0</v>
          </cell>
          <cell r="AQ5">
            <v>0</v>
          </cell>
          <cell r="AR5">
            <v>0</v>
          </cell>
          <cell r="AS5">
            <v>0</v>
          </cell>
          <cell r="AT5">
            <v>0</v>
          </cell>
        </row>
        <row r="6">
          <cell r="F6">
            <v>623.81799599999999</v>
          </cell>
          <cell r="G6">
            <v>796.31061119999993</v>
          </cell>
          <cell r="H6">
            <v>1770.49</v>
          </cell>
          <cell r="I6">
            <v>2020.136</v>
          </cell>
          <cell r="J6">
            <v>2798.1249870000001</v>
          </cell>
          <cell r="K6">
            <v>3088.502</v>
          </cell>
          <cell r="L6">
            <v>3499.984888</v>
          </cell>
          <cell r="M6">
            <v>3583.683</v>
          </cell>
          <cell r="N6">
            <v>4337.67066978</v>
          </cell>
          <cell r="V6" t="e">
            <v>#REF!</v>
          </cell>
          <cell r="W6" t="e">
            <v>#REF!</v>
          </cell>
          <cell r="X6" t="e">
            <v>#REF!</v>
          </cell>
          <cell r="Y6">
            <v>0</v>
          </cell>
          <cell r="Z6">
            <v>0</v>
          </cell>
          <cell r="AA6">
            <v>0</v>
          </cell>
          <cell r="AB6">
            <v>0</v>
          </cell>
          <cell r="AC6">
            <v>0</v>
          </cell>
          <cell r="AD6">
            <v>0</v>
          </cell>
          <cell r="AL6">
            <v>0</v>
          </cell>
          <cell r="AM6">
            <v>0</v>
          </cell>
          <cell r="AN6">
            <v>0</v>
          </cell>
          <cell r="AO6">
            <v>0</v>
          </cell>
          <cell r="AP6">
            <v>0</v>
          </cell>
          <cell r="AQ6">
            <v>0</v>
          </cell>
          <cell r="AR6">
            <v>0</v>
          </cell>
          <cell r="AS6">
            <v>0</v>
          </cell>
          <cell r="AT6">
            <v>0</v>
          </cell>
        </row>
        <row r="7">
          <cell r="F7">
            <v>1851.6610048238483</v>
          </cell>
          <cell r="G7">
            <v>5865.5384139999996</v>
          </cell>
          <cell r="H7">
            <v>5026.7420000000002</v>
          </cell>
          <cell r="I7">
            <v>4985.8379999999997</v>
          </cell>
          <cell r="J7">
            <v>5801.6897900000004</v>
          </cell>
          <cell r="K7">
            <v>4533.183</v>
          </cell>
          <cell r="L7">
            <v>3911.4524900000001</v>
          </cell>
          <cell r="M7">
            <v>3557.3870000000002</v>
          </cell>
          <cell r="N7">
            <v>3779.9339483160002</v>
          </cell>
          <cell r="V7" t="e">
            <v>#REF!</v>
          </cell>
          <cell r="W7" t="e">
            <v>#REF!</v>
          </cell>
          <cell r="X7" t="e">
            <v>#REF!</v>
          </cell>
          <cell r="Y7">
            <v>0</v>
          </cell>
          <cell r="Z7">
            <v>0</v>
          </cell>
          <cell r="AA7">
            <v>0</v>
          </cell>
          <cell r="AB7">
            <v>0</v>
          </cell>
          <cell r="AC7">
            <v>0</v>
          </cell>
          <cell r="AD7">
            <v>0</v>
          </cell>
          <cell r="AL7">
            <v>0</v>
          </cell>
          <cell r="AM7">
            <v>0</v>
          </cell>
          <cell r="AN7">
            <v>0</v>
          </cell>
          <cell r="AO7">
            <v>0</v>
          </cell>
          <cell r="AP7">
            <v>0</v>
          </cell>
          <cell r="AQ7">
            <v>0</v>
          </cell>
          <cell r="AR7">
            <v>0</v>
          </cell>
          <cell r="AS7">
            <v>0</v>
          </cell>
          <cell r="AT7">
            <v>0</v>
          </cell>
        </row>
        <row r="8">
          <cell r="F8">
            <v>241.98332500000001</v>
          </cell>
          <cell r="G8">
            <v>965.277939363271</v>
          </cell>
          <cell r="H8">
            <v>698.39</v>
          </cell>
          <cell r="I8">
            <v>648.62900000000002</v>
          </cell>
          <cell r="J8">
            <v>884.31144200000006</v>
          </cell>
          <cell r="K8">
            <v>959.08100000000002</v>
          </cell>
          <cell r="L8">
            <v>1061.6760320000001</v>
          </cell>
          <cell r="M8">
            <v>1035.557</v>
          </cell>
          <cell r="N8">
            <v>1302.235525824</v>
          </cell>
          <cell r="V8" t="e">
            <v>#REF!</v>
          </cell>
          <cell r="W8" t="e">
            <v>#REF!</v>
          </cell>
          <cell r="X8" t="e">
            <v>#REF!</v>
          </cell>
          <cell r="Y8">
            <v>0</v>
          </cell>
          <cell r="Z8">
            <v>0</v>
          </cell>
          <cell r="AA8">
            <v>0</v>
          </cell>
          <cell r="AB8">
            <v>0</v>
          </cell>
          <cell r="AC8">
            <v>0</v>
          </cell>
          <cell r="AD8">
            <v>0</v>
          </cell>
          <cell r="AL8">
            <v>0</v>
          </cell>
          <cell r="AM8">
            <v>0</v>
          </cell>
          <cell r="AN8">
            <v>0</v>
          </cell>
          <cell r="AO8">
            <v>0</v>
          </cell>
          <cell r="AP8">
            <v>0</v>
          </cell>
          <cell r="AQ8">
            <v>0</v>
          </cell>
          <cell r="AR8">
            <v>0</v>
          </cell>
          <cell r="AS8">
            <v>0</v>
          </cell>
          <cell r="AT8">
            <v>0</v>
          </cell>
        </row>
        <row r="11">
          <cell r="F11">
            <v>2250.7089358696021</v>
          </cell>
          <cell r="G11">
            <v>3074.1489999999999</v>
          </cell>
          <cell r="H11">
            <v>3224.331494</v>
          </cell>
          <cell r="I11">
            <v>3229.5920000000001</v>
          </cell>
          <cell r="J11">
            <v>3404</v>
          </cell>
          <cell r="K11">
            <v>15626.763000000001</v>
          </cell>
          <cell r="L11">
            <v>12745.047489459001</v>
          </cell>
          <cell r="M11">
            <v>9547.5546579999991</v>
          </cell>
          <cell r="N11">
            <v>9722.3153036889998</v>
          </cell>
          <cell r="V11">
            <v>0</v>
          </cell>
          <cell r="W11">
            <v>2006</v>
          </cell>
          <cell r="X11" t="e">
            <v>#REF!</v>
          </cell>
          <cell r="Y11" t="e">
            <v>#REF!</v>
          </cell>
          <cell r="Z11" t="e">
            <v>#REF!</v>
          </cell>
          <cell r="AA11" t="e">
            <v>#REF!</v>
          </cell>
          <cell r="AB11" t="e">
            <v>#REF!</v>
          </cell>
          <cell r="AC11" t="e">
            <v>#REF!</v>
          </cell>
          <cell r="AD11" t="e">
            <v>#REF!</v>
          </cell>
          <cell r="AL11" t="e">
            <v>#REF!</v>
          </cell>
          <cell r="AM11" t="e">
            <v>#REF!</v>
          </cell>
          <cell r="AN11" t="e">
            <v>#REF!</v>
          </cell>
          <cell r="AO11" t="e">
            <v>#REF!</v>
          </cell>
          <cell r="AP11" t="e">
            <v>#REF!</v>
          </cell>
          <cell r="AQ11" t="e">
            <v>#REF!</v>
          </cell>
          <cell r="AR11" t="e">
            <v>#REF!</v>
          </cell>
          <cell r="AS11" t="e">
            <v>#REF!</v>
          </cell>
          <cell r="AT11" t="e">
            <v>#REF!</v>
          </cell>
        </row>
        <row r="12">
          <cell r="F12">
            <v>2535.0300950000001</v>
          </cell>
          <cell r="G12">
            <v>2439.6970000000001</v>
          </cell>
          <cell r="H12">
            <v>3503.8323729999997</v>
          </cell>
          <cell r="I12">
            <v>4215.029759</v>
          </cell>
          <cell r="J12">
            <v>5810.8356029999995</v>
          </cell>
          <cell r="K12">
            <v>7592.7240000000002</v>
          </cell>
          <cell r="L12">
            <v>13525.783679401</v>
          </cell>
          <cell r="M12">
            <v>13701.349160999998</v>
          </cell>
          <cell r="N12">
            <v>15347.668895265</v>
          </cell>
          <cell r="V12">
            <v>0</v>
          </cell>
          <cell r="W12">
            <v>4007</v>
          </cell>
          <cell r="X12" t="e">
            <v>#REF!</v>
          </cell>
          <cell r="Y12" t="e">
            <v>#REF!</v>
          </cell>
          <cell r="Z12" t="e">
            <v>#REF!</v>
          </cell>
          <cell r="AA12" t="e">
            <v>#REF!</v>
          </cell>
          <cell r="AB12" t="e">
            <v>#REF!</v>
          </cell>
          <cell r="AC12" t="e">
            <v>#REF!</v>
          </cell>
          <cell r="AD12" t="e">
            <v>#REF!</v>
          </cell>
          <cell r="AL12" t="e">
            <v>#REF!</v>
          </cell>
          <cell r="AM12" t="e">
            <v>#REF!</v>
          </cell>
          <cell r="AN12" t="e">
            <v>#REF!</v>
          </cell>
          <cell r="AO12" t="e">
            <v>#REF!</v>
          </cell>
          <cell r="AP12" t="e">
            <v>#REF!</v>
          </cell>
          <cell r="AQ12" t="e">
            <v>#REF!</v>
          </cell>
          <cell r="AR12" t="e">
            <v>#REF!</v>
          </cell>
          <cell r="AS12" t="e">
            <v>#REF!</v>
          </cell>
          <cell r="AT12" t="e">
            <v>#REF!</v>
          </cell>
        </row>
        <row r="13">
          <cell r="F13">
            <v>4338.8355788238487</v>
          </cell>
          <cell r="G13">
            <v>9408.9660000000003</v>
          </cell>
          <cell r="H13">
            <v>9691.8130000000001</v>
          </cell>
          <cell r="I13">
            <v>10375.826999999999</v>
          </cell>
          <cell r="J13">
            <v>14007.295049</v>
          </cell>
          <cell r="K13">
            <v>17957.261999999999</v>
          </cell>
          <cell r="L13">
            <v>21477.867201000001</v>
          </cell>
          <cell r="M13">
            <v>24491.052475</v>
          </cell>
          <cell r="N13">
            <v>37355.450093312</v>
          </cell>
          <cell r="V13">
            <v>0</v>
          </cell>
          <cell r="W13">
            <v>0</v>
          </cell>
          <cell r="X13" t="e">
            <v>#REF!</v>
          </cell>
          <cell r="Y13" t="e">
            <v>#REF!</v>
          </cell>
          <cell r="Z13" t="e">
            <v>#REF!</v>
          </cell>
          <cell r="AA13" t="e">
            <v>#REF!</v>
          </cell>
          <cell r="AB13" t="e">
            <v>#REF!</v>
          </cell>
          <cell r="AC13" t="e">
            <v>#REF!</v>
          </cell>
          <cell r="AD13" t="e">
            <v>#REF!</v>
          </cell>
          <cell r="AL13" t="e">
            <v>#REF!</v>
          </cell>
          <cell r="AM13" t="e">
            <v>#REF!</v>
          </cell>
          <cell r="AN13" t="e">
            <v>#REF!</v>
          </cell>
          <cell r="AO13" t="e">
            <v>#REF!</v>
          </cell>
          <cell r="AP13" t="e">
            <v>#REF!</v>
          </cell>
          <cell r="AQ13" t="e">
            <v>#REF!</v>
          </cell>
          <cell r="AR13" t="e">
            <v>#REF!</v>
          </cell>
          <cell r="AS13" t="e">
            <v>#REF!</v>
          </cell>
          <cell r="AT13" t="e">
            <v>#REF!</v>
          </cell>
        </row>
        <row r="14">
          <cell r="F14">
            <v>325.16199999999998</v>
          </cell>
          <cell r="G14">
            <v>1885.9630000000002</v>
          </cell>
          <cell r="H14">
            <v>5082.7030000000004</v>
          </cell>
          <cell r="I14">
            <v>9395.3649999999998</v>
          </cell>
          <cell r="J14">
            <v>8717.1405369999993</v>
          </cell>
          <cell r="K14">
            <v>11168.841317</v>
          </cell>
          <cell r="L14">
            <v>10837.795807893999</v>
          </cell>
          <cell r="M14">
            <v>11970.810670000001</v>
          </cell>
          <cell r="N14">
            <v>13598.16650118</v>
          </cell>
          <cell r="V14">
            <v>0</v>
          </cell>
          <cell r="W14" t="str">
            <v>Bunga pajak revaluasi</v>
          </cell>
          <cell r="X14" t="e">
            <v>#REF!</v>
          </cell>
          <cell r="Y14" t="e">
            <v>#REF!</v>
          </cell>
          <cell r="Z14" t="e">
            <v>#REF!</v>
          </cell>
          <cell r="AA14" t="e">
            <v>#REF!</v>
          </cell>
          <cell r="AB14" t="e">
            <v>#REF!</v>
          </cell>
          <cell r="AC14" t="e">
            <v>#REF!</v>
          </cell>
          <cell r="AD14" t="e">
            <v>#REF!</v>
          </cell>
          <cell r="AL14" t="e">
            <v>#REF!</v>
          </cell>
          <cell r="AM14" t="e">
            <v>#REF!</v>
          </cell>
          <cell r="AN14" t="e">
            <v>#REF!</v>
          </cell>
          <cell r="AO14" t="e">
            <v>#REF!</v>
          </cell>
          <cell r="AP14" t="e">
            <v>#REF!</v>
          </cell>
          <cell r="AQ14" t="e">
            <v>#REF!</v>
          </cell>
          <cell r="AR14" t="e">
            <v>#REF!</v>
          </cell>
          <cell r="AS14" t="e">
            <v>#REF!</v>
          </cell>
          <cell r="AT14" t="e">
            <v>#REF!</v>
          </cell>
        </row>
        <row r="17">
          <cell r="F17">
            <v>0</v>
          </cell>
          <cell r="G17">
            <v>0</v>
          </cell>
          <cell r="H17">
            <v>0</v>
          </cell>
          <cell r="I17">
            <v>0</v>
          </cell>
          <cell r="J17">
            <v>0</v>
          </cell>
          <cell r="K17">
            <v>0</v>
          </cell>
          <cell r="L17">
            <v>0</v>
          </cell>
          <cell r="M17">
            <v>0</v>
          </cell>
          <cell r="N17">
            <v>0</v>
          </cell>
          <cell r="V17">
            <v>0</v>
          </cell>
          <cell r="W17">
            <v>0</v>
          </cell>
          <cell r="X17" t="e">
            <v>#REF!</v>
          </cell>
          <cell r="Y17" t="e">
            <v>#REF!</v>
          </cell>
          <cell r="Z17" t="e">
            <v>#REF!</v>
          </cell>
          <cell r="AA17" t="e">
            <v>#REF!</v>
          </cell>
          <cell r="AB17" t="e">
            <v>#REF!</v>
          </cell>
          <cell r="AC17" t="e">
            <v>#REF!</v>
          </cell>
          <cell r="AD17" t="e">
            <v>#REF!</v>
          </cell>
          <cell r="AL17" t="e">
            <v>#REF!</v>
          </cell>
          <cell r="AM17" t="e">
            <v>#REF!</v>
          </cell>
          <cell r="AN17" t="e">
            <v>#REF!</v>
          </cell>
          <cell r="AO17" t="e">
            <v>#REF!</v>
          </cell>
          <cell r="AP17" t="e">
            <v>#REF!</v>
          </cell>
          <cell r="AQ17" t="e">
            <v>#REF!</v>
          </cell>
          <cell r="AR17" t="e">
            <v>#REF!</v>
          </cell>
          <cell r="AS17" t="e">
            <v>#REF!</v>
          </cell>
          <cell r="AT17" t="e">
            <v>#REF!</v>
          </cell>
        </row>
        <row r="18">
          <cell r="F18">
            <v>1665.5129999999999</v>
          </cell>
          <cell r="G18">
            <v>2855.1119680000002</v>
          </cell>
          <cell r="H18">
            <v>1965.2539999999999</v>
          </cell>
          <cell r="I18">
            <v>1731.982</v>
          </cell>
          <cell r="J18">
            <v>1080.097</v>
          </cell>
          <cell r="K18">
            <v>1347.008</v>
          </cell>
          <cell r="L18">
            <v>970.48199999999997</v>
          </cell>
          <cell r="M18">
            <v>2017.3400000000001</v>
          </cell>
          <cell r="N18">
            <v>1425</v>
          </cell>
          <cell r="V18">
            <v>0</v>
          </cell>
          <cell r="W18">
            <v>0</v>
          </cell>
          <cell r="X18" t="e">
            <v>#REF!</v>
          </cell>
          <cell r="Y18" t="e">
            <v>#REF!</v>
          </cell>
          <cell r="Z18" t="e">
            <v>#REF!</v>
          </cell>
          <cell r="AA18" t="e">
            <v>#REF!</v>
          </cell>
          <cell r="AB18" t="e">
            <v>#REF!</v>
          </cell>
          <cell r="AC18" t="e">
            <v>#REF!</v>
          </cell>
          <cell r="AD18" t="e">
            <v>#REF!</v>
          </cell>
          <cell r="AL18" t="e">
            <v>#REF!</v>
          </cell>
          <cell r="AM18" t="e">
            <v>#REF!</v>
          </cell>
          <cell r="AN18" t="e">
            <v>#REF!</v>
          </cell>
          <cell r="AO18" t="e">
            <v>#REF!</v>
          </cell>
          <cell r="AP18" t="e">
            <v>#REF!</v>
          </cell>
          <cell r="AQ18" t="e">
            <v>#REF!</v>
          </cell>
          <cell r="AR18" t="e">
            <v>#REF!</v>
          </cell>
          <cell r="AS18" t="e">
            <v>#REF!</v>
          </cell>
          <cell r="AT18" t="e">
            <v>#REF!</v>
          </cell>
        </row>
        <row r="19">
          <cell r="F19">
            <v>4743.9478183075298</v>
          </cell>
          <cell r="G19">
            <v>7496.09</v>
          </cell>
          <cell r="H19">
            <v>2905.0049903704912</v>
          </cell>
          <cell r="I19">
            <v>1669.0057679999979</v>
          </cell>
          <cell r="J19">
            <v>357.38</v>
          </cell>
          <cell r="K19">
            <v>298.89800000000002</v>
          </cell>
          <cell r="L19">
            <v>701.49675300000001</v>
          </cell>
          <cell r="M19">
            <v>4187.4505666750156</v>
          </cell>
          <cell r="N19">
            <v>4991.5213593369863</v>
          </cell>
          <cell r="V19">
            <v>0</v>
          </cell>
          <cell r="W19">
            <v>0</v>
          </cell>
          <cell r="X19" t="e">
            <v>#REF!</v>
          </cell>
          <cell r="Y19" t="e">
            <v>#REF!</v>
          </cell>
          <cell r="Z19" t="e">
            <v>#REF!</v>
          </cell>
          <cell r="AA19" t="e">
            <v>#REF!</v>
          </cell>
          <cell r="AB19" t="e">
            <v>#REF!</v>
          </cell>
          <cell r="AC19" t="e">
            <v>#REF!</v>
          </cell>
          <cell r="AD19" t="e">
            <v>#REF!</v>
          </cell>
          <cell r="AL19" t="e">
            <v>#REF!</v>
          </cell>
          <cell r="AM19" t="e">
            <v>#REF!</v>
          </cell>
          <cell r="AN19" t="e">
            <v>#REF!</v>
          </cell>
          <cell r="AO19" t="e">
            <v>#REF!</v>
          </cell>
          <cell r="AP19" t="e">
            <v>#REF!</v>
          </cell>
          <cell r="AQ19" t="e">
            <v>#REF!</v>
          </cell>
          <cell r="AR19" t="e">
            <v>#REF!</v>
          </cell>
          <cell r="AS19" t="e">
            <v>#REF!</v>
          </cell>
          <cell r="AT19" t="e">
            <v>#REF!</v>
          </cell>
        </row>
        <row r="20">
          <cell r="F20">
            <v>4295.1447816924701</v>
          </cell>
          <cell r="G20">
            <v>1863.7849952257334</v>
          </cell>
          <cell r="H20">
            <v>1647.4319404086091</v>
          </cell>
          <cell r="I20">
            <v>1232.2012320000022</v>
          </cell>
          <cell r="J20">
            <v>2159.5861580000042</v>
          </cell>
          <cell r="K20">
            <v>2469.5963084543973</v>
          </cell>
          <cell r="L20">
            <v>5685.0557054393366</v>
          </cell>
          <cell r="M20">
            <v>10754.693853324985</v>
          </cell>
          <cell r="N20">
            <v>8771.2956406630146</v>
          </cell>
          <cell r="V20">
            <v>0</v>
          </cell>
          <cell r="W20">
            <v>0</v>
          </cell>
          <cell r="X20" t="e">
            <v>#REF!</v>
          </cell>
          <cell r="Y20" t="e">
            <v>#REF!</v>
          </cell>
          <cell r="Z20" t="e">
            <v>#REF!</v>
          </cell>
          <cell r="AA20" t="e">
            <v>#REF!</v>
          </cell>
          <cell r="AB20" t="e">
            <v>#REF!</v>
          </cell>
          <cell r="AC20" t="e">
            <v>#REF!</v>
          </cell>
          <cell r="AD20" t="e">
            <v>#REF!</v>
          </cell>
          <cell r="AL20" t="e">
            <v>#REF!</v>
          </cell>
          <cell r="AM20" t="e">
            <v>#REF!</v>
          </cell>
          <cell r="AN20" t="e">
            <v>#REF!</v>
          </cell>
          <cell r="AO20" t="e">
            <v>#REF!</v>
          </cell>
          <cell r="AP20" t="e">
            <v>#REF!</v>
          </cell>
          <cell r="AQ20" t="e">
            <v>#REF!</v>
          </cell>
          <cell r="AR20" t="e">
            <v>#REF!</v>
          </cell>
          <cell r="AS20" t="e">
            <v>#REF!</v>
          </cell>
          <cell r="AT20" t="e">
            <v>#REF!</v>
          </cell>
        </row>
        <row r="23">
          <cell r="F23">
            <v>11126.104431800635</v>
          </cell>
          <cell r="G23">
            <v>14035.984774480003</v>
          </cell>
          <cell r="H23">
            <v>15997.499572128003</v>
          </cell>
          <cell r="I23">
            <v>22556.778999999999</v>
          </cell>
          <cell r="J23">
            <v>35359.957516000002</v>
          </cell>
          <cell r="K23">
            <v>44183.353999999999</v>
          </cell>
          <cell r="L23">
            <v>54430.777801407996</v>
          </cell>
          <cell r="M23">
            <v>62273.061744999999</v>
          </cell>
          <cell r="N23">
            <v>76543.32426870201</v>
          </cell>
          <cell r="V23" t="e">
            <v>#NAME?</v>
          </cell>
          <cell r="W23" t="e">
            <v>#NAME?</v>
          </cell>
          <cell r="X23" t="e">
            <v>#NAME?</v>
          </cell>
          <cell r="Y23" t="e">
            <v>#NAME?</v>
          </cell>
          <cell r="Z23" t="e">
            <v>#NAME?</v>
          </cell>
          <cell r="AA23" t="e">
            <v>#NAME?</v>
          </cell>
          <cell r="AB23" t="e">
            <v>#NAME?</v>
          </cell>
          <cell r="AC23" t="e">
            <v>#NAME?</v>
          </cell>
          <cell r="AD23" t="e">
            <v>#NAME?</v>
          </cell>
          <cell r="AL23" t="e">
            <v>#REF!</v>
          </cell>
          <cell r="AM23" t="e">
            <v>#REF!</v>
          </cell>
          <cell r="AN23" t="e">
            <v>#REF!</v>
          </cell>
          <cell r="AO23" t="e">
            <v>#REF!</v>
          </cell>
          <cell r="AP23" t="e">
            <v>#REF!</v>
          </cell>
          <cell r="AQ23" t="e">
            <v>#REF!</v>
          </cell>
          <cell r="AR23" t="e">
            <v>#REF!</v>
          </cell>
          <cell r="AS23" t="e">
            <v>#REF!</v>
          </cell>
          <cell r="AT23" t="e">
            <v>#REF!</v>
          </cell>
        </row>
        <row r="24">
          <cell r="F24">
            <v>9449.7366096934511</v>
          </cell>
          <cell r="G24">
            <v>16808.775000000001</v>
          </cell>
          <cell r="H24">
            <v>21502.679866999999</v>
          </cell>
          <cell r="I24">
            <v>27215.813758999997</v>
          </cell>
          <cell r="J24">
            <v>31939.271189000003</v>
          </cell>
          <cell r="K24">
            <v>52345.590317000002</v>
          </cell>
          <cell r="L24">
            <v>58586.494177754001</v>
          </cell>
          <cell r="M24">
            <v>59710.766964000002</v>
          </cell>
          <cell r="N24">
            <v>76023.600793446007</v>
          </cell>
          <cell r="V24">
            <v>0</v>
          </cell>
          <cell r="W24" t="str">
            <v>Jumlah</v>
          </cell>
          <cell r="X24" t="e">
            <v>#REF!</v>
          </cell>
          <cell r="Y24" t="e">
            <v>#REF!</v>
          </cell>
          <cell r="Z24" t="e">
            <v>#REF!</v>
          </cell>
          <cell r="AA24" t="e">
            <v>#REF!</v>
          </cell>
          <cell r="AB24" t="e">
            <v>#REF!</v>
          </cell>
          <cell r="AC24" t="e">
            <v>#REF!</v>
          </cell>
          <cell r="AD24" t="e">
            <v>#REF!</v>
          </cell>
          <cell r="AL24" t="e">
            <v>#REF!</v>
          </cell>
          <cell r="AM24" t="e">
            <v>#REF!</v>
          </cell>
          <cell r="AN24" t="e">
            <v>#REF!</v>
          </cell>
          <cell r="AO24" t="e">
            <v>#REF!</v>
          </cell>
          <cell r="AP24" t="e">
            <v>#REF!</v>
          </cell>
          <cell r="AQ24" t="e">
            <v>#REF!</v>
          </cell>
          <cell r="AR24" t="e">
            <v>#REF!</v>
          </cell>
          <cell r="AS24" t="e">
            <v>#REF!</v>
          </cell>
          <cell r="AT24" t="e">
            <v>#REF!</v>
          </cell>
        </row>
        <row r="27">
          <cell r="F27" t="e">
            <v>#REF!</v>
          </cell>
          <cell r="G27" t="e">
            <v>#REF!</v>
          </cell>
          <cell r="H27">
            <v>-9.2683068618401414</v>
          </cell>
          <cell r="I27">
            <v>-0.91549556327960491</v>
          </cell>
          <cell r="J27">
            <v>3.7973081637382595</v>
          </cell>
          <cell r="K27">
            <v>-5.8121362029247186</v>
          </cell>
          <cell r="L27">
            <v>-3.0753395239041117</v>
          </cell>
          <cell r="M27">
            <v>-0.34677500928398225</v>
          </cell>
          <cell r="N27">
            <v>-1.2466221229384471</v>
          </cell>
          <cell r="V27">
            <v>0</v>
          </cell>
          <cell r="W27">
            <v>0</v>
          </cell>
          <cell r="X27" t="e">
            <v>#REF!</v>
          </cell>
          <cell r="Y27" t="e">
            <v>#REF!</v>
          </cell>
          <cell r="Z27" t="e">
            <v>#REF!</v>
          </cell>
          <cell r="AA27" t="e">
            <v>#REF!</v>
          </cell>
          <cell r="AB27" t="e">
            <v>#REF!</v>
          </cell>
          <cell r="AC27" t="e">
            <v>#REF!</v>
          </cell>
          <cell r="AD27" t="e">
            <v>#REF!</v>
          </cell>
          <cell r="AL27" t="e">
            <v>#REF!</v>
          </cell>
          <cell r="AM27" t="e">
            <v>#REF!</v>
          </cell>
          <cell r="AN27" t="e">
            <v>#REF!</v>
          </cell>
          <cell r="AO27" t="e">
            <v>#REF!</v>
          </cell>
          <cell r="AP27" t="e">
            <v>#REF!</v>
          </cell>
          <cell r="AQ27" t="e">
            <v>#REF!</v>
          </cell>
          <cell r="AR27" t="e">
            <v>#REF!</v>
          </cell>
          <cell r="AS27" t="e">
            <v>#REF!</v>
          </cell>
          <cell r="AT27" t="e">
            <v>#REF!</v>
          </cell>
        </row>
        <row r="28">
          <cell r="F28">
            <v>40.288181842214591</v>
          </cell>
          <cell r="G28">
            <v>18.99440492357186</v>
          </cell>
          <cell r="H28">
            <v>20.600420381522607</v>
          </cell>
          <cell r="I28">
            <v>25.0661330418666</v>
          </cell>
          <cell r="J28">
            <v>52.479930652587555</v>
          </cell>
          <cell r="K28">
            <v>49.164286606973683</v>
          </cell>
          <cell r="L28">
            <v>59.985784530167955</v>
          </cell>
          <cell r="M28">
            <v>81.6722612015094</v>
          </cell>
          <cell r="N28">
            <v>81.854108306640711</v>
          </cell>
          <cell r="V28">
            <v>0</v>
          </cell>
          <cell r="W28">
            <v>0</v>
          </cell>
          <cell r="X28" t="e">
            <v>#REF!</v>
          </cell>
          <cell r="Y28" t="e">
            <v>#REF!</v>
          </cell>
          <cell r="Z28" t="e">
            <v>#REF!</v>
          </cell>
          <cell r="AA28" t="e">
            <v>#REF!</v>
          </cell>
          <cell r="AB28" t="e">
            <v>#REF!</v>
          </cell>
          <cell r="AC28" t="e">
            <v>#REF!</v>
          </cell>
          <cell r="AD28" t="e">
            <v>#REF!</v>
          </cell>
          <cell r="AL28" t="e">
            <v>#REF!</v>
          </cell>
          <cell r="AM28" t="e">
            <v>#REF!</v>
          </cell>
          <cell r="AN28" t="e">
            <v>#REF!</v>
          </cell>
          <cell r="AO28" t="e">
            <v>#REF!</v>
          </cell>
          <cell r="AP28" t="e">
            <v>#REF!</v>
          </cell>
          <cell r="AQ28" t="e">
            <v>#REF!</v>
          </cell>
          <cell r="AR28" t="e">
            <v>#REF!</v>
          </cell>
          <cell r="AS28" t="e">
            <v>#REF!</v>
          </cell>
          <cell r="AT28" t="e">
            <v>#REF!</v>
          </cell>
        </row>
        <row r="29">
          <cell r="F29">
            <v>45.265555560409886</v>
          </cell>
          <cell r="G29">
            <v>64.589765815063316</v>
          </cell>
          <cell r="H29">
            <v>78.464231406741163</v>
          </cell>
          <cell r="I29">
            <v>71.976214402918075</v>
          </cell>
          <cell r="J29">
            <v>71.591222205668913</v>
          </cell>
          <cell r="K29">
            <v>26.856252154953076</v>
          </cell>
          <cell r="L29">
            <v>29.598984635550096</v>
          </cell>
          <cell r="M29">
            <v>30.359957236154411</v>
          </cell>
          <cell r="N29">
            <v>34.065524958079443</v>
          </cell>
          <cell r="V29">
            <v>0</v>
          </cell>
          <cell r="W29">
            <v>0</v>
          </cell>
          <cell r="X29" t="e">
            <v>#REF!</v>
          </cell>
          <cell r="Y29" t="e">
            <v>#REF!</v>
          </cell>
          <cell r="Z29" t="e">
            <v>#REF!</v>
          </cell>
          <cell r="AA29" t="e">
            <v>#REF!</v>
          </cell>
          <cell r="AB29" t="e">
            <v>#REF!</v>
          </cell>
          <cell r="AC29" t="e">
            <v>#REF!</v>
          </cell>
          <cell r="AD29" t="e">
            <v>#REF!</v>
          </cell>
        </row>
      </sheetData>
      <sheetData sheetId="20"/>
      <sheetData sheetId="21"/>
      <sheetData sheetId="22"/>
      <sheetData sheetId="23"/>
      <sheetData sheetId="24"/>
      <sheetData sheetId="25"/>
      <sheetData sheetId="26" refreshError="1"/>
      <sheetData sheetId="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kRp"/>
      <sheetName val="PkVal"/>
      <sheetName val="PkJtRp"/>
      <sheetName val="PkJtVal"/>
      <sheetName val="ByDkpRp"/>
      <sheetName val="ByDkpVal"/>
      <sheetName val="ByDkpJtRp"/>
      <sheetName val="ByDkpJtVal"/>
      <sheetName val="ByPinjRp"/>
      <sheetName val="ByPinjVal"/>
      <sheetName val="Asumsi"/>
      <sheetName val="NERACA DAYA"/>
      <sheetName val="M"/>
      <sheetName val="C"/>
      <sheetName val="TRNS-C1"/>
      <sheetName val="DJBB PNYL"/>
      <sheetName val="Chart gang BOGOR"/>
      <sheetName val="MESIN_KIT"/>
      <sheetName val="B.P-C.P 2006"/>
      <sheetName val="Kode"/>
      <sheetName val="DJBB_PNYL"/>
      <sheetName val="Chart_gang_BOGOR"/>
      <sheetName val="NERACA_DAYA"/>
      <sheetName val="B_P-C_P_2006"/>
      <sheetName val="Data"/>
      <sheetName val="Resource_Plan_(2)"/>
      <sheetName val="Kontrol"/>
      <sheetName val="Cover"/>
      <sheetName val="LabaRugi"/>
      <sheetName val="GABLUARJAWA1_(2)"/>
      <sheetName val="Kamus"/>
      <sheetName val="HARGA SATUAN"/>
      <sheetName val="R-SM-KIN"/>
      <sheetName val="List"/>
      <sheetName val="FORM REN RUTIN KIT"/>
      <sheetName val="REKAP"/>
      <sheetName val="Layout-UNIT1"/>
      <sheetName val="Location"/>
      <sheetName val="Submission Form"/>
      <sheetName val="Produksi"/>
      <sheetName val="BRUT0-1"/>
      <sheetName val="Lk200312-02-03-04"/>
      <sheetName val="Prod.Harian"/>
      <sheetName val="Usia"/>
      <sheetName val="ca"/>
      <sheetName val="PERIODIK"/>
      <sheetName val="pddk"/>
      <sheetName val="UshDeb00"/>
      <sheetName val="W-NAD"/>
      <sheetName val="M-PEG"/>
      <sheetName val="Sudah Berjalan"/>
      <sheetName val="Wil-2"/>
      <sheetName val="tabel JHT"/>
      <sheetName val="NRCPTK01"/>
      <sheetName val="L-rok"/>
      <sheetName val="sk17-76-78"/>
      <sheetName val="Listrik Mati 05"/>
      <sheetName val="Listrik Mati 06"/>
      <sheetName val="Tabel Kode"/>
      <sheetName val="Code"/>
      <sheetName val="THN-7"/>
      <sheetName val="Da AN BRAT TWR"/>
      <sheetName val="trenprod2001"/>
      <sheetName val="Kin1TH"/>
      <sheetName val="Res142001"/>
      <sheetName val="GrafikProd"/>
      <sheetName val="Kin3BLN"/>
      <sheetName val="Kin1BLN"/>
      <sheetName val="Kin2TH"/>
      <sheetName val="Kin2BLN"/>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Instalasi"/>
      <sheetName val="ACUAN"/>
      <sheetName val="GABLUARJAWA1 (2)"/>
      <sheetName val="THN-6"/>
      <sheetName val="Form-B-R1"/>
      <sheetName val="Twr (15)"/>
      <sheetName val="WAN"/>
      <sheetName val="INLAND FACTOR DISTANCE"/>
      <sheetName val="tabel-JHT"/>
      <sheetName val="Uraian"/>
      <sheetName val="Catatan"/>
      <sheetName val="TID1_Old"/>
      <sheetName val="FORM A1_A2  Tangerang"/>
      <sheetName val="FORM A1_A2  Gambir"/>
      <sheetName val="FORM A1_A2  Kebayoran"/>
      <sheetName val="FORM A1_A2  Kramatjati"/>
      <sheetName val="FORM A1_A2 KD"/>
      <sheetName val="Basket 6"/>
      <sheetName val="Trunking"/>
      <sheetName val="L_23"/>
      <sheetName val="ANALISA"/>
      <sheetName val="AN-MAJOR"/>
      <sheetName val="DivVI"/>
      <sheetName val="bahan"/>
      <sheetName val="Pareto_SKR#2"/>
      <sheetName val="Pareto_SKR#3"/>
      <sheetName val="Kuantitas &amp; Harga"/>
      <sheetName val="D-2"/>
      <sheetName val="Sheet3"/>
      <sheetName val="Sheet6"/>
      <sheetName val="Jenis Pelatihan"/>
      <sheetName val="prod03"/>
      <sheetName val="Sheet5"/>
      <sheetName val="scada 2001"/>
      <sheetName val="A"/>
      <sheetName val="WORKPLAN GROWS R KARANGNUNGGAL"/>
      <sheetName val="KUMULATIP"/>
      <sheetName val="F-1"/>
      <sheetName val="MENU"/>
      <sheetName val="PARAMETER"/>
      <sheetName val="analis"/>
      <sheetName val="DGGKIT+ Derating"/>
      <sheetName val="KMS-DIS5"/>
      <sheetName val="TRANS"/>
      <sheetName val="PTG"/>
      <sheetName val="Daftar"/>
      <sheetName val="MST"/>
      <sheetName val="B"/>
      <sheetName val="FLI - Sec.1"/>
      <sheetName val="Transfer"/>
      <sheetName val="SewaBeli"/>
      <sheetName val="Sheet1"/>
      <sheetName val="REK-PEG"/>
      <sheetName val="CMK"/>
      <sheetName val="JTM"/>
      <sheetName val="TUL III-09"/>
      <sheetName val="REFERENSI"/>
      <sheetName val="Sch-5"/>
      <sheetName val="Harga BBM Indonesia"/>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Electrical "/>
      <sheetName val="SCADA ENG"/>
      <sheetName val="Supervisory Control System"/>
      <sheetName val="NERACA_DAYA1"/>
      <sheetName val="DJBB_PNYL1"/>
      <sheetName val="Chart_gang_BOGOR1"/>
      <sheetName val="B_P-C_P_20061"/>
      <sheetName val="HARGA_SATUAN"/>
      <sheetName val="FORM_REN_RUTIN_KIT"/>
      <sheetName val="Submission_Form"/>
      <sheetName val="Prod_Harian"/>
      <sheetName val="Sudah_Berjalan"/>
      <sheetName val="tabel_JHT"/>
      <sheetName val="Listrik_Mati_05"/>
      <sheetName val="Listrik_Mati_06"/>
      <sheetName val="Tabel_Kode"/>
      <sheetName val="L-PENGUS-24_00"/>
      <sheetName val="Eval_bln_Okt'15"/>
      <sheetName val="ROH_PBS"/>
      <sheetName val="ROH_JAM_07-14"/>
      <sheetName val="ROH_JAM_15-21"/>
      <sheetName val="ROH_JAM_00-06"/>
      <sheetName val="Input_T&amp;R_Prod"/>
      <sheetName val="Da_AN_BRAT_TWR"/>
      <sheetName val="Twr_(15)"/>
      <sheetName val="GABLUARJAWA1_(2)1"/>
      <sheetName val="INLAND_FACTOR_DISTANCE"/>
      <sheetName val="FORM_A1_A2__Tangerang"/>
      <sheetName val="FORM_A1_A2__Gambir"/>
      <sheetName val="FORM_A1_A2__Kebayoran"/>
      <sheetName val="FORM_A1_A2__Kramatjati"/>
      <sheetName val="FORM_A1_A2_KD"/>
      <sheetName val="Basket_6"/>
      <sheetName val="Kuantitas_&amp;_Harga"/>
      <sheetName val="scada_2001"/>
      <sheetName val="Jenis_Pelatihan"/>
      <sheetName val="FailureMode_PLTU"/>
      <sheetName val="FailureMode_PLTG"/>
      <sheetName val="Resume"/>
      <sheetName val="Summary"/>
      <sheetName val="RAB"/>
      <sheetName val="rekmodiPtk (MAP)"/>
      <sheetName val="FUNGSI"/>
      <sheetName val="W1"/>
      <sheetName val="DATA-BASE SUTT"/>
      <sheetName val="analhps Pasng"/>
      <sheetName val="REF"/>
      <sheetName val="TAHAP 5"/>
      <sheetName val="graf2"/>
      <sheetName val="Pareto_SKR#4"/>
      <sheetName val="DivVII"/>
      <sheetName val="2008"/>
      <sheetName val="RATE TENAGA KERJA"/>
      <sheetName val="FDR"/>
      <sheetName val="beban"/>
      <sheetName val="FORM-B"/>
      <sheetName val="SAA"/>
      <sheetName val="A1 pri123"/>
      <sheetName val="A1 PRY"/>
      <sheetName val="ACUANBARU"/>
      <sheetName val="Div2"/>
      <sheetName val="Div3"/>
      <sheetName val="Daftar Harga"/>
      <sheetName val="Kuantitas"/>
      <sheetName val="Beltra  (7)"/>
      <sheetName val="Peralatan"/>
      <sheetName val="Basic Price"/>
      <sheetName val="NP-7"/>
      <sheetName val="HSLAIN-LAIN"/>
      <sheetName val="Master Edit"/>
      <sheetName val="AC"/>
      <sheetName val="DAFGED"/>
      <sheetName val="Prog Desc"/>
      <sheetName val="Grafik Wil"/>
      <sheetName val="Bipeg-U(12D2)"/>
      <sheetName val="Peralatan (2)"/>
      <sheetName val="se006t"/>
      <sheetName val="4.2-BPP"/>
      <sheetName val="4.3-HargaJual"/>
      <sheetName val="Assumptions (2)"/>
      <sheetName val="CashFlow"/>
      <sheetName val="PANDUAN"/>
      <sheetName val="HIDE"/>
      <sheetName val="HPE"/>
      <sheetName val="gvl"/>
      <sheetName val="HARDIBLD"/>
      <sheetName val="bayar_per_02082018"/>
      <sheetName val="bbtest2"/>
      <sheetName val="Perm. Test"/>
      <sheetName val="master rab"/>
      <sheetName val="TRIP TRAFO APR"/>
      <sheetName val="METER"/>
      <sheetName val="HAR APR"/>
      <sheetName val="GRAFIK"/>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2"/>
      <sheetName val="1"/>
      <sheetName val="Calc Inst"/>
      <sheetName val="AHS-JTR"/>
      <sheetName val="UPAH DAN BAHAN"/>
      <sheetName val="chitimc"/>
      <sheetName val="dongia (2)"/>
      <sheetName val="giathanh1"/>
      <sheetName val="THPDMoi  (2)"/>
      <sheetName val="gtrinh"/>
      <sheetName val="phuluc1"/>
      <sheetName val="lam-moi"/>
      <sheetName val="thao-go"/>
      <sheetName val="TONGKE-HT"/>
      <sheetName val="dtxl"/>
      <sheetName val="t-h HA THE"/>
      <sheetName val="CHITIET VL-NC-TT -1p"/>
      <sheetName val="TONG HOP VL-NC TT"/>
      <sheetName val="TH XL"/>
      <sheetName val="VC"/>
      <sheetName val="CHITIET VL-NC-TT-3p"/>
      <sheetName val="TDTKP1"/>
      <sheetName val="KPVC-BD "/>
      <sheetName val="Sect-1a"/>
      <sheetName val="Cover_sheet"/>
      <sheetName val="matr aux"/>
      <sheetName val="matr engine"/>
      <sheetName val="jasa rehab"/>
      <sheetName val="jasa pondasi"/>
      <sheetName val="jasa rekon material"/>
      <sheetName val="DKH"/>
      <sheetName val="AGREGAT"/>
      <sheetName val="A.Div10"/>
      <sheetName val="A.Div3"/>
      <sheetName val="A.Div 2"/>
      <sheetName val="A.Div 4"/>
      <sheetName val="A.Div5"/>
      <sheetName val="A.Div7"/>
      <sheetName val="Balance Sheet"/>
      <sheetName val="Income Statement"/>
      <sheetName val="db"/>
      <sheetName val="MC_Qty"/>
      <sheetName val="FORM BQ TL PRATU 4cct"/>
      <sheetName val="RAB GI"/>
      <sheetName val="GAB"/>
      <sheetName val="SATPAM"/>
      <sheetName val="sept"/>
      <sheetName val="CiMaPlbStd"/>
      <sheetName val="Beli"/>
      <sheetName val="Sewa"/>
      <sheetName val="BBkr"/>
      <sheetName val="NerSubsis"/>
      <sheetName val="Jual"/>
      <sheetName val="Prod2"/>
      <sheetName val="RKAP"/>
      <sheetName val="kCal"/>
      <sheetName val="Vendor UJH"/>
      <sheetName val="02"/>
      <sheetName val="06"/>
      <sheetName val="66"/>
      <sheetName val="PUNCAK-89"/>
      <sheetName val="DGGKIT+_Derating"/>
      <sheetName val="WORKPLAN_GROWS_R_KARANGNUNGGAL"/>
      <sheetName val="FLI_-_Sec_1"/>
      <sheetName val="TUL_III-09"/>
      <sheetName val="RAP"/>
      <sheetName val="H MAT"/>
      <sheetName val="Analisa 600"/>
      <sheetName val="Pk"/>
      <sheetName val="Sheet2"/>
      <sheetName val="JAN"/>
      <sheetName val="BOQ"/>
      <sheetName val="4-Basic Price"/>
      <sheetName val="5-ALAT(1)"/>
      <sheetName val="Mobilisasi"/>
      <sheetName val="vendor"/>
      <sheetName val="total"/>
      <sheetName val="form KD"/>
      <sheetName val="VM OKT"/>
      <sheetName val="SPK GABUNG"/>
      <sheetName val="SPB"/>
      <sheetName val="SPJ"/>
      <sheetName val="JASA AI"/>
      <sheetName val="JASA AO"/>
      <sheetName val="BARANG AI"/>
      <sheetName val="BARANG AO"/>
      <sheetName val="NPWP"/>
      <sheetName val="Sheet4"/>
      <sheetName val="SPB BELUM KEMBALI"/>
      <sheetName val="SISA KUOTA KHS JASA"/>
      <sheetName val="Sheet7"/>
      <sheetName val="Cover1"/>
      <sheetName val="mu"/>
      <sheetName val="DAF-1"/>
      <sheetName val="Pt"/>
      <sheetName val="F1771-2"/>
      <sheetName val="LAIN2"/>
      <sheetName val="Keterangan"/>
      <sheetName val="LABA RUGI"/>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hal 14b"/>
      <sheetName val="REKAP KINERJA"/>
      <sheetName val="summary-1"/>
      <sheetName val="Dasar Pemadaman"/>
      <sheetName val="COP"/>
      <sheetName val="ATTB-AKTV"/>
      <sheetName val="Ref Additional Payment"/>
      <sheetName val="PENYEBAB"/>
      <sheetName val="E7"/>
      <sheetName val="L-R"/>
      <sheetName val="K_TAM_SPK032"/>
      <sheetName val="12.REFERENSI"/>
      <sheetName val="A u g"/>
      <sheetName val="O c t"/>
      <sheetName val="A p r"/>
      <sheetName val="M a y"/>
      <sheetName val="S e p"/>
      <sheetName val="00 received in 01"/>
      <sheetName val="F e b"/>
      <sheetName val="Per GL J a n"/>
      <sheetName val="J u n"/>
      <sheetName val="M a r"/>
      <sheetName val="J u l"/>
      <sheetName val="FJ per BLN"/>
      <sheetName val="DC REAL PER T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J ok"/>
      <sheetName val="MES ok"/>
      <sheetName val="PDG OK"/>
      <sheetName val="JKG OK"/>
      <sheetName val="SOC OK"/>
      <sheetName val="BTH oks"/>
      <sheetName val="JKG oks"/>
      <sheetName val="PLM oks"/>
      <sheetName val="JKS oks"/>
      <sheetName val="SUB oks"/>
      <sheetName val="BPN ok"/>
      <sheetName val="BDJ ok"/>
      <sheetName val="UPG ok"/>
      <sheetName val="LOP OK"/>
      <sheetName val="KLT 1"/>
      <sheetName val="Sheet1 (2)"/>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KT"/>
      <sheetName val="PKK"/>
      <sheetName val=" PPS"/>
      <sheetName val="Sheet 4"/>
      <sheetName val="Sheet 5"/>
    </sheetNames>
    <sheetDataSet>
      <sheetData sheetId="0" refreshError="1"/>
      <sheetData sheetId="1" refreshError="1"/>
      <sheetData sheetId="2" refreshError="1"/>
      <sheetData sheetId="3" refreshError="1"/>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KT"/>
      <sheetName val="PKK"/>
      <sheetName val=" PPS"/>
      <sheetName val="Sheet 4"/>
      <sheetName val="Sheet 5"/>
    </sheetNames>
    <sheetDataSet>
      <sheetData sheetId="0" refreshError="1"/>
      <sheetData sheetId="1" refreshError="1"/>
      <sheetData sheetId="2" refreshError="1"/>
      <sheetData sheetId="3" refreshError="1"/>
      <sheetData sheetId="4">
        <row r="4">
          <cell r="C4" t="str">
            <v>Pembayaran Gaji, Lembur, Honorarium dan Vakasi</v>
          </cell>
          <cell r="D4">
            <v>316</v>
          </cell>
          <cell r="E4" t="str">
            <v>316 Pegawai</v>
          </cell>
          <cell r="F4">
            <v>316</v>
          </cell>
          <cell r="G4" t="str">
            <v>13 Bulan</v>
          </cell>
          <cell r="H4">
            <v>13597990370</v>
          </cell>
          <cell r="I4">
            <v>844711916</v>
          </cell>
          <cell r="J4">
            <v>883444804</v>
          </cell>
          <cell r="K4">
            <v>834509139</v>
          </cell>
          <cell r="L4">
            <v>2562665859</v>
          </cell>
          <cell r="M4">
            <v>1221003672</v>
          </cell>
          <cell r="N4">
            <v>948814587</v>
          </cell>
          <cell r="O4">
            <v>1837732477</v>
          </cell>
          <cell r="P4">
            <v>3989895647</v>
          </cell>
          <cell r="Q4">
            <v>927904209</v>
          </cell>
          <cell r="R4">
            <v>918711203</v>
          </cell>
          <cell r="S4">
            <v>868321920</v>
          </cell>
          <cell r="T4">
            <v>2714937332</v>
          </cell>
          <cell r="Y4">
            <v>9267498838</v>
          </cell>
          <cell r="Z4">
            <v>68.153444632863057</v>
          </cell>
          <cell r="AA4">
            <v>4330491532</v>
          </cell>
          <cell r="AB4">
            <v>31.846555367136943</v>
          </cell>
        </row>
        <row r="5">
          <cell r="C5" t="str">
            <v>Gaji Induk</v>
          </cell>
          <cell r="I5">
            <v>791431916</v>
          </cell>
          <cell r="J5">
            <v>784755045</v>
          </cell>
          <cell r="K5">
            <v>783755846</v>
          </cell>
          <cell r="L5">
            <v>2359942807</v>
          </cell>
          <cell r="M5">
            <v>884994929</v>
          </cell>
          <cell r="N5">
            <v>873139498</v>
          </cell>
          <cell r="O5">
            <v>870256464</v>
          </cell>
          <cell r="P5">
            <v>2628390891</v>
          </cell>
          <cell r="Q5">
            <v>869858842</v>
          </cell>
          <cell r="R5">
            <v>874298755</v>
          </cell>
          <cell r="S5">
            <v>868321920</v>
          </cell>
          <cell r="T5">
            <v>2612479517</v>
          </cell>
          <cell r="X5">
            <v>0</v>
          </cell>
          <cell r="Y5">
            <v>7600813215</v>
          </cell>
        </row>
        <row r="6">
          <cell r="C6" t="str">
            <v>Kekurangan Gaji dan Tunjangan Jabatan</v>
          </cell>
          <cell r="L6">
            <v>0</v>
          </cell>
          <cell r="O6">
            <v>10063816</v>
          </cell>
          <cell r="P6">
            <v>10063816</v>
          </cell>
          <cell r="R6">
            <v>44412448</v>
          </cell>
          <cell r="T6">
            <v>44412448</v>
          </cell>
          <cell r="X6">
            <v>0</v>
          </cell>
          <cell r="Y6">
            <v>54476264</v>
          </cell>
        </row>
        <row r="7">
          <cell r="C7" t="str">
            <v>Kekurangan Gaji</v>
          </cell>
          <cell r="L7">
            <v>0</v>
          </cell>
          <cell r="M7">
            <v>294278743</v>
          </cell>
          <cell r="P7">
            <v>294278743</v>
          </cell>
          <cell r="T7">
            <v>0</v>
          </cell>
          <cell r="X7">
            <v>0</v>
          </cell>
          <cell r="Y7">
            <v>294278743</v>
          </cell>
        </row>
        <row r="8">
          <cell r="C8" t="str">
            <v>Gaji Susulan</v>
          </cell>
          <cell r="K8">
            <v>4905534</v>
          </cell>
          <cell r="L8">
            <v>4905534</v>
          </cell>
          <cell r="O8">
            <v>5019680</v>
          </cell>
          <cell r="P8">
            <v>5019680</v>
          </cell>
          <cell r="Q8">
            <v>2290367</v>
          </cell>
          <cell r="T8">
            <v>2290367</v>
          </cell>
          <cell r="X8">
            <v>0</v>
          </cell>
          <cell r="Y8">
            <v>12215581</v>
          </cell>
        </row>
        <row r="9">
          <cell r="C9" t="str">
            <v>Gaji Terusan</v>
          </cell>
          <cell r="J9">
            <v>2452759</v>
          </cell>
          <cell r="K9">
            <v>2452759</v>
          </cell>
          <cell r="L9">
            <v>4905518</v>
          </cell>
          <cell r="O9">
            <v>20236302</v>
          </cell>
          <cell r="P9">
            <v>20236302</v>
          </cell>
          <cell r="T9">
            <v>0</v>
          </cell>
          <cell r="X9">
            <v>0</v>
          </cell>
          <cell r="Y9">
            <v>25141820</v>
          </cell>
        </row>
        <row r="10">
          <cell r="C10" t="str">
            <v>Gaji ke-13</v>
          </cell>
          <cell r="L10">
            <v>0</v>
          </cell>
          <cell r="O10">
            <v>828354915</v>
          </cell>
          <cell r="P10">
            <v>828354915</v>
          </cell>
          <cell r="T10">
            <v>0</v>
          </cell>
          <cell r="X10">
            <v>0</v>
          </cell>
          <cell r="Y10">
            <v>828354915</v>
          </cell>
        </row>
        <row r="11">
          <cell r="C11" t="str">
            <v>Uang Duka</v>
          </cell>
          <cell r="J11">
            <v>39882000</v>
          </cell>
          <cell r="L11">
            <v>39882000</v>
          </cell>
          <cell r="O11">
            <v>19511300</v>
          </cell>
          <cell r="P11">
            <v>19511300</v>
          </cell>
          <cell r="T11">
            <v>0</v>
          </cell>
          <cell r="X11">
            <v>0</v>
          </cell>
          <cell r="Y11">
            <v>59393300</v>
          </cell>
        </row>
        <row r="12">
          <cell r="C12" t="str">
            <v>Uang Makan</v>
          </cell>
          <cell r="I12">
            <v>53280000</v>
          </cell>
          <cell r="J12">
            <v>56355000</v>
          </cell>
          <cell r="K12">
            <v>43395000</v>
          </cell>
          <cell r="L12">
            <v>153030000</v>
          </cell>
          <cell r="M12">
            <v>41730000</v>
          </cell>
          <cell r="N12">
            <v>58020000</v>
          </cell>
          <cell r="O12">
            <v>84290000</v>
          </cell>
          <cell r="P12">
            <v>184040000</v>
          </cell>
          <cell r="Q12">
            <v>55755000</v>
          </cell>
          <cell r="T12">
            <v>55755000</v>
          </cell>
          <cell r="X12">
            <v>0</v>
          </cell>
          <cell r="Y12">
            <v>392825000</v>
          </cell>
        </row>
        <row r="13">
          <cell r="C13" t="str">
            <v>Kekurangan Tunjangan Beras</v>
          </cell>
          <cell r="L13">
            <v>0</v>
          </cell>
          <cell r="N13">
            <v>17655089</v>
          </cell>
          <cell r="T13">
            <v>0</v>
          </cell>
          <cell r="X13">
            <v>0</v>
          </cell>
          <cell r="Y13">
            <v>0</v>
          </cell>
        </row>
        <row r="14">
          <cell r="C14" t="str">
            <v>Kekurangan Uang Makan</v>
          </cell>
          <cell r="L14">
            <v>0</v>
          </cell>
          <cell r="T14">
            <v>0</v>
          </cell>
          <cell r="X14">
            <v>0</v>
          </cell>
          <cell r="Y14">
            <v>0</v>
          </cell>
        </row>
        <row r="15">
          <cell r="C15" t="str">
            <v>J U M L A H</v>
          </cell>
          <cell r="I15">
            <v>844711916</v>
          </cell>
          <cell r="J15">
            <v>883444804</v>
          </cell>
          <cell r="K15">
            <v>834509139</v>
          </cell>
          <cell r="L15">
            <v>2562665859</v>
          </cell>
          <cell r="M15">
            <v>1221003672</v>
          </cell>
          <cell r="N15">
            <v>948814587</v>
          </cell>
          <cell r="O15">
            <v>1837732477</v>
          </cell>
          <cell r="P15">
            <v>3989895647</v>
          </cell>
          <cell r="Q15">
            <v>1855808418</v>
          </cell>
          <cell r="R15">
            <v>1837422406</v>
          </cell>
          <cell r="S15">
            <v>1736643840</v>
          </cell>
          <cell r="T15">
            <v>5429874664</v>
          </cell>
          <cell r="U15">
            <v>0</v>
          </cell>
          <cell r="V15">
            <v>0</v>
          </cell>
          <cell r="W15">
            <v>0</v>
          </cell>
          <cell r="X15">
            <v>0</v>
          </cell>
          <cell r="Y15">
            <v>9267498838</v>
          </cell>
          <cell r="Z15">
            <v>68.153444632863057</v>
          </cell>
          <cell r="AA15">
            <v>4330491532</v>
          </cell>
          <cell r="AB15">
            <v>31.846555367136943</v>
          </cell>
        </row>
        <row r="16">
          <cell r="C16" t="str">
            <v>Honorarium/Lembur Pegawai</v>
          </cell>
          <cell r="D16">
            <v>173</v>
          </cell>
          <cell r="E16" t="str">
            <v>173 Pegawai</v>
          </cell>
          <cell r="F16">
            <v>173</v>
          </cell>
          <cell r="G16" t="str">
            <v>12 Bulan</v>
          </cell>
          <cell r="H16">
            <v>234120000</v>
          </cell>
          <cell r="K16">
            <v>84554000</v>
          </cell>
          <cell r="L16">
            <v>84554000</v>
          </cell>
          <cell r="M16">
            <v>66346000</v>
          </cell>
          <cell r="N16">
            <v>83216000</v>
          </cell>
          <cell r="P16">
            <v>149562000</v>
          </cell>
          <cell r="T16">
            <v>0</v>
          </cell>
          <cell r="X16">
            <v>0</v>
          </cell>
          <cell r="Y16">
            <v>234116000</v>
          </cell>
          <cell r="Z16">
            <v>99.998291474457545</v>
          </cell>
          <cell r="AA16">
            <v>4000</v>
          </cell>
          <cell r="AB16">
            <v>1.7085255424547086E-3</v>
          </cell>
        </row>
        <row r="17">
          <cell r="C17" t="str">
            <v>Perawatan Gedung Kantor</v>
          </cell>
          <cell r="D17">
            <v>25</v>
          </cell>
          <cell r="E17" t="str">
            <v>12 Bulan</v>
          </cell>
          <cell r="F17">
            <v>12</v>
          </cell>
          <cell r="G17" t="str">
            <v>12 Bulan</v>
          </cell>
          <cell r="H17">
            <v>1697901000</v>
          </cell>
          <cell r="K17">
            <v>242498000</v>
          </cell>
          <cell r="L17">
            <v>242498000</v>
          </cell>
          <cell r="N17">
            <v>34617600</v>
          </cell>
          <cell r="P17">
            <v>34617600</v>
          </cell>
          <cell r="Q17">
            <v>34617600</v>
          </cell>
          <cell r="R17">
            <v>35928750</v>
          </cell>
          <cell r="S17">
            <v>317403396</v>
          </cell>
          <cell r="T17">
            <v>387949746</v>
          </cell>
          <cell r="Y17">
            <v>512093420</v>
          </cell>
          <cell r="Z17">
            <v>30.160381553459231</v>
          </cell>
          <cell r="AA17">
            <v>1185807580</v>
          </cell>
          <cell r="AB17">
            <v>69.839618446540754</v>
          </cell>
        </row>
        <row r="18">
          <cell r="C18" t="str">
            <v>PT Tera Karya Indah</v>
          </cell>
          <cell r="K18">
            <v>98852600</v>
          </cell>
          <cell r="L18">
            <v>98852600</v>
          </cell>
          <cell r="P18">
            <v>0</v>
          </cell>
          <cell r="R18">
            <v>35928750</v>
          </cell>
          <cell r="S18">
            <v>31946750</v>
          </cell>
          <cell r="T18">
            <v>67875500</v>
          </cell>
          <cell r="X18">
            <v>0</v>
          </cell>
          <cell r="Y18">
            <v>166728100</v>
          </cell>
        </row>
        <row r="19">
          <cell r="C19" t="str">
            <v>PT Insan Karmila</v>
          </cell>
          <cell r="K19">
            <v>34617600</v>
          </cell>
          <cell r="L19">
            <v>34617600</v>
          </cell>
          <cell r="N19">
            <v>34617600</v>
          </cell>
          <cell r="P19">
            <v>34617600</v>
          </cell>
          <cell r="Q19">
            <v>34617600</v>
          </cell>
          <cell r="S19">
            <v>34617600</v>
          </cell>
          <cell r="T19">
            <v>69235200</v>
          </cell>
          <cell r="X19">
            <v>0</v>
          </cell>
          <cell r="Y19">
            <v>138470400</v>
          </cell>
        </row>
        <row r="20">
          <cell r="S20">
            <v>86271526</v>
          </cell>
          <cell r="T20">
            <v>86271526</v>
          </cell>
        </row>
        <row r="21">
          <cell r="S21">
            <v>32400000</v>
          </cell>
          <cell r="T21">
            <v>32400000</v>
          </cell>
        </row>
        <row r="22">
          <cell r="S22">
            <v>34300400</v>
          </cell>
          <cell r="T22">
            <v>34300400</v>
          </cell>
        </row>
        <row r="23">
          <cell r="C23" t="str">
            <v>PT Indagro Karya Utama</v>
          </cell>
          <cell r="K23">
            <v>69152800</v>
          </cell>
          <cell r="L23">
            <v>69152800</v>
          </cell>
          <cell r="P23">
            <v>0</v>
          </cell>
          <cell r="S23">
            <v>49770720</v>
          </cell>
          <cell r="T23">
            <v>49770720</v>
          </cell>
          <cell r="X23">
            <v>0</v>
          </cell>
          <cell r="Y23">
            <v>118923520</v>
          </cell>
        </row>
        <row r="24">
          <cell r="C24" t="str">
            <v>CV Djamrut Chatulistiwa</v>
          </cell>
          <cell r="K24">
            <v>39875000</v>
          </cell>
          <cell r="L24">
            <v>39875000</v>
          </cell>
          <cell r="P24">
            <v>0</v>
          </cell>
          <cell r="S24">
            <v>48096400</v>
          </cell>
          <cell r="T24">
            <v>48096400</v>
          </cell>
          <cell r="X24">
            <v>0</v>
          </cell>
          <cell r="Y24">
            <v>87971400</v>
          </cell>
        </row>
        <row r="25">
          <cell r="C25" t="str">
            <v>J U M L A H</v>
          </cell>
          <cell r="I25">
            <v>0</v>
          </cell>
          <cell r="J25">
            <v>0</v>
          </cell>
          <cell r="K25">
            <v>242498000</v>
          </cell>
          <cell r="L25">
            <v>242498000</v>
          </cell>
          <cell r="M25">
            <v>0</v>
          </cell>
          <cell r="N25">
            <v>34617600</v>
          </cell>
          <cell r="O25">
            <v>0</v>
          </cell>
          <cell r="P25">
            <v>34617600</v>
          </cell>
          <cell r="Q25">
            <v>34617600</v>
          </cell>
          <cell r="R25">
            <v>35928750</v>
          </cell>
          <cell r="S25">
            <v>317403396</v>
          </cell>
          <cell r="T25">
            <v>387949746</v>
          </cell>
          <cell r="U25">
            <v>0</v>
          </cell>
          <cell r="V25">
            <v>0</v>
          </cell>
          <cell r="W25">
            <v>0</v>
          </cell>
          <cell r="X25">
            <v>0</v>
          </cell>
          <cell r="Y25">
            <v>512093420</v>
          </cell>
          <cell r="Z25">
            <v>30.160381553459231</v>
          </cell>
          <cell r="AA25">
            <v>1185807580</v>
          </cell>
          <cell r="AB25">
            <v>69.839618446540754</v>
          </cell>
        </row>
        <row r="26">
          <cell r="C26" t="str">
            <v>Kebutuhan Alat Listrik</v>
          </cell>
          <cell r="D26">
            <v>5</v>
          </cell>
          <cell r="E26" t="str">
            <v>12 Bulan</v>
          </cell>
          <cell r="F26">
            <v>12</v>
          </cell>
          <cell r="G26" t="str">
            <v>12 Bulan</v>
          </cell>
          <cell r="H26">
            <v>36000000</v>
          </cell>
          <cell r="L26">
            <v>0</v>
          </cell>
          <cell r="P26">
            <v>0</v>
          </cell>
          <cell r="T26">
            <v>0</v>
          </cell>
          <cell r="X26">
            <v>0</v>
          </cell>
          <cell r="Y26">
            <v>0</v>
          </cell>
          <cell r="Z26">
            <v>0</v>
          </cell>
          <cell r="AA26">
            <v>36000000</v>
          </cell>
          <cell r="AB26">
            <v>100</v>
          </cell>
        </row>
        <row r="27">
          <cell r="C27" t="str">
            <v>Pemeliharaan dan Peremajaan Software, Hardware komputer</v>
          </cell>
          <cell r="D27">
            <v>15</v>
          </cell>
          <cell r="F27">
            <v>1</v>
          </cell>
          <cell r="G27" t="str">
            <v>1 Paket</v>
          </cell>
          <cell r="H27">
            <v>210800000</v>
          </cell>
          <cell r="I27">
            <v>0</v>
          </cell>
          <cell r="J27">
            <v>49594020</v>
          </cell>
          <cell r="K27">
            <v>0</v>
          </cell>
          <cell r="L27">
            <v>49594020</v>
          </cell>
          <cell r="O27">
            <v>49961250</v>
          </cell>
          <cell r="P27">
            <v>49961250</v>
          </cell>
          <cell r="S27">
            <v>49705000</v>
          </cell>
          <cell r="T27">
            <v>49705000</v>
          </cell>
          <cell r="Y27">
            <v>149260270</v>
          </cell>
          <cell r="Z27">
            <v>70.806579696394692</v>
          </cell>
          <cell r="AA27">
            <v>61539730</v>
          </cell>
          <cell r="AB27">
            <v>29.193420303605308</v>
          </cell>
        </row>
        <row r="28">
          <cell r="C28" t="str">
            <v>CV Bulan Mandiri</v>
          </cell>
          <cell r="J28">
            <v>49594020</v>
          </cell>
          <cell r="L28">
            <v>49594020</v>
          </cell>
          <cell r="O28">
            <v>49961250</v>
          </cell>
          <cell r="P28">
            <v>49961250</v>
          </cell>
          <cell r="S28">
            <v>49705000</v>
          </cell>
          <cell r="T28">
            <v>49705000</v>
          </cell>
          <cell r="X28">
            <v>0</v>
          </cell>
          <cell r="Y28">
            <v>149260270</v>
          </cell>
        </row>
        <row r="29">
          <cell r="L29">
            <v>0</v>
          </cell>
          <cell r="P29">
            <v>0</v>
          </cell>
          <cell r="T29">
            <v>0</v>
          </cell>
          <cell r="X29">
            <v>0</v>
          </cell>
          <cell r="Y29">
            <v>0</v>
          </cell>
        </row>
        <row r="30">
          <cell r="C30" t="str">
            <v>J U M L A H</v>
          </cell>
          <cell r="I30">
            <v>0</v>
          </cell>
          <cell r="J30">
            <v>49594020</v>
          </cell>
          <cell r="K30">
            <v>0</v>
          </cell>
          <cell r="L30">
            <v>49594020</v>
          </cell>
          <cell r="M30">
            <v>0</v>
          </cell>
          <cell r="N30">
            <v>0</v>
          </cell>
          <cell r="O30">
            <v>49961250</v>
          </cell>
          <cell r="P30">
            <v>49961250</v>
          </cell>
          <cell r="Q30">
            <v>0</v>
          </cell>
          <cell r="R30">
            <v>0</v>
          </cell>
          <cell r="S30">
            <v>49705000</v>
          </cell>
          <cell r="T30">
            <v>49705000</v>
          </cell>
          <cell r="U30">
            <v>0</v>
          </cell>
          <cell r="V30">
            <v>0</v>
          </cell>
          <cell r="W30">
            <v>0</v>
          </cell>
          <cell r="X30">
            <v>0</v>
          </cell>
          <cell r="Y30">
            <v>149260270</v>
          </cell>
          <cell r="Z30">
            <v>70.806579696394692</v>
          </cell>
          <cell r="AA30">
            <v>61539730</v>
          </cell>
          <cell r="AB30">
            <v>29.193420303605308</v>
          </cell>
        </row>
        <row r="31">
          <cell r="C31" t="str">
            <v>Perawatan Kendaraan Bermotor Roda 4</v>
          </cell>
          <cell r="D31">
            <v>15</v>
          </cell>
          <cell r="E31" t="str">
            <v>12 Bulan</v>
          </cell>
          <cell r="F31">
            <v>32</v>
          </cell>
          <cell r="G31" t="str">
            <v>32 Unit</v>
          </cell>
          <cell r="H31">
            <v>416000000</v>
          </cell>
          <cell r="I31">
            <v>96550000</v>
          </cell>
          <cell r="J31">
            <v>0</v>
          </cell>
          <cell r="K31">
            <v>0</v>
          </cell>
          <cell r="L31">
            <v>96550000</v>
          </cell>
          <cell r="R31">
            <v>98500000</v>
          </cell>
          <cell r="Y31">
            <v>96550000</v>
          </cell>
          <cell r="Z31">
            <v>23.209134615384613</v>
          </cell>
          <cell r="AA31">
            <v>319450000</v>
          </cell>
          <cell r="AB31">
            <v>76.790865384615387</v>
          </cell>
        </row>
        <row r="32">
          <cell r="C32" t="str">
            <v>CV Loka Utama</v>
          </cell>
          <cell r="R32">
            <v>98500000</v>
          </cell>
        </row>
        <row r="33">
          <cell r="C33" t="str">
            <v>CV Shavana Tiaramas</v>
          </cell>
          <cell r="I33">
            <v>96550000</v>
          </cell>
          <cell r="L33">
            <v>96550000</v>
          </cell>
          <cell r="P33">
            <v>0</v>
          </cell>
          <cell r="T33">
            <v>0</v>
          </cell>
          <cell r="X33">
            <v>0</v>
          </cell>
          <cell r="Y33">
            <v>96550000</v>
          </cell>
        </row>
        <row r="34">
          <cell r="C34" t="str">
            <v>J U M L A H</v>
          </cell>
          <cell r="I34">
            <v>96550000</v>
          </cell>
          <cell r="J34">
            <v>0</v>
          </cell>
          <cell r="K34">
            <v>0</v>
          </cell>
          <cell r="L34">
            <v>96550000</v>
          </cell>
          <cell r="M34">
            <v>0</v>
          </cell>
          <cell r="N34">
            <v>0</v>
          </cell>
          <cell r="O34">
            <v>0</v>
          </cell>
          <cell r="P34">
            <v>0</v>
          </cell>
          <cell r="Q34">
            <v>0</v>
          </cell>
          <cell r="R34">
            <v>98500000</v>
          </cell>
          <cell r="S34">
            <v>0</v>
          </cell>
          <cell r="T34">
            <v>0</v>
          </cell>
          <cell r="U34">
            <v>0</v>
          </cell>
          <cell r="V34">
            <v>0</v>
          </cell>
          <cell r="W34">
            <v>0</v>
          </cell>
          <cell r="X34">
            <v>0</v>
          </cell>
          <cell r="Y34">
            <v>96550000</v>
          </cell>
          <cell r="Z34">
            <v>23.209134615384613</v>
          </cell>
          <cell r="AA34">
            <v>319450000</v>
          </cell>
          <cell r="AB34">
            <v>76.790865384615387</v>
          </cell>
        </row>
        <row r="35">
          <cell r="C35" t="str">
            <v>Perawatan Kendaraan Bermotor Roda 6</v>
          </cell>
          <cell r="D35">
            <v>15</v>
          </cell>
          <cell r="E35" t="str">
            <v>12 Bulan</v>
          </cell>
          <cell r="F35">
            <v>4</v>
          </cell>
          <cell r="G35" t="str">
            <v>4 Unit</v>
          </cell>
          <cell r="H35">
            <v>72000000</v>
          </cell>
          <cell r="L35">
            <v>0</v>
          </cell>
          <cell r="P35">
            <v>0</v>
          </cell>
          <cell r="T35">
            <v>0</v>
          </cell>
          <cell r="X35">
            <v>0</v>
          </cell>
          <cell r="Y35">
            <v>0</v>
          </cell>
          <cell r="Z35">
            <v>0</v>
          </cell>
          <cell r="AA35">
            <v>72000000</v>
          </cell>
          <cell r="AB35">
            <v>100</v>
          </cell>
        </row>
        <row r="36">
          <cell r="C36" t="str">
            <v>Over Hool Kendaraan Dinas</v>
          </cell>
          <cell r="D36">
            <v>15</v>
          </cell>
          <cell r="E36" t="str">
            <v>12 Bulan</v>
          </cell>
          <cell r="F36">
            <v>10</v>
          </cell>
          <cell r="G36" t="str">
            <v>10 Unit</v>
          </cell>
          <cell r="H36">
            <v>87000000</v>
          </cell>
          <cell r="L36">
            <v>0</v>
          </cell>
          <cell r="M36">
            <v>38367000</v>
          </cell>
          <cell r="P36">
            <v>38367000</v>
          </cell>
          <cell r="Q36">
            <v>48633000</v>
          </cell>
          <cell r="T36">
            <v>48633000</v>
          </cell>
          <cell r="X36">
            <v>0</v>
          </cell>
          <cell r="Y36">
            <v>87000000</v>
          </cell>
          <cell r="Z36">
            <v>100</v>
          </cell>
          <cell r="AA36">
            <v>0</v>
          </cell>
          <cell r="AB36">
            <v>0</v>
          </cell>
        </row>
        <row r="37">
          <cell r="C37" t="str">
            <v>Perawatan Kendaraan Bermotor Roda 2</v>
          </cell>
          <cell r="D37">
            <v>15</v>
          </cell>
          <cell r="E37" t="str">
            <v>12 Bulan</v>
          </cell>
          <cell r="F37">
            <v>27</v>
          </cell>
          <cell r="G37" t="str">
            <v>27 Unit</v>
          </cell>
          <cell r="H37">
            <v>75600000</v>
          </cell>
          <cell r="L37">
            <v>0</v>
          </cell>
          <cell r="P37">
            <v>0</v>
          </cell>
          <cell r="T37">
            <v>0</v>
          </cell>
          <cell r="X37">
            <v>0</v>
          </cell>
          <cell r="Y37">
            <v>0</v>
          </cell>
          <cell r="Z37">
            <v>0</v>
          </cell>
          <cell r="AA37">
            <v>75600000</v>
          </cell>
          <cell r="AB37">
            <v>100</v>
          </cell>
        </row>
        <row r="38">
          <cell r="C38" t="str">
            <v>Langganan Daya dan Jasa (Listrik,Air dan Telepon)</v>
          </cell>
          <cell r="D38">
            <v>15</v>
          </cell>
          <cell r="E38" t="str">
            <v>12 Bulan</v>
          </cell>
          <cell r="F38">
            <v>12</v>
          </cell>
          <cell r="G38" t="str">
            <v>12 Bulan</v>
          </cell>
          <cell r="H38">
            <v>900000000</v>
          </cell>
          <cell r="I38">
            <v>52602152</v>
          </cell>
          <cell r="J38">
            <v>58436996</v>
          </cell>
          <cell r="K38">
            <v>54669354</v>
          </cell>
          <cell r="L38">
            <v>165708502</v>
          </cell>
          <cell r="M38">
            <v>54032363</v>
          </cell>
          <cell r="N38">
            <v>55334365</v>
          </cell>
          <cell r="O38">
            <v>36472239</v>
          </cell>
          <cell r="P38">
            <v>145838967</v>
          </cell>
          <cell r="Q38">
            <v>40292514</v>
          </cell>
          <cell r="T38">
            <v>40292514</v>
          </cell>
          <cell r="Y38">
            <v>351839983</v>
          </cell>
          <cell r="Z38">
            <v>39.093331444444445</v>
          </cell>
          <cell r="AA38">
            <v>548160017</v>
          </cell>
          <cell r="AB38">
            <v>60.906668555555555</v>
          </cell>
        </row>
        <row r="39">
          <cell r="C39" t="str">
            <v>Listrik</v>
          </cell>
          <cell r="I39">
            <v>46559900</v>
          </cell>
          <cell r="J39">
            <v>52217900</v>
          </cell>
          <cell r="K39">
            <v>48133160</v>
          </cell>
          <cell r="L39">
            <v>146910960</v>
          </cell>
          <cell r="M39">
            <v>48933500</v>
          </cell>
          <cell r="N39">
            <v>49733900</v>
          </cell>
          <cell r="O39">
            <v>27411500</v>
          </cell>
          <cell r="P39">
            <v>126078900</v>
          </cell>
          <cell r="Q39">
            <v>28570700</v>
          </cell>
          <cell r="T39">
            <v>28570700</v>
          </cell>
          <cell r="X39">
            <v>0</v>
          </cell>
          <cell r="Y39">
            <v>301560560</v>
          </cell>
        </row>
        <row r="40">
          <cell r="C40" t="str">
            <v>Telepon</v>
          </cell>
          <cell r="I40">
            <v>6042252</v>
          </cell>
          <cell r="J40">
            <v>6219096</v>
          </cell>
          <cell r="K40">
            <v>6536194</v>
          </cell>
          <cell r="L40">
            <v>18797542</v>
          </cell>
          <cell r="M40">
            <v>5098863</v>
          </cell>
          <cell r="N40">
            <v>5600465</v>
          </cell>
          <cell r="O40">
            <v>9060739</v>
          </cell>
          <cell r="P40">
            <v>19760067</v>
          </cell>
          <cell r="Q40">
            <v>11721814</v>
          </cell>
          <cell r="T40">
            <v>11721814</v>
          </cell>
          <cell r="X40">
            <v>0</v>
          </cell>
          <cell r="Y40">
            <v>50279423</v>
          </cell>
        </row>
        <row r="41">
          <cell r="C41" t="str">
            <v>Air</v>
          </cell>
          <cell r="L41">
            <v>0</v>
          </cell>
          <cell r="P41">
            <v>0</v>
          </cell>
          <cell r="T41">
            <v>0</v>
          </cell>
          <cell r="X41">
            <v>0</v>
          </cell>
          <cell r="Y41">
            <v>0</v>
          </cell>
        </row>
        <row r="42">
          <cell r="C42" t="str">
            <v>J U M L A H</v>
          </cell>
          <cell r="I42">
            <v>52602152</v>
          </cell>
          <cell r="J42">
            <v>58436996</v>
          </cell>
          <cell r="K42">
            <v>54669354</v>
          </cell>
          <cell r="L42">
            <v>165708502</v>
          </cell>
          <cell r="M42">
            <v>54032363</v>
          </cell>
          <cell r="N42">
            <v>55334365</v>
          </cell>
          <cell r="O42">
            <v>36472239</v>
          </cell>
          <cell r="P42">
            <v>145838967</v>
          </cell>
          <cell r="Q42">
            <v>40292514</v>
          </cell>
          <cell r="R42">
            <v>0</v>
          </cell>
          <cell r="S42">
            <v>0</v>
          </cell>
          <cell r="T42">
            <v>40292514</v>
          </cell>
          <cell r="U42">
            <v>0</v>
          </cell>
          <cell r="V42">
            <v>0</v>
          </cell>
          <cell r="W42">
            <v>0</v>
          </cell>
          <cell r="X42">
            <v>0</v>
          </cell>
          <cell r="Y42">
            <v>351839983</v>
          </cell>
          <cell r="Z42">
            <v>39.093331444444445</v>
          </cell>
          <cell r="AA42">
            <v>548160017</v>
          </cell>
          <cell r="AB42">
            <v>60.906668555555555</v>
          </cell>
        </row>
        <row r="43">
          <cell r="C43" t="str">
            <v xml:space="preserve">Perawatan Sarana Gedung  </v>
          </cell>
          <cell r="D43">
            <v>15</v>
          </cell>
          <cell r="E43" t="str">
            <v>12 Bulan</v>
          </cell>
          <cell r="F43">
            <v>12</v>
          </cell>
          <cell r="G43" t="str">
            <v>12 Bulan</v>
          </cell>
          <cell r="H43">
            <v>991900000</v>
          </cell>
          <cell r="I43">
            <v>0</v>
          </cell>
          <cell r="J43">
            <v>199446250</v>
          </cell>
          <cell r="K43">
            <v>0</v>
          </cell>
          <cell r="L43">
            <v>199446250</v>
          </cell>
          <cell r="R43">
            <v>175210000</v>
          </cell>
          <cell r="T43">
            <v>175210000</v>
          </cell>
          <cell r="Y43">
            <v>374656250</v>
          </cell>
          <cell r="Z43">
            <v>37.771574755519708</v>
          </cell>
          <cell r="AA43">
            <v>617243750</v>
          </cell>
          <cell r="AB43">
            <v>62.228425244480292</v>
          </cell>
        </row>
        <row r="44">
          <cell r="C44" t="str">
            <v>PT Rayhan Sejati</v>
          </cell>
          <cell r="J44">
            <v>75259250</v>
          </cell>
          <cell r="L44">
            <v>75259250</v>
          </cell>
          <cell r="P44">
            <v>0</v>
          </cell>
          <cell r="R44">
            <v>48050000</v>
          </cell>
          <cell r="T44">
            <v>48050000</v>
          </cell>
          <cell r="X44">
            <v>0</v>
          </cell>
          <cell r="Y44">
            <v>123309250</v>
          </cell>
        </row>
        <row r="45">
          <cell r="C45" t="str">
            <v>CV Loka Utama</v>
          </cell>
          <cell r="J45">
            <v>49655000</v>
          </cell>
          <cell r="L45">
            <v>49655000</v>
          </cell>
          <cell r="P45">
            <v>0</v>
          </cell>
          <cell r="R45">
            <v>79800000</v>
          </cell>
          <cell r="T45">
            <v>79800000</v>
          </cell>
          <cell r="X45">
            <v>0</v>
          </cell>
          <cell r="Y45">
            <v>129455000</v>
          </cell>
        </row>
        <row r="46">
          <cell r="C46" t="str">
            <v>CV Pajuri Jaya</v>
          </cell>
          <cell r="J46">
            <v>74532000</v>
          </cell>
          <cell r="L46">
            <v>74532000</v>
          </cell>
          <cell r="P46">
            <v>0</v>
          </cell>
          <cell r="R46">
            <v>47360000</v>
          </cell>
          <cell r="T46">
            <v>47360000</v>
          </cell>
          <cell r="X46">
            <v>0</v>
          </cell>
          <cell r="Y46">
            <v>121892000</v>
          </cell>
        </row>
        <row r="47">
          <cell r="C47" t="str">
            <v>J U M L A H</v>
          </cell>
          <cell r="I47">
            <v>0</v>
          </cell>
          <cell r="J47">
            <v>199446250</v>
          </cell>
          <cell r="K47">
            <v>0</v>
          </cell>
          <cell r="L47">
            <v>199446250</v>
          </cell>
          <cell r="M47">
            <v>0</v>
          </cell>
          <cell r="N47">
            <v>0</v>
          </cell>
          <cell r="O47">
            <v>0</v>
          </cell>
          <cell r="P47">
            <v>0</v>
          </cell>
          <cell r="Q47">
            <v>0</v>
          </cell>
          <cell r="R47">
            <v>175210000</v>
          </cell>
          <cell r="S47">
            <v>0</v>
          </cell>
          <cell r="T47">
            <v>175210000</v>
          </cell>
          <cell r="U47">
            <v>0</v>
          </cell>
          <cell r="V47">
            <v>0</v>
          </cell>
          <cell r="W47">
            <v>0</v>
          </cell>
          <cell r="X47">
            <v>0</v>
          </cell>
          <cell r="Y47">
            <v>374656250</v>
          </cell>
          <cell r="Z47">
            <v>37.771574755519708</v>
          </cell>
          <cell r="AA47">
            <v>617243750</v>
          </cell>
          <cell r="AB47">
            <v>62.228425244480292</v>
          </cell>
        </row>
        <row r="48">
          <cell r="C48" t="str">
            <v xml:space="preserve">Pengembangan Profesi Pegawai </v>
          </cell>
          <cell r="D48">
            <v>224</v>
          </cell>
          <cell r="E48" t="str">
            <v>1 Kegiatan</v>
          </cell>
          <cell r="F48">
            <v>224</v>
          </cell>
          <cell r="G48" t="str">
            <v>1 Kegiatan</v>
          </cell>
          <cell r="H48">
            <v>453770000</v>
          </cell>
          <cell r="K48">
            <v>453770000</v>
          </cell>
          <cell r="L48">
            <v>453770000</v>
          </cell>
          <cell r="P48">
            <v>0</v>
          </cell>
          <cell r="T48">
            <v>0</v>
          </cell>
          <cell r="X48">
            <v>0</v>
          </cell>
          <cell r="Y48">
            <v>453770000</v>
          </cell>
          <cell r="Z48">
            <v>100</v>
          </cell>
          <cell r="AA48">
            <v>0</v>
          </cell>
          <cell r="AB48">
            <v>0</v>
          </cell>
        </row>
        <row r="49">
          <cell r="C49" t="str">
            <v>Honor Sopir Non PNS</v>
          </cell>
          <cell r="D49">
            <v>10</v>
          </cell>
          <cell r="E49" t="str">
            <v>10 Orang</v>
          </cell>
          <cell r="F49">
            <v>10</v>
          </cell>
          <cell r="G49" t="str">
            <v>12 Bulan</v>
          </cell>
          <cell r="H49">
            <v>132600000</v>
          </cell>
          <cell r="I49">
            <v>8500000</v>
          </cell>
          <cell r="J49">
            <v>8500000</v>
          </cell>
          <cell r="K49">
            <v>8500000</v>
          </cell>
          <cell r="L49">
            <v>25500000</v>
          </cell>
          <cell r="M49">
            <v>8500000</v>
          </cell>
          <cell r="N49">
            <v>8500000</v>
          </cell>
          <cell r="O49">
            <v>8500000</v>
          </cell>
          <cell r="P49">
            <v>25500000</v>
          </cell>
          <cell r="Q49">
            <v>8500000</v>
          </cell>
          <cell r="R49">
            <v>8500000</v>
          </cell>
          <cell r="S49">
            <v>8500000</v>
          </cell>
          <cell r="T49">
            <v>25500000</v>
          </cell>
          <cell r="X49">
            <v>0</v>
          </cell>
          <cell r="Y49">
            <v>76500000</v>
          </cell>
          <cell r="Z49">
            <v>57.692307692307693</v>
          </cell>
          <cell r="AA49">
            <v>56100000</v>
          </cell>
          <cell r="AB49">
            <v>42.307692307692314</v>
          </cell>
        </row>
        <row r="50">
          <cell r="C50" t="str">
            <v xml:space="preserve">Pembangunan Sarana dan Prasarana Gedung Kantor </v>
          </cell>
          <cell r="E50">
            <v>12</v>
          </cell>
          <cell r="F50">
            <v>12</v>
          </cell>
          <cell r="G50" t="str">
            <v>12 Bulan</v>
          </cell>
          <cell r="H50">
            <v>5540248000</v>
          </cell>
          <cell r="L50">
            <v>0</v>
          </cell>
          <cell r="P50">
            <v>0</v>
          </cell>
          <cell r="T50">
            <v>0</v>
          </cell>
          <cell r="X50">
            <v>0</v>
          </cell>
          <cell r="Y50">
            <v>0</v>
          </cell>
          <cell r="Z50">
            <v>0</v>
          </cell>
          <cell r="AA50">
            <v>5540248000</v>
          </cell>
          <cell r="AB50">
            <v>100</v>
          </cell>
        </row>
        <row r="51">
          <cell r="C51" t="str">
            <v>Tim Penyelesaian SPPD Rampung</v>
          </cell>
          <cell r="D51">
            <v>15</v>
          </cell>
          <cell r="E51" t="str">
            <v>1 Kegiatan</v>
          </cell>
          <cell r="F51">
            <v>4</v>
          </cell>
          <cell r="G51" t="str">
            <v>4 Triwulan</v>
          </cell>
          <cell r="H51">
            <v>27000000</v>
          </cell>
          <cell r="K51">
            <v>6750000</v>
          </cell>
          <cell r="L51">
            <v>6750000</v>
          </cell>
          <cell r="O51">
            <v>6750000</v>
          </cell>
          <cell r="P51">
            <v>6750000</v>
          </cell>
          <cell r="T51">
            <v>0</v>
          </cell>
          <cell r="X51">
            <v>0</v>
          </cell>
          <cell r="Y51">
            <v>13500000</v>
          </cell>
          <cell r="Z51">
            <v>50</v>
          </cell>
          <cell r="AA51">
            <v>13500000</v>
          </cell>
          <cell r="AB51">
            <v>50</v>
          </cell>
        </row>
        <row r="52">
          <cell r="C52" t="str">
            <v>Tim Penyelesaian Mutasi Gaji Pegawai</v>
          </cell>
          <cell r="D52">
            <v>15</v>
          </cell>
          <cell r="E52" t="str">
            <v>1 Kegiatan</v>
          </cell>
          <cell r="F52">
            <v>4</v>
          </cell>
          <cell r="G52" t="str">
            <v>4 Triwulan</v>
          </cell>
          <cell r="H52">
            <v>9000000</v>
          </cell>
          <cell r="K52">
            <v>2250000</v>
          </cell>
          <cell r="L52">
            <v>2250000</v>
          </cell>
          <cell r="O52">
            <v>2250000</v>
          </cell>
          <cell r="P52">
            <v>2250000</v>
          </cell>
          <cell r="T52">
            <v>0</v>
          </cell>
          <cell r="X52">
            <v>0</v>
          </cell>
          <cell r="Y52">
            <v>4500000</v>
          </cell>
          <cell r="Z52">
            <v>50</v>
          </cell>
          <cell r="AA52">
            <v>4500000</v>
          </cell>
          <cell r="AB52">
            <v>50</v>
          </cell>
        </row>
        <row r="53">
          <cell r="C53" t="str">
            <v xml:space="preserve">Tim  Penyelesaian Pengadminitrasian Pengurusan Pembayaran Gaji </v>
          </cell>
          <cell r="D53">
            <v>15</v>
          </cell>
          <cell r="E53" t="str">
            <v>1 Kegiatan</v>
          </cell>
          <cell r="F53">
            <v>4</v>
          </cell>
          <cell r="G53" t="str">
            <v>4 Triwulan</v>
          </cell>
          <cell r="H53">
            <v>9000000</v>
          </cell>
          <cell r="K53">
            <v>2250000</v>
          </cell>
          <cell r="L53">
            <v>2250000</v>
          </cell>
          <cell r="O53">
            <v>2250000</v>
          </cell>
          <cell r="P53">
            <v>2250000</v>
          </cell>
          <cell r="T53">
            <v>0</v>
          </cell>
          <cell r="X53">
            <v>0</v>
          </cell>
          <cell r="Y53">
            <v>4500000</v>
          </cell>
          <cell r="Z53">
            <v>50</v>
          </cell>
          <cell r="AA53">
            <v>4500000</v>
          </cell>
          <cell r="AB53">
            <v>50</v>
          </cell>
        </row>
        <row r="54">
          <cell r="C54" t="str">
            <v>Tim Penerbitan Perintah Perjalanan Dinas (SPPD)</v>
          </cell>
          <cell r="D54">
            <v>15</v>
          </cell>
          <cell r="E54" t="str">
            <v>1 Kegiatan</v>
          </cell>
          <cell r="F54">
            <v>4</v>
          </cell>
          <cell r="G54" t="str">
            <v>4 Triwulan</v>
          </cell>
          <cell r="H54">
            <v>9000000</v>
          </cell>
          <cell r="K54">
            <v>2250000</v>
          </cell>
          <cell r="L54">
            <v>2250000</v>
          </cell>
          <cell r="O54">
            <v>2250000</v>
          </cell>
          <cell r="P54">
            <v>2250000</v>
          </cell>
          <cell r="T54">
            <v>0</v>
          </cell>
          <cell r="X54">
            <v>0</v>
          </cell>
          <cell r="Y54">
            <v>4500000</v>
          </cell>
          <cell r="Z54">
            <v>50</v>
          </cell>
          <cell r="AA54">
            <v>4500000</v>
          </cell>
          <cell r="AB54">
            <v>50</v>
          </cell>
        </row>
        <row r="55">
          <cell r="C55" t="str">
            <v xml:space="preserve">Tim  Entry Aplikasi Gaji Pegawai </v>
          </cell>
          <cell r="D55">
            <v>12</v>
          </cell>
          <cell r="E55" t="str">
            <v>1 Kegiatan</v>
          </cell>
          <cell r="F55">
            <v>4</v>
          </cell>
          <cell r="G55" t="str">
            <v>4 Triwulan</v>
          </cell>
          <cell r="H55">
            <v>21600000</v>
          </cell>
          <cell r="K55">
            <v>5400000</v>
          </cell>
          <cell r="L55">
            <v>5400000</v>
          </cell>
          <cell r="O55">
            <v>5400000</v>
          </cell>
          <cell r="P55">
            <v>5400000</v>
          </cell>
          <cell r="T55">
            <v>0</v>
          </cell>
          <cell r="X55">
            <v>0</v>
          </cell>
          <cell r="Y55">
            <v>10800000</v>
          </cell>
          <cell r="Z55">
            <v>50</v>
          </cell>
          <cell r="AA55">
            <v>10800000</v>
          </cell>
          <cell r="AB55">
            <v>50</v>
          </cell>
        </row>
        <row r="56">
          <cell r="C56" t="str">
            <v>Tim Pelayanan Umum</v>
          </cell>
          <cell r="D56">
            <v>10</v>
          </cell>
          <cell r="E56" t="str">
            <v>1 Kegiatan</v>
          </cell>
          <cell r="F56">
            <v>4</v>
          </cell>
          <cell r="G56" t="str">
            <v>4 Triwulan</v>
          </cell>
          <cell r="H56">
            <v>6000000</v>
          </cell>
          <cell r="K56">
            <v>1500000</v>
          </cell>
          <cell r="L56">
            <v>1500000</v>
          </cell>
          <cell r="O56">
            <v>1500000</v>
          </cell>
          <cell r="P56">
            <v>1500000</v>
          </cell>
          <cell r="T56">
            <v>0</v>
          </cell>
          <cell r="X56">
            <v>0</v>
          </cell>
          <cell r="Y56">
            <v>3000000</v>
          </cell>
          <cell r="Z56">
            <v>50</v>
          </cell>
          <cell r="AA56">
            <v>3000000</v>
          </cell>
          <cell r="AB56">
            <v>50</v>
          </cell>
        </row>
        <row r="57">
          <cell r="C57" t="str">
            <v>Tim Entry Data website</v>
          </cell>
          <cell r="D57">
            <v>15</v>
          </cell>
          <cell r="E57" t="str">
            <v>1 Kegiatan</v>
          </cell>
          <cell r="F57">
            <v>4</v>
          </cell>
          <cell r="G57" t="str">
            <v>4 Triwulan</v>
          </cell>
          <cell r="H57">
            <v>27000000</v>
          </cell>
          <cell r="K57">
            <v>6750000</v>
          </cell>
          <cell r="L57">
            <v>6750000</v>
          </cell>
          <cell r="O57">
            <v>6750000</v>
          </cell>
          <cell r="P57">
            <v>6750000</v>
          </cell>
          <cell r="T57">
            <v>0</v>
          </cell>
          <cell r="X57">
            <v>0</v>
          </cell>
          <cell r="Y57">
            <v>13500000</v>
          </cell>
          <cell r="Z57">
            <v>50</v>
          </cell>
          <cell r="AA57">
            <v>13500000</v>
          </cell>
          <cell r="AB57">
            <v>50</v>
          </cell>
        </row>
        <row r="58">
          <cell r="C58" t="str">
            <v>Tim Evaluasi Kinerja Pelayanan Administrasi Umum</v>
          </cell>
          <cell r="D58">
            <v>20</v>
          </cell>
          <cell r="E58" t="str">
            <v>1 Kegiatan</v>
          </cell>
          <cell r="F58">
            <v>4</v>
          </cell>
          <cell r="G58" t="str">
            <v>4 Triwulan</v>
          </cell>
          <cell r="H58">
            <v>12000000</v>
          </cell>
          <cell r="K58">
            <v>3000000</v>
          </cell>
          <cell r="L58">
            <v>3000000</v>
          </cell>
          <cell r="O58">
            <v>3000000</v>
          </cell>
          <cell r="P58">
            <v>3000000</v>
          </cell>
          <cell r="T58">
            <v>0</v>
          </cell>
          <cell r="X58">
            <v>0</v>
          </cell>
          <cell r="Y58">
            <v>6000000</v>
          </cell>
          <cell r="Z58">
            <v>50</v>
          </cell>
          <cell r="AA58">
            <v>6000000</v>
          </cell>
          <cell r="AB58">
            <v>50</v>
          </cell>
        </row>
        <row r="59">
          <cell r="C59" t="str">
            <v>Tim Pengadministrasian dan Penataan Kendaraan Dinas</v>
          </cell>
          <cell r="D59">
            <v>12</v>
          </cell>
          <cell r="E59" t="str">
            <v>1 Kegiatan</v>
          </cell>
          <cell r="F59">
            <v>4</v>
          </cell>
          <cell r="G59" t="str">
            <v>4 Triwulan</v>
          </cell>
          <cell r="H59">
            <v>7200000</v>
          </cell>
          <cell r="K59">
            <v>1800000</v>
          </cell>
          <cell r="L59">
            <v>1800000</v>
          </cell>
          <cell r="O59">
            <v>1800000</v>
          </cell>
          <cell r="P59">
            <v>1800000</v>
          </cell>
          <cell r="T59">
            <v>0</v>
          </cell>
          <cell r="X59">
            <v>0</v>
          </cell>
          <cell r="Y59">
            <v>3600000</v>
          </cell>
          <cell r="Z59">
            <v>50</v>
          </cell>
          <cell r="AA59">
            <v>3600000</v>
          </cell>
          <cell r="AB59">
            <v>50</v>
          </cell>
        </row>
        <row r="60">
          <cell r="C60" t="str">
            <v>Tim Pelayanan Protokol dan Pelayanan Pimpinan</v>
          </cell>
          <cell r="D60">
            <v>12</v>
          </cell>
          <cell r="E60" t="str">
            <v>1 Kegiatan</v>
          </cell>
          <cell r="F60">
            <v>4</v>
          </cell>
          <cell r="G60" t="str">
            <v>4 Triwulan</v>
          </cell>
          <cell r="H60">
            <v>7200000</v>
          </cell>
          <cell r="K60">
            <v>1800000</v>
          </cell>
          <cell r="L60">
            <v>1800000</v>
          </cell>
          <cell r="O60">
            <v>1800000</v>
          </cell>
          <cell r="P60">
            <v>1800000</v>
          </cell>
          <cell r="T60">
            <v>0</v>
          </cell>
          <cell r="X60">
            <v>0</v>
          </cell>
          <cell r="Y60">
            <v>3600000</v>
          </cell>
          <cell r="Z60">
            <v>50</v>
          </cell>
          <cell r="AA60">
            <v>3600000</v>
          </cell>
          <cell r="AB60">
            <v>50</v>
          </cell>
        </row>
        <row r="61">
          <cell r="C61" t="str">
            <v>Tim Penataan dan Pengadminitrasian Barang dan Mesin</v>
          </cell>
          <cell r="D61">
            <v>12</v>
          </cell>
          <cell r="E61" t="str">
            <v>1 Kegiatan</v>
          </cell>
          <cell r="F61">
            <v>4</v>
          </cell>
          <cell r="G61" t="str">
            <v>4 Triwulan</v>
          </cell>
          <cell r="H61">
            <v>7200000</v>
          </cell>
          <cell r="K61">
            <v>1800000</v>
          </cell>
          <cell r="L61">
            <v>1800000</v>
          </cell>
          <cell r="O61">
            <v>1800000</v>
          </cell>
          <cell r="P61">
            <v>1800000</v>
          </cell>
          <cell r="T61">
            <v>0</v>
          </cell>
          <cell r="X61">
            <v>0</v>
          </cell>
          <cell r="Y61">
            <v>3600000</v>
          </cell>
          <cell r="Z61">
            <v>50</v>
          </cell>
          <cell r="AA61">
            <v>3600000</v>
          </cell>
          <cell r="AB61">
            <v>50</v>
          </cell>
        </row>
        <row r="62">
          <cell r="C62" t="str">
            <v>Tim penyelesaian penyusunan KP-4</v>
          </cell>
          <cell r="D62">
            <v>15</v>
          </cell>
          <cell r="E62" t="str">
            <v>1 Kegiatan</v>
          </cell>
          <cell r="F62">
            <v>2</v>
          </cell>
          <cell r="G62" t="str">
            <v>2 Semester</v>
          </cell>
          <cell r="H62">
            <v>4500000</v>
          </cell>
          <cell r="L62">
            <v>0</v>
          </cell>
          <cell r="O62">
            <v>2250000</v>
          </cell>
          <cell r="P62">
            <v>2250000</v>
          </cell>
          <cell r="T62">
            <v>0</v>
          </cell>
          <cell r="X62">
            <v>0</v>
          </cell>
          <cell r="Y62">
            <v>2250000</v>
          </cell>
          <cell r="Z62">
            <v>50</v>
          </cell>
          <cell r="AA62">
            <v>2250000</v>
          </cell>
          <cell r="AB62">
            <v>50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es (2)"/>
      <sheetName val="kes 3"/>
      <sheetName val="InKes"/>
      <sheetName val="LANSIA"/>
      <sheetName val="mkkMD75"/>
      <sheetName val="mkkMD100"/>
      <sheetName val="sken1"/>
      <sheetName val="SKEN2"/>
      <sheetName val="SKEN3"/>
      <sheetName val="SKEN4"/>
      <sheetName val="Sheet4"/>
      <sheetName val="Master Entry"/>
      <sheetName val="SPP"/>
      <sheetName val="SPM"/>
      <sheetName val="SP2D"/>
      <sheetName val="AaS"/>
      <sheetName val="Bimgas"/>
      <sheetName val="Manasik"/>
      <sheetName val="Kabah Mini"/>
      <sheetName val="INPUT"/>
      <sheetName val="akun"/>
      <sheetName val="RRKA1435"/>
      <sheetName val="RWP 33"/>
      <sheetName val="Data"/>
      <sheetName val="KK-KOMPILASI-LRA-2022"/>
    </sheetNames>
    <sheetDataSet>
      <sheetData sheetId="0">
        <row r="9">
          <cell r="B9">
            <v>51102110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ow r="9">
          <cell r="B9">
            <v>51102110</v>
          </cell>
        </row>
      </sheetData>
      <sheetData sheetId="15">
        <row r="9">
          <cell r="B9">
            <v>51102110</v>
          </cell>
          <cell r="C9" t="str">
            <v>Pemondokan Makkah riil rata-rata 2013</v>
          </cell>
          <cell r="E9">
            <v>0</v>
          </cell>
          <cell r="F9">
            <v>0</v>
          </cell>
          <cell r="G9" t="e">
            <v>#DIV/0!</v>
          </cell>
        </row>
        <row r="10">
          <cell r="B10">
            <v>51102120</v>
          </cell>
          <cell r="C10" t="str">
            <v>Pemondokan Madinah riil rata-rata 2013</v>
          </cell>
          <cell r="E10">
            <v>0</v>
          </cell>
          <cell r="F10">
            <v>0</v>
          </cell>
          <cell r="G10" t="e">
            <v>#DIV/0!</v>
          </cell>
        </row>
        <row r="11">
          <cell r="B11">
            <v>51102111</v>
          </cell>
          <cell r="C11" t="str">
            <v>Biaya selisih sewa pemondokan jemaah haji di Makkah</v>
          </cell>
          <cell r="E11">
            <v>0</v>
          </cell>
          <cell r="F11">
            <v>0</v>
          </cell>
          <cell r="G11" t="e">
            <v>#DIV/0!</v>
          </cell>
        </row>
        <row r="12">
          <cell r="B12">
            <v>51102121</v>
          </cell>
          <cell r="C12" t="str">
            <v>Biaya selisih sewa pemondokan jemaah haji di Madinah</v>
          </cell>
          <cell r="E12">
            <v>0</v>
          </cell>
          <cell r="F12">
            <v>0</v>
          </cell>
          <cell r="G12" t="e">
            <v>#DIV/0!</v>
          </cell>
        </row>
        <row r="13">
          <cell r="B13">
            <v>51102131</v>
          </cell>
          <cell r="C13" t="str">
            <v>Biaya Selisih Distribusi Pemondokan di Makkah</v>
          </cell>
          <cell r="E13">
            <v>0</v>
          </cell>
          <cell r="F13">
            <v>0</v>
          </cell>
          <cell r="G13" t="e">
            <v>#DIV/0!</v>
          </cell>
        </row>
        <row r="14">
          <cell r="B14">
            <v>51102141</v>
          </cell>
          <cell r="C14" t="str">
            <v>Sewa cadangan pemondokan di Makkah (1%)</v>
          </cell>
          <cell r="E14">
            <v>0</v>
          </cell>
          <cell r="F14">
            <v>0</v>
          </cell>
          <cell r="G14" t="e">
            <v>#DIV/0!</v>
          </cell>
        </row>
        <row r="15">
          <cell r="B15">
            <v>51102151</v>
          </cell>
          <cell r="C15" t="str">
            <v>Sewa hotel Transit di Jeddah</v>
          </cell>
          <cell r="E15">
            <v>0</v>
          </cell>
          <cell r="F15">
            <v>0</v>
          </cell>
          <cell r="G15" t="e">
            <v>#DIV/0!</v>
          </cell>
        </row>
        <row r="16">
          <cell r="B16">
            <v>51105111</v>
          </cell>
          <cell r="C16" t="str">
            <v>Makan Jemaah di Madinah</v>
          </cell>
          <cell r="E16">
            <v>0</v>
          </cell>
          <cell r="F16">
            <v>0</v>
          </cell>
          <cell r="G16" t="e">
            <v>#DIV/0!</v>
          </cell>
        </row>
        <row r="17">
          <cell r="B17">
            <v>51105121</v>
          </cell>
          <cell r="C17" t="str">
            <v>Konsumsi Jemaah : Masa kedatangan &amp; kepulangan di Bandara</v>
          </cell>
          <cell r="E17">
            <v>0</v>
          </cell>
          <cell r="F17">
            <v>0</v>
          </cell>
          <cell r="G17" t="e">
            <v>#DIV/0!</v>
          </cell>
        </row>
        <row r="18">
          <cell r="B18">
            <v>51105131</v>
          </cell>
          <cell r="C18" t="str">
            <v>Konsumsi Jemaah : Di Arafah Mina</v>
          </cell>
          <cell r="E18">
            <v>0</v>
          </cell>
          <cell r="F18">
            <v>0</v>
          </cell>
          <cell r="G18" t="e">
            <v>#DIV/0!</v>
          </cell>
        </row>
        <row r="19">
          <cell r="B19">
            <v>51105141</v>
          </cell>
          <cell r="C19" t="str">
            <v>Makan jemaah tersesat</v>
          </cell>
          <cell r="E19">
            <v>0</v>
          </cell>
          <cell r="F19">
            <v>0</v>
          </cell>
          <cell r="G19" t="e">
            <v>#DIV/0!</v>
          </cell>
        </row>
        <row r="20">
          <cell r="B20">
            <v>51106131</v>
          </cell>
          <cell r="C20" t="str">
            <v>Bongkar muat dan angkutan barang</v>
          </cell>
          <cell r="E20">
            <v>0</v>
          </cell>
          <cell r="F20">
            <v>0</v>
          </cell>
          <cell r="G20" t="e">
            <v>#DIV/0!</v>
          </cell>
        </row>
        <row r="21">
          <cell r="B21">
            <v>51105103</v>
          </cell>
          <cell r="C21" t="str">
            <v>Snack dan minum saat tiba diperumahan Makkah</v>
          </cell>
          <cell r="E21">
            <v>0</v>
          </cell>
          <cell r="F21">
            <v>0</v>
          </cell>
          <cell r="G21" t="e">
            <v>#DIV/0!</v>
          </cell>
        </row>
        <row r="22">
          <cell r="B22">
            <v>51108112</v>
          </cell>
          <cell r="C22" t="str">
            <v xml:space="preserve">Badal haji </v>
          </cell>
          <cell r="E22">
            <v>0</v>
          </cell>
          <cell r="F22">
            <v>0</v>
          </cell>
          <cell r="G22" t="e">
            <v>#DIV/0!</v>
          </cell>
        </row>
        <row r="23">
          <cell r="B23">
            <v>51107821</v>
          </cell>
          <cell r="C23" t="str">
            <v>Biaya Pendamping Pemulangan jemaah sakit ke Indonesia pasca operasional haji</v>
          </cell>
          <cell r="E23">
            <v>41445</v>
          </cell>
          <cell r="F23">
            <v>-41445</v>
          </cell>
          <cell r="G23" t="e">
            <v>#DIV/0!</v>
          </cell>
        </row>
        <row r="24">
          <cell r="B24">
            <v>51105121</v>
          </cell>
          <cell r="C24" t="str">
            <v xml:space="preserve">Transportasi Shalawat (Angkutan jemaah dari pemondokan ke Masjidilharom) dan Safari wuquf </v>
          </cell>
          <cell r="E24">
            <v>0</v>
          </cell>
          <cell r="F24">
            <v>0</v>
          </cell>
          <cell r="G24" t="e">
            <v>#DIV/0!</v>
          </cell>
        </row>
        <row r="25">
          <cell r="B25">
            <v>51102211</v>
          </cell>
          <cell r="C25" t="str">
            <v>Sewa Pemondokan Petugas Kloter  di Makkah</v>
          </cell>
          <cell r="E25">
            <v>0</v>
          </cell>
          <cell r="F25">
            <v>0</v>
          </cell>
          <cell r="G25" t="e">
            <v>#DIV/0!</v>
          </cell>
        </row>
        <row r="26">
          <cell r="B26">
            <v>51102221</v>
          </cell>
          <cell r="C26" t="str">
            <v>Sewa Pemondokan Petugas Kloter  di Madinah</v>
          </cell>
          <cell r="E26">
            <v>0</v>
          </cell>
          <cell r="F26">
            <v>0</v>
          </cell>
          <cell r="G26" t="e">
            <v>#DIV/0!</v>
          </cell>
        </row>
        <row r="27">
          <cell r="B27">
            <v>51102231</v>
          </cell>
          <cell r="C27" t="str">
            <v>Sewa Pemondokan Petugas NK &amp; temus Jed/Mak yg ziarah di Madinah (Kemenag &amp; Kemenkes )</v>
          </cell>
          <cell r="E27">
            <v>0</v>
          </cell>
          <cell r="F27">
            <v>0</v>
          </cell>
          <cell r="G27" t="e">
            <v>#DIV/0!</v>
          </cell>
        </row>
        <row r="28">
          <cell r="B28">
            <v>51102241</v>
          </cell>
          <cell r="C28" t="str">
            <v>Sewa Pemondokan Petugas NK &amp; temus Madinah, Jeddah dan TUH di Makkah ( Kemenag &amp; Kemenkes)</v>
          </cell>
          <cell r="E28">
            <v>0</v>
          </cell>
          <cell r="F28">
            <v>0</v>
          </cell>
          <cell r="G28" t="e">
            <v>#DIV/0!</v>
          </cell>
        </row>
        <row r="29">
          <cell r="B29">
            <v>51110311</v>
          </cell>
          <cell r="C29" t="str">
            <v>Sewa wisma di Jeddah</v>
          </cell>
          <cell r="E29">
            <v>329000</v>
          </cell>
          <cell r="F29">
            <v>-329000</v>
          </cell>
          <cell r="G29" t="e">
            <v>#DIV/0!</v>
          </cell>
        </row>
        <row r="30">
          <cell r="B30">
            <v>51102261</v>
          </cell>
          <cell r="C30" t="str">
            <v>Sewa Hotel Transit Petugas Kloter di Jeddah</v>
          </cell>
          <cell r="E30">
            <v>0</v>
          </cell>
          <cell r="F30">
            <v>0</v>
          </cell>
          <cell r="G30" t="e">
            <v>#DIV/0!</v>
          </cell>
        </row>
        <row r="31">
          <cell r="B31">
            <v>51105211</v>
          </cell>
          <cell r="C31" t="str">
            <v>Konsumsi Petugas PPIH Arab Saudi</v>
          </cell>
          <cell r="E31">
            <v>0</v>
          </cell>
          <cell r="F31">
            <v>0</v>
          </cell>
          <cell r="G31" t="e">
            <v>#DIV/0!</v>
          </cell>
        </row>
        <row r="32">
          <cell r="B32">
            <v>51105221</v>
          </cell>
          <cell r="C32" t="str">
            <v xml:space="preserve">Konsumsi : TUH KJRI Jeddah </v>
          </cell>
          <cell r="E32">
            <v>0</v>
          </cell>
          <cell r="F32">
            <v>0</v>
          </cell>
          <cell r="G32" t="e">
            <v>#DIV/0!</v>
          </cell>
        </row>
        <row r="33">
          <cell r="B33">
            <v>51105231</v>
          </cell>
          <cell r="C33" t="str">
            <v>Beban Konsumsi Temus</v>
          </cell>
          <cell r="E33">
            <v>0</v>
          </cell>
          <cell r="F33">
            <v>0</v>
          </cell>
          <cell r="G33" t="e">
            <v>#DIV/0!</v>
          </cell>
        </row>
        <row r="34">
          <cell r="B34">
            <v>51105241</v>
          </cell>
          <cell r="C34" t="str">
            <v xml:space="preserve">Konsumsi : Rapat -rapat koordinasi TUH, Daker, Sektor selama operasional </v>
          </cell>
          <cell r="E34">
            <v>2805.9</v>
          </cell>
          <cell r="F34">
            <v>-2805.9</v>
          </cell>
          <cell r="G34" t="e">
            <v>#DIV/0!</v>
          </cell>
        </row>
        <row r="35">
          <cell r="B35">
            <v>51105251</v>
          </cell>
          <cell r="C35" t="str">
            <v>Konsumsi : Malam Ta'aruf</v>
          </cell>
          <cell r="E35">
            <v>0</v>
          </cell>
          <cell r="F35">
            <v>0</v>
          </cell>
          <cell r="G35" t="e">
            <v>#DIV/0!</v>
          </cell>
        </row>
        <row r="36">
          <cell r="B36">
            <v>51105261</v>
          </cell>
          <cell r="C36" t="str">
            <v>Makan Penataran tenaga musim :</v>
          </cell>
          <cell r="E36">
            <v>0</v>
          </cell>
          <cell r="F36">
            <v>0</v>
          </cell>
          <cell r="G36" t="e">
            <v>#DIV/0!</v>
          </cell>
        </row>
        <row r="37">
          <cell r="B37">
            <v>51105262</v>
          </cell>
          <cell r="C37" t="str">
            <v>Snack Penataran tenaga musim :</v>
          </cell>
          <cell r="E37">
            <v>0</v>
          </cell>
          <cell r="F37">
            <v>0</v>
          </cell>
          <cell r="G37" t="e">
            <v>#DIV/0!</v>
          </cell>
        </row>
        <row r="38">
          <cell r="B38">
            <v>51105271</v>
          </cell>
          <cell r="C38" t="str">
            <v>Konsumsi : Extra fooding selama operasional (jeddah dan makkah dan Madinah</v>
          </cell>
          <cell r="E38">
            <v>0</v>
          </cell>
          <cell r="F38">
            <v>0</v>
          </cell>
          <cell r="G38" t="e">
            <v>#DIV/0!</v>
          </cell>
        </row>
        <row r="39">
          <cell r="B39">
            <v>51105281</v>
          </cell>
          <cell r="C39" t="str">
            <v>Beban Konsumsi Tim selama di Arab Saudi</v>
          </cell>
          <cell r="E39">
            <v>0</v>
          </cell>
          <cell r="F39">
            <v>0</v>
          </cell>
          <cell r="G39" t="e">
            <v>#DIV/0!</v>
          </cell>
        </row>
        <row r="40">
          <cell r="B40">
            <v>51105211</v>
          </cell>
          <cell r="C40" t="str">
            <v>Konsumsi : Petugas kloter masa kedatangan dan kepulangan di KAAIA(kemeng + Kesehatan)</v>
          </cell>
          <cell r="E40">
            <v>0</v>
          </cell>
          <cell r="F40">
            <v>0</v>
          </cell>
          <cell r="G40" t="e">
            <v>#DIV/0!</v>
          </cell>
        </row>
        <row r="41">
          <cell r="B41">
            <v>51105291</v>
          </cell>
          <cell r="C41" t="str">
            <v>konsumsi petugas kloter</v>
          </cell>
          <cell r="E41">
            <v>0</v>
          </cell>
          <cell r="F41">
            <v>0</v>
          </cell>
          <cell r="G41" t="e">
            <v>#DIV/0!</v>
          </cell>
        </row>
        <row r="42">
          <cell r="B42">
            <v>51106211</v>
          </cell>
          <cell r="C42" t="str">
            <v>Sewa bus petugas non kloter dan temus (Jeddah, Makkah, Madinah &amp; Armina) dan stiker masyair</v>
          </cell>
          <cell r="E42">
            <v>0</v>
          </cell>
          <cell r="F42">
            <v>0</v>
          </cell>
          <cell r="G42" t="e">
            <v>#DIV/0!</v>
          </cell>
        </row>
        <row r="43">
          <cell r="B43">
            <v>51107131</v>
          </cell>
          <cell r="C43" t="str">
            <v>Tim pendukung  penyewaan pemondokan katering dan transportasi</v>
          </cell>
          <cell r="E43">
            <v>0</v>
          </cell>
          <cell r="F43">
            <v>0</v>
          </cell>
          <cell r="G43" t="e">
            <v>#DIV/0!</v>
          </cell>
        </row>
        <row r="44">
          <cell r="B44">
            <v>51107141</v>
          </cell>
          <cell r="C44" t="str">
            <v>Tunjangan jabatan pimpinan PPIH Arab Saudi</v>
          </cell>
          <cell r="E44">
            <v>0</v>
          </cell>
          <cell r="F44">
            <v>0</v>
          </cell>
          <cell r="G44" t="e">
            <v>#DIV/0!</v>
          </cell>
        </row>
        <row r="45">
          <cell r="B45">
            <v>51107151</v>
          </cell>
          <cell r="C45" t="str">
            <v>Gaji Pegawai Honor Kantor Misi Haji dan Daker</v>
          </cell>
          <cell r="E45">
            <v>72500</v>
          </cell>
          <cell r="F45">
            <v>-72500</v>
          </cell>
          <cell r="G45" t="e">
            <v>#DIV/0!</v>
          </cell>
        </row>
        <row r="46">
          <cell r="B46">
            <v>51107161</v>
          </cell>
          <cell r="C46" t="str">
            <v>Tenaga Kasar dan lain-lain</v>
          </cell>
          <cell r="E46">
            <v>17250</v>
          </cell>
          <cell r="F46">
            <v>-17250</v>
          </cell>
          <cell r="G46" t="e">
            <v>#DIV/0!</v>
          </cell>
        </row>
        <row r="47">
          <cell r="B47">
            <v>51110211</v>
          </cell>
          <cell r="C47" t="str">
            <v>Sewa Kantor :  Sektor di Makkah</v>
          </cell>
          <cell r="E47">
            <v>0</v>
          </cell>
          <cell r="F47">
            <v>0</v>
          </cell>
          <cell r="G47" t="e">
            <v>#DIV/0!</v>
          </cell>
        </row>
        <row r="48">
          <cell r="B48">
            <v>51110221</v>
          </cell>
          <cell r="C48" t="str">
            <v>Sewa Kantor :  Sektor di Madinah Markaziah</v>
          </cell>
          <cell r="E48">
            <v>0</v>
          </cell>
          <cell r="F48">
            <v>0</v>
          </cell>
          <cell r="G48" t="e">
            <v>#DIV/0!</v>
          </cell>
        </row>
        <row r="49">
          <cell r="B49">
            <v>51110231</v>
          </cell>
          <cell r="C49" t="str">
            <v>Sewa Kantor :  Sektor di Madinah Terminal Hijrah dan airport</v>
          </cell>
          <cell r="E49">
            <v>0</v>
          </cell>
          <cell r="F49">
            <v>0</v>
          </cell>
          <cell r="G49" t="e">
            <v>#DIV/0!</v>
          </cell>
        </row>
        <row r="50">
          <cell r="B50">
            <v>51110241</v>
          </cell>
          <cell r="C50" t="str">
            <v>Sewa Kantor :  Sektor di Madinah Bir Ali</v>
          </cell>
          <cell r="E50">
            <v>0</v>
          </cell>
          <cell r="F50">
            <v>0</v>
          </cell>
          <cell r="G50" t="e">
            <v>#DIV/0!</v>
          </cell>
        </row>
        <row r="51">
          <cell r="B51">
            <v>51110251</v>
          </cell>
          <cell r="C51" t="str">
            <v>Sewa Kantor :  Misi Haji di Jeddah</v>
          </cell>
          <cell r="E51">
            <v>0</v>
          </cell>
          <cell r="F51">
            <v>0</v>
          </cell>
          <cell r="G51" t="e">
            <v>#DIV/0!</v>
          </cell>
        </row>
        <row r="52">
          <cell r="B52">
            <v>51110321</v>
          </cell>
          <cell r="C52" t="str">
            <v>Sewa Kantor :  Daker  di Makkah (Wisma  I &amp; Wisma II)</v>
          </cell>
          <cell r="E52">
            <v>0</v>
          </cell>
          <cell r="F52">
            <v>0</v>
          </cell>
          <cell r="G52" t="e">
            <v>#DIV/0!</v>
          </cell>
        </row>
        <row r="53">
          <cell r="B53">
            <v>51110331</v>
          </cell>
          <cell r="C53" t="str">
            <v>Sewa Kantor :  Daker di Madinah</v>
          </cell>
          <cell r="E53">
            <v>0</v>
          </cell>
          <cell r="F53">
            <v>0</v>
          </cell>
          <cell r="G53" t="e">
            <v>#DIV/0!</v>
          </cell>
        </row>
        <row r="54">
          <cell r="B54">
            <v>51110261</v>
          </cell>
          <cell r="C54" t="str">
            <v>Sewa Kantor :  Daker Jeddah di Airport</v>
          </cell>
          <cell r="E54">
            <v>0</v>
          </cell>
          <cell r="F54">
            <v>0</v>
          </cell>
          <cell r="G54" t="e">
            <v>#DIV/0!</v>
          </cell>
        </row>
        <row r="55">
          <cell r="B55">
            <v>51110911</v>
          </cell>
          <cell r="C55" t="str">
            <v>Gudang penyimpanan kendaraan di Madinatul Hujaj Jeddah</v>
          </cell>
          <cell r="E55">
            <v>180000</v>
          </cell>
          <cell r="F55">
            <v>-180000</v>
          </cell>
          <cell r="G55" t="e">
            <v>#DIV/0!</v>
          </cell>
        </row>
        <row r="56">
          <cell r="B56">
            <v>51110921</v>
          </cell>
          <cell r="C56" t="str">
            <v>Gudang penyimpanan Inventaris di Madinatul Hujjaj</v>
          </cell>
          <cell r="E56">
            <v>0</v>
          </cell>
          <cell r="F56">
            <v>0</v>
          </cell>
          <cell r="G56" t="e">
            <v>#DIV/0!</v>
          </cell>
        </row>
        <row r="57">
          <cell r="B57">
            <v>51110931</v>
          </cell>
          <cell r="C57" t="str">
            <v>Gudang di Makkah</v>
          </cell>
          <cell r="E57">
            <v>45000</v>
          </cell>
          <cell r="F57">
            <v>-45000</v>
          </cell>
          <cell r="G57" t="e">
            <v>#DIV/0!</v>
          </cell>
        </row>
        <row r="58">
          <cell r="B58">
            <v>51110941</v>
          </cell>
          <cell r="C58" t="str">
            <v>Pool bengkel kendaraan di Madinatul Hujjaj</v>
          </cell>
          <cell r="E58">
            <v>0</v>
          </cell>
          <cell r="F58">
            <v>0</v>
          </cell>
          <cell r="G58" t="e">
            <v>#DIV/0!</v>
          </cell>
        </row>
        <row r="59">
          <cell r="B59">
            <v>51110951</v>
          </cell>
          <cell r="C59" t="str">
            <v>Posko dan kemah Misi Haji di Arafah</v>
          </cell>
          <cell r="E59">
            <v>0</v>
          </cell>
          <cell r="F59">
            <v>0</v>
          </cell>
          <cell r="G59" t="e">
            <v>#DIV/0!</v>
          </cell>
        </row>
        <row r="60">
          <cell r="B60">
            <v>51110961</v>
          </cell>
          <cell r="C60" t="str">
            <v>Posko dan kemah Misi Haji di Mina</v>
          </cell>
          <cell r="E60">
            <v>0</v>
          </cell>
          <cell r="F60">
            <v>0</v>
          </cell>
          <cell r="G60" t="e">
            <v>#DIV/0!</v>
          </cell>
        </row>
        <row r="61">
          <cell r="B61">
            <v>51110971</v>
          </cell>
          <cell r="C61" t="str">
            <v>Posko Pelayanan di Muzdalifah</v>
          </cell>
          <cell r="E61">
            <v>0</v>
          </cell>
          <cell r="F61">
            <v>0</v>
          </cell>
          <cell r="G61" t="e">
            <v>#DIV/0!</v>
          </cell>
        </row>
        <row r="62">
          <cell r="B62">
            <v>51110981</v>
          </cell>
          <cell r="C62" t="str">
            <v>Pos Komando Taktis Mina</v>
          </cell>
          <cell r="E62">
            <v>0</v>
          </cell>
          <cell r="F62">
            <v>0</v>
          </cell>
          <cell r="G62" t="e">
            <v>#DIV/0!</v>
          </cell>
        </row>
        <row r="63">
          <cell r="B63">
            <v>51110991</v>
          </cell>
          <cell r="C63" t="str">
            <v>Penggantian karpet sebagian tenda Arafah dan Mina</v>
          </cell>
          <cell r="E63">
            <v>0</v>
          </cell>
          <cell r="F63">
            <v>0</v>
          </cell>
          <cell r="G63" t="e">
            <v>#DIV/0!</v>
          </cell>
        </row>
        <row r="64">
          <cell r="B64">
            <v>51107711</v>
          </cell>
          <cell r="C64" t="str">
            <v>Sarana dan prasarana Media Centre Hajj (MCH)</v>
          </cell>
          <cell r="E64">
            <v>19250</v>
          </cell>
          <cell r="F64">
            <v>-19250</v>
          </cell>
          <cell r="G64" t="e">
            <v>#DIV/0!</v>
          </cell>
        </row>
        <row r="65">
          <cell r="B65">
            <v>51107721</v>
          </cell>
          <cell r="C65" t="str">
            <v>Operasional MCH</v>
          </cell>
          <cell r="E65">
            <v>0</v>
          </cell>
          <cell r="F65">
            <v>0</v>
          </cell>
          <cell r="G65" t="e">
            <v>#DIV/0!</v>
          </cell>
        </row>
        <row r="66">
          <cell r="B66">
            <v>51107731</v>
          </cell>
          <cell r="C66" t="str">
            <v>Sarana Administrasi dan perkantoran</v>
          </cell>
          <cell r="E66">
            <v>6670.5</v>
          </cell>
          <cell r="F66">
            <v>-6670.5</v>
          </cell>
          <cell r="G66" t="e">
            <v>#DIV/0!</v>
          </cell>
        </row>
        <row r="67">
          <cell r="B67">
            <v>51107741</v>
          </cell>
          <cell r="C67" t="str">
            <v>Pengadaan peralatan dan perlengkapan sektor</v>
          </cell>
          <cell r="E67">
            <v>0</v>
          </cell>
          <cell r="F67">
            <v>0</v>
          </cell>
          <cell r="G67" t="e">
            <v>#DIV/0!</v>
          </cell>
        </row>
        <row r="68">
          <cell r="B68">
            <v>51107742</v>
          </cell>
          <cell r="C68" t="str">
            <v>Penggandaan pedoman, petunjuk teknis dan naskah lainnya</v>
          </cell>
          <cell r="E68">
            <v>0</v>
          </cell>
          <cell r="F68">
            <v>0</v>
          </cell>
          <cell r="G68" t="e">
            <v>#DIV/0!</v>
          </cell>
        </row>
        <row r="69">
          <cell r="B69">
            <v>51107761</v>
          </cell>
          <cell r="C69" t="str">
            <v>Perjalanan dinas, rapat koordinasi</v>
          </cell>
          <cell r="E69">
            <v>26055</v>
          </cell>
          <cell r="F69">
            <v>-26055</v>
          </cell>
          <cell r="G69" t="e">
            <v>#DIV/0!</v>
          </cell>
        </row>
        <row r="70">
          <cell r="B70">
            <v>51107771</v>
          </cell>
          <cell r="C70" t="str">
            <v>Langganan daya dan jasa</v>
          </cell>
          <cell r="E70">
            <v>65252.04</v>
          </cell>
          <cell r="F70">
            <v>-65252.04</v>
          </cell>
          <cell r="G70" t="e">
            <v>#DIV/0!</v>
          </cell>
        </row>
        <row r="71">
          <cell r="B71">
            <v>51111111</v>
          </cell>
          <cell r="C71" t="str">
            <v>Pemeliharaan Kantor Misi Haji di Jeddah, Daker di Mekkah, Madinah dan Jeddah</v>
          </cell>
          <cell r="E71">
            <v>12718.75</v>
          </cell>
          <cell r="F71">
            <v>-12718.75</v>
          </cell>
          <cell r="G71" t="e">
            <v>#DIV/0!</v>
          </cell>
        </row>
        <row r="72">
          <cell r="B72">
            <v>51111121</v>
          </cell>
          <cell r="C72" t="str">
            <v>Pemeliharaan dan operasional kendaraan</v>
          </cell>
          <cell r="E72">
            <v>29887.5</v>
          </cell>
          <cell r="F72">
            <v>-29887.5</v>
          </cell>
          <cell r="G72" t="e">
            <v>#DIV/0!</v>
          </cell>
        </row>
        <row r="73">
          <cell r="B73">
            <v>51108211</v>
          </cell>
          <cell r="C73" t="str">
            <v>Pakaian seragam Temus dan PPIH Arab Saudi</v>
          </cell>
          <cell r="E73">
            <v>0</v>
          </cell>
          <cell r="F73">
            <v>0</v>
          </cell>
          <cell r="G73" t="e">
            <v>#DIV/0!</v>
          </cell>
        </row>
        <row r="74">
          <cell r="B74">
            <v>51108221</v>
          </cell>
          <cell r="C74" t="str">
            <v>Peralatan transportasi</v>
          </cell>
          <cell r="E74">
            <v>0</v>
          </cell>
          <cell r="F74">
            <v>0</v>
          </cell>
          <cell r="G74" t="e">
            <v>#DIV/0!</v>
          </cell>
        </row>
        <row r="75">
          <cell r="B75">
            <v>51109311</v>
          </cell>
          <cell r="C75" t="str">
            <v>Penataran Temus</v>
          </cell>
          <cell r="E75">
            <v>0</v>
          </cell>
          <cell r="F75">
            <v>0</v>
          </cell>
          <cell r="G75" t="e">
            <v>#DIV/0!</v>
          </cell>
        </row>
        <row r="76">
          <cell r="B76">
            <v>51107831</v>
          </cell>
          <cell r="C76" t="str">
            <v xml:space="preserve">Pelayanan keprotokolan dan Delegasi Misi </v>
          </cell>
          <cell r="E76">
            <v>34118.300000000003</v>
          </cell>
          <cell r="F76">
            <v>-34118.300000000003</v>
          </cell>
          <cell r="G76" t="e">
            <v>#DIV/0!</v>
          </cell>
        </row>
        <row r="77">
          <cell r="B77">
            <v>51106203</v>
          </cell>
          <cell r="C77" t="str">
            <v>Pengurusan ID Card, stiker kendaraan airport, Masyair &amp; Taraduddi</v>
          </cell>
          <cell r="E77">
            <v>0</v>
          </cell>
          <cell r="F77">
            <v>0</v>
          </cell>
          <cell r="G77" t="e">
            <v>#DIV/0!</v>
          </cell>
        </row>
        <row r="78">
          <cell r="B78">
            <v>51107841</v>
          </cell>
          <cell r="C78" t="str">
            <v>Administrasi dan dokumen Pengelolaan keuangan</v>
          </cell>
          <cell r="E78">
            <v>13010</v>
          </cell>
          <cell r="F78">
            <v>-13010</v>
          </cell>
          <cell r="G78" t="e">
            <v>#DIV/0!</v>
          </cell>
        </row>
        <row r="79">
          <cell r="B79">
            <v>51107851</v>
          </cell>
          <cell r="C79" t="str">
            <v>Pengadaan laoha, stiker untuk pemondokan, bendera, umbul-umbul, peta, dan lain-lain</v>
          </cell>
          <cell r="E79">
            <v>0</v>
          </cell>
          <cell r="F79">
            <v>0</v>
          </cell>
          <cell r="G79" t="e">
            <v>#DIV/0!</v>
          </cell>
        </row>
        <row r="80">
          <cell r="B80">
            <v>51107861</v>
          </cell>
          <cell r="C80" t="str">
            <v xml:space="preserve">Biaya lawyer dan notaris </v>
          </cell>
          <cell r="E80">
            <v>3500</v>
          </cell>
          <cell r="F80">
            <v>-3500</v>
          </cell>
          <cell r="G80" t="e">
            <v>#DIV/0!</v>
          </cell>
        </row>
        <row r="81">
          <cell r="B81">
            <v>51107871</v>
          </cell>
          <cell r="C81" t="str">
            <v>Pengadaan komputer Daker dan Sektor</v>
          </cell>
          <cell r="E81">
            <v>0</v>
          </cell>
          <cell r="F81">
            <v>0</v>
          </cell>
          <cell r="G81" t="e">
            <v>#DIV/0!</v>
          </cell>
        </row>
        <row r="82">
          <cell r="B82">
            <v>51108191</v>
          </cell>
          <cell r="C82" t="str">
            <v>Kerokhiman, santunan dan lain lain</v>
          </cell>
          <cell r="E82">
            <v>0</v>
          </cell>
          <cell r="F82">
            <v>0</v>
          </cell>
          <cell r="G82" t="e">
            <v>#DIV/0!</v>
          </cell>
        </row>
        <row r="83">
          <cell r="B83">
            <v>51104231</v>
          </cell>
          <cell r="C83" t="str">
            <v xml:space="preserve">Biaya Perkemahan Armina : Petugas Non Kloter dan Temus </v>
          </cell>
          <cell r="E83">
            <v>0</v>
          </cell>
          <cell r="F83">
            <v>0</v>
          </cell>
          <cell r="G83" t="e">
            <v>#DIV/0!</v>
          </cell>
        </row>
        <row r="84">
          <cell r="B84">
            <v>51106221</v>
          </cell>
          <cell r="C84" t="str">
            <v>Naqobah petugas kloter Menag + Menkes (Jed-Mak-Mad &amp; Armina)</v>
          </cell>
          <cell r="E84">
            <v>0</v>
          </cell>
          <cell r="F84">
            <v>0</v>
          </cell>
          <cell r="G84" t="e">
            <v>#DIV/0!</v>
          </cell>
        </row>
        <row r="85">
          <cell r="B85">
            <v>51102221</v>
          </cell>
          <cell r="C85" t="str">
            <v>Sewa Pemondokan Petugas Kloter  di Madinah</v>
          </cell>
          <cell r="E85">
            <v>0</v>
          </cell>
          <cell r="F85">
            <v>0</v>
          </cell>
          <cell r="G85" t="e">
            <v>#DIV/0!</v>
          </cell>
        </row>
      </sheetData>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t jakarta"/>
      <sheetName val="upt bekasi"/>
      <sheetName val="upt surabaya"/>
      <sheetName val="upt aceh"/>
      <sheetName val="upt medan"/>
      <sheetName val="upt padang"/>
      <sheetName val="upt banjarmasin"/>
      <sheetName val="upt balikpapan"/>
      <sheetName val="upt makassar"/>
      <sheetName val="upt lombok"/>
      <sheetName val="jakarta"/>
      <sheetName val="jabar"/>
      <sheetName val="jateng"/>
      <sheetName val="jogja"/>
      <sheetName val="jatim"/>
      <sheetName val="aceh"/>
      <sheetName val="sumut"/>
      <sheetName val="sumbar"/>
      <sheetName val="riau"/>
      <sheetName val="jambi"/>
      <sheetName val="sumsel"/>
      <sheetName val="lampung"/>
      <sheetName val="kalbar"/>
      <sheetName val="kalteng"/>
      <sheetName val="kalsel"/>
      <sheetName val="kaltim"/>
      <sheetName val="sulut"/>
      <sheetName val="sulteng"/>
      <sheetName val="sulsel"/>
      <sheetName val="sultra"/>
      <sheetName val="maluku"/>
      <sheetName val="bali"/>
      <sheetName val="ntb"/>
      <sheetName val="ntt"/>
      <sheetName val="papua"/>
      <sheetName val="bengkulu"/>
      <sheetName val="malut"/>
      <sheetName val="banten"/>
      <sheetName val="babel"/>
      <sheetName val="gorontalo"/>
      <sheetName val="kepri"/>
      <sheetName val="pabar"/>
      <sheetName val="sulbar"/>
      <sheetName val="kaltara"/>
      <sheetName val="atase"/>
      <sheetName val="pusat"/>
      <sheetName val="rekapwil"/>
      <sheetName val="lampIIIb"/>
      <sheetName val="rekap"/>
      <sheetName val="pa2022"/>
      <sheetName val="strukturanggaran"/>
      <sheetName val="lamp3"/>
    </sheetNames>
    <sheetDataSet>
      <sheetData sheetId="0">
        <row r="3">
          <cell r="A3" t="str">
            <v>Satker/Program/Kegiatan/KRO/RO/Komponen</v>
          </cell>
          <cell r="B3" t="str">
            <v>51 BELANJA PEGAWAI</v>
          </cell>
          <cell r="C3" t="str">
            <v>52 BELANJA BARANG</v>
          </cell>
          <cell r="D3"/>
          <cell r="E3"/>
          <cell r="F3" t="str">
            <v>53 BELANJA MODAL</v>
          </cell>
          <cell r="G3" t="str">
            <v>Grand Total</v>
          </cell>
          <cell r="H3" t="str">
            <v>51 BELANJA PEGAWAI</v>
          </cell>
          <cell r="I3" t="str">
            <v>52 BELANJA BARANG</v>
          </cell>
          <cell r="J3"/>
          <cell r="K3"/>
          <cell r="L3" t="str">
            <v>53 BELANJA MODAL</v>
          </cell>
          <cell r="M3" t="str">
            <v>Grand Total</v>
          </cell>
        </row>
        <row r="4">
          <cell r="A4"/>
          <cell r="B4" t="str">
            <v>Belanja Pegawai</v>
          </cell>
          <cell r="C4" t="str">
            <v>Non Operasional</v>
          </cell>
          <cell r="D4" t="str">
            <v>Operasional Perkantoran</v>
          </cell>
          <cell r="E4"/>
          <cell r="F4" t="str">
            <v>Non Operasional</v>
          </cell>
          <cell r="G4"/>
          <cell r="H4" t="str">
            <v>001</v>
          </cell>
          <cell r="I4" t="str">
            <v>Non Operasional</v>
          </cell>
          <cell r="J4" t="str">
            <v>002 Operasional Perkantoran</v>
          </cell>
          <cell r="K4"/>
          <cell r="L4" t="str">
            <v>Non Operasional</v>
          </cell>
          <cell r="M4"/>
        </row>
        <row r="5">
          <cell r="A5"/>
          <cell r="B5" t="str">
            <v>RM</v>
          </cell>
          <cell r="C5" t="str">
            <v>PNBP</v>
          </cell>
          <cell r="D5" t="str">
            <v>RM</v>
          </cell>
          <cell r="E5" t="str">
            <v>PNBP</v>
          </cell>
          <cell r="F5" t="str">
            <v>PNBP</v>
          </cell>
          <cell r="G5"/>
          <cell r="H5" t="str">
            <v>RM</v>
          </cell>
          <cell r="I5" t="str">
            <v>PNBP</v>
          </cell>
          <cell r="J5" t="str">
            <v>RM</v>
          </cell>
          <cell r="K5" t="str">
            <v>PNBP</v>
          </cell>
          <cell r="L5" t="str">
            <v>PNBP</v>
          </cell>
          <cell r="M5"/>
        </row>
        <row r="6">
          <cell r="A6">
            <v>1</v>
          </cell>
          <cell r="B6">
            <v>2</v>
          </cell>
          <cell r="C6">
            <v>3</v>
          </cell>
          <cell r="D6">
            <v>4</v>
          </cell>
          <cell r="E6">
            <v>5</v>
          </cell>
          <cell r="F6">
            <v>6</v>
          </cell>
          <cell r="G6">
            <v>7</v>
          </cell>
          <cell r="H6" t="str">
            <v>2</v>
          </cell>
          <cell r="I6" t="str">
            <v>3</v>
          </cell>
          <cell r="J6" t="str">
            <v>4</v>
          </cell>
          <cell r="K6" t="str">
            <v>5</v>
          </cell>
          <cell r="L6" t="str">
            <v>6</v>
          </cell>
          <cell r="M6" t="str">
            <v>7</v>
          </cell>
        </row>
        <row r="7">
          <cell r="A7" t="str">
            <v>352543  Asrama Haji Jakarta</v>
          </cell>
          <cell r="B7">
            <v>3762410000</v>
          </cell>
          <cell r="C7">
            <v>362335000</v>
          </cell>
          <cell r="D7">
            <v>10451183000</v>
          </cell>
          <cell r="E7">
            <v>2372936000</v>
          </cell>
          <cell r="F7">
            <v>2969505000</v>
          </cell>
          <cell r="G7">
            <v>19918369000</v>
          </cell>
          <cell r="H7">
            <v>3632890000</v>
          </cell>
          <cell r="I7">
            <v>362335000</v>
          </cell>
          <cell r="J7">
            <v>7836463000</v>
          </cell>
          <cell r="K7">
            <v>2372936000</v>
          </cell>
          <cell r="L7">
            <v>2969505000</v>
          </cell>
          <cell r="M7">
            <v>17174129000</v>
          </cell>
        </row>
        <row r="8">
          <cell r="A8" t="str">
            <v>025.09.WA DUKUNGAN MANAJEMEN</v>
          </cell>
          <cell r="B8">
            <v>3762410000</v>
          </cell>
          <cell r="C8">
            <v>362335000</v>
          </cell>
          <cell r="D8">
            <v>10451183000</v>
          </cell>
          <cell r="E8">
            <v>2372936000</v>
          </cell>
          <cell r="F8">
            <v>2969505000</v>
          </cell>
          <cell r="G8">
            <v>19918369000</v>
          </cell>
          <cell r="H8">
            <v>3632890000</v>
          </cell>
          <cell r="I8">
            <v>362335000</v>
          </cell>
          <cell r="J8">
            <v>7836463000</v>
          </cell>
          <cell r="K8">
            <v>2372936000</v>
          </cell>
          <cell r="L8">
            <v>2969505000</v>
          </cell>
          <cell r="M8">
            <v>17174129000</v>
          </cell>
        </row>
        <row r="9">
          <cell r="A9" t="str">
            <v>2150 Dukungan Manajemen dan Pelaksanaan Tugas Teknis      Lainnya Penyelenggaraan Haji dan Umrah</v>
          </cell>
          <cell r="B9">
            <v>3762410000</v>
          </cell>
          <cell r="C9">
            <v>362335000</v>
          </cell>
          <cell r="D9">
            <v>10451183000</v>
          </cell>
          <cell r="E9">
            <v>2372936000</v>
          </cell>
          <cell r="F9">
            <v>2969505000</v>
          </cell>
          <cell r="G9">
            <v>19918369000</v>
          </cell>
          <cell r="H9">
            <v>3632890000</v>
          </cell>
          <cell r="I9">
            <v>362335000</v>
          </cell>
          <cell r="J9">
            <v>7836463000</v>
          </cell>
          <cell r="K9">
            <v>2372936000</v>
          </cell>
          <cell r="L9">
            <v>2969505000</v>
          </cell>
          <cell r="M9">
            <v>17174129000</v>
          </cell>
        </row>
        <row r="10">
          <cell r="A10" t="str">
            <v>2150.EBA Layanan Dukungan Manajemen Internal</v>
          </cell>
          <cell r="B10">
            <v>3762410000</v>
          </cell>
          <cell r="C10">
            <v>362335000</v>
          </cell>
          <cell r="D10">
            <v>10451183000</v>
          </cell>
          <cell r="E10">
            <v>2372936000</v>
          </cell>
          <cell r="F10"/>
          <cell r="G10">
            <v>16948864000</v>
          </cell>
          <cell r="H10">
            <v>3632890000</v>
          </cell>
          <cell r="I10">
            <v>362335000</v>
          </cell>
          <cell r="J10">
            <v>7836463000</v>
          </cell>
          <cell r="K10">
            <v>2372936000</v>
          </cell>
          <cell r="L10">
            <v>0</v>
          </cell>
          <cell r="M10">
            <v>14204624000</v>
          </cell>
        </row>
        <row r="11">
          <cell r="A11" t="str">
            <v>2150.EBA.962 Layanan Umum</v>
          </cell>
          <cell r="B11"/>
          <cell r="C11">
            <v>362335000</v>
          </cell>
          <cell r="D11"/>
          <cell r="E11"/>
          <cell r="F11"/>
          <cell r="G11">
            <v>362335000</v>
          </cell>
          <cell r="H11">
            <v>0</v>
          </cell>
          <cell r="I11">
            <v>362335000</v>
          </cell>
          <cell r="J11">
            <v>0</v>
          </cell>
          <cell r="K11">
            <v>0</v>
          </cell>
          <cell r="L11">
            <v>0</v>
          </cell>
          <cell r="M11">
            <v>362335000</v>
          </cell>
        </row>
        <row r="12">
          <cell r="A12" t="str">
            <v>053 Pelayanan Umum dan Rumah Tangga</v>
          </cell>
          <cell r="B12"/>
          <cell r="C12">
            <v>362335000</v>
          </cell>
          <cell r="D12"/>
          <cell r="E12"/>
          <cell r="F12"/>
          <cell r="G12">
            <v>362335000</v>
          </cell>
          <cell r="H12"/>
          <cell r="I12">
            <v>362335000</v>
          </cell>
          <cell r="J12"/>
          <cell r="K12"/>
          <cell r="L12"/>
          <cell r="M12">
            <v>362335000</v>
          </cell>
        </row>
        <row r="13">
          <cell r="A13" t="str">
            <v>2150.EBA.994 Layanan Perkantoran</v>
          </cell>
          <cell r="B13">
            <v>3762410000</v>
          </cell>
          <cell r="C13"/>
          <cell r="D13">
            <v>10451183000</v>
          </cell>
          <cell r="E13">
            <v>2372936000</v>
          </cell>
          <cell r="F13"/>
          <cell r="G13">
            <v>16586529000</v>
          </cell>
          <cell r="H13">
            <v>3632890000</v>
          </cell>
          <cell r="I13">
            <v>0</v>
          </cell>
          <cell r="J13">
            <v>7836463000</v>
          </cell>
          <cell r="K13">
            <v>2372936000</v>
          </cell>
          <cell r="L13">
            <v>0</v>
          </cell>
          <cell r="M13">
            <v>13842289000</v>
          </cell>
        </row>
        <row r="14">
          <cell r="A14" t="str">
            <v>001 Gaji dan Tunjangan</v>
          </cell>
          <cell r="B14">
            <v>3762410000</v>
          </cell>
          <cell r="C14"/>
          <cell r="D14"/>
          <cell r="E14"/>
          <cell r="F14"/>
          <cell r="G14">
            <v>3762410000</v>
          </cell>
          <cell r="H14">
            <v>3632890000</v>
          </cell>
          <cell r="I14"/>
          <cell r="J14"/>
          <cell r="K14"/>
          <cell r="L14"/>
          <cell r="M14">
            <v>3632890000</v>
          </cell>
        </row>
        <row r="15">
          <cell r="A15" t="str">
            <v>002 Operasional dan Pemeliharaan Kantor</v>
          </cell>
          <cell r="B15"/>
          <cell r="C15"/>
          <cell r="D15">
            <v>10451183000</v>
          </cell>
          <cell r="E15">
            <v>2372936000</v>
          </cell>
          <cell r="F15"/>
          <cell r="G15">
            <v>12824119000</v>
          </cell>
          <cell r="H15"/>
          <cell r="I15"/>
          <cell r="J15">
            <v>7836463000</v>
          </cell>
          <cell r="K15">
            <v>2372936000</v>
          </cell>
          <cell r="L15"/>
          <cell r="M15">
            <v>10209399000</v>
          </cell>
        </row>
        <row r="16">
          <cell r="A16" t="str">
            <v>2150.EBB Layanan Sarana dan Prasarana Internal</v>
          </cell>
          <cell r="B16"/>
          <cell r="C16"/>
          <cell r="D16"/>
          <cell r="E16"/>
          <cell r="F16">
            <v>2969505000</v>
          </cell>
          <cell r="G16">
            <v>2969505000</v>
          </cell>
          <cell r="H16">
            <v>0</v>
          </cell>
          <cell r="I16">
            <v>0</v>
          </cell>
          <cell r="J16">
            <v>0</v>
          </cell>
          <cell r="K16">
            <v>0</v>
          </cell>
          <cell r="L16">
            <v>2969505000</v>
          </cell>
          <cell r="M16">
            <v>2969505000</v>
          </cell>
        </row>
        <row r="17">
          <cell r="A17" t="str">
            <v>2150.EBB.951 Layanan Sarana Internal</v>
          </cell>
          <cell r="B17"/>
          <cell r="C17"/>
          <cell r="D17"/>
          <cell r="E17"/>
          <cell r="F17">
            <v>2969505000</v>
          </cell>
          <cell r="G17">
            <v>2969505000</v>
          </cell>
          <cell r="H17">
            <v>0</v>
          </cell>
          <cell r="I17">
            <v>0</v>
          </cell>
          <cell r="J17">
            <v>0</v>
          </cell>
          <cell r="K17">
            <v>0</v>
          </cell>
          <cell r="L17">
            <v>2969505000</v>
          </cell>
          <cell r="M17">
            <v>2969505000</v>
          </cell>
        </row>
        <row r="18">
          <cell r="A18" t="str">
            <v>051 Pengadaan Perangkat Pengolah Data dan Komunikasi</v>
          </cell>
          <cell r="B18"/>
          <cell r="C18"/>
          <cell r="D18"/>
          <cell r="E18"/>
          <cell r="F18">
            <v>245000000</v>
          </cell>
          <cell r="G18">
            <v>245000000</v>
          </cell>
          <cell r="H18"/>
          <cell r="I18"/>
          <cell r="J18"/>
          <cell r="K18"/>
          <cell r="L18">
            <v>245000000</v>
          </cell>
          <cell r="M18">
            <v>245000000</v>
          </cell>
        </row>
        <row r="19">
          <cell r="A19" t="str">
            <v>052 Pengadaan Peralatan dan Fasilitas Perkantoran</v>
          </cell>
          <cell r="B19"/>
          <cell r="C19"/>
          <cell r="D19"/>
          <cell r="E19"/>
          <cell r="F19">
            <v>1074505000</v>
          </cell>
          <cell r="G19">
            <v>1074505000</v>
          </cell>
          <cell r="H19"/>
          <cell r="I19"/>
          <cell r="J19"/>
          <cell r="K19"/>
          <cell r="L19">
            <v>1074505000</v>
          </cell>
          <cell r="M19">
            <v>1074505000</v>
          </cell>
        </row>
        <row r="20">
          <cell r="A20" t="str">
            <v>053 Pengadaan Kendaraan Bermotor</v>
          </cell>
          <cell r="B20"/>
          <cell r="C20"/>
          <cell r="D20"/>
          <cell r="E20"/>
          <cell r="F20">
            <v>1050000000</v>
          </cell>
          <cell r="G20">
            <v>1050000000</v>
          </cell>
          <cell r="H20"/>
          <cell r="I20"/>
          <cell r="J20"/>
          <cell r="K20"/>
          <cell r="L20">
            <v>1050000000</v>
          </cell>
          <cell r="M20">
            <v>1050000000</v>
          </cell>
        </row>
        <row r="21">
          <cell r="A21" t="str">
            <v>054 Pembangunan/Renovasi gedung dan bangunan</v>
          </cell>
          <cell r="B21"/>
          <cell r="C21"/>
          <cell r="D21"/>
          <cell r="E21"/>
          <cell r="F21">
            <v>600000000</v>
          </cell>
          <cell r="G21">
            <v>600000000</v>
          </cell>
          <cell r="H21"/>
          <cell r="I21"/>
          <cell r="J21"/>
          <cell r="K21"/>
          <cell r="L21">
            <v>600000000</v>
          </cell>
          <cell r="M21">
            <v>600000000</v>
          </cell>
        </row>
      </sheetData>
      <sheetData sheetId="1">
        <row r="7">
          <cell r="A7" t="str">
            <v>297115  UPT ASRAMA HAJI BEKASI</v>
          </cell>
          <cell r="B7">
            <v>2176050000</v>
          </cell>
          <cell r="C7">
            <v>367310000</v>
          </cell>
          <cell r="D7">
            <v>17090554000</v>
          </cell>
          <cell r="E7">
            <v>1054400000</v>
          </cell>
          <cell r="F7">
            <v>3122143000</v>
          </cell>
          <cell r="G7">
            <v>145600000</v>
          </cell>
          <cell r="H7">
            <v>23956057000</v>
          </cell>
          <cell r="I7">
            <v>1405668000</v>
          </cell>
          <cell r="J7">
            <v>367310000</v>
          </cell>
          <cell r="K7">
            <v>8111013000</v>
          </cell>
          <cell r="L7">
            <v>1054400000</v>
          </cell>
          <cell r="M7">
            <v>0</v>
          </cell>
          <cell r="N7">
            <v>145600000</v>
          </cell>
          <cell r="O7">
            <v>11083991000</v>
          </cell>
        </row>
        <row r="8">
          <cell r="A8" t="str">
            <v>025.09.WA DUKUNGAN MANAJEMEN</v>
          </cell>
          <cell r="B8">
            <v>2176050000</v>
          </cell>
          <cell r="C8">
            <v>367310000</v>
          </cell>
          <cell r="D8">
            <v>17090554000</v>
          </cell>
          <cell r="E8">
            <v>1054400000</v>
          </cell>
          <cell r="F8">
            <v>3122143000</v>
          </cell>
          <cell r="G8">
            <v>145600000</v>
          </cell>
          <cell r="H8">
            <v>23956057000</v>
          </cell>
          <cell r="I8">
            <v>1405668000</v>
          </cell>
          <cell r="J8">
            <v>367310000</v>
          </cell>
          <cell r="K8">
            <v>8111013000</v>
          </cell>
          <cell r="L8">
            <v>1054400000</v>
          </cell>
          <cell r="M8">
            <v>0</v>
          </cell>
          <cell r="N8">
            <v>145600000</v>
          </cell>
          <cell r="O8">
            <v>11083991000</v>
          </cell>
        </row>
        <row r="9">
          <cell r="A9" t="str">
            <v>2150 Dukungan Manajemen dan Pelaksanaan Tugas Teknis
Lainnya Penyelenggaraan Haji dan Umrah</v>
          </cell>
          <cell r="B9">
            <v>2176050000</v>
          </cell>
          <cell r="C9">
            <v>367310000</v>
          </cell>
          <cell r="D9">
            <v>17090554000</v>
          </cell>
          <cell r="E9">
            <v>1054400000</v>
          </cell>
          <cell r="F9">
            <v>3122143000</v>
          </cell>
          <cell r="G9">
            <v>145600000</v>
          </cell>
          <cell r="H9">
            <v>23956057000</v>
          </cell>
          <cell r="I9">
            <v>1405668000</v>
          </cell>
          <cell r="J9">
            <v>367310000</v>
          </cell>
          <cell r="K9">
            <v>8111013000</v>
          </cell>
          <cell r="L9">
            <v>1054400000</v>
          </cell>
          <cell r="M9">
            <v>0</v>
          </cell>
          <cell r="N9">
            <v>145600000</v>
          </cell>
          <cell r="O9">
            <v>11083991000</v>
          </cell>
        </row>
        <row r="10">
          <cell r="A10" t="str">
            <v>2150.EBA Layanan Dukungan Manajemen Internal</v>
          </cell>
          <cell r="B10">
            <v>2176050000</v>
          </cell>
          <cell r="C10"/>
          <cell r="D10">
            <v>17090554000</v>
          </cell>
          <cell r="E10">
            <v>1054400000</v>
          </cell>
          <cell r="F10"/>
          <cell r="G10"/>
          <cell r="H10">
            <v>20321004000</v>
          </cell>
          <cell r="I10">
            <v>1405668000</v>
          </cell>
          <cell r="J10">
            <v>0</v>
          </cell>
          <cell r="K10">
            <v>8111013000</v>
          </cell>
          <cell r="L10">
            <v>1054400000</v>
          </cell>
          <cell r="M10">
            <v>0</v>
          </cell>
          <cell r="N10">
            <v>0</v>
          </cell>
          <cell r="O10">
            <v>10571081000</v>
          </cell>
        </row>
        <row r="11">
          <cell r="A11" t="str">
            <v>2150.EBA.994 Layanan Perkantoran</v>
          </cell>
          <cell r="B11">
            <v>2176050000</v>
          </cell>
          <cell r="C11"/>
          <cell r="D11">
            <v>17090554000</v>
          </cell>
          <cell r="E11">
            <v>1054400000</v>
          </cell>
          <cell r="F11"/>
          <cell r="G11"/>
          <cell r="H11">
            <v>20321004000</v>
          </cell>
          <cell r="I11">
            <v>1405668000</v>
          </cell>
          <cell r="J11">
            <v>0</v>
          </cell>
          <cell r="K11">
            <v>8111013000</v>
          </cell>
          <cell r="L11">
            <v>1054400000</v>
          </cell>
          <cell r="M11">
            <v>0</v>
          </cell>
          <cell r="N11">
            <v>0</v>
          </cell>
          <cell r="O11">
            <v>10571081000</v>
          </cell>
        </row>
        <row r="12">
          <cell r="A12" t="str">
            <v>001 Gaji dan Tunjangan</v>
          </cell>
          <cell r="B12">
            <v>2176050000</v>
          </cell>
          <cell r="C12"/>
          <cell r="D12"/>
          <cell r="E12"/>
          <cell r="F12"/>
          <cell r="G12"/>
          <cell r="H12">
            <v>2176050000</v>
          </cell>
          <cell r="I12">
            <v>1405668000</v>
          </cell>
          <cell r="J12"/>
          <cell r="K12"/>
          <cell r="L12"/>
          <cell r="M12"/>
          <cell r="N12"/>
          <cell r="O12">
            <v>1405668000</v>
          </cell>
        </row>
        <row r="13">
          <cell r="A13" t="str">
            <v>002 Operasional dan Pemeliharaan Kantor</v>
          </cell>
          <cell r="B13"/>
          <cell r="C13"/>
          <cell r="D13">
            <v>17090554000</v>
          </cell>
          <cell r="E13">
            <v>1054400000</v>
          </cell>
          <cell r="F13"/>
          <cell r="G13"/>
          <cell r="H13">
            <v>18144954000</v>
          </cell>
          <cell r="I13"/>
          <cell r="J13"/>
          <cell r="K13">
            <v>8111013000</v>
          </cell>
          <cell r="L13">
            <v>1054400000</v>
          </cell>
          <cell r="M13"/>
          <cell r="N13"/>
          <cell r="O13">
            <v>9165413000</v>
          </cell>
        </row>
        <row r="14">
          <cell r="A14" t="str">
            <v>2150.EBB Layanan Sarana dan Prasarana Internal</v>
          </cell>
          <cell r="B14"/>
          <cell r="C14"/>
          <cell r="D14"/>
          <cell r="E14"/>
          <cell r="F14">
            <v>3122143000</v>
          </cell>
          <cell r="G14">
            <v>145600000</v>
          </cell>
          <cell r="H14">
            <v>3267743000</v>
          </cell>
          <cell r="I14">
            <v>0</v>
          </cell>
          <cell r="J14">
            <v>0</v>
          </cell>
          <cell r="K14">
            <v>0</v>
          </cell>
          <cell r="L14">
            <v>0</v>
          </cell>
          <cell r="M14">
            <v>0</v>
          </cell>
          <cell r="N14">
            <v>145600000</v>
          </cell>
          <cell r="O14">
            <v>145600000</v>
          </cell>
        </row>
        <row r="15">
          <cell r="A15" t="str">
            <v>2150.EBB.951 Layanan Sarana Internal</v>
          </cell>
          <cell r="B15"/>
          <cell r="C15"/>
          <cell r="D15"/>
          <cell r="E15"/>
          <cell r="F15">
            <v>3122143000</v>
          </cell>
          <cell r="G15">
            <v>145600000</v>
          </cell>
          <cell r="H15">
            <v>3267743000</v>
          </cell>
          <cell r="I15">
            <v>0</v>
          </cell>
          <cell r="J15">
            <v>0</v>
          </cell>
          <cell r="K15">
            <v>0</v>
          </cell>
          <cell r="L15">
            <v>0</v>
          </cell>
          <cell r="M15">
            <v>0</v>
          </cell>
          <cell r="N15">
            <v>145600000</v>
          </cell>
          <cell r="O15">
            <v>145600000</v>
          </cell>
        </row>
        <row r="16">
          <cell r="A16" t="str">
            <v>052 Pengadaan Peralatan dan Fasilitas Perkantoran</v>
          </cell>
          <cell r="B16"/>
          <cell r="C16"/>
          <cell r="D16"/>
          <cell r="E16"/>
          <cell r="F16">
            <v>1484949000</v>
          </cell>
          <cell r="G16">
            <v>43670000</v>
          </cell>
          <cell r="H16">
            <v>1528619000</v>
          </cell>
          <cell r="I16"/>
          <cell r="J16"/>
          <cell r="K16"/>
          <cell r="L16"/>
          <cell r="M16">
            <v>0</v>
          </cell>
          <cell r="N16">
            <v>43670000</v>
          </cell>
          <cell r="O16">
            <v>43670000</v>
          </cell>
        </row>
        <row r="17">
          <cell r="A17" t="str">
            <v>053 Pengadaan Kendaraan Bermotor</v>
          </cell>
          <cell r="B17"/>
          <cell r="C17"/>
          <cell r="D17"/>
          <cell r="E17"/>
          <cell r="F17">
            <v>1313704000</v>
          </cell>
          <cell r="G17"/>
          <cell r="H17">
            <v>1313704000</v>
          </cell>
          <cell r="I17"/>
          <cell r="J17"/>
          <cell r="K17"/>
          <cell r="L17"/>
          <cell r="M17">
            <v>0</v>
          </cell>
          <cell r="N17"/>
          <cell r="O17">
            <v>0</v>
          </cell>
        </row>
        <row r="18">
          <cell r="A18" t="str">
            <v>054 Pembangunan/Renovasi gedung dan bangunan</v>
          </cell>
          <cell r="B18"/>
          <cell r="C18"/>
          <cell r="D18"/>
          <cell r="E18"/>
          <cell r="F18">
            <v>323490000</v>
          </cell>
          <cell r="G18">
            <v>101930000</v>
          </cell>
          <cell r="H18">
            <v>425420000</v>
          </cell>
          <cell r="I18"/>
          <cell r="J18"/>
          <cell r="K18"/>
          <cell r="L18"/>
          <cell r="M18">
            <v>0</v>
          </cell>
          <cell r="N18">
            <v>101930000</v>
          </cell>
          <cell r="O18">
            <v>101930000</v>
          </cell>
        </row>
        <row r="19">
          <cell r="A19" t="str">
            <v>2150.EBC Layanan Manajemen SDM Internal</v>
          </cell>
          <cell r="B19"/>
          <cell r="C19">
            <v>367310000</v>
          </cell>
          <cell r="D19"/>
          <cell r="E19"/>
          <cell r="F19"/>
          <cell r="G19"/>
          <cell r="H19">
            <v>367310000</v>
          </cell>
          <cell r="I19">
            <v>0</v>
          </cell>
          <cell r="J19">
            <v>367310000</v>
          </cell>
          <cell r="K19">
            <v>0</v>
          </cell>
          <cell r="L19">
            <v>0</v>
          </cell>
          <cell r="M19">
            <v>0</v>
          </cell>
          <cell r="N19">
            <v>0</v>
          </cell>
          <cell r="O19">
            <v>367310000</v>
          </cell>
        </row>
        <row r="20">
          <cell r="A20" t="str">
            <v>2150.EBC.954 Layanan Manajemen SDM</v>
          </cell>
          <cell r="B20"/>
          <cell r="C20">
            <v>367310000</v>
          </cell>
          <cell r="D20"/>
          <cell r="E20"/>
          <cell r="F20"/>
          <cell r="G20"/>
          <cell r="H20">
            <v>367310000</v>
          </cell>
          <cell r="I20">
            <v>0</v>
          </cell>
          <cell r="J20">
            <v>367310000</v>
          </cell>
          <cell r="K20">
            <v>0</v>
          </cell>
          <cell r="L20">
            <v>0</v>
          </cell>
          <cell r="M20">
            <v>0</v>
          </cell>
          <cell r="N20">
            <v>0</v>
          </cell>
          <cell r="O20">
            <v>367310000</v>
          </cell>
        </row>
        <row r="21">
          <cell r="A21" t="str">
            <v>051 Pengelolaan Kepegawaian</v>
          </cell>
          <cell r="B21"/>
          <cell r="C21">
            <v>367310000</v>
          </cell>
          <cell r="D21"/>
          <cell r="E21"/>
          <cell r="F21"/>
          <cell r="G21"/>
          <cell r="H21">
            <v>367310000</v>
          </cell>
          <cell r="I21"/>
          <cell r="J21">
            <v>367310000</v>
          </cell>
          <cell r="K21"/>
          <cell r="L21"/>
          <cell r="M21"/>
          <cell r="N21"/>
          <cell r="O21">
            <v>367310000</v>
          </cell>
        </row>
      </sheetData>
      <sheetData sheetId="2">
        <row r="7">
          <cell r="A7" t="str">
            <v>352544  Asrama Haji Surabaya</v>
          </cell>
          <cell r="B7">
            <v>2226408000</v>
          </cell>
          <cell r="C7">
            <v>9400037000</v>
          </cell>
          <cell r="D7">
            <v>2245120000</v>
          </cell>
          <cell r="E7">
            <v>75000000</v>
          </cell>
          <cell r="F7">
            <v>1754880000</v>
          </cell>
          <cell r="G7">
            <v>15701445000</v>
          </cell>
          <cell r="H7">
            <v>1880176000</v>
          </cell>
          <cell r="I7">
            <v>8831237000</v>
          </cell>
          <cell r="J7">
            <v>2245120000</v>
          </cell>
          <cell r="K7">
            <v>0</v>
          </cell>
          <cell r="L7">
            <v>1754880000</v>
          </cell>
          <cell r="M7">
            <v>14711413000</v>
          </cell>
        </row>
        <row r="8">
          <cell r="A8" t="str">
            <v>025.09.WA DUKUNGAN MANAJEMEN</v>
          </cell>
          <cell r="B8">
            <v>2226408000</v>
          </cell>
          <cell r="C8">
            <v>9400037000</v>
          </cell>
          <cell r="D8">
            <v>2245120000</v>
          </cell>
          <cell r="E8">
            <v>75000000</v>
          </cell>
          <cell r="F8">
            <v>1754880000</v>
          </cell>
          <cell r="G8">
            <v>15701445000</v>
          </cell>
          <cell r="H8">
            <v>1880176000</v>
          </cell>
          <cell r="I8">
            <v>8831237000</v>
          </cell>
          <cell r="J8">
            <v>2245120000</v>
          </cell>
          <cell r="K8">
            <v>0</v>
          </cell>
          <cell r="L8">
            <v>1754880000</v>
          </cell>
          <cell r="M8">
            <v>14711413000</v>
          </cell>
        </row>
        <row r="9">
          <cell r="A9" t="str">
            <v>2150 Dukungan Manajemen dan Pelaksanaan Tugas Teknis
Lainnya Penyelenggaraan Haji dan Umrah</v>
          </cell>
          <cell r="B9">
            <v>2226408000</v>
          </cell>
          <cell r="C9">
            <v>9400037000</v>
          </cell>
          <cell r="D9">
            <v>2245120000</v>
          </cell>
          <cell r="E9">
            <v>75000000</v>
          </cell>
          <cell r="F9">
            <v>1754880000</v>
          </cell>
          <cell r="G9">
            <v>15701445000</v>
          </cell>
          <cell r="H9">
            <v>1880176000</v>
          </cell>
          <cell r="I9">
            <v>8831237000</v>
          </cell>
          <cell r="J9">
            <v>2245120000</v>
          </cell>
          <cell r="K9">
            <v>0</v>
          </cell>
          <cell r="L9">
            <v>1754880000</v>
          </cell>
          <cell r="M9">
            <v>14711413000</v>
          </cell>
        </row>
        <row r="10">
          <cell r="A10" t="str">
            <v>2150.EBA Layanan Dukungan Manajemen Internal</v>
          </cell>
          <cell r="B10">
            <v>2226408000</v>
          </cell>
          <cell r="C10">
            <v>9400037000</v>
          </cell>
          <cell r="D10">
            <v>2245120000</v>
          </cell>
          <cell r="E10"/>
          <cell r="F10"/>
          <cell r="G10">
            <v>13871565000</v>
          </cell>
          <cell r="H10">
            <v>1880176000</v>
          </cell>
          <cell r="I10">
            <v>8831237000</v>
          </cell>
          <cell r="J10">
            <v>2245120000</v>
          </cell>
          <cell r="K10">
            <v>0</v>
          </cell>
          <cell r="L10">
            <v>0</v>
          </cell>
          <cell r="M10">
            <v>12956533000</v>
          </cell>
        </row>
        <row r="11">
          <cell r="A11" t="str">
            <v>2150.EBA.994 Layanan Perkantoran</v>
          </cell>
          <cell r="B11">
            <v>2226408000</v>
          </cell>
          <cell r="C11">
            <v>9400037000</v>
          </cell>
          <cell r="D11">
            <v>2245120000</v>
          </cell>
          <cell r="E11"/>
          <cell r="F11"/>
          <cell r="G11">
            <v>13871565000</v>
          </cell>
          <cell r="H11">
            <v>1880176000</v>
          </cell>
          <cell r="I11">
            <v>8831237000</v>
          </cell>
          <cell r="J11">
            <v>2245120000</v>
          </cell>
          <cell r="K11">
            <v>0</v>
          </cell>
          <cell r="L11">
            <v>0</v>
          </cell>
          <cell r="M11">
            <v>12956533000</v>
          </cell>
        </row>
        <row r="12">
          <cell r="A12" t="str">
            <v>001 Gaji dan Tunjangan</v>
          </cell>
          <cell r="B12">
            <v>2226408000</v>
          </cell>
          <cell r="C12"/>
          <cell r="D12"/>
          <cell r="E12"/>
          <cell r="F12"/>
          <cell r="G12">
            <v>2226408000</v>
          </cell>
          <cell r="H12">
            <v>1880176000</v>
          </cell>
          <cell r="I12"/>
          <cell r="J12"/>
          <cell r="K12"/>
          <cell r="L12"/>
          <cell r="M12">
            <v>1880176000</v>
          </cell>
        </row>
        <row r="13">
          <cell r="A13" t="str">
            <v>002 Operasional dan Pemeliharaan Kantor</v>
          </cell>
          <cell r="B13"/>
          <cell r="C13">
            <v>9400037000</v>
          </cell>
          <cell r="D13">
            <v>2245120000</v>
          </cell>
          <cell r="E13"/>
          <cell r="F13"/>
          <cell r="G13">
            <v>11645157000</v>
          </cell>
          <cell r="H13"/>
          <cell r="I13">
            <v>8831237000</v>
          </cell>
          <cell r="J13">
            <v>2245120000</v>
          </cell>
          <cell r="K13"/>
          <cell r="L13"/>
          <cell r="M13">
            <v>11076357000</v>
          </cell>
        </row>
        <row r="14">
          <cell r="A14" t="str">
            <v>2150.EBB Layanan Sarana dan Prasarana Internal</v>
          </cell>
          <cell r="B14"/>
          <cell r="C14"/>
          <cell r="D14"/>
          <cell r="E14">
            <v>75000000</v>
          </cell>
          <cell r="F14">
            <v>1754880000</v>
          </cell>
          <cell r="G14">
            <v>1829880000</v>
          </cell>
          <cell r="H14">
            <v>0</v>
          </cell>
          <cell r="I14">
            <v>0</v>
          </cell>
          <cell r="J14">
            <v>0</v>
          </cell>
          <cell r="K14">
            <v>0</v>
          </cell>
          <cell r="L14">
            <v>1754880000</v>
          </cell>
          <cell r="M14">
            <v>1754880000</v>
          </cell>
        </row>
        <row r="15">
          <cell r="A15" t="str">
            <v>2150.EBB.951 Layanan Sarana Internal</v>
          </cell>
          <cell r="B15"/>
          <cell r="C15"/>
          <cell r="D15"/>
          <cell r="E15">
            <v>75000000</v>
          </cell>
          <cell r="F15">
            <v>1754880000</v>
          </cell>
          <cell r="G15">
            <v>1829880000</v>
          </cell>
          <cell r="H15">
            <v>0</v>
          </cell>
          <cell r="I15">
            <v>0</v>
          </cell>
          <cell r="J15">
            <v>0</v>
          </cell>
          <cell r="K15">
            <v>0</v>
          </cell>
          <cell r="L15">
            <v>1754880000</v>
          </cell>
          <cell r="M15">
            <v>1754880000</v>
          </cell>
        </row>
        <row r="16">
          <cell r="A16" t="str">
            <v>051 Pengadaan Perangkat Pengolah Data dan Komunikasi</v>
          </cell>
          <cell r="B16"/>
          <cell r="C16"/>
          <cell r="D16"/>
          <cell r="E16">
            <v>75000000</v>
          </cell>
          <cell r="F16"/>
          <cell r="G16">
            <v>75000000</v>
          </cell>
          <cell r="H16"/>
          <cell r="I16"/>
          <cell r="J16"/>
          <cell r="K16">
            <v>0</v>
          </cell>
          <cell r="L16"/>
          <cell r="M16">
            <v>0</v>
          </cell>
        </row>
        <row r="17">
          <cell r="A17" t="str">
            <v>052 Pengadaan Peralatan dan Fasilitas Perkantoran</v>
          </cell>
          <cell r="B17"/>
          <cell r="C17"/>
          <cell r="D17"/>
          <cell r="E17"/>
          <cell r="F17">
            <v>1754880000</v>
          </cell>
          <cell r="G17">
            <v>1754880000</v>
          </cell>
          <cell r="H17"/>
          <cell r="I17"/>
          <cell r="J17"/>
          <cell r="K17"/>
          <cell r="L17">
            <v>1754880000</v>
          </cell>
          <cell r="M17">
            <v>1754880000</v>
          </cell>
        </row>
      </sheetData>
      <sheetData sheetId="3">
        <row r="7">
          <cell r="A7" t="str">
            <v>352540  Asrama Haji Aceh</v>
          </cell>
          <cell r="B7">
            <v>2872554000</v>
          </cell>
          <cell r="C7">
            <v>769540000</v>
          </cell>
          <cell r="D7">
            <v>51840000</v>
          </cell>
          <cell r="E7">
            <v>8820200000</v>
          </cell>
          <cell r="F7">
            <v>16938470000</v>
          </cell>
          <cell r="G7">
            <v>820720000</v>
          </cell>
          <cell r="H7">
            <v>30273324000</v>
          </cell>
          <cell r="I7">
            <v>1845696000</v>
          </cell>
          <cell r="J7">
            <v>385540000</v>
          </cell>
          <cell r="K7">
            <v>51840000</v>
          </cell>
          <cell r="L7">
            <v>3102309000</v>
          </cell>
          <cell r="M7">
            <v>0</v>
          </cell>
          <cell r="N7">
            <v>820720000</v>
          </cell>
          <cell r="O7">
            <v>6206105000</v>
          </cell>
        </row>
        <row r="8">
          <cell r="A8" t="str">
            <v>025.09.WA DUKUNGAN MANAJEMEN</v>
          </cell>
          <cell r="B8">
            <v>2872554000</v>
          </cell>
          <cell r="C8">
            <v>769540000</v>
          </cell>
          <cell r="D8">
            <v>51840000</v>
          </cell>
          <cell r="E8">
            <v>8820200000</v>
          </cell>
          <cell r="F8">
            <v>16938470000</v>
          </cell>
          <cell r="G8">
            <v>820720000</v>
          </cell>
          <cell r="H8">
            <v>30273324000</v>
          </cell>
          <cell r="I8">
            <v>1845696000</v>
          </cell>
          <cell r="J8">
            <v>385540000</v>
          </cell>
          <cell r="K8">
            <v>51840000</v>
          </cell>
          <cell r="L8">
            <v>3102309000</v>
          </cell>
          <cell r="M8">
            <v>0</v>
          </cell>
          <cell r="N8">
            <v>820720000</v>
          </cell>
          <cell r="O8">
            <v>6206105000</v>
          </cell>
        </row>
        <row r="9">
          <cell r="A9" t="str">
            <v>2150 Dukungan Manajemen dan Pelaksanaan Tugas Teknis
Lainnya Penyelenggaraan Haji dan Umrah</v>
          </cell>
          <cell r="B9">
            <v>2872554000</v>
          </cell>
          <cell r="C9">
            <v>769540000</v>
          </cell>
          <cell r="D9">
            <v>51840000</v>
          </cell>
          <cell r="E9">
            <v>8820200000</v>
          </cell>
          <cell r="F9">
            <v>16938470000</v>
          </cell>
          <cell r="G9">
            <v>820720000</v>
          </cell>
          <cell r="H9">
            <v>30273324000</v>
          </cell>
          <cell r="I9">
            <v>1845696000</v>
          </cell>
          <cell r="J9">
            <v>385540000</v>
          </cell>
          <cell r="K9">
            <v>51840000</v>
          </cell>
          <cell r="L9">
            <v>3102309000</v>
          </cell>
          <cell r="M9">
            <v>0</v>
          </cell>
          <cell r="N9">
            <v>820720000</v>
          </cell>
          <cell r="O9">
            <v>6206105000</v>
          </cell>
        </row>
        <row r="10">
          <cell r="A10" t="str">
            <v>2150.EBA Layanan Dukungan Manajemen Internal</v>
          </cell>
          <cell r="B10">
            <v>2872554000</v>
          </cell>
          <cell r="C10"/>
          <cell r="D10"/>
          <cell r="E10">
            <v>8820200000</v>
          </cell>
          <cell r="F10"/>
          <cell r="G10"/>
          <cell r="H10">
            <v>11692754000</v>
          </cell>
          <cell r="I10">
            <v>1845696000</v>
          </cell>
          <cell r="J10">
            <v>0</v>
          </cell>
          <cell r="K10">
            <v>0</v>
          </cell>
          <cell r="L10">
            <v>3102309000</v>
          </cell>
          <cell r="M10">
            <v>0</v>
          </cell>
          <cell r="N10">
            <v>0</v>
          </cell>
          <cell r="O10">
            <v>4948005000</v>
          </cell>
        </row>
        <row r="11">
          <cell r="A11" t="str">
            <v>2150.EBA.994 Layanan Perkantoran</v>
          </cell>
          <cell r="B11">
            <v>2872554000</v>
          </cell>
          <cell r="C11"/>
          <cell r="D11"/>
          <cell r="E11">
            <v>8820200000</v>
          </cell>
          <cell r="F11"/>
          <cell r="G11"/>
          <cell r="H11">
            <v>11692754000</v>
          </cell>
          <cell r="I11">
            <v>1845696000</v>
          </cell>
          <cell r="J11">
            <v>0</v>
          </cell>
          <cell r="K11">
            <v>0</v>
          </cell>
          <cell r="L11">
            <v>3102309000</v>
          </cell>
          <cell r="M11">
            <v>0</v>
          </cell>
          <cell r="N11">
            <v>0</v>
          </cell>
          <cell r="O11">
            <v>4948005000</v>
          </cell>
        </row>
        <row r="12">
          <cell r="A12" t="str">
            <v>001 Gaji dan Tunjangan</v>
          </cell>
          <cell r="B12">
            <v>2872554000</v>
          </cell>
          <cell r="C12"/>
          <cell r="D12"/>
          <cell r="E12"/>
          <cell r="F12"/>
          <cell r="G12"/>
          <cell r="H12">
            <v>2872554000</v>
          </cell>
          <cell r="I12">
            <v>1845696000</v>
          </cell>
          <cell r="J12"/>
          <cell r="K12"/>
          <cell r="L12"/>
          <cell r="M12"/>
          <cell r="N12"/>
          <cell r="O12">
            <v>1845696000</v>
          </cell>
        </row>
        <row r="13">
          <cell r="A13" t="str">
            <v>002 Operasional dan Pemeliharaan Kantor</v>
          </cell>
          <cell r="B13"/>
          <cell r="C13"/>
          <cell r="D13"/>
          <cell r="E13">
            <v>8820200000</v>
          </cell>
          <cell r="F13"/>
          <cell r="G13"/>
          <cell r="H13">
            <v>8820200000</v>
          </cell>
          <cell r="I13"/>
          <cell r="J13"/>
          <cell r="K13"/>
          <cell r="L13">
            <v>3102309000</v>
          </cell>
          <cell r="M13"/>
          <cell r="N13"/>
          <cell r="O13">
            <v>3102309000</v>
          </cell>
        </row>
        <row r="14">
          <cell r="A14" t="str">
            <v>2150.EBB Layanan Sarana dan Prasarana Internal</v>
          </cell>
          <cell r="B14"/>
          <cell r="C14">
            <v>384000000</v>
          </cell>
          <cell r="D14"/>
          <cell r="E14"/>
          <cell r="F14">
            <v>16938470000</v>
          </cell>
          <cell r="G14">
            <v>820720000</v>
          </cell>
          <cell r="H14">
            <v>18143190000</v>
          </cell>
          <cell r="I14">
            <v>0</v>
          </cell>
          <cell r="J14">
            <v>0</v>
          </cell>
          <cell r="K14">
            <v>0</v>
          </cell>
          <cell r="L14">
            <v>0</v>
          </cell>
          <cell r="M14">
            <v>0</v>
          </cell>
          <cell r="N14">
            <v>820720000</v>
          </cell>
          <cell r="O14">
            <v>820720000</v>
          </cell>
        </row>
        <row r="15">
          <cell r="A15" t="str">
            <v>2150.EBB.951 Layanan Sarana Internal</v>
          </cell>
          <cell r="B15"/>
          <cell r="C15">
            <v>384000000</v>
          </cell>
          <cell r="D15"/>
          <cell r="E15"/>
          <cell r="F15">
            <v>16938470000</v>
          </cell>
          <cell r="G15">
            <v>820720000</v>
          </cell>
          <cell r="H15">
            <v>18143190000</v>
          </cell>
          <cell r="I15">
            <v>0</v>
          </cell>
          <cell r="J15">
            <v>0</v>
          </cell>
          <cell r="K15">
            <v>0</v>
          </cell>
          <cell r="L15">
            <v>0</v>
          </cell>
          <cell r="M15">
            <v>0</v>
          </cell>
          <cell r="N15">
            <v>820720000</v>
          </cell>
          <cell r="O15">
            <v>820720000</v>
          </cell>
        </row>
        <row r="16">
          <cell r="A16" t="str">
            <v>051 Pengadaan Perangkat Pengolah Data dan Komunikasi</v>
          </cell>
          <cell r="B16"/>
          <cell r="C16"/>
          <cell r="D16"/>
          <cell r="E16"/>
          <cell r="F16"/>
          <cell r="G16">
            <v>820720000</v>
          </cell>
          <cell r="H16">
            <v>820720000</v>
          </cell>
          <cell r="I16"/>
          <cell r="J16"/>
          <cell r="K16"/>
          <cell r="L16"/>
          <cell r="M16"/>
          <cell r="N16">
            <v>820720000</v>
          </cell>
          <cell r="O16">
            <v>820720000</v>
          </cell>
        </row>
        <row r="17">
          <cell r="A17" t="str">
            <v>052 Pengadaan Peralatan dan Fasilitas Perkantoran</v>
          </cell>
          <cell r="B17"/>
          <cell r="C17">
            <v>384000000</v>
          </cell>
          <cell r="D17"/>
          <cell r="E17"/>
          <cell r="F17">
            <v>407100000</v>
          </cell>
          <cell r="G17"/>
          <cell r="H17">
            <v>791100000</v>
          </cell>
          <cell r="I17"/>
          <cell r="J17"/>
          <cell r="K17"/>
          <cell r="L17"/>
          <cell r="M17"/>
          <cell r="N17"/>
          <cell r="O17">
            <v>0</v>
          </cell>
        </row>
        <row r="18">
          <cell r="A18" t="str">
            <v>053 Pengadaan Kendaraan Bermotor</v>
          </cell>
          <cell r="B18"/>
          <cell r="C18"/>
          <cell r="D18"/>
          <cell r="E18"/>
          <cell r="F18">
            <v>1133670000</v>
          </cell>
          <cell r="G18"/>
          <cell r="H18">
            <v>1133670000</v>
          </cell>
          <cell r="I18"/>
          <cell r="J18"/>
          <cell r="K18"/>
          <cell r="L18"/>
          <cell r="M18"/>
          <cell r="N18"/>
          <cell r="O18">
            <v>0</v>
          </cell>
        </row>
        <row r="19">
          <cell r="A19" t="str">
            <v>054 Pembangunan/Renovasi gedung dan bangunan</v>
          </cell>
          <cell r="B19"/>
          <cell r="C19"/>
          <cell r="D19"/>
          <cell r="E19"/>
          <cell r="F19">
            <v>15397700000</v>
          </cell>
          <cell r="G19"/>
          <cell r="H19">
            <v>15397700000</v>
          </cell>
          <cell r="I19"/>
          <cell r="J19"/>
          <cell r="K19"/>
          <cell r="L19"/>
          <cell r="M19"/>
          <cell r="N19"/>
          <cell r="O19">
            <v>0</v>
          </cell>
        </row>
        <row r="20">
          <cell r="A20" t="str">
            <v>2150.EBC Layanan Manajemen SDM Internal</v>
          </cell>
          <cell r="B20"/>
          <cell r="C20">
            <v>385540000</v>
          </cell>
          <cell r="D20"/>
          <cell r="E20"/>
          <cell r="F20"/>
          <cell r="G20"/>
          <cell r="H20">
            <v>385540000</v>
          </cell>
          <cell r="I20">
            <v>0</v>
          </cell>
          <cell r="J20">
            <v>385540000</v>
          </cell>
          <cell r="K20">
            <v>0</v>
          </cell>
          <cell r="L20">
            <v>0</v>
          </cell>
          <cell r="M20">
            <v>0</v>
          </cell>
          <cell r="N20">
            <v>0</v>
          </cell>
          <cell r="O20">
            <v>385540000</v>
          </cell>
        </row>
        <row r="21">
          <cell r="A21" t="str">
            <v>2150.EBC.954 Layanan Manajemen SDM</v>
          </cell>
          <cell r="B21"/>
          <cell r="C21">
            <v>385540000</v>
          </cell>
          <cell r="D21"/>
          <cell r="E21"/>
          <cell r="F21"/>
          <cell r="G21"/>
          <cell r="H21">
            <v>385540000</v>
          </cell>
          <cell r="I21">
            <v>0</v>
          </cell>
          <cell r="J21">
            <v>385540000</v>
          </cell>
          <cell r="K21">
            <v>0</v>
          </cell>
          <cell r="L21">
            <v>0</v>
          </cell>
          <cell r="M21">
            <v>0</v>
          </cell>
          <cell r="N21">
            <v>0</v>
          </cell>
          <cell r="O21">
            <v>385540000</v>
          </cell>
        </row>
        <row r="22">
          <cell r="A22" t="str">
            <v>051 Pengelolaan Kepegawaian</v>
          </cell>
          <cell r="B22"/>
          <cell r="C22">
            <v>385540000</v>
          </cell>
          <cell r="D22"/>
          <cell r="E22"/>
          <cell r="F22"/>
          <cell r="G22"/>
          <cell r="H22">
            <v>385540000</v>
          </cell>
          <cell r="I22"/>
          <cell r="J22">
            <v>385540000</v>
          </cell>
          <cell r="K22"/>
          <cell r="L22"/>
          <cell r="M22"/>
          <cell r="N22"/>
          <cell r="O22">
            <v>385540000</v>
          </cell>
        </row>
        <row r="23">
          <cell r="A23" t="str">
            <v>2150.EBD Layanan Manajemen Kinerja Internal</v>
          </cell>
          <cell r="B23"/>
          <cell r="C23"/>
          <cell r="D23">
            <v>51840000</v>
          </cell>
          <cell r="E23"/>
          <cell r="F23"/>
          <cell r="G23"/>
          <cell r="H23">
            <v>51840000</v>
          </cell>
          <cell r="I23">
            <v>0</v>
          </cell>
          <cell r="J23">
            <v>0</v>
          </cell>
          <cell r="K23">
            <v>51840000</v>
          </cell>
          <cell r="L23">
            <v>0</v>
          </cell>
          <cell r="M23">
            <v>0</v>
          </cell>
          <cell r="N23">
            <v>0</v>
          </cell>
          <cell r="O23">
            <v>51840000</v>
          </cell>
        </row>
        <row r="24">
          <cell r="A24" t="str">
            <v>2150.EBD.955 Layanan Manajemen Keuangan</v>
          </cell>
          <cell r="B24"/>
          <cell r="C24"/>
          <cell r="D24">
            <v>51840000</v>
          </cell>
          <cell r="E24"/>
          <cell r="F24"/>
          <cell r="G24"/>
          <cell r="H24">
            <v>51840000</v>
          </cell>
          <cell r="I24">
            <v>0</v>
          </cell>
          <cell r="J24">
            <v>0</v>
          </cell>
          <cell r="K24">
            <v>51840000</v>
          </cell>
          <cell r="L24">
            <v>0</v>
          </cell>
          <cell r="M24">
            <v>0</v>
          </cell>
          <cell r="N24">
            <v>0</v>
          </cell>
          <cell r="O24">
            <v>51840000</v>
          </cell>
        </row>
        <row r="25">
          <cell r="A25" t="str">
            <v>054 Pengelolaan PNBP</v>
          </cell>
          <cell r="B25"/>
          <cell r="C25"/>
          <cell r="D25">
            <v>51840000</v>
          </cell>
          <cell r="E25"/>
          <cell r="F25"/>
          <cell r="G25"/>
          <cell r="H25">
            <v>51840000</v>
          </cell>
          <cell r="I25"/>
          <cell r="J25"/>
          <cell r="K25">
            <v>51840000</v>
          </cell>
          <cell r="L25"/>
          <cell r="M25"/>
          <cell r="N25"/>
          <cell r="O25">
            <v>51840000</v>
          </cell>
        </row>
      </sheetData>
      <sheetData sheetId="4">
        <row r="7">
          <cell r="B7" t="str">
            <v>352541  Asrama Haji Medan</v>
          </cell>
          <cell r="C7">
            <v>1555851000</v>
          </cell>
          <cell r="D7">
            <v>811052000</v>
          </cell>
          <cell r="E7">
            <v>6794521000</v>
          </cell>
          <cell r="F7">
            <v>1190996000</v>
          </cell>
          <cell r="G7">
            <v>198000000</v>
          </cell>
          <cell r="H7">
            <v>10550420000</v>
          </cell>
          <cell r="I7">
            <v>1401291000</v>
          </cell>
          <cell r="J7">
            <v>811052000</v>
          </cell>
          <cell r="K7">
            <v>4966859000</v>
          </cell>
          <cell r="L7">
            <v>1190996000</v>
          </cell>
          <cell r="M7">
            <v>198000000</v>
          </cell>
          <cell r="N7">
            <v>8568198000</v>
          </cell>
        </row>
        <row r="8">
          <cell r="B8" t="str">
            <v>025.09.DC KERUKUNAN UMAT DAN LAYANAN KEHIDUPAN BERAGAMA</v>
          </cell>
          <cell r="C8"/>
          <cell r="D8">
            <v>405526000</v>
          </cell>
          <cell r="E8"/>
          <cell r="F8"/>
          <cell r="G8"/>
          <cell r="H8">
            <v>405526000</v>
          </cell>
          <cell r="I8">
            <v>0</v>
          </cell>
          <cell r="J8">
            <v>0</v>
          </cell>
          <cell r="K8">
            <v>0</v>
          </cell>
          <cell r="L8">
            <v>0</v>
          </cell>
          <cell r="M8">
            <v>0</v>
          </cell>
          <cell r="N8">
            <v>0</v>
          </cell>
        </row>
        <row r="9">
          <cell r="B9" t="str">
            <v>2147 Pelayanan Haji Dalam Negeri</v>
          </cell>
          <cell r="C9"/>
          <cell r="D9">
            <v>405526000</v>
          </cell>
          <cell r="E9"/>
          <cell r="F9"/>
          <cell r="G9"/>
          <cell r="H9">
            <v>405526000</v>
          </cell>
          <cell r="I9">
            <v>0</v>
          </cell>
          <cell r="J9">
            <v>0</v>
          </cell>
          <cell r="K9">
            <v>0</v>
          </cell>
          <cell r="L9">
            <v>0</v>
          </cell>
          <cell r="M9">
            <v>0</v>
          </cell>
          <cell r="N9">
            <v>0</v>
          </cell>
        </row>
        <row r="10">
          <cell r="B10" t="str">
            <v>2147.QAH Pelayanan Publik Lainnya</v>
          </cell>
          <cell r="C10"/>
          <cell r="D10">
            <v>405526000</v>
          </cell>
          <cell r="E10"/>
          <cell r="F10"/>
          <cell r="G10"/>
          <cell r="H10">
            <v>405526000</v>
          </cell>
          <cell r="I10">
            <v>0</v>
          </cell>
          <cell r="J10">
            <v>0</v>
          </cell>
          <cell r="K10">
            <v>0</v>
          </cell>
          <cell r="L10">
            <v>0</v>
          </cell>
          <cell r="M10">
            <v>0</v>
          </cell>
          <cell r="N10">
            <v>0</v>
          </cell>
        </row>
        <row r="11">
          <cell r="B11" t="str">
            <v>2147.QAH.001 Asrama Haji yang Profesional Melayani</v>
          </cell>
          <cell r="C11"/>
          <cell r="D11">
            <v>405526000</v>
          </cell>
          <cell r="E11"/>
          <cell r="F11"/>
          <cell r="G11"/>
          <cell r="H11">
            <v>405526000</v>
          </cell>
          <cell r="I11">
            <v>0</v>
          </cell>
          <cell r="J11">
            <v>0</v>
          </cell>
          <cell r="K11">
            <v>0</v>
          </cell>
          <cell r="L11">
            <v>0</v>
          </cell>
          <cell r="M11">
            <v>0</v>
          </cell>
          <cell r="N11">
            <v>0</v>
          </cell>
        </row>
        <row r="12">
          <cell r="B12" t="str">
            <v>052 Pelayanan Asrama Haji</v>
          </cell>
          <cell r="C12"/>
          <cell r="D12">
            <v>405526000</v>
          </cell>
          <cell r="E12"/>
          <cell r="F12"/>
          <cell r="G12"/>
          <cell r="H12">
            <v>405526000</v>
          </cell>
          <cell r="I12"/>
          <cell r="J12">
            <v>0</v>
          </cell>
          <cell r="K12"/>
          <cell r="L12"/>
          <cell r="M12"/>
          <cell r="N12">
            <v>0</v>
          </cell>
        </row>
        <row r="13">
          <cell r="B13" t="str">
            <v>025.09.WA DUKUNGAN MANAJEMEN</v>
          </cell>
          <cell r="C13">
            <v>1555851000</v>
          </cell>
          <cell r="D13">
            <v>405526000</v>
          </cell>
          <cell r="E13">
            <v>6794521000</v>
          </cell>
          <cell r="F13">
            <v>1190996000</v>
          </cell>
          <cell r="G13">
            <v>198000000</v>
          </cell>
          <cell r="H13">
            <v>10144894000</v>
          </cell>
          <cell r="I13">
            <v>1401291000</v>
          </cell>
          <cell r="J13">
            <v>811052000</v>
          </cell>
          <cell r="K13">
            <v>4966859000</v>
          </cell>
          <cell r="L13">
            <v>1190996000</v>
          </cell>
          <cell r="M13">
            <v>198000000</v>
          </cell>
          <cell r="N13">
            <v>8568198000</v>
          </cell>
        </row>
        <row r="14">
          <cell r="B14" t="str">
            <v>2150 Dukungan Manajemen dan Pelaksanaan Tugas Teknis
Lainnya Penyelenggaraan Haji dan Umrah</v>
          </cell>
          <cell r="C14">
            <v>1555851000</v>
          </cell>
          <cell r="D14">
            <v>405526000</v>
          </cell>
          <cell r="E14">
            <v>6794521000</v>
          </cell>
          <cell r="F14">
            <v>1190996000</v>
          </cell>
          <cell r="G14">
            <v>198000000</v>
          </cell>
          <cell r="H14">
            <v>10144894000</v>
          </cell>
          <cell r="I14">
            <v>1401291000</v>
          </cell>
          <cell r="J14">
            <v>811052000</v>
          </cell>
          <cell r="K14">
            <v>4966859000</v>
          </cell>
          <cell r="L14">
            <v>1190996000</v>
          </cell>
          <cell r="M14">
            <v>198000000</v>
          </cell>
          <cell r="N14">
            <v>8568198000</v>
          </cell>
        </row>
        <row r="15">
          <cell r="B15" t="str">
            <v>2150.EBA Layanan Dukungan Manajemen Internal</v>
          </cell>
          <cell r="C15">
            <v>1555851000</v>
          </cell>
          <cell r="D15"/>
          <cell r="E15">
            <v>6794521000</v>
          </cell>
          <cell r="F15">
            <v>1190996000</v>
          </cell>
          <cell r="G15"/>
          <cell r="H15">
            <v>9541368000</v>
          </cell>
          <cell r="I15">
            <v>1401291000</v>
          </cell>
          <cell r="J15">
            <v>0</v>
          </cell>
          <cell r="K15">
            <v>4966859000</v>
          </cell>
          <cell r="L15">
            <v>1190996000</v>
          </cell>
          <cell r="M15">
            <v>0</v>
          </cell>
          <cell r="N15">
            <v>7559146000</v>
          </cell>
        </row>
        <row r="16">
          <cell r="B16" t="str">
            <v>2150.EBA.994 Layanan Perkantoran</v>
          </cell>
          <cell r="C16">
            <v>1555851000</v>
          </cell>
          <cell r="D16"/>
          <cell r="E16">
            <v>6794521000</v>
          </cell>
          <cell r="F16">
            <v>1190996000</v>
          </cell>
          <cell r="G16"/>
          <cell r="H16">
            <v>9541368000</v>
          </cell>
          <cell r="I16">
            <v>1401291000</v>
          </cell>
          <cell r="J16">
            <v>0</v>
          </cell>
          <cell r="K16">
            <v>4966859000</v>
          </cell>
          <cell r="L16">
            <v>1190996000</v>
          </cell>
          <cell r="M16">
            <v>0</v>
          </cell>
          <cell r="N16">
            <v>7559146000</v>
          </cell>
        </row>
        <row r="17">
          <cell r="B17" t="str">
            <v>001 Gaji dan Tunjangan</v>
          </cell>
          <cell r="C17">
            <v>1555851000</v>
          </cell>
          <cell r="D17"/>
          <cell r="E17"/>
          <cell r="F17"/>
          <cell r="G17"/>
          <cell r="H17">
            <v>1555851000</v>
          </cell>
          <cell r="I17">
            <v>1401291000</v>
          </cell>
          <cell r="J17"/>
          <cell r="K17"/>
          <cell r="L17"/>
          <cell r="M17"/>
          <cell r="N17">
            <v>1401291000</v>
          </cell>
        </row>
        <row r="18">
          <cell r="B18" t="str">
            <v>002 Operasional dan Pemeliharaan Kantor</v>
          </cell>
          <cell r="C18"/>
          <cell r="D18"/>
          <cell r="E18">
            <v>6794521000</v>
          </cell>
          <cell r="F18">
            <v>1190996000</v>
          </cell>
          <cell r="G18"/>
          <cell r="H18">
            <v>7985517000</v>
          </cell>
          <cell r="I18"/>
          <cell r="J18"/>
          <cell r="K18">
            <v>4966859000</v>
          </cell>
          <cell r="L18">
            <v>1190996000</v>
          </cell>
          <cell r="M18"/>
          <cell r="N18">
            <v>6157855000</v>
          </cell>
        </row>
        <row r="19">
          <cell r="B19" t="str">
            <v>2150.EBB Layanan Sarana dan Prasarana Internal</v>
          </cell>
          <cell r="C19"/>
          <cell r="D19"/>
          <cell r="E19"/>
          <cell r="F19"/>
          <cell r="G19">
            <v>198000000</v>
          </cell>
          <cell r="H19">
            <v>198000000</v>
          </cell>
          <cell r="I19">
            <v>0</v>
          </cell>
          <cell r="J19">
            <v>0</v>
          </cell>
          <cell r="K19">
            <v>0</v>
          </cell>
          <cell r="L19">
            <v>0</v>
          </cell>
          <cell r="M19">
            <v>198000000</v>
          </cell>
          <cell r="N19">
            <v>198000000</v>
          </cell>
        </row>
        <row r="20">
          <cell r="B20" t="str">
            <v>2150.EBB.951 Layanan Sarana Internal</v>
          </cell>
          <cell r="C20"/>
          <cell r="D20"/>
          <cell r="E20"/>
          <cell r="F20"/>
          <cell r="G20">
            <v>198000000</v>
          </cell>
          <cell r="H20">
            <v>198000000</v>
          </cell>
          <cell r="I20">
            <v>0</v>
          </cell>
          <cell r="J20">
            <v>0</v>
          </cell>
          <cell r="K20">
            <v>0</v>
          </cell>
          <cell r="L20">
            <v>0</v>
          </cell>
          <cell r="M20">
            <v>198000000</v>
          </cell>
          <cell r="N20">
            <v>198000000</v>
          </cell>
        </row>
        <row r="21">
          <cell r="B21" t="str">
            <v>052 Pengadaan Peralatan dan Fasilitas Perkantoran</v>
          </cell>
          <cell r="C21"/>
          <cell r="D21"/>
          <cell r="E21"/>
          <cell r="F21"/>
          <cell r="G21">
            <v>198000000</v>
          </cell>
          <cell r="H21">
            <v>198000000</v>
          </cell>
          <cell r="I21"/>
          <cell r="J21"/>
          <cell r="K21"/>
          <cell r="L21"/>
          <cell r="M21">
            <v>198000000</v>
          </cell>
          <cell r="N21">
            <v>198000000</v>
          </cell>
        </row>
        <row r="22">
          <cell r="B22" t="str">
            <v>2150.EBD Layanan Manajemen Kinerja Internal</v>
          </cell>
          <cell r="C22"/>
          <cell r="D22">
            <v>405526000</v>
          </cell>
          <cell r="E22"/>
          <cell r="F22"/>
          <cell r="G22"/>
          <cell r="H22">
            <v>405526000</v>
          </cell>
          <cell r="I22">
            <v>0</v>
          </cell>
          <cell r="J22">
            <v>811052000</v>
          </cell>
          <cell r="K22">
            <v>0</v>
          </cell>
          <cell r="L22">
            <v>0</v>
          </cell>
          <cell r="M22">
            <v>0</v>
          </cell>
          <cell r="N22">
            <v>811052000</v>
          </cell>
        </row>
        <row r="23">
          <cell r="B23" t="str">
            <v>2150.EBD.955 Layanan Manajemen Keuangan</v>
          </cell>
          <cell r="C23"/>
          <cell r="D23">
            <v>405526000</v>
          </cell>
          <cell r="E23"/>
          <cell r="F23"/>
          <cell r="G23"/>
          <cell r="H23">
            <v>405526000</v>
          </cell>
          <cell r="I23">
            <v>0</v>
          </cell>
          <cell r="J23">
            <v>811052000</v>
          </cell>
          <cell r="K23">
            <v>0</v>
          </cell>
          <cell r="L23">
            <v>0</v>
          </cell>
          <cell r="M23">
            <v>0</v>
          </cell>
          <cell r="N23">
            <v>811052000</v>
          </cell>
        </row>
        <row r="24">
          <cell r="B24" t="str">
            <v>054 Pengelolaan PNBP</v>
          </cell>
          <cell r="C24"/>
          <cell r="D24">
            <v>405526000</v>
          </cell>
          <cell r="E24"/>
          <cell r="F24"/>
          <cell r="G24"/>
          <cell r="H24">
            <v>405526000</v>
          </cell>
          <cell r="I24"/>
          <cell r="J24">
            <v>811052000</v>
          </cell>
          <cell r="K24"/>
          <cell r="L24"/>
          <cell r="M24"/>
          <cell r="N24">
            <v>811052000</v>
          </cell>
        </row>
      </sheetData>
      <sheetData sheetId="5">
        <row r="7">
          <cell r="A7" t="str">
            <v>352542  Asrama Haji Padang</v>
          </cell>
          <cell r="B7">
            <v>1958760000</v>
          </cell>
          <cell r="C7">
            <v>120244000</v>
          </cell>
          <cell r="D7">
            <v>5019496000</v>
          </cell>
          <cell r="E7">
            <v>1220450000</v>
          </cell>
          <cell r="F7">
            <v>8318950000</v>
          </cell>
          <cell r="G7">
            <v>1408674000</v>
          </cell>
          <cell r="H7">
            <v>120244000</v>
          </cell>
          <cell r="I7">
            <v>3071707000</v>
          </cell>
          <cell r="J7">
            <v>0</v>
          </cell>
          <cell r="K7">
            <v>4600625000</v>
          </cell>
        </row>
        <row r="8">
          <cell r="A8" t="str">
            <v>025.09.WA DUKUNGAN MANAJEMEN</v>
          </cell>
          <cell r="B8">
            <v>1958760000</v>
          </cell>
          <cell r="C8">
            <v>120244000</v>
          </cell>
          <cell r="D8">
            <v>5019496000</v>
          </cell>
          <cell r="E8">
            <v>1220450000</v>
          </cell>
          <cell r="F8">
            <v>8318950000</v>
          </cell>
          <cell r="G8">
            <v>1408674000</v>
          </cell>
          <cell r="H8">
            <v>120244000</v>
          </cell>
          <cell r="I8">
            <v>3071707000</v>
          </cell>
          <cell r="J8">
            <v>0</v>
          </cell>
          <cell r="K8">
            <v>4600625000</v>
          </cell>
        </row>
        <row r="9">
          <cell r="A9" t="str">
            <v>2150 Dukungan Manajemen dan Pelaksanaan Tugas Teknis
Lainnya Penyelenggaraan Haji dan Umrah</v>
          </cell>
          <cell r="B9">
            <v>1958760000</v>
          </cell>
          <cell r="C9">
            <v>120244000</v>
          </cell>
          <cell r="D9">
            <v>5019496000</v>
          </cell>
          <cell r="E9">
            <v>1220450000</v>
          </cell>
          <cell r="F9">
            <v>8318950000</v>
          </cell>
          <cell r="G9">
            <v>1408674000</v>
          </cell>
          <cell r="H9">
            <v>120244000</v>
          </cell>
          <cell r="I9">
            <v>3071707000</v>
          </cell>
          <cell r="J9">
            <v>0</v>
          </cell>
          <cell r="K9">
            <v>4600625000</v>
          </cell>
        </row>
        <row r="10">
          <cell r="A10" t="str">
            <v>2150.EBA Layanan Dukungan Manajemen Internal</v>
          </cell>
          <cell r="B10">
            <v>1958760000</v>
          </cell>
          <cell r="C10"/>
          <cell r="D10">
            <v>5019496000</v>
          </cell>
          <cell r="E10"/>
          <cell r="F10">
            <v>6978256000</v>
          </cell>
          <cell r="G10">
            <v>1408674000</v>
          </cell>
          <cell r="H10">
            <v>0</v>
          </cell>
          <cell r="I10">
            <v>3071707000</v>
          </cell>
          <cell r="J10">
            <v>0</v>
          </cell>
          <cell r="K10">
            <v>4480381000</v>
          </cell>
        </row>
        <row r="11">
          <cell r="A11" t="str">
            <v>2150.EBA.994 Layanan Perkantoran</v>
          </cell>
          <cell r="B11">
            <v>1958760000</v>
          </cell>
          <cell r="C11"/>
          <cell r="D11">
            <v>5019496000</v>
          </cell>
          <cell r="E11"/>
          <cell r="F11">
            <v>6978256000</v>
          </cell>
          <cell r="G11">
            <v>1408674000</v>
          </cell>
          <cell r="H11">
            <v>0</v>
          </cell>
          <cell r="I11">
            <v>3071707000</v>
          </cell>
          <cell r="J11">
            <v>0</v>
          </cell>
          <cell r="K11">
            <v>4480381000</v>
          </cell>
        </row>
        <row r="12">
          <cell r="A12" t="str">
            <v>001 Gaji dan Tunjangan</v>
          </cell>
          <cell r="B12">
            <v>1958760000</v>
          </cell>
          <cell r="C12"/>
          <cell r="D12"/>
          <cell r="E12"/>
          <cell r="F12">
            <v>1958760000</v>
          </cell>
          <cell r="G12">
            <v>1408674000</v>
          </cell>
          <cell r="H12"/>
          <cell r="I12"/>
          <cell r="J12"/>
          <cell r="K12">
            <v>1408674000</v>
          </cell>
        </row>
        <row r="13">
          <cell r="A13" t="str">
            <v>002 Operasional dan Pemeliharaan Kantor</v>
          </cell>
          <cell r="B13"/>
          <cell r="C13"/>
          <cell r="D13">
            <v>5019496000</v>
          </cell>
          <cell r="E13"/>
          <cell r="F13">
            <v>5019496000</v>
          </cell>
          <cell r="G13"/>
          <cell r="H13"/>
          <cell r="I13">
            <v>3071707000</v>
          </cell>
          <cell r="J13"/>
          <cell r="K13">
            <v>3071707000</v>
          </cell>
        </row>
        <row r="14">
          <cell r="A14" t="str">
            <v>2150.EBB Layanan Sarana dan Prasarana Internal</v>
          </cell>
          <cell r="B14"/>
          <cell r="C14"/>
          <cell r="D14"/>
          <cell r="E14">
            <v>1220450000</v>
          </cell>
          <cell r="F14">
            <v>1220450000</v>
          </cell>
          <cell r="G14">
            <v>0</v>
          </cell>
          <cell r="H14">
            <v>0</v>
          </cell>
          <cell r="I14">
            <v>0</v>
          </cell>
          <cell r="J14">
            <v>0</v>
          </cell>
          <cell r="K14">
            <v>0</v>
          </cell>
        </row>
        <row r="15">
          <cell r="A15" t="str">
            <v>2150.EBB.951 Layanan Sarana Internal</v>
          </cell>
          <cell r="B15"/>
          <cell r="C15"/>
          <cell r="D15"/>
          <cell r="E15">
            <v>1220450000</v>
          </cell>
          <cell r="F15">
            <v>1220450000</v>
          </cell>
          <cell r="G15">
            <v>0</v>
          </cell>
          <cell r="H15">
            <v>0</v>
          </cell>
          <cell r="I15">
            <v>0</v>
          </cell>
          <cell r="J15">
            <v>0</v>
          </cell>
          <cell r="K15">
            <v>0</v>
          </cell>
        </row>
        <row r="16">
          <cell r="A16" t="str">
            <v>051 Pengadaan Perangkat Pengolah Data dan Komunikasi</v>
          </cell>
          <cell r="B16"/>
          <cell r="C16"/>
          <cell r="D16"/>
          <cell r="E16">
            <v>720450000</v>
          </cell>
          <cell r="F16">
            <v>720450000</v>
          </cell>
          <cell r="G16"/>
          <cell r="H16"/>
          <cell r="I16"/>
          <cell r="J16">
            <v>0</v>
          </cell>
          <cell r="K16">
            <v>0</v>
          </cell>
        </row>
        <row r="17">
          <cell r="A17" t="str">
            <v>053 Pengadaan Kendaraan Bermotor</v>
          </cell>
          <cell r="B17"/>
          <cell r="C17"/>
          <cell r="D17"/>
          <cell r="E17">
            <v>500000000</v>
          </cell>
          <cell r="F17">
            <v>500000000</v>
          </cell>
          <cell r="G17"/>
          <cell r="H17"/>
          <cell r="I17"/>
          <cell r="J17"/>
          <cell r="K17">
            <v>0</v>
          </cell>
        </row>
        <row r="18">
          <cell r="A18" t="str">
            <v>2150.EBC Layanan Manajemen SDM Internal</v>
          </cell>
          <cell r="B18"/>
          <cell r="C18">
            <v>120244000</v>
          </cell>
          <cell r="D18"/>
          <cell r="E18"/>
          <cell r="F18">
            <v>120244000</v>
          </cell>
          <cell r="G18">
            <v>0</v>
          </cell>
          <cell r="H18">
            <v>120244000</v>
          </cell>
          <cell r="I18">
            <v>0</v>
          </cell>
          <cell r="J18">
            <v>0</v>
          </cell>
          <cell r="K18">
            <v>120244000</v>
          </cell>
        </row>
        <row r="19">
          <cell r="A19" t="str">
            <v>2150.EBC.954 Layanan Manajemen SDM</v>
          </cell>
          <cell r="B19"/>
          <cell r="C19">
            <v>120244000</v>
          </cell>
          <cell r="D19"/>
          <cell r="E19"/>
          <cell r="F19">
            <v>120244000</v>
          </cell>
          <cell r="G19">
            <v>0</v>
          </cell>
          <cell r="H19">
            <v>120244000</v>
          </cell>
          <cell r="I19">
            <v>0</v>
          </cell>
          <cell r="J19">
            <v>0</v>
          </cell>
          <cell r="K19">
            <v>120244000</v>
          </cell>
        </row>
        <row r="20">
          <cell r="A20" t="str">
            <v>051 Pengelolaan Kepegawaian</v>
          </cell>
          <cell r="B20"/>
          <cell r="C20">
            <v>120244000</v>
          </cell>
          <cell r="D20"/>
          <cell r="E20"/>
          <cell r="F20">
            <v>120244000</v>
          </cell>
          <cell r="G20"/>
          <cell r="H20">
            <v>120244000</v>
          </cell>
          <cell r="I20"/>
          <cell r="J20"/>
          <cell r="K20">
            <v>120244000</v>
          </cell>
        </row>
      </sheetData>
      <sheetData sheetId="6">
        <row r="7">
          <cell r="A7" t="str">
            <v>352545  Asrama Haji Banjarmasin</v>
          </cell>
          <cell r="B7">
            <v>2153282000</v>
          </cell>
          <cell r="C7">
            <v>639364000</v>
          </cell>
          <cell r="D7">
            <v>51840000</v>
          </cell>
          <cell r="E7">
            <v>8312275000</v>
          </cell>
          <cell r="F7">
            <v>898160000</v>
          </cell>
          <cell r="G7">
            <v>10543055000</v>
          </cell>
          <cell r="H7">
            <v>250000000</v>
          </cell>
          <cell r="I7">
            <v>22847976000</v>
          </cell>
          <cell r="J7">
            <v>1466202000</v>
          </cell>
          <cell r="K7">
            <v>639364000</v>
          </cell>
          <cell r="L7">
            <v>51840000</v>
          </cell>
          <cell r="M7">
            <v>3421860000</v>
          </cell>
          <cell r="N7">
            <v>898160000</v>
          </cell>
          <cell r="O7">
            <v>0</v>
          </cell>
          <cell r="P7">
            <v>250000000</v>
          </cell>
          <cell r="Q7">
            <v>6727426000</v>
          </cell>
        </row>
        <row r="8">
          <cell r="A8" t="str">
            <v>025.09.WA DUKUNGAN MANAJEMEN</v>
          </cell>
          <cell r="B8">
            <v>2153282000</v>
          </cell>
          <cell r="C8">
            <v>639364000</v>
          </cell>
          <cell r="D8">
            <v>51840000</v>
          </cell>
          <cell r="E8">
            <v>8312275000</v>
          </cell>
          <cell r="F8">
            <v>898160000</v>
          </cell>
          <cell r="G8">
            <v>10543055000</v>
          </cell>
          <cell r="H8">
            <v>250000000</v>
          </cell>
          <cell r="I8">
            <v>22847976000</v>
          </cell>
          <cell r="J8">
            <v>1466202000</v>
          </cell>
          <cell r="K8">
            <v>639364000</v>
          </cell>
          <cell r="L8">
            <v>51840000</v>
          </cell>
          <cell r="M8">
            <v>3421860000</v>
          </cell>
          <cell r="N8">
            <v>898160000</v>
          </cell>
          <cell r="O8">
            <v>0</v>
          </cell>
          <cell r="P8">
            <v>250000000</v>
          </cell>
          <cell r="Q8">
            <v>6727426000</v>
          </cell>
        </row>
        <row r="9">
          <cell r="A9" t="str">
            <v>2150 Dukungan Manajemen dan Pelaksanaan Tugas Teknis
Lainnya Penyelenggaraan Haji dan Umrah</v>
          </cell>
          <cell r="B9">
            <v>2153282000</v>
          </cell>
          <cell r="C9">
            <v>639364000</v>
          </cell>
          <cell r="D9">
            <v>51840000</v>
          </cell>
          <cell r="E9">
            <v>8312275000</v>
          </cell>
          <cell r="F9">
            <v>898160000</v>
          </cell>
          <cell r="G9">
            <v>10543055000</v>
          </cell>
          <cell r="H9">
            <v>250000000</v>
          </cell>
          <cell r="I9">
            <v>22847976000</v>
          </cell>
          <cell r="J9">
            <v>1466202000</v>
          </cell>
          <cell r="K9">
            <v>639364000</v>
          </cell>
          <cell r="L9">
            <v>51840000</v>
          </cell>
          <cell r="M9">
            <v>3421860000</v>
          </cell>
          <cell r="N9">
            <v>898160000</v>
          </cell>
          <cell r="O9">
            <v>0</v>
          </cell>
          <cell r="P9">
            <v>250000000</v>
          </cell>
          <cell r="Q9">
            <v>6727426000</v>
          </cell>
        </row>
        <row r="10">
          <cell r="A10" t="str">
            <v>2150.EBA Layanan Dukungan Manajemen Internal</v>
          </cell>
          <cell r="B10">
            <v>2153282000</v>
          </cell>
          <cell r="C10">
            <v>639364000</v>
          </cell>
          <cell r="D10"/>
          <cell r="E10">
            <v>8312275000</v>
          </cell>
          <cell r="F10">
            <v>898160000</v>
          </cell>
          <cell r="G10"/>
          <cell r="H10"/>
          <cell r="I10">
            <v>12003081000</v>
          </cell>
          <cell r="J10">
            <v>1466202000</v>
          </cell>
          <cell r="K10">
            <v>639364000</v>
          </cell>
          <cell r="L10">
            <v>0</v>
          </cell>
          <cell r="M10">
            <v>3421860000</v>
          </cell>
          <cell r="N10">
            <v>898160000</v>
          </cell>
          <cell r="O10">
            <v>0</v>
          </cell>
          <cell r="P10">
            <v>0</v>
          </cell>
          <cell r="Q10">
            <v>6425586000</v>
          </cell>
        </row>
        <row r="11">
          <cell r="A11" t="str">
            <v>2150.EBA.962 Layanan Umum</v>
          </cell>
          <cell r="B11"/>
          <cell r="C11">
            <v>639364000</v>
          </cell>
          <cell r="D11"/>
          <cell r="E11"/>
          <cell r="F11"/>
          <cell r="G11"/>
          <cell r="H11"/>
          <cell r="I11">
            <v>639364000</v>
          </cell>
          <cell r="J11">
            <v>0</v>
          </cell>
          <cell r="K11">
            <v>639364000</v>
          </cell>
          <cell r="L11">
            <v>0</v>
          </cell>
          <cell r="M11">
            <v>0</v>
          </cell>
          <cell r="N11">
            <v>0</v>
          </cell>
          <cell r="O11">
            <v>0</v>
          </cell>
          <cell r="P11">
            <v>0</v>
          </cell>
          <cell r="Q11">
            <v>639364000</v>
          </cell>
        </row>
        <row r="12">
          <cell r="A12" t="str">
            <v>053 Pelayanan Umum dan Rumah Tangga</v>
          </cell>
          <cell r="B12"/>
          <cell r="C12">
            <v>639364000</v>
          </cell>
          <cell r="D12"/>
          <cell r="E12"/>
          <cell r="F12"/>
          <cell r="G12"/>
          <cell r="H12"/>
          <cell r="I12">
            <v>639364000</v>
          </cell>
          <cell r="J12"/>
          <cell r="K12">
            <v>639364000</v>
          </cell>
          <cell r="L12"/>
          <cell r="M12"/>
          <cell r="N12"/>
          <cell r="O12"/>
          <cell r="P12"/>
          <cell r="Q12">
            <v>639364000</v>
          </cell>
        </row>
        <row r="13">
          <cell r="A13" t="str">
            <v>2150.EBA.994 Layanan Perkantoran</v>
          </cell>
          <cell r="B13">
            <v>2153282000</v>
          </cell>
          <cell r="C13"/>
          <cell r="D13"/>
          <cell r="E13">
            <v>8312275000</v>
          </cell>
          <cell r="F13">
            <v>898160000</v>
          </cell>
          <cell r="G13"/>
          <cell r="H13"/>
          <cell r="I13">
            <v>11363717000</v>
          </cell>
          <cell r="J13">
            <v>1466202000</v>
          </cell>
          <cell r="K13">
            <v>0</v>
          </cell>
          <cell r="L13">
            <v>0</v>
          </cell>
          <cell r="M13">
            <v>3421860000</v>
          </cell>
          <cell r="N13">
            <v>898160000</v>
          </cell>
          <cell r="O13">
            <v>0</v>
          </cell>
          <cell r="P13">
            <v>0</v>
          </cell>
          <cell r="Q13">
            <v>5786222000</v>
          </cell>
        </row>
        <row r="14">
          <cell r="A14" t="str">
            <v>001 Gaji dan Tunjangan</v>
          </cell>
          <cell r="B14">
            <v>2153282000</v>
          </cell>
          <cell r="C14"/>
          <cell r="D14"/>
          <cell r="E14"/>
          <cell r="F14"/>
          <cell r="G14"/>
          <cell r="H14"/>
          <cell r="I14">
            <v>2153282000</v>
          </cell>
          <cell r="J14">
            <v>1466202000</v>
          </cell>
          <cell r="K14"/>
          <cell r="L14"/>
          <cell r="M14"/>
          <cell r="N14"/>
          <cell r="O14"/>
          <cell r="P14"/>
          <cell r="Q14">
            <v>1466202000</v>
          </cell>
        </row>
        <row r="15">
          <cell r="A15" t="str">
            <v>002 Operasional dan Pemeliharaan Kantor</v>
          </cell>
          <cell r="B15"/>
          <cell r="C15"/>
          <cell r="D15"/>
          <cell r="E15">
            <v>8312275000</v>
          </cell>
          <cell r="F15">
            <v>898160000</v>
          </cell>
          <cell r="G15"/>
          <cell r="H15"/>
          <cell r="I15">
            <v>9210435000</v>
          </cell>
          <cell r="J15"/>
          <cell r="K15"/>
          <cell r="L15"/>
          <cell r="M15">
            <v>3421860000</v>
          </cell>
          <cell r="N15">
            <v>898160000</v>
          </cell>
          <cell r="O15"/>
          <cell r="P15"/>
          <cell r="Q15">
            <v>4320020000</v>
          </cell>
        </row>
        <row r="16">
          <cell r="A16" t="str">
            <v>2150.EBB Layanan Sarana dan Prasarana Internal</v>
          </cell>
          <cell r="B16"/>
          <cell r="C16"/>
          <cell r="D16"/>
          <cell r="E16"/>
          <cell r="F16"/>
          <cell r="G16">
            <v>10543055000</v>
          </cell>
          <cell r="H16">
            <v>250000000</v>
          </cell>
          <cell r="I16">
            <v>10793055000</v>
          </cell>
          <cell r="J16">
            <v>0</v>
          </cell>
          <cell r="K16">
            <v>0</v>
          </cell>
          <cell r="L16">
            <v>0</v>
          </cell>
          <cell r="M16">
            <v>0</v>
          </cell>
          <cell r="N16">
            <v>0</v>
          </cell>
          <cell r="O16">
            <v>0</v>
          </cell>
          <cell r="P16">
            <v>250000000</v>
          </cell>
          <cell r="Q16">
            <v>250000000</v>
          </cell>
        </row>
        <row r="17">
          <cell r="A17" t="str">
            <v>2150.EBB.951 Layanan Sarana Internal</v>
          </cell>
          <cell r="B17"/>
          <cell r="C17"/>
          <cell r="D17"/>
          <cell r="E17"/>
          <cell r="F17"/>
          <cell r="G17">
            <v>10543055000</v>
          </cell>
          <cell r="H17">
            <v>250000000</v>
          </cell>
          <cell r="I17">
            <v>10793055000</v>
          </cell>
          <cell r="J17">
            <v>0</v>
          </cell>
          <cell r="K17">
            <v>0</v>
          </cell>
          <cell r="L17">
            <v>0</v>
          </cell>
          <cell r="M17">
            <v>0</v>
          </cell>
          <cell r="N17">
            <v>0</v>
          </cell>
          <cell r="O17">
            <v>0</v>
          </cell>
          <cell r="P17">
            <v>250000000</v>
          </cell>
          <cell r="Q17">
            <v>250000000</v>
          </cell>
        </row>
        <row r="18">
          <cell r="A18" t="str">
            <v>051 Pengadaan Perangkat Pengolah Data dan Komunikasi</v>
          </cell>
          <cell r="B18"/>
          <cell r="C18"/>
          <cell r="D18"/>
          <cell r="E18"/>
          <cell r="F18"/>
          <cell r="G18">
            <v>321600000</v>
          </cell>
          <cell r="H18"/>
          <cell r="I18">
            <v>321600000</v>
          </cell>
          <cell r="J18"/>
          <cell r="K18"/>
          <cell r="L18"/>
          <cell r="M18"/>
          <cell r="N18"/>
          <cell r="O18"/>
          <cell r="P18"/>
          <cell r="Q18">
            <v>0</v>
          </cell>
        </row>
        <row r="19">
          <cell r="A19" t="str">
            <v>052 Pengadaan Peralatan dan Fasilitas Perkantoran</v>
          </cell>
          <cell r="B19"/>
          <cell r="C19"/>
          <cell r="D19"/>
          <cell r="E19"/>
          <cell r="F19"/>
          <cell r="G19">
            <v>3764150000</v>
          </cell>
          <cell r="H19"/>
          <cell r="I19">
            <v>3764150000</v>
          </cell>
          <cell r="J19"/>
          <cell r="K19"/>
          <cell r="L19"/>
          <cell r="M19"/>
          <cell r="N19"/>
          <cell r="O19"/>
          <cell r="P19"/>
          <cell r="Q19">
            <v>0</v>
          </cell>
        </row>
        <row r="20">
          <cell r="A20" t="str">
            <v>053 Pengadaan Kendaraan Bermotor</v>
          </cell>
          <cell r="B20"/>
          <cell r="C20"/>
          <cell r="D20"/>
          <cell r="E20"/>
          <cell r="F20"/>
          <cell r="G20"/>
          <cell r="H20">
            <v>250000000</v>
          </cell>
          <cell r="I20">
            <v>250000000</v>
          </cell>
          <cell r="J20"/>
          <cell r="K20"/>
          <cell r="L20"/>
          <cell r="M20"/>
          <cell r="N20"/>
          <cell r="O20"/>
          <cell r="P20">
            <v>250000000</v>
          </cell>
          <cell r="Q20">
            <v>250000000</v>
          </cell>
        </row>
        <row r="21">
          <cell r="A21" t="str">
            <v>054 Pembangunan/Renovasi gedung dan bangunan</v>
          </cell>
          <cell r="B21"/>
          <cell r="C21"/>
          <cell r="D21"/>
          <cell r="E21"/>
          <cell r="F21"/>
          <cell r="G21">
            <v>6457305000</v>
          </cell>
          <cell r="H21"/>
          <cell r="I21">
            <v>6457305000</v>
          </cell>
          <cell r="J21"/>
          <cell r="K21"/>
          <cell r="L21"/>
          <cell r="M21"/>
          <cell r="N21"/>
          <cell r="O21"/>
          <cell r="P21"/>
          <cell r="Q21">
            <v>0</v>
          </cell>
        </row>
        <row r="22">
          <cell r="A22" t="str">
            <v>2150.EBD Layanan Manajemen Kinerja Internal</v>
          </cell>
          <cell r="B22"/>
          <cell r="C22"/>
          <cell r="D22">
            <v>51840000</v>
          </cell>
          <cell r="E22"/>
          <cell r="F22"/>
          <cell r="G22"/>
          <cell r="H22"/>
          <cell r="I22">
            <v>51840000</v>
          </cell>
          <cell r="J22">
            <v>0</v>
          </cell>
          <cell r="K22">
            <v>0</v>
          </cell>
          <cell r="L22">
            <v>51840000</v>
          </cell>
          <cell r="M22">
            <v>0</v>
          </cell>
          <cell r="N22">
            <v>0</v>
          </cell>
          <cell r="O22">
            <v>0</v>
          </cell>
          <cell r="P22">
            <v>0</v>
          </cell>
          <cell r="Q22">
            <v>51840000</v>
          </cell>
        </row>
        <row r="23">
          <cell r="A23" t="str">
            <v>2150.EBD.955 Layanan Manajemen Keuangan</v>
          </cell>
          <cell r="B23"/>
          <cell r="C23"/>
          <cell r="D23">
            <v>51840000</v>
          </cell>
          <cell r="E23"/>
          <cell r="F23"/>
          <cell r="G23"/>
          <cell r="H23"/>
          <cell r="I23">
            <v>51840000</v>
          </cell>
          <cell r="J23">
            <v>0</v>
          </cell>
          <cell r="K23">
            <v>0</v>
          </cell>
          <cell r="L23">
            <v>51840000</v>
          </cell>
          <cell r="M23">
            <v>0</v>
          </cell>
          <cell r="N23">
            <v>0</v>
          </cell>
          <cell r="O23">
            <v>0</v>
          </cell>
          <cell r="P23">
            <v>0</v>
          </cell>
          <cell r="Q23">
            <v>51840000</v>
          </cell>
        </row>
        <row r="24">
          <cell r="A24" t="str">
            <v>054 Pengelolaan PNBP</v>
          </cell>
          <cell r="B24"/>
          <cell r="C24"/>
          <cell r="D24">
            <v>51840000</v>
          </cell>
          <cell r="E24"/>
          <cell r="F24"/>
          <cell r="G24"/>
          <cell r="H24"/>
          <cell r="I24">
            <v>51840000</v>
          </cell>
          <cell r="J24"/>
          <cell r="K24"/>
          <cell r="L24">
            <v>51840000</v>
          </cell>
          <cell r="M24"/>
          <cell r="N24"/>
          <cell r="O24"/>
          <cell r="P24"/>
          <cell r="Q24">
            <v>51840000</v>
          </cell>
        </row>
      </sheetData>
      <sheetData sheetId="7">
        <row r="7">
          <cell r="A7" t="str">
            <v>352546  Asrama Haji Balikpapan</v>
          </cell>
          <cell r="B7">
            <v>1392105000</v>
          </cell>
          <cell r="C7">
            <v>4746150000</v>
          </cell>
          <cell r="D7">
            <v>760000000</v>
          </cell>
          <cell r="E7">
            <v>265450000</v>
          </cell>
          <cell r="F7">
            <v>7163705000</v>
          </cell>
          <cell r="G7">
            <v>884007000</v>
          </cell>
          <cell r="H7">
            <v>4731650000</v>
          </cell>
          <cell r="I7">
            <v>494550000</v>
          </cell>
          <cell r="J7">
            <v>265450000</v>
          </cell>
          <cell r="K7">
            <v>6375657000</v>
          </cell>
        </row>
        <row r="8">
          <cell r="A8" t="str">
            <v>025.09.WA DUKUNGAN MANAJEMEN</v>
          </cell>
          <cell r="B8">
            <v>1392105000</v>
          </cell>
          <cell r="C8">
            <v>4746150000</v>
          </cell>
          <cell r="D8">
            <v>760000000</v>
          </cell>
          <cell r="E8">
            <v>265450000</v>
          </cell>
          <cell r="F8">
            <v>7163705000</v>
          </cell>
          <cell r="G8">
            <v>884007000</v>
          </cell>
          <cell r="H8">
            <v>4731650000</v>
          </cell>
          <cell r="I8">
            <v>494550000</v>
          </cell>
          <cell r="J8">
            <v>265450000</v>
          </cell>
          <cell r="K8">
            <v>6375657000</v>
          </cell>
        </row>
        <row r="9">
          <cell r="A9" t="str">
            <v>2150 Dukungan Manajemen dan Pelaksanaan Tugas Teknis
Lainnya Penyelenggaraan Haji dan Umrah</v>
          </cell>
          <cell r="B9">
            <v>1392105000</v>
          </cell>
          <cell r="C9">
            <v>4746150000</v>
          </cell>
          <cell r="D9">
            <v>760000000</v>
          </cell>
          <cell r="E9">
            <v>265450000</v>
          </cell>
          <cell r="F9">
            <v>7163705000</v>
          </cell>
          <cell r="G9">
            <v>884007000</v>
          </cell>
          <cell r="H9">
            <v>4731650000</v>
          </cell>
          <cell r="I9">
            <v>494550000</v>
          </cell>
          <cell r="J9">
            <v>265450000</v>
          </cell>
          <cell r="K9">
            <v>6375657000</v>
          </cell>
        </row>
        <row r="10">
          <cell r="A10" t="str">
            <v>2150.EBA Layanan Dukungan Manajemen Internal</v>
          </cell>
          <cell r="B10">
            <v>1392105000</v>
          </cell>
          <cell r="C10">
            <v>4746150000</v>
          </cell>
          <cell r="D10">
            <v>760000000</v>
          </cell>
          <cell r="E10"/>
          <cell r="F10">
            <v>6898255000</v>
          </cell>
          <cell r="G10">
            <v>884007000</v>
          </cell>
          <cell r="H10">
            <v>4731650000</v>
          </cell>
          <cell r="I10">
            <v>494550000</v>
          </cell>
          <cell r="J10">
            <v>0</v>
          </cell>
          <cell r="K10">
            <v>6110207000</v>
          </cell>
        </row>
        <row r="11">
          <cell r="A11" t="str">
            <v>2150.EBA.994 Layanan Perkantoran</v>
          </cell>
          <cell r="B11">
            <v>1392105000</v>
          </cell>
          <cell r="C11">
            <v>4746150000</v>
          </cell>
          <cell r="D11">
            <v>760000000</v>
          </cell>
          <cell r="E11"/>
          <cell r="F11">
            <v>6898255000</v>
          </cell>
          <cell r="G11">
            <v>884007000</v>
          </cell>
          <cell r="H11">
            <v>4731650000</v>
          </cell>
          <cell r="I11">
            <v>494550000</v>
          </cell>
          <cell r="J11">
            <v>0</v>
          </cell>
          <cell r="K11">
            <v>6110207000</v>
          </cell>
        </row>
        <row r="12">
          <cell r="A12" t="str">
            <v>001 Gaji dan Tunjangan</v>
          </cell>
          <cell r="B12">
            <v>1392105000</v>
          </cell>
          <cell r="C12"/>
          <cell r="D12"/>
          <cell r="E12"/>
          <cell r="F12">
            <v>1392105000</v>
          </cell>
          <cell r="G12">
            <v>884007000</v>
          </cell>
          <cell r="H12"/>
          <cell r="I12"/>
          <cell r="J12"/>
          <cell r="K12">
            <v>884007000</v>
          </cell>
        </row>
        <row r="13">
          <cell r="A13" t="str">
            <v>002 Operasional dan Pemeliharaan Kantor</v>
          </cell>
          <cell r="B13"/>
          <cell r="C13">
            <v>4746150000</v>
          </cell>
          <cell r="D13">
            <v>760000000</v>
          </cell>
          <cell r="E13"/>
          <cell r="F13">
            <v>5506150000</v>
          </cell>
          <cell r="G13"/>
          <cell r="H13">
            <v>4731650000</v>
          </cell>
          <cell r="I13">
            <v>494550000</v>
          </cell>
          <cell r="J13"/>
          <cell r="K13">
            <v>5226200000</v>
          </cell>
        </row>
        <row r="14">
          <cell r="A14" t="str">
            <v>2150.EBB Layanan Sarana dan Prasarana Internal</v>
          </cell>
          <cell r="B14"/>
          <cell r="C14"/>
          <cell r="D14"/>
          <cell r="E14">
            <v>265450000</v>
          </cell>
          <cell r="F14">
            <v>265450000</v>
          </cell>
          <cell r="G14">
            <v>0</v>
          </cell>
          <cell r="H14">
            <v>0</v>
          </cell>
          <cell r="I14">
            <v>0</v>
          </cell>
          <cell r="J14">
            <v>265450000</v>
          </cell>
          <cell r="K14">
            <v>265450000</v>
          </cell>
        </row>
        <row r="15">
          <cell r="A15" t="str">
            <v>2150.EBB.951 Layanan Sarana Internal</v>
          </cell>
          <cell r="B15"/>
          <cell r="C15"/>
          <cell r="D15"/>
          <cell r="E15">
            <v>265450000</v>
          </cell>
          <cell r="F15">
            <v>265450000</v>
          </cell>
          <cell r="G15">
            <v>0</v>
          </cell>
          <cell r="H15">
            <v>0</v>
          </cell>
          <cell r="I15">
            <v>0</v>
          </cell>
          <cell r="J15">
            <v>265450000</v>
          </cell>
          <cell r="K15">
            <v>265450000</v>
          </cell>
        </row>
        <row r="16">
          <cell r="A16" t="str">
            <v>052 Pengadaan Peralatan dan Fasilitas Perkantoran</v>
          </cell>
          <cell r="B16"/>
          <cell r="C16"/>
          <cell r="D16"/>
          <cell r="E16">
            <v>265450000</v>
          </cell>
          <cell r="F16">
            <v>265450000</v>
          </cell>
          <cell r="G16"/>
          <cell r="H16"/>
          <cell r="I16"/>
          <cell r="J16">
            <v>265450000</v>
          </cell>
          <cell r="K16">
            <v>265450000</v>
          </cell>
        </row>
      </sheetData>
      <sheetData sheetId="8">
        <row r="7">
          <cell r="A7" t="str">
            <v>352547  Asrama Haji Makassar</v>
          </cell>
          <cell r="B7">
            <v>2084175000</v>
          </cell>
          <cell r="C7">
            <v>603728000</v>
          </cell>
          <cell r="D7">
            <v>10849357000</v>
          </cell>
          <cell r="E7">
            <v>373210000</v>
          </cell>
          <cell r="F7">
            <v>347862000</v>
          </cell>
          <cell r="G7">
            <v>14258332000</v>
          </cell>
          <cell r="H7">
            <v>2084175000</v>
          </cell>
          <cell r="I7">
            <v>603728000</v>
          </cell>
          <cell r="J7">
            <v>10001617000</v>
          </cell>
          <cell r="K7">
            <v>808410000</v>
          </cell>
          <cell r="L7">
            <v>347862000</v>
          </cell>
          <cell r="M7">
            <v>13845792000</v>
          </cell>
        </row>
        <row r="8">
          <cell r="A8" t="str">
            <v>025.09.WA DUKUNGAN MANAJEMEN</v>
          </cell>
          <cell r="B8">
            <v>2084175000</v>
          </cell>
          <cell r="C8">
            <v>603728000</v>
          </cell>
          <cell r="D8">
            <v>10849357000</v>
          </cell>
          <cell r="E8">
            <v>373210000</v>
          </cell>
          <cell r="F8">
            <v>347862000</v>
          </cell>
          <cell r="G8">
            <v>14258332000</v>
          </cell>
          <cell r="H8">
            <v>2084175000</v>
          </cell>
          <cell r="I8">
            <v>603728000</v>
          </cell>
          <cell r="J8">
            <v>10001617000</v>
          </cell>
          <cell r="K8">
            <v>808410000</v>
          </cell>
          <cell r="L8">
            <v>347862000</v>
          </cell>
          <cell r="M8">
            <v>13845792000</v>
          </cell>
        </row>
        <row r="9">
          <cell r="A9" t="str">
            <v>2150 Dukungan Manajemen dan Pelaksanaan Tugas Teknis
Lainnya Penyelenggaraan Haji dan Umrah</v>
          </cell>
          <cell r="B9">
            <v>2084175000</v>
          </cell>
          <cell r="C9">
            <v>603728000</v>
          </cell>
          <cell r="D9">
            <v>10849357000</v>
          </cell>
          <cell r="E9">
            <v>373210000</v>
          </cell>
          <cell r="F9">
            <v>347862000</v>
          </cell>
          <cell r="G9">
            <v>14258332000</v>
          </cell>
          <cell r="H9">
            <v>2084175000</v>
          </cell>
          <cell r="I9">
            <v>603728000</v>
          </cell>
          <cell r="J9">
            <v>10001617000</v>
          </cell>
          <cell r="K9">
            <v>808410000</v>
          </cell>
          <cell r="L9">
            <v>347862000</v>
          </cell>
          <cell r="M9">
            <v>13845792000</v>
          </cell>
        </row>
        <row r="10">
          <cell r="A10" t="str">
            <v>2150.EBA Layanan Dukungan Manajemen Internal</v>
          </cell>
          <cell r="B10">
            <v>2084175000</v>
          </cell>
          <cell r="C10"/>
          <cell r="D10">
            <v>10849357000</v>
          </cell>
          <cell r="E10">
            <v>373210000</v>
          </cell>
          <cell r="F10"/>
          <cell r="G10">
            <v>13306742000</v>
          </cell>
          <cell r="H10">
            <v>2084175000</v>
          </cell>
          <cell r="I10">
            <v>0</v>
          </cell>
          <cell r="J10">
            <v>10001617000</v>
          </cell>
          <cell r="K10">
            <v>808410000</v>
          </cell>
          <cell r="L10">
            <v>0</v>
          </cell>
          <cell r="M10">
            <v>12894202000</v>
          </cell>
        </row>
        <row r="11">
          <cell r="A11" t="str">
            <v>2150.EBA.994 Layanan Perkantoran</v>
          </cell>
          <cell r="B11">
            <v>2084175000</v>
          </cell>
          <cell r="C11"/>
          <cell r="D11">
            <v>10849357000</v>
          </cell>
          <cell r="E11">
            <v>373210000</v>
          </cell>
          <cell r="F11"/>
          <cell r="G11">
            <v>13306742000</v>
          </cell>
          <cell r="H11">
            <v>2084175000</v>
          </cell>
          <cell r="I11">
            <v>0</v>
          </cell>
          <cell r="J11">
            <v>10001617000</v>
          </cell>
          <cell r="K11">
            <v>808410000</v>
          </cell>
          <cell r="L11">
            <v>0</v>
          </cell>
          <cell r="M11">
            <v>12894202000</v>
          </cell>
        </row>
        <row r="12">
          <cell r="A12" t="str">
            <v>001 Gaji dan Tunjangan</v>
          </cell>
          <cell r="B12">
            <v>2084175000</v>
          </cell>
          <cell r="C12"/>
          <cell r="D12"/>
          <cell r="E12"/>
          <cell r="F12"/>
          <cell r="G12">
            <v>2084175000</v>
          </cell>
          <cell r="H12">
            <v>2084175000</v>
          </cell>
          <cell r="I12"/>
          <cell r="J12"/>
          <cell r="K12"/>
          <cell r="L12"/>
          <cell r="M12">
            <v>2084175000</v>
          </cell>
        </row>
        <row r="13">
          <cell r="A13" t="str">
            <v>002 Operasional dan Pemeliharaan Kantor</v>
          </cell>
          <cell r="B13"/>
          <cell r="C13"/>
          <cell r="D13">
            <v>10849357000</v>
          </cell>
          <cell r="E13">
            <v>373210000</v>
          </cell>
          <cell r="F13"/>
          <cell r="G13">
            <v>11222567000</v>
          </cell>
          <cell r="H13"/>
          <cell r="I13"/>
          <cell r="J13">
            <v>10001617000</v>
          </cell>
          <cell r="K13">
            <v>808410000</v>
          </cell>
          <cell r="L13"/>
          <cell r="M13">
            <v>10810027000</v>
          </cell>
        </row>
        <row r="14">
          <cell r="A14" t="str">
            <v>2150.EBB Layanan Sarana dan Prasarana Internal</v>
          </cell>
          <cell r="B14"/>
          <cell r="C14">
            <v>603728000</v>
          </cell>
          <cell r="D14"/>
          <cell r="E14"/>
          <cell r="F14">
            <v>347862000</v>
          </cell>
          <cell r="G14">
            <v>951590000</v>
          </cell>
          <cell r="H14">
            <v>0</v>
          </cell>
          <cell r="I14">
            <v>603728000</v>
          </cell>
          <cell r="J14">
            <v>0</v>
          </cell>
          <cell r="K14">
            <v>0</v>
          </cell>
          <cell r="L14">
            <v>347862000</v>
          </cell>
          <cell r="M14">
            <v>951590000</v>
          </cell>
        </row>
        <row r="15">
          <cell r="A15" t="str">
            <v>2150.EBB.951 Layanan Sarana Internal</v>
          </cell>
          <cell r="B15"/>
          <cell r="C15">
            <v>603728000</v>
          </cell>
          <cell r="D15"/>
          <cell r="E15"/>
          <cell r="F15">
            <v>347862000</v>
          </cell>
          <cell r="G15">
            <v>951590000</v>
          </cell>
          <cell r="H15">
            <v>0</v>
          </cell>
          <cell r="I15">
            <v>603728000</v>
          </cell>
          <cell r="J15">
            <v>0</v>
          </cell>
          <cell r="K15">
            <v>0</v>
          </cell>
          <cell r="L15">
            <v>347862000</v>
          </cell>
          <cell r="M15">
            <v>951590000</v>
          </cell>
        </row>
        <row r="16">
          <cell r="A16" t="str">
            <v>052 Pengadaan Peralatan dan Fasilitas Perkantoran</v>
          </cell>
          <cell r="B16"/>
          <cell r="C16">
            <v>603728000</v>
          </cell>
          <cell r="D16"/>
          <cell r="E16"/>
          <cell r="F16">
            <v>347862000</v>
          </cell>
          <cell r="G16">
            <v>951590000</v>
          </cell>
          <cell r="H16"/>
          <cell r="I16">
            <v>603728000</v>
          </cell>
          <cell r="J16"/>
          <cell r="K16"/>
          <cell r="L16">
            <v>347862000</v>
          </cell>
          <cell r="M16">
            <v>951590000</v>
          </cell>
        </row>
      </sheetData>
      <sheetData sheetId="9">
        <row r="7">
          <cell r="A7" t="str">
            <v>352548  Asrama Haji Lombok</v>
          </cell>
          <cell r="B7">
            <v>1764292000</v>
          </cell>
          <cell r="C7">
            <v>341000000</v>
          </cell>
          <cell r="D7">
            <v>5731467000</v>
          </cell>
          <cell r="E7">
            <v>317440000</v>
          </cell>
          <cell r="F7">
            <v>1100000000</v>
          </cell>
          <cell r="G7">
            <v>9254199000</v>
          </cell>
          <cell r="H7">
            <v>1574934000</v>
          </cell>
          <cell r="I7">
            <v>341000000</v>
          </cell>
          <cell r="J7">
            <v>4936612000</v>
          </cell>
          <cell r="K7">
            <v>317440000</v>
          </cell>
          <cell r="L7">
            <v>1100000000</v>
          </cell>
          <cell r="M7">
            <v>8269986000</v>
          </cell>
        </row>
        <row r="8">
          <cell r="A8" t="str">
            <v>025.09.WA DUKUNGAN MANAJEMEN</v>
          </cell>
          <cell r="B8">
            <v>1764292000</v>
          </cell>
          <cell r="C8">
            <v>341000000</v>
          </cell>
          <cell r="D8">
            <v>5731467000</v>
          </cell>
          <cell r="E8">
            <v>317440000</v>
          </cell>
          <cell r="F8">
            <v>1100000000</v>
          </cell>
          <cell r="G8">
            <v>9254199000</v>
          </cell>
          <cell r="H8">
            <v>1574934000</v>
          </cell>
          <cell r="I8">
            <v>341000000</v>
          </cell>
          <cell r="J8">
            <v>4936612000</v>
          </cell>
          <cell r="K8">
            <v>317440000</v>
          </cell>
          <cell r="L8">
            <v>1100000000</v>
          </cell>
          <cell r="M8">
            <v>8269986000</v>
          </cell>
        </row>
        <row r="9">
          <cell r="A9" t="str">
            <v>2150 Dukungan Manajemen dan Pelaksanaan Tugas Teknis
Lainnya Penyelenggaraan Haji dan Umrah</v>
          </cell>
          <cell r="B9">
            <v>1764292000</v>
          </cell>
          <cell r="C9">
            <v>341000000</v>
          </cell>
          <cell r="D9">
            <v>5731467000</v>
          </cell>
          <cell r="E9">
            <v>317440000</v>
          </cell>
          <cell r="F9">
            <v>1100000000</v>
          </cell>
          <cell r="G9">
            <v>9254199000</v>
          </cell>
          <cell r="H9">
            <v>1574934000</v>
          </cell>
          <cell r="I9">
            <v>341000000</v>
          </cell>
          <cell r="J9">
            <v>4936612000</v>
          </cell>
          <cell r="K9">
            <v>317440000</v>
          </cell>
          <cell r="L9">
            <v>1100000000</v>
          </cell>
          <cell r="M9">
            <v>8269986000</v>
          </cell>
        </row>
        <row r="10">
          <cell r="A10" t="str">
            <v>2150.EBA Layanan Dukungan Manajemen Internal</v>
          </cell>
          <cell r="B10">
            <v>1764292000</v>
          </cell>
          <cell r="C10">
            <v>167700000</v>
          </cell>
          <cell r="D10">
            <v>5731467000</v>
          </cell>
          <cell r="E10">
            <v>317440000</v>
          </cell>
          <cell r="F10"/>
          <cell r="G10">
            <v>7980899000</v>
          </cell>
          <cell r="H10">
            <v>1574934000</v>
          </cell>
          <cell r="I10">
            <v>167700000</v>
          </cell>
          <cell r="J10">
            <v>4936612000</v>
          </cell>
          <cell r="K10">
            <v>317440000</v>
          </cell>
          <cell r="L10">
            <v>0</v>
          </cell>
          <cell r="M10">
            <v>6996686000</v>
          </cell>
        </row>
        <row r="11">
          <cell r="A11" t="str">
            <v>2150.EBA.958 Layanan Hubungan Masyarakat</v>
          </cell>
          <cell r="B11"/>
          <cell r="C11">
            <v>167700000</v>
          </cell>
          <cell r="D11"/>
          <cell r="E11"/>
          <cell r="F11"/>
          <cell r="G11">
            <v>167700000</v>
          </cell>
          <cell r="H11">
            <v>0</v>
          </cell>
          <cell r="I11">
            <v>167700000</v>
          </cell>
          <cell r="J11">
            <v>0</v>
          </cell>
          <cell r="K11">
            <v>0</v>
          </cell>
          <cell r="L11">
            <v>0</v>
          </cell>
          <cell r="M11">
            <v>167700000</v>
          </cell>
        </row>
        <row r="12">
          <cell r="A12" t="str">
            <v>052 Pengelolaan Media Publikasi Informasi Haji dan Umrah</v>
          </cell>
          <cell r="B12"/>
          <cell r="C12">
            <v>167700000</v>
          </cell>
          <cell r="D12"/>
          <cell r="E12"/>
          <cell r="F12"/>
          <cell r="G12">
            <v>167700000</v>
          </cell>
          <cell r="H12"/>
          <cell r="I12">
            <v>167700000</v>
          </cell>
          <cell r="J12"/>
          <cell r="K12"/>
          <cell r="L12"/>
          <cell r="M12">
            <v>167700000</v>
          </cell>
        </row>
        <row r="13">
          <cell r="A13" t="str">
            <v>2150.EBA.994 Layanan Perkantoran</v>
          </cell>
          <cell r="B13">
            <v>1764292000</v>
          </cell>
          <cell r="C13"/>
          <cell r="D13">
            <v>5731467000</v>
          </cell>
          <cell r="E13">
            <v>317440000</v>
          </cell>
          <cell r="F13"/>
          <cell r="G13">
            <v>7813199000</v>
          </cell>
          <cell r="H13">
            <v>1574934000</v>
          </cell>
          <cell r="I13">
            <v>0</v>
          </cell>
          <cell r="J13">
            <v>4936612000</v>
          </cell>
          <cell r="K13">
            <v>317440000</v>
          </cell>
          <cell r="L13">
            <v>0</v>
          </cell>
          <cell r="M13">
            <v>6828986000</v>
          </cell>
        </row>
        <row r="14">
          <cell r="A14" t="str">
            <v>001 Gaji dan Tunjangan</v>
          </cell>
          <cell r="B14">
            <v>1764292000</v>
          </cell>
          <cell r="C14"/>
          <cell r="D14"/>
          <cell r="E14"/>
          <cell r="F14"/>
          <cell r="G14">
            <v>1764292000</v>
          </cell>
          <cell r="H14">
            <v>1574934000</v>
          </cell>
          <cell r="I14"/>
          <cell r="J14"/>
          <cell r="K14"/>
          <cell r="L14"/>
          <cell r="M14">
            <v>1574934000</v>
          </cell>
        </row>
        <row r="15">
          <cell r="A15" t="str">
            <v>002 Operasional dan Pemeliharaan Kantor</v>
          </cell>
          <cell r="B15"/>
          <cell r="C15"/>
          <cell r="D15">
            <v>5731467000</v>
          </cell>
          <cell r="E15">
            <v>317440000</v>
          </cell>
          <cell r="F15"/>
          <cell r="G15">
            <v>6048907000</v>
          </cell>
          <cell r="H15"/>
          <cell r="I15"/>
          <cell r="J15">
            <v>4936612000</v>
          </cell>
          <cell r="K15">
            <v>317440000</v>
          </cell>
          <cell r="L15"/>
          <cell r="M15">
            <v>5254052000</v>
          </cell>
        </row>
        <row r="16">
          <cell r="A16" t="str">
            <v>2150.EBB Layanan Sarana dan Prasarana Internal</v>
          </cell>
          <cell r="B16"/>
          <cell r="C16"/>
          <cell r="D16"/>
          <cell r="E16"/>
          <cell r="F16">
            <v>1100000000</v>
          </cell>
          <cell r="G16">
            <v>1100000000</v>
          </cell>
          <cell r="H16">
            <v>0</v>
          </cell>
          <cell r="I16">
            <v>0</v>
          </cell>
          <cell r="J16">
            <v>0</v>
          </cell>
          <cell r="K16">
            <v>0</v>
          </cell>
          <cell r="L16">
            <v>1100000000</v>
          </cell>
          <cell r="M16">
            <v>1100000000</v>
          </cell>
        </row>
        <row r="17">
          <cell r="A17" t="str">
            <v>2150.EBB.951 Layanan Sarana Internal</v>
          </cell>
          <cell r="B17"/>
          <cell r="C17"/>
          <cell r="D17"/>
          <cell r="E17"/>
          <cell r="F17">
            <v>1100000000</v>
          </cell>
          <cell r="G17">
            <v>1100000000</v>
          </cell>
          <cell r="H17">
            <v>0</v>
          </cell>
          <cell r="I17">
            <v>0</v>
          </cell>
          <cell r="J17">
            <v>0</v>
          </cell>
          <cell r="K17">
            <v>0</v>
          </cell>
          <cell r="L17">
            <v>1100000000</v>
          </cell>
          <cell r="M17">
            <v>1100000000</v>
          </cell>
        </row>
        <row r="18">
          <cell r="A18" t="str">
            <v>052 Pengadaan Peralatan dan Fasilitas Perkantoran</v>
          </cell>
          <cell r="B18"/>
          <cell r="C18"/>
          <cell r="D18"/>
          <cell r="E18"/>
          <cell r="F18">
            <v>1100000000</v>
          </cell>
          <cell r="G18">
            <v>1100000000</v>
          </cell>
          <cell r="H18"/>
          <cell r="I18"/>
          <cell r="J18"/>
          <cell r="K18"/>
          <cell r="L18">
            <v>1100000000</v>
          </cell>
          <cell r="M18">
            <v>1100000000</v>
          </cell>
        </row>
        <row r="19">
          <cell r="A19" t="str">
            <v>2150.EBC Layanan Manajemen SDM Internal</v>
          </cell>
          <cell r="B19"/>
          <cell r="C19">
            <v>173300000</v>
          </cell>
          <cell r="D19"/>
          <cell r="E19"/>
          <cell r="F19"/>
          <cell r="G19">
            <v>173300000</v>
          </cell>
          <cell r="H19">
            <v>0</v>
          </cell>
          <cell r="I19">
            <v>173300000</v>
          </cell>
          <cell r="J19">
            <v>0</v>
          </cell>
          <cell r="K19">
            <v>0</v>
          </cell>
          <cell r="L19">
            <v>0</v>
          </cell>
          <cell r="M19">
            <v>173300000</v>
          </cell>
        </row>
        <row r="20">
          <cell r="A20" t="str">
            <v>2150.EBC.954 Layanan Manajemen SDM</v>
          </cell>
          <cell r="B20"/>
          <cell r="C20">
            <v>173300000</v>
          </cell>
          <cell r="D20"/>
          <cell r="E20"/>
          <cell r="F20"/>
          <cell r="G20">
            <v>173300000</v>
          </cell>
          <cell r="H20">
            <v>0</v>
          </cell>
          <cell r="I20">
            <v>173300000</v>
          </cell>
          <cell r="J20">
            <v>0</v>
          </cell>
          <cell r="K20">
            <v>0</v>
          </cell>
          <cell r="L20">
            <v>0</v>
          </cell>
          <cell r="M20">
            <v>173300000</v>
          </cell>
        </row>
        <row r="21">
          <cell r="A21" t="str">
            <v>051 Pengelolaan Kepegawaian</v>
          </cell>
          <cell r="B21"/>
          <cell r="C21">
            <v>173300000</v>
          </cell>
          <cell r="D21"/>
          <cell r="E21"/>
          <cell r="F21"/>
          <cell r="G21">
            <v>173300000</v>
          </cell>
          <cell r="H21"/>
          <cell r="I21">
            <v>173300000</v>
          </cell>
          <cell r="J21"/>
          <cell r="K21"/>
          <cell r="L21"/>
          <cell r="M21">
            <v>173300000</v>
          </cell>
        </row>
      </sheetData>
      <sheetData sheetId="10">
        <row r="7">
          <cell r="B7" t="str">
            <v>01 DKI JAKARTA</v>
          </cell>
          <cell r="C7">
            <v>9592622000</v>
          </cell>
          <cell r="D7">
            <v>8373758000</v>
          </cell>
          <cell r="E7">
            <v>1090702000</v>
          </cell>
          <cell r="F7">
            <v>243500000</v>
          </cell>
          <cell r="G7">
            <v>19300582000</v>
          </cell>
          <cell r="H7">
            <v>8613702000</v>
          </cell>
          <cell r="I7">
            <v>7533903000</v>
          </cell>
          <cell r="J7">
            <v>924414000</v>
          </cell>
          <cell r="K7">
            <v>0</v>
          </cell>
          <cell r="L7">
            <v>17072019000</v>
          </cell>
        </row>
        <row r="8">
          <cell r="B8" t="str">
            <v>025.09.DC KERUKUNAN UMAT DAN LAYANAN KEHIDUPAN BERAGAMA</v>
          </cell>
          <cell r="C8"/>
          <cell r="D8">
            <v>7850698000</v>
          </cell>
          <cell r="E8"/>
          <cell r="F8">
            <v>25000000</v>
          </cell>
          <cell r="G8">
            <v>7875698000</v>
          </cell>
          <cell r="H8">
            <v>0</v>
          </cell>
          <cell r="I8">
            <v>7102693000</v>
          </cell>
          <cell r="J8">
            <v>0</v>
          </cell>
          <cell r="K8">
            <v>0</v>
          </cell>
          <cell r="L8">
            <v>7102693000</v>
          </cell>
        </row>
        <row r="9">
          <cell r="B9" t="str">
            <v>2126 Pembinaan Umrah dan Haji Khusus</v>
          </cell>
          <cell r="C9"/>
          <cell r="D9">
            <v>358940000</v>
          </cell>
          <cell r="E9"/>
          <cell r="F9"/>
          <cell r="G9">
            <v>358940000</v>
          </cell>
          <cell r="H9">
            <v>0</v>
          </cell>
          <cell r="I9">
            <v>358940000</v>
          </cell>
          <cell r="J9">
            <v>0</v>
          </cell>
          <cell r="K9">
            <v>0</v>
          </cell>
          <cell r="L9">
            <v>358940000</v>
          </cell>
        </row>
        <row r="10">
          <cell r="B10" t="str">
            <v>2126.QDB Fasilitasi dan Pembinaan Lembaga</v>
          </cell>
          <cell r="C10"/>
          <cell r="D10">
            <v>358940000</v>
          </cell>
          <cell r="E10"/>
          <cell r="F10"/>
          <cell r="G10">
            <v>358940000</v>
          </cell>
          <cell r="H10">
            <v>0</v>
          </cell>
          <cell r="I10">
            <v>358940000</v>
          </cell>
          <cell r="J10">
            <v>0</v>
          </cell>
          <cell r="K10">
            <v>0</v>
          </cell>
          <cell r="L10">
            <v>358940000</v>
          </cell>
        </row>
        <row r="11">
          <cell r="B11" t="str">
            <v>2126.QDB.001 Lembaga Penyelenggara Ibadah Umrah yang Terbina</v>
          </cell>
          <cell r="C11"/>
          <cell r="D11">
            <v>358940000</v>
          </cell>
          <cell r="E11"/>
          <cell r="F11"/>
          <cell r="G11">
            <v>358940000</v>
          </cell>
          <cell r="H11">
            <v>0</v>
          </cell>
          <cell r="I11">
            <v>358940000</v>
          </cell>
          <cell r="J11">
            <v>0</v>
          </cell>
          <cell r="K11">
            <v>0</v>
          </cell>
          <cell r="L11">
            <v>358940000</v>
          </cell>
        </row>
        <row r="12">
          <cell r="B12" t="str">
            <v>053 Pembinaan Penyelenggara Perjalanan Ibadah Umrah</v>
          </cell>
          <cell r="C12"/>
          <cell r="D12">
            <v>112740000</v>
          </cell>
          <cell r="E12"/>
          <cell r="F12"/>
          <cell r="G12">
            <v>112740000</v>
          </cell>
          <cell r="H12"/>
          <cell r="I12">
            <v>112740000</v>
          </cell>
          <cell r="J12"/>
          <cell r="K12"/>
          <cell r="L12">
            <v>112740000</v>
          </cell>
        </row>
        <row r="13">
          <cell r="B13" t="str">
            <v>054 Pemantauan dan Pengawasan Penyelenggara Perjalanan Ibadah Umrah</v>
          </cell>
          <cell r="C13"/>
          <cell r="D13">
            <v>246200000</v>
          </cell>
          <cell r="E13"/>
          <cell r="F13"/>
          <cell r="G13">
            <v>246200000</v>
          </cell>
          <cell r="H13"/>
          <cell r="I13">
            <v>246200000</v>
          </cell>
          <cell r="J13"/>
          <cell r="K13"/>
          <cell r="L13">
            <v>246200000</v>
          </cell>
        </row>
        <row r="14">
          <cell r="B14" t="str">
            <v>2147 Pelayanan Haji Dalam Negeri</v>
          </cell>
          <cell r="C14"/>
          <cell r="D14">
            <v>842360000</v>
          </cell>
          <cell r="E14"/>
          <cell r="F14"/>
          <cell r="G14">
            <v>842360000</v>
          </cell>
          <cell r="H14">
            <v>0</v>
          </cell>
          <cell r="I14">
            <v>257895000</v>
          </cell>
          <cell r="J14">
            <v>0</v>
          </cell>
          <cell r="K14">
            <v>0</v>
          </cell>
          <cell r="L14">
            <v>257895000</v>
          </cell>
        </row>
        <row r="15">
          <cell r="B15" t="str">
            <v>2147.QAA Pelayanan Publik kepada masyarakat</v>
          </cell>
          <cell r="C15"/>
          <cell r="D15">
            <v>842360000</v>
          </cell>
          <cell r="E15"/>
          <cell r="F15"/>
          <cell r="G15">
            <v>842360000</v>
          </cell>
          <cell r="H15">
            <v>0</v>
          </cell>
          <cell r="I15">
            <v>257895000</v>
          </cell>
          <cell r="J15">
            <v>0</v>
          </cell>
          <cell r="K15">
            <v>0</v>
          </cell>
          <cell r="L15">
            <v>257895000</v>
          </cell>
        </row>
        <row r="16">
          <cell r="B16" t="str">
            <v>2147.QAA.001 Layanan Administrasi Haji Dalam Negeri</v>
          </cell>
          <cell r="C16"/>
          <cell r="D16">
            <v>842360000</v>
          </cell>
          <cell r="E16"/>
          <cell r="F16"/>
          <cell r="G16">
            <v>842360000</v>
          </cell>
          <cell r="H16">
            <v>0</v>
          </cell>
          <cell r="I16">
            <v>257895000</v>
          </cell>
          <cell r="J16">
            <v>0</v>
          </cell>
          <cell r="K16">
            <v>0</v>
          </cell>
          <cell r="L16">
            <v>257895000</v>
          </cell>
        </row>
        <row r="17">
          <cell r="B17" t="str">
            <v>052 Sosialisasi Kebijakan Pendaftaran dan Pembatalan Haji reguler</v>
          </cell>
          <cell r="C17"/>
          <cell r="D17">
            <v>250950000</v>
          </cell>
          <cell r="E17"/>
          <cell r="F17"/>
          <cell r="G17">
            <v>250950000</v>
          </cell>
          <cell r="H17"/>
          <cell r="I17">
            <v>0</v>
          </cell>
          <cell r="J17"/>
          <cell r="K17"/>
          <cell r="L17">
            <v>0</v>
          </cell>
        </row>
        <row r="18">
          <cell r="B18" t="str">
            <v>053 Pengelolaan Pelayanan Pendaftaran dan Pembatalan Haji Reguler</v>
          </cell>
          <cell r="C18"/>
          <cell r="D18">
            <v>232760000</v>
          </cell>
          <cell r="E18"/>
          <cell r="F18"/>
          <cell r="G18">
            <v>232760000</v>
          </cell>
          <cell r="H18"/>
          <cell r="I18">
            <v>0</v>
          </cell>
          <cell r="J18"/>
          <cell r="K18"/>
          <cell r="L18">
            <v>0</v>
          </cell>
        </row>
        <row r="19">
          <cell r="B19" t="str">
            <v>054 Konsolidasi dan Verifikasi Data Jemaah Haji Reguler</v>
          </cell>
          <cell r="C19"/>
          <cell r="D19">
            <v>91175000</v>
          </cell>
          <cell r="E19"/>
          <cell r="F19"/>
          <cell r="G19">
            <v>91175000</v>
          </cell>
          <cell r="H19"/>
          <cell r="I19">
            <v>91175000</v>
          </cell>
          <cell r="J19"/>
          <cell r="K19"/>
          <cell r="L19">
            <v>91175000</v>
          </cell>
        </row>
        <row r="20">
          <cell r="B20" t="str">
            <v>055 Sosialisasi/Orientasi Penyelesaian Dokumen dan Perlengkapan Haji</v>
          </cell>
          <cell r="C20"/>
          <cell r="D20">
            <v>60000000</v>
          </cell>
          <cell r="E20"/>
          <cell r="F20"/>
          <cell r="G20">
            <v>60000000</v>
          </cell>
          <cell r="H20"/>
          <cell r="I20">
            <v>0</v>
          </cell>
          <cell r="J20"/>
          <cell r="K20"/>
          <cell r="L20">
            <v>0</v>
          </cell>
        </row>
        <row r="21">
          <cell r="B21" t="str">
            <v>057 Penyelesaian Dokumen/Perlengkapan Jemaah Haji di Tingkat Kab/Kota</v>
          </cell>
          <cell r="C21"/>
          <cell r="D21">
            <v>127325000</v>
          </cell>
          <cell r="E21"/>
          <cell r="F21"/>
          <cell r="G21">
            <v>127325000</v>
          </cell>
          <cell r="H21"/>
          <cell r="I21">
            <v>112220000</v>
          </cell>
          <cell r="J21"/>
          <cell r="K21"/>
          <cell r="L21">
            <v>112220000</v>
          </cell>
        </row>
        <row r="22">
          <cell r="B22" t="str">
            <v>058 Penyelesaian Dokumen/Perlengkapan Jemaah Haji di Tingkat Provinsi</v>
          </cell>
          <cell r="C22"/>
          <cell r="D22">
            <v>80150000</v>
          </cell>
          <cell r="E22"/>
          <cell r="F22"/>
          <cell r="G22">
            <v>80150000</v>
          </cell>
          <cell r="H22"/>
          <cell r="I22">
            <v>54500000</v>
          </cell>
          <cell r="J22"/>
          <cell r="K22"/>
          <cell r="L22">
            <v>54500000</v>
          </cell>
        </row>
        <row r="23">
          <cell r="B23" t="str">
            <v>2148 Pembinaan Haji</v>
          </cell>
          <cell r="C23"/>
          <cell r="D23">
            <v>6649398000</v>
          </cell>
          <cell r="E23"/>
          <cell r="F23">
            <v>25000000</v>
          </cell>
          <cell r="G23">
            <v>6674398000</v>
          </cell>
          <cell r="H23">
            <v>0</v>
          </cell>
          <cell r="I23">
            <v>6485858000</v>
          </cell>
          <cell r="J23">
            <v>0</v>
          </cell>
          <cell r="K23">
            <v>0</v>
          </cell>
          <cell r="L23">
            <v>6485858000</v>
          </cell>
        </row>
        <row r="24">
          <cell r="B24" t="str">
            <v>2148.QDC Fasilitasi dan Pembinaan Masyarakat</v>
          </cell>
          <cell r="C24"/>
          <cell r="D24">
            <v>6649398000</v>
          </cell>
          <cell r="E24"/>
          <cell r="F24">
            <v>25000000</v>
          </cell>
          <cell r="G24">
            <v>6674398000</v>
          </cell>
          <cell r="H24">
            <v>0</v>
          </cell>
          <cell r="I24">
            <v>6485858000</v>
          </cell>
          <cell r="J24">
            <v>0</v>
          </cell>
          <cell r="K24">
            <v>0</v>
          </cell>
          <cell r="L24">
            <v>6485858000</v>
          </cell>
        </row>
        <row r="25">
          <cell r="B25" t="str">
            <v>2148.QDC.001 Petugas Haji yang Profesional</v>
          </cell>
          <cell r="C25"/>
          <cell r="D25">
            <v>6325908000</v>
          </cell>
          <cell r="E25"/>
          <cell r="F25">
            <v>25000000</v>
          </cell>
          <cell r="G25">
            <v>6350908000</v>
          </cell>
          <cell r="H25">
            <v>0</v>
          </cell>
          <cell r="I25">
            <v>6310858000</v>
          </cell>
          <cell r="J25">
            <v>0</v>
          </cell>
          <cell r="K25">
            <v>0</v>
          </cell>
          <cell r="L25">
            <v>6310858000</v>
          </cell>
        </row>
        <row r="26">
          <cell r="B26" t="str">
            <v>051 Rekrutmen/Seleksi PPIH Kloter</v>
          </cell>
          <cell r="C26"/>
          <cell r="D26">
            <v>12100000</v>
          </cell>
          <cell r="E26"/>
          <cell r="F26"/>
          <cell r="G26">
            <v>12100000</v>
          </cell>
          <cell r="H26"/>
          <cell r="I26">
            <v>12100000</v>
          </cell>
          <cell r="J26"/>
          <cell r="K26"/>
          <cell r="L26">
            <v>12100000</v>
          </cell>
        </row>
        <row r="27">
          <cell r="B27" t="str">
            <v>061 Pelatihan dan pembekalan PPIH Kloter</v>
          </cell>
          <cell r="C27"/>
          <cell r="D27">
            <v>1461358000</v>
          </cell>
          <cell r="E27"/>
          <cell r="F27">
            <v>25000000</v>
          </cell>
          <cell r="G27">
            <v>1486358000</v>
          </cell>
          <cell r="H27"/>
          <cell r="I27">
            <v>1446308000</v>
          </cell>
          <cell r="J27"/>
          <cell r="K27">
            <v>0</v>
          </cell>
          <cell r="L27">
            <v>1446308000</v>
          </cell>
        </row>
        <row r="28">
          <cell r="B28" t="str">
            <v>064 Operasional PPIH Kloter</v>
          </cell>
          <cell r="C28"/>
          <cell r="D28">
            <v>4852450000</v>
          </cell>
          <cell r="E28"/>
          <cell r="F28"/>
          <cell r="G28">
            <v>4852450000</v>
          </cell>
          <cell r="H28"/>
          <cell r="I28">
            <v>4852450000</v>
          </cell>
          <cell r="J28"/>
          <cell r="K28"/>
          <cell r="L28">
            <v>4852450000</v>
          </cell>
        </row>
        <row r="29">
          <cell r="B29" t="str">
            <v>2148.QDC.002 Jemaah Haji Reguler yang Terbina</v>
          </cell>
          <cell r="C29"/>
          <cell r="D29">
            <v>323490000</v>
          </cell>
          <cell r="E29"/>
          <cell r="F29"/>
          <cell r="G29">
            <v>323490000</v>
          </cell>
          <cell r="H29">
            <v>0</v>
          </cell>
          <cell r="I29">
            <v>175000000</v>
          </cell>
          <cell r="J29">
            <v>0</v>
          </cell>
          <cell r="K29">
            <v>0</v>
          </cell>
          <cell r="L29">
            <v>175000000</v>
          </cell>
        </row>
        <row r="30">
          <cell r="B30" t="str">
            <v>051 Bimbingan Jemaah Haji Reguler</v>
          </cell>
          <cell r="C30"/>
          <cell r="D30">
            <v>303490000</v>
          </cell>
          <cell r="E30"/>
          <cell r="F30"/>
          <cell r="G30">
            <v>303490000</v>
          </cell>
          <cell r="H30"/>
          <cell r="I30">
            <v>155000000</v>
          </cell>
          <cell r="J30"/>
          <cell r="K30"/>
          <cell r="L30">
            <v>155000000</v>
          </cell>
        </row>
        <row r="31">
          <cell r="B31" t="str">
            <v>053 Pembinaan kelompok bimbingan</v>
          </cell>
          <cell r="C31"/>
          <cell r="D31">
            <v>20000000</v>
          </cell>
          <cell r="E31"/>
          <cell r="F31"/>
          <cell r="G31">
            <v>20000000</v>
          </cell>
          <cell r="H31"/>
          <cell r="I31">
            <v>20000000</v>
          </cell>
          <cell r="J31"/>
          <cell r="K31"/>
          <cell r="L31">
            <v>20000000</v>
          </cell>
        </row>
        <row r="32">
          <cell r="B32" t="str">
            <v>025.09.WA DUKUNGAN MANAJEMEN</v>
          </cell>
          <cell r="C32">
            <v>9592622000</v>
          </cell>
          <cell r="D32">
            <v>523060000</v>
          </cell>
          <cell r="E32">
            <v>1090702000</v>
          </cell>
          <cell r="F32">
            <v>218500000</v>
          </cell>
          <cell r="G32">
            <v>11424884000</v>
          </cell>
          <cell r="H32">
            <v>8613702000</v>
          </cell>
          <cell r="I32">
            <v>431210000</v>
          </cell>
          <cell r="J32">
            <v>924414000</v>
          </cell>
          <cell r="K32">
            <v>0</v>
          </cell>
          <cell r="L32">
            <v>9969326000</v>
          </cell>
        </row>
        <row r="33">
          <cell r="B33" t="str">
            <v>2150 Dukungan Manajemen dan Pelaksanaan Tugas Teknis
Lainnya Penyelenggaraan Haji dan Umrah</v>
          </cell>
          <cell r="C33">
            <v>9592622000</v>
          </cell>
          <cell r="D33">
            <v>523060000</v>
          </cell>
          <cell r="E33">
            <v>1090702000</v>
          </cell>
          <cell r="F33">
            <v>218500000</v>
          </cell>
          <cell r="G33">
            <v>11424884000</v>
          </cell>
          <cell r="H33">
            <v>8613702000</v>
          </cell>
          <cell r="I33">
            <v>431210000</v>
          </cell>
          <cell r="J33">
            <v>924414000</v>
          </cell>
          <cell r="K33">
            <v>0</v>
          </cell>
          <cell r="L33">
            <v>9969326000</v>
          </cell>
        </row>
        <row r="34">
          <cell r="B34" t="str">
            <v>2150.EBA Layanan Dukungan Manajemen Internal</v>
          </cell>
          <cell r="C34">
            <v>9592622000</v>
          </cell>
          <cell r="D34">
            <v>363060000</v>
          </cell>
          <cell r="E34">
            <v>1090702000</v>
          </cell>
          <cell r="F34">
            <v>50000000</v>
          </cell>
          <cell r="G34">
            <v>11096384000</v>
          </cell>
          <cell r="H34">
            <v>8613702000</v>
          </cell>
          <cell r="I34">
            <v>361210000</v>
          </cell>
          <cell r="J34">
            <v>924414000</v>
          </cell>
          <cell r="K34">
            <v>0</v>
          </cell>
          <cell r="L34">
            <v>9899326000</v>
          </cell>
        </row>
        <row r="35">
          <cell r="B35" t="str">
            <v>2150.EBA.960 Layanan Organisasi dan Tata Kelola Internal</v>
          </cell>
          <cell r="C35"/>
          <cell r="D35">
            <v>30500000</v>
          </cell>
          <cell r="E35"/>
          <cell r="F35"/>
          <cell r="G35">
            <v>30500000</v>
          </cell>
          <cell r="H35">
            <v>0</v>
          </cell>
          <cell r="I35">
            <v>30500000</v>
          </cell>
          <cell r="J35">
            <v>0</v>
          </cell>
          <cell r="K35">
            <v>0</v>
          </cell>
          <cell r="L35">
            <v>30500000</v>
          </cell>
        </row>
        <row r="36">
          <cell r="B36" t="str">
            <v>051 Pelayanan Organisasi, Tata Laksana, dan Reformasi Birokrasi</v>
          </cell>
          <cell r="C36"/>
          <cell r="D36">
            <v>30500000</v>
          </cell>
          <cell r="E36"/>
          <cell r="F36"/>
          <cell r="G36">
            <v>30500000</v>
          </cell>
          <cell r="H36"/>
          <cell r="I36">
            <v>30500000</v>
          </cell>
          <cell r="J36"/>
          <cell r="K36"/>
          <cell r="L36">
            <v>30500000</v>
          </cell>
        </row>
        <row r="37">
          <cell r="B37" t="str">
            <v>2150.EBA.962 Layanan Umum</v>
          </cell>
          <cell r="C37"/>
          <cell r="D37">
            <v>332560000</v>
          </cell>
          <cell r="E37"/>
          <cell r="F37">
            <v>50000000</v>
          </cell>
          <cell r="G37">
            <v>382560000</v>
          </cell>
          <cell r="H37">
            <v>0</v>
          </cell>
          <cell r="I37">
            <v>330710000</v>
          </cell>
          <cell r="J37">
            <v>0</v>
          </cell>
          <cell r="K37">
            <v>0</v>
          </cell>
          <cell r="L37">
            <v>330710000</v>
          </cell>
        </row>
        <row r="38">
          <cell r="B38" t="str">
            <v>052 Koordinasi penyelenggaraan ibadah haji</v>
          </cell>
          <cell r="C38"/>
          <cell r="D38">
            <v>60000000</v>
          </cell>
          <cell r="E38"/>
          <cell r="F38"/>
          <cell r="G38">
            <v>60000000</v>
          </cell>
          <cell r="H38"/>
          <cell r="I38">
            <v>60000000</v>
          </cell>
          <cell r="J38"/>
          <cell r="K38"/>
          <cell r="L38">
            <v>60000000</v>
          </cell>
        </row>
        <row r="39">
          <cell r="B39" t="str">
            <v>053 Pelayanan Umum dan Rumah Tangga</v>
          </cell>
          <cell r="C39"/>
          <cell r="D39">
            <v>272560000</v>
          </cell>
          <cell r="E39"/>
          <cell r="F39">
            <v>50000000</v>
          </cell>
          <cell r="G39">
            <v>322560000</v>
          </cell>
          <cell r="H39"/>
          <cell r="I39">
            <v>270710000</v>
          </cell>
          <cell r="J39"/>
          <cell r="K39">
            <v>0</v>
          </cell>
          <cell r="L39">
            <v>270710000</v>
          </cell>
        </row>
        <row r="40">
          <cell r="B40" t="str">
            <v>2150.EBA.994 Layanan Perkantoran</v>
          </cell>
          <cell r="C40">
            <v>9592622000</v>
          </cell>
          <cell r="D40"/>
          <cell r="E40">
            <v>1090702000</v>
          </cell>
          <cell r="F40"/>
          <cell r="G40">
            <v>10683324000</v>
          </cell>
          <cell r="H40">
            <v>8613702000</v>
          </cell>
          <cell r="I40">
            <v>0</v>
          </cell>
          <cell r="J40">
            <v>924414000</v>
          </cell>
          <cell r="K40">
            <v>0</v>
          </cell>
          <cell r="L40">
            <v>9538116000</v>
          </cell>
        </row>
        <row r="41">
          <cell r="B41" t="str">
            <v>001 Gaji dan Tunjangan</v>
          </cell>
          <cell r="C41">
            <v>9592622000</v>
          </cell>
          <cell r="D41"/>
          <cell r="E41"/>
          <cell r="F41"/>
          <cell r="G41">
            <v>9592622000</v>
          </cell>
          <cell r="H41">
            <v>8613702000</v>
          </cell>
          <cell r="I41"/>
          <cell r="J41"/>
          <cell r="K41"/>
          <cell r="L41">
            <v>8613702000</v>
          </cell>
        </row>
        <row r="42">
          <cell r="B42" t="str">
            <v>002 Operasional dan Pemeliharaan Kantor</v>
          </cell>
          <cell r="C42"/>
          <cell r="D42"/>
          <cell r="E42">
            <v>1090702000</v>
          </cell>
          <cell r="F42"/>
          <cell r="G42">
            <v>1090702000</v>
          </cell>
          <cell r="H42"/>
          <cell r="I42"/>
          <cell r="J42">
            <v>924414000</v>
          </cell>
          <cell r="K42"/>
          <cell r="L42">
            <v>924414000</v>
          </cell>
        </row>
        <row r="43">
          <cell r="B43" t="str">
            <v>2150.EBB Layanan Sarana dan Prasarana Internal</v>
          </cell>
          <cell r="C43"/>
          <cell r="D43">
            <v>90000000</v>
          </cell>
          <cell r="E43"/>
          <cell r="F43">
            <v>168500000</v>
          </cell>
          <cell r="G43">
            <v>258500000</v>
          </cell>
          <cell r="H43">
            <v>0</v>
          </cell>
          <cell r="I43">
            <v>0</v>
          </cell>
          <cell r="J43">
            <v>0</v>
          </cell>
          <cell r="K43">
            <v>0</v>
          </cell>
          <cell r="L43">
            <v>0</v>
          </cell>
        </row>
        <row r="44">
          <cell r="B44" t="str">
            <v>2150.EBB.951 Layanan Sarana Internal</v>
          </cell>
          <cell r="C44"/>
          <cell r="D44">
            <v>90000000</v>
          </cell>
          <cell r="E44"/>
          <cell r="F44">
            <v>168500000</v>
          </cell>
          <cell r="G44">
            <v>258500000</v>
          </cell>
          <cell r="H44">
            <v>0</v>
          </cell>
          <cell r="I44">
            <v>0</v>
          </cell>
          <cell r="J44">
            <v>0</v>
          </cell>
          <cell r="K44">
            <v>0</v>
          </cell>
          <cell r="L44">
            <v>0</v>
          </cell>
        </row>
        <row r="45">
          <cell r="B45" t="str">
            <v>051 Pengadaan Perangkat Pengolah Data dan Komunikasi</v>
          </cell>
          <cell r="C45"/>
          <cell r="D45"/>
          <cell r="E45"/>
          <cell r="F45">
            <v>15000000</v>
          </cell>
          <cell r="G45">
            <v>15000000</v>
          </cell>
          <cell r="H45"/>
          <cell r="I45"/>
          <cell r="J45"/>
          <cell r="K45">
            <v>0</v>
          </cell>
          <cell r="L45">
            <v>0</v>
          </cell>
        </row>
        <row r="46">
          <cell r="B46" t="str">
            <v>052 Pengadaan Peralatan dan Fasilitas Perkantoran</v>
          </cell>
          <cell r="C46"/>
          <cell r="D46"/>
          <cell r="E46"/>
          <cell r="F46">
            <v>50000000</v>
          </cell>
          <cell r="G46">
            <v>50000000</v>
          </cell>
          <cell r="H46"/>
          <cell r="I46"/>
          <cell r="J46"/>
          <cell r="K46">
            <v>0</v>
          </cell>
          <cell r="L46">
            <v>0</v>
          </cell>
        </row>
        <row r="47">
          <cell r="B47" t="str">
            <v>053 Pengadaan Kendaraan Bermotor</v>
          </cell>
          <cell r="C47"/>
          <cell r="D47"/>
          <cell r="E47"/>
          <cell r="F47">
            <v>100000000</v>
          </cell>
          <cell r="G47">
            <v>100000000</v>
          </cell>
          <cell r="H47"/>
          <cell r="I47"/>
          <cell r="J47"/>
          <cell r="K47">
            <v>0</v>
          </cell>
          <cell r="L47">
            <v>0</v>
          </cell>
        </row>
        <row r="48">
          <cell r="B48" t="str">
            <v>054 Pembangunan/Renovasi gedung dan bangunan</v>
          </cell>
          <cell r="C48"/>
          <cell r="D48">
            <v>90000000</v>
          </cell>
          <cell r="E48"/>
          <cell r="F48">
            <v>3500000</v>
          </cell>
          <cell r="G48">
            <v>93500000</v>
          </cell>
          <cell r="H48"/>
          <cell r="I48">
            <v>0</v>
          </cell>
          <cell r="J48"/>
          <cell r="K48">
            <v>0</v>
          </cell>
          <cell r="L48">
            <v>0</v>
          </cell>
        </row>
        <row r="49">
          <cell r="B49" t="str">
            <v>2150.EBD Layanan Manajemen Kinerja Internal</v>
          </cell>
          <cell r="C49"/>
          <cell r="D49">
            <v>70000000</v>
          </cell>
          <cell r="E49"/>
          <cell r="F49"/>
          <cell r="G49">
            <v>70000000</v>
          </cell>
          <cell r="H49">
            <v>0</v>
          </cell>
          <cell r="I49">
            <v>70000000</v>
          </cell>
          <cell r="J49">
            <v>0</v>
          </cell>
          <cell r="K49">
            <v>0</v>
          </cell>
          <cell r="L49">
            <v>70000000</v>
          </cell>
        </row>
        <row r="50">
          <cell r="B50" t="str">
            <v>2150.EBD.953 Layanan Pemantauan dan Evaluasi</v>
          </cell>
          <cell r="C50"/>
          <cell r="D50">
            <v>70000000</v>
          </cell>
          <cell r="E50"/>
          <cell r="F50"/>
          <cell r="G50">
            <v>70000000</v>
          </cell>
          <cell r="H50">
            <v>0</v>
          </cell>
          <cell r="I50">
            <v>70000000</v>
          </cell>
          <cell r="J50">
            <v>0</v>
          </cell>
          <cell r="K50">
            <v>0</v>
          </cell>
          <cell r="L50">
            <v>70000000</v>
          </cell>
        </row>
        <row r="51">
          <cell r="B51" t="str">
            <v>051 Evaluasi dan Pelaporan Program</v>
          </cell>
          <cell r="C51"/>
          <cell r="D51">
            <v>70000000</v>
          </cell>
          <cell r="E51"/>
          <cell r="F51"/>
          <cell r="G51">
            <v>70000000</v>
          </cell>
          <cell r="H51"/>
          <cell r="I51">
            <v>70000000</v>
          </cell>
          <cell r="J51"/>
          <cell r="K51"/>
          <cell r="L51">
            <v>70000000</v>
          </cell>
        </row>
      </sheetData>
      <sheetData sheetId="11">
        <row r="7">
          <cell r="B7" t="str">
            <v>02 JAWA BARAT</v>
          </cell>
          <cell r="C7">
            <v>22047568000</v>
          </cell>
          <cell r="D7">
            <v>12883502000</v>
          </cell>
          <cell r="E7">
            <v>3524912000</v>
          </cell>
          <cell r="F7">
            <v>450370000</v>
          </cell>
          <cell r="G7">
            <v>38906352000</v>
          </cell>
          <cell r="H7">
            <v>21973952000</v>
          </cell>
          <cell r="I7">
            <v>9468763000</v>
          </cell>
          <cell r="J7">
            <v>2759307000</v>
          </cell>
          <cell r="K7">
            <v>0</v>
          </cell>
          <cell r="L7">
            <v>34202022000</v>
          </cell>
        </row>
        <row r="8">
          <cell r="B8" t="str">
            <v>025.09.DC KERUKUNAN UMAT DAN LAYANAN KEHIDUPAN BERAGAMA</v>
          </cell>
          <cell r="C8"/>
          <cell r="D8">
            <v>12046531000</v>
          </cell>
          <cell r="E8"/>
          <cell r="F8"/>
          <cell r="G8">
            <v>12046531000</v>
          </cell>
          <cell r="H8">
            <v>0</v>
          </cell>
          <cell r="I8">
            <v>8693101000</v>
          </cell>
          <cell r="J8">
            <v>0</v>
          </cell>
          <cell r="K8">
            <v>0</v>
          </cell>
          <cell r="L8">
            <v>8693101000</v>
          </cell>
        </row>
        <row r="9">
          <cell r="B9" t="str">
            <v>2126 Pembinaan Umrah dan Haji Khusus</v>
          </cell>
          <cell r="C9"/>
          <cell r="D9">
            <v>343388000</v>
          </cell>
          <cell r="E9"/>
          <cell r="F9"/>
          <cell r="G9">
            <v>343388000</v>
          </cell>
          <cell r="H9">
            <v>0</v>
          </cell>
          <cell r="I9">
            <v>149262000</v>
          </cell>
          <cell r="J9">
            <v>0</v>
          </cell>
          <cell r="K9">
            <v>0</v>
          </cell>
          <cell r="L9">
            <v>149262000</v>
          </cell>
        </row>
        <row r="10">
          <cell r="B10" t="str">
            <v>2126.QDB Fasilitasi dan Pembinaan Lembaga</v>
          </cell>
          <cell r="C10"/>
          <cell r="D10">
            <v>343388000</v>
          </cell>
          <cell r="E10"/>
          <cell r="F10"/>
          <cell r="G10">
            <v>343388000</v>
          </cell>
          <cell r="H10">
            <v>0</v>
          </cell>
          <cell r="I10">
            <v>149262000</v>
          </cell>
          <cell r="J10">
            <v>0</v>
          </cell>
          <cell r="K10">
            <v>0</v>
          </cell>
          <cell r="L10">
            <v>149262000</v>
          </cell>
        </row>
        <row r="11">
          <cell r="B11" t="str">
            <v>2126.QDB.001 Lembaga Penyelenggara Ibadah Umrah yang Terbina</v>
          </cell>
          <cell r="C11"/>
          <cell r="D11">
            <v>209695000</v>
          </cell>
          <cell r="E11"/>
          <cell r="F11"/>
          <cell r="G11">
            <v>209695000</v>
          </cell>
          <cell r="H11">
            <v>0</v>
          </cell>
          <cell r="I11">
            <v>149262000</v>
          </cell>
          <cell r="J11">
            <v>0</v>
          </cell>
          <cell r="K11">
            <v>0</v>
          </cell>
          <cell r="L11">
            <v>149262000</v>
          </cell>
        </row>
        <row r="12">
          <cell r="B12" t="str">
            <v>051 Pengelolaan Perizinan Penyelenggara Perjalanan Ibadah Umrah</v>
          </cell>
          <cell r="C12"/>
          <cell r="D12">
            <v>15249000</v>
          </cell>
          <cell r="E12"/>
          <cell r="F12"/>
          <cell r="G12">
            <v>15249000</v>
          </cell>
          <cell r="H12"/>
          <cell r="I12">
            <v>0</v>
          </cell>
          <cell r="J12"/>
          <cell r="K12"/>
          <cell r="L12">
            <v>0</v>
          </cell>
        </row>
        <row r="13">
          <cell r="B13" t="str">
            <v>053 Pembinaan Penyelenggara Perjalanan Ibadah Umrah</v>
          </cell>
          <cell r="C13"/>
          <cell r="D13">
            <v>100729000</v>
          </cell>
          <cell r="E13"/>
          <cell r="F13"/>
          <cell r="G13">
            <v>100729000</v>
          </cell>
          <cell r="H13"/>
          <cell r="I13">
            <v>93396000</v>
          </cell>
          <cell r="J13"/>
          <cell r="K13"/>
          <cell r="L13">
            <v>93396000</v>
          </cell>
        </row>
        <row r="14">
          <cell r="B14" t="str">
            <v>054 Pemantauan dan Pengawasan Penyelenggara Perjalanan Ibadah Umrah</v>
          </cell>
          <cell r="C14"/>
          <cell r="D14">
            <v>58214000</v>
          </cell>
          <cell r="E14"/>
          <cell r="F14"/>
          <cell r="G14">
            <v>58214000</v>
          </cell>
          <cell r="H14"/>
          <cell r="I14">
            <v>55866000</v>
          </cell>
          <cell r="J14"/>
          <cell r="K14"/>
          <cell r="L14">
            <v>55866000</v>
          </cell>
        </row>
        <row r="15">
          <cell r="B15" t="str">
            <v>055 Identifikasi dan Pemetaan Masalah Penyelenggara Perjalanan Ibadah Umrah</v>
          </cell>
          <cell r="C15"/>
          <cell r="D15">
            <v>7131000</v>
          </cell>
          <cell r="E15"/>
          <cell r="F15"/>
          <cell r="G15">
            <v>7131000</v>
          </cell>
          <cell r="H15"/>
          <cell r="I15">
            <v>0</v>
          </cell>
          <cell r="J15"/>
          <cell r="K15"/>
          <cell r="L15">
            <v>0</v>
          </cell>
        </row>
        <row r="16">
          <cell r="B16" t="str">
            <v>056 Penanganan Masalah Penyelenggara Perjalanan Ibadah Umrah</v>
          </cell>
          <cell r="C16"/>
          <cell r="D16">
            <v>28372000</v>
          </cell>
          <cell r="E16"/>
          <cell r="F16"/>
          <cell r="G16">
            <v>28372000</v>
          </cell>
          <cell r="H16"/>
          <cell r="I16">
            <v>0</v>
          </cell>
          <cell r="J16"/>
          <cell r="K16"/>
          <cell r="L16">
            <v>0</v>
          </cell>
        </row>
        <row r="17">
          <cell r="B17" t="str">
            <v>2126.QDB.002 Lembaga Penyelenggara Ibadah Haji Khusus yang Terbina</v>
          </cell>
          <cell r="C17"/>
          <cell r="D17">
            <v>133693000</v>
          </cell>
          <cell r="E17"/>
          <cell r="F17"/>
          <cell r="G17">
            <v>133693000</v>
          </cell>
          <cell r="H17">
            <v>0</v>
          </cell>
          <cell r="I17">
            <v>0</v>
          </cell>
          <cell r="J17">
            <v>0</v>
          </cell>
          <cell r="K17">
            <v>0</v>
          </cell>
          <cell r="L17">
            <v>0</v>
          </cell>
        </row>
        <row r="18">
          <cell r="B18" t="str">
            <v>051 Pengelolaan Perizinan Penyelenggara Ibadah Haji Khusus</v>
          </cell>
          <cell r="C18"/>
          <cell r="D18">
            <v>41280000</v>
          </cell>
          <cell r="E18"/>
          <cell r="F18"/>
          <cell r="G18">
            <v>41280000</v>
          </cell>
          <cell r="H18"/>
          <cell r="I18">
            <v>0</v>
          </cell>
          <cell r="J18"/>
          <cell r="K18"/>
          <cell r="L18">
            <v>0</v>
          </cell>
        </row>
        <row r="19">
          <cell r="B19" t="str">
            <v>054 Dokumen dan Perlengkapan Ibadah Haji Khusus</v>
          </cell>
          <cell r="C19"/>
          <cell r="D19">
            <v>36813000</v>
          </cell>
          <cell r="E19"/>
          <cell r="F19"/>
          <cell r="G19">
            <v>36813000</v>
          </cell>
          <cell r="H19"/>
          <cell r="I19">
            <v>0</v>
          </cell>
          <cell r="J19"/>
          <cell r="K19"/>
          <cell r="L19">
            <v>0</v>
          </cell>
        </row>
        <row r="20">
          <cell r="B20" t="str">
            <v>055 Pembinaan dan Peningkatan Kualitas Penyelenggara Ibadah Haji Khusus</v>
          </cell>
          <cell r="C20"/>
          <cell r="D20">
            <v>5351000</v>
          </cell>
          <cell r="E20"/>
          <cell r="F20"/>
          <cell r="G20">
            <v>5351000</v>
          </cell>
          <cell r="H20"/>
          <cell r="I20">
            <v>0</v>
          </cell>
          <cell r="J20"/>
          <cell r="K20"/>
          <cell r="L20">
            <v>0</v>
          </cell>
        </row>
        <row r="21">
          <cell r="B21" t="str">
            <v>056 Pemantauan dan Pengawasan Penyelenggara Ibadah Haji Khusus</v>
          </cell>
          <cell r="C21"/>
          <cell r="D21">
            <v>50249000</v>
          </cell>
          <cell r="E21"/>
          <cell r="F21"/>
          <cell r="G21">
            <v>50249000</v>
          </cell>
          <cell r="H21"/>
          <cell r="I21">
            <v>0</v>
          </cell>
          <cell r="J21"/>
          <cell r="K21"/>
          <cell r="L21">
            <v>0</v>
          </cell>
        </row>
        <row r="22">
          <cell r="B22" t="str">
            <v>2147 Pelayanan Haji Dalam Negeri</v>
          </cell>
          <cell r="C22"/>
          <cell r="D22">
            <v>3975102000</v>
          </cell>
          <cell r="E22"/>
          <cell r="F22"/>
          <cell r="G22">
            <v>3975102000</v>
          </cell>
          <cell r="H22">
            <v>0</v>
          </cell>
          <cell r="I22">
            <v>1483800000</v>
          </cell>
          <cell r="J22">
            <v>0</v>
          </cell>
          <cell r="K22">
            <v>0</v>
          </cell>
          <cell r="L22">
            <v>1483800000</v>
          </cell>
        </row>
        <row r="23">
          <cell r="B23" t="str">
            <v>2147.QAA Pelayanan Publik kepada masyarakat</v>
          </cell>
          <cell r="C23"/>
          <cell r="D23">
            <v>3975102000</v>
          </cell>
          <cell r="E23"/>
          <cell r="F23"/>
          <cell r="G23">
            <v>3975102000</v>
          </cell>
          <cell r="H23">
            <v>0</v>
          </cell>
          <cell r="I23">
            <v>1483800000</v>
          </cell>
          <cell r="J23">
            <v>0</v>
          </cell>
          <cell r="K23">
            <v>0</v>
          </cell>
          <cell r="L23">
            <v>1483800000</v>
          </cell>
        </row>
        <row r="24">
          <cell r="B24" t="str">
            <v>2147.QAA.001 Layanan Administrasi Haji Dalam Negeri</v>
          </cell>
          <cell r="C24"/>
          <cell r="D24">
            <v>3975102000</v>
          </cell>
          <cell r="E24"/>
          <cell r="F24"/>
          <cell r="G24">
            <v>3975102000</v>
          </cell>
          <cell r="H24">
            <v>0</v>
          </cell>
          <cell r="I24">
            <v>1483800000</v>
          </cell>
          <cell r="J24">
            <v>0</v>
          </cell>
          <cell r="K24">
            <v>0</v>
          </cell>
          <cell r="L24">
            <v>1483800000</v>
          </cell>
        </row>
        <row r="25">
          <cell r="B25" t="str">
            <v>052 Sosialisasi Kebijakan Pendaftaran dan Pembatalan Haji reguler</v>
          </cell>
          <cell r="C25"/>
          <cell r="D25">
            <v>1143752000</v>
          </cell>
          <cell r="E25"/>
          <cell r="F25"/>
          <cell r="G25">
            <v>1143752000</v>
          </cell>
          <cell r="H25"/>
          <cell r="I25">
            <v>0</v>
          </cell>
          <cell r="J25"/>
          <cell r="K25"/>
          <cell r="L25">
            <v>0</v>
          </cell>
        </row>
        <row r="26">
          <cell r="B26" t="str">
            <v>053 Pengelolaan Pelayanan Pendaftaran dan Pembatalan Haji Reguler</v>
          </cell>
          <cell r="C26"/>
          <cell r="D26">
            <v>275832000</v>
          </cell>
          <cell r="E26"/>
          <cell r="F26"/>
          <cell r="G26">
            <v>275832000</v>
          </cell>
          <cell r="H26"/>
          <cell r="I26">
            <v>0</v>
          </cell>
          <cell r="J26"/>
          <cell r="K26"/>
          <cell r="L26">
            <v>0</v>
          </cell>
        </row>
        <row r="27">
          <cell r="B27" t="str">
            <v>054 Konsolidasi dan Verifikasi Data Jemaah Haji Reguler</v>
          </cell>
          <cell r="C27"/>
          <cell r="D27">
            <v>287780000</v>
          </cell>
          <cell r="E27"/>
          <cell r="F27"/>
          <cell r="G27">
            <v>287780000</v>
          </cell>
          <cell r="H27"/>
          <cell r="I27">
            <v>263800000</v>
          </cell>
          <cell r="J27"/>
          <cell r="K27"/>
          <cell r="L27">
            <v>263800000</v>
          </cell>
        </row>
        <row r="28">
          <cell r="B28" t="str">
            <v>055 Sosialisasi/Orientasi Penyelesaian Dokumen dan Perlengkapan Haji</v>
          </cell>
          <cell r="C28"/>
          <cell r="D28">
            <v>931400000</v>
          </cell>
          <cell r="E28"/>
          <cell r="F28"/>
          <cell r="G28">
            <v>931400000</v>
          </cell>
          <cell r="H28"/>
          <cell r="I28">
            <v>0</v>
          </cell>
          <cell r="J28"/>
          <cell r="K28"/>
          <cell r="L28">
            <v>0</v>
          </cell>
        </row>
        <row r="29">
          <cell r="B29" t="str">
            <v>057 Penyelesaian Dokumen/Perlengkapan Jemaah Haji di Tingkat Kab/Kota</v>
          </cell>
          <cell r="C29"/>
          <cell r="D29">
            <v>283000000</v>
          </cell>
          <cell r="E29"/>
          <cell r="F29"/>
          <cell r="G29">
            <v>283000000</v>
          </cell>
          <cell r="H29"/>
          <cell r="I29">
            <v>280000000</v>
          </cell>
          <cell r="J29"/>
          <cell r="K29"/>
          <cell r="L29">
            <v>280000000</v>
          </cell>
        </row>
        <row r="30">
          <cell r="B30" t="str">
            <v>058 Penyelesaian Dokumen/Perlengkapan Jemaah Haji di Tingkat Provinsi</v>
          </cell>
          <cell r="C30"/>
          <cell r="D30">
            <v>187553000</v>
          </cell>
          <cell r="E30"/>
          <cell r="F30"/>
          <cell r="G30">
            <v>187553000</v>
          </cell>
          <cell r="H30"/>
          <cell r="I30">
            <v>154000000</v>
          </cell>
          <cell r="J30"/>
          <cell r="K30"/>
          <cell r="L30">
            <v>154000000</v>
          </cell>
        </row>
        <row r="31">
          <cell r="B31" t="str">
            <v>059 Penyelesaian Dokumen/Perlengkapan Jemaah Haji di Tingkat Pusat</v>
          </cell>
          <cell r="C31"/>
          <cell r="D31">
            <v>58500000</v>
          </cell>
          <cell r="E31"/>
          <cell r="F31"/>
          <cell r="G31">
            <v>58500000</v>
          </cell>
          <cell r="H31"/>
          <cell r="I31">
            <v>0</v>
          </cell>
          <cell r="J31"/>
          <cell r="K31"/>
          <cell r="L31">
            <v>0</v>
          </cell>
        </row>
        <row r="32">
          <cell r="B32" t="str">
            <v>063 Pelayanan Pemberangkatan/Pemulangan Jemaah</v>
          </cell>
          <cell r="C32"/>
          <cell r="D32">
            <v>807285000</v>
          </cell>
          <cell r="E32"/>
          <cell r="F32"/>
          <cell r="G32">
            <v>807285000</v>
          </cell>
          <cell r="H32"/>
          <cell r="I32">
            <v>786000000</v>
          </cell>
          <cell r="J32"/>
          <cell r="K32"/>
          <cell r="L32">
            <v>786000000</v>
          </cell>
        </row>
        <row r="33">
          <cell r="B33" t="str">
            <v>2148 Pembinaan Haji</v>
          </cell>
          <cell r="C33"/>
          <cell r="D33">
            <v>7728041000</v>
          </cell>
          <cell r="E33"/>
          <cell r="F33"/>
          <cell r="G33">
            <v>7728041000</v>
          </cell>
          <cell r="H33">
            <v>0</v>
          </cell>
          <cell r="I33">
            <v>7060039000</v>
          </cell>
          <cell r="J33">
            <v>0</v>
          </cell>
          <cell r="K33">
            <v>0</v>
          </cell>
          <cell r="L33">
            <v>7060039000</v>
          </cell>
        </row>
        <row r="34">
          <cell r="B34" t="str">
            <v>2148.QDC Fasilitasi dan Pembinaan Masyarakat</v>
          </cell>
          <cell r="C34"/>
          <cell r="D34">
            <v>7728041000</v>
          </cell>
          <cell r="E34"/>
          <cell r="F34"/>
          <cell r="G34">
            <v>7728041000</v>
          </cell>
          <cell r="H34">
            <v>0</v>
          </cell>
          <cell r="I34">
            <v>7060039000</v>
          </cell>
          <cell r="J34">
            <v>0</v>
          </cell>
          <cell r="K34">
            <v>0</v>
          </cell>
          <cell r="L34">
            <v>7060039000</v>
          </cell>
        </row>
        <row r="35">
          <cell r="B35" t="str">
            <v>2148.QDC.001 Petugas Haji yang Profesional</v>
          </cell>
          <cell r="C35"/>
          <cell r="D35">
            <v>6509039000</v>
          </cell>
          <cell r="E35"/>
          <cell r="F35"/>
          <cell r="G35">
            <v>6509039000</v>
          </cell>
          <cell r="H35">
            <v>0</v>
          </cell>
          <cell r="I35">
            <v>6509039000</v>
          </cell>
          <cell r="J35">
            <v>0</v>
          </cell>
          <cell r="K35">
            <v>0</v>
          </cell>
          <cell r="L35">
            <v>6509039000</v>
          </cell>
        </row>
        <row r="36">
          <cell r="B36" t="str">
            <v>055 Dokumen dan Perlengkapan PPIH Kloter</v>
          </cell>
          <cell r="C36"/>
          <cell r="D36">
            <v>3459670000</v>
          </cell>
          <cell r="E36"/>
          <cell r="F36"/>
          <cell r="G36">
            <v>3459670000</v>
          </cell>
          <cell r="H36"/>
          <cell r="I36">
            <v>3459670000</v>
          </cell>
          <cell r="J36"/>
          <cell r="K36"/>
          <cell r="L36">
            <v>3459670000</v>
          </cell>
        </row>
        <row r="37">
          <cell r="B37" t="str">
            <v>058 Dokumen dan Perlengkapan PPIH Embarkasi</v>
          </cell>
          <cell r="C37"/>
          <cell r="D37">
            <v>3049369000</v>
          </cell>
          <cell r="E37"/>
          <cell r="F37"/>
          <cell r="G37">
            <v>3049369000</v>
          </cell>
          <cell r="H37"/>
          <cell r="I37">
            <v>3049369000</v>
          </cell>
          <cell r="J37"/>
          <cell r="K37"/>
          <cell r="L37">
            <v>3049369000</v>
          </cell>
        </row>
        <row r="38">
          <cell r="B38" t="str">
            <v>2148.QDC.002 Jemaah Haji Reguler yang Terbina</v>
          </cell>
          <cell r="C38"/>
          <cell r="D38">
            <v>1219002000</v>
          </cell>
          <cell r="E38"/>
          <cell r="F38"/>
          <cell r="G38">
            <v>1219002000</v>
          </cell>
          <cell r="H38">
            <v>0</v>
          </cell>
          <cell r="I38">
            <v>551000000</v>
          </cell>
          <cell r="J38">
            <v>0</v>
          </cell>
          <cell r="K38">
            <v>0</v>
          </cell>
          <cell r="L38">
            <v>551000000</v>
          </cell>
        </row>
        <row r="39">
          <cell r="B39" t="str">
            <v>052 Sertifikasi penyuluh dan pembimbing manasik haji</v>
          </cell>
          <cell r="C39"/>
          <cell r="D39">
            <v>580752000</v>
          </cell>
          <cell r="E39"/>
          <cell r="F39"/>
          <cell r="G39">
            <v>580752000</v>
          </cell>
          <cell r="H39"/>
          <cell r="I39">
            <v>212750000</v>
          </cell>
          <cell r="J39"/>
          <cell r="K39"/>
          <cell r="L39">
            <v>212750000</v>
          </cell>
        </row>
        <row r="40">
          <cell r="B40" t="str">
            <v>053 Pembinaan kelompok bimbingan</v>
          </cell>
          <cell r="C40"/>
          <cell r="D40">
            <v>638250000</v>
          </cell>
          <cell r="E40"/>
          <cell r="F40"/>
          <cell r="G40">
            <v>638250000</v>
          </cell>
          <cell r="H40"/>
          <cell r="I40">
            <v>338250000</v>
          </cell>
          <cell r="J40"/>
          <cell r="K40"/>
          <cell r="L40">
            <v>338250000</v>
          </cell>
        </row>
        <row r="41">
          <cell r="B41" t="str">
            <v>025.09.WA DUKUNGAN MANAJEMEN</v>
          </cell>
          <cell r="C41">
            <v>22047568000</v>
          </cell>
          <cell r="D41">
            <v>836971000</v>
          </cell>
          <cell r="E41">
            <v>3524912000</v>
          </cell>
          <cell r="F41">
            <v>450370000</v>
          </cell>
          <cell r="G41">
            <v>26859821000</v>
          </cell>
          <cell r="H41">
            <v>21973952000</v>
          </cell>
          <cell r="I41">
            <v>775662000</v>
          </cell>
          <cell r="J41">
            <v>2759307000</v>
          </cell>
          <cell r="K41">
            <v>0</v>
          </cell>
          <cell r="L41">
            <v>25508921000</v>
          </cell>
        </row>
        <row r="42">
          <cell r="B42" t="str">
            <v>2150 Dukungan Manajemen dan Pelaksanaan Tugas Teknis
Lainnya Penyelenggaraan Haji dan Umrah</v>
          </cell>
          <cell r="C42">
            <v>22047568000</v>
          </cell>
          <cell r="D42">
            <v>836971000</v>
          </cell>
          <cell r="E42">
            <v>3524912000</v>
          </cell>
          <cell r="F42">
            <v>450370000</v>
          </cell>
          <cell r="G42">
            <v>26859821000</v>
          </cell>
          <cell r="H42">
            <v>21973952000</v>
          </cell>
          <cell r="I42">
            <v>775662000</v>
          </cell>
          <cell r="J42">
            <v>2759307000</v>
          </cell>
          <cell r="K42">
            <v>0</v>
          </cell>
          <cell r="L42">
            <v>25508921000</v>
          </cell>
        </row>
        <row r="43">
          <cell r="B43" t="str">
            <v>2150.EBA Layanan Dukungan Manajemen Internal</v>
          </cell>
          <cell r="C43">
            <v>22047568000</v>
          </cell>
          <cell r="D43">
            <v>528029000</v>
          </cell>
          <cell r="E43">
            <v>3524912000</v>
          </cell>
          <cell r="F43"/>
          <cell r="G43">
            <v>26100509000</v>
          </cell>
          <cell r="H43">
            <v>21973952000</v>
          </cell>
          <cell r="I43">
            <v>480400000</v>
          </cell>
          <cell r="J43">
            <v>2759307000</v>
          </cell>
          <cell r="K43">
            <v>0</v>
          </cell>
          <cell r="L43">
            <v>25213659000</v>
          </cell>
        </row>
        <row r="44">
          <cell r="B44" t="str">
            <v>2150.EBA.958 Layanan Hubungan Masyarakat</v>
          </cell>
          <cell r="C44"/>
          <cell r="D44">
            <v>177600000</v>
          </cell>
          <cell r="E44"/>
          <cell r="F44"/>
          <cell r="G44">
            <v>177600000</v>
          </cell>
          <cell r="H44">
            <v>0</v>
          </cell>
          <cell r="I44">
            <v>177600000</v>
          </cell>
          <cell r="J44">
            <v>0</v>
          </cell>
          <cell r="K44">
            <v>0</v>
          </cell>
          <cell r="L44">
            <v>177600000</v>
          </cell>
        </row>
        <row r="45">
          <cell r="B45" t="str">
            <v>053 Penyebaran Informasi Haji dan Umrah</v>
          </cell>
          <cell r="C45"/>
          <cell r="D45">
            <v>177600000</v>
          </cell>
          <cell r="E45"/>
          <cell r="F45"/>
          <cell r="G45">
            <v>177600000</v>
          </cell>
          <cell r="H45"/>
          <cell r="I45">
            <v>177600000</v>
          </cell>
          <cell r="J45"/>
          <cell r="K45"/>
          <cell r="L45">
            <v>177600000</v>
          </cell>
        </row>
        <row r="46">
          <cell r="B46" t="str">
            <v>2150.EBA.962 Layanan Umum</v>
          </cell>
          <cell r="C46"/>
          <cell r="D46">
            <v>350429000</v>
          </cell>
          <cell r="E46"/>
          <cell r="F46"/>
          <cell r="G46">
            <v>350429000</v>
          </cell>
          <cell r="H46">
            <v>0</v>
          </cell>
          <cell r="I46">
            <v>302800000</v>
          </cell>
          <cell r="J46">
            <v>0</v>
          </cell>
          <cell r="K46">
            <v>0</v>
          </cell>
          <cell r="L46">
            <v>302800000</v>
          </cell>
        </row>
        <row r="47">
          <cell r="B47" t="str">
            <v>052 Koordinasi penyelenggaraan ibadah haji</v>
          </cell>
          <cell r="C47"/>
          <cell r="D47">
            <v>312364000</v>
          </cell>
          <cell r="E47"/>
          <cell r="F47"/>
          <cell r="G47">
            <v>312364000</v>
          </cell>
          <cell r="H47"/>
          <cell r="I47">
            <v>266900000</v>
          </cell>
          <cell r="J47"/>
          <cell r="K47"/>
          <cell r="L47">
            <v>266900000</v>
          </cell>
        </row>
        <row r="48">
          <cell r="B48" t="str">
            <v>053 Pelayanan Umum dan Rumah Tangga</v>
          </cell>
          <cell r="C48"/>
          <cell r="D48">
            <v>38065000</v>
          </cell>
          <cell r="E48"/>
          <cell r="F48"/>
          <cell r="G48">
            <v>38065000</v>
          </cell>
          <cell r="H48"/>
          <cell r="I48">
            <v>35900000</v>
          </cell>
          <cell r="J48"/>
          <cell r="K48"/>
          <cell r="L48">
            <v>35900000</v>
          </cell>
        </row>
        <row r="49">
          <cell r="B49" t="str">
            <v>2150.EBA.994 Layanan Perkantoran</v>
          </cell>
          <cell r="C49">
            <v>22047568000</v>
          </cell>
          <cell r="D49"/>
          <cell r="E49">
            <v>3524912000</v>
          </cell>
          <cell r="F49"/>
          <cell r="G49">
            <v>25572480000</v>
          </cell>
          <cell r="H49">
            <v>21973952000</v>
          </cell>
          <cell r="I49">
            <v>0</v>
          </cell>
          <cell r="J49">
            <v>2759307000</v>
          </cell>
          <cell r="K49">
            <v>0</v>
          </cell>
          <cell r="L49">
            <v>24733259000</v>
          </cell>
        </row>
        <row r="50">
          <cell r="B50" t="str">
            <v>001 Gaji dan Tunjangan</v>
          </cell>
          <cell r="C50">
            <v>22047568000</v>
          </cell>
          <cell r="D50"/>
          <cell r="E50"/>
          <cell r="F50"/>
          <cell r="G50">
            <v>22047568000</v>
          </cell>
          <cell r="H50">
            <v>21973952000</v>
          </cell>
          <cell r="I50"/>
          <cell r="J50"/>
          <cell r="K50"/>
          <cell r="L50">
            <v>21973952000</v>
          </cell>
        </row>
        <row r="51">
          <cell r="B51" t="str">
            <v>002 Operasional dan Pemeliharaan Kantor</v>
          </cell>
          <cell r="C51"/>
          <cell r="D51"/>
          <cell r="E51">
            <v>3524912000</v>
          </cell>
          <cell r="F51"/>
          <cell r="G51">
            <v>3524912000</v>
          </cell>
          <cell r="H51"/>
          <cell r="I51"/>
          <cell r="J51">
            <v>2759307000</v>
          </cell>
          <cell r="K51"/>
          <cell r="L51">
            <v>2759307000</v>
          </cell>
        </row>
        <row r="52">
          <cell r="B52" t="str">
            <v>2150.EBB Layanan Sarana dan Prasarana Internal</v>
          </cell>
          <cell r="C52"/>
          <cell r="D52"/>
          <cell r="E52"/>
          <cell r="F52">
            <v>450370000</v>
          </cell>
          <cell r="G52">
            <v>450370000</v>
          </cell>
          <cell r="H52">
            <v>0</v>
          </cell>
          <cell r="I52">
            <v>0</v>
          </cell>
          <cell r="J52">
            <v>0</v>
          </cell>
          <cell r="K52">
            <v>0</v>
          </cell>
          <cell r="L52">
            <v>0</v>
          </cell>
        </row>
        <row r="53">
          <cell r="B53" t="str">
            <v>2150.EBB.951 Layanan Sarana Internal</v>
          </cell>
          <cell r="C53"/>
          <cell r="D53"/>
          <cell r="E53"/>
          <cell r="F53">
            <v>450370000</v>
          </cell>
          <cell r="G53">
            <v>450370000</v>
          </cell>
          <cell r="H53">
            <v>0</v>
          </cell>
          <cell r="I53">
            <v>0</v>
          </cell>
          <cell r="J53">
            <v>0</v>
          </cell>
          <cell r="K53">
            <v>0</v>
          </cell>
          <cell r="L53">
            <v>0</v>
          </cell>
        </row>
        <row r="54">
          <cell r="B54" t="str">
            <v>051 Pengadaan Perangkat Pengolah Data dan Komunikasi</v>
          </cell>
          <cell r="C54"/>
          <cell r="D54"/>
          <cell r="E54"/>
          <cell r="F54">
            <v>364270000</v>
          </cell>
          <cell r="G54">
            <v>364270000</v>
          </cell>
          <cell r="H54"/>
          <cell r="I54"/>
          <cell r="J54"/>
          <cell r="K54">
            <v>0</v>
          </cell>
          <cell r="L54">
            <v>0</v>
          </cell>
        </row>
        <row r="55">
          <cell r="B55" t="str">
            <v>052 Pengadaan Peralatan dan Fasilitas Perkantoran</v>
          </cell>
          <cell r="C55"/>
          <cell r="D55"/>
          <cell r="E55"/>
          <cell r="F55">
            <v>86100000</v>
          </cell>
          <cell r="G55">
            <v>86100000</v>
          </cell>
          <cell r="H55"/>
          <cell r="I55"/>
          <cell r="J55"/>
          <cell r="K55">
            <v>0</v>
          </cell>
          <cell r="L55">
            <v>0</v>
          </cell>
        </row>
        <row r="56">
          <cell r="B56" t="str">
            <v>2150.EBD Layanan Manajemen Kinerja Internal</v>
          </cell>
          <cell r="C56"/>
          <cell r="D56">
            <v>308942000</v>
          </cell>
          <cell r="E56"/>
          <cell r="F56"/>
          <cell r="G56">
            <v>308942000</v>
          </cell>
          <cell r="H56">
            <v>0</v>
          </cell>
          <cell r="I56">
            <v>295262000</v>
          </cell>
          <cell r="J56">
            <v>0</v>
          </cell>
          <cell r="K56">
            <v>0</v>
          </cell>
          <cell r="L56">
            <v>295262000</v>
          </cell>
        </row>
        <row r="57">
          <cell r="B57" t="str">
            <v>2150.EBD.952 Layanan Perencanaan dan Penganggaran</v>
          </cell>
          <cell r="C57"/>
          <cell r="D57">
            <v>228580000</v>
          </cell>
          <cell r="E57"/>
          <cell r="F57"/>
          <cell r="G57">
            <v>228580000</v>
          </cell>
          <cell r="H57">
            <v>0</v>
          </cell>
          <cell r="I57">
            <v>227540000</v>
          </cell>
          <cell r="J57">
            <v>0</v>
          </cell>
          <cell r="K57">
            <v>0</v>
          </cell>
          <cell r="L57">
            <v>227540000</v>
          </cell>
        </row>
        <row r="58">
          <cell r="B58" t="str">
            <v>051 Penyusunan Perencanaan Program dan Anggaran</v>
          </cell>
          <cell r="C58"/>
          <cell r="D58">
            <v>59018000</v>
          </cell>
          <cell r="E58"/>
          <cell r="F58"/>
          <cell r="G58">
            <v>59018000</v>
          </cell>
          <cell r="H58"/>
          <cell r="I58">
            <v>57978000</v>
          </cell>
          <cell r="J58"/>
          <cell r="K58"/>
          <cell r="L58">
            <v>57978000</v>
          </cell>
        </row>
        <row r="59">
          <cell r="B59" t="str">
            <v>052 Pengelolaan Rencana Program dan Anggaran</v>
          </cell>
          <cell r="C59"/>
          <cell r="D59">
            <v>169562000</v>
          </cell>
          <cell r="E59"/>
          <cell r="F59"/>
          <cell r="G59">
            <v>169562000</v>
          </cell>
          <cell r="H59"/>
          <cell r="I59">
            <v>169562000</v>
          </cell>
          <cell r="J59"/>
          <cell r="K59"/>
          <cell r="L59">
            <v>169562000</v>
          </cell>
        </row>
        <row r="60">
          <cell r="B60" t="str">
            <v>2150.EBD.953 Layanan Pemantauan dan Evaluasi</v>
          </cell>
          <cell r="C60"/>
          <cell r="D60">
            <v>58008000</v>
          </cell>
          <cell r="E60"/>
          <cell r="F60"/>
          <cell r="G60">
            <v>58008000</v>
          </cell>
          <cell r="H60">
            <v>0</v>
          </cell>
          <cell r="I60">
            <v>57188000</v>
          </cell>
          <cell r="J60">
            <v>0</v>
          </cell>
          <cell r="K60">
            <v>0</v>
          </cell>
          <cell r="L60">
            <v>57188000</v>
          </cell>
        </row>
        <row r="61">
          <cell r="B61" t="str">
            <v>051 Evaluasi dan Pelaporan Program</v>
          </cell>
          <cell r="C61"/>
          <cell r="D61">
            <v>58008000</v>
          </cell>
          <cell r="E61"/>
          <cell r="F61"/>
          <cell r="G61">
            <v>58008000</v>
          </cell>
          <cell r="H61"/>
          <cell r="I61">
            <v>57188000</v>
          </cell>
          <cell r="J61"/>
          <cell r="K61"/>
          <cell r="L61">
            <v>57188000</v>
          </cell>
        </row>
        <row r="62">
          <cell r="B62" t="str">
            <v>2150.EBD.955 Layanan Manajemen Keuangan</v>
          </cell>
          <cell r="C62"/>
          <cell r="D62">
            <v>22354000</v>
          </cell>
          <cell r="E62"/>
          <cell r="F62"/>
          <cell r="G62">
            <v>22354000</v>
          </cell>
          <cell r="H62">
            <v>0</v>
          </cell>
          <cell r="I62">
            <v>10534000</v>
          </cell>
          <cell r="J62">
            <v>0</v>
          </cell>
          <cell r="K62">
            <v>0</v>
          </cell>
          <cell r="L62">
            <v>10534000</v>
          </cell>
        </row>
        <row r="63">
          <cell r="B63" t="str">
            <v>051 Pelaksananaan Anggaran dan Perbendaharaan</v>
          </cell>
          <cell r="C63"/>
          <cell r="D63">
            <v>11000000</v>
          </cell>
          <cell r="E63"/>
          <cell r="F63"/>
          <cell r="G63">
            <v>11000000</v>
          </cell>
          <cell r="H63"/>
          <cell r="I63">
            <v>0</v>
          </cell>
          <cell r="J63"/>
          <cell r="K63"/>
          <cell r="L63">
            <v>0</v>
          </cell>
        </row>
        <row r="64">
          <cell r="B64" t="str">
            <v>055 Pengelolaan Laporan Keuangan</v>
          </cell>
          <cell r="C64"/>
          <cell r="D64">
            <v>11354000</v>
          </cell>
          <cell r="E64"/>
          <cell r="F64"/>
          <cell r="G64">
            <v>11354000</v>
          </cell>
          <cell r="H64"/>
          <cell r="I64">
            <v>10534000</v>
          </cell>
          <cell r="J64"/>
          <cell r="K64"/>
          <cell r="L64">
            <v>10534000</v>
          </cell>
        </row>
      </sheetData>
      <sheetData sheetId="12">
        <row r="7">
          <cell r="B7" t="str">
            <v>03 JAWA TENGAH</v>
          </cell>
          <cell r="C7">
            <v>24708085000</v>
          </cell>
          <cell r="D7">
            <v>18096890000</v>
          </cell>
          <cell r="E7">
            <v>377150000</v>
          </cell>
          <cell r="F7">
            <v>8191297000</v>
          </cell>
          <cell r="G7">
            <v>119850000</v>
          </cell>
          <cell r="H7">
            <v>6190143000</v>
          </cell>
          <cell r="I7">
            <v>57683415000</v>
          </cell>
          <cell r="J7">
            <v>24080086000</v>
          </cell>
          <cell r="K7">
            <v>12915575000</v>
          </cell>
          <cell r="L7">
            <v>377150000</v>
          </cell>
          <cell r="M7">
            <v>5922768000</v>
          </cell>
          <cell r="N7">
            <v>119850000</v>
          </cell>
          <cell r="O7">
            <v>0</v>
          </cell>
          <cell r="P7">
            <v>43415429000</v>
          </cell>
        </row>
        <row r="8">
          <cell r="B8" t="str">
            <v>025.09.DC KERUKUNAN UMAT DAN LAYANAN KEHIDUPAN BERAGAMA</v>
          </cell>
          <cell r="C8"/>
          <cell r="D8">
            <v>13784037000</v>
          </cell>
          <cell r="E8"/>
          <cell r="F8"/>
          <cell r="G8"/>
          <cell r="H8">
            <v>2941043000</v>
          </cell>
          <cell r="I8">
            <v>16725080000</v>
          </cell>
          <cell r="J8">
            <v>0</v>
          </cell>
          <cell r="K8">
            <v>10270575000</v>
          </cell>
          <cell r="L8">
            <v>0</v>
          </cell>
          <cell r="M8">
            <v>0</v>
          </cell>
          <cell r="N8">
            <v>0</v>
          </cell>
          <cell r="O8">
            <v>0</v>
          </cell>
          <cell r="P8">
            <v>10270575000</v>
          </cell>
        </row>
        <row r="9">
          <cell r="B9" t="str">
            <v>2126 Pembinaan Umrah dan Haji Khusus</v>
          </cell>
          <cell r="C9"/>
          <cell r="D9">
            <v>602725000</v>
          </cell>
          <cell r="E9"/>
          <cell r="F9"/>
          <cell r="G9"/>
          <cell r="H9"/>
          <cell r="I9">
            <v>602725000</v>
          </cell>
          <cell r="J9">
            <v>0</v>
          </cell>
          <cell r="K9">
            <v>231850000</v>
          </cell>
          <cell r="L9">
            <v>0</v>
          </cell>
          <cell r="M9">
            <v>0</v>
          </cell>
          <cell r="N9">
            <v>0</v>
          </cell>
          <cell r="O9">
            <v>0</v>
          </cell>
          <cell r="P9">
            <v>231850000</v>
          </cell>
        </row>
        <row r="10">
          <cell r="B10" t="str">
            <v>2126.QDB Fasilitasi dan Pembinaan Lembaga</v>
          </cell>
          <cell r="C10"/>
          <cell r="D10">
            <v>602725000</v>
          </cell>
          <cell r="E10"/>
          <cell r="F10"/>
          <cell r="G10"/>
          <cell r="H10"/>
          <cell r="I10">
            <v>602725000</v>
          </cell>
          <cell r="J10">
            <v>0</v>
          </cell>
          <cell r="K10">
            <v>231850000</v>
          </cell>
          <cell r="L10">
            <v>0</v>
          </cell>
          <cell r="M10">
            <v>0</v>
          </cell>
          <cell r="N10">
            <v>0</v>
          </cell>
          <cell r="O10">
            <v>0</v>
          </cell>
          <cell r="P10">
            <v>231850000</v>
          </cell>
        </row>
        <row r="11">
          <cell r="B11" t="str">
            <v>2126.QDB.001 Lembaga Penyelenggara Ibadah Umrah yang Terbina</v>
          </cell>
          <cell r="C11"/>
          <cell r="D11">
            <v>382025000</v>
          </cell>
          <cell r="E11"/>
          <cell r="F11"/>
          <cell r="G11"/>
          <cell r="H11"/>
          <cell r="I11">
            <v>382025000</v>
          </cell>
          <cell r="J11">
            <v>0</v>
          </cell>
          <cell r="K11">
            <v>231850000</v>
          </cell>
          <cell r="L11">
            <v>0</v>
          </cell>
          <cell r="M11">
            <v>0</v>
          </cell>
          <cell r="N11">
            <v>0</v>
          </cell>
          <cell r="O11">
            <v>0</v>
          </cell>
          <cell r="P11">
            <v>231850000</v>
          </cell>
        </row>
        <row r="12">
          <cell r="B12" t="str">
            <v>053 Pembinaan Penyelenggara Perjalanan Ibadah Umrah</v>
          </cell>
          <cell r="C12"/>
          <cell r="D12">
            <v>225945000</v>
          </cell>
          <cell r="E12"/>
          <cell r="F12"/>
          <cell r="G12"/>
          <cell r="H12"/>
          <cell r="I12">
            <v>225945000</v>
          </cell>
          <cell r="J12"/>
          <cell r="K12">
            <v>39920000</v>
          </cell>
          <cell r="L12"/>
          <cell r="M12"/>
          <cell r="N12"/>
          <cell r="O12"/>
          <cell r="P12">
            <v>39920000</v>
          </cell>
        </row>
        <row r="13">
          <cell r="B13" t="str">
            <v>054 Pemantauan dan Pengawasan Penyelenggara Perjalanan Ibadah Umrah</v>
          </cell>
          <cell r="C13"/>
          <cell r="D13">
            <v>156080000</v>
          </cell>
          <cell r="E13"/>
          <cell r="F13"/>
          <cell r="G13"/>
          <cell r="H13"/>
          <cell r="I13">
            <v>156080000</v>
          </cell>
          <cell r="J13"/>
          <cell r="K13">
            <v>191930000</v>
          </cell>
          <cell r="L13"/>
          <cell r="M13"/>
          <cell r="N13"/>
          <cell r="O13"/>
          <cell r="P13">
            <v>191930000</v>
          </cell>
        </row>
        <row r="14">
          <cell r="B14" t="str">
            <v>2126.QDB.002 Lembaga Penyelenggara Ibadah Haji Khusus yang Terbina</v>
          </cell>
          <cell r="C14"/>
          <cell r="D14">
            <v>220700000</v>
          </cell>
          <cell r="E14"/>
          <cell r="F14"/>
          <cell r="G14"/>
          <cell r="H14"/>
          <cell r="I14">
            <v>220700000</v>
          </cell>
          <cell r="J14">
            <v>0</v>
          </cell>
          <cell r="K14">
            <v>0</v>
          </cell>
          <cell r="L14">
            <v>0</v>
          </cell>
          <cell r="M14">
            <v>0</v>
          </cell>
          <cell r="N14">
            <v>0</v>
          </cell>
          <cell r="O14">
            <v>0</v>
          </cell>
          <cell r="P14">
            <v>0</v>
          </cell>
        </row>
        <row r="15">
          <cell r="B15" t="str">
            <v>055 Pembinaan dan Peningkatan Kualitas Penyelenggara Ibadah Haji Khusus</v>
          </cell>
          <cell r="C15"/>
          <cell r="D15">
            <v>174450000</v>
          </cell>
          <cell r="E15"/>
          <cell r="F15"/>
          <cell r="G15"/>
          <cell r="H15"/>
          <cell r="I15">
            <v>174450000</v>
          </cell>
          <cell r="J15"/>
          <cell r="K15">
            <v>0</v>
          </cell>
          <cell r="L15"/>
          <cell r="M15"/>
          <cell r="N15"/>
          <cell r="O15"/>
          <cell r="P15">
            <v>0</v>
          </cell>
        </row>
        <row r="16">
          <cell r="B16" t="str">
            <v>056 Pemantauan dan Pengawasan Penyelenggara Ibadah Haji Khusus</v>
          </cell>
          <cell r="C16"/>
          <cell r="D16">
            <v>46250000</v>
          </cell>
          <cell r="E16"/>
          <cell r="F16"/>
          <cell r="G16"/>
          <cell r="H16"/>
          <cell r="I16">
            <v>46250000</v>
          </cell>
          <cell r="J16"/>
          <cell r="K16">
            <v>0</v>
          </cell>
          <cell r="L16"/>
          <cell r="M16"/>
          <cell r="N16"/>
          <cell r="O16"/>
          <cell r="P16">
            <v>0</v>
          </cell>
        </row>
        <row r="17">
          <cell r="B17" t="str">
            <v>2147 Pelayanan Haji Dalam Negeri</v>
          </cell>
          <cell r="C17"/>
          <cell r="D17">
            <v>2669650000</v>
          </cell>
          <cell r="E17"/>
          <cell r="F17"/>
          <cell r="G17"/>
          <cell r="H17">
            <v>2916043000</v>
          </cell>
          <cell r="I17">
            <v>5585693000</v>
          </cell>
          <cell r="J17">
            <v>0</v>
          </cell>
          <cell r="K17">
            <v>1573685000</v>
          </cell>
          <cell r="L17">
            <v>0</v>
          </cell>
          <cell r="M17">
            <v>0</v>
          </cell>
          <cell r="N17">
            <v>0</v>
          </cell>
          <cell r="O17">
            <v>0</v>
          </cell>
          <cell r="P17">
            <v>1573685000</v>
          </cell>
        </row>
        <row r="18">
          <cell r="B18" t="str">
            <v>2147.QAA Pelayanan Publik kepada masyarakat</v>
          </cell>
          <cell r="C18"/>
          <cell r="D18">
            <v>2625150000</v>
          </cell>
          <cell r="E18"/>
          <cell r="F18"/>
          <cell r="G18"/>
          <cell r="H18">
            <v>2000000</v>
          </cell>
          <cell r="I18">
            <v>2627150000</v>
          </cell>
          <cell r="J18">
            <v>0</v>
          </cell>
          <cell r="K18">
            <v>1573685000</v>
          </cell>
          <cell r="L18">
            <v>0</v>
          </cell>
          <cell r="M18">
            <v>0</v>
          </cell>
          <cell r="N18">
            <v>0</v>
          </cell>
          <cell r="O18">
            <v>0</v>
          </cell>
          <cell r="P18">
            <v>1573685000</v>
          </cell>
        </row>
        <row r="19">
          <cell r="B19" t="str">
            <v>2147.QAA.001 Layanan Administrasi Haji Dalam Negeri</v>
          </cell>
          <cell r="C19"/>
          <cell r="D19">
            <v>2625150000</v>
          </cell>
          <cell r="E19"/>
          <cell r="F19"/>
          <cell r="G19"/>
          <cell r="H19">
            <v>2000000</v>
          </cell>
          <cell r="I19">
            <v>2627150000</v>
          </cell>
          <cell r="J19">
            <v>0</v>
          </cell>
          <cell r="K19">
            <v>1573685000</v>
          </cell>
          <cell r="L19">
            <v>0</v>
          </cell>
          <cell r="M19">
            <v>0</v>
          </cell>
          <cell r="N19">
            <v>0</v>
          </cell>
          <cell r="O19">
            <v>0</v>
          </cell>
          <cell r="P19">
            <v>1573685000</v>
          </cell>
        </row>
        <row r="20">
          <cell r="B20" t="str">
            <v>052 Sosialisasi Kebijakan Pendaftaran dan Pembatalan Haji reguler</v>
          </cell>
          <cell r="C20"/>
          <cell r="D20">
            <v>163380000</v>
          </cell>
          <cell r="E20"/>
          <cell r="F20"/>
          <cell r="G20"/>
          <cell r="H20"/>
          <cell r="I20">
            <v>163380000</v>
          </cell>
          <cell r="J20"/>
          <cell r="K20">
            <v>0</v>
          </cell>
          <cell r="L20"/>
          <cell r="M20"/>
          <cell r="N20"/>
          <cell r="O20"/>
          <cell r="P20">
            <v>0</v>
          </cell>
        </row>
        <row r="21">
          <cell r="B21" t="str">
            <v>053 Pengelolaan Pelayanan Pendaftaran dan Pembatalan Haji Reguler</v>
          </cell>
          <cell r="C21"/>
          <cell r="D21">
            <v>418675000</v>
          </cell>
          <cell r="E21"/>
          <cell r="F21"/>
          <cell r="G21"/>
          <cell r="H21">
            <v>2000000</v>
          </cell>
          <cell r="I21">
            <v>420675000</v>
          </cell>
          <cell r="J21"/>
          <cell r="K21">
            <v>0</v>
          </cell>
          <cell r="L21"/>
          <cell r="M21"/>
          <cell r="N21"/>
          <cell r="O21">
            <v>0</v>
          </cell>
          <cell r="P21">
            <v>0</v>
          </cell>
        </row>
        <row r="22">
          <cell r="B22" t="str">
            <v>054 Konsolidasi dan Verifikasi Data Jemaah Haji Reguler</v>
          </cell>
          <cell r="C22"/>
          <cell r="D22">
            <v>84800000</v>
          </cell>
          <cell r="E22"/>
          <cell r="F22"/>
          <cell r="G22"/>
          <cell r="H22"/>
          <cell r="I22">
            <v>84800000</v>
          </cell>
          <cell r="J22"/>
          <cell r="K22">
            <v>27820000</v>
          </cell>
          <cell r="L22"/>
          <cell r="M22"/>
          <cell r="N22"/>
          <cell r="O22"/>
          <cell r="P22">
            <v>27820000</v>
          </cell>
        </row>
        <row r="23">
          <cell r="B23" t="str">
            <v>055 Sosialisasi/Orientasi Penyelesaian Dokumen dan Perlengkapan Haji</v>
          </cell>
          <cell r="C23"/>
          <cell r="D23">
            <v>128760000</v>
          </cell>
          <cell r="E23"/>
          <cell r="F23"/>
          <cell r="G23"/>
          <cell r="H23"/>
          <cell r="I23">
            <v>128760000</v>
          </cell>
          <cell r="J23"/>
          <cell r="K23">
            <v>0</v>
          </cell>
          <cell r="L23"/>
          <cell r="M23"/>
          <cell r="N23"/>
          <cell r="O23"/>
          <cell r="P23">
            <v>0</v>
          </cell>
        </row>
        <row r="24">
          <cell r="B24" t="str">
            <v>057 Penyelesaian Dokumen/Perlengkapan Jemaah Haji di Tingkat Kab/Kota</v>
          </cell>
          <cell r="C24"/>
          <cell r="D24">
            <v>434035000</v>
          </cell>
          <cell r="E24"/>
          <cell r="F24"/>
          <cell r="G24"/>
          <cell r="H24"/>
          <cell r="I24">
            <v>434035000</v>
          </cell>
          <cell r="J24"/>
          <cell r="K24">
            <v>309715000</v>
          </cell>
          <cell r="L24"/>
          <cell r="M24"/>
          <cell r="N24"/>
          <cell r="O24"/>
          <cell r="P24">
            <v>309715000</v>
          </cell>
        </row>
        <row r="25">
          <cell r="B25" t="str">
            <v>058 Penyelesaian Dokumen/Perlengkapan Jemaah Haji di Tingkat Provinsi</v>
          </cell>
          <cell r="C25"/>
          <cell r="D25">
            <v>587600000</v>
          </cell>
          <cell r="E25"/>
          <cell r="F25"/>
          <cell r="G25"/>
          <cell r="H25"/>
          <cell r="I25">
            <v>587600000</v>
          </cell>
          <cell r="J25"/>
          <cell r="K25">
            <v>587600000</v>
          </cell>
          <cell r="L25"/>
          <cell r="M25"/>
          <cell r="N25"/>
          <cell r="O25"/>
          <cell r="P25">
            <v>587600000</v>
          </cell>
        </row>
        <row r="26">
          <cell r="B26" t="str">
            <v>063 Pelayanan Pemberangkatan/Pemulangan Jemaah</v>
          </cell>
          <cell r="C26"/>
          <cell r="D26">
            <v>807900000</v>
          </cell>
          <cell r="E26"/>
          <cell r="F26"/>
          <cell r="G26"/>
          <cell r="H26"/>
          <cell r="I26">
            <v>807900000</v>
          </cell>
          <cell r="J26"/>
          <cell r="K26">
            <v>648550000</v>
          </cell>
          <cell r="L26"/>
          <cell r="M26"/>
          <cell r="N26"/>
          <cell r="O26"/>
          <cell r="P26">
            <v>648550000</v>
          </cell>
        </row>
        <row r="27">
          <cell r="B27" t="str">
            <v>2147.QAH Pelayanan Publik Lainnya</v>
          </cell>
          <cell r="C27"/>
          <cell r="D27">
            <v>44500000</v>
          </cell>
          <cell r="E27"/>
          <cell r="F27"/>
          <cell r="G27"/>
          <cell r="H27">
            <v>2914043000</v>
          </cell>
          <cell r="I27">
            <v>2958543000</v>
          </cell>
          <cell r="J27">
            <v>0</v>
          </cell>
          <cell r="K27">
            <v>0</v>
          </cell>
          <cell r="L27">
            <v>0</v>
          </cell>
          <cell r="M27">
            <v>0</v>
          </cell>
          <cell r="N27">
            <v>0</v>
          </cell>
          <cell r="O27">
            <v>0</v>
          </cell>
          <cell r="P27">
            <v>0</v>
          </cell>
        </row>
        <row r="28">
          <cell r="B28" t="str">
            <v>2147.QAH.002 Pusat Layanan Haji dan Umrah Terpadu yang Profesional Melayani</v>
          </cell>
          <cell r="C28"/>
          <cell r="D28">
            <v>44500000</v>
          </cell>
          <cell r="E28"/>
          <cell r="F28"/>
          <cell r="G28"/>
          <cell r="H28">
            <v>2914043000</v>
          </cell>
          <cell r="I28">
            <v>2958543000</v>
          </cell>
          <cell r="J28">
            <v>0</v>
          </cell>
          <cell r="K28">
            <v>0</v>
          </cell>
          <cell r="L28">
            <v>0</v>
          </cell>
          <cell r="M28">
            <v>0</v>
          </cell>
          <cell r="N28">
            <v>0</v>
          </cell>
          <cell r="O28">
            <v>0</v>
          </cell>
          <cell r="P28">
            <v>0</v>
          </cell>
        </row>
        <row r="29">
          <cell r="B29" t="str">
            <v>051 Revitalisasi dan Pembangunan Pusat Layanan Haji dan Umrah Terpadu</v>
          </cell>
          <cell r="C29"/>
          <cell r="D29"/>
          <cell r="E29"/>
          <cell r="F29"/>
          <cell r="G29"/>
          <cell r="H29">
            <v>2914043000</v>
          </cell>
          <cell r="I29">
            <v>2914043000</v>
          </cell>
          <cell r="J29"/>
          <cell r="K29"/>
          <cell r="L29"/>
          <cell r="M29"/>
          <cell r="N29"/>
          <cell r="O29">
            <v>0</v>
          </cell>
          <cell r="P29">
            <v>0</v>
          </cell>
        </row>
        <row r="30">
          <cell r="B30" t="str">
            <v>052 Pengelolaaan Pusat Layanan Haji dan Umrah Terpadu</v>
          </cell>
          <cell r="C30"/>
          <cell r="D30">
            <v>44500000</v>
          </cell>
          <cell r="E30"/>
          <cell r="F30"/>
          <cell r="G30"/>
          <cell r="H30"/>
          <cell r="I30">
            <v>44500000</v>
          </cell>
          <cell r="J30"/>
          <cell r="K30">
            <v>0</v>
          </cell>
          <cell r="L30"/>
          <cell r="M30"/>
          <cell r="N30"/>
          <cell r="O30"/>
          <cell r="P30">
            <v>0</v>
          </cell>
        </row>
        <row r="31">
          <cell r="B31" t="str">
            <v>2148 Pembinaan Haji</v>
          </cell>
          <cell r="C31"/>
          <cell r="D31">
            <v>9806512000</v>
          </cell>
          <cell r="E31"/>
          <cell r="F31"/>
          <cell r="G31"/>
          <cell r="H31">
            <v>25000000</v>
          </cell>
          <cell r="I31">
            <v>9831512000</v>
          </cell>
          <cell r="J31">
            <v>0</v>
          </cell>
          <cell r="K31">
            <v>8321540000</v>
          </cell>
          <cell r="L31">
            <v>0</v>
          </cell>
          <cell r="M31">
            <v>0</v>
          </cell>
          <cell r="N31">
            <v>0</v>
          </cell>
          <cell r="O31">
            <v>0</v>
          </cell>
          <cell r="P31">
            <v>8321540000</v>
          </cell>
        </row>
        <row r="32">
          <cell r="B32" t="str">
            <v>2148.QAH Pelayanan Publik Lainnya</v>
          </cell>
          <cell r="C32"/>
          <cell r="D32">
            <v>73600000</v>
          </cell>
          <cell r="E32"/>
          <cell r="F32"/>
          <cell r="G32"/>
          <cell r="H32"/>
          <cell r="I32">
            <v>73600000</v>
          </cell>
          <cell r="J32">
            <v>0</v>
          </cell>
          <cell r="K32">
            <v>0</v>
          </cell>
          <cell r="L32">
            <v>0</v>
          </cell>
          <cell r="M32">
            <v>0</v>
          </cell>
          <cell r="N32">
            <v>0</v>
          </cell>
          <cell r="O32">
            <v>0</v>
          </cell>
          <cell r="P32">
            <v>0</v>
          </cell>
        </row>
        <row r="33">
          <cell r="B33" t="str">
            <v>2148.QAH.001 Advokasi Haji</v>
          </cell>
          <cell r="C33"/>
          <cell r="D33">
            <v>73600000</v>
          </cell>
          <cell r="E33"/>
          <cell r="F33"/>
          <cell r="G33"/>
          <cell r="H33"/>
          <cell r="I33">
            <v>73600000</v>
          </cell>
          <cell r="J33">
            <v>0</v>
          </cell>
          <cell r="K33">
            <v>0</v>
          </cell>
          <cell r="L33">
            <v>0</v>
          </cell>
          <cell r="M33">
            <v>0</v>
          </cell>
          <cell r="N33">
            <v>0</v>
          </cell>
          <cell r="O33">
            <v>0</v>
          </cell>
          <cell r="P33">
            <v>0</v>
          </cell>
        </row>
        <row r="34">
          <cell r="B34" t="str">
            <v>051 Identifikasi dan Pemetaan Masalah Haji</v>
          </cell>
          <cell r="C34"/>
          <cell r="D34">
            <v>73600000</v>
          </cell>
          <cell r="E34"/>
          <cell r="F34"/>
          <cell r="G34"/>
          <cell r="H34"/>
          <cell r="I34">
            <v>73600000</v>
          </cell>
          <cell r="J34"/>
          <cell r="K34">
            <v>0</v>
          </cell>
          <cell r="L34"/>
          <cell r="M34"/>
          <cell r="N34"/>
          <cell r="O34"/>
          <cell r="P34">
            <v>0</v>
          </cell>
        </row>
        <row r="35">
          <cell r="B35" t="str">
            <v>2148.QDC Fasilitasi dan Pembinaan Masyarakat</v>
          </cell>
          <cell r="C35"/>
          <cell r="D35">
            <v>9732912000</v>
          </cell>
          <cell r="E35"/>
          <cell r="F35"/>
          <cell r="G35"/>
          <cell r="H35">
            <v>25000000</v>
          </cell>
          <cell r="I35">
            <v>9757912000</v>
          </cell>
          <cell r="J35">
            <v>0</v>
          </cell>
          <cell r="K35">
            <v>8321540000</v>
          </cell>
          <cell r="L35">
            <v>0</v>
          </cell>
          <cell r="M35">
            <v>0</v>
          </cell>
          <cell r="N35">
            <v>0</v>
          </cell>
          <cell r="O35">
            <v>0</v>
          </cell>
          <cell r="P35">
            <v>8321540000</v>
          </cell>
        </row>
        <row r="36">
          <cell r="B36" t="str">
            <v>2148.QDC.001 Petugas Haji yang Profesional</v>
          </cell>
          <cell r="C36"/>
          <cell r="D36">
            <v>8281608000</v>
          </cell>
          <cell r="E36"/>
          <cell r="F36"/>
          <cell r="G36"/>
          <cell r="H36"/>
          <cell r="I36">
            <v>8281608000</v>
          </cell>
          <cell r="J36">
            <v>0</v>
          </cell>
          <cell r="K36">
            <v>7657952000</v>
          </cell>
          <cell r="L36">
            <v>0</v>
          </cell>
          <cell r="M36">
            <v>0</v>
          </cell>
          <cell r="N36">
            <v>0</v>
          </cell>
          <cell r="O36">
            <v>0</v>
          </cell>
          <cell r="P36">
            <v>7657952000</v>
          </cell>
        </row>
        <row r="37">
          <cell r="B37" t="str">
            <v>051 Rekrutmen/Seleksi PPIH Kloter</v>
          </cell>
          <cell r="C37"/>
          <cell r="D37">
            <v>450327000</v>
          </cell>
          <cell r="E37"/>
          <cell r="F37"/>
          <cell r="G37"/>
          <cell r="H37"/>
          <cell r="I37">
            <v>450327000</v>
          </cell>
          <cell r="J37"/>
          <cell r="K37">
            <v>398197000</v>
          </cell>
          <cell r="L37"/>
          <cell r="M37"/>
          <cell r="N37"/>
          <cell r="O37"/>
          <cell r="P37">
            <v>398197000</v>
          </cell>
        </row>
        <row r="38">
          <cell r="B38" t="str">
            <v>052 Rekrutmen/Seleksi PPIH Non Kloter</v>
          </cell>
          <cell r="C38"/>
          <cell r="D38">
            <v>150000</v>
          </cell>
          <cell r="E38"/>
          <cell r="F38"/>
          <cell r="G38"/>
          <cell r="H38"/>
          <cell r="I38">
            <v>150000</v>
          </cell>
          <cell r="J38"/>
          <cell r="K38">
            <v>150000</v>
          </cell>
          <cell r="L38"/>
          <cell r="M38"/>
          <cell r="N38"/>
          <cell r="O38"/>
          <cell r="P38">
            <v>150000</v>
          </cell>
        </row>
        <row r="39">
          <cell r="B39" t="str">
            <v>054 Rekrutmen/Seleksi Petugas TPHD</v>
          </cell>
          <cell r="C39"/>
          <cell r="D39">
            <v>5000000</v>
          </cell>
          <cell r="E39"/>
          <cell r="F39"/>
          <cell r="G39"/>
          <cell r="H39"/>
          <cell r="I39">
            <v>5000000</v>
          </cell>
          <cell r="J39"/>
          <cell r="K39">
            <v>5000000</v>
          </cell>
          <cell r="L39"/>
          <cell r="M39"/>
          <cell r="N39"/>
          <cell r="O39"/>
          <cell r="P39">
            <v>5000000</v>
          </cell>
        </row>
        <row r="40">
          <cell r="B40" t="str">
            <v>055 Dokumen dan Perlengkapan PPIH Kloter</v>
          </cell>
          <cell r="C40"/>
          <cell r="D40">
            <v>15000000</v>
          </cell>
          <cell r="E40"/>
          <cell r="F40"/>
          <cell r="G40"/>
          <cell r="H40"/>
          <cell r="I40">
            <v>15000000</v>
          </cell>
          <cell r="J40"/>
          <cell r="K40">
            <v>10000000</v>
          </cell>
          <cell r="L40"/>
          <cell r="M40"/>
          <cell r="N40"/>
          <cell r="O40"/>
          <cell r="P40">
            <v>10000000</v>
          </cell>
        </row>
        <row r="41">
          <cell r="B41" t="str">
            <v>061 Pelatihan dan pembekalan PPIH Kloter</v>
          </cell>
          <cell r="C41"/>
          <cell r="D41">
            <v>1436055000</v>
          </cell>
          <cell r="E41"/>
          <cell r="F41"/>
          <cell r="G41"/>
          <cell r="H41"/>
          <cell r="I41">
            <v>1436055000</v>
          </cell>
          <cell r="J41"/>
          <cell r="K41">
            <v>980805000</v>
          </cell>
          <cell r="L41"/>
          <cell r="M41"/>
          <cell r="N41"/>
          <cell r="O41"/>
          <cell r="P41">
            <v>980805000</v>
          </cell>
        </row>
        <row r="42">
          <cell r="B42" t="str">
            <v>067 Operasional PPIH Embarkasi</v>
          </cell>
          <cell r="C42"/>
          <cell r="D42">
            <v>6375076000</v>
          </cell>
          <cell r="E42"/>
          <cell r="F42"/>
          <cell r="G42"/>
          <cell r="H42"/>
          <cell r="I42">
            <v>6375076000</v>
          </cell>
          <cell r="J42"/>
          <cell r="K42">
            <v>6263800000</v>
          </cell>
          <cell r="L42"/>
          <cell r="M42"/>
          <cell r="N42"/>
          <cell r="O42"/>
          <cell r="P42">
            <v>6263800000</v>
          </cell>
        </row>
        <row r="43">
          <cell r="B43" t="str">
            <v>2148.QDC.002 Jemaah Haji Reguler yang Terbina</v>
          </cell>
          <cell r="C43"/>
          <cell r="D43">
            <v>1451304000</v>
          </cell>
          <cell r="E43"/>
          <cell r="F43"/>
          <cell r="G43"/>
          <cell r="H43">
            <v>25000000</v>
          </cell>
          <cell r="I43">
            <v>1476304000</v>
          </cell>
          <cell r="J43">
            <v>0</v>
          </cell>
          <cell r="K43">
            <v>663588000</v>
          </cell>
          <cell r="L43">
            <v>0</v>
          </cell>
          <cell r="M43">
            <v>0</v>
          </cell>
          <cell r="N43">
            <v>0</v>
          </cell>
          <cell r="O43">
            <v>0</v>
          </cell>
          <cell r="P43">
            <v>663588000</v>
          </cell>
        </row>
        <row r="44">
          <cell r="B44" t="str">
            <v>051 Bimbingan Jemaah Haji Reguler</v>
          </cell>
          <cell r="C44"/>
          <cell r="D44">
            <v>1302672000</v>
          </cell>
          <cell r="E44"/>
          <cell r="F44"/>
          <cell r="G44"/>
          <cell r="H44">
            <v>25000000</v>
          </cell>
          <cell r="I44">
            <v>1327672000</v>
          </cell>
          <cell r="J44"/>
          <cell r="K44">
            <v>549136000</v>
          </cell>
          <cell r="L44"/>
          <cell r="M44"/>
          <cell r="N44"/>
          <cell r="O44">
            <v>0</v>
          </cell>
          <cell r="P44">
            <v>549136000</v>
          </cell>
        </row>
        <row r="45">
          <cell r="B45" t="str">
            <v>053 Pembinaan kelompok bimbingan</v>
          </cell>
          <cell r="C45"/>
          <cell r="D45">
            <v>148632000</v>
          </cell>
          <cell r="E45"/>
          <cell r="F45"/>
          <cell r="G45"/>
          <cell r="H45"/>
          <cell r="I45">
            <v>148632000</v>
          </cell>
          <cell r="J45"/>
          <cell r="K45">
            <v>114452000</v>
          </cell>
          <cell r="L45"/>
          <cell r="M45"/>
          <cell r="N45"/>
          <cell r="O45"/>
          <cell r="P45">
            <v>114452000</v>
          </cell>
        </row>
        <row r="46">
          <cell r="B46" t="str">
            <v>2149 Pengelolaan Dana Haji dan Sistem Informasi Haji</v>
          </cell>
          <cell r="C46"/>
          <cell r="D46">
            <v>705150000</v>
          </cell>
          <cell r="E46"/>
          <cell r="F46"/>
          <cell r="G46"/>
          <cell r="H46"/>
          <cell r="I46">
            <v>705150000</v>
          </cell>
          <cell r="J46">
            <v>0</v>
          </cell>
          <cell r="K46">
            <v>143500000</v>
          </cell>
          <cell r="L46">
            <v>0</v>
          </cell>
          <cell r="M46">
            <v>0</v>
          </cell>
          <cell r="N46">
            <v>0</v>
          </cell>
          <cell r="O46">
            <v>0</v>
          </cell>
          <cell r="P46">
            <v>143500000</v>
          </cell>
        </row>
        <row r="47">
          <cell r="B47" t="str">
            <v>2149.QMA Data dan Informasi Publik</v>
          </cell>
          <cell r="C47"/>
          <cell r="D47">
            <v>472700000</v>
          </cell>
          <cell r="E47"/>
          <cell r="F47"/>
          <cell r="G47"/>
          <cell r="H47"/>
          <cell r="I47">
            <v>472700000</v>
          </cell>
          <cell r="J47">
            <v>0</v>
          </cell>
          <cell r="K47">
            <v>143500000</v>
          </cell>
          <cell r="L47">
            <v>0</v>
          </cell>
          <cell r="M47">
            <v>0</v>
          </cell>
          <cell r="N47">
            <v>0</v>
          </cell>
          <cell r="O47">
            <v>0</v>
          </cell>
          <cell r="P47">
            <v>143500000</v>
          </cell>
        </row>
        <row r="48">
          <cell r="B48" t="str">
            <v>2149.QMA.001 Sistem Informasi Haji yang Handal</v>
          </cell>
          <cell r="C48"/>
          <cell r="D48">
            <v>472700000</v>
          </cell>
          <cell r="E48"/>
          <cell r="F48"/>
          <cell r="G48"/>
          <cell r="H48"/>
          <cell r="I48">
            <v>472700000</v>
          </cell>
          <cell r="J48">
            <v>0</v>
          </cell>
          <cell r="K48">
            <v>143500000</v>
          </cell>
          <cell r="L48">
            <v>0</v>
          </cell>
          <cell r="M48">
            <v>0</v>
          </cell>
          <cell r="N48">
            <v>0</v>
          </cell>
          <cell r="O48">
            <v>0</v>
          </cell>
          <cell r="P48">
            <v>143500000</v>
          </cell>
        </row>
        <row r="49">
          <cell r="B49" t="str">
            <v>051 Pengelolaan Infrastruktur</v>
          </cell>
          <cell r="C49"/>
          <cell r="D49">
            <v>343500000</v>
          </cell>
          <cell r="E49"/>
          <cell r="F49"/>
          <cell r="G49"/>
          <cell r="H49"/>
          <cell r="I49">
            <v>343500000</v>
          </cell>
          <cell r="J49"/>
          <cell r="K49">
            <v>143500000</v>
          </cell>
          <cell r="L49"/>
          <cell r="M49"/>
          <cell r="N49"/>
          <cell r="O49"/>
          <cell r="P49">
            <v>143500000</v>
          </cell>
        </row>
        <row r="50">
          <cell r="B50" t="str">
            <v>052 Pengembangan Database Haji</v>
          </cell>
          <cell r="C50"/>
          <cell r="D50">
            <v>27700000</v>
          </cell>
          <cell r="E50"/>
          <cell r="F50"/>
          <cell r="G50"/>
          <cell r="H50"/>
          <cell r="I50">
            <v>27700000</v>
          </cell>
          <cell r="J50"/>
          <cell r="K50">
            <v>0</v>
          </cell>
          <cell r="L50"/>
          <cell r="M50"/>
          <cell r="N50"/>
          <cell r="O50"/>
          <cell r="P50">
            <v>0</v>
          </cell>
        </row>
        <row r="51">
          <cell r="B51" t="str">
            <v>053 Pengembangan Sistem Informasi Haji</v>
          </cell>
          <cell r="C51"/>
          <cell r="D51">
            <v>101500000</v>
          </cell>
          <cell r="E51"/>
          <cell r="F51"/>
          <cell r="G51"/>
          <cell r="H51"/>
          <cell r="I51">
            <v>101500000</v>
          </cell>
          <cell r="J51"/>
          <cell r="K51">
            <v>0</v>
          </cell>
          <cell r="L51"/>
          <cell r="M51"/>
          <cell r="N51"/>
          <cell r="O51"/>
          <cell r="P51">
            <v>0</v>
          </cell>
        </row>
        <row r="52">
          <cell r="B52" t="str">
            <v>2149.UAH Pengelolaan Keuangan Negara</v>
          </cell>
          <cell r="C52"/>
          <cell r="D52">
            <v>232450000</v>
          </cell>
          <cell r="E52"/>
          <cell r="F52"/>
          <cell r="G52"/>
          <cell r="H52"/>
          <cell r="I52">
            <v>232450000</v>
          </cell>
          <cell r="J52">
            <v>0</v>
          </cell>
          <cell r="K52">
            <v>0</v>
          </cell>
          <cell r="L52">
            <v>0</v>
          </cell>
          <cell r="M52">
            <v>0</v>
          </cell>
          <cell r="N52">
            <v>0</v>
          </cell>
          <cell r="O52">
            <v>0</v>
          </cell>
          <cell r="P52">
            <v>0</v>
          </cell>
        </row>
        <row r="53">
          <cell r="B53" t="str">
            <v>2149.UAH.001 Laporan Keuangan Haji yang Akuntabel</v>
          </cell>
          <cell r="C53"/>
          <cell r="D53">
            <v>232450000</v>
          </cell>
          <cell r="E53"/>
          <cell r="F53"/>
          <cell r="G53"/>
          <cell r="H53"/>
          <cell r="I53">
            <v>232450000</v>
          </cell>
          <cell r="J53">
            <v>0</v>
          </cell>
          <cell r="K53">
            <v>0</v>
          </cell>
          <cell r="L53">
            <v>0</v>
          </cell>
          <cell r="M53">
            <v>0</v>
          </cell>
          <cell r="N53">
            <v>0</v>
          </cell>
          <cell r="O53">
            <v>0</v>
          </cell>
          <cell r="P53">
            <v>0</v>
          </cell>
        </row>
        <row r="54">
          <cell r="B54" t="str">
            <v>051 Perencanaan Anggaran Operasional Haji</v>
          </cell>
          <cell r="C54"/>
          <cell r="D54">
            <v>69200000</v>
          </cell>
          <cell r="E54"/>
          <cell r="F54"/>
          <cell r="G54"/>
          <cell r="H54"/>
          <cell r="I54">
            <v>69200000</v>
          </cell>
          <cell r="J54"/>
          <cell r="K54"/>
          <cell r="L54"/>
          <cell r="M54"/>
          <cell r="N54"/>
          <cell r="O54"/>
          <cell r="P54">
            <v>0</v>
          </cell>
        </row>
        <row r="55">
          <cell r="B55" t="str">
            <v>052 Pengelolaan Aset Haji</v>
          </cell>
          <cell r="C55"/>
          <cell r="D55">
            <v>10000000</v>
          </cell>
          <cell r="E55"/>
          <cell r="F55"/>
          <cell r="G55"/>
          <cell r="H55"/>
          <cell r="I55">
            <v>10000000</v>
          </cell>
          <cell r="J55"/>
          <cell r="K55"/>
          <cell r="L55"/>
          <cell r="M55"/>
          <cell r="N55"/>
          <cell r="O55"/>
          <cell r="P55">
            <v>0</v>
          </cell>
        </row>
        <row r="56">
          <cell r="B56" t="str">
            <v>053 Monitoring dan Evaluasi Anggaran Operasional Haji</v>
          </cell>
          <cell r="C56"/>
          <cell r="D56">
            <v>68450000</v>
          </cell>
          <cell r="E56"/>
          <cell r="F56"/>
          <cell r="G56"/>
          <cell r="H56"/>
          <cell r="I56">
            <v>68450000</v>
          </cell>
          <cell r="J56"/>
          <cell r="K56"/>
          <cell r="L56"/>
          <cell r="M56"/>
          <cell r="N56"/>
          <cell r="O56"/>
          <cell r="P56">
            <v>0</v>
          </cell>
        </row>
        <row r="57">
          <cell r="B57" t="str">
            <v>056 Pelaporan Keuangan Operasional Haji</v>
          </cell>
          <cell r="C57"/>
          <cell r="D57">
            <v>84800000</v>
          </cell>
          <cell r="E57"/>
          <cell r="F57"/>
          <cell r="G57"/>
          <cell r="H57"/>
          <cell r="I57">
            <v>84800000</v>
          </cell>
          <cell r="J57"/>
          <cell r="K57"/>
          <cell r="L57"/>
          <cell r="M57"/>
          <cell r="N57"/>
          <cell r="O57"/>
          <cell r="P57">
            <v>0</v>
          </cell>
        </row>
        <row r="58">
          <cell r="B58" t="str">
            <v>025.09.WA DUKUNGAN MANAJEMEN</v>
          </cell>
          <cell r="C58">
            <v>24708085000</v>
          </cell>
          <cell r="D58">
            <v>4312853000</v>
          </cell>
          <cell r="E58">
            <v>377150000</v>
          </cell>
          <cell r="F58">
            <v>8191297000</v>
          </cell>
          <cell r="G58">
            <v>119850000</v>
          </cell>
          <cell r="H58">
            <v>3249100000</v>
          </cell>
          <cell r="I58">
            <v>40958335000</v>
          </cell>
          <cell r="J58">
            <v>24080086000</v>
          </cell>
          <cell r="K58">
            <v>2645000000</v>
          </cell>
          <cell r="L58">
            <v>377150000</v>
          </cell>
          <cell r="M58">
            <v>5922768000</v>
          </cell>
          <cell r="N58">
            <v>119850000</v>
          </cell>
          <cell r="O58">
            <v>0</v>
          </cell>
          <cell r="P58">
            <v>33144854000</v>
          </cell>
        </row>
        <row r="59">
          <cell r="B59" t="str">
            <v>2150 Dukungan Manajemen dan Pelaksanaan Tugas Teknis
Lainnya Penyelenggaraan Haji dan Umrah</v>
          </cell>
          <cell r="C59">
            <v>24708085000</v>
          </cell>
          <cell r="D59">
            <v>4312853000</v>
          </cell>
          <cell r="E59">
            <v>377150000</v>
          </cell>
          <cell r="F59">
            <v>8191297000</v>
          </cell>
          <cell r="G59">
            <v>119850000</v>
          </cell>
          <cell r="H59">
            <v>3249100000</v>
          </cell>
          <cell r="I59">
            <v>40958335000</v>
          </cell>
          <cell r="J59">
            <v>24080086000</v>
          </cell>
          <cell r="K59">
            <v>2645000000</v>
          </cell>
          <cell r="L59">
            <v>377150000</v>
          </cell>
          <cell r="M59">
            <v>5922768000</v>
          </cell>
          <cell r="N59">
            <v>119850000</v>
          </cell>
          <cell r="O59">
            <v>0</v>
          </cell>
          <cell r="P59">
            <v>33144854000</v>
          </cell>
        </row>
        <row r="60">
          <cell r="B60" t="str">
            <v>2150.EBA Layanan Dukungan Manajemen Internal</v>
          </cell>
          <cell r="C60">
            <v>24708085000</v>
          </cell>
          <cell r="D60">
            <v>2988343000</v>
          </cell>
          <cell r="E60">
            <v>377150000</v>
          </cell>
          <cell r="F60">
            <v>8191297000</v>
          </cell>
          <cell r="G60">
            <v>119850000</v>
          </cell>
          <cell r="H60">
            <v>65000000</v>
          </cell>
          <cell r="I60">
            <v>36449725000</v>
          </cell>
          <cell r="J60">
            <v>24080086000</v>
          </cell>
          <cell r="K60">
            <v>1897820000</v>
          </cell>
          <cell r="L60">
            <v>377150000</v>
          </cell>
          <cell r="M60">
            <v>5922768000</v>
          </cell>
          <cell r="N60">
            <v>119850000</v>
          </cell>
          <cell r="O60">
            <v>0</v>
          </cell>
          <cell r="P60">
            <v>32397674000</v>
          </cell>
        </row>
        <row r="61">
          <cell r="B61" t="str">
            <v>2150.EBA.956 Layanan BMN</v>
          </cell>
          <cell r="C61"/>
          <cell r="D61">
            <v>20000000</v>
          </cell>
          <cell r="E61"/>
          <cell r="F61"/>
          <cell r="G61"/>
          <cell r="H61"/>
          <cell r="I61">
            <v>20000000</v>
          </cell>
          <cell r="J61">
            <v>0</v>
          </cell>
          <cell r="K61">
            <v>0</v>
          </cell>
          <cell r="L61">
            <v>0</v>
          </cell>
          <cell r="M61">
            <v>0</v>
          </cell>
          <cell r="N61">
            <v>0</v>
          </cell>
          <cell r="O61">
            <v>0</v>
          </cell>
          <cell r="P61">
            <v>0</v>
          </cell>
        </row>
        <row r="62">
          <cell r="B62" t="str">
            <v>051 Pengelolaan BMN dan Perlengkapan</v>
          </cell>
          <cell r="C62"/>
          <cell r="D62">
            <v>20000000</v>
          </cell>
          <cell r="E62"/>
          <cell r="F62"/>
          <cell r="G62"/>
          <cell r="H62"/>
          <cell r="I62">
            <v>20000000</v>
          </cell>
          <cell r="J62"/>
          <cell r="K62">
            <v>0</v>
          </cell>
          <cell r="L62"/>
          <cell r="M62"/>
          <cell r="N62"/>
          <cell r="O62"/>
          <cell r="P62">
            <v>0</v>
          </cell>
        </row>
        <row r="63">
          <cell r="B63" t="str">
            <v>2150.EBA.958 Layanan Hubungan Masyarakat</v>
          </cell>
          <cell r="C63"/>
          <cell r="D63">
            <v>817770000</v>
          </cell>
          <cell r="E63"/>
          <cell r="F63"/>
          <cell r="G63"/>
          <cell r="H63">
            <v>65000000</v>
          </cell>
          <cell r="I63">
            <v>882770000</v>
          </cell>
          <cell r="J63">
            <v>0</v>
          </cell>
          <cell r="K63">
            <v>398560000</v>
          </cell>
          <cell r="L63">
            <v>0</v>
          </cell>
          <cell r="M63">
            <v>0</v>
          </cell>
          <cell r="N63">
            <v>0</v>
          </cell>
          <cell r="O63">
            <v>0</v>
          </cell>
          <cell r="P63">
            <v>398560000</v>
          </cell>
        </row>
        <row r="64">
          <cell r="B64" t="str">
            <v>052 Pengelolaan Media Publikasi Informasi Haji dan Umrah</v>
          </cell>
          <cell r="C64"/>
          <cell r="D64">
            <v>1800000</v>
          </cell>
          <cell r="E64"/>
          <cell r="F64"/>
          <cell r="G64"/>
          <cell r="H64">
            <v>65000000</v>
          </cell>
          <cell r="I64">
            <v>66800000</v>
          </cell>
          <cell r="J64"/>
          <cell r="K64">
            <v>1800000</v>
          </cell>
          <cell r="L64"/>
          <cell r="M64"/>
          <cell r="N64"/>
          <cell r="O64"/>
          <cell r="P64">
            <v>1800000</v>
          </cell>
        </row>
        <row r="65">
          <cell r="B65" t="str">
            <v>053 Penyebaran Informasi Haji dan Umrah</v>
          </cell>
          <cell r="C65"/>
          <cell r="D65">
            <v>815970000</v>
          </cell>
          <cell r="E65"/>
          <cell r="F65"/>
          <cell r="G65"/>
          <cell r="H65"/>
          <cell r="I65">
            <v>815970000</v>
          </cell>
          <cell r="J65"/>
          <cell r="K65">
            <v>396760000</v>
          </cell>
          <cell r="L65"/>
          <cell r="M65"/>
          <cell r="N65"/>
          <cell r="O65"/>
          <cell r="P65">
            <v>396760000</v>
          </cell>
        </row>
        <row r="66">
          <cell r="B66" t="str">
            <v>2150.EBA.960 Layanan Organisasi dan Tata Kelola Internal</v>
          </cell>
          <cell r="C66"/>
          <cell r="D66">
            <v>354255000</v>
          </cell>
          <cell r="E66"/>
          <cell r="F66"/>
          <cell r="G66"/>
          <cell r="H66"/>
          <cell r="I66">
            <v>354255000</v>
          </cell>
          <cell r="J66">
            <v>0</v>
          </cell>
          <cell r="K66">
            <v>311230000</v>
          </cell>
          <cell r="L66">
            <v>0</v>
          </cell>
          <cell r="M66">
            <v>0</v>
          </cell>
          <cell r="N66">
            <v>0</v>
          </cell>
          <cell r="O66">
            <v>0</v>
          </cell>
          <cell r="P66">
            <v>311230000</v>
          </cell>
        </row>
        <row r="67">
          <cell r="B67" t="str">
            <v>051 Pelayanan Organisasi, Tata Laksana, dan Reformasi Birokrasi</v>
          </cell>
          <cell r="C67"/>
          <cell r="D67">
            <v>354255000</v>
          </cell>
          <cell r="E67"/>
          <cell r="F67"/>
          <cell r="G67"/>
          <cell r="H67"/>
          <cell r="I67">
            <v>354255000</v>
          </cell>
          <cell r="J67"/>
          <cell r="K67">
            <v>311230000</v>
          </cell>
          <cell r="L67"/>
          <cell r="M67"/>
          <cell r="N67"/>
          <cell r="O67"/>
          <cell r="P67">
            <v>311230000</v>
          </cell>
        </row>
        <row r="68">
          <cell r="B68" t="str">
            <v>2150.EBA.962 Layanan Umum</v>
          </cell>
          <cell r="C68"/>
          <cell r="D68">
            <v>1796318000</v>
          </cell>
          <cell r="E68">
            <v>377150000</v>
          </cell>
          <cell r="F68"/>
          <cell r="G68"/>
          <cell r="H68"/>
          <cell r="I68">
            <v>2173468000</v>
          </cell>
          <cell r="J68">
            <v>0</v>
          </cell>
          <cell r="K68">
            <v>1188030000</v>
          </cell>
          <cell r="L68">
            <v>377150000</v>
          </cell>
          <cell r="M68">
            <v>0</v>
          </cell>
          <cell r="N68">
            <v>0</v>
          </cell>
          <cell r="O68">
            <v>0</v>
          </cell>
          <cell r="P68">
            <v>1565180000</v>
          </cell>
        </row>
        <row r="69">
          <cell r="B69" t="str">
            <v>052 Koordinasi penyelenggaraan ibadah haji</v>
          </cell>
          <cell r="C69"/>
          <cell r="D69">
            <v>613600000</v>
          </cell>
          <cell r="E69"/>
          <cell r="F69"/>
          <cell r="G69"/>
          <cell r="H69"/>
          <cell r="I69">
            <v>613600000</v>
          </cell>
          <cell r="J69"/>
          <cell r="K69">
            <v>202520000</v>
          </cell>
          <cell r="L69"/>
          <cell r="M69"/>
          <cell r="N69"/>
          <cell r="O69"/>
          <cell r="P69">
            <v>202520000</v>
          </cell>
        </row>
        <row r="70">
          <cell r="B70" t="str">
            <v>053 Pelayanan Umum dan Rumah Tangga</v>
          </cell>
          <cell r="C70"/>
          <cell r="D70">
            <v>977718000</v>
          </cell>
          <cell r="E70">
            <v>377150000</v>
          </cell>
          <cell r="F70"/>
          <cell r="G70"/>
          <cell r="H70"/>
          <cell r="I70">
            <v>1354868000</v>
          </cell>
          <cell r="J70"/>
          <cell r="K70">
            <v>985510000</v>
          </cell>
          <cell r="L70">
            <v>377150000</v>
          </cell>
          <cell r="M70"/>
          <cell r="N70"/>
          <cell r="O70"/>
          <cell r="P70">
            <v>1362660000</v>
          </cell>
        </row>
        <row r="71">
          <cell r="B71" t="str">
            <v>054 Pengelolaan Ketatausahaan</v>
          </cell>
          <cell r="C71"/>
          <cell r="D71">
            <v>205000000</v>
          </cell>
          <cell r="E71"/>
          <cell r="F71"/>
          <cell r="G71"/>
          <cell r="H71"/>
          <cell r="I71">
            <v>205000000</v>
          </cell>
          <cell r="J71"/>
          <cell r="K71">
            <v>0</v>
          </cell>
          <cell r="L71"/>
          <cell r="M71"/>
          <cell r="N71"/>
          <cell r="O71"/>
          <cell r="P71">
            <v>0</v>
          </cell>
        </row>
        <row r="72">
          <cell r="B72" t="str">
            <v>2150.EBA.994 Layanan Perkantoran</v>
          </cell>
          <cell r="C72">
            <v>24708085000</v>
          </cell>
          <cell r="D72"/>
          <cell r="E72"/>
          <cell r="F72">
            <v>8191297000</v>
          </cell>
          <cell r="G72">
            <v>119850000</v>
          </cell>
          <cell r="H72"/>
          <cell r="I72">
            <v>33019232000</v>
          </cell>
          <cell r="J72">
            <v>24080086000</v>
          </cell>
          <cell r="K72">
            <v>0</v>
          </cell>
          <cell r="L72">
            <v>0</v>
          </cell>
          <cell r="M72">
            <v>5922768000</v>
          </cell>
          <cell r="N72">
            <v>119850000</v>
          </cell>
          <cell r="O72">
            <v>0</v>
          </cell>
          <cell r="P72">
            <v>30122704000</v>
          </cell>
        </row>
        <row r="73">
          <cell r="B73" t="str">
            <v>001 Gaji dan Tunjangan</v>
          </cell>
          <cell r="C73">
            <v>24708085000</v>
          </cell>
          <cell r="D73"/>
          <cell r="E73"/>
          <cell r="F73"/>
          <cell r="G73"/>
          <cell r="H73"/>
          <cell r="I73">
            <v>24708085000</v>
          </cell>
          <cell r="J73">
            <v>24080086000</v>
          </cell>
          <cell r="K73"/>
          <cell r="L73"/>
          <cell r="M73"/>
          <cell r="N73"/>
          <cell r="O73"/>
          <cell r="P73">
            <v>24080086000</v>
          </cell>
        </row>
        <row r="74">
          <cell r="B74" t="str">
            <v>002 Operasional dan Pemeliharaan Kantor</v>
          </cell>
          <cell r="C74"/>
          <cell r="D74"/>
          <cell r="E74"/>
          <cell r="F74">
            <v>8191297000</v>
          </cell>
          <cell r="G74">
            <v>119850000</v>
          </cell>
          <cell r="H74"/>
          <cell r="I74">
            <v>8311147000</v>
          </cell>
          <cell r="J74"/>
          <cell r="K74"/>
          <cell r="L74"/>
          <cell r="M74">
            <v>5922768000</v>
          </cell>
          <cell r="N74">
            <v>119850000</v>
          </cell>
          <cell r="O74"/>
          <cell r="P74">
            <v>6042618000</v>
          </cell>
        </row>
        <row r="75">
          <cell r="B75" t="str">
            <v>2150.EBB Layanan Sarana dan Prasarana Internal</v>
          </cell>
          <cell r="C75"/>
          <cell r="D75"/>
          <cell r="E75"/>
          <cell r="F75"/>
          <cell r="G75"/>
          <cell r="H75">
            <v>3184100000</v>
          </cell>
          <cell r="I75">
            <v>3184100000</v>
          </cell>
          <cell r="J75">
            <v>0</v>
          </cell>
          <cell r="K75">
            <v>0</v>
          </cell>
          <cell r="L75">
            <v>0</v>
          </cell>
          <cell r="M75">
            <v>0</v>
          </cell>
          <cell r="N75">
            <v>0</v>
          </cell>
          <cell r="O75">
            <v>0</v>
          </cell>
          <cell r="P75">
            <v>0</v>
          </cell>
        </row>
        <row r="76">
          <cell r="B76" t="str">
            <v>2150.EBB.951 Layanan Sarana Internal</v>
          </cell>
          <cell r="C76"/>
          <cell r="D76"/>
          <cell r="E76"/>
          <cell r="F76"/>
          <cell r="G76"/>
          <cell r="H76">
            <v>3184100000</v>
          </cell>
          <cell r="I76">
            <v>3184100000</v>
          </cell>
          <cell r="J76">
            <v>0</v>
          </cell>
          <cell r="K76">
            <v>0</v>
          </cell>
          <cell r="L76">
            <v>0</v>
          </cell>
          <cell r="M76">
            <v>0</v>
          </cell>
          <cell r="N76">
            <v>0</v>
          </cell>
          <cell r="O76">
            <v>0</v>
          </cell>
          <cell r="P76">
            <v>0</v>
          </cell>
        </row>
        <row r="77">
          <cell r="B77" t="str">
            <v>051 Pengadaan Perangkat Pengolah Data dan Komunikasi</v>
          </cell>
          <cell r="C77"/>
          <cell r="D77"/>
          <cell r="E77"/>
          <cell r="F77"/>
          <cell r="G77"/>
          <cell r="H77">
            <v>448600000</v>
          </cell>
          <cell r="I77">
            <v>448600000</v>
          </cell>
          <cell r="J77"/>
          <cell r="K77"/>
          <cell r="L77"/>
          <cell r="M77"/>
          <cell r="N77"/>
          <cell r="O77">
            <v>0</v>
          </cell>
          <cell r="P77">
            <v>0</v>
          </cell>
        </row>
        <row r="78">
          <cell r="B78" t="str">
            <v>052 Pengadaan Peralatan dan Fasilitas Perkantoran</v>
          </cell>
          <cell r="C78"/>
          <cell r="D78"/>
          <cell r="E78"/>
          <cell r="F78"/>
          <cell r="G78"/>
          <cell r="H78">
            <v>383000000</v>
          </cell>
          <cell r="I78">
            <v>383000000</v>
          </cell>
          <cell r="J78"/>
          <cell r="K78"/>
          <cell r="L78"/>
          <cell r="M78"/>
          <cell r="N78"/>
          <cell r="O78">
            <v>0</v>
          </cell>
          <cell r="P78">
            <v>0</v>
          </cell>
        </row>
        <row r="79">
          <cell r="B79" t="str">
            <v>053 Pengadaan Kendaraan Bermotor</v>
          </cell>
          <cell r="C79"/>
          <cell r="D79"/>
          <cell r="E79"/>
          <cell r="F79"/>
          <cell r="G79"/>
          <cell r="H79">
            <v>2152500000</v>
          </cell>
          <cell r="I79">
            <v>2152500000</v>
          </cell>
          <cell r="J79"/>
          <cell r="K79"/>
          <cell r="L79"/>
          <cell r="M79"/>
          <cell r="N79"/>
          <cell r="O79">
            <v>0</v>
          </cell>
          <cell r="P79">
            <v>0</v>
          </cell>
        </row>
        <row r="80">
          <cell r="B80" t="str">
            <v>054 Pembangunan/Renovasi gedung dan bangunan</v>
          </cell>
          <cell r="C80"/>
          <cell r="D80"/>
          <cell r="E80"/>
          <cell r="F80"/>
          <cell r="G80"/>
          <cell r="H80">
            <v>200000000</v>
          </cell>
          <cell r="I80">
            <v>200000000</v>
          </cell>
          <cell r="J80"/>
          <cell r="K80"/>
          <cell r="L80"/>
          <cell r="M80"/>
          <cell r="N80"/>
          <cell r="O80">
            <v>0</v>
          </cell>
          <cell r="P80">
            <v>0</v>
          </cell>
        </row>
        <row r="81">
          <cell r="B81" t="str">
            <v>2150.EBC Layanan Manajemen SDM Internal</v>
          </cell>
          <cell r="C81"/>
          <cell r="D81">
            <v>521380000</v>
          </cell>
          <cell r="E81"/>
          <cell r="F81"/>
          <cell r="G81"/>
          <cell r="H81"/>
          <cell r="I81">
            <v>521380000</v>
          </cell>
          <cell r="J81">
            <v>0</v>
          </cell>
          <cell r="K81">
            <v>401220000</v>
          </cell>
          <cell r="L81">
            <v>0</v>
          </cell>
          <cell r="M81">
            <v>0</v>
          </cell>
          <cell r="N81">
            <v>0</v>
          </cell>
          <cell r="O81">
            <v>0</v>
          </cell>
          <cell r="P81">
            <v>401220000</v>
          </cell>
        </row>
        <row r="82">
          <cell r="B82" t="str">
            <v>2150.EBC.954 Layanan Manajemen SDM</v>
          </cell>
          <cell r="C82"/>
          <cell r="D82">
            <v>521380000</v>
          </cell>
          <cell r="E82"/>
          <cell r="F82"/>
          <cell r="G82"/>
          <cell r="H82"/>
          <cell r="I82">
            <v>521380000</v>
          </cell>
          <cell r="J82">
            <v>0</v>
          </cell>
          <cell r="K82">
            <v>401220000</v>
          </cell>
          <cell r="L82">
            <v>0</v>
          </cell>
          <cell r="M82">
            <v>0</v>
          </cell>
          <cell r="N82">
            <v>0</v>
          </cell>
          <cell r="O82">
            <v>0</v>
          </cell>
          <cell r="P82">
            <v>401220000</v>
          </cell>
        </row>
        <row r="83">
          <cell r="B83" t="str">
            <v>051 Pengelolaan Kepegawaian</v>
          </cell>
          <cell r="C83"/>
          <cell r="D83">
            <v>521380000</v>
          </cell>
          <cell r="E83"/>
          <cell r="F83"/>
          <cell r="G83"/>
          <cell r="H83"/>
          <cell r="I83">
            <v>521380000</v>
          </cell>
          <cell r="J83"/>
          <cell r="K83">
            <v>401220000</v>
          </cell>
          <cell r="L83"/>
          <cell r="M83"/>
          <cell r="N83"/>
          <cell r="O83"/>
          <cell r="P83">
            <v>401220000</v>
          </cell>
        </row>
        <row r="84">
          <cell r="B84" t="str">
            <v>2150.EBD Layanan Manajemen Kinerja Internal</v>
          </cell>
          <cell r="C84"/>
          <cell r="D84">
            <v>803130000</v>
          </cell>
          <cell r="E84"/>
          <cell r="F84"/>
          <cell r="G84"/>
          <cell r="H84"/>
          <cell r="I84">
            <v>803130000</v>
          </cell>
          <cell r="J84">
            <v>0</v>
          </cell>
          <cell r="K84">
            <v>345960000</v>
          </cell>
          <cell r="L84">
            <v>0</v>
          </cell>
          <cell r="M84">
            <v>0</v>
          </cell>
          <cell r="N84">
            <v>0</v>
          </cell>
          <cell r="O84">
            <v>0</v>
          </cell>
          <cell r="P84">
            <v>345960000</v>
          </cell>
        </row>
        <row r="85">
          <cell r="B85" t="str">
            <v>2150.EBD.952 Layanan Perencanaan dan Penganggaran</v>
          </cell>
          <cell r="C85"/>
          <cell r="D85">
            <v>777360000</v>
          </cell>
          <cell r="E85"/>
          <cell r="F85"/>
          <cell r="G85"/>
          <cell r="H85"/>
          <cell r="I85">
            <v>777360000</v>
          </cell>
          <cell r="J85">
            <v>0</v>
          </cell>
          <cell r="K85">
            <v>330690000</v>
          </cell>
          <cell r="L85">
            <v>0</v>
          </cell>
          <cell r="M85">
            <v>0</v>
          </cell>
          <cell r="N85">
            <v>0</v>
          </cell>
          <cell r="O85">
            <v>0</v>
          </cell>
          <cell r="P85">
            <v>330690000</v>
          </cell>
        </row>
        <row r="86">
          <cell r="B86" t="str">
            <v>051 Penyusunan Perencanaan Program dan Anggaran</v>
          </cell>
          <cell r="C86"/>
          <cell r="D86">
            <v>765360000</v>
          </cell>
          <cell r="E86"/>
          <cell r="F86"/>
          <cell r="G86"/>
          <cell r="H86"/>
          <cell r="I86">
            <v>765360000</v>
          </cell>
          <cell r="J86"/>
          <cell r="K86">
            <v>318690000</v>
          </cell>
          <cell r="L86"/>
          <cell r="M86"/>
          <cell r="N86"/>
          <cell r="O86"/>
          <cell r="P86">
            <v>318690000</v>
          </cell>
        </row>
        <row r="87">
          <cell r="B87" t="str">
            <v>052 Pengelolaan Rencana Program dan Anggaran</v>
          </cell>
          <cell r="C87"/>
          <cell r="D87">
            <v>12000000</v>
          </cell>
          <cell r="E87"/>
          <cell r="F87"/>
          <cell r="G87"/>
          <cell r="H87"/>
          <cell r="I87">
            <v>12000000</v>
          </cell>
          <cell r="J87"/>
          <cell r="K87">
            <v>12000000</v>
          </cell>
          <cell r="L87"/>
          <cell r="M87"/>
          <cell r="N87"/>
          <cell r="O87"/>
          <cell r="P87">
            <v>12000000</v>
          </cell>
        </row>
        <row r="88">
          <cell r="B88" t="str">
            <v>2150.EBD.953 Layanan Pemantauan dan Evaluasi</v>
          </cell>
          <cell r="C88"/>
          <cell r="D88">
            <v>20010000</v>
          </cell>
          <cell r="E88"/>
          <cell r="F88"/>
          <cell r="G88"/>
          <cell r="H88"/>
          <cell r="I88">
            <v>20010000</v>
          </cell>
          <cell r="J88">
            <v>0</v>
          </cell>
          <cell r="K88">
            <v>9510000</v>
          </cell>
          <cell r="L88">
            <v>0</v>
          </cell>
          <cell r="M88">
            <v>0</v>
          </cell>
          <cell r="N88">
            <v>0</v>
          </cell>
          <cell r="O88">
            <v>0</v>
          </cell>
          <cell r="P88">
            <v>9510000</v>
          </cell>
        </row>
        <row r="89">
          <cell r="B89" t="str">
            <v>051 Evaluasi dan Pelaporan Program</v>
          </cell>
          <cell r="C89"/>
          <cell r="D89">
            <v>20010000</v>
          </cell>
          <cell r="E89"/>
          <cell r="F89"/>
          <cell r="G89"/>
          <cell r="H89"/>
          <cell r="I89">
            <v>20010000</v>
          </cell>
          <cell r="J89"/>
          <cell r="K89">
            <v>9510000</v>
          </cell>
          <cell r="L89"/>
          <cell r="M89"/>
          <cell r="N89"/>
          <cell r="O89"/>
          <cell r="P89">
            <v>9510000</v>
          </cell>
        </row>
        <row r="90">
          <cell r="B90" t="str">
            <v>2150.EBD.955 Layanan Manajemen Keuangan</v>
          </cell>
          <cell r="C90"/>
          <cell r="D90">
            <v>5760000</v>
          </cell>
          <cell r="E90"/>
          <cell r="F90"/>
          <cell r="G90"/>
          <cell r="H90"/>
          <cell r="I90">
            <v>5760000</v>
          </cell>
          <cell r="J90">
            <v>0</v>
          </cell>
          <cell r="K90">
            <v>5760000</v>
          </cell>
          <cell r="L90">
            <v>0</v>
          </cell>
          <cell r="M90">
            <v>0</v>
          </cell>
          <cell r="N90">
            <v>0</v>
          </cell>
          <cell r="O90">
            <v>0</v>
          </cell>
          <cell r="P90">
            <v>5760000</v>
          </cell>
        </row>
        <row r="91">
          <cell r="B91" t="str">
            <v>055 Pengelolaan Laporan Keuangan</v>
          </cell>
          <cell r="C91"/>
          <cell r="D91">
            <v>5760000</v>
          </cell>
          <cell r="E91"/>
          <cell r="F91"/>
          <cell r="G91"/>
          <cell r="H91"/>
          <cell r="I91">
            <v>5760000</v>
          </cell>
          <cell r="J91"/>
          <cell r="K91">
            <v>5760000</v>
          </cell>
          <cell r="L91"/>
          <cell r="M91"/>
          <cell r="N91"/>
          <cell r="O91"/>
          <cell r="P91">
            <v>5760000</v>
          </cell>
        </row>
      </sheetData>
      <sheetData sheetId="13">
        <row r="7">
          <cell r="B7" t="str">
            <v>04 DI YOGYAKARTA</v>
          </cell>
          <cell r="C7">
            <v>5840369000</v>
          </cell>
          <cell r="D7">
            <v>1799096000</v>
          </cell>
          <cell r="E7">
            <v>72000000</v>
          </cell>
          <cell r="F7">
            <v>1812806000</v>
          </cell>
          <cell r="G7">
            <v>72000000</v>
          </cell>
          <cell r="H7">
            <v>2041500000</v>
          </cell>
          <cell r="I7">
            <v>11637771000</v>
          </cell>
          <cell r="J7">
            <v>4906105000</v>
          </cell>
          <cell r="K7">
            <v>655290000</v>
          </cell>
          <cell r="L7">
            <v>72000000</v>
          </cell>
          <cell r="M7">
            <v>1598520000</v>
          </cell>
          <cell r="N7">
            <v>253500000</v>
          </cell>
          <cell r="O7">
            <v>0</v>
          </cell>
          <cell r="P7">
            <v>7485415000</v>
          </cell>
        </row>
        <row r="8">
          <cell r="B8" t="str">
            <v>025.09.DC KERUKUNAN UMAT DAN LAYANAN KEHIDUPAN BERAGAMA</v>
          </cell>
          <cell r="C8"/>
          <cell r="D8">
            <v>1527050000</v>
          </cell>
          <cell r="E8"/>
          <cell r="F8"/>
          <cell r="G8"/>
          <cell r="H8"/>
          <cell r="I8">
            <v>1527050000</v>
          </cell>
          <cell r="J8">
            <v>0</v>
          </cell>
          <cell r="K8">
            <v>484214000</v>
          </cell>
          <cell r="L8">
            <v>0</v>
          </cell>
          <cell r="M8">
            <v>0</v>
          </cell>
          <cell r="N8">
            <v>0</v>
          </cell>
          <cell r="O8">
            <v>0</v>
          </cell>
          <cell r="P8">
            <v>484214000</v>
          </cell>
        </row>
        <row r="9">
          <cell r="B9" t="str">
            <v>2126 Pembinaan Umrah dan Haji Khusus</v>
          </cell>
          <cell r="C9"/>
          <cell r="D9">
            <v>250995000</v>
          </cell>
          <cell r="E9"/>
          <cell r="F9"/>
          <cell r="G9"/>
          <cell r="H9"/>
          <cell r="I9">
            <v>250995000</v>
          </cell>
          <cell r="J9">
            <v>0</v>
          </cell>
          <cell r="K9">
            <v>36000000</v>
          </cell>
          <cell r="L9">
            <v>0</v>
          </cell>
          <cell r="M9">
            <v>0</v>
          </cell>
          <cell r="N9">
            <v>0</v>
          </cell>
          <cell r="O9">
            <v>0</v>
          </cell>
          <cell r="P9">
            <v>36000000</v>
          </cell>
        </row>
        <row r="10">
          <cell r="B10" t="str">
            <v>2126.QDB Fasilitasi dan Pembinaan Lembaga</v>
          </cell>
          <cell r="C10"/>
          <cell r="D10">
            <v>250995000</v>
          </cell>
          <cell r="E10"/>
          <cell r="F10"/>
          <cell r="G10"/>
          <cell r="H10"/>
          <cell r="I10">
            <v>250995000</v>
          </cell>
          <cell r="J10">
            <v>0</v>
          </cell>
          <cell r="K10">
            <v>36000000</v>
          </cell>
          <cell r="L10">
            <v>0</v>
          </cell>
          <cell r="M10">
            <v>0</v>
          </cell>
          <cell r="N10">
            <v>0</v>
          </cell>
          <cell r="O10">
            <v>0</v>
          </cell>
          <cell r="P10">
            <v>36000000</v>
          </cell>
        </row>
        <row r="11">
          <cell r="B11" t="str">
            <v>2126.QDB.001 Lembaga Penyelenggara Ibadah Umrah yang Terbina</v>
          </cell>
          <cell r="C11"/>
          <cell r="D11">
            <v>237745000</v>
          </cell>
          <cell r="E11"/>
          <cell r="F11"/>
          <cell r="G11"/>
          <cell r="H11"/>
          <cell r="I11">
            <v>237745000</v>
          </cell>
          <cell r="J11">
            <v>0</v>
          </cell>
          <cell r="K11">
            <v>36000000</v>
          </cell>
          <cell r="L11">
            <v>0</v>
          </cell>
          <cell r="M11">
            <v>0</v>
          </cell>
          <cell r="N11">
            <v>0</v>
          </cell>
          <cell r="O11">
            <v>0</v>
          </cell>
          <cell r="P11">
            <v>36000000</v>
          </cell>
        </row>
        <row r="12">
          <cell r="B12" t="str">
            <v>051 Pengelolaan Perizinan Penyelenggara Perjalanan Ibadah Umrah</v>
          </cell>
          <cell r="C12"/>
          <cell r="D12">
            <v>12050000</v>
          </cell>
          <cell r="E12"/>
          <cell r="F12"/>
          <cell r="G12"/>
          <cell r="H12"/>
          <cell r="I12">
            <v>12050000</v>
          </cell>
          <cell r="J12"/>
          <cell r="K12">
            <v>0</v>
          </cell>
          <cell r="L12"/>
          <cell r="M12"/>
          <cell r="N12"/>
          <cell r="O12"/>
          <cell r="P12">
            <v>0</v>
          </cell>
        </row>
        <row r="13">
          <cell r="B13" t="str">
            <v>053 Pembinaan Penyelenggara Perjalanan Ibadah Umrah</v>
          </cell>
          <cell r="C13"/>
          <cell r="D13">
            <v>152691000</v>
          </cell>
          <cell r="E13"/>
          <cell r="F13"/>
          <cell r="G13"/>
          <cell r="H13"/>
          <cell r="I13">
            <v>152691000</v>
          </cell>
          <cell r="J13"/>
          <cell r="K13">
            <v>25000000</v>
          </cell>
          <cell r="L13"/>
          <cell r="M13"/>
          <cell r="N13"/>
          <cell r="O13"/>
          <cell r="P13">
            <v>25000000</v>
          </cell>
        </row>
        <row r="14">
          <cell r="B14" t="str">
            <v>054 Pemantauan dan Pengawasan Penyelenggara Perjalanan Ibadah Umrah</v>
          </cell>
          <cell r="C14"/>
          <cell r="D14">
            <v>11000000</v>
          </cell>
          <cell r="E14"/>
          <cell r="F14"/>
          <cell r="G14"/>
          <cell r="H14"/>
          <cell r="I14">
            <v>11000000</v>
          </cell>
          <cell r="J14"/>
          <cell r="K14">
            <v>11000000</v>
          </cell>
          <cell r="L14"/>
          <cell r="M14"/>
          <cell r="N14"/>
          <cell r="O14"/>
          <cell r="P14">
            <v>11000000</v>
          </cell>
        </row>
        <row r="15">
          <cell r="B15" t="str">
            <v>056 Penanganan Masalah Penyelenggara Perjalanan Ibadah Umrah</v>
          </cell>
          <cell r="C15"/>
          <cell r="D15">
            <v>62004000</v>
          </cell>
          <cell r="E15"/>
          <cell r="F15"/>
          <cell r="G15"/>
          <cell r="H15"/>
          <cell r="I15">
            <v>62004000</v>
          </cell>
          <cell r="J15"/>
          <cell r="K15">
            <v>0</v>
          </cell>
          <cell r="L15"/>
          <cell r="M15"/>
          <cell r="N15"/>
          <cell r="O15"/>
          <cell r="P15">
            <v>0</v>
          </cell>
        </row>
        <row r="16">
          <cell r="B16" t="str">
            <v>2126.QDB.002 Lembaga Penyelenggara Ibadah Haji Khusus yang Terbina</v>
          </cell>
          <cell r="C16"/>
          <cell r="D16">
            <v>13250000</v>
          </cell>
          <cell r="E16"/>
          <cell r="F16"/>
          <cell r="G16"/>
          <cell r="H16"/>
          <cell r="I16">
            <v>13250000</v>
          </cell>
          <cell r="J16">
            <v>0</v>
          </cell>
          <cell r="K16">
            <v>0</v>
          </cell>
          <cell r="L16">
            <v>0</v>
          </cell>
          <cell r="M16">
            <v>0</v>
          </cell>
          <cell r="N16">
            <v>0</v>
          </cell>
          <cell r="O16">
            <v>0</v>
          </cell>
          <cell r="P16">
            <v>0</v>
          </cell>
        </row>
        <row r="17">
          <cell r="B17" t="str">
            <v>051 Pengelolaan Perizinan Penyelenggara Ibadah Haji Khusus</v>
          </cell>
          <cell r="C17"/>
          <cell r="D17">
            <v>8250000</v>
          </cell>
          <cell r="E17"/>
          <cell r="F17"/>
          <cell r="G17"/>
          <cell r="H17"/>
          <cell r="I17">
            <v>8250000</v>
          </cell>
          <cell r="J17"/>
          <cell r="K17">
            <v>0</v>
          </cell>
          <cell r="L17"/>
          <cell r="M17"/>
          <cell r="N17"/>
          <cell r="O17"/>
          <cell r="P17">
            <v>0</v>
          </cell>
        </row>
        <row r="18">
          <cell r="B18" t="str">
            <v>053 Pendaftaran dan Pembatalan Haji Khusus</v>
          </cell>
          <cell r="C18"/>
          <cell r="D18">
            <v>5000000</v>
          </cell>
          <cell r="E18"/>
          <cell r="F18"/>
          <cell r="G18"/>
          <cell r="H18"/>
          <cell r="I18">
            <v>5000000</v>
          </cell>
          <cell r="J18"/>
          <cell r="K18">
            <v>0</v>
          </cell>
          <cell r="L18"/>
          <cell r="M18"/>
          <cell r="N18"/>
          <cell r="O18"/>
          <cell r="P18">
            <v>0</v>
          </cell>
        </row>
        <row r="19">
          <cell r="B19" t="str">
            <v>2147 Pelayanan Haji Dalam Negeri</v>
          </cell>
          <cell r="C19"/>
          <cell r="D19">
            <v>539795000</v>
          </cell>
          <cell r="E19"/>
          <cell r="F19"/>
          <cell r="G19"/>
          <cell r="H19"/>
          <cell r="I19">
            <v>539795000</v>
          </cell>
          <cell r="J19">
            <v>0</v>
          </cell>
          <cell r="K19">
            <v>22870000</v>
          </cell>
          <cell r="L19">
            <v>0</v>
          </cell>
          <cell r="M19">
            <v>0</v>
          </cell>
          <cell r="N19">
            <v>0</v>
          </cell>
          <cell r="O19">
            <v>0</v>
          </cell>
          <cell r="P19">
            <v>22870000</v>
          </cell>
        </row>
        <row r="20">
          <cell r="B20" t="str">
            <v>2147.QAA Pelayanan Publik kepada masyarakat</v>
          </cell>
          <cell r="C20"/>
          <cell r="D20">
            <v>539795000</v>
          </cell>
          <cell r="E20"/>
          <cell r="F20"/>
          <cell r="G20"/>
          <cell r="H20"/>
          <cell r="I20">
            <v>539795000</v>
          </cell>
          <cell r="J20">
            <v>0</v>
          </cell>
          <cell r="K20">
            <v>22870000</v>
          </cell>
          <cell r="L20">
            <v>0</v>
          </cell>
          <cell r="M20">
            <v>0</v>
          </cell>
          <cell r="N20">
            <v>0</v>
          </cell>
          <cell r="O20">
            <v>0</v>
          </cell>
          <cell r="P20">
            <v>22870000</v>
          </cell>
        </row>
        <row r="21">
          <cell r="B21" t="str">
            <v>2147.QAA.001 Layanan Administrasi Haji Dalam Negeri</v>
          </cell>
          <cell r="C21"/>
          <cell r="D21">
            <v>539795000</v>
          </cell>
          <cell r="E21"/>
          <cell r="F21"/>
          <cell r="G21"/>
          <cell r="H21"/>
          <cell r="I21">
            <v>539795000</v>
          </cell>
          <cell r="J21">
            <v>0</v>
          </cell>
          <cell r="K21">
            <v>22870000</v>
          </cell>
          <cell r="L21">
            <v>0</v>
          </cell>
          <cell r="M21">
            <v>0</v>
          </cell>
          <cell r="N21">
            <v>0</v>
          </cell>
          <cell r="O21">
            <v>0</v>
          </cell>
          <cell r="P21">
            <v>22870000</v>
          </cell>
        </row>
        <row r="22">
          <cell r="B22" t="str">
            <v>052 Sosialisasi Kebijakan Pendaftaran dan Pembatalan Haji reguler</v>
          </cell>
          <cell r="C22"/>
          <cell r="D22">
            <v>29730000</v>
          </cell>
          <cell r="E22"/>
          <cell r="F22"/>
          <cell r="G22"/>
          <cell r="H22"/>
          <cell r="I22">
            <v>29730000</v>
          </cell>
          <cell r="J22"/>
          <cell r="K22">
            <v>0</v>
          </cell>
          <cell r="L22"/>
          <cell r="M22"/>
          <cell r="N22"/>
          <cell r="O22"/>
          <cell r="P22">
            <v>0</v>
          </cell>
        </row>
        <row r="23">
          <cell r="B23" t="str">
            <v>053 Pengelolaan Pelayanan Pendaftaran dan Pembatalan Haji Reguler</v>
          </cell>
          <cell r="C23"/>
          <cell r="D23">
            <v>6300000</v>
          </cell>
          <cell r="E23"/>
          <cell r="F23"/>
          <cell r="G23"/>
          <cell r="H23"/>
          <cell r="I23">
            <v>6300000</v>
          </cell>
          <cell r="J23"/>
          <cell r="K23">
            <v>0</v>
          </cell>
          <cell r="L23"/>
          <cell r="M23"/>
          <cell r="N23"/>
          <cell r="O23"/>
          <cell r="P23">
            <v>0</v>
          </cell>
        </row>
        <row r="24">
          <cell r="B24" t="str">
            <v>055 Sosialisasi/Orientasi Penyelesaian Dokumen dan Perlengkapan Haji</v>
          </cell>
          <cell r="C24"/>
          <cell r="D24">
            <v>267703000</v>
          </cell>
          <cell r="E24"/>
          <cell r="F24"/>
          <cell r="G24"/>
          <cell r="H24"/>
          <cell r="I24">
            <v>267703000</v>
          </cell>
          <cell r="J24"/>
          <cell r="K24">
            <v>0</v>
          </cell>
          <cell r="L24"/>
          <cell r="M24"/>
          <cell r="N24"/>
          <cell r="O24"/>
          <cell r="P24">
            <v>0</v>
          </cell>
        </row>
        <row r="25">
          <cell r="B25" t="str">
            <v>057 Penyelesaian Dokumen/Perlengkapan Jemaah Haji di Tingkat Kab/Kota</v>
          </cell>
          <cell r="C25"/>
          <cell r="D25">
            <v>3680000</v>
          </cell>
          <cell r="E25"/>
          <cell r="F25"/>
          <cell r="G25"/>
          <cell r="H25"/>
          <cell r="I25">
            <v>3680000</v>
          </cell>
          <cell r="J25"/>
          <cell r="K25">
            <v>1280000</v>
          </cell>
          <cell r="L25"/>
          <cell r="M25"/>
          <cell r="N25"/>
          <cell r="O25"/>
          <cell r="P25">
            <v>1280000</v>
          </cell>
        </row>
        <row r="26">
          <cell r="B26" t="str">
            <v>059 Penyelesaian Dokumen/Perlengkapan Jemaah Haji di Tingkat Pusat</v>
          </cell>
          <cell r="C26"/>
          <cell r="D26">
            <v>27582000</v>
          </cell>
          <cell r="E26"/>
          <cell r="F26"/>
          <cell r="G26"/>
          <cell r="H26"/>
          <cell r="I26">
            <v>27582000</v>
          </cell>
          <cell r="J26"/>
          <cell r="K26">
            <v>0</v>
          </cell>
          <cell r="L26"/>
          <cell r="M26"/>
          <cell r="N26"/>
          <cell r="O26"/>
          <cell r="P26">
            <v>0</v>
          </cell>
        </row>
        <row r="27">
          <cell r="B27" t="str">
            <v>063 Pelayanan Pemberangkatan/Pemulangan Jemaah</v>
          </cell>
          <cell r="C27"/>
          <cell r="D27">
            <v>204800000</v>
          </cell>
          <cell r="E27"/>
          <cell r="F27"/>
          <cell r="G27"/>
          <cell r="H27"/>
          <cell r="I27">
            <v>204800000</v>
          </cell>
          <cell r="J27"/>
          <cell r="K27">
            <v>21590000</v>
          </cell>
          <cell r="L27"/>
          <cell r="M27"/>
          <cell r="N27"/>
          <cell r="O27"/>
          <cell r="P27">
            <v>21590000</v>
          </cell>
        </row>
        <row r="28">
          <cell r="B28" t="str">
            <v>2148 Pembinaan Haji</v>
          </cell>
          <cell r="C28"/>
          <cell r="D28">
            <v>687944000</v>
          </cell>
          <cell r="E28"/>
          <cell r="F28"/>
          <cell r="G28"/>
          <cell r="H28"/>
          <cell r="I28">
            <v>687944000</v>
          </cell>
          <cell r="J28">
            <v>0</v>
          </cell>
          <cell r="K28">
            <v>425344000</v>
          </cell>
          <cell r="L28">
            <v>0</v>
          </cell>
          <cell r="M28">
            <v>0</v>
          </cell>
          <cell r="N28">
            <v>0</v>
          </cell>
          <cell r="O28">
            <v>0</v>
          </cell>
          <cell r="P28">
            <v>425344000</v>
          </cell>
        </row>
        <row r="29">
          <cell r="B29" t="str">
            <v>2148.QDC Fasilitasi dan Pembinaan Masyarakat</v>
          </cell>
          <cell r="C29"/>
          <cell r="D29">
            <v>687944000</v>
          </cell>
          <cell r="E29"/>
          <cell r="F29"/>
          <cell r="G29"/>
          <cell r="H29"/>
          <cell r="I29">
            <v>687944000</v>
          </cell>
          <cell r="J29">
            <v>0</v>
          </cell>
          <cell r="K29">
            <v>425344000</v>
          </cell>
          <cell r="L29">
            <v>0</v>
          </cell>
          <cell r="M29">
            <v>0</v>
          </cell>
          <cell r="N29">
            <v>0</v>
          </cell>
          <cell r="O29">
            <v>0</v>
          </cell>
          <cell r="P29">
            <v>425344000</v>
          </cell>
        </row>
        <row r="30">
          <cell r="B30" t="str">
            <v>2148.QDC.001 Petugas Haji yang Profesional</v>
          </cell>
          <cell r="C30"/>
          <cell r="D30">
            <v>121479000</v>
          </cell>
          <cell r="E30"/>
          <cell r="F30"/>
          <cell r="G30"/>
          <cell r="H30"/>
          <cell r="I30">
            <v>121479000</v>
          </cell>
          <cell r="J30">
            <v>0</v>
          </cell>
          <cell r="K30">
            <v>64952000</v>
          </cell>
          <cell r="L30">
            <v>0</v>
          </cell>
          <cell r="M30">
            <v>0</v>
          </cell>
          <cell r="N30">
            <v>0</v>
          </cell>
          <cell r="O30">
            <v>0</v>
          </cell>
          <cell r="P30">
            <v>64952000</v>
          </cell>
        </row>
        <row r="31">
          <cell r="B31" t="str">
            <v>051 Rekrutmen/Seleksi PPIH Kloter</v>
          </cell>
          <cell r="C31"/>
          <cell r="D31">
            <v>80019000</v>
          </cell>
          <cell r="E31"/>
          <cell r="F31"/>
          <cell r="G31"/>
          <cell r="H31"/>
          <cell r="I31">
            <v>80019000</v>
          </cell>
          <cell r="J31"/>
          <cell r="K31">
            <v>23492000</v>
          </cell>
          <cell r="L31"/>
          <cell r="M31"/>
          <cell r="N31"/>
          <cell r="O31"/>
          <cell r="P31">
            <v>23492000</v>
          </cell>
        </row>
        <row r="32">
          <cell r="B32" t="str">
            <v>061 Pelatihan dan pembekalan PPIH Kloter</v>
          </cell>
          <cell r="C32"/>
          <cell r="D32">
            <v>41460000</v>
          </cell>
          <cell r="E32"/>
          <cell r="F32"/>
          <cell r="G32"/>
          <cell r="H32"/>
          <cell r="I32">
            <v>41460000</v>
          </cell>
          <cell r="J32"/>
          <cell r="K32">
            <v>41460000</v>
          </cell>
          <cell r="L32"/>
          <cell r="M32"/>
          <cell r="N32"/>
          <cell r="O32"/>
          <cell r="P32">
            <v>41460000</v>
          </cell>
        </row>
        <row r="33">
          <cell r="B33" t="str">
            <v>2148.QDC.002 Jemaah Haji Reguler yang Terbina</v>
          </cell>
          <cell r="C33"/>
          <cell r="D33">
            <v>566465000</v>
          </cell>
          <cell r="E33"/>
          <cell r="F33"/>
          <cell r="G33"/>
          <cell r="H33"/>
          <cell r="I33">
            <v>566465000</v>
          </cell>
          <cell r="J33">
            <v>0</v>
          </cell>
          <cell r="K33">
            <v>360392000</v>
          </cell>
          <cell r="L33">
            <v>0</v>
          </cell>
          <cell r="M33">
            <v>0</v>
          </cell>
          <cell r="N33">
            <v>0</v>
          </cell>
          <cell r="O33">
            <v>0</v>
          </cell>
          <cell r="P33">
            <v>360392000</v>
          </cell>
        </row>
        <row r="34">
          <cell r="B34" t="str">
            <v>051 Bimbingan Jemaah Haji Reguler</v>
          </cell>
          <cell r="C34"/>
          <cell r="D34">
            <v>236499000</v>
          </cell>
          <cell r="E34"/>
          <cell r="F34"/>
          <cell r="G34"/>
          <cell r="H34"/>
          <cell r="I34">
            <v>236499000</v>
          </cell>
          <cell r="J34"/>
          <cell r="K34">
            <v>199824000</v>
          </cell>
          <cell r="L34"/>
          <cell r="M34"/>
          <cell r="N34"/>
          <cell r="O34"/>
          <cell r="P34">
            <v>199824000</v>
          </cell>
        </row>
        <row r="35">
          <cell r="B35" t="str">
            <v>053 Pembinaan kelompok bimbingan</v>
          </cell>
          <cell r="C35"/>
          <cell r="D35">
            <v>329966000</v>
          </cell>
          <cell r="E35"/>
          <cell r="F35"/>
          <cell r="G35"/>
          <cell r="H35"/>
          <cell r="I35">
            <v>329966000</v>
          </cell>
          <cell r="J35"/>
          <cell r="K35">
            <v>160568000</v>
          </cell>
          <cell r="L35"/>
          <cell r="M35"/>
          <cell r="N35"/>
          <cell r="O35"/>
          <cell r="P35">
            <v>160568000</v>
          </cell>
        </row>
        <row r="36">
          <cell r="B36" t="str">
            <v>2149 Pengelolaan Dana Haji dan Sistem Informasi Haji</v>
          </cell>
          <cell r="C36"/>
          <cell r="D36">
            <v>48316000</v>
          </cell>
          <cell r="E36"/>
          <cell r="F36"/>
          <cell r="G36"/>
          <cell r="H36"/>
          <cell r="I36">
            <v>48316000</v>
          </cell>
          <cell r="J36">
            <v>0</v>
          </cell>
          <cell r="K36">
            <v>0</v>
          </cell>
          <cell r="L36">
            <v>0</v>
          </cell>
          <cell r="M36">
            <v>0</v>
          </cell>
          <cell r="N36">
            <v>0</v>
          </cell>
          <cell r="O36">
            <v>0</v>
          </cell>
          <cell r="P36">
            <v>0</v>
          </cell>
        </row>
        <row r="37">
          <cell r="B37" t="str">
            <v>2149.QMA Data dan Informasi Publik</v>
          </cell>
          <cell r="C37"/>
          <cell r="D37">
            <v>48316000</v>
          </cell>
          <cell r="E37"/>
          <cell r="F37"/>
          <cell r="G37"/>
          <cell r="H37"/>
          <cell r="I37">
            <v>48316000</v>
          </cell>
          <cell r="J37">
            <v>0</v>
          </cell>
          <cell r="K37">
            <v>0</v>
          </cell>
          <cell r="L37">
            <v>0</v>
          </cell>
          <cell r="M37">
            <v>0</v>
          </cell>
          <cell r="N37">
            <v>0</v>
          </cell>
          <cell r="O37">
            <v>0</v>
          </cell>
          <cell r="P37">
            <v>0</v>
          </cell>
        </row>
        <row r="38">
          <cell r="B38" t="str">
            <v>2149.QMA.001 Sistem Informasi Haji yang Handal</v>
          </cell>
          <cell r="C38"/>
          <cell r="D38">
            <v>48316000</v>
          </cell>
          <cell r="E38"/>
          <cell r="F38"/>
          <cell r="G38"/>
          <cell r="H38"/>
          <cell r="I38">
            <v>48316000</v>
          </cell>
          <cell r="J38">
            <v>0</v>
          </cell>
          <cell r="K38">
            <v>0</v>
          </cell>
          <cell r="L38">
            <v>0</v>
          </cell>
          <cell r="M38">
            <v>0</v>
          </cell>
          <cell r="N38">
            <v>0</v>
          </cell>
          <cell r="O38">
            <v>0</v>
          </cell>
          <cell r="P38">
            <v>0</v>
          </cell>
        </row>
        <row r="39">
          <cell r="B39" t="str">
            <v>053 Pengembangan Sistem Informasi Haji</v>
          </cell>
          <cell r="C39"/>
          <cell r="D39">
            <v>48316000</v>
          </cell>
          <cell r="E39"/>
          <cell r="F39"/>
          <cell r="G39"/>
          <cell r="H39"/>
          <cell r="I39">
            <v>48316000</v>
          </cell>
          <cell r="J39"/>
          <cell r="K39">
            <v>0</v>
          </cell>
          <cell r="L39"/>
          <cell r="M39"/>
          <cell r="N39"/>
          <cell r="O39"/>
          <cell r="P39">
            <v>0</v>
          </cell>
        </row>
        <row r="40">
          <cell r="B40" t="str">
            <v>025.09.WA DUKUNGAN MANAJEMEN</v>
          </cell>
          <cell r="C40">
            <v>5840369000</v>
          </cell>
          <cell r="D40">
            <v>272046000</v>
          </cell>
          <cell r="E40">
            <v>72000000</v>
          </cell>
          <cell r="F40">
            <v>1812806000</v>
          </cell>
          <cell r="G40">
            <v>72000000</v>
          </cell>
          <cell r="H40">
            <v>2041500000</v>
          </cell>
          <cell r="I40">
            <v>10110721000</v>
          </cell>
          <cell r="J40">
            <v>4906105000</v>
          </cell>
          <cell r="K40">
            <v>171076000</v>
          </cell>
          <cell r="L40">
            <v>72000000</v>
          </cell>
          <cell r="M40">
            <v>1598520000</v>
          </cell>
          <cell r="N40">
            <v>253500000</v>
          </cell>
          <cell r="O40">
            <v>0</v>
          </cell>
          <cell r="P40">
            <v>7001201000</v>
          </cell>
        </row>
        <row r="41">
          <cell r="B41" t="str">
            <v>2150 Dukungan Manajemen dan Pelaksanaan Tugas Teknis
Lainnya Penyelenggaraan Haji dan Umrah</v>
          </cell>
          <cell r="C41">
            <v>5840369000</v>
          </cell>
          <cell r="D41">
            <v>272046000</v>
          </cell>
          <cell r="E41">
            <v>72000000</v>
          </cell>
          <cell r="F41">
            <v>1812806000</v>
          </cell>
          <cell r="G41">
            <v>72000000</v>
          </cell>
          <cell r="H41">
            <v>2041500000</v>
          </cell>
          <cell r="I41">
            <v>10110721000</v>
          </cell>
          <cell r="J41">
            <v>4906105000</v>
          </cell>
          <cell r="K41">
            <v>171076000</v>
          </cell>
          <cell r="L41">
            <v>72000000</v>
          </cell>
          <cell r="M41">
            <v>1598520000</v>
          </cell>
          <cell r="N41">
            <v>253500000</v>
          </cell>
          <cell r="O41">
            <v>0</v>
          </cell>
          <cell r="P41">
            <v>7001201000</v>
          </cell>
        </row>
        <row r="42">
          <cell r="B42" t="str">
            <v>2150.EBA Layanan Dukungan Manajemen Internal</v>
          </cell>
          <cell r="C42">
            <v>5840369000</v>
          </cell>
          <cell r="D42">
            <v>194630000</v>
          </cell>
          <cell r="E42">
            <v>72000000</v>
          </cell>
          <cell r="F42">
            <v>1812806000</v>
          </cell>
          <cell r="G42">
            <v>72000000</v>
          </cell>
          <cell r="H42"/>
          <cell r="I42">
            <v>7991805000</v>
          </cell>
          <cell r="J42">
            <v>4906105000</v>
          </cell>
          <cell r="K42">
            <v>93660000</v>
          </cell>
          <cell r="L42">
            <v>72000000</v>
          </cell>
          <cell r="M42">
            <v>1598520000</v>
          </cell>
          <cell r="N42">
            <v>253500000</v>
          </cell>
          <cell r="O42">
            <v>0</v>
          </cell>
          <cell r="P42">
            <v>6923785000</v>
          </cell>
        </row>
        <row r="43">
          <cell r="B43" t="str">
            <v>2150.EBA.962 Layanan Umum</v>
          </cell>
          <cell r="C43"/>
          <cell r="D43">
            <v>194630000</v>
          </cell>
          <cell r="E43">
            <v>72000000</v>
          </cell>
          <cell r="F43"/>
          <cell r="G43"/>
          <cell r="H43"/>
          <cell r="I43">
            <v>266630000</v>
          </cell>
          <cell r="J43">
            <v>0</v>
          </cell>
          <cell r="K43">
            <v>93660000</v>
          </cell>
          <cell r="L43">
            <v>72000000</v>
          </cell>
          <cell r="M43">
            <v>0</v>
          </cell>
          <cell r="N43">
            <v>0</v>
          </cell>
          <cell r="O43">
            <v>0</v>
          </cell>
          <cell r="P43">
            <v>165660000</v>
          </cell>
        </row>
        <row r="44">
          <cell r="B44" t="str">
            <v>052 Koordinasi penyelenggaraan ibadah haji</v>
          </cell>
          <cell r="C44"/>
          <cell r="D44">
            <v>176186000</v>
          </cell>
          <cell r="E44"/>
          <cell r="F44"/>
          <cell r="G44"/>
          <cell r="H44"/>
          <cell r="I44">
            <v>176186000</v>
          </cell>
          <cell r="J44"/>
          <cell r="K44">
            <v>79416000</v>
          </cell>
          <cell r="L44"/>
          <cell r="M44"/>
          <cell r="N44"/>
          <cell r="O44"/>
          <cell r="P44">
            <v>79416000</v>
          </cell>
        </row>
        <row r="45">
          <cell r="B45" t="str">
            <v>053 Pelayanan Umum dan Rumah Tangga</v>
          </cell>
          <cell r="C45"/>
          <cell r="D45">
            <v>18444000</v>
          </cell>
          <cell r="E45">
            <v>72000000</v>
          </cell>
          <cell r="F45"/>
          <cell r="G45"/>
          <cell r="H45"/>
          <cell r="I45">
            <v>90444000</v>
          </cell>
          <cell r="J45"/>
          <cell r="K45">
            <v>14244000</v>
          </cell>
          <cell r="L45">
            <v>72000000</v>
          </cell>
          <cell r="M45"/>
          <cell r="N45"/>
          <cell r="O45"/>
          <cell r="P45">
            <v>86244000</v>
          </cell>
        </row>
        <row r="46">
          <cell r="B46" t="str">
            <v>2150.EBA.994 Layanan Perkantoran</v>
          </cell>
          <cell r="C46">
            <v>5840369000</v>
          </cell>
          <cell r="D46"/>
          <cell r="E46"/>
          <cell r="F46">
            <v>1812806000</v>
          </cell>
          <cell r="G46">
            <v>72000000</v>
          </cell>
          <cell r="H46"/>
          <cell r="I46">
            <v>7725175000</v>
          </cell>
          <cell r="J46">
            <v>4906105000</v>
          </cell>
          <cell r="K46">
            <v>0</v>
          </cell>
          <cell r="L46">
            <v>0</v>
          </cell>
          <cell r="M46">
            <v>1598520000</v>
          </cell>
          <cell r="N46">
            <v>253500000</v>
          </cell>
          <cell r="O46">
            <v>0</v>
          </cell>
          <cell r="P46">
            <v>6758125000</v>
          </cell>
        </row>
        <row r="47">
          <cell r="B47" t="str">
            <v>001 Gaji dan Tunjangan</v>
          </cell>
          <cell r="C47">
            <v>5840369000</v>
          </cell>
          <cell r="D47"/>
          <cell r="E47"/>
          <cell r="F47"/>
          <cell r="G47"/>
          <cell r="H47"/>
          <cell r="I47">
            <v>5840369000</v>
          </cell>
          <cell r="J47">
            <v>4906105000</v>
          </cell>
          <cell r="K47"/>
          <cell r="L47"/>
          <cell r="M47"/>
          <cell r="N47"/>
          <cell r="O47"/>
          <cell r="P47">
            <v>4906105000</v>
          </cell>
        </row>
        <row r="48">
          <cell r="B48" t="str">
            <v>002 Operasional dan Pemeliharaan Kantor</v>
          </cell>
          <cell r="C48"/>
          <cell r="D48"/>
          <cell r="E48"/>
          <cell r="F48">
            <v>1812806000</v>
          </cell>
          <cell r="G48">
            <v>72000000</v>
          </cell>
          <cell r="H48"/>
          <cell r="I48">
            <v>1884806000</v>
          </cell>
          <cell r="J48"/>
          <cell r="K48"/>
          <cell r="L48"/>
          <cell r="M48">
            <v>1598520000</v>
          </cell>
          <cell r="N48">
            <v>253500000</v>
          </cell>
          <cell r="O48"/>
          <cell r="P48">
            <v>1852020000</v>
          </cell>
        </row>
        <row r="49">
          <cell r="B49" t="str">
            <v>2150.EBB Layanan Sarana dan Prasarana Internal</v>
          </cell>
          <cell r="C49"/>
          <cell r="D49"/>
          <cell r="E49"/>
          <cell r="F49"/>
          <cell r="G49"/>
          <cell r="H49">
            <v>2041500000</v>
          </cell>
          <cell r="I49">
            <v>2041500000</v>
          </cell>
          <cell r="J49">
            <v>0</v>
          </cell>
          <cell r="K49">
            <v>0</v>
          </cell>
          <cell r="L49">
            <v>0</v>
          </cell>
          <cell r="M49">
            <v>0</v>
          </cell>
          <cell r="N49">
            <v>0</v>
          </cell>
          <cell r="O49">
            <v>0</v>
          </cell>
          <cell r="P49">
            <v>0</v>
          </cell>
        </row>
        <row r="50">
          <cell r="B50" t="str">
            <v>2150.EBB.951 Layanan Sarana Internal</v>
          </cell>
          <cell r="C50"/>
          <cell r="D50"/>
          <cell r="E50"/>
          <cell r="F50"/>
          <cell r="G50"/>
          <cell r="H50">
            <v>2041500000</v>
          </cell>
          <cell r="I50">
            <v>2041500000</v>
          </cell>
          <cell r="J50">
            <v>0</v>
          </cell>
          <cell r="K50">
            <v>0</v>
          </cell>
          <cell r="L50">
            <v>0</v>
          </cell>
          <cell r="M50">
            <v>0</v>
          </cell>
          <cell r="N50">
            <v>0</v>
          </cell>
          <cell r="O50">
            <v>0</v>
          </cell>
          <cell r="P50">
            <v>0</v>
          </cell>
        </row>
        <row r="51">
          <cell r="B51" t="str">
            <v>051 Pengadaan Perangkat Pengolah Data dan Komunikasi</v>
          </cell>
          <cell r="C51"/>
          <cell r="D51"/>
          <cell r="E51"/>
          <cell r="F51"/>
          <cell r="G51"/>
          <cell r="H51">
            <v>145000000</v>
          </cell>
          <cell r="I51">
            <v>145000000</v>
          </cell>
          <cell r="J51"/>
          <cell r="K51"/>
          <cell r="L51"/>
          <cell r="M51"/>
          <cell r="N51"/>
          <cell r="O51">
            <v>0</v>
          </cell>
          <cell r="P51">
            <v>0</v>
          </cell>
        </row>
        <row r="52">
          <cell r="B52" t="str">
            <v>052 Pengadaan Peralatan dan Fasilitas Perkantoran</v>
          </cell>
          <cell r="C52"/>
          <cell r="D52"/>
          <cell r="E52"/>
          <cell r="F52"/>
          <cell r="G52"/>
          <cell r="H52">
            <v>253500000</v>
          </cell>
          <cell r="I52">
            <v>253500000</v>
          </cell>
          <cell r="J52"/>
          <cell r="K52"/>
          <cell r="L52"/>
          <cell r="M52"/>
          <cell r="N52"/>
          <cell r="O52">
            <v>0</v>
          </cell>
          <cell r="P52">
            <v>0</v>
          </cell>
        </row>
        <row r="53">
          <cell r="B53" t="str">
            <v>053 Pengadaan Kendaraan Bermotor</v>
          </cell>
          <cell r="C53"/>
          <cell r="D53"/>
          <cell r="E53"/>
          <cell r="F53"/>
          <cell r="G53"/>
          <cell r="H53">
            <v>500000000</v>
          </cell>
          <cell r="I53">
            <v>500000000</v>
          </cell>
          <cell r="J53"/>
          <cell r="K53"/>
          <cell r="L53"/>
          <cell r="M53"/>
          <cell r="N53"/>
          <cell r="O53">
            <v>0</v>
          </cell>
          <cell r="P53">
            <v>0</v>
          </cell>
        </row>
        <row r="54">
          <cell r="B54" t="str">
            <v>054 Pembangunan/Renovasi gedung dan bangunan</v>
          </cell>
          <cell r="C54"/>
          <cell r="D54"/>
          <cell r="E54"/>
          <cell r="F54"/>
          <cell r="G54"/>
          <cell r="H54">
            <v>1143000000</v>
          </cell>
          <cell r="I54">
            <v>1143000000</v>
          </cell>
          <cell r="J54"/>
          <cell r="K54"/>
          <cell r="L54"/>
          <cell r="M54"/>
          <cell r="N54"/>
          <cell r="O54">
            <v>0</v>
          </cell>
          <cell r="P54">
            <v>0</v>
          </cell>
        </row>
        <row r="55">
          <cell r="B55" t="str">
            <v>2150.EBD Layanan Manajemen Kinerja Internal</v>
          </cell>
          <cell r="C55"/>
          <cell r="D55">
            <v>77416000</v>
          </cell>
          <cell r="E55"/>
          <cell r="F55"/>
          <cell r="G55"/>
          <cell r="H55"/>
          <cell r="I55">
            <v>77416000</v>
          </cell>
          <cell r="J55">
            <v>0</v>
          </cell>
          <cell r="K55">
            <v>77416000</v>
          </cell>
          <cell r="L55">
            <v>0</v>
          </cell>
          <cell r="M55">
            <v>0</v>
          </cell>
          <cell r="N55">
            <v>0</v>
          </cell>
          <cell r="O55">
            <v>0</v>
          </cell>
          <cell r="P55">
            <v>77416000</v>
          </cell>
        </row>
        <row r="56">
          <cell r="B56" t="str">
            <v>2150.EBD.952 Layanan Perencanaan dan Penganggaran</v>
          </cell>
          <cell r="C56"/>
          <cell r="D56">
            <v>77416000</v>
          </cell>
          <cell r="E56"/>
          <cell r="F56"/>
          <cell r="G56"/>
          <cell r="H56"/>
          <cell r="I56">
            <v>77416000</v>
          </cell>
          <cell r="J56">
            <v>0</v>
          </cell>
          <cell r="K56">
            <v>77416000</v>
          </cell>
          <cell r="L56">
            <v>0</v>
          </cell>
          <cell r="M56">
            <v>0</v>
          </cell>
          <cell r="N56">
            <v>0</v>
          </cell>
          <cell r="O56">
            <v>0</v>
          </cell>
          <cell r="P56">
            <v>77416000</v>
          </cell>
        </row>
        <row r="57">
          <cell r="B57" t="str">
            <v>051 Penyusunan Perencanaan Program dan Anggaran</v>
          </cell>
          <cell r="C57"/>
          <cell r="D57">
            <v>77416000</v>
          </cell>
          <cell r="E57"/>
          <cell r="F57"/>
          <cell r="G57"/>
          <cell r="H57"/>
          <cell r="I57">
            <v>77416000</v>
          </cell>
          <cell r="J57"/>
          <cell r="K57">
            <v>77416000</v>
          </cell>
          <cell r="L57"/>
          <cell r="M57"/>
          <cell r="N57"/>
          <cell r="O57"/>
          <cell r="P57">
            <v>77416000</v>
          </cell>
        </row>
      </sheetData>
      <sheetData sheetId="14">
        <row r="7">
          <cell r="B7" t="str">
            <v>05 JAWA TIMUR</v>
          </cell>
          <cell r="C7">
            <v>26090661000</v>
          </cell>
          <cell r="D7">
            <v>26170378000</v>
          </cell>
          <cell r="E7">
            <v>4370119000</v>
          </cell>
          <cell r="F7">
            <v>3568088000</v>
          </cell>
          <cell r="G7">
            <v>60199246000</v>
          </cell>
          <cell r="H7">
            <v>23339019000</v>
          </cell>
          <cell r="I7">
            <v>20195580000</v>
          </cell>
          <cell r="J7">
            <v>2813150000</v>
          </cell>
          <cell r="K7">
            <v>0</v>
          </cell>
          <cell r="L7">
            <v>46347749000</v>
          </cell>
        </row>
        <row r="8">
          <cell r="B8" t="str">
            <v>025.09.DC KERUKUNAN UMAT DAN LAYANAN KEHIDUPAN BERAGAMA</v>
          </cell>
          <cell r="C8"/>
          <cell r="D8">
            <v>24640387000</v>
          </cell>
          <cell r="E8"/>
          <cell r="F8"/>
          <cell r="G8">
            <v>24640387000</v>
          </cell>
          <cell r="H8">
            <v>0</v>
          </cell>
          <cell r="I8">
            <v>18986724000</v>
          </cell>
          <cell r="J8">
            <v>0</v>
          </cell>
          <cell r="K8">
            <v>0</v>
          </cell>
          <cell r="L8">
            <v>18986724000</v>
          </cell>
        </row>
        <row r="9">
          <cell r="B9" t="str">
            <v>2126 Pembinaan Umrah dan Haji Khusus</v>
          </cell>
          <cell r="C9"/>
          <cell r="D9">
            <v>761964000</v>
          </cell>
          <cell r="E9"/>
          <cell r="F9"/>
          <cell r="G9">
            <v>761964000</v>
          </cell>
          <cell r="H9">
            <v>0</v>
          </cell>
          <cell r="I9">
            <v>219120000</v>
          </cell>
          <cell r="J9">
            <v>0</v>
          </cell>
          <cell r="K9">
            <v>0</v>
          </cell>
          <cell r="L9">
            <v>219120000</v>
          </cell>
        </row>
        <row r="10">
          <cell r="B10" t="str">
            <v>2126.QDB Fasilitasi dan Pembinaan Lembaga</v>
          </cell>
          <cell r="C10"/>
          <cell r="D10">
            <v>761964000</v>
          </cell>
          <cell r="E10"/>
          <cell r="F10"/>
          <cell r="G10">
            <v>761964000</v>
          </cell>
          <cell r="H10">
            <v>0</v>
          </cell>
          <cell r="I10">
            <v>219120000</v>
          </cell>
          <cell r="J10">
            <v>0</v>
          </cell>
          <cell r="K10">
            <v>0</v>
          </cell>
          <cell r="L10">
            <v>219120000</v>
          </cell>
        </row>
        <row r="11">
          <cell r="B11" t="str">
            <v>2126.QDB.001 Lembaga Penyelenggara Ibadah Umrah yang Terbina</v>
          </cell>
          <cell r="C11"/>
          <cell r="D11">
            <v>626570000</v>
          </cell>
          <cell r="E11"/>
          <cell r="F11"/>
          <cell r="G11">
            <v>626570000</v>
          </cell>
          <cell r="H11">
            <v>0</v>
          </cell>
          <cell r="I11">
            <v>219120000</v>
          </cell>
          <cell r="J11">
            <v>0</v>
          </cell>
          <cell r="K11">
            <v>0</v>
          </cell>
          <cell r="L11">
            <v>219120000</v>
          </cell>
        </row>
        <row r="12">
          <cell r="B12" t="str">
            <v>051 Pengelolaan Perizinan Penyelenggara Perjalanan Ibadah Umrah</v>
          </cell>
          <cell r="C12"/>
          <cell r="D12">
            <v>85045000</v>
          </cell>
          <cell r="E12"/>
          <cell r="F12"/>
          <cell r="G12">
            <v>85045000</v>
          </cell>
          <cell r="H12"/>
          <cell r="I12">
            <v>0</v>
          </cell>
          <cell r="J12"/>
          <cell r="K12"/>
          <cell r="L12">
            <v>0</v>
          </cell>
        </row>
        <row r="13">
          <cell r="B13" t="str">
            <v>053 Pembinaan Penyelenggara Perjalanan Ibadah Umrah</v>
          </cell>
          <cell r="C13"/>
          <cell r="D13">
            <v>267515000</v>
          </cell>
          <cell r="E13"/>
          <cell r="F13"/>
          <cell r="G13">
            <v>267515000</v>
          </cell>
          <cell r="H13"/>
          <cell r="I13">
            <v>121820000</v>
          </cell>
          <cell r="J13"/>
          <cell r="K13"/>
          <cell r="L13">
            <v>121820000</v>
          </cell>
        </row>
        <row r="14">
          <cell r="B14" t="str">
            <v>054 Pemantauan dan Pengawasan Penyelenggara Perjalanan Ibadah Umrah</v>
          </cell>
          <cell r="C14"/>
          <cell r="D14">
            <v>220910000</v>
          </cell>
          <cell r="E14"/>
          <cell r="F14"/>
          <cell r="G14">
            <v>220910000</v>
          </cell>
          <cell r="H14"/>
          <cell r="I14">
            <v>97300000</v>
          </cell>
          <cell r="J14"/>
          <cell r="K14"/>
          <cell r="L14">
            <v>97300000</v>
          </cell>
        </row>
        <row r="15">
          <cell r="B15" t="str">
            <v>055 Identifikasi dan Pemetaan Masalah Penyelenggara Perjalanan Ibadah Umrah</v>
          </cell>
          <cell r="C15"/>
          <cell r="D15">
            <v>38100000</v>
          </cell>
          <cell r="E15"/>
          <cell r="F15"/>
          <cell r="G15">
            <v>38100000</v>
          </cell>
          <cell r="H15"/>
          <cell r="I15">
            <v>0</v>
          </cell>
          <cell r="J15"/>
          <cell r="K15"/>
          <cell r="L15">
            <v>0</v>
          </cell>
        </row>
        <row r="16">
          <cell r="B16" t="str">
            <v>056 Penanganan Masalah Penyelenggara Perjalanan Ibadah Umrah</v>
          </cell>
          <cell r="C16"/>
          <cell r="D16">
            <v>15000000</v>
          </cell>
          <cell r="E16"/>
          <cell r="F16"/>
          <cell r="G16">
            <v>15000000</v>
          </cell>
          <cell r="H16"/>
          <cell r="I16">
            <v>0</v>
          </cell>
          <cell r="J16"/>
          <cell r="K16"/>
          <cell r="L16">
            <v>0</v>
          </cell>
        </row>
        <row r="17">
          <cell r="B17" t="str">
            <v>2126.QDB.002 Lembaga Penyelenggara Ibadah Haji Khusus yang Terbina</v>
          </cell>
          <cell r="C17"/>
          <cell r="D17">
            <v>135394000</v>
          </cell>
          <cell r="E17"/>
          <cell r="F17"/>
          <cell r="G17">
            <v>135394000</v>
          </cell>
          <cell r="H17">
            <v>0</v>
          </cell>
          <cell r="I17">
            <v>0</v>
          </cell>
          <cell r="J17">
            <v>0</v>
          </cell>
          <cell r="K17">
            <v>0</v>
          </cell>
          <cell r="L17">
            <v>0</v>
          </cell>
        </row>
        <row r="18">
          <cell r="B18" t="str">
            <v>053 Pendaftaran dan Pembatalan Haji Khusus</v>
          </cell>
          <cell r="C18"/>
          <cell r="D18">
            <v>22040000</v>
          </cell>
          <cell r="E18"/>
          <cell r="F18"/>
          <cell r="G18">
            <v>22040000</v>
          </cell>
          <cell r="H18"/>
          <cell r="I18">
            <v>0</v>
          </cell>
          <cell r="J18"/>
          <cell r="K18"/>
          <cell r="L18">
            <v>0</v>
          </cell>
        </row>
        <row r="19">
          <cell r="B19" t="str">
            <v>055 Pembinaan dan Peningkatan Kualitas Penyelenggara Ibadah Haji Khusus</v>
          </cell>
          <cell r="C19"/>
          <cell r="D19">
            <v>38654000</v>
          </cell>
          <cell r="E19"/>
          <cell r="F19"/>
          <cell r="G19">
            <v>38654000</v>
          </cell>
          <cell r="H19"/>
          <cell r="I19">
            <v>0</v>
          </cell>
          <cell r="J19"/>
          <cell r="K19"/>
          <cell r="L19">
            <v>0</v>
          </cell>
        </row>
        <row r="20">
          <cell r="B20" t="str">
            <v>056 Pemantauan dan Pengawasan Penyelenggara Ibadah Haji Khusus</v>
          </cell>
          <cell r="C20"/>
          <cell r="D20">
            <v>67200000</v>
          </cell>
          <cell r="E20"/>
          <cell r="F20"/>
          <cell r="G20">
            <v>67200000</v>
          </cell>
          <cell r="H20"/>
          <cell r="I20">
            <v>0</v>
          </cell>
          <cell r="J20"/>
          <cell r="K20"/>
          <cell r="L20">
            <v>0</v>
          </cell>
        </row>
        <row r="21">
          <cell r="B21" t="str">
            <v>058 Penanganan Masalah Penyelenggara Ibadah Haji Khusus</v>
          </cell>
          <cell r="C21"/>
          <cell r="D21">
            <v>7500000</v>
          </cell>
          <cell r="E21"/>
          <cell r="F21"/>
          <cell r="G21">
            <v>7500000</v>
          </cell>
          <cell r="H21"/>
          <cell r="I21">
            <v>0</v>
          </cell>
          <cell r="J21"/>
          <cell r="K21"/>
          <cell r="L21">
            <v>0</v>
          </cell>
        </row>
        <row r="22">
          <cell r="B22" t="str">
            <v>2147 Pelayanan Haji Dalam Negeri</v>
          </cell>
          <cell r="C22"/>
          <cell r="D22">
            <v>3169200000</v>
          </cell>
          <cell r="E22"/>
          <cell r="F22"/>
          <cell r="G22">
            <v>3169200000</v>
          </cell>
          <cell r="H22">
            <v>0</v>
          </cell>
          <cell r="I22">
            <v>1613452000</v>
          </cell>
          <cell r="J22">
            <v>0</v>
          </cell>
          <cell r="K22">
            <v>0</v>
          </cell>
          <cell r="L22">
            <v>1613452000</v>
          </cell>
        </row>
        <row r="23">
          <cell r="B23" t="str">
            <v>2147.QAA Pelayanan Publik kepada masyarakat</v>
          </cell>
          <cell r="C23"/>
          <cell r="D23">
            <v>3144600000</v>
          </cell>
          <cell r="E23"/>
          <cell r="F23"/>
          <cell r="G23">
            <v>3144600000</v>
          </cell>
          <cell r="H23">
            <v>0</v>
          </cell>
          <cell r="I23">
            <v>1613452000</v>
          </cell>
          <cell r="J23">
            <v>0</v>
          </cell>
          <cell r="K23">
            <v>0</v>
          </cell>
          <cell r="L23">
            <v>1613452000</v>
          </cell>
        </row>
        <row r="24">
          <cell r="B24" t="str">
            <v>2147.QAA.001 Layanan Administrasi Haji Dalam Negeri</v>
          </cell>
          <cell r="C24"/>
          <cell r="D24">
            <v>3144600000</v>
          </cell>
          <cell r="E24"/>
          <cell r="F24"/>
          <cell r="G24">
            <v>3144600000</v>
          </cell>
          <cell r="H24">
            <v>0</v>
          </cell>
          <cell r="I24">
            <v>1613452000</v>
          </cell>
          <cell r="J24">
            <v>0</v>
          </cell>
          <cell r="K24">
            <v>0</v>
          </cell>
          <cell r="L24">
            <v>1613452000</v>
          </cell>
        </row>
        <row r="25">
          <cell r="B25" t="str">
            <v>051 Penyempurnaan Kebijakan Pendaftaran dan Pembatalan Haji Reguler</v>
          </cell>
          <cell r="C25"/>
          <cell r="D25">
            <v>11250000</v>
          </cell>
          <cell r="E25"/>
          <cell r="F25"/>
          <cell r="G25">
            <v>11250000</v>
          </cell>
          <cell r="H25"/>
          <cell r="I25">
            <v>0</v>
          </cell>
          <cell r="J25"/>
          <cell r="K25"/>
          <cell r="L25">
            <v>0</v>
          </cell>
        </row>
        <row r="26">
          <cell r="B26" t="str">
            <v>052 Sosialisasi Kebijakan Pendaftaran dan Pembatalan Haji reguler</v>
          </cell>
          <cell r="C26"/>
          <cell r="D26">
            <v>535435000</v>
          </cell>
          <cell r="E26"/>
          <cell r="F26"/>
          <cell r="G26">
            <v>535435000</v>
          </cell>
          <cell r="H26"/>
          <cell r="I26">
            <v>0</v>
          </cell>
          <cell r="J26"/>
          <cell r="K26"/>
          <cell r="L26">
            <v>0</v>
          </cell>
        </row>
        <row r="27">
          <cell r="B27" t="str">
            <v>053 Pengelolaan Pelayanan Pendaftaran dan Pembatalan Haji Reguler</v>
          </cell>
          <cell r="C27"/>
          <cell r="D27">
            <v>126585000</v>
          </cell>
          <cell r="E27"/>
          <cell r="F27"/>
          <cell r="G27">
            <v>126585000</v>
          </cell>
          <cell r="H27"/>
          <cell r="I27">
            <v>0</v>
          </cell>
          <cell r="J27"/>
          <cell r="K27"/>
          <cell r="L27">
            <v>0</v>
          </cell>
        </row>
        <row r="28">
          <cell r="B28" t="str">
            <v>054 Konsolidasi dan Verifikasi Data Jemaah Haji Reguler</v>
          </cell>
          <cell r="C28"/>
          <cell r="D28">
            <v>360910000</v>
          </cell>
          <cell r="E28"/>
          <cell r="F28"/>
          <cell r="G28">
            <v>360910000</v>
          </cell>
          <cell r="H28"/>
          <cell r="I28">
            <v>148171000</v>
          </cell>
          <cell r="J28"/>
          <cell r="K28"/>
          <cell r="L28">
            <v>148171000</v>
          </cell>
        </row>
        <row r="29">
          <cell r="B29" t="str">
            <v>055 Sosialisasi/Orientasi Penyelesaian Dokumen dan Perlengkapan Haji</v>
          </cell>
          <cell r="C29"/>
          <cell r="D29">
            <v>243113000</v>
          </cell>
          <cell r="E29"/>
          <cell r="F29"/>
          <cell r="G29">
            <v>243113000</v>
          </cell>
          <cell r="H29"/>
          <cell r="I29">
            <v>0</v>
          </cell>
          <cell r="J29"/>
          <cell r="K29"/>
          <cell r="L29">
            <v>0</v>
          </cell>
        </row>
        <row r="30">
          <cell r="B30" t="str">
            <v>057 Penyelesaian Dokumen/Perlengkapan Jemaah Haji di Tingkat Kab/Kota</v>
          </cell>
          <cell r="C30"/>
          <cell r="D30">
            <v>285001000</v>
          </cell>
          <cell r="E30"/>
          <cell r="F30"/>
          <cell r="G30">
            <v>285001000</v>
          </cell>
          <cell r="H30"/>
          <cell r="I30">
            <v>173690000</v>
          </cell>
          <cell r="J30"/>
          <cell r="K30"/>
          <cell r="L30">
            <v>173690000</v>
          </cell>
        </row>
        <row r="31">
          <cell r="B31" t="str">
            <v>058 Penyelesaian Dokumen/Perlengkapan Jemaah Haji di Tingkat Provinsi</v>
          </cell>
          <cell r="C31"/>
          <cell r="D31">
            <v>458896000</v>
          </cell>
          <cell r="E31"/>
          <cell r="F31"/>
          <cell r="G31">
            <v>458896000</v>
          </cell>
          <cell r="H31"/>
          <cell r="I31">
            <v>407008000</v>
          </cell>
          <cell r="J31"/>
          <cell r="K31"/>
          <cell r="L31">
            <v>407008000</v>
          </cell>
        </row>
        <row r="32">
          <cell r="B32" t="str">
            <v>063 Pelayanan Pemberangkatan/Pemulangan Jemaah</v>
          </cell>
          <cell r="C32"/>
          <cell r="D32">
            <v>1123410000</v>
          </cell>
          <cell r="E32"/>
          <cell r="F32"/>
          <cell r="G32">
            <v>1123410000</v>
          </cell>
          <cell r="H32"/>
          <cell r="I32">
            <v>884583000</v>
          </cell>
          <cell r="J32"/>
          <cell r="K32"/>
          <cell r="L32">
            <v>884583000</v>
          </cell>
        </row>
        <row r="33">
          <cell r="B33" t="str">
            <v>2147.QAH Pelayanan Publik Lainnya</v>
          </cell>
          <cell r="C33"/>
          <cell r="D33">
            <v>24600000</v>
          </cell>
          <cell r="E33"/>
          <cell r="F33"/>
          <cell r="G33">
            <v>24600000</v>
          </cell>
          <cell r="H33">
            <v>0</v>
          </cell>
          <cell r="I33">
            <v>0</v>
          </cell>
          <cell r="J33">
            <v>0</v>
          </cell>
          <cell r="K33">
            <v>0</v>
          </cell>
          <cell r="L33">
            <v>0</v>
          </cell>
        </row>
        <row r="34">
          <cell r="B34" t="str">
            <v>2147.QAH.002 Pusat Layanan Haji dan Umrah Terpadu yang Profesional Melayani</v>
          </cell>
          <cell r="C34"/>
          <cell r="D34">
            <v>24600000</v>
          </cell>
          <cell r="E34"/>
          <cell r="F34"/>
          <cell r="G34">
            <v>24600000</v>
          </cell>
          <cell r="H34">
            <v>0</v>
          </cell>
          <cell r="I34">
            <v>0</v>
          </cell>
          <cell r="J34">
            <v>0</v>
          </cell>
          <cell r="K34">
            <v>0</v>
          </cell>
          <cell r="L34">
            <v>0</v>
          </cell>
        </row>
        <row r="35">
          <cell r="B35" t="str">
            <v>052 Pengelolaaan Pusat Layanan Haji dan Umrah Terpadu</v>
          </cell>
          <cell r="C35"/>
          <cell r="D35">
            <v>24600000</v>
          </cell>
          <cell r="E35"/>
          <cell r="F35"/>
          <cell r="G35">
            <v>24600000</v>
          </cell>
          <cell r="H35"/>
          <cell r="I35">
            <v>0</v>
          </cell>
          <cell r="J35"/>
          <cell r="K35"/>
          <cell r="L35">
            <v>0</v>
          </cell>
        </row>
        <row r="36">
          <cell r="B36" t="str">
            <v>2148 Pembinaan Haji</v>
          </cell>
          <cell r="C36"/>
          <cell r="D36">
            <v>20276363000</v>
          </cell>
          <cell r="E36"/>
          <cell r="F36"/>
          <cell r="G36">
            <v>20276363000</v>
          </cell>
          <cell r="H36">
            <v>0</v>
          </cell>
          <cell r="I36">
            <v>17046092000</v>
          </cell>
          <cell r="J36">
            <v>0</v>
          </cell>
          <cell r="K36">
            <v>0</v>
          </cell>
          <cell r="L36">
            <v>17046092000</v>
          </cell>
        </row>
        <row r="37">
          <cell r="B37" t="str">
            <v>2148.QDC Fasilitasi dan Pembinaan Masyarakat</v>
          </cell>
          <cell r="C37"/>
          <cell r="D37">
            <v>20276363000</v>
          </cell>
          <cell r="E37"/>
          <cell r="F37"/>
          <cell r="G37">
            <v>20276363000</v>
          </cell>
          <cell r="H37">
            <v>0</v>
          </cell>
          <cell r="I37">
            <v>17046092000</v>
          </cell>
          <cell r="J37">
            <v>0</v>
          </cell>
          <cell r="K37">
            <v>0</v>
          </cell>
          <cell r="L37">
            <v>17046092000</v>
          </cell>
        </row>
        <row r="38">
          <cell r="B38" t="str">
            <v>2148.QDC.001 Petugas Haji yang Profesional</v>
          </cell>
          <cell r="C38"/>
          <cell r="D38">
            <v>16759397000</v>
          </cell>
          <cell r="E38"/>
          <cell r="F38"/>
          <cell r="G38">
            <v>16759397000</v>
          </cell>
          <cell r="H38">
            <v>0</v>
          </cell>
          <cell r="I38">
            <v>16169856000</v>
          </cell>
          <cell r="J38">
            <v>0</v>
          </cell>
          <cell r="K38">
            <v>0</v>
          </cell>
          <cell r="L38">
            <v>16169856000</v>
          </cell>
        </row>
        <row r="39">
          <cell r="B39" t="str">
            <v>051 Rekrutmen/Seleksi PPIH Kloter</v>
          </cell>
          <cell r="C39"/>
          <cell r="D39">
            <v>193345000</v>
          </cell>
          <cell r="E39"/>
          <cell r="F39"/>
          <cell r="G39">
            <v>193345000</v>
          </cell>
          <cell r="H39"/>
          <cell r="I39">
            <v>193345000</v>
          </cell>
          <cell r="J39"/>
          <cell r="K39"/>
          <cell r="L39">
            <v>193345000</v>
          </cell>
        </row>
        <row r="40">
          <cell r="B40" t="str">
            <v>052 Rekrutmen/Seleksi PPIH Non Kloter</v>
          </cell>
          <cell r="C40"/>
          <cell r="D40">
            <v>3940000</v>
          </cell>
          <cell r="E40"/>
          <cell r="F40"/>
          <cell r="G40">
            <v>3940000</v>
          </cell>
          <cell r="H40"/>
          <cell r="I40">
            <v>3940000</v>
          </cell>
          <cell r="J40"/>
          <cell r="K40"/>
          <cell r="L40">
            <v>3940000</v>
          </cell>
        </row>
        <row r="41">
          <cell r="B41" t="str">
            <v>054 Rekrutmen/Seleksi Petugas TPHD</v>
          </cell>
          <cell r="C41"/>
          <cell r="D41">
            <v>40600000</v>
          </cell>
          <cell r="E41"/>
          <cell r="F41"/>
          <cell r="G41">
            <v>40600000</v>
          </cell>
          <cell r="H41"/>
          <cell r="I41">
            <v>37285000</v>
          </cell>
          <cell r="J41"/>
          <cell r="K41"/>
          <cell r="L41">
            <v>37285000</v>
          </cell>
        </row>
        <row r="42">
          <cell r="B42" t="str">
            <v>055 Dokumen dan Perlengkapan PPIH Kloter</v>
          </cell>
          <cell r="C42"/>
          <cell r="D42">
            <v>196800000</v>
          </cell>
          <cell r="E42"/>
          <cell r="F42"/>
          <cell r="G42">
            <v>196800000</v>
          </cell>
          <cell r="H42"/>
          <cell r="I42">
            <v>196800000</v>
          </cell>
          <cell r="J42"/>
          <cell r="K42"/>
          <cell r="L42">
            <v>196800000</v>
          </cell>
        </row>
        <row r="43">
          <cell r="B43" t="str">
            <v>061 Pelatihan dan pembekalan PPIH Kloter</v>
          </cell>
          <cell r="C43"/>
          <cell r="D43">
            <v>756526000</v>
          </cell>
          <cell r="E43"/>
          <cell r="F43"/>
          <cell r="G43">
            <v>756526000</v>
          </cell>
          <cell r="H43"/>
          <cell r="I43">
            <v>181500000</v>
          </cell>
          <cell r="J43"/>
          <cell r="K43"/>
          <cell r="L43">
            <v>181500000</v>
          </cell>
        </row>
        <row r="44">
          <cell r="B44" t="str">
            <v>064 Operasional PPIH Kloter</v>
          </cell>
          <cell r="C44"/>
          <cell r="D44">
            <v>10667000000</v>
          </cell>
          <cell r="E44"/>
          <cell r="F44"/>
          <cell r="G44">
            <v>10667000000</v>
          </cell>
          <cell r="H44"/>
          <cell r="I44">
            <v>10667000000</v>
          </cell>
          <cell r="J44"/>
          <cell r="K44"/>
          <cell r="L44">
            <v>10667000000</v>
          </cell>
        </row>
        <row r="45">
          <cell r="B45" t="str">
            <v>067 Operasional PPIH Embarkasi</v>
          </cell>
          <cell r="C45"/>
          <cell r="D45">
            <v>4901186000</v>
          </cell>
          <cell r="E45"/>
          <cell r="F45"/>
          <cell r="G45">
            <v>4901186000</v>
          </cell>
          <cell r="H45"/>
          <cell r="I45">
            <v>4889986000</v>
          </cell>
          <cell r="J45"/>
          <cell r="K45"/>
          <cell r="L45">
            <v>4889986000</v>
          </cell>
        </row>
        <row r="46">
          <cell r="B46" t="str">
            <v>2148.QDC.002 Jemaah Haji Reguler yang Terbina</v>
          </cell>
          <cell r="C46"/>
          <cell r="D46">
            <v>3516966000</v>
          </cell>
          <cell r="E46"/>
          <cell r="F46"/>
          <cell r="G46">
            <v>3516966000</v>
          </cell>
          <cell r="H46">
            <v>0</v>
          </cell>
          <cell r="I46">
            <v>876236000</v>
          </cell>
          <cell r="J46">
            <v>0</v>
          </cell>
          <cell r="K46">
            <v>0</v>
          </cell>
          <cell r="L46">
            <v>876236000</v>
          </cell>
        </row>
        <row r="47">
          <cell r="B47" t="str">
            <v>051 Bimbingan Jemaah Haji Reguler</v>
          </cell>
          <cell r="C47"/>
          <cell r="D47">
            <v>2443341000</v>
          </cell>
          <cell r="E47"/>
          <cell r="F47"/>
          <cell r="G47">
            <v>2443341000</v>
          </cell>
          <cell r="H47"/>
          <cell r="I47">
            <v>430646000</v>
          </cell>
          <cell r="J47"/>
          <cell r="K47"/>
          <cell r="L47">
            <v>430646000</v>
          </cell>
        </row>
        <row r="48">
          <cell r="B48" t="str">
            <v>052 Sertifikasi penyuluh dan pembimbing manasik haji</v>
          </cell>
          <cell r="C48"/>
          <cell r="D48">
            <v>747045000</v>
          </cell>
          <cell r="E48"/>
          <cell r="F48"/>
          <cell r="G48">
            <v>747045000</v>
          </cell>
          <cell r="H48"/>
          <cell r="I48">
            <v>277503000</v>
          </cell>
          <cell r="J48"/>
          <cell r="K48"/>
          <cell r="L48">
            <v>277503000</v>
          </cell>
        </row>
        <row r="49">
          <cell r="B49" t="str">
            <v>053 Pembinaan kelompok bimbingan</v>
          </cell>
          <cell r="C49"/>
          <cell r="D49">
            <v>326580000</v>
          </cell>
          <cell r="E49"/>
          <cell r="F49"/>
          <cell r="G49">
            <v>326580000</v>
          </cell>
          <cell r="H49"/>
          <cell r="I49">
            <v>168087000</v>
          </cell>
          <cell r="J49"/>
          <cell r="K49"/>
          <cell r="L49">
            <v>168087000</v>
          </cell>
        </row>
        <row r="50">
          <cell r="B50" t="str">
            <v>2149 Pengelolaan Dana Haji dan Sistem Informasi Haji</v>
          </cell>
          <cell r="C50"/>
          <cell r="D50">
            <v>432860000</v>
          </cell>
          <cell r="E50"/>
          <cell r="F50"/>
          <cell r="G50">
            <v>432860000</v>
          </cell>
          <cell r="H50">
            <v>0</v>
          </cell>
          <cell r="I50">
            <v>108060000</v>
          </cell>
          <cell r="J50">
            <v>0</v>
          </cell>
          <cell r="K50">
            <v>0</v>
          </cell>
          <cell r="L50">
            <v>108060000</v>
          </cell>
        </row>
        <row r="51">
          <cell r="B51" t="str">
            <v>2149.QMA Data dan Informasi Publik</v>
          </cell>
          <cell r="C51"/>
          <cell r="D51">
            <v>213060000</v>
          </cell>
          <cell r="E51"/>
          <cell r="F51"/>
          <cell r="G51">
            <v>213060000</v>
          </cell>
          <cell r="H51">
            <v>0</v>
          </cell>
          <cell r="I51">
            <v>108060000</v>
          </cell>
          <cell r="J51">
            <v>0</v>
          </cell>
          <cell r="K51">
            <v>0</v>
          </cell>
          <cell r="L51">
            <v>108060000</v>
          </cell>
        </row>
        <row r="52">
          <cell r="B52" t="str">
            <v>2149.QMA.001 Sistem Informasi Haji yang Handal</v>
          </cell>
          <cell r="C52"/>
          <cell r="D52">
            <v>213060000</v>
          </cell>
          <cell r="E52"/>
          <cell r="F52"/>
          <cell r="G52">
            <v>213060000</v>
          </cell>
          <cell r="H52">
            <v>0</v>
          </cell>
          <cell r="I52">
            <v>108060000</v>
          </cell>
          <cell r="J52">
            <v>0</v>
          </cell>
          <cell r="K52">
            <v>0</v>
          </cell>
          <cell r="L52">
            <v>108060000</v>
          </cell>
        </row>
        <row r="53">
          <cell r="B53" t="str">
            <v>051 Pengelolaan Infrastruktur</v>
          </cell>
          <cell r="C53"/>
          <cell r="D53">
            <v>208060000</v>
          </cell>
          <cell r="E53"/>
          <cell r="F53"/>
          <cell r="G53">
            <v>208060000</v>
          </cell>
          <cell r="H53"/>
          <cell r="I53">
            <v>108060000</v>
          </cell>
          <cell r="J53"/>
          <cell r="K53"/>
          <cell r="L53">
            <v>108060000</v>
          </cell>
        </row>
        <row r="54">
          <cell r="B54" t="str">
            <v>053 Pengembangan Sistem Informasi Haji</v>
          </cell>
          <cell r="C54"/>
          <cell r="D54">
            <v>5000000</v>
          </cell>
          <cell r="E54"/>
          <cell r="F54"/>
          <cell r="G54">
            <v>5000000</v>
          </cell>
          <cell r="H54"/>
          <cell r="I54">
            <v>0</v>
          </cell>
          <cell r="J54"/>
          <cell r="K54"/>
          <cell r="L54">
            <v>0</v>
          </cell>
        </row>
        <row r="55">
          <cell r="B55" t="str">
            <v>2149.UAH Pengelolaan Keuangan Negara</v>
          </cell>
          <cell r="C55"/>
          <cell r="D55">
            <v>219800000</v>
          </cell>
          <cell r="E55"/>
          <cell r="F55"/>
          <cell r="G55">
            <v>219800000</v>
          </cell>
          <cell r="H55">
            <v>0</v>
          </cell>
          <cell r="I55">
            <v>0</v>
          </cell>
          <cell r="J55">
            <v>0</v>
          </cell>
          <cell r="K55">
            <v>0</v>
          </cell>
          <cell r="L55">
            <v>0</v>
          </cell>
        </row>
        <row r="56">
          <cell r="B56" t="str">
            <v>2149.UAH.001 Laporan Keuangan Haji yang Akuntabel</v>
          </cell>
          <cell r="C56"/>
          <cell r="D56">
            <v>219800000</v>
          </cell>
          <cell r="E56"/>
          <cell r="F56"/>
          <cell r="G56">
            <v>219800000</v>
          </cell>
          <cell r="H56">
            <v>0</v>
          </cell>
          <cell r="I56">
            <v>0</v>
          </cell>
          <cell r="J56">
            <v>0</v>
          </cell>
          <cell r="K56">
            <v>0</v>
          </cell>
          <cell r="L56">
            <v>0</v>
          </cell>
        </row>
        <row r="57">
          <cell r="B57" t="str">
            <v>051 Perencanaan Anggaran Operasional Haji</v>
          </cell>
          <cell r="C57"/>
          <cell r="D57">
            <v>69680000</v>
          </cell>
          <cell r="E57"/>
          <cell r="F57"/>
          <cell r="G57">
            <v>69680000</v>
          </cell>
          <cell r="H57"/>
          <cell r="I57"/>
          <cell r="J57"/>
          <cell r="K57"/>
          <cell r="L57">
            <v>0</v>
          </cell>
        </row>
        <row r="58">
          <cell r="B58" t="str">
            <v>054 Pelaksanaan Anggaran dan Perbendaharaan Haji</v>
          </cell>
          <cell r="C58"/>
          <cell r="D58">
            <v>66280000</v>
          </cell>
          <cell r="E58"/>
          <cell r="F58"/>
          <cell r="G58">
            <v>66280000</v>
          </cell>
          <cell r="H58"/>
          <cell r="I58"/>
          <cell r="J58"/>
          <cell r="K58"/>
          <cell r="L58">
            <v>0</v>
          </cell>
        </row>
        <row r="59">
          <cell r="B59" t="str">
            <v>056 Pelaporan Keuangan Operasional Haji</v>
          </cell>
          <cell r="C59"/>
          <cell r="D59">
            <v>83840000</v>
          </cell>
          <cell r="E59"/>
          <cell r="F59"/>
          <cell r="G59">
            <v>83840000</v>
          </cell>
          <cell r="H59"/>
          <cell r="I59"/>
          <cell r="J59"/>
          <cell r="K59"/>
          <cell r="L59">
            <v>0</v>
          </cell>
        </row>
        <row r="60">
          <cell r="B60" t="str">
            <v>025.09.WA DUKUNGAN MANAJEMEN</v>
          </cell>
          <cell r="C60">
            <v>26090661000</v>
          </cell>
          <cell r="D60">
            <v>1529991000</v>
          </cell>
          <cell r="E60">
            <v>4370119000</v>
          </cell>
          <cell r="F60">
            <v>3568088000</v>
          </cell>
          <cell r="G60">
            <v>35558859000</v>
          </cell>
          <cell r="H60">
            <v>23339019000</v>
          </cell>
          <cell r="I60">
            <v>1208856000</v>
          </cell>
          <cell r="J60">
            <v>2813150000</v>
          </cell>
          <cell r="K60">
            <v>0</v>
          </cell>
          <cell r="L60">
            <v>27361025000</v>
          </cell>
        </row>
        <row r="61">
          <cell r="B61" t="str">
            <v>2150 Dukungan Manajemen dan Pelaksanaan Tugas Teknis
Lainnya Penyelenggaraan Haji dan Umrah</v>
          </cell>
          <cell r="C61">
            <v>26090661000</v>
          </cell>
          <cell r="D61">
            <v>1529991000</v>
          </cell>
          <cell r="E61">
            <v>4370119000</v>
          </cell>
          <cell r="F61">
            <v>3568088000</v>
          </cell>
          <cell r="G61">
            <v>35558859000</v>
          </cell>
          <cell r="H61">
            <v>23339019000</v>
          </cell>
          <cell r="I61">
            <v>1208856000</v>
          </cell>
          <cell r="J61">
            <v>2813150000</v>
          </cell>
          <cell r="K61">
            <v>0</v>
          </cell>
          <cell r="L61">
            <v>27361025000</v>
          </cell>
        </row>
        <row r="62">
          <cell r="B62" t="str">
            <v>2150.EBA Layanan Dukungan Manajemen Internal</v>
          </cell>
          <cell r="C62">
            <v>26090661000</v>
          </cell>
          <cell r="D62">
            <v>1207101000</v>
          </cell>
          <cell r="E62">
            <v>4370119000</v>
          </cell>
          <cell r="F62">
            <v>176000000</v>
          </cell>
          <cell r="G62">
            <v>31843881000</v>
          </cell>
          <cell r="H62">
            <v>23339019000</v>
          </cell>
          <cell r="I62">
            <v>1000056000</v>
          </cell>
          <cell r="J62">
            <v>2813150000</v>
          </cell>
          <cell r="K62">
            <v>0</v>
          </cell>
          <cell r="L62">
            <v>27152225000</v>
          </cell>
        </row>
        <row r="63">
          <cell r="B63" t="str">
            <v>2150.EBA.958 Layanan Hubungan Masyarakat</v>
          </cell>
          <cell r="C63"/>
          <cell r="D63">
            <v>204969000</v>
          </cell>
          <cell r="E63"/>
          <cell r="F63"/>
          <cell r="G63">
            <v>204969000</v>
          </cell>
          <cell r="H63">
            <v>0</v>
          </cell>
          <cell r="I63">
            <v>154549000</v>
          </cell>
          <cell r="J63">
            <v>0</v>
          </cell>
          <cell r="K63">
            <v>0</v>
          </cell>
          <cell r="L63">
            <v>154549000</v>
          </cell>
        </row>
        <row r="64">
          <cell r="B64" t="str">
            <v>052 Pengelolaan Media Publikasi Informasi Haji dan Umrah</v>
          </cell>
          <cell r="C64"/>
          <cell r="D64">
            <v>27375000</v>
          </cell>
          <cell r="E64"/>
          <cell r="F64"/>
          <cell r="G64">
            <v>27375000</v>
          </cell>
          <cell r="H64"/>
          <cell r="I64">
            <v>27375000</v>
          </cell>
          <cell r="J64"/>
          <cell r="K64"/>
          <cell r="L64">
            <v>27375000</v>
          </cell>
        </row>
        <row r="65">
          <cell r="B65" t="str">
            <v>053 Penyebaran Informasi Haji dan Umrah</v>
          </cell>
          <cell r="C65"/>
          <cell r="D65">
            <v>177594000</v>
          </cell>
          <cell r="E65"/>
          <cell r="F65"/>
          <cell r="G65">
            <v>177594000</v>
          </cell>
          <cell r="H65"/>
          <cell r="I65">
            <v>127174000</v>
          </cell>
          <cell r="J65"/>
          <cell r="K65"/>
          <cell r="L65">
            <v>127174000</v>
          </cell>
        </row>
        <row r="66">
          <cell r="B66" t="str">
            <v>2150.EBA.962 Layanan Umum</v>
          </cell>
          <cell r="C66"/>
          <cell r="D66">
            <v>1002132000</v>
          </cell>
          <cell r="E66"/>
          <cell r="F66">
            <v>176000000</v>
          </cell>
          <cell r="G66">
            <v>1178132000</v>
          </cell>
          <cell r="H66">
            <v>0</v>
          </cell>
          <cell r="I66">
            <v>845507000</v>
          </cell>
          <cell r="J66">
            <v>0</v>
          </cell>
          <cell r="K66">
            <v>0</v>
          </cell>
          <cell r="L66">
            <v>845507000</v>
          </cell>
        </row>
        <row r="67">
          <cell r="B67" t="str">
            <v>051 Rapat Kerja Nasional Penyelenggaraan Haji</v>
          </cell>
          <cell r="C67"/>
          <cell r="D67">
            <v>10900000</v>
          </cell>
          <cell r="E67"/>
          <cell r="F67"/>
          <cell r="G67">
            <v>10900000</v>
          </cell>
          <cell r="H67"/>
          <cell r="I67">
            <v>0</v>
          </cell>
          <cell r="J67"/>
          <cell r="K67"/>
          <cell r="L67">
            <v>0</v>
          </cell>
        </row>
        <row r="68">
          <cell r="B68" t="str">
            <v>052 Koordinasi penyelenggaraan ibadah haji</v>
          </cell>
          <cell r="C68"/>
          <cell r="D68">
            <v>645911000</v>
          </cell>
          <cell r="E68"/>
          <cell r="F68"/>
          <cell r="G68">
            <v>645911000</v>
          </cell>
          <cell r="H68"/>
          <cell r="I68">
            <v>565271000</v>
          </cell>
          <cell r="J68"/>
          <cell r="K68"/>
          <cell r="L68">
            <v>565271000</v>
          </cell>
        </row>
        <row r="69">
          <cell r="B69" t="str">
            <v>053 Pelayanan Umum dan Rumah Tangga</v>
          </cell>
          <cell r="C69"/>
          <cell r="D69">
            <v>273576000</v>
          </cell>
          <cell r="E69"/>
          <cell r="F69">
            <v>158500000</v>
          </cell>
          <cell r="G69">
            <v>432076000</v>
          </cell>
          <cell r="H69"/>
          <cell r="I69">
            <v>280236000</v>
          </cell>
          <cell r="J69"/>
          <cell r="K69">
            <v>0</v>
          </cell>
          <cell r="L69">
            <v>280236000</v>
          </cell>
        </row>
        <row r="70">
          <cell r="B70" t="str">
            <v>054 Pengelolaan Ketatausahaan</v>
          </cell>
          <cell r="C70"/>
          <cell r="D70">
            <v>31220000</v>
          </cell>
          <cell r="E70"/>
          <cell r="F70">
            <v>17500000</v>
          </cell>
          <cell r="G70">
            <v>48720000</v>
          </cell>
          <cell r="H70"/>
          <cell r="I70">
            <v>0</v>
          </cell>
          <cell r="J70"/>
          <cell r="K70">
            <v>0</v>
          </cell>
          <cell r="L70">
            <v>0</v>
          </cell>
        </row>
        <row r="71">
          <cell r="B71" t="str">
            <v>055 Layanan Dukungan Manajemen Eselon II</v>
          </cell>
          <cell r="C71"/>
          <cell r="D71">
            <v>40525000</v>
          </cell>
          <cell r="E71"/>
          <cell r="F71"/>
          <cell r="G71">
            <v>40525000</v>
          </cell>
          <cell r="H71"/>
          <cell r="I71">
            <v>0</v>
          </cell>
          <cell r="J71"/>
          <cell r="K71"/>
          <cell r="L71">
            <v>0</v>
          </cell>
        </row>
        <row r="72">
          <cell r="B72" t="str">
            <v>2150.EBA.994 Layanan Perkantoran</v>
          </cell>
          <cell r="C72">
            <v>26090661000</v>
          </cell>
          <cell r="D72"/>
          <cell r="E72">
            <v>4370119000</v>
          </cell>
          <cell r="F72"/>
          <cell r="G72">
            <v>30460780000</v>
          </cell>
          <cell r="H72">
            <v>23339019000</v>
          </cell>
          <cell r="I72">
            <v>0</v>
          </cell>
          <cell r="J72">
            <v>2813150000</v>
          </cell>
          <cell r="K72">
            <v>0</v>
          </cell>
          <cell r="L72">
            <v>26152169000</v>
          </cell>
        </row>
        <row r="73">
          <cell r="B73" t="str">
            <v>001 Gaji dan Tunjangan</v>
          </cell>
          <cell r="C73">
            <v>26090661000</v>
          </cell>
          <cell r="D73"/>
          <cell r="E73"/>
          <cell r="F73"/>
          <cell r="G73">
            <v>26090661000</v>
          </cell>
          <cell r="H73">
            <v>23339019000</v>
          </cell>
          <cell r="I73"/>
          <cell r="J73"/>
          <cell r="K73"/>
          <cell r="L73">
            <v>23339019000</v>
          </cell>
        </row>
        <row r="74">
          <cell r="B74" t="str">
            <v>002 Operasional dan Pemeliharaan Kantor</v>
          </cell>
          <cell r="C74"/>
          <cell r="D74"/>
          <cell r="E74">
            <v>4370119000</v>
          </cell>
          <cell r="F74"/>
          <cell r="G74">
            <v>4370119000</v>
          </cell>
          <cell r="H74"/>
          <cell r="I74"/>
          <cell r="J74">
            <v>2813150000</v>
          </cell>
          <cell r="K74"/>
          <cell r="L74">
            <v>2813150000</v>
          </cell>
        </row>
        <row r="75">
          <cell r="B75" t="str">
            <v>2150.EBB Layanan Sarana dan Prasarana Internal</v>
          </cell>
          <cell r="C75"/>
          <cell r="D75">
            <v>3800000</v>
          </cell>
          <cell r="E75"/>
          <cell r="F75">
            <v>3392088000</v>
          </cell>
          <cell r="G75">
            <v>3395888000</v>
          </cell>
          <cell r="H75">
            <v>0</v>
          </cell>
          <cell r="I75">
            <v>0</v>
          </cell>
          <cell r="J75">
            <v>0</v>
          </cell>
          <cell r="K75">
            <v>0</v>
          </cell>
          <cell r="L75">
            <v>0</v>
          </cell>
        </row>
        <row r="76">
          <cell r="B76" t="str">
            <v>2150.EBB.951 Layanan Sarana Internal</v>
          </cell>
          <cell r="C76"/>
          <cell r="D76">
            <v>3800000</v>
          </cell>
          <cell r="E76"/>
          <cell r="F76">
            <v>3392088000</v>
          </cell>
          <cell r="G76">
            <v>3395888000</v>
          </cell>
          <cell r="H76">
            <v>0</v>
          </cell>
          <cell r="I76">
            <v>0</v>
          </cell>
          <cell r="J76">
            <v>0</v>
          </cell>
          <cell r="K76">
            <v>0</v>
          </cell>
          <cell r="L76">
            <v>0</v>
          </cell>
        </row>
        <row r="77">
          <cell r="B77" t="str">
            <v>051 Pengadaan Perangkat Pengolah Data dan Komunikasi</v>
          </cell>
          <cell r="C77"/>
          <cell r="D77"/>
          <cell r="E77"/>
          <cell r="F77">
            <v>559750000</v>
          </cell>
          <cell r="G77">
            <v>559750000</v>
          </cell>
          <cell r="H77"/>
          <cell r="I77"/>
          <cell r="J77"/>
          <cell r="K77">
            <v>0</v>
          </cell>
          <cell r="L77">
            <v>0</v>
          </cell>
        </row>
        <row r="78">
          <cell r="B78" t="str">
            <v>052 Pengadaan Peralatan dan Fasilitas Perkantoran</v>
          </cell>
          <cell r="C78"/>
          <cell r="D78">
            <v>3800000</v>
          </cell>
          <cell r="E78"/>
          <cell r="F78">
            <v>929780000</v>
          </cell>
          <cell r="G78">
            <v>933580000</v>
          </cell>
          <cell r="H78"/>
          <cell r="I78">
            <v>0</v>
          </cell>
          <cell r="J78"/>
          <cell r="K78">
            <v>0</v>
          </cell>
          <cell r="L78">
            <v>0</v>
          </cell>
        </row>
        <row r="79">
          <cell r="B79" t="str">
            <v>053 Pengadaan Kendaraan Bermotor</v>
          </cell>
          <cell r="C79"/>
          <cell r="D79"/>
          <cell r="E79"/>
          <cell r="F79">
            <v>1617000000</v>
          </cell>
          <cell r="G79">
            <v>1617000000</v>
          </cell>
          <cell r="H79"/>
          <cell r="I79"/>
          <cell r="J79"/>
          <cell r="K79">
            <v>0</v>
          </cell>
          <cell r="L79">
            <v>0</v>
          </cell>
        </row>
        <row r="80">
          <cell r="B80" t="str">
            <v>054 Pembangunan/Renovasi gedung dan bangunan</v>
          </cell>
          <cell r="C80"/>
          <cell r="D80"/>
          <cell r="E80"/>
          <cell r="F80">
            <v>285558000</v>
          </cell>
          <cell r="G80">
            <v>285558000</v>
          </cell>
          <cell r="H80"/>
          <cell r="I80"/>
          <cell r="J80"/>
          <cell r="K80">
            <v>0</v>
          </cell>
          <cell r="L80">
            <v>0</v>
          </cell>
        </row>
        <row r="81">
          <cell r="B81" t="str">
            <v>2150.EBD Layanan Manajemen Kinerja Internal</v>
          </cell>
          <cell r="C81"/>
          <cell r="D81">
            <v>319090000</v>
          </cell>
          <cell r="E81"/>
          <cell r="F81"/>
          <cell r="G81">
            <v>319090000</v>
          </cell>
          <cell r="H81">
            <v>0</v>
          </cell>
          <cell r="I81">
            <v>208800000</v>
          </cell>
          <cell r="J81">
            <v>0</v>
          </cell>
          <cell r="K81">
            <v>0</v>
          </cell>
          <cell r="L81">
            <v>208800000</v>
          </cell>
        </row>
        <row r="82">
          <cell r="B82" t="str">
            <v>2150.EBD.952 Layanan Perencanaan dan Penganggaran</v>
          </cell>
          <cell r="C82"/>
          <cell r="D82">
            <v>244180000</v>
          </cell>
          <cell r="E82"/>
          <cell r="F82"/>
          <cell r="G82">
            <v>244180000</v>
          </cell>
          <cell r="H82">
            <v>0</v>
          </cell>
          <cell r="I82">
            <v>170880000</v>
          </cell>
          <cell r="J82">
            <v>0</v>
          </cell>
          <cell r="K82">
            <v>0</v>
          </cell>
          <cell r="L82">
            <v>170880000</v>
          </cell>
        </row>
        <row r="83">
          <cell r="B83" t="str">
            <v>051 Penyusunan Perencanaan Program dan Anggaran</v>
          </cell>
          <cell r="C83"/>
          <cell r="D83">
            <v>244180000</v>
          </cell>
          <cell r="E83"/>
          <cell r="F83"/>
          <cell r="G83">
            <v>244180000</v>
          </cell>
          <cell r="H83"/>
          <cell r="I83">
            <v>170880000</v>
          </cell>
          <cell r="J83"/>
          <cell r="K83"/>
          <cell r="L83">
            <v>170880000</v>
          </cell>
        </row>
        <row r="84">
          <cell r="B84" t="str">
            <v>2150.EBD.953 Layanan Pemantauan dan Evaluasi</v>
          </cell>
          <cell r="C84"/>
          <cell r="D84">
            <v>70260000</v>
          </cell>
          <cell r="E84"/>
          <cell r="F84"/>
          <cell r="G84">
            <v>70260000</v>
          </cell>
          <cell r="H84">
            <v>0</v>
          </cell>
          <cell r="I84">
            <v>37920000</v>
          </cell>
          <cell r="J84">
            <v>0</v>
          </cell>
          <cell r="K84">
            <v>0</v>
          </cell>
          <cell r="L84">
            <v>37920000</v>
          </cell>
        </row>
        <row r="85">
          <cell r="B85" t="str">
            <v>051 Evaluasi dan Pelaporan Program</v>
          </cell>
          <cell r="C85"/>
          <cell r="D85">
            <v>70260000</v>
          </cell>
          <cell r="E85"/>
          <cell r="F85"/>
          <cell r="G85">
            <v>70260000</v>
          </cell>
          <cell r="H85"/>
          <cell r="I85">
            <v>37920000</v>
          </cell>
          <cell r="J85"/>
          <cell r="K85"/>
          <cell r="L85">
            <v>37920000</v>
          </cell>
        </row>
        <row r="86">
          <cell r="B86" t="str">
            <v>2150.EBD.955 Layanan Manajemen Keuangan</v>
          </cell>
          <cell r="C86"/>
          <cell r="D86">
            <v>4650000</v>
          </cell>
          <cell r="E86"/>
          <cell r="F86"/>
          <cell r="G86">
            <v>4650000</v>
          </cell>
          <cell r="H86">
            <v>0</v>
          </cell>
          <cell r="I86">
            <v>0</v>
          </cell>
          <cell r="J86">
            <v>0</v>
          </cell>
          <cell r="K86">
            <v>0</v>
          </cell>
          <cell r="L86">
            <v>0</v>
          </cell>
        </row>
        <row r="87">
          <cell r="B87" t="str">
            <v>051 Pelaksananaan Anggaran dan Perbendaharaan</v>
          </cell>
          <cell r="C87"/>
          <cell r="D87">
            <v>4650000</v>
          </cell>
          <cell r="E87"/>
          <cell r="F87"/>
          <cell r="G87">
            <v>4650000</v>
          </cell>
          <cell r="H87"/>
          <cell r="I87">
            <v>0</v>
          </cell>
          <cell r="J87"/>
          <cell r="K87"/>
          <cell r="L87">
            <v>0</v>
          </cell>
        </row>
      </sheetData>
      <sheetData sheetId="15">
        <row r="7">
          <cell r="B7" t="str">
            <v>06 ACEH</v>
          </cell>
          <cell r="C7">
            <v>13604276000</v>
          </cell>
          <cell r="D7">
            <v>4054055000</v>
          </cell>
          <cell r="E7">
            <v>4871960000</v>
          </cell>
          <cell r="F7">
            <v>476453000</v>
          </cell>
          <cell r="G7">
            <v>23006744000</v>
          </cell>
          <cell r="H7">
            <v>12922962000</v>
          </cell>
          <cell r="I7">
            <v>3003831000</v>
          </cell>
          <cell r="J7">
            <v>3656382000</v>
          </cell>
          <cell r="K7">
            <v>0</v>
          </cell>
          <cell r="L7">
            <v>19583175000</v>
          </cell>
        </row>
        <row r="8">
          <cell r="B8" t="str">
            <v>025.09.DC KERUKUNAN UMAT DAN LAYANAN KEHIDUPAN BERAGAMA</v>
          </cell>
          <cell r="C8"/>
          <cell r="D8">
            <v>3259605000</v>
          </cell>
          <cell r="E8"/>
          <cell r="F8"/>
          <cell r="G8">
            <v>3259605000</v>
          </cell>
          <cell r="H8">
            <v>0</v>
          </cell>
          <cell r="I8">
            <v>2333060000</v>
          </cell>
          <cell r="J8">
            <v>0</v>
          </cell>
          <cell r="K8">
            <v>0</v>
          </cell>
          <cell r="L8">
            <v>2333060000</v>
          </cell>
        </row>
        <row r="9">
          <cell r="B9" t="str">
            <v>2126 Pembinaan Umrah dan Haji Khusus</v>
          </cell>
          <cell r="C9"/>
          <cell r="D9">
            <v>55430000</v>
          </cell>
          <cell r="E9"/>
          <cell r="F9"/>
          <cell r="G9">
            <v>55430000</v>
          </cell>
          <cell r="H9">
            <v>0</v>
          </cell>
          <cell r="I9">
            <v>33980000</v>
          </cell>
          <cell r="J9">
            <v>0</v>
          </cell>
          <cell r="K9">
            <v>0</v>
          </cell>
          <cell r="L9">
            <v>33980000</v>
          </cell>
        </row>
        <row r="10">
          <cell r="B10" t="str">
            <v>2126.QDB Fasilitasi dan Pembinaan Lembaga</v>
          </cell>
          <cell r="C10"/>
          <cell r="D10">
            <v>55430000</v>
          </cell>
          <cell r="E10"/>
          <cell r="F10"/>
          <cell r="G10">
            <v>55430000</v>
          </cell>
          <cell r="H10">
            <v>0</v>
          </cell>
          <cell r="I10">
            <v>33980000</v>
          </cell>
          <cell r="J10">
            <v>0</v>
          </cell>
          <cell r="K10">
            <v>0</v>
          </cell>
          <cell r="L10">
            <v>33980000</v>
          </cell>
        </row>
        <row r="11">
          <cell r="B11" t="str">
            <v>2126.QDB.001 Lembaga Penyelenggara Ibadah Umrah yang Terbina</v>
          </cell>
          <cell r="C11"/>
          <cell r="D11">
            <v>55430000</v>
          </cell>
          <cell r="E11"/>
          <cell r="F11"/>
          <cell r="G11">
            <v>55430000</v>
          </cell>
          <cell r="H11">
            <v>0</v>
          </cell>
          <cell r="I11">
            <v>33980000</v>
          </cell>
          <cell r="J11">
            <v>0</v>
          </cell>
          <cell r="K11">
            <v>0</v>
          </cell>
          <cell r="L11">
            <v>33980000</v>
          </cell>
        </row>
        <row r="12">
          <cell r="B12" t="str">
            <v>051 Pengelolaan Perizinan Penyelenggara Perjalanan Ibadah Umrah</v>
          </cell>
          <cell r="C12"/>
          <cell r="D12">
            <v>21450000</v>
          </cell>
          <cell r="E12"/>
          <cell r="F12"/>
          <cell r="G12">
            <v>21450000</v>
          </cell>
          <cell r="H12"/>
          <cell r="I12">
            <v>0</v>
          </cell>
          <cell r="J12"/>
          <cell r="K12"/>
          <cell r="L12">
            <v>0</v>
          </cell>
        </row>
        <row r="13">
          <cell r="B13" t="str">
            <v>053 Pembinaan Penyelenggara Perjalanan Ibadah Umrah</v>
          </cell>
          <cell r="C13"/>
          <cell r="D13">
            <v>8930000</v>
          </cell>
          <cell r="E13"/>
          <cell r="F13"/>
          <cell r="G13">
            <v>8930000</v>
          </cell>
          <cell r="H13"/>
          <cell r="I13">
            <v>8930000</v>
          </cell>
          <cell r="J13"/>
          <cell r="K13"/>
          <cell r="L13">
            <v>8930000</v>
          </cell>
        </row>
        <row r="14">
          <cell r="B14" t="str">
            <v>054 Pemantauan dan Pengawasan Penyelenggara Perjalanan Ibadah Umrah</v>
          </cell>
          <cell r="C14"/>
          <cell r="D14">
            <v>25050000</v>
          </cell>
          <cell r="E14"/>
          <cell r="F14"/>
          <cell r="G14">
            <v>25050000</v>
          </cell>
          <cell r="H14"/>
          <cell r="I14">
            <v>25050000</v>
          </cell>
          <cell r="J14"/>
          <cell r="K14"/>
          <cell r="L14">
            <v>25050000</v>
          </cell>
        </row>
        <row r="15">
          <cell r="B15" t="str">
            <v>2147 Pelayanan Haji Dalam Negeri</v>
          </cell>
          <cell r="C15"/>
          <cell r="D15">
            <v>740412000</v>
          </cell>
          <cell r="E15"/>
          <cell r="F15"/>
          <cell r="G15">
            <v>740412000</v>
          </cell>
          <cell r="H15">
            <v>0</v>
          </cell>
          <cell r="I15">
            <v>475752000</v>
          </cell>
          <cell r="J15">
            <v>0</v>
          </cell>
          <cell r="K15">
            <v>0</v>
          </cell>
          <cell r="L15">
            <v>475752000</v>
          </cell>
        </row>
        <row r="16">
          <cell r="B16" t="str">
            <v>2147.QAA Pelayanan Publik kepada masyarakat</v>
          </cell>
          <cell r="C16"/>
          <cell r="D16">
            <v>565212000</v>
          </cell>
          <cell r="E16"/>
          <cell r="F16"/>
          <cell r="G16">
            <v>565212000</v>
          </cell>
          <cell r="H16">
            <v>0</v>
          </cell>
          <cell r="I16">
            <v>475752000</v>
          </cell>
          <cell r="J16">
            <v>0</v>
          </cell>
          <cell r="K16">
            <v>0</v>
          </cell>
          <cell r="L16">
            <v>475752000</v>
          </cell>
        </row>
        <row r="17">
          <cell r="B17" t="str">
            <v>2147.QAA.001 Layanan Administrasi Haji Dalam Negeri</v>
          </cell>
          <cell r="C17"/>
          <cell r="D17">
            <v>565212000</v>
          </cell>
          <cell r="E17"/>
          <cell r="F17"/>
          <cell r="G17">
            <v>565212000</v>
          </cell>
          <cell r="H17">
            <v>0</v>
          </cell>
          <cell r="I17">
            <v>475752000</v>
          </cell>
          <cell r="J17">
            <v>0</v>
          </cell>
          <cell r="K17">
            <v>0</v>
          </cell>
          <cell r="L17">
            <v>475752000</v>
          </cell>
        </row>
        <row r="18">
          <cell r="B18" t="str">
            <v>052 Sosialisasi Kebijakan Pendaftaran dan Pembatalan Haji reguler</v>
          </cell>
          <cell r="C18"/>
          <cell r="D18">
            <v>37750000</v>
          </cell>
          <cell r="E18"/>
          <cell r="F18"/>
          <cell r="G18">
            <v>37750000</v>
          </cell>
          <cell r="H18"/>
          <cell r="I18">
            <v>0</v>
          </cell>
          <cell r="J18"/>
          <cell r="K18"/>
          <cell r="L18">
            <v>0</v>
          </cell>
        </row>
        <row r="19">
          <cell r="B19" t="str">
            <v>054 Konsolidasi dan Verifikasi Data Jemaah Haji Reguler</v>
          </cell>
          <cell r="C19"/>
          <cell r="D19">
            <v>7700000</v>
          </cell>
          <cell r="E19"/>
          <cell r="F19"/>
          <cell r="G19">
            <v>7700000</v>
          </cell>
          <cell r="H19"/>
          <cell r="I19">
            <v>7700000</v>
          </cell>
          <cell r="J19"/>
          <cell r="K19"/>
          <cell r="L19">
            <v>7700000</v>
          </cell>
        </row>
        <row r="20">
          <cell r="B20" t="str">
            <v>057 Penyelesaian Dokumen/Perlengkapan Jemaah Haji di Tingkat Kab/Kota</v>
          </cell>
          <cell r="C20"/>
          <cell r="D20">
            <v>359657000</v>
          </cell>
          <cell r="E20"/>
          <cell r="F20"/>
          <cell r="G20">
            <v>359657000</v>
          </cell>
          <cell r="H20"/>
          <cell r="I20">
            <v>307947000</v>
          </cell>
          <cell r="J20"/>
          <cell r="K20"/>
          <cell r="L20">
            <v>307947000</v>
          </cell>
        </row>
        <row r="21">
          <cell r="B21" t="str">
            <v>058 Penyelesaian Dokumen/Perlengkapan Jemaah Haji di Tingkat Provinsi</v>
          </cell>
          <cell r="C21"/>
          <cell r="D21">
            <v>160105000</v>
          </cell>
          <cell r="E21"/>
          <cell r="F21"/>
          <cell r="G21">
            <v>160105000</v>
          </cell>
          <cell r="H21"/>
          <cell r="I21">
            <v>160105000</v>
          </cell>
          <cell r="J21"/>
          <cell r="K21"/>
          <cell r="L21">
            <v>160105000</v>
          </cell>
        </row>
        <row r="22">
          <cell r="B22" t="str">
            <v>2147.QAH Pelayanan Publik Lainnya</v>
          </cell>
          <cell r="C22"/>
          <cell r="D22">
            <v>175200000</v>
          </cell>
          <cell r="E22"/>
          <cell r="F22"/>
          <cell r="G22">
            <v>175200000</v>
          </cell>
          <cell r="H22">
            <v>0</v>
          </cell>
          <cell r="I22">
            <v>0</v>
          </cell>
          <cell r="J22">
            <v>0</v>
          </cell>
          <cell r="K22">
            <v>0</v>
          </cell>
          <cell r="L22">
            <v>0</v>
          </cell>
        </row>
        <row r="23">
          <cell r="B23" t="str">
            <v>2147.QAH.002 Pusat Layanan Haji dan Umrah Terpadu yang Profesional Melayani</v>
          </cell>
          <cell r="C23"/>
          <cell r="D23">
            <v>175200000</v>
          </cell>
          <cell r="E23"/>
          <cell r="F23"/>
          <cell r="G23">
            <v>175200000</v>
          </cell>
          <cell r="H23">
            <v>0</v>
          </cell>
          <cell r="I23">
            <v>0</v>
          </cell>
          <cell r="J23">
            <v>0</v>
          </cell>
          <cell r="K23">
            <v>0</v>
          </cell>
          <cell r="L23">
            <v>0</v>
          </cell>
        </row>
        <row r="24">
          <cell r="B24" t="str">
            <v>052 Pengelolaaan Pusat Layanan Haji dan Umrah Terpadu</v>
          </cell>
          <cell r="C24"/>
          <cell r="D24">
            <v>175200000</v>
          </cell>
          <cell r="E24"/>
          <cell r="F24"/>
          <cell r="G24">
            <v>175200000</v>
          </cell>
          <cell r="H24"/>
          <cell r="I24">
            <v>0</v>
          </cell>
          <cell r="J24"/>
          <cell r="K24"/>
          <cell r="L24">
            <v>0</v>
          </cell>
        </row>
        <row r="25">
          <cell r="B25" t="str">
            <v>2148 Pembinaan Haji</v>
          </cell>
          <cell r="C25"/>
          <cell r="D25">
            <v>2463763000</v>
          </cell>
          <cell r="E25"/>
          <cell r="F25"/>
          <cell r="G25">
            <v>2463763000</v>
          </cell>
          <cell r="H25">
            <v>0</v>
          </cell>
          <cell r="I25">
            <v>1823328000</v>
          </cell>
          <cell r="J25">
            <v>0</v>
          </cell>
          <cell r="K25">
            <v>0</v>
          </cell>
          <cell r="L25">
            <v>1823328000</v>
          </cell>
        </row>
        <row r="26">
          <cell r="B26" t="str">
            <v>2148.QDC Fasilitasi dan Pembinaan Masyarakat</v>
          </cell>
          <cell r="C26"/>
          <cell r="D26">
            <v>2463763000</v>
          </cell>
          <cell r="E26"/>
          <cell r="F26"/>
          <cell r="G26">
            <v>2463763000</v>
          </cell>
          <cell r="H26">
            <v>0</v>
          </cell>
          <cell r="I26">
            <v>1823328000</v>
          </cell>
          <cell r="J26">
            <v>0</v>
          </cell>
          <cell r="K26">
            <v>0</v>
          </cell>
          <cell r="L26">
            <v>1823328000</v>
          </cell>
        </row>
        <row r="27">
          <cell r="B27" t="str">
            <v>2148.QDC.001 Petugas Haji yang Profesional</v>
          </cell>
          <cell r="C27"/>
          <cell r="D27">
            <v>1544463000</v>
          </cell>
          <cell r="E27"/>
          <cell r="F27"/>
          <cell r="G27">
            <v>1544463000</v>
          </cell>
          <cell r="H27">
            <v>0</v>
          </cell>
          <cell r="I27">
            <v>1354478000</v>
          </cell>
          <cell r="J27">
            <v>0</v>
          </cell>
          <cell r="K27">
            <v>0</v>
          </cell>
          <cell r="L27">
            <v>1354478000</v>
          </cell>
        </row>
        <row r="28">
          <cell r="B28" t="str">
            <v>051 Rekrutmen/Seleksi PPIH Kloter</v>
          </cell>
          <cell r="C28"/>
          <cell r="D28">
            <v>333957000</v>
          </cell>
          <cell r="E28"/>
          <cell r="F28"/>
          <cell r="G28">
            <v>333957000</v>
          </cell>
          <cell r="H28"/>
          <cell r="I28">
            <v>316032000</v>
          </cell>
          <cell r="J28"/>
          <cell r="K28"/>
          <cell r="L28">
            <v>316032000</v>
          </cell>
        </row>
        <row r="29">
          <cell r="B29" t="str">
            <v>067 Operasional PPIH Embarkasi</v>
          </cell>
          <cell r="C29"/>
          <cell r="D29">
            <v>1038446000</v>
          </cell>
          <cell r="E29"/>
          <cell r="F29"/>
          <cell r="G29">
            <v>1038446000</v>
          </cell>
          <cell r="H29"/>
          <cell r="I29">
            <v>1038446000</v>
          </cell>
          <cell r="J29"/>
          <cell r="K29"/>
          <cell r="L29">
            <v>1038446000</v>
          </cell>
        </row>
        <row r="30">
          <cell r="B30" t="str">
            <v>079 Evaluasi Teknis Petugas Panitia Penyelenggara Ibadah Haji Arab Saudi</v>
          </cell>
          <cell r="C30"/>
          <cell r="D30">
            <v>172060000</v>
          </cell>
          <cell r="E30"/>
          <cell r="F30"/>
          <cell r="G30">
            <v>172060000</v>
          </cell>
          <cell r="H30"/>
          <cell r="I30">
            <v>0</v>
          </cell>
          <cell r="J30"/>
          <cell r="K30"/>
          <cell r="L30">
            <v>0</v>
          </cell>
        </row>
        <row r="31">
          <cell r="B31" t="str">
            <v>2148.QDC.002 Jemaah Haji Reguler yang Terbina</v>
          </cell>
          <cell r="C31"/>
          <cell r="D31">
            <v>919300000</v>
          </cell>
          <cell r="E31"/>
          <cell r="F31"/>
          <cell r="G31">
            <v>919300000</v>
          </cell>
          <cell r="H31">
            <v>0</v>
          </cell>
          <cell r="I31">
            <v>468850000</v>
          </cell>
          <cell r="J31">
            <v>0</v>
          </cell>
          <cell r="K31">
            <v>0</v>
          </cell>
          <cell r="L31">
            <v>468850000</v>
          </cell>
        </row>
        <row r="32">
          <cell r="B32" t="str">
            <v>051 Bimbingan Jemaah Haji Reguler</v>
          </cell>
          <cell r="C32"/>
          <cell r="D32">
            <v>684070000</v>
          </cell>
          <cell r="E32"/>
          <cell r="F32"/>
          <cell r="G32">
            <v>684070000</v>
          </cell>
          <cell r="H32"/>
          <cell r="I32">
            <v>275270000</v>
          </cell>
          <cell r="J32"/>
          <cell r="K32"/>
          <cell r="L32">
            <v>275270000</v>
          </cell>
        </row>
        <row r="33">
          <cell r="B33" t="str">
            <v>053 Pembinaan kelompok bimbingan</v>
          </cell>
          <cell r="C33"/>
          <cell r="D33">
            <v>235230000</v>
          </cell>
          <cell r="E33"/>
          <cell r="F33"/>
          <cell r="G33">
            <v>235230000</v>
          </cell>
          <cell r="H33"/>
          <cell r="I33">
            <v>193580000</v>
          </cell>
          <cell r="J33"/>
          <cell r="K33"/>
          <cell r="L33">
            <v>193580000</v>
          </cell>
        </row>
        <row r="34">
          <cell r="B34" t="str">
            <v>025.09.WA DUKUNGAN MANAJEMEN</v>
          </cell>
          <cell r="C34">
            <v>13604276000</v>
          </cell>
          <cell r="D34">
            <v>794450000</v>
          </cell>
          <cell r="E34">
            <v>4871960000</v>
          </cell>
          <cell r="F34">
            <v>476453000</v>
          </cell>
          <cell r="G34">
            <v>19747139000</v>
          </cell>
          <cell r="H34">
            <v>12922962000</v>
          </cell>
          <cell r="I34">
            <v>670771000</v>
          </cell>
          <cell r="J34">
            <v>3656382000</v>
          </cell>
          <cell r="K34">
            <v>0</v>
          </cell>
          <cell r="L34">
            <v>17250115000</v>
          </cell>
        </row>
        <row r="35">
          <cell r="B35" t="str">
            <v>2150 Dukungan Manajemen dan Pelaksanaan Tugas Teknis
Lainnya Penyelenggaraan Haji dan Umrah</v>
          </cell>
          <cell r="C35">
            <v>13604276000</v>
          </cell>
          <cell r="D35">
            <v>794450000</v>
          </cell>
          <cell r="E35">
            <v>4871960000</v>
          </cell>
          <cell r="F35">
            <v>476453000</v>
          </cell>
          <cell r="G35">
            <v>19747139000</v>
          </cell>
          <cell r="H35">
            <v>12922962000</v>
          </cell>
          <cell r="I35">
            <v>670771000</v>
          </cell>
          <cell r="J35">
            <v>3656382000</v>
          </cell>
          <cell r="K35">
            <v>0</v>
          </cell>
          <cell r="L35">
            <v>17250115000</v>
          </cell>
        </row>
        <row r="36">
          <cell r="B36" t="str">
            <v>2150.EBA Layanan Dukungan Manajemen Internal</v>
          </cell>
          <cell r="C36">
            <v>13604276000</v>
          </cell>
          <cell r="D36">
            <v>411160000</v>
          </cell>
          <cell r="E36">
            <v>4871960000</v>
          </cell>
          <cell r="F36"/>
          <cell r="G36">
            <v>18887396000</v>
          </cell>
          <cell r="H36">
            <v>12922962000</v>
          </cell>
          <cell r="I36">
            <v>303961000</v>
          </cell>
          <cell r="J36">
            <v>3656382000</v>
          </cell>
          <cell r="K36">
            <v>0</v>
          </cell>
          <cell r="L36">
            <v>16883305000</v>
          </cell>
        </row>
        <row r="37">
          <cell r="B37" t="str">
            <v>2150.EBA.962 Layanan Umum</v>
          </cell>
          <cell r="C37"/>
          <cell r="D37">
            <v>411160000</v>
          </cell>
          <cell r="E37"/>
          <cell r="F37"/>
          <cell r="G37">
            <v>411160000</v>
          </cell>
          <cell r="H37">
            <v>0</v>
          </cell>
          <cell r="I37">
            <v>303961000</v>
          </cell>
          <cell r="J37">
            <v>0</v>
          </cell>
          <cell r="K37">
            <v>0</v>
          </cell>
          <cell r="L37">
            <v>303961000</v>
          </cell>
        </row>
        <row r="38">
          <cell r="B38" t="str">
            <v>052 Koordinasi penyelenggaraan ibadah haji</v>
          </cell>
          <cell r="C38"/>
          <cell r="D38">
            <v>411160000</v>
          </cell>
          <cell r="E38"/>
          <cell r="F38"/>
          <cell r="G38">
            <v>411160000</v>
          </cell>
          <cell r="H38"/>
          <cell r="I38">
            <v>303961000</v>
          </cell>
          <cell r="J38"/>
          <cell r="K38"/>
          <cell r="L38">
            <v>303961000</v>
          </cell>
        </row>
        <row r="39">
          <cell r="B39" t="str">
            <v>2150.EBA.994 Layanan Perkantoran</v>
          </cell>
          <cell r="C39">
            <v>13604276000</v>
          </cell>
          <cell r="D39"/>
          <cell r="E39">
            <v>4871960000</v>
          </cell>
          <cell r="F39"/>
          <cell r="G39">
            <v>18476236000</v>
          </cell>
          <cell r="H39">
            <v>12922962000</v>
          </cell>
          <cell r="I39">
            <v>0</v>
          </cell>
          <cell r="J39">
            <v>3656382000</v>
          </cell>
          <cell r="K39">
            <v>0</v>
          </cell>
          <cell r="L39">
            <v>16579344000</v>
          </cell>
        </row>
        <row r="40">
          <cell r="B40" t="str">
            <v>001 Gaji dan Tunjangan</v>
          </cell>
          <cell r="C40">
            <v>13604276000</v>
          </cell>
          <cell r="D40"/>
          <cell r="E40"/>
          <cell r="F40"/>
          <cell r="G40">
            <v>13604276000</v>
          </cell>
          <cell r="H40">
            <v>12922962000</v>
          </cell>
          <cell r="I40"/>
          <cell r="J40"/>
          <cell r="K40"/>
          <cell r="L40">
            <v>12922962000</v>
          </cell>
        </row>
        <row r="41">
          <cell r="B41" t="str">
            <v>002 Operasional dan Pemeliharaan Kantor</v>
          </cell>
          <cell r="C41"/>
          <cell r="D41"/>
          <cell r="E41">
            <v>4871960000</v>
          </cell>
          <cell r="F41"/>
          <cell r="G41">
            <v>4871960000</v>
          </cell>
          <cell r="H41"/>
          <cell r="I41"/>
          <cell r="J41">
            <v>3656382000</v>
          </cell>
          <cell r="K41"/>
          <cell r="L41">
            <v>3656382000</v>
          </cell>
        </row>
        <row r="42">
          <cell r="B42" t="str">
            <v>2150.EBB Layanan Sarana dan Prasarana Internal</v>
          </cell>
          <cell r="C42"/>
          <cell r="D42"/>
          <cell r="E42"/>
          <cell r="F42">
            <v>476453000</v>
          </cell>
          <cell r="G42">
            <v>476453000</v>
          </cell>
          <cell r="H42">
            <v>0</v>
          </cell>
          <cell r="I42">
            <v>0</v>
          </cell>
          <cell r="J42">
            <v>0</v>
          </cell>
          <cell r="K42">
            <v>0</v>
          </cell>
          <cell r="L42">
            <v>0</v>
          </cell>
        </row>
        <row r="43">
          <cell r="B43" t="str">
            <v>2150.EBB.951 Layanan Sarana Internal</v>
          </cell>
          <cell r="C43"/>
          <cell r="D43"/>
          <cell r="E43"/>
          <cell r="F43">
            <v>476453000</v>
          </cell>
          <cell r="G43">
            <v>476453000</v>
          </cell>
          <cell r="H43">
            <v>0</v>
          </cell>
          <cell r="I43">
            <v>0</v>
          </cell>
          <cell r="J43">
            <v>0</v>
          </cell>
          <cell r="K43">
            <v>0</v>
          </cell>
          <cell r="L43">
            <v>0</v>
          </cell>
        </row>
        <row r="44">
          <cell r="B44" t="str">
            <v>051 Pengadaan Perangkat Pengolah Data dan Komunikasi</v>
          </cell>
          <cell r="C44"/>
          <cell r="D44"/>
          <cell r="E44"/>
          <cell r="F44">
            <v>160251000</v>
          </cell>
          <cell r="G44">
            <v>160251000</v>
          </cell>
          <cell r="H44"/>
          <cell r="I44"/>
          <cell r="J44"/>
          <cell r="K44">
            <v>0</v>
          </cell>
          <cell r="L44">
            <v>0</v>
          </cell>
        </row>
        <row r="45">
          <cell r="B45" t="str">
            <v>052 Pengadaan Peralatan dan Fasilitas Perkantoran</v>
          </cell>
          <cell r="C45"/>
          <cell r="D45"/>
          <cell r="E45"/>
          <cell r="F45">
            <v>159202000</v>
          </cell>
          <cell r="G45">
            <v>159202000</v>
          </cell>
          <cell r="H45"/>
          <cell r="I45"/>
          <cell r="J45"/>
          <cell r="K45">
            <v>0</v>
          </cell>
          <cell r="L45">
            <v>0</v>
          </cell>
        </row>
        <row r="46">
          <cell r="B46" t="str">
            <v>053 Pengadaan Kendaraan Bermotor</v>
          </cell>
          <cell r="C46"/>
          <cell r="D46"/>
          <cell r="E46"/>
          <cell r="F46">
            <v>157000000</v>
          </cell>
          <cell r="G46">
            <v>157000000</v>
          </cell>
          <cell r="H46"/>
          <cell r="I46"/>
          <cell r="J46"/>
          <cell r="K46">
            <v>0</v>
          </cell>
          <cell r="L46">
            <v>0</v>
          </cell>
        </row>
        <row r="47">
          <cell r="B47" t="str">
            <v>2150.EBD Layanan Manajemen Kinerja Internal</v>
          </cell>
          <cell r="C47"/>
          <cell r="D47">
            <v>383290000</v>
          </cell>
          <cell r="E47"/>
          <cell r="F47"/>
          <cell r="G47">
            <v>383290000</v>
          </cell>
          <cell r="H47">
            <v>0</v>
          </cell>
          <cell r="I47">
            <v>366810000</v>
          </cell>
          <cell r="J47">
            <v>0</v>
          </cell>
          <cell r="K47">
            <v>0</v>
          </cell>
          <cell r="L47">
            <v>366810000</v>
          </cell>
        </row>
        <row r="48">
          <cell r="B48" t="str">
            <v>2150.EBD.952 Layanan Perencanaan dan Penganggaran</v>
          </cell>
          <cell r="C48"/>
          <cell r="D48">
            <v>175527000</v>
          </cell>
          <cell r="E48"/>
          <cell r="F48"/>
          <cell r="G48">
            <v>175527000</v>
          </cell>
          <cell r="H48">
            <v>0</v>
          </cell>
          <cell r="I48">
            <v>165207000</v>
          </cell>
          <cell r="J48">
            <v>0</v>
          </cell>
          <cell r="K48">
            <v>0</v>
          </cell>
          <cell r="L48">
            <v>165207000</v>
          </cell>
        </row>
        <row r="49">
          <cell r="B49" t="str">
            <v>051 Penyusunan Perencanaan Program dan Anggaran</v>
          </cell>
          <cell r="C49"/>
          <cell r="D49">
            <v>175527000</v>
          </cell>
          <cell r="E49"/>
          <cell r="F49"/>
          <cell r="G49">
            <v>175527000</v>
          </cell>
          <cell r="H49"/>
          <cell r="I49">
            <v>165207000</v>
          </cell>
          <cell r="J49"/>
          <cell r="K49"/>
          <cell r="L49">
            <v>165207000</v>
          </cell>
        </row>
        <row r="50">
          <cell r="B50" t="str">
            <v>2150.EBD.953 Layanan Pemantauan dan Evaluasi</v>
          </cell>
          <cell r="C50"/>
          <cell r="D50">
            <v>207763000</v>
          </cell>
          <cell r="E50"/>
          <cell r="F50"/>
          <cell r="G50">
            <v>207763000</v>
          </cell>
          <cell r="H50">
            <v>0</v>
          </cell>
          <cell r="I50">
            <v>201603000</v>
          </cell>
          <cell r="J50">
            <v>0</v>
          </cell>
          <cell r="K50">
            <v>0</v>
          </cell>
          <cell r="L50">
            <v>201603000</v>
          </cell>
        </row>
        <row r="51">
          <cell r="B51" t="str">
            <v>051 Evaluasi dan Pelaporan Program</v>
          </cell>
          <cell r="C51"/>
          <cell r="D51">
            <v>207763000</v>
          </cell>
          <cell r="E51"/>
          <cell r="F51"/>
          <cell r="G51">
            <v>207763000</v>
          </cell>
          <cell r="H51"/>
          <cell r="I51">
            <v>201603000</v>
          </cell>
          <cell r="J51"/>
          <cell r="K51"/>
          <cell r="L51">
            <v>201603000</v>
          </cell>
        </row>
      </sheetData>
      <sheetData sheetId="16">
        <row r="7">
          <cell r="B7" t="str">
            <v>07 SUMATERA UTARA</v>
          </cell>
          <cell r="C7">
            <v>15009619000</v>
          </cell>
          <cell r="D7">
            <v>5152384000</v>
          </cell>
          <cell r="E7">
            <v>5267741000</v>
          </cell>
          <cell r="F7">
            <v>295000000</v>
          </cell>
          <cell r="G7">
            <v>25724744000</v>
          </cell>
          <cell r="H7">
            <v>14265345000</v>
          </cell>
          <cell r="I7">
            <v>3259478000</v>
          </cell>
          <cell r="J7">
            <v>4351761000</v>
          </cell>
          <cell r="K7">
            <v>0</v>
          </cell>
          <cell r="L7">
            <v>21876584000</v>
          </cell>
        </row>
        <row r="8">
          <cell r="B8" t="str">
            <v>025.09.DC KERUKUNAN UMAT DAN LAYANAN KEHIDUPAN BERAGAMA</v>
          </cell>
          <cell r="C8"/>
          <cell r="D8">
            <v>4007348000</v>
          </cell>
          <cell r="E8"/>
          <cell r="F8"/>
          <cell r="G8">
            <v>4007348000</v>
          </cell>
          <cell r="H8">
            <v>0</v>
          </cell>
          <cell r="I8">
            <v>2168782000</v>
          </cell>
          <cell r="J8">
            <v>0</v>
          </cell>
          <cell r="K8">
            <v>0</v>
          </cell>
          <cell r="L8">
            <v>2168782000</v>
          </cell>
        </row>
        <row r="9">
          <cell r="B9" t="str">
            <v>2126 Pembinaan Umrah dan Haji Khusus</v>
          </cell>
          <cell r="C9"/>
          <cell r="D9">
            <v>77000000</v>
          </cell>
          <cell r="E9"/>
          <cell r="F9"/>
          <cell r="G9">
            <v>77000000</v>
          </cell>
          <cell r="H9">
            <v>0</v>
          </cell>
          <cell r="I9">
            <v>77000000</v>
          </cell>
          <cell r="J9">
            <v>0</v>
          </cell>
          <cell r="K9">
            <v>0</v>
          </cell>
          <cell r="L9">
            <v>77000000</v>
          </cell>
        </row>
        <row r="10">
          <cell r="B10" t="str">
            <v>2126.QDB Fasilitasi dan Pembinaan Lembaga</v>
          </cell>
          <cell r="C10"/>
          <cell r="D10">
            <v>77000000</v>
          </cell>
          <cell r="E10"/>
          <cell r="F10"/>
          <cell r="G10">
            <v>77000000</v>
          </cell>
          <cell r="H10">
            <v>0</v>
          </cell>
          <cell r="I10">
            <v>77000000</v>
          </cell>
          <cell r="J10">
            <v>0</v>
          </cell>
          <cell r="K10">
            <v>0</v>
          </cell>
          <cell r="L10">
            <v>77000000</v>
          </cell>
        </row>
        <row r="11">
          <cell r="B11" t="str">
            <v>2126.QDB.001 Lembaga Penyelenggara Ibadah Umrah yang Terbina</v>
          </cell>
          <cell r="C11"/>
          <cell r="D11">
            <v>77000000</v>
          </cell>
          <cell r="E11"/>
          <cell r="F11"/>
          <cell r="G11">
            <v>77000000</v>
          </cell>
          <cell r="H11">
            <v>0</v>
          </cell>
          <cell r="I11">
            <v>77000000</v>
          </cell>
          <cell r="J11">
            <v>0</v>
          </cell>
          <cell r="K11">
            <v>0</v>
          </cell>
          <cell r="L11">
            <v>77000000</v>
          </cell>
        </row>
        <row r="12">
          <cell r="B12" t="str">
            <v>053 Pembinaan Penyelenggara Perjalanan Ibadah Umrah</v>
          </cell>
          <cell r="C12"/>
          <cell r="D12">
            <v>77000000</v>
          </cell>
          <cell r="E12"/>
          <cell r="F12"/>
          <cell r="G12">
            <v>77000000</v>
          </cell>
          <cell r="H12"/>
          <cell r="I12">
            <v>77000000</v>
          </cell>
          <cell r="J12"/>
          <cell r="K12"/>
          <cell r="L12">
            <v>77000000</v>
          </cell>
        </row>
        <row r="13">
          <cell r="B13" t="str">
            <v>2147 Pelayanan Haji Dalam Negeri</v>
          </cell>
          <cell r="C13"/>
          <cell r="D13">
            <v>459091000</v>
          </cell>
          <cell r="E13"/>
          <cell r="F13"/>
          <cell r="G13">
            <v>459091000</v>
          </cell>
          <cell r="H13">
            <v>0</v>
          </cell>
          <cell r="I13">
            <v>106304000</v>
          </cell>
          <cell r="J13">
            <v>0</v>
          </cell>
          <cell r="K13">
            <v>0</v>
          </cell>
          <cell r="L13">
            <v>106304000</v>
          </cell>
        </row>
        <row r="14">
          <cell r="B14" t="str">
            <v>2147.QAA Pelayanan Publik kepada masyarakat</v>
          </cell>
          <cell r="C14"/>
          <cell r="D14">
            <v>459091000</v>
          </cell>
          <cell r="E14"/>
          <cell r="F14"/>
          <cell r="G14">
            <v>459091000</v>
          </cell>
          <cell r="H14">
            <v>0</v>
          </cell>
          <cell r="I14">
            <v>106304000</v>
          </cell>
          <cell r="J14">
            <v>0</v>
          </cell>
          <cell r="K14">
            <v>0</v>
          </cell>
          <cell r="L14">
            <v>106304000</v>
          </cell>
        </row>
        <row r="15">
          <cell r="B15" t="str">
            <v>2147.QAA.001 Layanan Administrasi Haji Dalam Negeri</v>
          </cell>
          <cell r="C15"/>
          <cell r="D15">
            <v>459091000</v>
          </cell>
          <cell r="E15"/>
          <cell r="F15"/>
          <cell r="G15">
            <v>459091000</v>
          </cell>
          <cell r="H15">
            <v>0</v>
          </cell>
          <cell r="I15">
            <v>106304000</v>
          </cell>
          <cell r="J15">
            <v>0</v>
          </cell>
          <cell r="K15">
            <v>0</v>
          </cell>
          <cell r="L15">
            <v>106304000</v>
          </cell>
        </row>
        <row r="16">
          <cell r="B16" t="str">
            <v>052 Sosialisasi Kebijakan Pendaftaran dan Pembatalan Haji reguler</v>
          </cell>
          <cell r="C16"/>
          <cell r="D16">
            <v>23620000</v>
          </cell>
          <cell r="E16"/>
          <cell r="F16"/>
          <cell r="G16">
            <v>23620000</v>
          </cell>
          <cell r="H16"/>
          <cell r="I16">
            <v>0</v>
          </cell>
          <cell r="J16"/>
          <cell r="K16"/>
          <cell r="L16">
            <v>0</v>
          </cell>
        </row>
        <row r="17">
          <cell r="B17" t="str">
            <v>053 Pengelolaan Pelayanan Pendaftaran dan Pembatalan Haji Reguler</v>
          </cell>
          <cell r="C17"/>
          <cell r="D17">
            <v>165037000</v>
          </cell>
          <cell r="E17"/>
          <cell r="F17"/>
          <cell r="G17">
            <v>165037000</v>
          </cell>
          <cell r="H17"/>
          <cell r="I17">
            <v>0</v>
          </cell>
          <cell r="J17"/>
          <cell r="K17"/>
          <cell r="L17">
            <v>0</v>
          </cell>
        </row>
        <row r="18">
          <cell r="B18" t="str">
            <v>055 Sosialisasi/Orientasi Penyelesaian Dokumen dan Perlengkapan Haji</v>
          </cell>
          <cell r="C18"/>
          <cell r="D18">
            <v>105130000</v>
          </cell>
          <cell r="E18"/>
          <cell r="F18"/>
          <cell r="G18">
            <v>105130000</v>
          </cell>
          <cell r="H18"/>
          <cell r="I18">
            <v>0</v>
          </cell>
          <cell r="J18"/>
          <cell r="K18"/>
          <cell r="L18">
            <v>0</v>
          </cell>
        </row>
        <row r="19">
          <cell r="B19" t="str">
            <v>057 Penyelesaian Dokumen/Perlengkapan Jemaah Haji di Tingkat Kab/Kota</v>
          </cell>
          <cell r="C19"/>
          <cell r="D19">
            <v>143000000</v>
          </cell>
          <cell r="E19"/>
          <cell r="F19"/>
          <cell r="G19">
            <v>143000000</v>
          </cell>
          <cell r="H19"/>
          <cell r="I19">
            <v>84000000</v>
          </cell>
          <cell r="J19"/>
          <cell r="K19"/>
          <cell r="L19">
            <v>84000000</v>
          </cell>
        </row>
        <row r="20">
          <cell r="B20" t="str">
            <v>063 Pelayanan Pemberangkatan/Pemulangan Jemaah</v>
          </cell>
          <cell r="C20"/>
          <cell r="D20">
            <v>22304000</v>
          </cell>
          <cell r="E20"/>
          <cell r="F20"/>
          <cell r="G20">
            <v>22304000</v>
          </cell>
          <cell r="H20"/>
          <cell r="I20">
            <v>22304000</v>
          </cell>
          <cell r="J20"/>
          <cell r="K20"/>
          <cell r="L20">
            <v>22304000</v>
          </cell>
        </row>
        <row r="21">
          <cell r="B21" t="str">
            <v>2148 Pembinaan Haji</v>
          </cell>
          <cell r="C21"/>
          <cell r="D21">
            <v>3471257000</v>
          </cell>
          <cell r="E21"/>
          <cell r="F21"/>
          <cell r="G21">
            <v>3471257000</v>
          </cell>
          <cell r="H21">
            <v>0</v>
          </cell>
          <cell r="I21">
            <v>1985478000</v>
          </cell>
          <cell r="J21">
            <v>0</v>
          </cell>
          <cell r="K21">
            <v>0</v>
          </cell>
          <cell r="L21">
            <v>1985478000</v>
          </cell>
        </row>
        <row r="22">
          <cell r="B22" t="str">
            <v>2148.QDC Fasilitasi dan Pembinaan Masyarakat</v>
          </cell>
          <cell r="C22"/>
          <cell r="D22">
            <v>3471257000</v>
          </cell>
          <cell r="E22"/>
          <cell r="F22"/>
          <cell r="G22">
            <v>3471257000</v>
          </cell>
          <cell r="H22">
            <v>0</v>
          </cell>
          <cell r="I22">
            <v>1985478000</v>
          </cell>
          <cell r="J22">
            <v>0</v>
          </cell>
          <cell r="K22">
            <v>0</v>
          </cell>
          <cell r="L22">
            <v>1985478000</v>
          </cell>
        </row>
        <row r="23">
          <cell r="B23" t="str">
            <v>2148.QDC.001 Petugas Haji yang Profesional</v>
          </cell>
          <cell r="C23"/>
          <cell r="D23">
            <v>1545669000</v>
          </cell>
          <cell r="E23"/>
          <cell r="F23"/>
          <cell r="G23">
            <v>1545669000</v>
          </cell>
          <cell r="H23">
            <v>0</v>
          </cell>
          <cell r="I23">
            <v>1507750000</v>
          </cell>
          <cell r="J23">
            <v>0</v>
          </cell>
          <cell r="K23">
            <v>0</v>
          </cell>
          <cell r="L23">
            <v>1507750000</v>
          </cell>
        </row>
        <row r="24">
          <cell r="B24" t="str">
            <v>051 Rekrutmen/Seleksi PPIH Kloter</v>
          </cell>
          <cell r="C24"/>
          <cell r="D24">
            <v>61354000</v>
          </cell>
          <cell r="E24"/>
          <cell r="F24"/>
          <cell r="G24">
            <v>61354000</v>
          </cell>
          <cell r="H24"/>
          <cell r="I24">
            <v>32885000</v>
          </cell>
          <cell r="J24"/>
          <cell r="K24"/>
          <cell r="L24">
            <v>32885000</v>
          </cell>
        </row>
        <row r="25">
          <cell r="B25" t="str">
            <v>052 Rekrutmen/Seleksi PPIH Non Kloter</v>
          </cell>
          <cell r="C25"/>
          <cell r="D25">
            <v>37185000</v>
          </cell>
          <cell r="E25"/>
          <cell r="F25"/>
          <cell r="G25">
            <v>37185000</v>
          </cell>
          <cell r="H25"/>
          <cell r="I25">
            <v>32885000</v>
          </cell>
          <cell r="J25"/>
          <cell r="K25"/>
          <cell r="L25">
            <v>32885000</v>
          </cell>
        </row>
        <row r="26">
          <cell r="B26" t="str">
            <v>054 Rekrutmen/Seleksi Petugas TPHD</v>
          </cell>
          <cell r="C26"/>
          <cell r="D26">
            <v>38035000</v>
          </cell>
          <cell r="E26"/>
          <cell r="F26"/>
          <cell r="G26">
            <v>38035000</v>
          </cell>
          <cell r="H26"/>
          <cell r="I26">
            <v>32885000</v>
          </cell>
          <cell r="J26"/>
          <cell r="K26"/>
          <cell r="L26">
            <v>32885000</v>
          </cell>
        </row>
        <row r="27">
          <cell r="B27" t="str">
            <v>055 Dokumen dan Perlengkapan PPIH Kloter</v>
          </cell>
          <cell r="C27"/>
          <cell r="D27">
            <v>341310000</v>
          </cell>
          <cell r="E27"/>
          <cell r="F27"/>
          <cell r="G27">
            <v>341310000</v>
          </cell>
          <cell r="H27"/>
          <cell r="I27">
            <v>341310000</v>
          </cell>
          <cell r="J27"/>
          <cell r="K27"/>
          <cell r="L27">
            <v>341310000</v>
          </cell>
        </row>
        <row r="28">
          <cell r="B28" t="str">
            <v>064 Operasional PPIH Kloter</v>
          </cell>
          <cell r="C28"/>
          <cell r="D28">
            <v>1067785000</v>
          </cell>
          <cell r="E28"/>
          <cell r="F28"/>
          <cell r="G28">
            <v>1067785000</v>
          </cell>
          <cell r="H28"/>
          <cell r="I28">
            <v>1067785000</v>
          </cell>
          <cell r="J28"/>
          <cell r="K28"/>
          <cell r="L28">
            <v>1067785000</v>
          </cell>
        </row>
        <row r="29">
          <cell r="B29" t="str">
            <v>2148.QDC.002 Jemaah Haji Reguler yang Terbina</v>
          </cell>
          <cell r="C29"/>
          <cell r="D29">
            <v>1925588000</v>
          </cell>
          <cell r="E29"/>
          <cell r="F29"/>
          <cell r="G29">
            <v>1925588000</v>
          </cell>
          <cell r="H29">
            <v>0</v>
          </cell>
          <cell r="I29">
            <v>477728000</v>
          </cell>
          <cell r="J29">
            <v>0</v>
          </cell>
          <cell r="K29">
            <v>0</v>
          </cell>
          <cell r="L29">
            <v>477728000</v>
          </cell>
        </row>
        <row r="30">
          <cell r="B30" t="str">
            <v>051 Bimbingan Jemaah Haji Reguler</v>
          </cell>
          <cell r="C30"/>
          <cell r="D30">
            <v>1163110000</v>
          </cell>
          <cell r="E30"/>
          <cell r="F30"/>
          <cell r="G30">
            <v>1163110000</v>
          </cell>
          <cell r="H30"/>
          <cell r="I30">
            <v>315250000</v>
          </cell>
          <cell r="J30"/>
          <cell r="K30"/>
          <cell r="L30">
            <v>315250000</v>
          </cell>
        </row>
        <row r="31">
          <cell r="B31" t="str">
            <v>052 Sertifikasi penyuluh dan pembimbing manasik haji</v>
          </cell>
          <cell r="C31"/>
          <cell r="D31">
            <v>762478000</v>
          </cell>
          <cell r="E31"/>
          <cell r="F31"/>
          <cell r="G31">
            <v>762478000</v>
          </cell>
          <cell r="H31"/>
          <cell r="I31">
            <v>162478000</v>
          </cell>
          <cell r="J31"/>
          <cell r="K31"/>
          <cell r="L31">
            <v>162478000</v>
          </cell>
        </row>
        <row r="32">
          <cell r="B32" t="str">
            <v>025.09.WA DUKUNGAN MANAJEMEN</v>
          </cell>
          <cell r="C32">
            <v>15009619000</v>
          </cell>
          <cell r="D32">
            <v>1145036000</v>
          </cell>
          <cell r="E32">
            <v>5267741000</v>
          </cell>
          <cell r="F32">
            <v>295000000</v>
          </cell>
          <cell r="G32">
            <v>21717396000</v>
          </cell>
          <cell r="H32">
            <v>14265345000</v>
          </cell>
          <cell r="I32">
            <v>1090696000</v>
          </cell>
          <cell r="J32">
            <v>4351761000</v>
          </cell>
          <cell r="K32">
            <v>0</v>
          </cell>
          <cell r="L32">
            <v>19707802000</v>
          </cell>
        </row>
        <row r="33">
          <cell r="B33" t="str">
            <v>2150 Dukungan Manajemen dan Pelaksanaan Tugas Teknis
Lainnya Penyelenggaraan Haji dan Umrah</v>
          </cell>
          <cell r="C33">
            <v>15009619000</v>
          </cell>
          <cell r="D33">
            <v>1145036000</v>
          </cell>
          <cell r="E33">
            <v>5267741000</v>
          </cell>
          <cell r="F33">
            <v>295000000</v>
          </cell>
          <cell r="G33">
            <v>21717396000</v>
          </cell>
          <cell r="H33">
            <v>14265345000</v>
          </cell>
          <cell r="I33">
            <v>1090696000</v>
          </cell>
          <cell r="J33">
            <v>4351761000</v>
          </cell>
          <cell r="K33">
            <v>0</v>
          </cell>
          <cell r="L33">
            <v>19707802000</v>
          </cell>
        </row>
        <row r="34">
          <cell r="B34" t="str">
            <v>2150.EBA Layanan Dukungan Manajemen Internal</v>
          </cell>
          <cell r="C34">
            <v>15009619000</v>
          </cell>
          <cell r="D34">
            <v>255200000</v>
          </cell>
          <cell r="E34">
            <v>5267741000</v>
          </cell>
          <cell r="F34">
            <v>147000000</v>
          </cell>
          <cell r="G34">
            <v>20679560000</v>
          </cell>
          <cell r="H34">
            <v>14265345000</v>
          </cell>
          <cell r="I34">
            <v>234470000</v>
          </cell>
          <cell r="J34">
            <v>4351761000</v>
          </cell>
          <cell r="K34">
            <v>0</v>
          </cell>
          <cell r="L34">
            <v>18851576000</v>
          </cell>
        </row>
        <row r="35">
          <cell r="B35" t="str">
            <v>2150.EBA.962 Layanan Umum</v>
          </cell>
          <cell r="C35"/>
          <cell r="D35">
            <v>255200000</v>
          </cell>
          <cell r="E35"/>
          <cell r="F35">
            <v>147000000</v>
          </cell>
          <cell r="G35">
            <v>402200000</v>
          </cell>
          <cell r="H35">
            <v>0</v>
          </cell>
          <cell r="I35">
            <v>234470000</v>
          </cell>
          <cell r="J35">
            <v>0</v>
          </cell>
          <cell r="K35">
            <v>0</v>
          </cell>
          <cell r="L35">
            <v>234470000</v>
          </cell>
        </row>
        <row r="36">
          <cell r="B36" t="str">
            <v>052 Koordinasi penyelenggaraan ibadah haji</v>
          </cell>
          <cell r="C36"/>
          <cell r="D36">
            <v>255200000</v>
          </cell>
          <cell r="E36"/>
          <cell r="F36">
            <v>147000000</v>
          </cell>
          <cell r="G36">
            <v>402200000</v>
          </cell>
          <cell r="H36"/>
          <cell r="I36">
            <v>234470000</v>
          </cell>
          <cell r="J36"/>
          <cell r="K36">
            <v>0</v>
          </cell>
          <cell r="L36">
            <v>234470000</v>
          </cell>
        </row>
        <row r="37">
          <cell r="B37" t="str">
            <v>2150.EBA.994 Layanan Perkantoran</v>
          </cell>
          <cell r="C37">
            <v>15009619000</v>
          </cell>
          <cell r="D37"/>
          <cell r="E37">
            <v>5267741000</v>
          </cell>
          <cell r="F37"/>
          <cell r="G37">
            <v>20277360000</v>
          </cell>
          <cell r="H37">
            <v>14265345000</v>
          </cell>
          <cell r="I37">
            <v>0</v>
          </cell>
          <cell r="J37">
            <v>4351761000</v>
          </cell>
          <cell r="K37">
            <v>0</v>
          </cell>
          <cell r="L37">
            <v>18617106000</v>
          </cell>
        </row>
        <row r="38">
          <cell r="B38" t="str">
            <v>001 Gaji dan Tunjangan</v>
          </cell>
          <cell r="C38">
            <v>15009619000</v>
          </cell>
          <cell r="D38"/>
          <cell r="E38"/>
          <cell r="F38"/>
          <cell r="G38">
            <v>15009619000</v>
          </cell>
          <cell r="H38">
            <v>14265345000</v>
          </cell>
          <cell r="I38"/>
          <cell r="J38"/>
          <cell r="K38"/>
          <cell r="L38">
            <v>14265345000</v>
          </cell>
        </row>
        <row r="39">
          <cell r="B39" t="str">
            <v>002 Operasional dan Pemeliharaan Kantor</v>
          </cell>
          <cell r="C39"/>
          <cell r="D39"/>
          <cell r="E39">
            <v>5267741000</v>
          </cell>
          <cell r="F39"/>
          <cell r="G39">
            <v>5267741000</v>
          </cell>
          <cell r="H39"/>
          <cell r="I39"/>
          <cell r="J39">
            <v>4351761000</v>
          </cell>
          <cell r="K39"/>
          <cell r="L39">
            <v>4351761000</v>
          </cell>
        </row>
        <row r="40">
          <cell r="B40" t="str">
            <v>2150.EBB Layanan Sarana dan Prasarana Internal</v>
          </cell>
          <cell r="C40"/>
          <cell r="D40"/>
          <cell r="E40"/>
          <cell r="F40">
            <v>148000000</v>
          </cell>
          <cell r="G40">
            <v>148000000</v>
          </cell>
          <cell r="H40">
            <v>0</v>
          </cell>
          <cell r="I40">
            <v>0</v>
          </cell>
          <cell r="J40">
            <v>0</v>
          </cell>
          <cell r="K40">
            <v>0</v>
          </cell>
          <cell r="L40">
            <v>0</v>
          </cell>
        </row>
        <row r="41">
          <cell r="B41" t="str">
            <v>2150.EBB.951 Layanan Sarana Internal</v>
          </cell>
          <cell r="C41"/>
          <cell r="D41"/>
          <cell r="E41"/>
          <cell r="F41">
            <v>148000000</v>
          </cell>
          <cell r="G41">
            <v>148000000</v>
          </cell>
          <cell r="H41">
            <v>0</v>
          </cell>
          <cell r="I41">
            <v>0</v>
          </cell>
          <cell r="J41">
            <v>0</v>
          </cell>
          <cell r="K41">
            <v>0</v>
          </cell>
          <cell r="L41">
            <v>0</v>
          </cell>
        </row>
        <row r="42">
          <cell r="B42" t="str">
            <v>051 Pengadaan Perangkat Pengolah Data dan Komunikasi</v>
          </cell>
          <cell r="C42"/>
          <cell r="D42"/>
          <cell r="E42"/>
          <cell r="F42">
            <v>25000000</v>
          </cell>
          <cell r="G42">
            <v>25000000</v>
          </cell>
          <cell r="H42"/>
          <cell r="I42"/>
          <cell r="J42"/>
          <cell r="K42">
            <v>0</v>
          </cell>
          <cell r="L42">
            <v>0</v>
          </cell>
        </row>
        <row r="43">
          <cell r="B43" t="str">
            <v>052 Pengadaan Peralatan dan Fasilitas Perkantoran</v>
          </cell>
          <cell r="C43"/>
          <cell r="D43"/>
          <cell r="E43"/>
          <cell r="F43">
            <v>83000000</v>
          </cell>
          <cell r="G43">
            <v>83000000</v>
          </cell>
          <cell r="H43"/>
          <cell r="I43"/>
          <cell r="J43"/>
          <cell r="K43">
            <v>0</v>
          </cell>
          <cell r="L43">
            <v>0</v>
          </cell>
        </row>
        <row r="44">
          <cell r="B44" t="str">
            <v>053 Pengadaan Kendaraan Bermotor</v>
          </cell>
          <cell r="C44"/>
          <cell r="D44"/>
          <cell r="E44"/>
          <cell r="F44">
            <v>40000000</v>
          </cell>
          <cell r="G44">
            <v>40000000</v>
          </cell>
          <cell r="H44"/>
          <cell r="I44"/>
          <cell r="J44"/>
          <cell r="K44">
            <v>0</v>
          </cell>
          <cell r="L44">
            <v>0</v>
          </cell>
        </row>
        <row r="45">
          <cell r="B45" t="str">
            <v>2150.EBD Layanan Manajemen Kinerja Internal</v>
          </cell>
          <cell r="C45"/>
          <cell r="D45">
            <v>889836000</v>
          </cell>
          <cell r="E45"/>
          <cell r="F45"/>
          <cell r="G45">
            <v>889836000</v>
          </cell>
          <cell r="H45">
            <v>0</v>
          </cell>
          <cell r="I45">
            <v>856226000</v>
          </cell>
          <cell r="J45">
            <v>0</v>
          </cell>
          <cell r="K45">
            <v>0</v>
          </cell>
          <cell r="L45">
            <v>856226000</v>
          </cell>
        </row>
        <row r="46">
          <cell r="B46" t="str">
            <v>2150.EBD.952 Layanan Perencanaan dan Penganggaran</v>
          </cell>
          <cell r="C46"/>
          <cell r="D46">
            <v>616076000</v>
          </cell>
          <cell r="E46"/>
          <cell r="F46"/>
          <cell r="G46">
            <v>616076000</v>
          </cell>
          <cell r="H46">
            <v>0</v>
          </cell>
          <cell r="I46">
            <v>582466000</v>
          </cell>
          <cell r="J46">
            <v>0</v>
          </cell>
          <cell r="K46">
            <v>0</v>
          </cell>
          <cell r="L46">
            <v>582466000</v>
          </cell>
        </row>
        <row r="47">
          <cell r="B47" t="str">
            <v>051 Penyusunan Perencanaan Program dan Anggaran</v>
          </cell>
          <cell r="C47"/>
          <cell r="D47">
            <v>616076000</v>
          </cell>
          <cell r="E47"/>
          <cell r="F47"/>
          <cell r="G47">
            <v>616076000</v>
          </cell>
          <cell r="H47"/>
          <cell r="I47">
            <v>582466000</v>
          </cell>
          <cell r="J47"/>
          <cell r="K47"/>
          <cell r="L47">
            <v>582466000</v>
          </cell>
        </row>
        <row r="48">
          <cell r="B48" t="str">
            <v>2150.EBD.953 Layanan Pemantauan dan Evaluasi</v>
          </cell>
          <cell r="C48"/>
          <cell r="D48">
            <v>140365000</v>
          </cell>
          <cell r="E48"/>
          <cell r="F48"/>
          <cell r="G48">
            <v>140365000</v>
          </cell>
          <cell r="H48">
            <v>0</v>
          </cell>
          <cell r="I48">
            <v>140365000</v>
          </cell>
          <cell r="J48">
            <v>0</v>
          </cell>
          <cell r="K48">
            <v>0</v>
          </cell>
          <cell r="L48">
            <v>140365000</v>
          </cell>
        </row>
        <row r="49">
          <cell r="B49" t="str">
            <v>051 Evaluasi dan Pelaporan Program</v>
          </cell>
          <cell r="C49"/>
          <cell r="D49">
            <v>140365000</v>
          </cell>
          <cell r="E49"/>
          <cell r="F49"/>
          <cell r="G49">
            <v>140365000</v>
          </cell>
          <cell r="H49"/>
          <cell r="I49">
            <v>140365000</v>
          </cell>
          <cell r="J49"/>
          <cell r="K49"/>
          <cell r="L49">
            <v>140365000</v>
          </cell>
        </row>
        <row r="50">
          <cell r="B50" t="str">
            <v>2150.EBD.955 Layanan Manajemen Keuangan</v>
          </cell>
          <cell r="C50"/>
          <cell r="D50">
            <v>133395000</v>
          </cell>
          <cell r="E50"/>
          <cell r="F50"/>
          <cell r="G50">
            <v>133395000</v>
          </cell>
          <cell r="H50">
            <v>0</v>
          </cell>
          <cell r="I50">
            <v>133395000</v>
          </cell>
          <cell r="J50">
            <v>0</v>
          </cell>
          <cell r="K50">
            <v>0</v>
          </cell>
          <cell r="L50">
            <v>133395000</v>
          </cell>
        </row>
        <row r="51">
          <cell r="B51" t="str">
            <v>055 Pengelolaan Laporan Keuangan</v>
          </cell>
          <cell r="C51"/>
          <cell r="D51">
            <v>133395000</v>
          </cell>
          <cell r="E51"/>
          <cell r="F51"/>
          <cell r="G51">
            <v>133395000</v>
          </cell>
          <cell r="H51"/>
          <cell r="I51">
            <v>133395000</v>
          </cell>
          <cell r="J51"/>
          <cell r="K51"/>
          <cell r="L51">
            <v>133395000</v>
          </cell>
        </row>
      </sheetData>
      <sheetData sheetId="17">
        <row r="7">
          <cell r="B7" t="str">
            <v>08 SUMATERA BARAT</v>
          </cell>
          <cell r="C7">
            <v>12519279000</v>
          </cell>
          <cell r="D7">
            <v>3305981000</v>
          </cell>
          <cell r="E7">
            <v>2860043000</v>
          </cell>
          <cell r="F7">
            <v>247900000</v>
          </cell>
          <cell r="G7">
            <v>18933203000</v>
          </cell>
          <cell r="H7">
            <v>12519279000</v>
          </cell>
          <cell r="I7">
            <v>2550304000</v>
          </cell>
          <cell r="J7">
            <v>2240757000</v>
          </cell>
          <cell r="K7">
            <v>0</v>
          </cell>
          <cell r="L7">
            <v>17310340000</v>
          </cell>
        </row>
        <row r="8">
          <cell r="B8" t="str">
            <v>025.09.DC KERUKUNAN UMAT DAN LAYANAN KEHIDUPAN BERAGAMA</v>
          </cell>
          <cell r="C8"/>
          <cell r="D8">
            <v>2621909000</v>
          </cell>
          <cell r="E8"/>
          <cell r="F8">
            <v>10000000</v>
          </cell>
          <cell r="G8">
            <v>2631909000</v>
          </cell>
          <cell r="H8">
            <v>0</v>
          </cell>
          <cell r="I8">
            <v>2005995000</v>
          </cell>
          <cell r="J8">
            <v>0</v>
          </cell>
          <cell r="K8">
            <v>0</v>
          </cell>
          <cell r="L8">
            <v>2005995000</v>
          </cell>
        </row>
        <row r="9">
          <cell r="B9" t="str">
            <v>2126 Pembinaan Umrah dan Haji Khusus</v>
          </cell>
          <cell r="C9"/>
          <cell r="D9">
            <v>74602000</v>
          </cell>
          <cell r="E9"/>
          <cell r="F9"/>
          <cell r="G9">
            <v>74602000</v>
          </cell>
          <cell r="H9">
            <v>0</v>
          </cell>
          <cell r="I9">
            <v>45590000</v>
          </cell>
          <cell r="J9">
            <v>0</v>
          </cell>
          <cell r="K9">
            <v>0</v>
          </cell>
          <cell r="L9">
            <v>45590000</v>
          </cell>
        </row>
        <row r="10">
          <cell r="B10" t="str">
            <v>2126.QDB Fasilitasi dan Pembinaan Lembaga</v>
          </cell>
          <cell r="C10"/>
          <cell r="D10">
            <v>74602000</v>
          </cell>
          <cell r="E10"/>
          <cell r="F10"/>
          <cell r="G10">
            <v>74602000</v>
          </cell>
          <cell r="H10">
            <v>0</v>
          </cell>
          <cell r="I10">
            <v>45590000</v>
          </cell>
          <cell r="J10">
            <v>0</v>
          </cell>
          <cell r="K10">
            <v>0</v>
          </cell>
          <cell r="L10">
            <v>45590000</v>
          </cell>
        </row>
        <row r="11">
          <cell r="B11" t="str">
            <v>2126.QDB.001 Lembaga Penyelenggara Ibadah Umrah yang Terbina</v>
          </cell>
          <cell r="C11"/>
          <cell r="D11">
            <v>55600000</v>
          </cell>
          <cell r="E11"/>
          <cell r="F11"/>
          <cell r="G11">
            <v>55600000</v>
          </cell>
          <cell r="H11">
            <v>0</v>
          </cell>
          <cell r="I11">
            <v>45590000</v>
          </cell>
          <cell r="J11">
            <v>0</v>
          </cell>
          <cell r="K11">
            <v>0</v>
          </cell>
          <cell r="L11">
            <v>45590000</v>
          </cell>
        </row>
        <row r="12">
          <cell r="B12" t="str">
            <v>053 Pembinaan Penyelenggara Perjalanan Ibadah Umrah</v>
          </cell>
          <cell r="C12"/>
          <cell r="D12">
            <v>28200000</v>
          </cell>
          <cell r="E12"/>
          <cell r="F12"/>
          <cell r="G12">
            <v>28200000</v>
          </cell>
          <cell r="H12"/>
          <cell r="I12">
            <v>27990000</v>
          </cell>
          <cell r="J12"/>
          <cell r="K12"/>
          <cell r="L12">
            <v>27990000</v>
          </cell>
        </row>
        <row r="13">
          <cell r="B13" t="str">
            <v>054 Pemantauan dan Pengawasan Penyelenggara Perjalanan Ibadah Umrah</v>
          </cell>
          <cell r="C13"/>
          <cell r="D13">
            <v>27400000</v>
          </cell>
          <cell r="E13"/>
          <cell r="F13"/>
          <cell r="G13">
            <v>27400000</v>
          </cell>
          <cell r="H13"/>
          <cell r="I13">
            <v>17600000</v>
          </cell>
          <cell r="J13"/>
          <cell r="K13"/>
          <cell r="L13">
            <v>17600000</v>
          </cell>
        </row>
        <row r="14">
          <cell r="B14" t="str">
            <v>2126.QDB.002 Lembaga Penyelenggara Ibadah Haji Khusus yang Terbina</v>
          </cell>
          <cell r="C14"/>
          <cell r="D14">
            <v>19002000</v>
          </cell>
          <cell r="E14"/>
          <cell r="F14"/>
          <cell r="G14">
            <v>19002000</v>
          </cell>
          <cell r="H14">
            <v>0</v>
          </cell>
          <cell r="I14">
            <v>0</v>
          </cell>
          <cell r="J14">
            <v>0</v>
          </cell>
          <cell r="K14">
            <v>0</v>
          </cell>
          <cell r="L14">
            <v>0</v>
          </cell>
        </row>
        <row r="15">
          <cell r="B15" t="str">
            <v>051 Pengelolaan Perizinan Penyelenggara Ibadah Haji Khusus</v>
          </cell>
          <cell r="C15"/>
          <cell r="D15">
            <v>19002000</v>
          </cell>
          <cell r="E15"/>
          <cell r="F15"/>
          <cell r="G15">
            <v>19002000</v>
          </cell>
          <cell r="H15"/>
          <cell r="I15">
            <v>0</v>
          </cell>
          <cell r="J15"/>
          <cell r="K15"/>
          <cell r="L15">
            <v>0</v>
          </cell>
        </row>
        <row r="16">
          <cell r="B16" t="str">
            <v>2147 Pelayanan Haji Dalam Negeri</v>
          </cell>
          <cell r="C16"/>
          <cell r="D16">
            <v>581140000</v>
          </cell>
          <cell r="E16"/>
          <cell r="F16">
            <v>10000000</v>
          </cell>
          <cell r="G16">
            <v>591140000</v>
          </cell>
          <cell r="H16">
            <v>0</v>
          </cell>
          <cell r="I16">
            <v>318520000</v>
          </cell>
          <cell r="J16">
            <v>0</v>
          </cell>
          <cell r="K16">
            <v>0</v>
          </cell>
          <cell r="L16">
            <v>318520000</v>
          </cell>
        </row>
        <row r="17">
          <cell r="B17" t="str">
            <v>2147.QAA Pelayanan Publik kepada masyarakat</v>
          </cell>
          <cell r="C17"/>
          <cell r="D17">
            <v>581140000</v>
          </cell>
          <cell r="E17"/>
          <cell r="F17">
            <v>10000000</v>
          </cell>
          <cell r="G17">
            <v>591140000</v>
          </cell>
          <cell r="H17">
            <v>0</v>
          </cell>
          <cell r="I17">
            <v>318520000</v>
          </cell>
          <cell r="J17">
            <v>0</v>
          </cell>
          <cell r="K17">
            <v>0</v>
          </cell>
          <cell r="L17">
            <v>318520000</v>
          </cell>
        </row>
        <row r="18">
          <cell r="B18" t="str">
            <v>2147.QAA.001 Layanan Administrasi Haji Dalam Negeri</v>
          </cell>
          <cell r="C18"/>
          <cell r="D18">
            <v>581140000</v>
          </cell>
          <cell r="E18"/>
          <cell r="F18">
            <v>10000000</v>
          </cell>
          <cell r="G18">
            <v>591140000</v>
          </cell>
          <cell r="H18">
            <v>0</v>
          </cell>
          <cell r="I18">
            <v>318520000</v>
          </cell>
          <cell r="J18">
            <v>0</v>
          </cell>
          <cell r="K18">
            <v>0</v>
          </cell>
          <cell r="L18">
            <v>318520000</v>
          </cell>
        </row>
        <row r="19">
          <cell r="B19" t="str">
            <v>052 Sosialisasi Kebijakan Pendaftaran dan Pembatalan Haji reguler</v>
          </cell>
          <cell r="C19"/>
          <cell r="D19">
            <v>105840000</v>
          </cell>
          <cell r="E19"/>
          <cell r="F19"/>
          <cell r="G19">
            <v>105840000</v>
          </cell>
          <cell r="H19"/>
          <cell r="I19">
            <v>0</v>
          </cell>
          <cell r="J19"/>
          <cell r="K19"/>
          <cell r="L19">
            <v>0</v>
          </cell>
        </row>
        <row r="20">
          <cell r="B20" t="str">
            <v>053 Pengelolaan Pelayanan Pendaftaran dan Pembatalan Haji Reguler</v>
          </cell>
          <cell r="C20"/>
          <cell r="D20">
            <v>80350000</v>
          </cell>
          <cell r="E20"/>
          <cell r="F20">
            <v>10000000</v>
          </cell>
          <cell r="G20">
            <v>90350000</v>
          </cell>
          <cell r="H20"/>
          <cell r="I20">
            <v>0</v>
          </cell>
          <cell r="J20"/>
          <cell r="K20">
            <v>0</v>
          </cell>
          <cell r="L20">
            <v>0</v>
          </cell>
        </row>
        <row r="21">
          <cell r="B21" t="str">
            <v>054 Konsolidasi dan Verifikasi Data Jemaah Haji Reguler</v>
          </cell>
          <cell r="C21"/>
          <cell r="D21">
            <v>56820000</v>
          </cell>
          <cell r="E21"/>
          <cell r="F21"/>
          <cell r="G21">
            <v>56820000</v>
          </cell>
          <cell r="H21"/>
          <cell r="I21">
            <v>10650000</v>
          </cell>
          <cell r="J21"/>
          <cell r="K21"/>
          <cell r="L21">
            <v>10650000</v>
          </cell>
        </row>
        <row r="22">
          <cell r="B22" t="str">
            <v>057 Penyelesaian Dokumen/Perlengkapan Jemaah Haji di Tingkat Kab/Kota</v>
          </cell>
          <cell r="C22"/>
          <cell r="D22">
            <v>115830000</v>
          </cell>
          <cell r="E22"/>
          <cell r="F22"/>
          <cell r="G22">
            <v>115830000</v>
          </cell>
          <cell r="H22"/>
          <cell r="I22">
            <v>108315000</v>
          </cell>
          <cell r="J22"/>
          <cell r="K22"/>
          <cell r="L22">
            <v>108315000</v>
          </cell>
        </row>
        <row r="23">
          <cell r="B23" t="str">
            <v>058 Penyelesaian Dokumen/Perlengkapan Jemaah Haji di Tingkat Provinsi</v>
          </cell>
          <cell r="C23"/>
          <cell r="D23">
            <v>24430000</v>
          </cell>
          <cell r="E23"/>
          <cell r="F23"/>
          <cell r="G23">
            <v>24430000</v>
          </cell>
          <cell r="H23"/>
          <cell r="I23">
            <v>24380000</v>
          </cell>
          <cell r="J23"/>
          <cell r="K23"/>
          <cell r="L23">
            <v>24380000</v>
          </cell>
        </row>
        <row r="24">
          <cell r="B24" t="str">
            <v>063 Pelayanan Pemberangkatan/Pemulangan Jemaah</v>
          </cell>
          <cell r="C24"/>
          <cell r="D24">
            <v>197870000</v>
          </cell>
          <cell r="E24"/>
          <cell r="F24"/>
          <cell r="G24">
            <v>197870000</v>
          </cell>
          <cell r="H24"/>
          <cell r="I24">
            <v>175175000</v>
          </cell>
          <cell r="J24"/>
          <cell r="K24"/>
          <cell r="L24">
            <v>175175000</v>
          </cell>
        </row>
        <row r="25">
          <cell r="B25" t="str">
            <v>2148 Pembinaan Haji</v>
          </cell>
          <cell r="C25"/>
          <cell r="D25">
            <v>1905917000</v>
          </cell>
          <cell r="E25"/>
          <cell r="F25"/>
          <cell r="G25">
            <v>1905917000</v>
          </cell>
          <cell r="H25">
            <v>0</v>
          </cell>
          <cell r="I25">
            <v>1611635000</v>
          </cell>
          <cell r="J25">
            <v>0</v>
          </cell>
          <cell r="K25">
            <v>0</v>
          </cell>
          <cell r="L25">
            <v>1611635000</v>
          </cell>
        </row>
        <row r="26">
          <cell r="B26" t="str">
            <v>2148.QDC Fasilitasi dan Pembinaan Masyarakat</v>
          </cell>
          <cell r="C26"/>
          <cell r="D26">
            <v>1905917000</v>
          </cell>
          <cell r="E26"/>
          <cell r="F26"/>
          <cell r="G26">
            <v>1905917000</v>
          </cell>
          <cell r="H26">
            <v>0</v>
          </cell>
          <cell r="I26">
            <v>1611635000</v>
          </cell>
          <cell r="J26">
            <v>0</v>
          </cell>
          <cell r="K26">
            <v>0</v>
          </cell>
          <cell r="L26">
            <v>1611635000</v>
          </cell>
        </row>
        <row r="27">
          <cell r="B27" t="str">
            <v>2148.QDC.001 Petugas Haji yang Profesional</v>
          </cell>
          <cell r="C27"/>
          <cell r="D27">
            <v>1344665000</v>
          </cell>
          <cell r="E27"/>
          <cell r="F27"/>
          <cell r="G27">
            <v>1344665000</v>
          </cell>
          <cell r="H27">
            <v>0</v>
          </cell>
          <cell r="I27">
            <v>1303958000</v>
          </cell>
          <cell r="J27">
            <v>0</v>
          </cell>
          <cell r="K27">
            <v>0</v>
          </cell>
          <cell r="L27">
            <v>1303958000</v>
          </cell>
        </row>
        <row r="28">
          <cell r="B28" t="str">
            <v>051 Rekrutmen/Seleksi PPIH Kloter</v>
          </cell>
          <cell r="C28"/>
          <cell r="D28">
            <v>221777000</v>
          </cell>
          <cell r="E28"/>
          <cell r="F28"/>
          <cell r="G28">
            <v>221777000</v>
          </cell>
          <cell r="H28"/>
          <cell r="I28">
            <v>187760000</v>
          </cell>
          <cell r="J28"/>
          <cell r="K28"/>
          <cell r="L28">
            <v>187760000</v>
          </cell>
        </row>
        <row r="29">
          <cell r="B29" t="str">
            <v>052 Rekrutmen/Seleksi PPIH Non Kloter</v>
          </cell>
          <cell r="C29"/>
          <cell r="D29">
            <v>59204000</v>
          </cell>
          <cell r="E29"/>
          <cell r="F29"/>
          <cell r="G29">
            <v>59204000</v>
          </cell>
          <cell r="H29"/>
          <cell r="I29">
            <v>52514000</v>
          </cell>
          <cell r="J29"/>
          <cell r="K29"/>
          <cell r="L29">
            <v>52514000</v>
          </cell>
        </row>
        <row r="30">
          <cell r="B30" t="str">
            <v>055 Dokumen dan Perlengkapan PPIH Kloter</v>
          </cell>
          <cell r="C30"/>
          <cell r="D30">
            <v>3900000</v>
          </cell>
          <cell r="E30"/>
          <cell r="F30"/>
          <cell r="G30">
            <v>3900000</v>
          </cell>
          <cell r="H30"/>
          <cell r="I30">
            <v>3900000</v>
          </cell>
          <cell r="J30"/>
          <cell r="K30"/>
          <cell r="L30">
            <v>3900000</v>
          </cell>
        </row>
        <row r="31">
          <cell r="B31" t="str">
            <v>061 Pelatihan dan pembekalan PPIH Kloter</v>
          </cell>
          <cell r="C31"/>
          <cell r="D31">
            <v>256184000</v>
          </cell>
          <cell r="E31"/>
          <cell r="F31"/>
          <cell r="G31">
            <v>256184000</v>
          </cell>
          <cell r="H31"/>
          <cell r="I31">
            <v>256184000</v>
          </cell>
          <cell r="J31"/>
          <cell r="K31"/>
          <cell r="L31">
            <v>256184000</v>
          </cell>
        </row>
        <row r="32">
          <cell r="B32" t="str">
            <v>067 Operasional PPIH Embarkasi</v>
          </cell>
          <cell r="C32"/>
          <cell r="D32">
            <v>803600000</v>
          </cell>
          <cell r="E32"/>
          <cell r="F32"/>
          <cell r="G32">
            <v>803600000</v>
          </cell>
          <cell r="H32"/>
          <cell r="I32">
            <v>803600000</v>
          </cell>
          <cell r="J32"/>
          <cell r="K32"/>
          <cell r="L32">
            <v>803600000</v>
          </cell>
        </row>
        <row r="33">
          <cell r="B33" t="str">
            <v>2148.QDC.002 Jemaah Haji Reguler yang Terbina</v>
          </cell>
          <cell r="C33"/>
          <cell r="D33">
            <v>561252000</v>
          </cell>
          <cell r="E33"/>
          <cell r="F33"/>
          <cell r="G33">
            <v>561252000</v>
          </cell>
          <cell r="H33">
            <v>0</v>
          </cell>
          <cell r="I33">
            <v>307677000</v>
          </cell>
          <cell r="J33">
            <v>0</v>
          </cell>
          <cell r="K33">
            <v>0</v>
          </cell>
          <cell r="L33">
            <v>307677000</v>
          </cell>
        </row>
        <row r="34">
          <cell r="B34" t="str">
            <v>051 Bimbingan Jemaah Haji Reguler</v>
          </cell>
          <cell r="C34"/>
          <cell r="D34">
            <v>453761000</v>
          </cell>
          <cell r="E34"/>
          <cell r="F34"/>
          <cell r="G34">
            <v>453761000</v>
          </cell>
          <cell r="H34"/>
          <cell r="I34">
            <v>200186000</v>
          </cell>
          <cell r="J34"/>
          <cell r="K34"/>
          <cell r="L34">
            <v>200186000</v>
          </cell>
        </row>
        <row r="35">
          <cell r="B35" t="str">
            <v>052 Sertifikasi penyuluh dan pembimbing manasik haji</v>
          </cell>
          <cell r="C35"/>
          <cell r="D35">
            <v>62431000</v>
          </cell>
          <cell r="E35"/>
          <cell r="F35"/>
          <cell r="G35">
            <v>62431000</v>
          </cell>
          <cell r="H35"/>
          <cell r="I35">
            <v>62431000</v>
          </cell>
          <cell r="J35"/>
          <cell r="K35"/>
          <cell r="L35">
            <v>62431000</v>
          </cell>
        </row>
        <row r="36">
          <cell r="B36" t="str">
            <v>053 Pembinaan kelompok bimbingan</v>
          </cell>
          <cell r="C36"/>
          <cell r="D36">
            <v>45060000</v>
          </cell>
          <cell r="E36"/>
          <cell r="F36"/>
          <cell r="G36">
            <v>45060000</v>
          </cell>
          <cell r="H36"/>
          <cell r="I36">
            <v>45060000</v>
          </cell>
          <cell r="J36"/>
          <cell r="K36"/>
          <cell r="L36">
            <v>45060000</v>
          </cell>
        </row>
        <row r="37">
          <cell r="B37" t="str">
            <v>2149 Pengelolaan Dana Haji dan Sistem Informasi Haji</v>
          </cell>
          <cell r="C37"/>
          <cell r="D37">
            <v>60250000</v>
          </cell>
          <cell r="E37"/>
          <cell r="F37"/>
          <cell r="G37">
            <v>60250000</v>
          </cell>
          <cell r="H37">
            <v>0</v>
          </cell>
          <cell r="I37">
            <v>30250000</v>
          </cell>
          <cell r="J37">
            <v>0</v>
          </cell>
          <cell r="K37">
            <v>0</v>
          </cell>
          <cell r="L37">
            <v>30250000</v>
          </cell>
        </row>
        <row r="38">
          <cell r="B38" t="str">
            <v>2149.QMA Data dan Informasi Publik</v>
          </cell>
          <cell r="C38"/>
          <cell r="D38">
            <v>60250000</v>
          </cell>
          <cell r="E38"/>
          <cell r="F38"/>
          <cell r="G38">
            <v>60250000</v>
          </cell>
          <cell r="H38">
            <v>0</v>
          </cell>
          <cell r="I38">
            <v>30250000</v>
          </cell>
          <cell r="J38">
            <v>0</v>
          </cell>
          <cell r="K38">
            <v>0</v>
          </cell>
          <cell r="L38">
            <v>30250000</v>
          </cell>
        </row>
        <row r="39">
          <cell r="B39" t="str">
            <v>2149.QMA.001 Sistem Informasi Haji yang Handal</v>
          </cell>
          <cell r="C39"/>
          <cell r="D39">
            <v>60250000</v>
          </cell>
          <cell r="E39"/>
          <cell r="F39"/>
          <cell r="G39">
            <v>60250000</v>
          </cell>
          <cell r="H39">
            <v>0</v>
          </cell>
          <cell r="I39">
            <v>30250000</v>
          </cell>
          <cell r="J39">
            <v>0</v>
          </cell>
          <cell r="K39">
            <v>0</v>
          </cell>
          <cell r="L39">
            <v>30250000</v>
          </cell>
        </row>
        <row r="40">
          <cell r="B40" t="str">
            <v>051 Pengelolaan Infrastruktur</v>
          </cell>
          <cell r="C40"/>
          <cell r="D40">
            <v>60250000</v>
          </cell>
          <cell r="E40"/>
          <cell r="F40"/>
          <cell r="G40">
            <v>60250000</v>
          </cell>
          <cell r="H40"/>
          <cell r="I40">
            <v>30250000</v>
          </cell>
          <cell r="J40"/>
          <cell r="K40"/>
          <cell r="L40">
            <v>30250000</v>
          </cell>
        </row>
        <row r="41">
          <cell r="B41" t="str">
            <v>025.09.WA DUKUNGAN MANAJEMEN</v>
          </cell>
          <cell r="C41">
            <v>12519279000</v>
          </cell>
          <cell r="D41">
            <v>684072000</v>
          </cell>
          <cell r="E41">
            <v>2860043000</v>
          </cell>
          <cell r="F41">
            <v>237900000</v>
          </cell>
          <cell r="G41">
            <v>16301294000</v>
          </cell>
          <cell r="H41">
            <v>12519279000</v>
          </cell>
          <cell r="I41">
            <v>544309000</v>
          </cell>
          <cell r="J41">
            <v>2240757000</v>
          </cell>
          <cell r="K41">
            <v>0</v>
          </cell>
          <cell r="L41">
            <v>15304345000</v>
          </cell>
        </row>
        <row r="42">
          <cell r="B42" t="str">
            <v>2150 Dukungan Manajemen dan Pelaksanaan Tugas Teknis
Lainnya Penyelenggaraan Haji dan Umrah</v>
          </cell>
          <cell r="C42">
            <v>12519279000</v>
          </cell>
          <cell r="D42">
            <v>684072000</v>
          </cell>
          <cell r="E42">
            <v>2860043000</v>
          </cell>
          <cell r="F42">
            <v>237900000</v>
          </cell>
          <cell r="G42">
            <v>16301294000</v>
          </cell>
          <cell r="H42">
            <v>12519279000</v>
          </cell>
          <cell r="I42">
            <v>544309000</v>
          </cell>
          <cell r="J42">
            <v>2240757000</v>
          </cell>
          <cell r="K42">
            <v>0</v>
          </cell>
          <cell r="L42">
            <v>15304345000</v>
          </cell>
        </row>
        <row r="43">
          <cell r="B43" t="str">
            <v>2150.EBA Layanan Dukungan Manajemen Internal</v>
          </cell>
          <cell r="C43">
            <v>12519279000</v>
          </cell>
          <cell r="D43">
            <v>543678000</v>
          </cell>
          <cell r="E43">
            <v>2860043000</v>
          </cell>
          <cell r="F43"/>
          <cell r="G43">
            <v>15923000000</v>
          </cell>
          <cell r="H43">
            <v>12519279000</v>
          </cell>
          <cell r="I43">
            <v>447817000</v>
          </cell>
          <cell r="J43">
            <v>2240757000</v>
          </cell>
          <cell r="K43">
            <v>0</v>
          </cell>
          <cell r="L43">
            <v>15207853000</v>
          </cell>
        </row>
        <row r="44">
          <cell r="B44" t="str">
            <v>2150.EBA.956 Layanan BMN</v>
          </cell>
          <cell r="C44"/>
          <cell r="D44">
            <v>31700000</v>
          </cell>
          <cell r="E44"/>
          <cell r="F44"/>
          <cell r="G44">
            <v>31700000</v>
          </cell>
          <cell r="H44">
            <v>0</v>
          </cell>
          <cell r="I44">
            <v>0</v>
          </cell>
          <cell r="J44">
            <v>0</v>
          </cell>
          <cell r="K44">
            <v>0</v>
          </cell>
          <cell r="L44">
            <v>0</v>
          </cell>
        </row>
        <row r="45">
          <cell r="B45" t="str">
            <v>051 Pengelolaan BMN dan Perlengkapan</v>
          </cell>
          <cell r="C45"/>
          <cell r="D45">
            <v>31700000</v>
          </cell>
          <cell r="E45"/>
          <cell r="F45"/>
          <cell r="G45">
            <v>31700000</v>
          </cell>
          <cell r="H45"/>
          <cell r="I45">
            <v>0</v>
          </cell>
          <cell r="J45"/>
          <cell r="K45"/>
          <cell r="L45">
            <v>0</v>
          </cell>
        </row>
        <row r="46">
          <cell r="B46" t="str">
            <v>2150.EBA.957 Layanan Hukum</v>
          </cell>
          <cell r="C46"/>
          <cell r="D46">
            <v>30000000</v>
          </cell>
          <cell r="E46"/>
          <cell r="F46"/>
          <cell r="G46">
            <v>30000000</v>
          </cell>
          <cell r="H46">
            <v>0</v>
          </cell>
          <cell r="I46">
            <v>0</v>
          </cell>
          <cell r="J46">
            <v>0</v>
          </cell>
          <cell r="K46">
            <v>0</v>
          </cell>
          <cell r="L46">
            <v>0</v>
          </cell>
        </row>
        <row r="47">
          <cell r="B47" t="str">
            <v>051 Layanan Hukum dan Peraturan Perundang-Undangan</v>
          </cell>
          <cell r="C47"/>
          <cell r="D47">
            <v>30000000</v>
          </cell>
          <cell r="E47"/>
          <cell r="F47"/>
          <cell r="G47">
            <v>30000000</v>
          </cell>
          <cell r="H47"/>
          <cell r="I47">
            <v>0</v>
          </cell>
          <cell r="J47"/>
          <cell r="K47"/>
          <cell r="L47">
            <v>0</v>
          </cell>
        </row>
        <row r="48">
          <cell r="B48" t="str">
            <v>2150.EBA.958 Layanan Hubungan Masyarakat</v>
          </cell>
          <cell r="C48"/>
          <cell r="D48">
            <v>194053000</v>
          </cell>
          <cell r="E48"/>
          <cell r="F48"/>
          <cell r="G48">
            <v>194053000</v>
          </cell>
          <cell r="H48">
            <v>0</v>
          </cell>
          <cell r="I48">
            <v>179053000</v>
          </cell>
          <cell r="J48">
            <v>0</v>
          </cell>
          <cell r="K48">
            <v>0</v>
          </cell>
          <cell r="L48">
            <v>179053000</v>
          </cell>
        </row>
        <row r="49">
          <cell r="B49" t="str">
            <v>052 Pengelolaan Media Publikasi Informasi Haji dan Umrah</v>
          </cell>
          <cell r="C49"/>
          <cell r="D49">
            <v>16000000</v>
          </cell>
          <cell r="E49"/>
          <cell r="F49"/>
          <cell r="G49">
            <v>16000000</v>
          </cell>
          <cell r="H49"/>
          <cell r="I49">
            <v>1000000</v>
          </cell>
          <cell r="J49"/>
          <cell r="K49"/>
          <cell r="L49">
            <v>1000000</v>
          </cell>
        </row>
        <row r="50">
          <cell r="B50" t="str">
            <v>053 Penyebaran Informasi Haji dan Umrah</v>
          </cell>
          <cell r="C50"/>
          <cell r="D50">
            <v>178053000</v>
          </cell>
          <cell r="E50"/>
          <cell r="F50"/>
          <cell r="G50">
            <v>178053000</v>
          </cell>
          <cell r="H50"/>
          <cell r="I50">
            <v>178053000</v>
          </cell>
          <cell r="J50"/>
          <cell r="K50"/>
          <cell r="L50">
            <v>178053000</v>
          </cell>
        </row>
        <row r="51">
          <cell r="B51" t="str">
            <v>2150.EBA.959 Layanan Protokoler</v>
          </cell>
          <cell r="C51"/>
          <cell r="D51">
            <v>7500000</v>
          </cell>
          <cell r="E51"/>
          <cell r="F51"/>
          <cell r="G51">
            <v>7500000</v>
          </cell>
          <cell r="H51">
            <v>0</v>
          </cell>
          <cell r="I51">
            <v>0</v>
          </cell>
          <cell r="J51">
            <v>0</v>
          </cell>
          <cell r="K51">
            <v>0</v>
          </cell>
          <cell r="L51">
            <v>0</v>
          </cell>
        </row>
        <row r="52">
          <cell r="B52" t="str">
            <v>051 Pelayanan Protokoler</v>
          </cell>
          <cell r="C52"/>
          <cell r="D52">
            <v>7500000</v>
          </cell>
          <cell r="E52"/>
          <cell r="F52"/>
          <cell r="G52">
            <v>7500000</v>
          </cell>
          <cell r="H52"/>
          <cell r="I52">
            <v>0</v>
          </cell>
          <cell r="J52"/>
          <cell r="K52"/>
          <cell r="L52">
            <v>0</v>
          </cell>
        </row>
        <row r="53">
          <cell r="B53" t="str">
            <v>2150.EBA.960 Layanan Organisasi dan Tata Kelola Internal</v>
          </cell>
          <cell r="C53"/>
          <cell r="D53">
            <v>12000000</v>
          </cell>
          <cell r="E53"/>
          <cell r="F53"/>
          <cell r="G53">
            <v>12000000</v>
          </cell>
          <cell r="H53">
            <v>0</v>
          </cell>
          <cell r="I53">
            <v>12000000</v>
          </cell>
          <cell r="J53">
            <v>0</v>
          </cell>
          <cell r="K53">
            <v>0</v>
          </cell>
          <cell r="L53">
            <v>12000000</v>
          </cell>
        </row>
        <row r="54">
          <cell r="B54" t="str">
            <v>051 Pelayanan Organisasi, Tata Laksana, dan Reformasi Birokrasi</v>
          </cell>
          <cell r="C54"/>
          <cell r="D54">
            <v>12000000</v>
          </cell>
          <cell r="E54"/>
          <cell r="F54"/>
          <cell r="G54">
            <v>12000000</v>
          </cell>
          <cell r="H54"/>
          <cell r="I54">
            <v>12000000</v>
          </cell>
          <cell r="J54"/>
          <cell r="K54"/>
          <cell r="L54">
            <v>12000000</v>
          </cell>
        </row>
        <row r="55">
          <cell r="B55" t="str">
            <v>2150.EBA.962 Layanan Umum</v>
          </cell>
          <cell r="C55"/>
          <cell r="D55">
            <v>268425000</v>
          </cell>
          <cell r="E55"/>
          <cell r="F55"/>
          <cell r="G55">
            <v>268425000</v>
          </cell>
          <cell r="H55">
            <v>0</v>
          </cell>
          <cell r="I55">
            <v>256764000</v>
          </cell>
          <cell r="J55">
            <v>0</v>
          </cell>
          <cell r="K55">
            <v>0</v>
          </cell>
          <cell r="L55">
            <v>256764000</v>
          </cell>
        </row>
        <row r="56">
          <cell r="B56" t="str">
            <v>052 Koordinasi penyelenggaraan ibadah haji</v>
          </cell>
          <cell r="C56"/>
          <cell r="D56">
            <v>175145000</v>
          </cell>
          <cell r="E56"/>
          <cell r="F56"/>
          <cell r="G56">
            <v>175145000</v>
          </cell>
          <cell r="H56"/>
          <cell r="I56">
            <v>163484000</v>
          </cell>
          <cell r="J56"/>
          <cell r="K56"/>
          <cell r="L56">
            <v>163484000</v>
          </cell>
        </row>
        <row r="57">
          <cell r="B57" t="str">
            <v>053 Pelayanan Umum dan Rumah Tangga</v>
          </cell>
          <cell r="C57"/>
          <cell r="D57">
            <v>93280000</v>
          </cell>
          <cell r="E57"/>
          <cell r="F57"/>
          <cell r="G57">
            <v>93280000</v>
          </cell>
          <cell r="H57"/>
          <cell r="I57">
            <v>93280000</v>
          </cell>
          <cell r="J57"/>
          <cell r="K57"/>
          <cell r="L57">
            <v>93280000</v>
          </cell>
        </row>
        <row r="58">
          <cell r="B58" t="str">
            <v>2150.EBA.994 Layanan Perkantoran</v>
          </cell>
          <cell r="C58">
            <v>12519279000</v>
          </cell>
          <cell r="D58"/>
          <cell r="E58">
            <v>2860043000</v>
          </cell>
          <cell r="F58"/>
          <cell r="G58">
            <v>15379322000</v>
          </cell>
          <cell r="H58">
            <v>12519279000</v>
          </cell>
          <cell r="I58">
            <v>0</v>
          </cell>
          <cell r="J58">
            <v>2240757000</v>
          </cell>
          <cell r="K58">
            <v>0</v>
          </cell>
          <cell r="L58">
            <v>14760036000</v>
          </cell>
        </row>
        <row r="59">
          <cell r="B59" t="str">
            <v>001 Gaji dan Tunjangan</v>
          </cell>
          <cell r="C59">
            <v>12519279000</v>
          </cell>
          <cell r="D59"/>
          <cell r="E59"/>
          <cell r="F59"/>
          <cell r="G59">
            <v>12519279000</v>
          </cell>
          <cell r="H59">
            <v>12519279000</v>
          </cell>
          <cell r="I59"/>
          <cell r="J59"/>
          <cell r="K59"/>
          <cell r="L59">
            <v>12519279000</v>
          </cell>
        </row>
        <row r="60">
          <cell r="B60" t="str">
            <v>002 Operasional dan Pemeliharaan Kantor</v>
          </cell>
          <cell r="C60"/>
          <cell r="D60"/>
          <cell r="E60">
            <v>2860043000</v>
          </cell>
          <cell r="F60"/>
          <cell r="G60">
            <v>2860043000</v>
          </cell>
          <cell r="H60"/>
          <cell r="I60"/>
          <cell r="J60">
            <v>2240757000</v>
          </cell>
          <cell r="K60"/>
          <cell r="L60">
            <v>2240757000</v>
          </cell>
        </row>
        <row r="61">
          <cell r="B61" t="str">
            <v>2150.EBB Layanan Sarana dan Prasarana Internal</v>
          </cell>
          <cell r="C61"/>
          <cell r="D61">
            <v>23200000</v>
          </cell>
          <cell r="E61"/>
          <cell r="F61">
            <v>237900000</v>
          </cell>
          <cell r="G61">
            <v>261100000</v>
          </cell>
          <cell r="H61">
            <v>0</v>
          </cell>
          <cell r="I61">
            <v>0</v>
          </cell>
          <cell r="J61">
            <v>0</v>
          </cell>
          <cell r="K61">
            <v>0</v>
          </cell>
          <cell r="L61">
            <v>0</v>
          </cell>
        </row>
        <row r="62">
          <cell r="B62" t="str">
            <v>2150.EBB.951 Layanan Sarana Internal</v>
          </cell>
          <cell r="C62"/>
          <cell r="D62">
            <v>23200000</v>
          </cell>
          <cell r="E62"/>
          <cell r="F62">
            <v>237900000</v>
          </cell>
          <cell r="G62">
            <v>261100000</v>
          </cell>
          <cell r="H62">
            <v>0</v>
          </cell>
          <cell r="I62">
            <v>0</v>
          </cell>
          <cell r="J62">
            <v>0</v>
          </cell>
          <cell r="K62">
            <v>0</v>
          </cell>
          <cell r="L62">
            <v>0</v>
          </cell>
        </row>
        <row r="63">
          <cell r="B63" t="str">
            <v>051 Pengadaan Perangkat Pengolah Data dan Komunikasi</v>
          </cell>
          <cell r="C63"/>
          <cell r="D63"/>
          <cell r="E63"/>
          <cell r="F63">
            <v>156700000</v>
          </cell>
          <cell r="G63">
            <v>156700000</v>
          </cell>
          <cell r="H63"/>
          <cell r="I63"/>
          <cell r="J63"/>
          <cell r="K63">
            <v>0</v>
          </cell>
          <cell r="L63">
            <v>0</v>
          </cell>
        </row>
        <row r="64">
          <cell r="B64" t="str">
            <v>052 Pengadaan Peralatan dan Fasilitas Perkantoran</v>
          </cell>
          <cell r="C64"/>
          <cell r="D64">
            <v>23200000</v>
          </cell>
          <cell r="E64"/>
          <cell r="F64">
            <v>44200000</v>
          </cell>
          <cell r="G64">
            <v>67400000</v>
          </cell>
          <cell r="H64"/>
          <cell r="I64">
            <v>0</v>
          </cell>
          <cell r="J64"/>
          <cell r="K64">
            <v>0</v>
          </cell>
          <cell r="L64">
            <v>0</v>
          </cell>
        </row>
        <row r="65">
          <cell r="B65" t="str">
            <v>053 Pengadaan Kendaraan Bermotor</v>
          </cell>
          <cell r="C65"/>
          <cell r="D65"/>
          <cell r="E65"/>
          <cell r="F65">
            <v>37000000</v>
          </cell>
          <cell r="G65">
            <v>37000000</v>
          </cell>
          <cell r="H65"/>
          <cell r="I65"/>
          <cell r="J65"/>
          <cell r="K65">
            <v>0</v>
          </cell>
          <cell r="L65">
            <v>0</v>
          </cell>
        </row>
        <row r="66">
          <cell r="B66" t="str">
            <v>2150.EBD Layanan Manajemen Kinerja Internal</v>
          </cell>
          <cell r="C66"/>
          <cell r="D66">
            <v>117194000</v>
          </cell>
          <cell r="E66"/>
          <cell r="F66"/>
          <cell r="G66">
            <v>117194000</v>
          </cell>
          <cell r="H66">
            <v>0</v>
          </cell>
          <cell r="I66">
            <v>96492000</v>
          </cell>
          <cell r="J66">
            <v>0</v>
          </cell>
          <cell r="K66">
            <v>0</v>
          </cell>
          <cell r="L66">
            <v>96492000</v>
          </cell>
        </row>
        <row r="67">
          <cell r="B67" t="str">
            <v>2150.EBD.952 Layanan Perencanaan dan Penganggaran</v>
          </cell>
          <cell r="C67"/>
          <cell r="D67">
            <v>83542000</v>
          </cell>
          <cell r="E67"/>
          <cell r="F67"/>
          <cell r="G67">
            <v>83542000</v>
          </cell>
          <cell r="H67">
            <v>0</v>
          </cell>
          <cell r="I67">
            <v>64422000</v>
          </cell>
          <cell r="J67">
            <v>0</v>
          </cell>
          <cell r="K67">
            <v>0</v>
          </cell>
          <cell r="L67">
            <v>64422000</v>
          </cell>
        </row>
        <row r="68">
          <cell r="B68" t="str">
            <v>051 Penyusunan Perencanaan Program dan Anggaran</v>
          </cell>
          <cell r="C68"/>
          <cell r="D68">
            <v>61560000</v>
          </cell>
          <cell r="E68"/>
          <cell r="F68"/>
          <cell r="G68">
            <v>61560000</v>
          </cell>
          <cell r="H68"/>
          <cell r="I68">
            <v>42440000</v>
          </cell>
          <cell r="J68"/>
          <cell r="K68"/>
          <cell r="L68">
            <v>42440000</v>
          </cell>
        </row>
        <row r="69">
          <cell r="B69" t="str">
            <v>052 Pengelolaan Rencana Program dan Anggaran</v>
          </cell>
          <cell r="C69"/>
          <cell r="D69">
            <v>21982000</v>
          </cell>
          <cell r="E69"/>
          <cell r="F69"/>
          <cell r="G69">
            <v>21982000</v>
          </cell>
          <cell r="H69"/>
          <cell r="I69">
            <v>21982000</v>
          </cell>
          <cell r="J69"/>
          <cell r="K69"/>
          <cell r="L69">
            <v>21982000</v>
          </cell>
        </row>
        <row r="70">
          <cell r="B70" t="str">
            <v>2150.EBD.953 Layanan Pemantauan dan Evaluasi</v>
          </cell>
          <cell r="C70"/>
          <cell r="D70">
            <v>16250000</v>
          </cell>
          <cell r="E70"/>
          <cell r="F70"/>
          <cell r="G70">
            <v>16250000</v>
          </cell>
          <cell r="H70">
            <v>0</v>
          </cell>
          <cell r="I70">
            <v>16250000</v>
          </cell>
          <cell r="J70">
            <v>0</v>
          </cell>
          <cell r="K70">
            <v>0</v>
          </cell>
          <cell r="L70">
            <v>16250000</v>
          </cell>
        </row>
        <row r="71">
          <cell r="B71" t="str">
            <v>051 Evaluasi dan Pelaporan Program</v>
          </cell>
          <cell r="C71"/>
          <cell r="D71">
            <v>16250000</v>
          </cell>
          <cell r="E71"/>
          <cell r="F71"/>
          <cell r="G71">
            <v>16250000</v>
          </cell>
          <cell r="H71"/>
          <cell r="I71">
            <v>16250000</v>
          </cell>
          <cell r="J71"/>
          <cell r="K71"/>
          <cell r="L71">
            <v>16250000</v>
          </cell>
        </row>
        <row r="72">
          <cell r="B72" t="str">
            <v>2150.EBD.955 Layanan Manajemen Keuangan</v>
          </cell>
          <cell r="C72"/>
          <cell r="D72">
            <v>17402000</v>
          </cell>
          <cell r="E72"/>
          <cell r="F72"/>
          <cell r="G72">
            <v>17402000</v>
          </cell>
          <cell r="H72">
            <v>0</v>
          </cell>
          <cell r="I72">
            <v>15820000</v>
          </cell>
          <cell r="J72">
            <v>0</v>
          </cell>
          <cell r="K72">
            <v>0</v>
          </cell>
          <cell r="L72">
            <v>15820000</v>
          </cell>
        </row>
        <row r="73">
          <cell r="B73" t="str">
            <v>055 Pengelolaan Laporan Keuangan</v>
          </cell>
          <cell r="C73"/>
          <cell r="D73">
            <v>17402000</v>
          </cell>
          <cell r="E73"/>
          <cell r="F73"/>
          <cell r="G73">
            <v>17402000</v>
          </cell>
          <cell r="H73"/>
          <cell r="I73">
            <v>15820000</v>
          </cell>
          <cell r="J73"/>
          <cell r="K73"/>
          <cell r="L73">
            <v>15820000</v>
          </cell>
        </row>
      </sheetData>
      <sheetData sheetId="18">
        <row r="7">
          <cell r="B7" t="str">
            <v>09 RIAU</v>
          </cell>
          <cell r="C7">
            <v>9113810000</v>
          </cell>
          <cell r="D7">
            <v>3426609000</v>
          </cell>
          <cell r="E7">
            <v>1918669000</v>
          </cell>
          <cell r="F7">
            <v>1334424000</v>
          </cell>
          <cell r="G7">
            <v>15793512000</v>
          </cell>
          <cell r="H7">
            <v>8276822000</v>
          </cell>
          <cell r="I7">
            <v>1653909000</v>
          </cell>
          <cell r="J7">
            <v>1300540000</v>
          </cell>
          <cell r="K7">
            <v>0</v>
          </cell>
          <cell r="L7">
            <v>11231271000</v>
          </cell>
        </row>
        <row r="8">
          <cell r="B8" t="str">
            <v>025.09.DC KERUKUNAN UMAT DAN LAYANAN KEHIDUPAN BERAGAMA</v>
          </cell>
          <cell r="C8"/>
          <cell r="D8">
            <v>2572731000</v>
          </cell>
          <cell r="E8"/>
          <cell r="F8"/>
          <cell r="G8">
            <v>2572731000</v>
          </cell>
          <cell r="H8">
            <v>0</v>
          </cell>
          <cell r="I8">
            <v>1244974000</v>
          </cell>
          <cell r="J8">
            <v>0</v>
          </cell>
          <cell r="K8">
            <v>0</v>
          </cell>
          <cell r="L8">
            <v>1244974000</v>
          </cell>
        </row>
        <row r="9">
          <cell r="B9" t="str">
            <v>2126 Pembinaan Umrah dan Haji Khusus</v>
          </cell>
          <cell r="C9"/>
          <cell r="D9">
            <v>76332000</v>
          </cell>
          <cell r="E9"/>
          <cell r="F9"/>
          <cell r="G9">
            <v>76332000</v>
          </cell>
          <cell r="H9">
            <v>0</v>
          </cell>
          <cell r="I9">
            <v>4500000</v>
          </cell>
          <cell r="J9">
            <v>0</v>
          </cell>
          <cell r="K9">
            <v>0</v>
          </cell>
          <cell r="L9">
            <v>4500000</v>
          </cell>
        </row>
        <row r="10">
          <cell r="B10" t="str">
            <v>2126.QDB Fasilitasi dan Pembinaan Lembaga</v>
          </cell>
          <cell r="C10"/>
          <cell r="D10">
            <v>76332000</v>
          </cell>
          <cell r="E10"/>
          <cell r="F10"/>
          <cell r="G10">
            <v>76332000</v>
          </cell>
          <cell r="H10">
            <v>0</v>
          </cell>
          <cell r="I10">
            <v>4500000</v>
          </cell>
          <cell r="J10">
            <v>0</v>
          </cell>
          <cell r="K10">
            <v>0</v>
          </cell>
          <cell r="L10">
            <v>4500000</v>
          </cell>
        </row>
        <row r="11">
          <cell r="B11" t="str">
            <v>2126.QDB.001 Lembaga Penyelenggara Ibadah Umrah yang Terbina</v>
          </cell>
          <cell r="C11"/>
          <cell r="D11">
            <v>76332000</v>
          </cell>
          <cell r="E11"/>
          <cell r="F11"/>
          <cell r="G11">
            <v>76332000</v>
          </cell>
          <cell r="H11">
            <v>0</v>
          </cell>
          <cell r="I11">
            <v>4500000</v>
          </cell>
          <cell r="J11">
            <v>0</v>
          </cell>
          <cell r="K11">
            <v>0</v>
          </cell>
          <cell r="L11">
            <v>4500000</v>
          </cell>
        </row>
        <row r="12">
          <cell r="B12" t="str">
            <v>051 Pengelolaan Perizinan Penyelenggara Perjalanan Ibadah Umrah</v>
          </cell>
          <cell r="C12"/>
          <cell r="D12">
            <v>36072000</v>
          </cell>
          <cell r="E12"/>
          <cell r="F12"/>
          <cell r="G12">
            <v>36072000</v>
          </cell>
          <cell r="H12"/>
          <cell r="I12">
            <v>0</v>
          </cell>
          <cell r="J12"/>
          <cell r="K12"/>
          <cell r="L12">
            <v>0</v>
          </cell>
        </row>
        <row r="13">
          <cell r="B13" t="str">
            <v>052 Akreditasi Penyelenggara Perjalanan Ibadah Umrah</v>
          </cell>
          <cell r="C13"/>
          <cell r="D13">
            <v>35760000</v>
          </cell>
          <cell r="E13"/>
          <cell r="F13"/>
          <cell r="G13">
            <v>35760000</v>
          </cell>
          <cell r="H13"/>
          <cell r="I13">
            <v>0</v>
          </cell>
          <cell r="J13"/>
          <cell r="K13"/>
          <cell r="L13">
            <v>0</v>
          </cell>
        </row>
        <row r="14">
          <cell r="B14" t="str">
            <v>054 Pemantauan dan Pengawasan Penyelenggara Perjalanan Ibadah Umrah</v>
          </cell>
          <cell r="C14"/>
          <cell r="D14">
            <v>4500000</v>
          </cell>
          <cell r="E14"/>
          <cell r="F14"/>
          <cell r="G14">
            <v>4500000</v>
          </cell>
          <cell r="H14"/>
          <cell r="I14">
            <v>4500000</v>
          </cell>
          <cell r="J14"/>
          <cell r="K14"/>
          <cell r="L14">
            <v>4500000</v>
          </cell>
        </row>
        <row r="15">
          <cell r="B15" t="str">
            <v>2147 Pelayanan Haji Dalam Negeri</v>
          </cell>
          <cell r="C15"/>
          <cell r="D15">
            <v>1041126000</v>
          </cell>
          <cell r="E15"/>
          <cell r="F15"/>
          <cell r="G15">
            <v>1041126000</v>
          </cell>
          <cell r="H15">
            <v>0</v>
          </cell>
          <cell r="I15">
            <v>396620000</v>
          </cell>
          <cell r="J15">
            <v>0</v>
          </cell>
          <cell r="K15">
            <v>0</v>
          </cell>
          <cell r="L15">
            <v>396620000</v>
          </cell>
        </row>
        <row r="16">
          <cell r="B16" t="str">
            <v>2147.QAA Pelayanan Publik kepada masyarakat</v>
          </cell>
          <cell r="C16"/>
          <cell r="D16">
            <v>812586000</v>
          </cell>
          <cell r="E16"/>
          <cell r="F16"/>
          <cell r="G16">
            <v>812586000</v>
          </cell>
          <cell r="H16">
            <v>0</v>
          </cell>
          <cell r="I16">
            <v>396620000</v>
          </cell>
          <cell r="J16">
            <v>0</v>
          </cell>
          <cell r="K16">
            <v>0</v>
          </cell>
          <cell r="L16">
            <v>396620000</v>
          </cell>
        </row>
        <row r="17">
          <cell r="B17" t="str">
            <v>2147.QAA.001 Layanan Administrasi Haji Dalam Negeri</v>
          </cell>
          <cell r="C17"/>
          <cell r="D17">
            <v>812586000</v>
          </cell>
          <cell r="E17"/>
          <cell r="F17"/>
          <cell r="G17">
            <v>812586000</v>
          </cell>
          <cell r="H17">
            <v>0</v>
          </cell>
          <cell r="I17">
            <v>396620000</v>
          </cell>
          <cell r="J17">
            <v>0</v>
          </cell>
          <cell r="K17">
            <v>0</v>
          </cell>
          <cell r="L17">
            <v>396620000</v>
          </cell>
        </row>
        <row r="18">
          <cell r="B18" t="str">
            <v>053 Pengelolaan Pelayanan Pendaftaran dan Pembatalan Haji Reguler</v>
          </cell>
          <cell r="C18"/>
          <cell r="D18">
            <v>266375000</v>
          </cell>
          <cell r="E18"/>
          <cell r="F18"/>
          <cell r="G18">
            <v>266375000</v>
          </cell>
          <cell r="H18"/>
          <cell r="I18">
            <v>0</v>
          </cell>
          <cell r="J18"/>
          <cell r="K18"/>
          <cell r="L18">
            <v>0</v>
          </cell>
        </row>
        <row r="19">
          <cell r="B19" t="str">
            <v>054 Konsolidasi dan Verifikasi Data Jemaah Haji Reguler</v>
          </cell>
          <cell r="C19"/>
          <cell r="D19">
            <v>60280000</v>
          </cell>
          <cell r="E19"/>
          <cell r="F19"/>
          <cell r="G19">
            <v>60280000</v>
          </cell>
          <cell r="H19"/>
          <cell r="I19">
            <v>58260000</v>
          </cell>
          <cell r="J19"/>
          <cell r="K19"/>
          <cell r="L19">
            <v>58260000</v>
          </cell>
        </row>
        <row r="20">
          <cell r="B20" t="str">
            <v>057 Penyelesaian Dokumen/Perlengkapan Jemaah Haji di Tingkat Kab/Kota</v>
          </cell>
          <cell r="C20"/>
          <cell r="D20">
            <v>174370000</v>
          </cell>
          <cell r="E20"/>
          <cell r="F20"/>
          <cell r="G20">
            <v>174370000</v>
          </cell>
          <cell r="H20"/>
          <cell r="I20">
            <v>148110000</v>
          </cell>
          <cell r="J20"/>
          <cell r="K20"/>
          <cell r="L20">
            <v>148110000</v>
          </cell>
        </row>
        <row r="21">
          <cell r="B21" t="str">
            <v>058 Penyelesaian Dokumen/Perlengkapan Jemaah Haji di Tingkat Provinsi</v>
          </cell>
          <cell r="C21"/>
          <cell r="D21">
            <v>164076000</v>
          </cell>
          <cell r="E21"/>
          <cell r="F21"/>
          <cell r="G21">
            <v>164076000</v>
          </cell>
          <cell r="H21"/>
          <cell r="I21">
            <v>78124000</v>
          </cell>
          <cell r="J21"/>
          <cell r="K21"/>
          <cell r="L21">
            <v>78124000</v>
          </cell>
        </row>
        <row r="22">
          <cell r="B22" t="str">
            <v>063 Pelayanan Pemberangkatan/Pemulangan Jemaah</v>
          </cell>
          <cell r="C22"/>
          <cell r="D22">
            <v>147485000</v>
          </cell>
          <cell r="E22"/>
          <cell r="F22"/>
          <cell r="G22">
            <v>147485000</v>
          </cell>
          <cell r="H22"/>
          <cell r="I22">
            <v>112126000</v>
          </cell>
          <cell r="J22"/>
          <cell r="K22"/>
          <cell r="L22">
            <v>112126000</v>
          </cell>
        </row>
        <row r="23">
          <cell r="B23" t="str">
            <v>2147.QAH Pelayanan Publik Lainnya</v>
          </cell>
          <cell r="C23"/>
          <cell r="D23">
            <v>228540000</v>
          </cell>
          <cell r="E23"/>
          <cell r="F23"/>
          <cell r="G23">
            <v>228540000</v>
          </cell>
          <cell r="H23">
            <v>0</v>
          </cell>
          <cell r="I23">
            <v>0</v>
          </cell>
          <cell r="J23">
            <v>0</v>
          </cell>
          <cell r="K23">
            <v>0</v>
          </cell>
          <cell r="L23">
            <v>0</v>
          </cell>
        </row>
        <row r="24">
          <cell r="B24" t="str">
            <v>2147.QAH.002 Pusat Layanan Haji dan Umrah Terpadu yang Profesional Melayani</v>
          </cell>
          <cell r="C24"/>
          <cell r="D24">
            <v>228540000</v>
          </cell>
          <cell r="E24"/>
          <cell r="F24"/>
          <cell r="G24">
            <v>228540000</v>
          </cell>
          <cell r="H24">
            <v>0</v>
          </cell>
          <cell r="I24">
            <v>0</v>
          </cell>
          <cell r="J24">
            <v>0</v>
          </cell>
          <cell r="K24">
            <v>0</v>
          </cell>
          <cell r="L24">
            <v>0</v>
          </cell>
        </row>
        <row r="25">
          <cell r="B25" t="str">
            <v>052 Pengelolaaan Pusat Layanan Haji dan Umrah Terpadu</v>
          </cell>
          <cell r="C25"/>
          <cell r="D25">
            <v>228540000</v>
          </cell>
          <cell r="E25"/>
          <cell r="F25"/>
          <cell r="G25">
            <v>228540000</v>
          </cell>
          <cell r="H25"/>
          <cell r="I25">
            <v>0</v>
          </cell>
          <cell r="J25"/>
          <cell r="K25"/>
          <cell r="L25">
            <v>0</v>
          </cell>
        </row>
        <row r="26">
          <cell r="B26" t="str">
            <v>2148 Pembinaan Haji</v>
          </cell>
          <cell r="C26"/>
          <cell r="D26">
            <v>1455273000</v>
          </cell>
          <cell r="E26"/>
          <cell r="F26"/>
          <cell r="G26">
            <v>1455273000</v>
          </cell>
          <cell r="H26">
            <v>0</v>
          </cell>
          <cell r="I26">
            <v>843854000</v>
          </cell>
          <cell r="J26">
            <v>0</v>
          </cell>
          <cell r="K26">
            <v>0</v>
          </cell>
          <cell r="L26">
            <v>843854000</v>
          </cell>
        </row>
        <row r="27">
          <cell r="B27" t="str">
            <v>2148.QDC Fasilitasi dan Pembinaan Masyarakat</v>
          </cell>
          <cell r="C27"/>
          <cell r="D27">
            <v>1455273000</v>
          </cell>
          <cell r="E27"/>
          <cell r="F27"/>
          <cell r="G27">
            <v>1455273000</v>
          </cell>
          <cell r="H27">
            <v>0</v>
          </cell>
          <cell r="I27">
            <v>843854000</v>
          </cell>
          <cell r="J27">
            <v>0</v>
          </cell>
          <cell r="K27">
            <v>0</v>
          </cell>
          <cell r="L27">
            <v>843854000</v>
          </cell>
        </row>
        <row r="28">
          <cell r="B28" t="str">
            <v>2148.QDC.001 Petugas Haji yang Profesional</v>
          </cell>
          <cell r="C28"/>
          <cell r="D28">
            <v>1014141000</v>
          </cell>
          <cell r="E28"/>
          <cell r="F28"/>
          <cell r="G28">
            <v>1014141000</v>
          </cell>
          <cell r="H28">
            <v>0</v>
          </cell>
          <cell r="I28">
            <v>596427000</v>
          </cell>
          <cell r="J28">
            <v>0</v>
          </cell>
          <cell r="K28">
            <v>0</v>
          </cell>
          <cell r="L28">
            <v>596427000</v>
          </cell>
        </row>
        <row r="29">
          <cell r="B29" t="str">
            <v>051 Rekrutmen/Seleksi PPIH Kloter</v>
          </cell>
          <cell r="C29"/>
          <cell r="D29">
            <v>203459000</v>
          </cell>
          <cell r="E29"/>
          <cell r="F29"/>
          <cell r="G29">
            <v>203459000</v>
          </cell>
          <cell r="H29"/>
          <cell r="I29">
            <v>182365000</v>
          </cell>
          <cell r="J29"/>
          <cell r="K29"/>
          <cell r="L29">
            <v>182365000</v>
          </cell>
        </row>
        <row r="30">
          <cell r="B30" t="str">
            <v>054 Rekrutmen/Seleksi Petugas TPHD</v>
          </cell>
          <cell r="C30"/>
          <cell r="D30">
            <v>11420000</v>
          </cell>
          <cell r="E30"/>
          <cell r="F30"/>
          <cell r="G30">
            <v>11420000</v>
          </cell>
          <cell r="H30"/>
          <cell r="I30">
            <v>10730000</v>
          </cell>
          <cell r="J30"/>
          <cell r="K30"/>
          <cell r="L30">
            <v>10730000</v>
          </cell>
        </row>
        <row r="31">
          <cell r="B31" t="str">
            <v>068 Operasional PPIH Embarkasi Antara</v>
          </cell>
          <cell r="C31"/>
          <cell r="D31">
            <v>799262000</v>
          </cell>
          <cell r="E31"/>
          <cell r="F31"/>
          <cell r="G31">
            <v>799262000</v>
          </cell>
          <cell r="H31"/>
          <cell r="I31">
            <v>403332000</v>
          </cell>
          <cell r="J31"/>
          <cell r="K31"/>
          <cell r="L31">
            <v>403332000</v>
          </cell>
        </row>
        <row r="32">
          <cell r="B32" t="str">
            <v>2148.QDC.002 Jemaah Haji Reguler yang Terbina</v>
          </cell>
          <cell r="C32"/>
          <cell r="D32">
            <v>441132000</v>
          </cell>
          <cell r="E32"/>
          <cell r="F32"/>
          <cell r="G32">
            <v>441132000</v>
          </cell>
          <cell r="H32">
            <v>0</v>
          </cell>
          <cell r="I32">
            <v>247427000</v>
          </cell>
          <cell r="J32">
            <v>0</v>
          </cell>
          <cell r="K32">
            <v>0</v>
          </cell>
          <cell r="L32">
            <v>247427000</v>
          </cell>
        </row>
        <row r="33">
          <cell r="B33" t="str">
            <v>051 Bimbingan Jemaah Haji Reguler</v>
          </cell>
          <cell r="C33"/>
          <cell r="D33">
            <v>355332000</v>
          </cell>
          <cell r="E33"/>
          <cell r="F33"/>
          <cell r="G33">
            <v>355332000</v>
          </cell>
          <cell r="H33"/>
          <cell r="I33">
            <v>184707000</v>
          </cell>
          <cell r="J33"/>
          <cell r="K33"/>
          <cell r="L33">
            <v>184707000</v>
          </cell>
        </row>
        <row r="34">
          <cell r="B34" t="str">
            <v>053 Pembinaan kelompok bimbingan</v>
          </cell>
          <cell r="C34"/>
          <cell r="D34">
            <v>85800000</v>
          </cell>
          <cell r="E34"/>
          <cell r="F34"/>
          <cell r="G34">
            <v>85800000</v>
          </cell>
          <cell r="H34"/>
          <cell r="I34">
            <v>62720000</v>
          </cell>
          <cell r="J34"/>
          <cell r="K34"/>
          <cell r="L34">
            <v>62720000</v>
          </cell>
        </row>
        <row r="35">
          <cell r="B35" t="str">
            <v>025.09.WA DUKUNGAN MANAJEMEN</v>
          </cell>
          <cell r="C35">
            <v>9113810000</v>
          </cell>
          <cell r="D35">
            <v>853878000</v>
          </cell>
          <cell r="E35">
            <v>1918669000</v>
          </cell>
          <cell r="F35">
            <v>1334424000</v>
          </cell>
          <cell r="G35">
            <v>13220781000</v>
          </cell>
          <cell r="H35">
            <v>8276822000</v>
          </cell>
          <cell r="I35">
            <v>408935000</v>
          </cell>
          <cell r="J35">
            <v>1300540000</v>
          </cell>
          <cell r="K35">
            <v>0</v>
          </cell>
          <cell r="L35">
            <v>9986297000</v>
          </cell>
        </row>
        <row r="36">
          <cell r="B36" t="str">
            <v>2150 Dukungan Manajemen dan Pelaksanaan Tugas Teknis
Lainnya Penyelenggaraan Haji dan Umrah</v>
          </cell>
          <cell r="C36">
            <v>9113810000</v>
          </cell>
          <cell r="D36">
            <v>853878000</v>
          </cell>
          <cell r="E36">
            <v>1918669000</v>
          </cell>
          <cell r="F36">
            <v>1334424000</v>
          </cell>
          <cell r="G36">
            <v>13220781000</v>
          </cell>
          <cell r="H36">
            <v>8276822000</v>
          </cell>
          <cell r="I36">
            <v>408935000</v>
          </cell>
          <cell r="J36">
            <v>1300540000</v>
          </cell>
          <cell r="K36">
            <v>0</v>
          </cell>
          <cell r="L36">
            <v>9986297000</v>
          </cell>
        </row>
        <row r="37">
          <cell r="B37" t="str">
            <v>2150.EBA Layanan Dukungan Manajemen Internal</v>
          </cell>
          <cell r="C37">
            <v>9113810000</v>
          </cell>
          <cell r="D37">
            <v>371427000</v>
          </cell>
          <cell r="E37">
            <v>1918669000</v>
          </cell>
          <cell r="F37">
            <v>70000000</v>
          </cell>
          <cell r="G37">
            <v>11473906000</v>
          </cell>
          <cell r="H37">
            <v>8276822000</v>
          </cell>
          <cell r="I37">
            <v>235112000</v>
          </cell>
          <cell r="J37">
            <v>1300540000</v>
          </cell>
          <cell r="K37">
            <v>0</v>
          </cell>
          <cell r="L37">
            <v>9812474000</v>
          </cell>
        </row>
        <row r="38">
          <cell r="B38" t="str">
            <v>2150.EBA.958 Layanan Hubungan Masyarakat</v>
          </cell>
          <cell r="C38"/>
          <cell r="D38">
            <v>17100000</v>
          </cell>
          <cell r="E38"/>
          <cell r="F38"/>
          <cell r="G38">
            <v>17100000</v>
          </cell>
          <cell r="H38">
            <v>0</v>
          </cell>
          <cell r="I38">
            <v>5300000</v>
          </cell>
          <cell r="J38">
            <v>0</v>
          </cell>
          <cell r="K38">
            <v>0</v>
          </cell>
          <cell r="L38">
            <v>5300000</v>
          </cell>
        </row>
        <row r="39">
          <cell r="B39" t="str">
            <v>053 Penyebaran Informasi Haji dan Umrah</v>
          </cell>
          <cell r="C39"/>
          <cell r="D39">
            <v>17100000</v>
          </cell>
          <cell r="E39"/>
          <cell r="F39"/>
          <cell r="G39">
            <v>17100000</v>
          </cell>
          <cell r="H39"/>
          <cell r="I39">
            <v>5300000</v>
          </cell>
          <cell r="J39"/>
          <cell r="K39"/>
          <cell r="L39">
            <v>5300000</v>
          </cell>
        </row>
        <row r="40">
          <cell r="B40" t="str">
            <v>2150.EBA.960 Layanan Organisasi dan Tata Kelola Internal</v>
          </cell>
          <cell r="C40"/>
          <cell r="D40">
            <v>48200000</v>
          </cell>
          <cell r="E40"/>
          <cell r="F40"/>
          <cell r="G40">
            <v>48200000</v>
          </cell>
          <cell r="H40">
            <v>0</v>
          </cell>
          <cell r="I40">
            <v>9400000</v>
          </cell>
          <cell r="J40">
            <v>0</v>
          </cell>
          <cell r="K40">
            <v>0</v>
          </cell>
          <cell r="L40">
            <v>9400000</v>
          </cell>
        </row>
        <row r="41">
          <cell r="B41" t="str">
            <v>051 Pelayanan Organisasi, Tata Laksana, dan Reformasi Birokrasi</v>
          </cell>
          <cell r="C41"/>
          <cell r="D41">
            <v>48200000</v>
          </cell>
          <cell r="E41"/>
          <cell r="F41"/>
          <cell r="G41">
            <v>48200000</v>
          </cell>
          <cell r="H41"/>
          <cell r="I41">
            <v>9400000</v>
          </cell>
          <cell r="J41"/>
          <cell r="K41"/>
          <cell r="L41">
            <v>9400000</v>
          </cell>
        </row>
        <row r="42">
          <cell r="B42" t="str">
            <v>2150.EBA.962 Layanan Umum</v>
          </cell>
          <cell r="C42"/>
          <cell r="D42">
            <v>306127000</v>
          </cell>
          <cell r="E42"/>
          <cell r="F42">
            <v>70000000</v>
          </cell>
          <cell r="G42">
            <v>376127000</v>
          </cell>
          <cell r="H42">
            <v>0</v>
          </cell>
          <cell r="I42">
            <v>220412000</v>
          </cell>
          <cell r="J42">
            <v>0</v>
          </cell>
          <cell r="K42">
            <v>0</v>
          </cell>
          <cell r="L42">
            <v>220412000</v>
          </cell>
        </row>
        <row r="43">
          <cell r="B43" t="str">
            <v>052 Koordinasi penyelenggaraan ibadah haji</v>
          </cell>
          <cell r="C43"/>
          <cell r="D43">
            <v>126875000</v>
          </cell>
          <cell r="E43"/>
          <cell r="F43"/>
          <cell r="G43">
            <v>126875000</v>
          </cell>
          <cell r="H43"/>
          <cell r="I43">
            <v>81565000</v>
          </cell>
          <cell r="J43"/>
          <cell r="K43"/>
          <cell r="L43">
            <v>81565000</v>
          </cell>
        </row>
        <row r="44">
          <cell r="B44" t="str">
            <v>053 Pelayanan Umum dan Rumah Tangga</v>
          </cell>
          <cell r="C44"/>
          <cell r="D44">
            <v>166757000</v>
          </cell>
          <cell r="E44"/>
          <cell r="F44">
            <v>70000000</v>
          </cell>
          <cell r="G44">
            <v>236757000</v>
          </cell>
          <cell r="H44"/>
          <cell r="I44">
            <v>138847000</v>
          </cell>
          <cell r="J44"/>
          <cell r="K44">
            <v>0</v>
          </cell>
          <cell r="L44">
            <v>138847000</v>
          </cell>
        </row>
        <row r="45">
          <cell r="B45" t="str">
            <v>055 Layanan Dukungan Manajemen Eselon II</v>
          </cell>
          <cell r="C45"/>
          <cell r="D45">
            <v>12495000</v>
          </cell>
          <cell r="E45"/>
          <cell r="F45"/>
          <cell r="G45">
            <v>12495000</v>
          </cell>
          <cell r="H45"/>
          <cell r="I45">
            <v>0</v>
          </cell>
          <cell r="J45"/>
          <cell r="K45"/>
          <cell r="L45">
            <v>0</v>
          </cell>
        </row>
        <row r="46">
          <cell r="B46" t="str">
            <v>2150.EBA.994 Layanan Perkantoran</v>
          </cell>
          <cell r="C46">
            <v>9113810000</v>
          </cell>
          <cell r="D46"/>
          <cell r="E46">
            <v>1918669000</v>
          </cell>
          <cell r="F46"/>
          <cell r="G46">
            <v>11032479000</v>
          </cell>
          <cell r="H46">
            <v>8276822000</v>
          </cell>
          <cell r="I46">
            <v>0</v>
          </cell>
          <cell r="J46">
            <v>1300540000</v>
          </cell>
          <cell r="K46">
            <v>0</v>
          </cell>
          <cell r="L46">
            <v>9577362000</v>
          </cell>
        </row>
        <row r="47">
          <cell r="B47" t="str">
            <v>001 Gaji dan Tunjangan</v>
          </cell>
          <cell r="C47">
            <v>9113810000</v>
          </cell>
          <cell r="D47"/>
          <cell r="E47"/>
          <cell r="F47"/>
          <cell r="G47">
            <v>9113810000</v>
          </cell>
          <cell r="H47">
            <v>8276822000</v>
          </cell>
          <cell r="I47"/>
          <cell r="J47"/>
          <cell r="K47"/>
          <cell r="L47">
            <v>8276822000</v>
          </cell>
        </row>
        <row r="48">
          <cell r="B48" t="str">
            <v>002 Operasional dan Pemeliharaan Kantor</v>
          </cell>
          <cell r="C48"/>
          <cell r="D48"/>
          <cell r="E48">
            <v>1918669000</v>
          </cell>
          <cell r="F48"/>
          <cell r="G48">
            <v>1918669000</v>
          </cell>
          <cell r="H48"/>
          <cell r="I48"/>
          <cell r="J48">
            <v>1300540000</v>
          </cell>
          <cell r="K48"/>
          <cell r="L48">
            <v>1300540000</v>
          </cell>
        </row>
        <row r="49">
          <cell r="B49" t="str">
            <v>2150.EBB Layanan Sarana dan Prasarana Internal</v>
          </cell>
          <cell r="C49"/>
          <cell r="D49"/>
          <cell r="E49"/>
          <cell r="F49">
            <v>1264424000</v>
          </cell>
          <cell r="G49">
            <v>1264424000</v>
          </cell>
          <cell r="H49">
            <v>0</v>
          </cell>
          <cell r="I49">
            <v>0</v>
          </cell>
          <cell r="J49">
            <v>0</v>
          </cell>
          <cell r="K49">
            <v>0</v>
          </cell>
          <cell r="L49">
            <v>0</v>
          </cell>
        </row>
        <row r="50">
          <cell r="B50" t="str">
            <v>2150.EBB.951 Layanan Sarana Internal</v>
          </cell>
          <cell r="C50"/>
          <cell r="D50"/>
          <cell r="E50"/>
          <cell r="F50">
            <v>1264424000</v>
          </cell>
          <cell r="G50">
            <v>1264424000</v>
          </cell>
          <cell r="H50">
            <v>0</v>
          </cell>
          <cell r="I50">
            <v>0</v>
          </cell>
          <cell r="J50">
            <v>0</v>
          </cell>
          <cell r="K50">
            <v>0</v>
          </cell>
          <cell r="L50">
            <v>0</v>
          </cell>
        </row>
        <row r="51">
          <cell r="B51" t="str">
            <v>051 Pengadaan Perangkat Pengolah Data dan Komunikasi</v>
          </cell>
          <cell r="C51"/>
          <cell r="D51"/>
          <cell r="E51"/>
          <cell r="F51">
            <v>681014000</v>
          </cell>
          <cell r="G51">
            <v>681014000</v>
          </cell>
          <cell r="H51"/>
          <cell r="I51"/>
          <cell r="J51"/>
          <cell r="K51">
            <v>0</v>
          </cell>
          <cell r="L51">
            <v>0</v>
          </cell>
        </row>
        <row r="52">
          <cell r="B52" t="str">
            <v>052 Pengadaan Peralatan dan Fasilitas Perkantoran</v>
          </cell>
          <cell r="C52"/>
          <cell r="D52"/>
          <cell r="E52"/>
          <cell r="F52">
            <v>103860000</v>
          </cell>
          <cell r="G52">
            <v>103860000</v>
          </cell>
          <cell r="H52"/>
          <cell r="I52"/>
          <cell r="J52"/>
          <cell r="K52">
            <v>0</v>
          </cell>
          <cell r="L52">
            <v>0</v>
          </cell>
        </row>
        <row r="53">
          <cell r="B53" t="str">
            <v>053 Pengadaan Kendaraan Bermotor</v>
          </cell>
          <cell r="C53"/>
          <cell r="D53"/>
          <cell r="E53"/>
          <cell r="F53">
            <v>479550000</v>
          </cell>
          <cell r="G53">
            <v>479550000</v>
          </cell>
          <cell r="H53"/>
          <cell r="I53"/>
          <cell r="J53"/>
          <cell r="K53">
            <v>0</v>
          </cell>
          <cell r="L53">
            <v>0</v>
          </cell>
        </row>
        <row r="54">
          <cell r="B54" t="str">
            <v>2150.EBD Layanan Manajemen Kinerja Internal</v>
          </cell>
          <cell r="C54"/>
          <cell r="D54">
            <v>482451000</v>
          </cell>
          <cell r="E54"/>
          <cell r="F54"/>
          <cell r="G54">
            <v>482451000</v>
          </cell>
          <cell r="H54">
            <v>0</v>
          </cell>
          <cell r="I54">
            <v>173823000</v>
          </cell>
          <cell r="J54">
            <v>0</v>
          </cell>
          <cell r="K54">
            <v>0</v>
          </cell>
          <cell r="L54">
            <v>173823000</v>
          </cell>
        </row>
        <row r="55">
          <cell r="B55" t="str">
            <v>2150.EBD.952 Layanan Perencanaan dan Penganggaran</v>
          </cell>
          <cell r="C55"/>
          <cell r="D55">
            <v>284016000</v>
          </cell>
          <cell r="E55"/>
          <cell r="F55"/>
          <cell r="G55">
            <v>284016000</v>
          </cell>
          <cell r="H55">
            <v>0</v>
          </cell>
          <cell r="I55">
            <v>133528000</v>
          </cell>
          <cell r="J55">
            <v>0</v>
          </cell>
          <cell r="K55">
            <v>0</v>
          </cell>
          <cell r="L55">
            <v>133528000</v>
          </cell>
        </row>
        <row r="56">
          <cell r="B56" t="str">
            <v>051 Penyusunan Perencanaan Program dan Anggaran</v>
          </cell>
          <cell r="C56"/>
          <cell r="D56">
            <v>267376000</v>
          </cell>
          <cell r="E56"/>
          <cell r="F56"/>
          <cell r="G56">
            <v>267376000</v>
          </cell>
          <cell r="H56"/>
          <cell r="I56">
            <v>116888000</v>
          </cell>
          <cell r="J56"/>
          <cell r="K56"/>
          <cell r="L56">
            <v>116888000</v>
          </cell>
        </row>
        <row r="57">
          <cell r="B57" t="str">
            <v>052 Pengelolaan Rencana Program dan Anggaran</v>
          </cell>
          <cell r="C57"/>
          <cell r="D57">
            <v>16640000</v>
          </cell>
          <cell r="E57"/>
          <cell r="F57"/>
          <cell r="G57">
            <v>16640000</v>
          </cell>
          <cell r="H57"/>
          <cell r="I57">
            <v>16640000</v>
          </cell>
          <cell r="J57"/>
          <cell r="K57"/>
          <cell r="L57">
            <v>16640000</v>
          </cell>
        </row>
        <row r="58">
          <cell r="B58" t="str">
            <v>2150.EBD.953 Layanan Pemantauan dan Evaluasi</v>
          </cell>
          <cell r="C58"/>
          <cell r="D58">
            <v>7175000</v>
          </cell>
          <cell r="E58"/>
          <cell r="F58"/>
          <cell r="G58">
            <v>7175000</v>
          </cell>
          <cell r="H58">
            <v>0</v>
          </cell>
          <cell r="I58">
            <v>7175000</v>
          </cell>
          <cell r="J58">
            <v>0</v>
          </cell>
          <cell r="K58">
            <v>0</v>
          </cell>
          <cell r="L58">
            <v>7175000</v>
          </cell>
        </row>
        <row r="59">
          <cell r="B59" t="str">
            <v>051 Evaluasi dan Pelaporan Program</v>
          </cell>
          <cell r="C59"/>
          <cell r="D59">
            <v>7175000</v>
          </cell>
          <cell r="E59"/>
          <cell r="F59"/>
          <cell r="G59">
            <v>7175000</v>
          </cell>
          <cell r="H59"/>
          <cell r="I59">
            <v>7175000</v>
          </cell>
          <cell r="J59"/>
          <cell r="K59"/>
          <cell r="L59">
            <v>7175000</v>
          </cell>
        </row>
        <row r="60">
          <cell r="B60" t="str">
            <v>2150.EBD.955 Layanan Manajemen Keuangan</v>
          </cell>
          <cell r="C60"/>
          <cell r="D60">
            <v>191260000</v>
          </cell>
          <cell r="E60"/>
          <cell r="F60"/>
          <cell r="G60">
            <v>191260000</v>
          </cell>
          <cell r="H60">
            <v>0</v>
          </cell>
          <cell r="I60">
            <v>33120000</v>
          </cell>
          <cell r="J60">
            <v>0</v>
          </cell>
          <cell r="K60">
            <v>0</v>
          </cell>
          <cell r="L60">
            <v>33120000</v>
          </cell>
        </row>
        <row r="61">
          <cell r="B61" t="str">
            <v>051 Pelaksananaan Anggaran dan Perbendaharaan</v>
          </cell>
          <cell r="C61"/>
          <cell r="D61">
            <v>104500000</v>
          </cell>
          <cell r="E61"/>
          <cell r="F61"/>
          <cell r="G61">
            <v>104500000</v>
          </cell>
          <cell r="H61"/>
          <cell r="I61">
            <v>0</v>
          </cell>
          <cell r="J61"/>
          <cell r="K61"/>
          <cell r="L61">
            <v>0</v>
          </cell>
        </row>
        <row r="62">
          <cell r="B62" t="str">
            <v>055 Pengelolaan Laporan Keuangan</v>
          </cell>
          <cell r="C62"/>
          <cell r="D62">
            <v>86760000</v>
          </cell>
          <cell r="E62"/>
          <cell r="F62"/>
          <cell r="G62">
            <v>86760000</v>
          </cell>
          <cell r="H62"/>
          <cell r="I62">
            <v>33120000</v>
          </cell>
          <cell r="J62"/>
          <cell r="K62"/>
          <cell r="L62">
            <v>33120000</v>
          </cell>
        </row>
      </sheetData>
      <sheetData sheetId="19">
        <row r="7">
          <cell r="B7" t="str">
            <v>10 JAMBI</v>
          </cell>
          <cell r="C7">
            <v>9495430000</v>
          </cell>
          <cell r="D7">
            <v>2950232000</v>
          </cell>
          <cell r="E7">
            <v>200600000</v>
          </cell>
          <cell r="F7">
            <v>3131922000</v>
          </cell>
          <cell r="G7">
            <v>985725000</v>
          </cell>
          <cell r="H7">
            <v>337000000</v>
          </cell>
          <cell r="I7">
            <v>17100909000</v>
          </cell>
          <cell r="J7">
            <v>7538428000</v>
          </cell>
          <cell r="K7">
            <v>2112548000</v>
          </cell>
          <cell r="L7">
            <v>200600000</v>
          </cell>
          <cell r="M7">
            <v>2673338000</v>
          </cell>
          <cell r="N7">
            <v>0</v>
          </cell>
          <cell r="O7">
            <v>337000000</v>
          </cell>
          <cell r="P7">
            <v>12861914000</v>
          </cell>
        </row>
        <row r="8">
          <cell r="B8" t="str">
            <v>025.09.DC KERUKUNAN UMAT DAN LAYANAN KEHIDUPAN BERAGAMA</v>
          </cell>
          <cell r="C8"/>
          <cell r="D8">
            <v>1991315000</v>
          </cell>
          <cell r="E8"/>
          <cell r="F8"/>
          <cell r="G8"/>
          <cell r="H8"/>
          <cell r="I8">
            <v>1991315000</v>
          </cell>
          <cell r="J8">
            <v>0</v>
          </cell>
          <cell r="K8">
            <v>1358714000</v>
          </cell>
          <cell r="L8">
            <v>0</v>
          </cell>
          <cell r="M8">
            <v>0</v>
          </cell>
          <cell r="N8">
            <v>0</v>
          </cell>
          <cell r="O8">
            <v>0</v>
          </cell>
          <cell r="P8">
            <v>1358714000</v>
          </cell>
        </row>
        <row r="9">
          <cell r="B9" t="str">
            <v>2126 Pembinaan Umrah dan Haji Khusus</v>
          </cell>
          <cell r="C9"/>
          <cell r="D9">
            <v>61139000</v>
          </cell>
          <cell r="E9"/>
          <cell r="F9"/>
          <cell r="G9"/>
          <cell r="H9"/>
          <cell r="I9">
            <v>61139000</v>
          </cell>
          <cell r="J9">
            <v>0</v>
          </cell>
          <cell r="K9">
            <v>33239000</v>
          </cell>
          <cell r="L9">
            <v>0</v>
          </cell>
          <cell r="M9">
            <v>0</v>
          </cell>
          <cell r="N9">
            <v>0</v>
          </cell>
          <cell r="O9">
            <v>0</v>
          </cell>
          <cell r="P9">
            <v>33239000</v>
          </cell>
        </row>
        <row r="10">
          <cell r="B10" t="str">
            <v>2126.QDB Fasilitasi dan Pembinaan Lembaga</v>
          </cell>
          <cell r="C10"/>
          <cell r="D10">
            <v>61139000</v>
          </cell>
          <cell r="E10"/>
          <cell r="F10"/>
          <cell r="G10"/>
          <cell r="H10"/>
          <cell r="I10">
            <v>61139000</v>
          </cell>
          <cell r="J10">
            <v>0</v>
          </cell>
          <cell r="K10">
            <v>33239000</v>
          </cell>
          <cell r="L10">
            <v>0</v>
          </cell>
          <cell r="M10">
            <v>0</v>
          </cell>
          <cell r="N10">
            <v>0</v>
          </cell>
          <cell r="O10">
            <v>0</v>
          </cell>
          <cell r="P10">
            <v>33239000</v>
          </cell>
        </row>
        <row r="11">
          <cell r="B11" t="str">
            <v>2126.QDB.001 Lembaga Penyelenggara Ibadah Umrah yang Terbina</v>
          </cell>
          <cell r="C11"/>
          <cell r="D11">
            <v>35339000</v>
          </cell>
          <cell r="E11"/>
          <cell r="F11"/>
          <cell r="G11"/>
          <cell r="H11"/>
          <cell r="I11">
            <v>35339000</v>
          </cell>
          <cell r="J11">
            <v>0</v>
          </cell>
          <cell r="K11">
            <v>33239000</v>
          </cell>
          <cell r="L11">
            <v>0</v>
          </cell>
          <cell r="M11">
            <v>0</v>
          </cell>
          <cell r="N11">
            <v>0</v>
          </cell>
          <cell r="O11">
            <v>0</v>
          </cell>
          <cell r="P11">
            <v>33239000</v>
          </cell>
        </row>
        <row r="12">
          <cell r="B12" t="str">
            <v>053 Pembinaan Penyelenggara Perjalanan Ibadah Umrah</v>
          </cell>
          <cell r="C12"/>
          <cell r="D12">
            <v>28539000</v>
          </cell>
          <cell r="E12"/>
          <cell r="F12"/>
          <cell r="G12"/>
          <cell r="H12"/>
          <cell r="I12">
            <v>28539000</v>
          </cell>
          <cell r="J12"/>
          <cell r="K12">
            <v>26439000</v>
          </cell>
          <cell r="L12"/>
          <cell r="M12"/>
          <cell r="N12"/>
          <cell r="O12"/>
          <cell r="P12">
            <v>26439000</v>
          </cell>
        </row>
        <row r="13">
          <cell r="B13" t="str">
            <v>054 Pemantauan dan Pengawasan Penyelenggara Perjalanan Ibadah Umrah</v>
          </cell>
          <cell r="C13"/>
          <cell r="D13">
            <v>6800000</v>
          </cell>
          <cell r="E13"/>
          <cell r="F13"/>
          <cell r="G13"/>
          <cell r="H13"/>
          <cell r="I13">
            <v>6800000</v>
          </cell>
          <cell r="J13"/>
          <cell r="K13">
            <v>6800000</v>
          </cell>
          <cell r="L13"/>
          <cell r="M13"/>
          <cell r="N13"/>
          <cell r="O13"/>
          <cell r="P13">
            <v>6800000</v>
          </cell>
        </row>
        <row r="14">
          <cell r="B14" t="str">
            <v>2126.QDB.002 Lembaga Penyelenggara Ibadah Haji Khusus yang Terbina</v>
          </cell>
          <cell r="C14"/>
          <cell r="D14">
            <v>25800000</v>
          </cell>
          <cell r="E14"/>
          <cell r="F14"/>
          <cell r="G14"/>
          <cell r="H14"/>
          <cell r="I14">
            <v>25800000</v>
          </cell>
          <cell r="J14">
            <v>0</v>
          </cell>
          <cell r="K14">
            <v>0</v>
          </cell>
          <cell r="L14">
            <v>0</v>
          </cell>
          <cell r="M14">
            <v>0</v>
          </cell>
          <cell r="N14">
            <v>0</v>
          </cell>
          <cell r="O14">
            <v>0</v>
          </cell>
          <cell r="P14">
            <v>0</v>
          </cell>
        </row>
        <row r="15">
          <cell r="B15" t="str">
            <v>054 Dokumen dan Perlengkapan Ibadah Haji Khusus</v>
          </cell>
          <cell r="C15"/>
          <cell r="D15">
            <v>25800000</v>
          </cell>
          <cell r="E15"/>
          <cell r="F15"/>
          <cell r="G15"/>
          <cell r="H15"/>
          <cell r="I15">
            <v>25800000</v>
          </cell>
          <cell r="J15"/>
          <cell r="K15">
            <v>0</v>
          </cell>
          <cell r="L15"/>
          <cell r="M15"/>
          <cell r="N15"/>
          <cell r="O15"/>
          <cell r="P15">
            <v>0</v>
          </cell>
        </row>
        <row r="16">
          <cell r="B16" t="str">
            <v>2147 Pelayanan Haji Dalam Negeri</v>
          </cell>
          <cell r="C16"/>
          <cell r="D16">
            <v>777096000</v>
          </cell>
          <cell r="E16"/>
          <cell r="F16"/>
          <cell r="G16"/>
          <cell r="H16"/>
          <cell r="I16">
            <v>777096000</v>
          </cell>
          <cell r="J16">
            <v>0</v>
          </cell>
          <cell r="K16">
            <v>431445000</v>
          </cell>
          <cell r="L16">
            <v>0</v>
          </cell>
          <cell r="M16">
            <v>0</v>
          </cell>
          <cell r="N16">
            <v>0</v>
          </cell>
          <cell r="O16">
            <v>0</v>
          </cell>
          <cell r="P16">
            <v>431445000</v>
          </cell>
        </row>
        <row r="17">
          <cell r="B17" t="str">
            <v>2147.QAA Pelayanan Publik kepada masyarakat</v>
          </cell>
          <cell r="C17"/>
          <cell r="D17">
            <v>704500000</v>
          </cell>
          <cell r="E17"/>
          <cell r="F17"/>
          <cell r="G17"/>
          <cell r="H17"/>
          <cell r="I17">
            <v>704500000</v>
          </cell>
          <cell r="J17">
            <v>0</v>
          </cell>
          <cell r="K17">
            <v>431445000</v>
          </cell>
          <cell r="L17">
            <v>0</v>
          </cell>
          <cell r="M17">
            <v>0</v>
          </cell>
          <cell r="N17">
            <v>0</v>
          </cell>
          <cell r="O17">
            <v>0</v>
          </cell>
          <cell r="P17">
            <v>431445000</v>
          </cell>
        </row>
        <row r="18">
          <cell r="B18" t="str">
            <v>2147.QAA.001 Layanan Administrasi Haji Dalam Negeri</v>
          </cell>
          <cell r="C18"/>
          <cell r="D18">
            <v>704500000</v>
          </cell>
          <cell r="E18"/>
          <cell r="F18"/>
          <cell r="G18"/>
          <cell r="H18"/>
          <cell r="I18">
            <v>704500000</v>
          </cell>
          <cell r="J18">
            <v>0</v>
          </cell>
          <cell r="K18">
            <v>431445000</v>
          </cell>
          <cell r="L18">
            <v>0</v>
          </cell>
          <cell r="M18">
            <v>0</v>
          </cell>
          <cell r="N18">
            <v>0</v>
          </cell>
          <cell r="O18">
            <v>0</v>
          </cell>
          <cell r="P18">
            <v>431445000</v>
          </cell>
        </row>
        <row r="19">
          <cell r="B19" t="str">
            <v>051 Penyempurnaan Kebijakan Pendaftaran dan Pembatalan Haji Reguler</v>
          </cell>
          <cell r="C19"/>
          <cell r="D19">
            <v>5520000</v>
          </cell>
          <cell r="E19"/>
          <cell r="F19"/>
          <cell r="G19"/>
          <cell r="H19"/>
          <cell r="I19">
            <v>5520000</v>
          </cell>
          <cell r="J19"/>
          <cell r="K19">
            <v>0</v>
          </cell>
          <cell r="L19"/>
          <cell r="M19"/>
          <cell r="N19"/>
          <cell r="O19"/>
          <cell r="P19">
            <v>0</v>
          </cell>
        </row>
        <row r="20">
          <cell r="B20" t="str">
            <v>052 Sosialisasi Kebijakan Pendaftaran dan Pembatalan Haji reguler</v>
          </cell>
          <cell r="C20"/>
          <cell r="D20">
            <v>28250000</v>
          </cell>
          <cell r="E20"/>
          <cell r="F20"/>
          <cell r="G20"/>
          <cell r="H20"/>
          <cell r="I20">
            <v>28250000</v>
          </cell>
          <cell r="J20"/>
          <cell r="K20">
            <v>0</v>
          </cell>
          <cell r="L20"/>
          <cell r="M20"/>
          <cell r="N20"/>
          <cell r="O20"/>
          <cell r="P20">
            <v>0</v>
          </cell>
        </row>
        <row r="21">
          <cell r="B21" t="str">
            <v>053 Pengelolaan Pelayanan Pendaftaran dan Pembatalan Haji Reguler</v>
          </cell>
          <cell r="C21"/>
          <cell r="D21">
            <v>62780000</v>
          </cell>
          <cell r="E21"/>
          <cell r="F21"/>
          <cell r="G21"/>
          <cell r="H21"/>
          <cell r="I21">
            <v>62780000</v>
          </cell>
          <cell r="J21"/>
          <cell r="K21">
            <v>0</v>
          </cell>
          <cell r="L21"/>
          <cell r="M21"/>
          <cell r="N21"/>
          <cell r="O21"/>
          <cell r="P21">
            <v>0</v>
          </cell>
        </row>
        <row r="22">
          <cell r="B22" t="str">
            <v>054 Konsolidasi dan Verifikasi Data Jemaah Haji Reguler</v>
          </cell>
          <cell r="C22"/>
          <cell r="D22">
            <v>55590000</v>
          </cell>
          <cell r="E22"/>
          <cell r="F22"/>
          <cell r="G22"/>
          <cell r="H22"/>
          <cell r="I22">
            <v>55590000</v>
          </cell>
          <cell r="J22"/>
          <cell r="K22">
            <v>55590000</v>
          </cell>
          <cell r="L22"/>
          <cell r="M22"/>
          <cell r="N22"/>
          <cell r="O22"/>
          <cell r="P22">
            <v>55590000</v>
          </cell>
        </row>
        <row r="23">
          <cell r="B23" t="str">
            <v>055 Sosialisasi/Orientasi Penyelesaian Dokumen dan Perlengkapan Haji</v>
          </cell>
          <cell r="C23"/>
          <cell r="D23">
            <v>34525000</v>
          </cell>
          <cell r="E23"/>
          <cell r="F23"/>
          <cell r="G23"/>
          <cell r="H23"/>
          <cell r="I23">
            <v>34525000</v>
          </cell>
          <cell r="J23"/>
          <cell r="K23">
            <v>0</v>
          </cell>
          <cell r="L23"/>
          <cell r="M23"/>
          <cell r="N23"/>
          <cell r="O23"/>
          <cell r="P23">
            <v>0</v>
          </cell>
        </row>
        <row r="24">
          <cell r="B24" t="str">
            <v>057 Penyelesaian Dokumen/Perlengkapan Jemaah Haji di Tingkat Kab/Kota</v>
          </cell>
          <cell r="C24"/>
          <cell r="D24">
            <v>103775000</v>
          </cell>
          <cell r="E24"/>
          <cell r="F24"/>
          <cell r="G24"/>
          <cell r="H24"/>
          <cell r="I24">
            <v>103775000</v>
          </cell>
          <cell r="J24"/>
          <cell r="K24">
            <v>50035000</v>
          </cell>
          <cell r="L24"/>
          <cell r="M24"/>
          <cell r="N24"/>
          <cell r="O24"/>
          <cell r="P24">
            <v>50035000</v>
          </cell>
        </row>
        <row r="25">
          <cell r="B25" t="str">
            <v>058 Penyelesaian Dokumen/Perlengkapan Jemaah Haji di Tingkat Provinsi</v>
          </cell>
          <cell r="C25"/>
          <cell r="D25">
            <v>62640000</v>
          </cell>
          <cell r="E25"/>
          <cell r="F25"/>
          <cell r="G25"/>
          <cell r="H25"/>
          <cell r="I25">
            <v>62640000</v>
          </cell>
          <cell r="J25"/>
          <cell r="K25">
            <v>62640000</v>
          </cell>
          <cell r="L25"/>
          <cell r="M25"/>
          <cell r="N25"/>
          <cell r="O25"/>
          <cell r="P25">
            <v>62640000</v>
          </cell>
        </row>
        <row r="26">
          <cell r="B26" t="str">
            <v>060 Penyiapan Transportasi Udara Jemaah Haji</v>
          </cell>
          <cell r="C26"/>
          <cell r="D26">
            <v>35800000</v>
          </cell>
          <cell r="E26"/>
          <cell r="F26"/>
          <cell r="G26"/>
          <cell r="H26"/>
          <cell r="I26">
            <v>35800000</v>
          </cell>
          <cell r="J26"/>
          <cell r="K26">
            <v>0</v>
          </cell>
          <cell r="L26"/>
          <cell r="M26"/>
          <cell r="N26"/>
          <cell r="O26"/>
          <cell r="P26">
            <v>0</v>
          </cell>
        </row>
        <row r="27">
          <cell r="B27" t="str">
            <v>063 Pelayanan Pemberangkatan/Pemulangan Jemaah</v>
          </cell>
          <cell r="C27"/>
          <cell r="D27">
            <v>315620000</v>
          </cell>
          <cell r="E27"/>
          <cell r="F27"/>
          <cell r="G27"/>
          <cell r="H27"/>
          <cell r="I27">
            <v>315620000</v>
          </cell>
          <cell r="J27"/>
          <cell r="K27">
            <v>263180000</v>
          </cell>
          <cell r="L27"/>
          <cell r="M27"/>
          <cell r="N27"/>
          <cell r="O27"/>
          <cell r="P27">
            <v>263180000</v>
          </cell>
        </row>
        <row r="28">
          <cell r="B28" t="str">
            <v>2147.QAH Pelayanan Publik Lainnya</v>
          </cell>
          <cell r="C28"/>
          <cell r="D28">
            <v>72596000</v>
          </cell>
          <cell r="E28"/>
          <cell r="F28"/>
          <cell r="G28"/>
          <cell r="H28"/>
          <cell r="I28">
            <v>72596000</v>
          </cell>
          <cell r="J28">
            <v>0</v>
          </cell>
          <cell r="K28">
            <v>0</v>
          </cell>
          <cell r="L28">
            <v>0</v>
          </cell>
          <cell r="M28">
            <v>0</v>
          </cell>
          <cell r="N28">
            <v>0</v>
          </cell>
          <cell r="O28">
            <v>0</v>
          </cell>
          <cell r="P28">
            <v>0</v>
          </cell>
        </row>
        <row r="29">
          <cell r="B29" t="str">
            <v>2147.QAH.002 Pusat Layanan Haji dan Umrah Terpadu yang Profesional Melayani</v>
          </cell>
          <cell r="C29"/>
          <cell r="D29">
            <v>72596000</v>
          </cell>
          <cell r="E29"/>
          <cell r="F29"/>
          <cell r="G29"/>
          <cell r="H29"/>
          <cell r="I29">
            <v>72596000</v>
          </cell>
          <cell r="J29">
            <v>0</v>
          </cell>
          <cell r="K29">
            <v>0</v>
          </cell>
          <cell r="L29">
            <v>0</v>
          </cell>
          <cell r="M29">
            <v>0</v>
          </cell>
          <cell r="N29">
            <v>0</v>
          </cell>
          <cell r="O29">
            <v>0</v>
          </cell>
          <cell r="P29">
            <v>0</v>
          </cell>
        </row>
        <row r="30">
          <cell r="B30" t="str">
            <v>052 Pengelolaaan Pusat Layanan Haji dan Umrah Terpadu</v>
          </cell>
          <cell r="C30"/>
          <cell r="D30">
            <v>72596000</v>
          </cell>
          <cell r="E30"/>
          <cell r="F30"/>
          <cell r="G30"/>
          <cell r="H30"/>
          <cell r="I30">
            <v>72596000</v>
          </cell>
          <cell r="J30"/>
          <cell r="K30">
            <v>0</v>
          </cell>
          <cell r="L30"/>
          <cell r="M30"/>
          <cell r="N30"/>
          <cell r="O30"/>
          <cell r="P30">
            <v>0</v>
          </cell>
        </row>
        <row r="31">
          <cell r="B31" t="str">
            <v>2148 Pembinaan Haji</v>
          </cell>
          <cell r="C31"/>
          <cell r="D31">
            <v>994960000</v>
          </cell>
          <cell r="E31"/>
          <cell r="F31"/>
          <cell r="G31"/>
          <cell r="H31"/>
          <cell r="I31">
            <v>994960000</v>
          </cell>
          <cell r="J31">
            <v>0</v>
          </cell>
          <cell r="K31">
            <v>894030000</v>
          </cell>
          <cell r="L31">
            <v>0</v>
          </cell>
          <cell r="M31">
            <v>0</v>
          </cell>
          <cell r="N31">
            <v>0</v>
          </cell>
          <cell r="O31">
            <v>0</v>
          </cell>
          <cell r="P31">
            <v>894030000</v>
          </cell>
        </row>
        <row r="32">
          <cell r="B32" t="str">
            <v>2148.QDC Fasilitasi dan Pembinaan Masyarakat</v>
          </cell>
          <cell r="C32"/>
          <cell r="D32">
            <v>994960000</v>
          </cell>
          <cell r="E32"/>
          <cell r="F32"/>
          <cell r="G32"/>
          <cell r="H32"/>
          <cell r="I32">
            <v>994960000</v>
          </cell>
          <cell r="J32">
            <v>0</v>
          </cell>
          <cell r="K32">
            <v>894030000</v>
          </cell>
          <cell r="L32">
            <v>0</v>
          </cell>
          <cell r="M32">
            <v>0</v>
          </cell>
          <cell r="N32">
            <v>0</v>
          </cell>
          <cell r="O32">
            <v>0</v>
          </cell>
          <cell r="P32">
            <v>894030000</v>
          </cell>
        </row>
        <row r="33">
          <cell r="B33" t="str">
            <v>2148.QDC.001 Petugas Haji yang Profesional</v>
          </cell>
          <cell r="C33"/>
          <cell r="D33">
            <v>750075000</v>
          </cell>
          <cell r="E33"/>
          <cell r="F33"/>
          <cell r="G33"/>
          <cell r="H33"/>
          <cell r="I33">
            <v>750075000</v>
          </cell>
          <cell r="J33">
            <v>0</v>
          </cell>
          <cell r="K33">
            <v>666185000</v>
          </cell>
          <cell r="L33">
            <v>0</v>
          </cell>
          <cell r="M33">
            <v>0</v>
          </cell>
          <cell r="N33">
            <v>0</v>
          </cell>
          <cell r="O33">
            <v>0</v>
          </cell>
          <cell r="P33">
            <v>666185000</v>
          </cell>
        </row>
        <row r="34">
          <cell r="B34" t="str">
            <v>051 Rekrutmen/Seleksi PPIH Kloter</v>
          </cell>
          <cell r="C34"/>
          <cell r="D34">
            <v>16555000</v>
          </cell>
          <cell r="E34"/>
          <cell r="F34"/>
          <cell r="G34"/>
          <cell r="H34"/>
          <cell r="I34">
            <v>16555000</v>
          </cell>
          <cell r="J34"/>
          <cell r="K34">
            <v>14755000</v>
          </cell>
          <cell r="L34"/>
          <cell r="M34"/>
          <cell r="N34"/>
          <cell r="O34"/>
          <cell r="P34">
            <v>14755000</v>
          </cell>
        </row>
        <row r="35">
          <cell r="B35" t="str">
            <v>052 Rekrutmen/Seleksi PPIH Non Kloter</v>
          </cell>
          <cell r="C35"/>
          <cell r="D35">
            <v>12730000</v>
          </cell>
          <cell r="E35"/>
          <cell r="F35"/>
          <cell r="G35"/>
          <cell r="H35"/>
          <cell r="I35">
            <v>12730000</v>
          </cell>
          <cell r="J35"/>
          <cell r="K35">
            <v>10930000</v>
          </cell>
          <cell r="L35"/>
          <cell r="M35"/>
          <cell r="N35"/>
          <cell r="O35"/>
          <cell r="P35">
            <v>10930000</v>
          </cell>
        </row>
        <row r="36">
          <cell r="B36" t="str">
            <v>054 Rekrutmen/Seleksi Petugas TPHD</v>
          </cell>
          <cell r="C36"/>
          <cell r="D36">
            <v>27900000</v>
          </cell>
          <cell r="E36"/>
          <cell r="F36"/>
          <cell r="G36"/>
          <cell r="H36"/>
          <cell r="I36">
            <v>27900000</v>
          </cell>
          <cell r="J36"/>
          <cell r="K36">
            <v>27900000</v>
          </cell>
          <cell r="L36"/>
          <cell r="M36"/>
          <cell r="N36"/>
          <cell r="O36"/>
          <cell r="P36">
            <v>27900000</v>
          </cell>
        </row>
        <row r="37">
          <cell r="B37" t="str">
            <v>055 Dokumen dan Perlengkapan PPIH Kloter</v>
          </cell>
          <cell r="C37"/>
          <cell r="D37">
            <v>12250000</v>
          </cell>
          <cell r="E37"/>
          <cell r="F37"/>
          <cell r="G37"/>
          <cell r="H37"/>
          <cell r="I37">
            <v>12250000</v>
          </cell>
          <cell r="J37"/>
          <cell r="K37">
            <v>12250000</v>
          </cell>
          <cell r="L37"/>
          <cell r="M37"/>
          <cell r="N37"/>
          <cell r="O37"/>
          <cell r="P37">
            <v>12250000</v>
          </cell>
        </row>
        <row r="38">
          <cell r="B38" t="str">
            <v>061 Pelatihan dan pembekalan PPIH Kloter</v>
          </cell>
          <cell r="C38"/>
          <cell r="D38">
            <v>2050000</v>
          </cell>
          <cell r="E38"/>
          <cell r="F38"/>
          <cell r="G38"/>
          <cell r="H38"/>
          <cell r="I38">
            <v>2050000</v>
          </cell>
          <cell r="J38"/>
          <cell r="K38">
            <v>2050000</v>
          </cell>
          <cell r="L38"/>
          <cell r="M38"/>
          <cell r="N38"/>
          <cell r="O38"/>
          <cell r="P38">
            <v>2050000</v>
          </cell>
        </row>
        <row r="39">
          <cell r="B39" t="str">
            <v>067 Operasional PPIH Embarkasi</v>
          </cell>
          <cell r="C39"/>
          <cell r="D39">
            <v>76290000</v>
          </cell>
          <cell r="E39"/>
          <cell r="F39"/>
          <cell r="G39"/>
          <cell r="H39"/>
          <cell r="I39">
            <v>76290000</v>
          </cell>
          <cell r="J39"/>
          <cell r="K39">
            <v>0</v>
          </cell>
          <cell r="L39"/>
          <cell r="M39"/>
          <cell r="N39"/>
          <cell r="O39"/>
          <cell r="P39">
            <v>0</v>
          </cell>
        </row>
        <row r="40">
          <cell r="B40" t="str">
            <v>068 Operasional PPIH Embarkasi Antara</v>
          </cell>
          <cell r="C40"/>
          <cell r="D40">
            <v>602300000</v>
          </cell>
          <cell r="E40"/>
          <cell r="F40"/>
          <cell r="G40"/>
          <cell r="H40"/>
          <cell r="I40">
            <v>602300000</v>
          </cell>
          <cell r="J40"/>
          <cell r="K40">
            <v>598300000</v>
          </cell>
          <cell r="L40"/>
          <cell r="M40"/>
          <cell r="N40"/>
          <cell r="O40"/>
          <cell r="P40">
            <v>598300000</v>
          </cell>
        </row>
        <row r="41">
          <cell r="B41" t="str">
            <v>2148.QDC.002 Jemaah Haji Reguler yang Terbina</v>
          </cell>
          <cell r="C41"/>
          <cell r="D41">
            <v>244885000</v>
          </cell>
          <cell r="E41"/>
          <cell r="F41"/>
          <cell r="G41"/>
          <cell r="H41"/>
          <cell r="I41">
            <v>244885000</v>
          </cell>
          <cell r="J41">
            <v>0</v>
          </cell>
          <cell r="K41">
            <v>227845000</v>
          </cell>
          <cell r="L41">
            <v>0</v>
          </cell>
          <cell r="M41">
            <v>0</v>
          </cell>
          <cell r="N41">
            <v>0</v>
          </cell>
          <cell r="O41">
            <v>0</v>
          </cell>
          <cell r="P41">
            <v>227845000</v>
          </cell>
        </row>
        <row r="42">
          <cell r="B42" t="str">
            <v>051 Bimbingan Jemaah Haji Reguler</v>
          </cell>
          <cell r="C42"/>
          <cell r="D42">
            <v>218985000</v>
          </cell>
          <cell r="E42"/>
          <cell r="F42"/>
          <cell r="G42"/>
          <cell r="H42"/>
          <cell r="I42">
            <v>218985000</v>
          </cell>
          <cell r="J42"/>
          <cell r="K42">
            <v>201945000</v>
          </cell>
          <cell r="L42"/>
          <cell r="M42"/>
          <cell r="N42"/>
          <cell r="O42"/>
          <cell r="P42">
            <v>201945000</v>
          </cell>
        </row>
        <row r="43">
          <cell r="B43" t="str">
            <v>053 Pembinaan kelompok bimbingan</v>
          </cell>
          <cell r="C43"/>
          <cell r="D43">
            <v>25900000</v>
          </cell>
          <cell r="E43"/>
          <cell r="F43"/>
          <cell r="G43"/>
          <cell r="H43"/>
          <cell r="I43">
            <v>25900000</v>
          </cell>
          <cell r="J43"/>
          <cell r="K43">
            <v>25900000</v>
          </cell>
          <cell r="L43"/>
          <cell r="M43"/>
          <cell r="N43"/>
          <cell r="O43"/>
          <cell r="P43">
            <v>25900000</v>
          </cell>
        </row>
        <row r="44">
          <cell r="B44" t="str">
            <v>2149 Pengelolaan Dana Haji dan Sistem Informasi Haji</v>
          </cell>
          <cell r="C44"/>
          <cell r="D44">
            <v>158120000</v>
          </cell>
          <cell r="E44"/>
          <cell r="F44"/>
          <cell r="G44"/>
          <cell r="H44"/>
          <cell r="I44">
            <v>158120000</v>
          </cell>
          <cell r="J44">
            <v>0</v>
          </cell>
          <cell r="K44">
            <v>0</v>
          </cell>
          <cell r="L44">
            <v>0</v>
          </cell>
          <cell r="M44">
            <v>0</v>
          </cell>
          <cell r="N44">
            <v>0</v>
          </cell>
          <cell r="O44">
            <v>0</v>
          </cell>
          <cell r="P44">
            <v>0</v>
          </cell>
        </row>
        <row r="45">
          <cell r="B45" t="str">
            <v>2149.QMA Data dan Informasi Publik</v>
          </cell>
          <cell r="C45"/>
          <cell r="D45">
            <v>158120000</v>
          </cell>
          <cell r="E45"/>
          <cell r="F45"/>
          <cell r="G45"/>
          <cell r="H45"/>
          <cell r="I45">
            <v>158120000</v>
          </cell>
          <cell r="J45">
            <v>0</v>
          </cell>
          <cell r="K45">
            <v>0</v>
          </cell>
          <cell r="L45">
            <v>0</v>
          </cell>
          <cell r="M45">
            <v>0</v>
          </cell>
          <cell r="N45">
            <v>0</v>
          </cell>
          <cell r="O45">
            <v>0</v>
          </cell>
          <cell r="P45">
            <v>0</v>
          </cell>
        </row>
        <row r="46">
          <cell r="B46" t="str">
            <v>2149.QMA.001 Sistem Informasi Haji yang Handal</v>
          </cell>
          <cell r="C46"/>
          <cell r="D46">
            <v>158120000</v>
          </cell>
          <cell r="E46"/>
          <cell r="F46"/>
          <cell r="G46"/>
          <cell r="H46"/>
          <cell r="I46">
            <v>158120000</v>
          </cell>
          <cell r="J46">
            <v>0</v>
          </cell>
          <cell r="K46">
            <v>0</v>
          </cell>
          <cell r="L46">
            <v>0</v>
          </cell>
          <cell r="M46">
            <v>0</v>
          </cell>
          <cell r="N46">
            <v>0</v>
          </cell>
          <cell r="O46">
            <v>0</v>
          </cell>
          <cell r="P46">
            <v>0</v>
          </cell>
        </row>
        <row r="47">
          <cell r="B47" t="str">
            <v>053 Pengembangan Sistem Informasi Haji</v>
          </cell>
          <cell r="C47"/>
          <cell r="D47">
            <v>158120000</v>
          </cell>
          <cell r="E47"/>
          <cell r="F47"/>
          <cell r="G47"/>
          <cell r="H47"/>
          <cell r="I47">
            <v>158120000</v>
          </cell>
          <cell r="J47"/>
          <cell r="K47">
            <v>0</v>
          </cell>
          <cell r="L47"/>
          <cell r="M47"/>
          <cell r="N47"/>
          <cell r="O47"/>
          <cell r="P47">
            <v>0</v>
          </cell>
        </row>
        <row r="48">
          <cell r="B48" t="str">
            <v>025.09.WA DUKUNGAN MANAJEMEN</v>
          </cell>
          <cell r="C48">
            <v>9495430000</v>
          </cell>
          <cell r="D48">
            <v>958917000</v>
          </cell>
          <cell r="E48">
            <v>200600000</v>
          </cell>
          <cell r="F48">
            <v>3131922000</v>
          </cell>
          <cell r="G48">
            <v>985725000</v>
          </cell>
          <cell r="H48">
            <v>337000000</v>
          </cell>
          <cell r="I48">
            <v>15109594000</v>
          </cell>
          <cell r="J48">
            <v>7538428000</v>
          </cell>
          <cell r="K48">
            <v>753834000</v>
          </cell>
          <cell r="L48">
            <v>200600000</v>
          </cell>
          <cell r="M48">
            <v>2673338000</v>
          </cell>
          <cell r="N48">
            <v>0</v>
          </cell>
          <cell r="O48">
            <v>337000000</v>
          </cell>
          <cell r="P48">
            <v>11503200000</v>
          </cell>
        </row>
        <row r="49">
          <cell r="B49" t="str">
            <v>2150 Dukungan Manajemen dan Pelaksanaan Tugas Teknis
Lainnya Penyelenggaraan Haji dan Umrah</v>
          </cell>
          <cell r="C49">
            <v>9495430000</v>
          </cell>
          <cell r="D49">
            <v>958917000</v>
          </cell>
          <cell r="E49">
            <v>200600000</v>
          </cell>
          <cell r="F49">
            <v>3131922000</v>
          </cell>
          <cell r="G49">
            <v>985725000</v>
          </cell>
          <cell r="H49">
            <v>337000000</v>
          </cell>
          <cell r="I49">
            <v>15109594000</v>
          </cell>
          <cell r="J49">
            <v>7538428000</v>
          </cell>
          <cell r="K49">
            <v>753834000</v>
          </cell>
          <cell r="L49">
            <v>200600000</v>
          </cell>
          <cell r="M49">
            <v>2673338000</v>
          </cell>
          <cell r="N49">
            <v>0</v>
          </cell>
          <cell r="O49">
            <v>337000000</v>
          </cell>
          <cell r="P49">
            <v>11503200000</v>
          </cell>
        </row>
        <row r="50">
          <cell r="B50" t="str">
            <v>2150.EBA Layanan Dukungan Manajemen Internal</v>
          </cell>
          <cell r="C50">
            <v>9495430000</v>
          </cell>
          <cell r="D50">
            <v>598022000</v>
          </cell>
          <cell r="E50"/>
          <cell r="F50">
            <v>3131922000</v>
          </cell>
          <cell r="G50"/>
          <cell r="H50"/>
          <cell r="I50">
            <v>13225374000</v>
          </cell>
          <cell r="J50">
            <v>7538428000</v>
          </cell>
          <cell r="K50">
            <v>560222000</v>
          </cell>
          <cell r="L50">
            <v>0</v>
          </cell>
          <cell r="M50">
            <v>2673338000</v>
          </cell>
          <cell r="N50">
            <v>0</v>
          </cell>
          <cell r="O50">
            <v>0</v>
          </cell>
          <cell r="P50">
            <v>10771988000</v>
          </cell>
        </row>
        <row r="51">
          <cell r="B51" t="str">
            <v>2150.EBA.956 Layanan BMN</v>
          </cell>
          <cell r="C51"/>
          <cell r="D51">
            <v>27800000</v>
          </cell>
          <cell r="E51"/>
          <cell r="F51"/>
          <cell r="G51"/>
          <cell r="H51"/>
          <cell r="I51">
            <v>27800000</v>
          </cell>
          <cell r="J51">
            <v>0</v>
          </cell>
          <cell r="K51">
            <v>0</v>
          </cell>
          <cell r="L51">
            <v>0</v>
          </cell>
          <cell r="M51">
            <v>0</v>
          </cell>
          <cell r="N51">
            <v>0</v>
          </cell>
          <cell r="O51">
            <v>0</v>
          </cell>
          <cell r="P51">
            <v>0</v>
          </cell>
        </row>
        <row r="52">
          <cell r="B52" t="str">
            <v>051 Pengelolaan BMN dan Perlengkapan</v>
          </cell>
          <cell r="C52"/>
          <cell r="D52">
            <v>27800000</v>
          </cell>
          <cell r="E52"/>
          <cell r="F52"/>
          <cell r="G52"/>
          <cell r="H52"/>
          <cell r="I52">
            <v>27800000</v>
          </cell>
          <cell r="J52"/>
          <cell r="K52">
            <v>0</v>
          </cell>
          <cell r="L52"/>
          <cell r="M52"/>
          <cell r="N52"/>
          <cell r="O52"/>
          <cell r="P52">
            <v>0</v>
          </cell>
        </row>
        <row r="53">
          <cell r="B53" t="str">
            <v>2150.EBA.958 Layanan Hubungan Masyarakat</v>
          </cell>
          <cell r="C53"/>
          <cell r="D53">
            <v>206716000</v>
          </cell>
          <cell r="E53"/>
          <cell r="F53"/>
          <cell r="G53"/>
          <cell r="H53"/>
          <cell r="I53">
            <v>206716000</v>
          </cell>
          <cell r="J53">
            <v>0</v>
          </cell>
          <cell r="K53">
            <v>206716000</v>
          </cell>
          <cell r="L53">
            <v>0</v>
          </cell>
          <cell r="M53">
            <v>0</v>
          </cell>
          <cell r="N53">
            <v>0</v>
          </cell>
          <cell r="O53">
            <v>0</v>
          </cell>
          <cell r="P53">
            <v>206716000</v>
          </cell>
        </row>
        <row r="54">
          <cell r="B54" t="str">
            <v>053 Penyebaran Informasi Haji dan Umrah</v>
          </cell>
          <cell r="C54"/>
          <cell r="D54">
            <v>206716000</v>
          </cell>
          <cell r="E54"/>
          <cell r="F54"/>
          <cell r="G54"/>
          <cell r="H54"/>
          <cell r="I54">
            <v>206716000</v>
          </cell>
          <cell r="J54"/>
          <cell r="K54">
            <v>206716000</v>
          </cell>
          <cell r="L54"/>
          <cell r="M54"/>
          <cell r="N54"/>
          <cell r="O54"/>
          <cell r="P54">
            <v>206716000</v>
          </cell>
        </row>
        <row r="55">
          <cell r="B55" t="str">
            <v>2150.EBA.959 Layanan Protokoler</v>
          </cell>
          <cell r="C55"/>
          <cell r="D55">
            <v>10000000</v>
          </cell>
          <cell r="E55"/>
          <cell r="F55"/>
          <cell r="G55"/>
          <cell r="H55"/>
          <cell r="I55">
            <v>10000000</v>
          </cell>
          <cell r="J55">
            <v>0</v>
          </cell>
          <cell r="K55">
            <v>0</v>
          </cell>
          <cell r="L55">
            <v>0</v>
          </cell>
          <cell r="M55">
            <v>0</v>
          </cell>
          <cell r="N55">
            <v>0</v>
          </cell>
          <cell r="O55">
            <v>0</v>
          </cell>
          <cell r="P55">
            <v>0</v>
          </cell>
        </row>
        <row r="56">
          <cell r="B56" t="str">
            <v>051 Pelayanan Protokoler</v>
          </cell>
          <cell r="C56"/>
          <cell r="D56">
            <v>10000000</v>
          </cell>
          <cell r="E56"/>
          <cell r="F56"/>
          <cell r="G56"/>
          <cell r="H56"/>
          <cell r="I56">
            <v>10000000</v>
          </cell>
          <cell r="J56"/>
          <cell r="K56">
            <v>0</v>
          </cell>
          <cell r="L56"/>
          <cell r="M56"/>
          <cell r="N56"/>
          <cell r="O56"/>
          <cell r="P56">
            <v>0</v>
          </cell>
        </row>
        <row r="57">
          <cell r="B57" t="str">
            <v>2150.EBA.962 Layanan Umum</v>
          </cell>
          <cell r="C57"/>
          <cell r="D57">
            <v>353506000</v>
          </cell>
          <cell r="E57"/>
          <cell r="F57"/>
          <cell r="G57"/>
          <cell r="H57"/>
          <cell r="I57">
            <v>353506000</v>
          </cell>
          <cell r="J57">
            <v>0</v>
          </cell>
          <cell r="K57">
            <v>353506000</v>
          </cell>
          <cell r="L57">
            <v>0</v>
          </cell>
          <cell r="M57">
            <v>0</v>
          </cell>
          <cell r="N57">
            <v>0</v>
          </cell>
          <cell r="O57">
            <v>0</v>
          </cell>
          <cell r="P57">
            <v>353506000</v>
          </cell>
        </row>
        <row r="58">
          <cell r="B58" t="str">
            <v>052 Koordinasi penyelenggaraan ibadah haji</v>
          </cell>
          <cell r="C58"/>
          <cell r="D58">
            <v>70600000</v>
          </cell>
          <cell r="E58"/>
          <cell r="F58"/>
          <cell r="G58"/>
          <cell r="H58"/>
          <cell r="I58">
            <v>70600000</v>
          </cell>
          <cell r="J58"/>
          <cell r="K58">
            <v>70600000</v>
          </cell>
          <cell r="L58"/>
          <cell r="M58"/>
          <cell r="N58"/>
          <cell r="O58"/>
          <cell r="P58">
            <v>70600000</v>
          </cell>
        </row>
        <row r="59">
          <cell r="B59" t="str">
            <v>053 Pelayanan Umum dan Rumah Tangga</v>
          </cell>
          <cell r="C59"/>
          <cell r="D59">
            <v>282906000</v>
          </cell>
          <cell r="E59"/>
          <cell r="F59"/>
          <cell r="G59"/>
          <cell r="H59"/>
          <cell r="I59">
            <v>282906000</v>
          </cell>
          <cell r="J59"/>
          <cell r="K59">
            <v>282906000</v>
          </cell>
          <cell r="L59"/>
          <cell r="M59"/>
          <cell r="N59"/>
          <cell r="O59"/>
          <cell r="P59">
            <v>282906000</v>
          </cell>
        </row>
        <row r="60">
          <cell r="B60" t="str">
            <v>2150.EBA.994 Layanan Perkantoran</v>
          </cell>
          <cell r="C60">
            <v>9495430000</v>
          </cell>
          <cell r="D60"/>
          <cell r="E60"/>
          <cell r="F60">
            <v>3131922000</v>
          </cell>
          <cell r="G60"/>
          <cell r="H60"/>
          <cell r="I60">
            <v>12627352000</v>
          </cell>
          <cell r="J60">
            <v>7538428000</v>
          </cell>
          <cell r="K60">
            <v>0</v>
          </cell>
          <cell r="L60">
            <v>0</v>
          </cell>
          <cell r="M60">
            <v>2673338000</v>
          </cell>
          <cell r="N60">
            <v>0</v>
          </cell>
          <cell r="O60">
            <v>0</v>
          </cell>
          <cell r="P60">
            <v>10211766000</v>
          </cell>
        </row>
        <row r="61">
          <cell r="B61" t="str">
            <v>001 Gaji dan Tunjangan</v>
          </cell>
          <cell r="C61">
            <v>9495430000</v>
          </cell>
          <cell r="D61"/>
          <cell r="E61"/>
          <cell r="F61"/>
          <cell r="G61"/>
          <cell r="H61"/>
          <cell r="I61">
            <v>9495430000</v>
          </cell>
          <cell r="J61">
            <v>7538428000</v>
          </cell>
          <cell r="K61"/>
          <cell r="L61"/>
          <cell r="M61"/>
          <cell r="N61"/>
          <cell r="O61"/>
          <cell r="P61">
            <v>7538428000</v>
          </cell>
        </row>
        <row r="62">
          <cell r="B62" t="str">
            <v>002 Operasional dan Pemeliharaan Kantor</v>
          </cell>
          <cell r="C62"/>
          <cell r="D62"/>
          <cell r="E62"/>
          <cell r="F62">
            <v>3131922000</v>
          </cell>
          <cell r="G62"/>
          <cell r="H62"/>
          <cell r="I62">
            <v>3131922000</v>
          </cell>
          <cell r="J62"/>
          <cell r="K62"/>
          <cell r="L62"/>
          <cell r="M62">
            <v>2673338000</v>
          </cell>
          <cell r="N62"/>
          <cell r="O62"/>
          <cell r="P62">
            <v>2673338000</v>
          </cell>
        </row>
        <row r="63">
          <cell r="B63" t="str">
            <v>2150.EBB Layanan Sarana dan Prasarana Internal</v>
          </cell>
          <cell r="C63"/>
          <cell r="D63">
            <v>100000000</v>
          </cell>
          <cell r="E63"/>
          <cell r="F63"/>
          <cell r="G63">
            <v>985725000</v>
          </cell>
          <cell r="H63"/>
          <cell r="I63">
            <v>1085725000</v>
          </cell>
          <cell r="J63">
            <v>0</v>
          </cell>
          <cell r="K63">
            <v>0</v>
          </cell>
          <cell r="L63">
            <v>0</v>
          </cell>
          <cell r="M63">
            <v>0</v>
          </cell>
          <cell r="N63">
            <v>0</v>
          </cell>
          <cell r="O63">
            <v>0</v>
          </cell>
          <cell r="P63">
            <v>0</v>
          </cell>
        </row>
        <row r="64">
          <cell r="B64" t="str">
            <v>2150.EBB.951 Layanan Sarana Internal</v>
          </cell>
          <cell r="C64"/>
          <cell r="D64">
            <v>100000000</v>
          </cell>
          <cell r="E64"/>
          <cell r="F64"/>
          <cell r="G64">
            <v>985725000</v>
          </cell>
          <cell r="H64"/>
          <cell r="I64">
            <v>1085725000</v>
          </cell>
          <cell r="J64">
            <v>0</v>
          </cell>
          <cell r="K64">
            <v>0</v>
          </cell>
          <cell r="L64">
            <v>0</v>
          </cell>
          <cell r="M64">
            <v>0</v>
          </cell>
          <cell r="N64">
            <v>0</v>
          </cell>
          <cell r="O64">
            <v>0</v>
          </cell>
          <cell r="P64">
            <v>0</v>
          </cell>
        </row>
        <row r="65">
          <cell r="B65" t="str">
            <v>051 Pengadaan Perangkat Pengolah Data dan Komunikasi</v>
          </cell>
          <cell r="C65"/>
          <cell r="D65"/>
          <cell r="E65"/>
          <cell r="F65"/>
          <cell r="G65">
            <v>105000000</v>
          </cell>
          <cell r="H65"/>
          <cell r="I65">
            <v>105000000</v>
          </cell>
          <cell r="J65"/>
          <cell r="K65"/>
          <cell r="L65"/>
          <cell r="M65"/>
          <cell r="N65">
            <v>0</v>
          </cell>
          <cell r="O65"/>
          <cell r="P65">
            <v>0</v>
          </cell>
        </row>
        <row r="66">
          <cell r="B66" t="str">
            <v>052 Pengadaan Peralatan dan Fasilitas Perkantoran</v>
          </cell>
          <cell r="C66"/>
          <cell r="D66"/>
          <cell r="E66"/>
          <cell r="F66"/>
          <cell r="G66">
            <v>147000000</v>
          </cell>
          <cell r="H66"/>
          <cell r="I66">
            <v>147000000</v>
          </cell>
          <cell r="J66"/>
          <cell r="K66"/>
          <cell r="L66"/>
          <cell r="M66"/>
          <cell r="N66">
            <v>0</v>
          </cell>
          <cell r="O66"/>
          <cell r="P66">
            <v>0</v>
          </cell>
        </row>
        <row r="67">
          <cell r="B67" t="str">
            <v>053 Pengadaan Kendaraan Bermotor</v>
          </cell>
          <cell r="C67"/>
          <cell r="D67"/>
          <cell r="E67"/>
          <cell r="F67"/>
          <cell r="G67">
            <v>35000000</v>
          </cell>
          <cell r="H67"/>
          <cell r="I67">
            <v>35000000</v>
          </cell>
          <cell r="J67"/>
          <cell r="K67"/>
          <cell r="L67"/>
          <cell r="M67"/>
          <cell r="N67">
            <v>0</v>
          </cell>
          <cell r="O67"/>
          <cell r="P67">
            <v>0</v>
          </cell>
        </row>
        <row r="68">
          <cell r="B68" t="str">
            <v>054 Pembangunan/Renovasi gedung dan bangunan</v>
          </cell>
          <cell r="C68"/>
          <cell r="D68">
            <v>100000000</v>
          </cell>
          <cell r="E68"/>
          <cell r="F68"/>
          <cell r="G68">
            <v>698725000</v>
          </cell>
          <cell r="H68"/>
          <cell r="I68">
            <v>798725000</v>
          </cell>
          <cell r="J68"/>
          <cell r="K68">
            <v>0</v>
          </cell>
          <cell r="L68"/>
          <cell r="M68"/>
          <cell r="N68">
            <v>0</v>
          </cell>
          <cell r="O68"/>
          <cell r="P68">
            <v>0</v>
          </cell>
        </row>
        <row r="69">
          <cell r="B69" t="str">
            <v>2150.EBD Layanan Manajemen Kinerja Internal</v>
          </cell>
          <cell r="C69"/>
          <cell r="D69">
            <v>260895000</v>
          </cell>
          <cell r="E69">
            <v>200600000</v>
          </cell>
          <cell r="F69"/>
          <cell r="G69"/>
          <cell r="H69">
            <v>337000000</v>
          </cell>
          <cell r="I69">
            <v>798495000</v>
          </cell>
          <cell r="J69">
            <v>0</v>
          </cell>
          <cell r="K69">
            <v>193612000</v>
          </cell>
          <cell r="L69">
            <v>200600000</v>
          </cell>
          <cell r="M69">
            <v>0</v>
          </cell>
          <cell r="N69">
            <v>0</v>
          </cell>
          <cell r="O69">
            <v>337000000</v>
          </cell>
          <cell r="P69">
            <v>731212000</v>
          </cell>
        </row>
        <row r="70">
          <cell r="B70" t="str">
            <v>2150.EBD.952 Layanan Perencanaan dan Penganggaran</v>
          </cell>
          <cell r="C70"/>
          <cell r="D70">
            <v>225820000</v>
          </cell>
          <cell r="E70"/>
          <cell r="F70"/>
          <cell r="G70"/>
          <cell r="H70"/>
          <cell r="I70">
            <v>225820000</v>
          </cell>
          <cell r="J70">
            <v>0</v>
          </cell>
          <cell r="K70">
            <v>168612000</v>
          </cell>
          <cell r="L70">
            <v>0</v>
          </cell>
          <cell r="M70">
            <v>0</v>
          </cell>
          <cell r="N70">
            <v>0</v>
          </cell>
          <cell r="O70">
            <v>0</v>
          </cell>
          <cell r="P70">
            <v>168612000</v>
          </cell>
        </row>
        <row r="71">
          <cell r="B71" t="str">
            <v>051 Penyusunan Perencanaan Program dan Anggaran</v>
          </cell>
          <cell r="C71"/>
          <cell r="D71">
            <v>225820000</v>
          </cell>
          <cell r="E71"/>
          <cell r="F71"/>
          <cell r="G71"/>
          <cell r="H71"/>
          <cell r="I71">
            <v>225820000</v>
          </cell>
          <cell r="J71"/>
          <cell r="K71">
            <v>168612000</v>
          </cell>
          <cell r="L71"/>
          <cell r="M71"/>
          <cell r="N71"/>
          <cell r="O71"/>
          <cell r="P71">
            <v>168612000</v>
          </cell>
        </row>
        <row r="72">
          <cell r="B72" t="str">
            <v>2150.EBD.955 Layanan Manajemen Keuangan</v>
          </cell>
          <cell r="C72"/>
          <cell r="D72">
            <v>35075000</v>
          </cell>
          <cell r="E72">
            <v>200600000</v>
          </cell>
          <cell r="F72"/>
          <cell r="G72"/>
          <cell r="H72">
            <v>337000000</v>
          </cell>
          <cell r="I72">
            <v>572675000</v>
          </cell>
          <cell r="J72">
            <v>0</v>
          </cell>
          <cell r="K72">
            <v>25000000</v>
          </cell>
          <cell r="L72">
            <v>200600000</v>
          </cell>
          <cell r="M72">
            <v>0</v>
          </cell>
          <cell r="N72">
            <v>0</v>
          </cell>
          <cell r="O72">
            <v>337000000</v>
          </cell>
          <cell r="P72">
            <v>562600000</v>
          </cell>
        </row>
        <row r="73">
          <cell r="B73" t="str">
            <v>051 Pelaksananaan Anggaran dan Perbendaharaan</v>
          </cell>
          <cell r="C73"/>
          <cell r="D73">
            <v>10075000</v>
          </cell>
          <cell r="E73"/>
          <cell r="F73"/>
          <cell r="G73"/>
          <cell r="H73"/>
          <cell r="I73">
            <v>10075000</v>
          </cell>
          <cell r="J73"/>
          <cell r="K73">
            <v>0</v>
          </cell>
          <cell r="L73"/>
          <cell r="M73"/>
          <cell r="N73"/>
          <cell r="O73"/>
          <cell r="P73">
            <v>0</v>
          </cell>
        </row>
        <row r="74">
          <cell r="B74" t="str">
            <v>054 Pengelolaan PNBP</v>
          </cell>
          <cell r="C74"/>
          <cell r="D74"/>
          <cell r="E74">
            <v>200600000</v>
          </cell>
          <cell r="F74"/>
          <cell r="G74"/>
          <cell r="H74">
            <v>337000000</v>
          </cell>
          <cell r="I74">
            <v>537600000</v>
          </cell>
          <cell r="J74"/>
          <cell r="K74"/>
          <cell r="L74">
            <v>200600000</v>
          </cell>
          <cell r="M74"/>
          <cell r="N74"/>
          <cell r="O74">
            <v>337000000</v>
          </cell>
          <cell r="P74">
            <v>537600000</v>
          </cell>
        </row>
        <row r="75">
          <cell r="B75" t="str">
            <v>055 Pengelolaan Laporan Keuangan</v>
          </cell>
          <cell r="C75"/>
          <cell r="D75">
            <v>25000000</v>
          </cell>
          <cell r="E75"/>
          <cell r="F75"/>
          <cell r="G75"/>
          <cell r="H75"/>
          <cell r="I75">
            <v>25000000</v>
          </cell>
          <cell r="J75"/>
          <cell r="K75">
            <v>25000000</v>
          </cell>
          <cell r="L75"/>
          <cell r="M75"/>
          <cell r="N75"/>
          <cell r="O75"/>
          <cell r="P75">
            <v>25000000</v>
          </cell>
        </row>
      </sheetData>
      <sheetData sheetId="20">
        <row r="7">
          <cell r="B7" t="str">
            <v>11 SUMATERA SELATAN</v>
          </cell>
          <cell r="C7">
            <v>10892071000</v>
          </cell>
          <cell r="D7">
            <v>189666000</v>
          </cell>
          <cell r="E7">
            <v>6837858000</v>
          </cell>
          <cell r="F7">
            <v>4107702000</v>
          </cell>
          <cell r="G7">
            <v>191500000</v>
          </cell>
          <cell r="H7">
            <v>22218797000</v>
          </cell>
          <cell r="I7">
            <v>10294494000</v>
          </cell>
          <cell r="J7">
            <v>0</v>
          </cell>
          <cell r="K7">
            <v>5963537000</v>
          </cell>
          <cell r="L7">
            <v>2542481000</v>
          </cell>
          <cell r="M7">
            <v>0</v>
          </cell>
          <cell r="N7">
            <v>18800512000</v>
          </cell>
        </row>
        <row r="8">
          <cell r="B8" t="str">
            <v>025.09.DC KERUKUNAN UMAT DAN LAYANAN KEHIDUPAN BERAGAMA</v>
          </cell>
          <cell r="C8"/>
          <cell r="D8">
            <v>189666000</v>
          </cell>
          <cell r="E8">
            <v>6197289000</v>
          </cell>
          <cell r="F8"/>
          <cell r="G8"/>
          <cell r="H8">
            <v>6386955000</v>
          </cell>
          <cell r="I8">
            <v>0</v>
          </cell>
          <cell r="J8">
            <v>0</v>
          </cell>
          <cell r="K8">
            <v>5335088000</v>
          </cell>
          <cell r="L8">
            <v>0</v>
          </cell>
          <cell r="M8">
            <v>0</v>
          </cell>
          <cell r="N8">
            <v>5335088000</v>
          </cell>
        </row>
        <row r="9">
          <cell r="B9" t="str">
            <v>2126 Pembinaan Umrah dan Haji Khusus</v>
          </cell>
          <cell r="C9"/>
          <cell r="D9"/>
          <cell r="E9">
            <v>139500000</v>
          </cell>
          <cell r="F9"/>
          <cell r="G9"/>
          <cell r="H9">
            <v>139500000</v>
          </cell>
          <cell r="I9">
            <v>0</v>
          </cell>
          <cell r="J9">
            <v>0</v>
          </cell>
          <cell r="K9">
            <v>41800000</v>
          </cell>
          <cell r="L9">
            <v>0</v>
          </cell>
          <cell r="M9">
            <v>0</v>
          </cell>
          <cell r="N9">
            <v>41800000</v>
          </cell>
        </row>
        <row r="10">
          <cell r="B10" t="str">
            <v>2126.QDB Fasilitasi dan Pembinaan Lembaga</v>
          </cell>
          <cell r="C10"/>
          <cell r="D10"/>
          <cell r="E10">
            <v>139500000</v>
          </cell>
          <cell r="F10"/>
          <cell r="G10"/>
          <cell r="H10">
            <v>139500000</v>
          </cell>
          <cell r="I10">
            <v>0</v>
          </cell>
          <cell r="J10">
            <v>0</v>
          </cell>
          <cell r="K10">
            <v>41800000</v>
          </cell>
          <cell r="L10">
            <v>0</v>
          </cell>
          <cell r="M10">
            <v>0</v>
          </cell>
          <cell r="N10">
            <v>41800000</v>
          </cell>
        </row>
        <row r="11">
          <cell r="B11" t="str">
            <v>2126.QDB.001 Lembaga Penyelenggara Ibadah Umrah yang Terbina</v>
          </cell>
          <cell r="C11"/>
          <cell r="D11"/>
          <cell r="E11">
            <v>132830000</v>
          </cell>
          <cell r="F11"/>
          <cell r="G11"/>
          <cell r="H11">
            <v>132830000</v>
          </cell>
          <cell r="I11">
            <v>0</v>
          </cell>
          <cell r="J11">
            <v>0</v>
          </cell>
          <cell r="K11">
            <v>41800000</v>
          </cell>
          <cell r="L11">
            <v>0</v>
          </cell>
          <cell r="M11">
            <v>0</v>
          </cell>
          <cell r="N11">
            <v>41800000</v>
          </cell>
        </row>
        <row r="12">
          <cell r="B12" t="str">
            <v>051 Pengelolaan Perizinan Penyelenggara Perjalanan Ibadah Umrah</v>
          </cell>
          <cell r="C12"/>
          <cell r="D12"/>
          <cell r="E12">
            <v>1470000</v>
          </cell>
          <cell r="F12"/>
          <cell r="G12"/>
          <cell r="H12">
            <v>1470000</v>
          </cell>
          <cell r="I12"/>
          <cell r="J12"/>
          <cell r="K12">
            <v>0</v>
          </cell>
          <cell r="L12"/>
          <cell r="M12"/>
          <cell r="N12">
            <v>0</v>
          </cell>
        </row>
        <row r="13">
          <cell r="B13" t="str">
            <v>053 Pembinaan Penyelenggara Perjalanan Ibadah Umrah</v>
          </cell>
          <cell r="C13"/>
          <cell r="D13"/>
          <cell r="E13">
            <v>120560000</v>
          </cell>
          <cell r="F13"/>
          <cell r="G13"/>
          <cell r="H13">
            <v>120560000</v>
          </cell>
          <cell r="I13"/>
          <cell r="J13"/>
          <cell r="K13">
            <v>37000000</v>
          </cell>
          <cell r="L13"/>
          <cell r="M13"/>
          <cell r="N13">
            <v>37000000</v>
          </cell>
        </row>
        <row r="14">
          <cell r="B14" t="str">
            <v>054 Pemantauan dan Pengawasan Penyelenggara Perjalanan Ibadah Umrah</v>
          </cell>
          <cell r="C14"/>
          <cell r="D14"/>
          <cell r="E14">
            <v>4800000</v>
          </cell>
          <cell r="F14"/>
          <cell r="G14"/>
          <cell r="H14">
            <v>4800000</v>
          </cell>
          <cell r="I14"/>
          <cell r="J14"/>
          <cell r="K14">
            <v>4800000</v>
          </cell>
          <cell r="L14"/>
          <cell r="M14"/>
          <cell r="N14">
            <v>4800000</v>
          </cell>
        </row>
        <row r="15">
          <cell r="B15" t="str">
            <v>056 Penanganan Masalah Penyelenggara Perjalanan Ibadah Umrah</v>
          </cell>
          <cell r="C15"/>
          <cell r="D15"/>
          <cell r="E15">
            <v>6000000</v>
          </cell>
          <cell r="F15"/>
          <cell r="G15"/>
          <cell r="H15">
            <v>6000000</v>
          </cell>
          <cell r="I15"/>
          <cell r="J15"/>
          <cell r="K15">
            <v>0</v>
          </cell>
          <cell r="L15"/>
          <cell r="M15"/>
          <cell r="N15">
            <v>0</v>
          </cell>
        </row>
        <row r="16">
          <cell r="B16" t="str">
            <v>2126.QDB.002 Lembaga Penyelenggara Ibadah Haji Khusus yang Terbina</v>
          </cell>
          <cell r="C16"/>
          <cell r="D16"/>
          <cell r="E16">
            <v>6670000</v>
          </cell>
          <cell r="F16"/>
          <cell r="G16"/>
          <cell r="H16">
            <v>6670000</v>
          </cell>
          <cell r="I16">
            <v>0</v>
          </cell>
          <cell r="J16">
            <v>0</v>
          </cell>
          <cell r="K16">
            <v>0</v>
          </cell>
          <cell r="L16">
            <v>0</v>
          </cell>
          <cell r="M16">
            <v>0</v>
          </cell>
          <cell r="N16">
            <v>0</v>
          </cell>
        </row>
        <row r="17">
          <cell r="B17" t="str">
            <v>055 Pembinaan dan Peningkatan Kualitas Penyelenggara Ibadah Haji Khusus</v>
          </cell>
          <cell r="C17"/>
          <cell r="D17"/>
          <cell r="E17">
            <v>1870000</v>
          </cell>
          <cell r="F17"/>
          <cell r="G17"/>
          <cell r="H17">
            <v>1870000</v>
          </cell>
          <cell r="I17"/>
          <cell r="J17"/>
          <cell r="K17">
            <v>0</v>
          </cell>
          <cell r="L17"/>
          <cell r="M17"/>
          <cell r="N17">
            <v>0</v>
          </cell>
        </row>
        <row r="18">
          <cell r="B18" t="str">
            <v>056 Pemantauan dan Pengawasan Penyelenggara Ibadah Haji Khusus</v>
          </cell>
          <cell r="C18"/>
          <cell r="D18"/>
          <cell r="E18">
            <v>4800000</v>
          </cell>
          <cell r="F18"/>
          <cell r="G18"/>
          <cell r="H18">
            <v>4800000</v>
          </cell>
          <cell r="I18"/>
          <cell r="J18"/>
          <cell r="K18">
            <v>0</v>
          </cell>
          <cell r="L18"/>
          <cell r="M18"/>
          <cell r="N18">
            <v>0</v>
          </cell>
        </row>
        <row r="19">
          <cell r="B19" t="str">
            <v>2147 Pelayanan Haji Dalam Negeri</v>
          </cell>
          <cell r="C19"/>
          <cell r="D19">
            <v>189666000</v>
          </cell>
          <cell r="E19">
            <v>857216000</v>
          </cell>
          <cell r="F19"/>
          <cell r="G19"/>
          <cell r="H19">
            <v>1046882000</v>
          </cell>
          <cell r="I19">
            <v>0</v>
          </cell>
          <cell r="J19">
            <v>0</v>
          </cell>
          <cell r="K19">
            <v>331040000</v>
          </cell>
          <cell r="L19">
            <v>0</v>
          </cell>
          <cell r="M19">
            <v>0</v>
          </cell>
          <cell r="N19">
            <v>331040000</v>
          </cell>
        </row>
        <row r="20">
          <cell r="B20" t="str">
            <v>2147.QAA Pelayanan Publik kepada masyarakat</v>
          </cell>
          <cell r="C20"/>
          <cell r="D20">
            <v>189666000</v>
          </cell>
          <cell r="E20">
            <v>857216000</v>
          </cell>
          <cell r="F20"/>
          <cell r="G20"/>
          <cell r="H20">
            <v>1046882000</v>
          </cell>
          <cell r="I20">
            <v>0</v>
          </cell>
          <cell r="J20">
            <v>0</v>
          </cell>
          <cell r="K20">
            <v>331040000</v>
          </cell>
          <cell r="L20">
            <v>0</v>
          </cell>
          <cell r="M20">
            <v>0</v>
          </cell>
          <cell r="N20">
            <v>331040000</v>
          </cell>
        </row>
        <row r="21">
          <cell r="B21" t="str">
            <v>2147.QAA.001 Layanan Administrasi Haji Dalam Negeri</v>
          </cell>
          <cell r="C21"/>
          <cell r="D21">
            <v>189666000</v>
          </cell>
          <cell r="E21">
            <v>857216000</v>
          </cell>
          <cell r="F21"/>
          <cell r="G21"/>
          <cell r="H21">
            <v>1046882000</v>
          </cell>
          <cell r="I21">
            <v>0</v>
          </cell>
          <cell r="J21">
            <v>0</v>
          </cell>
          <cell r="K21">
            <v>331040000</v>
          </cell>
          <cell r="L21">
            <v>0</v>
          </cell>
          <cell r="M21">
            <v>0</v>
          </cell>
          <cell r="N21">
            <v>331040000</v>
          </cell>
        </row>
        <row r="22">
          <cell r="B22" t="str">
            <v>052 Sosialisasi Kebijakan Pendaftaran dan Pembatalan Haji reguler</v>
          </cell>
          <cell r="C22"/>
          <cell r="D22"/>
          <cell r="E22">
            <v>124316000</v>
          </cell>
          <cell r="F22"/>
          <cell r="G22"/>
          <cell r="H22">
            <v>124316000</v>
          </cell>
          <cell r="I22"/>
          <cell r="J22"/>
          <cell r="K22">
            <v>0</v>
          </cell>
          <cell r="L22"/>
          <cell r="M22"/>
          <cell r="N22">
            <v>0</v>
          </cell>
        </row>
        <row r="23">
          <cell r="B23" t="str">
            <v>053 Pengelolaan Pelayanan Pendaftaran dan Pembatalan Haji Reguler</v>
          </cell>
          <cell r="C23"/>
          <cell r="D23">
            <v>189666000</v>
          </cell>
          <cell r="E23">
            <v>205100000</v>
          </cell>
          <cell r="F23"/>
          <cell r="G23"/>
          <cell r="H23">
            <v>394766000</v>
          </cell>
          <cell r="I23"/>
          <cell r="J23"/>
          <cell r="K23">
            <v>0</v>
          </cell>
          <cell r="L23"/>
          <cell r="M23"/>
          <cell r="N23">
            <v>0</v>
          </cell>
        </row>
        <row r="24">
          <cell r="B24" t="str">
            <v>057 Penyelesaian Dokumen/Perlengkapan Jemaah Haji di Tingkat Kab/Kota</v>
          </cell>
          <cell r="C24"/>
          <cell r="D24"/>
          <cell r="E24">
            <v>45000000</v>
          </cell>
          <cell r="F24"/>
          <cell r="G24"/>
          <cell r="H24">
            <v>45000000</v>
          </cell>
          <cell r="I24"/>
          <cell r="J24"/>
          <cell r="K24">
            <v>25800000</v>
          </cell>
          <cell r="L24"/>
          <cell r="M24"/>
          <cell r="N24">
            <v>25800000</v>
          </cell>
        </row>
        <row r="25">
          <cell r="B25" t="str">
            <v>058 Penyelesaian Dokumen/Perlengkapan Jemaah Haji di Tingkat Provinsi</v>
          </cell>
          <cell r="C25"/>
          <cell r="D25"/>
          <cell r="E25">
            <v>246120000</v>
          </cell>
          <cell r="F25"/>
          <cell r="G25"/>
          <cell r="H25">
            <v>246120000</v>
          </cell>
          <cell r="I25"/>
          <cell r="J25"/>
          <cell r="K25">
            <v>80560000</v>
          </cell>
          <cell r="L25"/>
          <cell r="M25"/>
          <cell r="N25">
            <v>80560000</v>
          </cell>
        </row>
        <row r="26">
          <cell r="B26" t="str">
            <v>063 Pelayanan Pemberangkatan/Pemulangan Jemaah</v>
          </cell>
          <cell r="C26"/>
          <cell r="D26"/>
          <cell r="E26">
            <v>236680000</v>
          </cell>
          <cell r="F26"/>
          <cell r="G26"/>
          <cell r="H26">
            <v>236680000</v>
          </cell>
          <cell r="I26"/>
          <cell r="J26"/>
          <cell r="K26">
            <v>224680000</v>
          </cell>
          <cell r="L26"/>
          <cell r="M26"/>
          <cell r="N26">
            <v>224680000</v>
          </cell>
        </row>
        <row r="27">
          <cell r="B27" t="str">
            <v>2148 Pembinaan Haji</v>
          </cell>
          <cell r="C27"/>
          <cell r="D27"/>
          <cell r="E27">
            <v>5172053000</v>
          </cell>
          <cell r="F27"/>
          <cell r="G27"/>
          <cell r="H27">
            <v>5172053000</v>
          </cell>
          <cell r="I27">
            <v>0</v>
          </cell>
          <cell r="J27">
            <v>0</v>
          </cell>
          <cell r="K27">
            <v>4962248000</v>
          </cell>
          <cell r="L27">
            <v>0</v>
          </cell>
          <cell r="M27">
            <v>0</v>
          </cell>
          <cell r="N27">
            <v>4962248000</v>
          </cell>
        </row>
        <row r="28">
          <cell r="B28" t="str">
            <v>2148.QAH Pelayanan Publik Lainnya</v>
          </cell>
          <cell r="C28"/>
          <cell r="D28"/>
          <cell r="E28">
            <v>1360000</v>
          </cell>
          <cell r="F28"/>
          <cell r="G28"/>
          <cell r="H28">
            <v>1360000</v>
          </cell>
          <cell r="I28">
            <v>0</v>
          </cell>
          <cell r="J28">
            <v>0</v>
          </cell>
          <cell r="K28">
            <v>0</v>
          </cell>
          <cell r="L28">
            <v>0</v>
          </cell>
          <cell r="M28">
            <v>0</v>
          </cell>
          <cell r="N28">
            <v>0</v>
          </cell>
        </row>
        <row r="29">
          <cell r="B29" t="str">
            <v>2148.QAH.001 Advokasi Haji</v>
          </cell>
          <cell r="C29"/>
          <cell r="D29"/>
          <cell r="E29">
            <v>1360000</v>
          </cell>
          <cell r="F29"/>
          <cell r="G29"/>
          <cell r="H29">
            <v>1360000</v>
          </cell>
          <cell r="I29">
            <v>0</v>
          </cell>
          <cell r="J29">
            <v>0</v>
          </cell>
          <cell r="K29">
            <v>0</v>
          </cell>
          <cell r="L29">
            <v>0</v>
          </cell>
          <cell r="M29">
            <v>0</v>
          </cell>
          <cell r="N29">
            <v>0</v>
          </cell>
        </row>
        <row r="30">
          <cell r="B30" t="str">
            <v>052 Penanganan Masalah Haji</v>
          </cell>
          <cell r="C30"/>
          <cell r="D30"/>
          <cell r="E30">
            <v>1360000</v>
          </cell>
          <cell r="F30"/>
          <cell r="G30"/>
          <cell r="H30">
            <v>1360000</v>
          </cell>
          <cell r="I30"/>
          <cell r="J30"/>
          <cell r="K30">
            <v>0</v>
          </cell>
          <cell r="L30"/>
          <cell r="M30"/>
          <cell r="N30">
            <v>0</v>
          </cell>
        </row>
        <row r="31">
          <cell r="B31" t="str">
            <v>2148.QDC Fasilitasi dan Pembinaan Masyarakat</v>
          </cell>
          <cell r="C31"/>
          <cell r="D31"/>
          <cell r="E31">
            <v>5170693000</v>
          </cell>
          <cell r="F31"/>
          <cell r="G31"/>
          <cell r="H31">
            <v>5170693000</v>
          </cell>
          <cell r="I31">
            <v>0</v>
          </cell>
          <cell r="J31">
            <v>0</v>
          </cell>
          <cell r="K31">
            <v>4962248000</v>
          </cell>
          <cell r="L31">
            <v>0</v>
          </cell>
          <cell r="M31">
            <v>0</v>
          </cell>
          <cell r="N31">
            <v>4962248000</v>
          </cell>
        </row>
        <row r="32">
          <cell r="B32" t="str">
            <v>2148.QDC.001 Petugas Haji yang Profesional</v>
          </cell>
          <cell r="C32"/>
          <cell r="D32"/>
          <cell r="E32">
            <v>4811582000</v>
          </cell>
          <cell r="F32"/>
          <cell r="G32"/>
          <cell r="H32">
            <v>4811582000</v>
          </cell>
          <cell r="I32">
            <v>0</v>
          </cell>
          <cell r="J32">
            <v>0</v>
          </cell>
          <cell r="K32">
            <v>4806382000</v>
          </cell>
          <cell r="L32">
            <v>0</v>
          </cell>
          <cell r="M32">
            <v>0</v>
          </cell>
          <cell r="N32">
            <v>4806382000</v>
          </cell>
        </row>
        <row r="33">
          <cell r="B33" t="str">
            <v>051 Rekrutmen/Seleksi PPIH Kloter</v>
          </cell>
          <cell r="C33"/>
          <cell r="D33"/>
          <cell r="E33">
            <v>161420000</v>
          </cell>
          <cell r="F33"/>
          <cell r="G33"/>
          <cell r="H33">
            <v>161420000</v>
          </cell>
          <cell r="I33"/>
          <cell r="J33"/>
          <cell r="K33">
            <v>156220000</v>
          </cell>
          <cell r="L33"/>
          <cell r="M33"/>
          <cell r="N33">
            <v>156220000</v>
          </cell>
        </row>
        <row r="34">
          <cell r="B34" t="str">
            <v>055 Dokumen dan Perlengkapan PPIH Kloter</v>
          </cell>
          <cell r="C34"/>
          <cell r="D34"/>
          <cell r="E34">
            <v>114750000</v>
          </cell>
          <cell r="F34"/>
          <cell r="G34"/>
          <cell r="H34">
            <v>114750000</v>
          </cell>
          <cell r="I34"/>
          <cell r="J34"/>
          <cell r="K34">
            <v>114750000</v>
          </cell>
          <cell r="L34"/>
          <cell r="M34"/>
          <cell r="N34">
            <v>114750000</v>
          </cell>
        </row>
        <row r="35">
          <cell r="B35" t="str">
            <v>061 Pelatihan dan pembekalan PPIH Kloter</v>
          </cell>
          <cell r="C35"/>
          <cell r="D35"/>
          <cell r="E35">
            <v>312666000</v>
          </cell>
          <cell r="F35"/>
          <cell r="G35"/>
          <cell r="H35">
            <v>312666000</v>
          </cell>
          <cell r="I35"/>
          <cell r="J35"/>
          <cell r="K35">
            <v>312666000</v>
          </cell>
          <cell r="L35"/>
          <cell r="M35"/>
          <cell r="N35">
            <v>312666000</v>
          </cell>
        </row>
        <row r="36">
          <cell r="B36" t="str">
            <v>064 Operasional PPIH Kloter</v>
          </cell>
          <cell r="C36"/>
          <cell r="D36"/>
          <cell r="E36">
            <v>2698000000</v>
          </cell>
          <cell r="F36"/>
          <cell r="G36"/>
          <cell r="H36">
            <v>2698000000</v>
          </cell>
          <cell r="I36"/>
          <cell r="J36"/>
          <cell r="K36">
            <v>2698000000</v>
          </cell>
          <cell r="L36"/>
          <cell r="M36"/>
          <cell r="N36">
            <v>2698000000</v>
          </cell>
        </row>
        <row r="37">
          <cell r="B37" t="str">
            <v>067 Operasional PPIH Embarkasi</v>
          </cell>
          <cell r="C37"/>
          <cell r="D37"/>
          <cell r="E37">
            <v>1524746000</v>
          </cell>
          <cell r="F37"/>
          <cell r="G37"/>
          <cell r="H37">
            <v>1524746000</v>
          </cell>
          <cell r="I37"/>
          <cell r="J37"/>
          <cell r="K37">
            <v>1524746000</v>
          </cell>
          <cell r="L37"/>
          <cell r="M37"/>
          <cell r="N37">
            <v>1524746000</v>
          </cell>
        </row>
        <row r="38">
          <cell r="B38" t="str">
            <v>2148.QDC.002 Jemaah Haji Reguler yang Terbina</v>
          </cell>
          <cell r="C38"/>
          <cell r="D38"/>
          <cell r="E38">
            <v>359111000</v>
          </cell>
          <cell r="F38"/>
          <cell r="G38"/>
          <cell r="H38">
            <v>359111000</v>
          </cell>
          <cell r="I38">
            <v>0</v>
          </cell>
          <cell r="J38">
            <v>0</v>
          </cell>
          <cell r="K38">
            <v>155866000</v>
          </cell>
          <cell r="L38">
            <v>0</v>
          </cell>
          <cell r="M38">
            <v>0</v>
          </cell>
          <cell r="N38">
            <v>155866000</v>
          </cell>
        </row>
        <row r="39">
          <cell r="B39" t="str">
            <v>051 Bimbingan Jemaah Haji Reguler</v>
          </cell>
          <cell r="C39"/>
          <cell r="D39"/>
          <cell r="E39">
            <v>359111000</v>
          </cell>
          <cell r="F39"/>
          <cell r="G39"/>
          <cell r="H39">
            <v>359111000</v>
          </cell>
          <cell r="I39"/>
          <cell r="J39"/>
          <cell r="K39">
            <v>155866000</v>
          </cell>
          <cell r="L39"/>
          <cell r="M39"/>
          <cell r="N39">
            <v>155866000</v>
          </cell>
        </row>
        <row r="40">
          <cell r="B40" t="str">
            <v>2149 Pengelolaan Dana Haji dan Sistem Informasi Haji</v>
          </cell>
          <cell r="C40"/>
          <cell r="D40"/>
          <cell r="E40">
            <v>28520000</v>
          </cell>
          <cell r="F40"/>
          <cell r="G40"/>
          <cell r="H40">
            <v>28520000</v>
          </cell>
          <cell r="I40">
            <v>0</v>
          </cell>
          <cell r="J40">
            <v>0</v>
          </cell>
          <cell r="K40">
            <v>0</v>
          </cell>
          <cell r="L40">
            <v>0</v>
          </cell>
          <cell r="M40">
            <v>0</v>
          </cell>
          <cell r="N40">
            <v>0</v>
          </cell>
        </row>
        <row r="41">
          <cell r="B41" t="str">
            <v>2149.QMA Data dan Informasi Publik</v>
          </cell>
          <cell r="C41"/>
          <cell r="D41"/>
          <cell r="E41">
            <v>5000000</v>
          </cell>
          <cell r="F41"/>
          <cell r="G41"/>
          <cell r="H41">
            <v>5000000</v>
          </cell>
          <cell r="I41">
            <v>0</v>
          </cell>
          <cell r="J41">
            <v>0</v>
          </cell>
          <cell r="K41">
            <v>0</v>
          </cell>
          <cell r="L41">
            <v>0</v>
          </cell>
          <cell r="M41">
            <v>0</v>
          </cell>
          <cell r="N41">
            <v>0</v>
          </cell>
        </row>
        <row r="42">
          <cell r="B42" t="str">
            <v>2149.QMA.001 Sistem Informasi Haji yang Handal</v>
          </cell>
          <cell r="C42"/>
          <cell r="D42"/>
          <cell r="E42">
            <v>5000000</v>
          </cell>
          <cell r="F42"/>
          <cell r="G42"/>
          <cell r="H42">
            <v>5000000</v>
          </cell>
          <cell r="I42">
            <v>0</v>
          </cell>
          <cell r="J42">
            <v>0</v>
          </cell>
          <cell r="K42">
            <v>0</v>
          </cell>
          <cell r="L42">
            <v>0</v>
          </cell>
          <cell r="M42">
            <v>0</v>
          </cell>
          <cell r="N42">
            <v>0</v>
          </cell>
        </row>
        <row r="43">
          <cell r="B43" t="str">
            <v>053 Pengembangan Sistem Informasi Haji</v>
          </cell>
          <cell r="C43"/>
          <cell r="D43"/>
          <cell r="E43">
            <v>5000000</v>
          </cell>
          <cell r="F43"/>
          <cell r="G43"/>
          <cell r="H43">
            <v>5000000</v>
          </cell>
          <cell r="I43"/>
          <cell r="J43"/>
          <cell r="K43">
            <v>0</v>
          </cell>
          <cell r="L43"/>
          <cell r="M43"/>
          <cell r="N43">
            <v>0</v>
          </cell>
        </row>
        <row r="44">
          <cell r="B44" t="str">
            <v>2149.UAH Pengelolaan Keuangan Negara</v>
          </cell>
          <cell r="C44"/>
          <cell r="D44"/>
          <cell r="E44">
            <v>23520000</v>
          </cell>
          <cell r="F44"/>
          <cell r="G44"/>
          <cell r="H44">
            <v>23520000</v>
          </cell>
          <cell r="I44">
            <v>0</v>
          </cell>
          <cell r="J44">
            <v>0</v>
          </cell>
          <cell r="K44">
            <v>0</v>
          </cell>
          <cell r="L44">
            <v>0</v>
          </cell>
          <cell r="M44">
            <v>0</v>
          </cell>
          <cell r="N44">
            <v>0</v>
          </cell>
        </row>
        <row r="45">
          <cell r="B45" t="str">
            <v>2149.UAH.001 Laporan Keuangan Haji yang Akuntabel</v>
          </cell>
          <cell r="C45"/>
          <cell r="D45"/>
          <cell r="E45">
            <v>23520000</v>
          </cell>
          <cell r="F45"/>
          <cell r="G45"/>
          <cell r="H45">
            <v>23520000</v>
          </cell>
          <cell r="I45">
            <v>0</v>
          </cell>
          <cell r="J45">
            <v>0</v>
          </cell>
          <cell r="K45">
            <v>0</v>
          </cell>
          <cell r="L45">
            <v>0</v>
          </cell>
          <cell r="M45">
            <v>0</v>
          </cell>
          <cell r="N45">
            <v>0</v>
          </cell>
        </row>
        <row r="46">
          <cell r="B46" t="str">
            <v>053 Monitoring dan Evaluasi Anggaran Operasional Haji</v>
          </cell>
          <cell r="C46"/>
          <cell r="D46"/>
          <cell r="E46">
            <v>23520000</v>
          </cell>
          <cell r="F46"/>
          <cell r="G46"/>
          <cell r="H46">
            <v>23520000</v>
          </cell>
          <cell r="I46"/>
          <cell r="J46"/>
          <cell r="K46">
            <v>0</v>
          </cell>
          <cell r="L46"/>
          <cell r="M46"/>
          <cell r="N46">
            <v>0</v>
          </cell>
        </row>
        <row r="47">
          <cell r="B47" t="str">
            <v>025.09.WA DUKUNGAN MANAJEMEN</v>
          </cell>
          <cell r="C47">
            <v>10892071000</v>
          </cell>
          <cell r="D47"/>
          <cell r="E47">
            <v>640569000</v>
          </cell>
          <cell r="F47">
            <v>4107702000</v>
          </cell>
          <cell r="G47">
            <v>191500000</v>
          </cell>
          <cell r="H47">
            <v>15831842000</v>
          </cell>
          <cell r="I47">
            <v>10294494000</v>
          </cell>
          <cell r="J47">
            <v>0</v>
          </cell>
          <cell r="K47">
            <v>628449000</v>
          </cell>
          <cell r="L47">
            <v>2542481000</v>
          </cell>
          <cell r="M47">
            <v>0</v>
          </cell>
          <cell r="N47">
            <v>13465424000</v>
          </cell>
        </row>
        <row r="48">
          <cell r="B48" t="str">
            <v>2150 Dukungan Manajemen dan Pelaksanaan Tugas Teknis
Lainnya Penyelenggaraan Haji dan Umrah</v>
          </cell>
          <cell r="C48">
            <v>10892071000</v>
          </cell>
          <cell r="D48"/>
          <cell r="E48">
            <v>640569000</v>
          </cell>
          <cell r="F48">
            <v>4107702000</v>
          </cell>
          <cell r="G48">
            <v>191500000</v>
          </cell>
          <cell r="H48">
            <v>15831842000</v>
          </cell>
          <cell r="I48">
            <v>10294494000</v>
          </cell>
          <cell r="J48">
            <v>0</v>
          </cell>
          <cell r="K48">
            <v>628449000</v>
          </cell>
          <cell r="L48">
            <v>2542481000</v>
          </cell>
          <cell r="M48">
            <v>0</v>
          </cell>
          <cell r="N48">
            <v>13465424000</v>
          </cell>
        </row>
        <row r="49">
          <cell r="B49" t="str">
            <v>2150.EBA Layanan Dukungan Manajemen Internal</v>
          </cell>
          <cell r="C49">
            <v>10892071000</v>
          </cell>
          <cell r="D49"/>
          <cell r="E49">
            <v>63851000</v>
          </cell>
          <cell r="F49">
            <v>4107702000</v>
          </cell>
          <cell r="G49"/>
          <cell r="H49">
            <v>15063624000</v>
          </cell>
          <cell r="I49">
            <v>10294494000</v>
          </cell>
          <cell r="J49">
            <v>0</v>
          </cell>
          <cell r="K49">
            <v>57851000</v>
          </cell>
          <cell r="L49">
            <v>2542481000</v>
          </cell>
          <cell r="M49">
            <v>0</v>
          </cell>
          <cell r="N49">
            <v>12894826000</v>
          </cell>
        </row>
        <row r="50">
          <cell r="B50" t="str">
            <v>2150.EBA.958 Layanan Hubungan Masyarakat</v>
          </cell>
          <cell r="C50"/>
          <cell r="D50"/>
          <cell r="E50">
            <v>63851000</v>
          </cell>
          <cell r="F50"/>
          <cell r="G50"/>
          <cell r="H50">
            <v>63851000</v>
          </cell>
          <cell r="I50">
            <v>0</v>
          </cell>
          <cell r="J50">
            <v>0</v>
          </cell>
          <cell r="K50">
            <v>57851000</v>
          </cell>
          <cell r="L50">
            <v>0</v>
          </cell>
          <cell r="M50">
            <v>0</v>
          </cell>
          <cell r="N50">
            <v>57851000</v>
          </cell>
        </row>
        <row r="51">
          <cell r="B51" t="str">
            <v>053 Penyebaran Informasi Haji dan Umrah</v>
          </cell>
          <cell r="C51"/>
          <cell r="D51"/>
          <cell r="E51">
            <v>63851000</v>
          </cell>
          <cell r="F51"/>
          <cell r="G51"/>
          <cell r="H51">
            <v>63851000</v>
          </cell>
          <cell r="I51"/>
          <cell r="J51"/>
          <cell r="K51">
            <v>57851000</v>
          </cell>
          <cell r="L51"/>
          <cell r="M51"/>
          <cell r="N51">
            <v>57851000</v>
          </cell>
        </row>
        <row r="52">
          <cell r="B52" t="str">
            <v>2150.EBA.994 Layanan Perkantoran</v>
          </cell>
          <cell r="C52">
            <v>10892071000</v>
          </cell>
          <cell r="D52"/>
          <cell r="E52"/>
          <cell r="F52">
            <v>4107702000</v>
          </cell>
          <cell r="G52"/>
          <cell r="H52">
            <v>14999773000</v>
          </cell>
          <cell r="I52">
            <v>10294494000</v>
          </cell>
          <cell r="J52">
            <v>0</v>
          </cell>
          <cell r="K52">
            <v>0</v>
          </cell>
          <cell r="L52">
            <v>2542481000</v>
          </cell>
          <cell r="M52">
            <v>0</v>
          </cell>
          <cell r="N52">
            <v>12836975000</v>
          </cell>
        </row>
        <row r="53">
          <cell r="B53" t="str">
            <v>001 Gaji dan Tunjangan</v>
          </cell>
          <cell r="C53">
            <v>10892071000</v>
          </cell>
          <cell r="D53"/>
          <cell r="E53"/>
          <cell r="F53"/>
          <cell r="G53"/>
          <cell r="H53">
            <v>10892071000</v>
          </cell>
          <cell r="I53">
            <v>10294494000</v>
          </cell>
          <cell r="J53"/>
          <cell r="K53"/>
          <cell r="L53"/>
          <cell r="M53"/>
          <cell r="N53">
            <v>10294494000</v>
          </cell>
        </row>
        <row r="54">
          <cell r="B54" t="str">
            <v>002 Operasional dan Pemeliharaan Kantor</v>
          </cell>
          <cell r="C54"/>
          <cell r="D54"/>
          <cell r="E54"/>
          <cell r="F54">
            <v>4107702000</v>
          </cell>
          <cell r="G54"/>
          <cell r="H54">
            <v>4107702000</v>
          </cell>
          <cell r="I54"/>
          <cell r="J54"/>
          <cell r="K54"/>
          <cell r="L54">
            <v>2542481000</v>
          </cell>
          <cell r="M54"/>
          <cell r="N54">
            <v>2542481000</v>
          </cell>
        </row>
        <row r="55">
          <cell r="B55" t="str">
            <v>2150.EBB Layanan Sarana dan Prasarana Internal</v>
          </cell>
          <cell r="C55"/>
          <cell r="D55"/>
          <cell r="E55"/>
          <cell r="F55"/>
          <cell r="G55">
            <v>191500000</v>
          </cell>
          <cell r="H55">
            <v>191500000</v>
          </cell>
          <cell r="I55">
            <v>0</v>
          </cell>
          <cell r="J55">
            <v>0</v>
          </cell>
          <cell r="K55">
            <v>0</v>
          </cell>
          <cell r="L55">
            <v>0</v>
          </cell>
          <cell r="M55">
            <v>0</v>
          </cell>
          <cell r="N55">
            <v>0</v>
          </cell>
        </row>
        <row r="56">
          <cell r="B56" t="str">
            <v>2150.EBB.951 Layanan Sarana Internal</v>
          </cell>
          <cell r="C56"/>
          <cell r="D56"/>
          <cell r="E56"/>
          <cell r="F56"/>
          <cell r="G56">
            <v>191500000</v>
          </cell>
          <cell r="H56">
            <v>191500000</v>
          </cell>
          <cell r="I56">
            <v>0</v>
          </cell>
          <cell r="J56">
            <v>0</v>
          </cell>
          <cell r="K56">
            <v>0</v>
          </cell>
          <cell r="L56">
            <v>0</v>
          </cell>
          <cell r="M56">
            <v>0</v>
          </cell>
          <cell r="N56">
            <v>0</v>
          </cell>
        </row>
        <row r="57">
          <cell r="B57" t="str">
            <v>051 Pengadaan Perangkat Pengolah Data dan Komunikasi</v>
          </cell>
          <cell r="C57"/>
          <cell r="D57"/>
          <cell r="E57"/>
          <cell r="F57"/>
          <cell r="G57">
            <v>109500000</v>
          </cell>
          <cell r="H57">
            <v>109500000</v>
          </cell>
          <cell r="I57"/>
          <cell r="J57"/>
          <cell r="K57"/>
          <cell r="L57"/>
          <cell r="M57">
            <v>0</v>
          </cell>
          <cell r="N57">
            <v>0</v>
          </cell>
        </row>
        <row r="58">
          <cell r="B58" t="str">
            <v>052 Pengadaan Peralatan dan Fasilitas Perkantoran</v>
          </cell>
          <cell r="C58"/>
          <cell r="D58"/>
          <cell r="E58"/>
          <cell r="F58"/>
          <cell r="G58">
            <v>38000000</v>
          </cell>
          <cell r="H58">
            <v>38000000</v>
          </cell>
          <cell r="I58"/>
          <cell r="J58"/>
          <cell r="K58"/>
          <cell r="L58"/>
          <cell r="M58">
            <v>0</v>
          </cell>
          <cell r="N58">
            <v>0</v>
          </cell>
        </row>
        <row r="59">
          <cell r="B59" t="str">
            <v>053 Pengadaan Kendaraan Bermotor</v>
          </cell>
          <cell r="C59"/>
          <cell r="D59"/>
          <cell r="E59"/>
          <cell r="F59"/>
          <cell r="G59">
            <v>44000000</v>
          </cell>
          <cell r="H59">
            <v>44000000</v>
          </cell>
          <cell r="I59"/>
          <cell r="J59"/>
          <cell r="K59"/>
          <cell r="L59"/>
          <cell r="M59">
            <v>0</v>
          </cell>
          <cell r="N59">
            <v>0</v>
          </cell>
        </row>
        <row r="60">
          <cell r="B60" t="str">
            <v>2150.EBC Layanan Manajemen SDM Internal</v>
          </cell>
          <cell r="C60"/>
          <cell r="D60"/>
          <cell r="E60">
            <v>29230000</v>
          </cell>
          <cell r="F60"/>
          <cell r="G60"/>
          <cell r="H60">
            <v>29230000</v>
          </cell>
          <cell r="I60">
            <v>0</v>
          </cell>
          <cell r="J60">
            <v>0</v>
          </cell>
          <cell r="K60">
            <v>29230000</v>
          </cell>
          <cell r="L60">
            <v>0</v>
          </cell>
          <cell r="M60">
            <v>0</v>
          </cell>
          <cell r="N60">
            <v>29230000</v>
          </cell>
        </row>
        <row r="61">
          <cell r="B61" t="str">
            <v>2150.EBC.954 Layanan Manajemen SDM</v>
          </cell>
          <cell r="C61"/>
          <cell r="D61"/>
          <cell r="E61">
            <v>29230000</v>
          </cell>
          <cell r="F61"/>
          <cell r="G61"/>
          <cell r="H61">
            <v>29230000</v>
          </cell>
          <cell r="I61">
            <v>0</v>
          </cell>
          <cell r="J61">
            <v>0</v>
          </cell>
          <cell r="K61">
            <v>29230000</v>
          </cell>
          <cell r="L61">
            <v>0</v>
          </cell>
          <cell r="M61">
            <v>0</v>
          </cell>
          <cell r="N61">
            <v>29230000</v>
          </cell>
        </row>
        <row r="62">
          <cell r="B62" t="str">
            <v>051 Pengelolaan Kepegawaian</v>
          </cell>
          <cell r="C62"/>
          <cell r="D62"/>
          <cell r="E62">
            <v>29230000</v>
          </cell>
          <cell r="F62"/>
          <cell r="G62"/>
          <cell r="H62">
            <v>29230000</v>
          </cell>
          <cell r="I62"/>
          <cell r="J62"/>
          <cell r="K62">
            <v>29230000</v>
          </cell>
          <cell r="L62"/>
          <cell r="M62"/>
          <cell r="N62">
            <v>29230000</v>
          </cell>
        </row>
        <row r="63">
          <cell r="B63" t="str">
            <v>2150.EBD Layanan Manajemen Kinerja Internal</v>
          </cell>
          <cell r="C63"/>
          <cell r="D63"/>
          <cell r="E63">
            <v>547488000</v>
          </cell>
          <cell r="F63"/>
          <cell r="G63"/>
          <cell r="H63">
            <v>547488000</v>
          </cell>
          <cell r="I63">
            <v>0</v>
          </cell>
          <cell r="J63">
            <v>0</v>
          </cell>
          <cell r="K63">
            <v>541368000</v>
          </cell>
          <cell r="L63">
            <v>0</v>
          </cell>
          <cell r="M63">
            <v>0</v>
          </cell>
          <cell r="N63">
            <v>541368000</v>
          </cell>
        </row>
        <row r="64">
          <cell r="B64" t="str">
            <v>2150.EBD.952 Layanan Perencanaan dan Penganggaran</v>
          </cell>
          <cell r="C64"/>
          <cell r="D64"/>
          <cell r="E64">
            <v>386368000</v>
          </cell>
          <cell r="F64"/>
          <cell r="G64"/>
          <cell r="H64">
            <v>386368000</v>
          </cell>
          <cell r="I64">
            <v>0</v>
          </cell>
          <cell r="J64">
            <v>0</v>
          </cell>
          <cell r="K64">
            <v>380248000</v>
          </cell>
          <cell r="L64">
            <v>0</v>
          </cell>
          <cell r="M64">
            <v>0</v>
          </cell>
          <cell r="N64">
            <v>380248000</v>
          </cell>
        </row>
        <row r="65">
          <cell r="B65" t="str">
            <v>051 Penyusunan Perencanaan Program dan Anggaran</v>
          </cell>
          <cell r="C65"/>
          <cell r="D65"/>
          <cell r="E65">
            <v>349888000</v>
          </cell>
          <cell r="F65"/>
          <cell r="G65"/>
          <cell r="H65">
            <v>349888000</v>
          </cell>
          <cell r="I65"/>
          <cell r="J65"/>
          <cell r="K65">
            <v>343768000</v>
          </cell>
          <cell r="L65"/>
          <cell r="M65"/>
          <cell r="N65">
            <v>343768000</v>
          </cell>
        </row>
        <row r="66">
          <cell r="B66" t="str">
            <v>052 Pengelolaan Rencana Program dan Anggaran</v>
          </cell>
          <cell r="C66"/>
          <cell r="D66"/>
          <cell r="E66">
            <v>36480000</v>
          </cell>
          <cell r="F66"/>
          <cell r="G66"/>
          <cell r="H66">
            <v>36480000</v>
          </cell>
          <cell r="I66"/>
          <cell r="J66"/>
          <cell r="K66">
            <v>36480000</v>
          </cell>
          <cell r="L66"/>
          <cell r="M66"/>
          <cell r="N66">
            <v>36480000</v>
          </cell>
        </row>
        <row r="67">
          <cell r="B67" t="str">
            <v>2150.EBD.953 Layanan Pemantauan dan Evaluasi</v>
          </cell>
          <cell r="C67"/>
          <cell r="D67"/>
          <cell r="E67">
            <v>80560000</v>
          </cell>
          <cell r="F67"/>
          <cell r="G67"/>
          <cell r="H67">
            <v>80560000</v>
          </cell>
          <cell r="I67">
            <v>0</v>
          </cell>
          <cell r="J67">
            <v>0</v>
          </cell>
          <cell r="K67">
            <v>80560000</v>
          </cell>
          <cell r="L67">
            <v>0</v>
          </cell>
          <cell r="M67">
            <v>0</v>
          </cell>
          <cell r="N67">
            <v>80560000</v>
          </cell>
        </row>
        <row r="68">
          <cell r="B68" t="str">
            <v>051 Evaluasi dan Pelaporan Program</v>
          </cell>
          <cell r="C68"/>
          <cell r="D68"/>
          <cell r="E68">
            <v>80560000</v>
          </cell>
          <cell r="F68"/>
          <cell r="G68"/>
          <cell r="H68">
            <v>80560000</v>
          </cell>
          <cell r="I68"/>
          <cell r="J68"/>
          <cell r="K68">
            <v>80560000</v>
          </cell>
          <cell r="L68"/>
          <cell r="M68"/>
          <cell r="N68">
            <v>80560000</v>
          </cell>
        </row>
        <row r="69">
          <cell r="B69" t="str">
            <v>2150.EBD.955 Layanan Manajemen Keuangan</v>
          </cell>
          <cell r="C69"/>
          <cell r="D69"/>
          <cell r="E69">
            <v>80560000</v>
          </cell>
          <cell r="F69"/>
          <cell r="G69"/>
          <cell r="H69">
            <v>80560000</v>
          </cell>
          <cell r="I69">
            <v>0</v>
          </cell>
          <cell r="J69">
            <v>0</v>
          </cell>
          <cell r="K69">
            <v>80560000</v>
          </cell>
          <cell r="L69">
            <v>0</v>
          </cell>
          <cell r="M69">
            <v>0</v>
          </cell>
          <cell r="N69">
            <v>80560000</v>
          </cell>
        </row>
        <row r="70">
          <cell r="B70" t="str">
            <v>055 Pengelolaan Laporan Keuangan</v>
          </cell>
          <cell r="C70"/>
          <cell r="D70"/>
          <cell r="E70">
            <v>80560000</v>
          </cell>
          <cell r="F70"/>
          <cell r="G70"/>
          <cell r="H70">
            <v>80560000</v>
          </cell>
          <cell r="I70"/>
          <cell r="J70"/>
          <cell r="K70">
            <v>80560000</v>
          </cell>
          <cell r="L70"/>
          <cell r="M70"/>
          <cell r="N70">
            <v>80560000</v>
          </cell>
        </row>
      </sheetData>
      <sheetData sheetId="21">
        <row r="7">
          <cell r="B7" t="str">
            <v>12 LAMPUNG</v>
          </cell>
          <cell r="C7">
            <v>11284843000</v>
          </cell>
          <cell r="D7">
            <v>4185129000</v>
          </cell>
          <cell r="E7">
            <v>131784000</v>
          </cell>
          <cell r="F7">
            <v>3117932000</v>
          </cell>
          <cell r="G7">
            <v>521120000</v>
          </cell>
          <cell r="H7">
            <v>1176950000</v>
          </cell>
          <cell r="I7">
            <v>20417758000</v>
          </cell>
          <cell r="J7">
            <v>10669657000</v>
          </cell>
          <cell r="K7">
            <v>2848333000</v>
          </cell>
          <cell r="L7">
            <v>131784000</v>
          </cell>
          <cell r="M7">
            <v>2048450000</v>
          </cell>
          <cell r="N7">
            <v>521120000</v>
          </cell>
          <cell r="O7">
            <v>0</v>
          </cell>
          <cell r="P7">
            <v>16219344000</v>
          </cell>
        </row>
        <row r="8">
          <cell r="B8" t="str">
            <v>025.09.DC KERUKUNAN UMAT DAN LAYANAN KEHIDUPAN BERAGAMA</v>
          </cell>
          <cell r="C8"/>
          <cell r="D8">
            <v>3423989000</v>
          </cell>
          <cell r="E8"/>
          <cell r="F8"/>
          <cell r="G8"/>
          <cell r="H8">
            <v>10000000</v>
          </cell>
          <cell r="I8">
            <v>3433989000</v>
          </cell>
          <cell r="J8">
            <v>0</v>
          </cell>
          <cell r="K8">
            <v>2298321000</v>
          </cell>
          <cell r="L8">
            <v>0</v>
          </cell>
          <cell r="M8">
            <v>0</v>
          </cell>
          <cell r="N8">
            <v>0</v>
          </cell>
          <cell r="O8">
            <v>0</v>
          </cell>
          <cell r="P8">
            <v>2298321000</v>
          </cell>
        </row>
        <row r="9">
          <cell r="B9" t="str">
            <v>2126 Pembinaan Umrah dan Haji Khusus</v>
          </cell>
          <cell r="C9"/>
          <cell r="D9">
            <v>46874000</v>
          </cell>
          <cell r="E9"/>
          <cell r="F9"/>
          <cell r="G9"/>
          <cell r="H9"/>
          <cell r="I9">
            <v>46874000</v>
          </cell>
          <cell r="J9">
            <v>0</v>
          </cell>
          <cell r="K9">
            <v>16804000</v>
          </cell>
          <cell r="L9">
            <v>0</v>
          </cell>
          <cell r="M9">
            <v>0</v>
          </cell>
          <cell r="N9">
            <v>0</v>
          </cell>
          <cell r="O9">
            <v>0</v>
          </cell>
          <cell r="P9">
            <v>16804000</v>
          </cell>
        </row>
        <row r="10">
          <cell r="B10" t="str">
            <v>2126.QDB Fasilitasi dan Pembinaan Lembaga</v>
          </cell>
          <cell r="C10"/>
          <cell r="D10">
            <v>46874000</v>
          </cell>
          <cell r="E10"/>
          <cell r="F10"/>
          <cell r="G10"/>
          <cell r="H10"/>
          <cell r="I10">
            <v>46874000</v>
          </cell>
          <cell r="J10">
            <v>0</v>
          </cell>
          <cell r="K10">
            <v>16804000</v>
          </cell>
          <cell r="L10">
            <v>0</v>
          </cell>
          <cell r="M10">
            <v>0</v>
          </cell>
          <cell r="N10">
            <v>0</v>
          </cell>
          <cell r="O10">
            <v>0</v>
          </cell>
          <cell r="P10">
            <v>16804000</v>
          </cell>
        </row>
        <row r="11">
          <cell r="B11" t="str">
            <v>2126.QDB.001 Lembaga Penyelenggara Ibadah Umrah yang Terbina</v>
          </cell>
          <cell r="C11"/>
          <cell r="D11">
            <v>40384000</v>
          </cell>
          <cell r="E11"/>
          <cell r="F11"/>
          <cell r="G11"/>
          <cell r="H11"/>
          <cell r="I11">
            <v>40384000</v>
          </cell>
          <cell r="J11">
            <v>0</v>
          </cell>
          <cell r="K11">
            <v>16804000</v>
          </cell>
          <cell r="L11">
            <v>0</v>
          </cell>
          <cell r="M11">
            <v>0</v>
          </cell>
          <cell r="N11">
            <v>0</v>
          </cell>
          <cell r="O11">
            <v>0</v>
          </cell>
          <cell r="P11">
            <v>16804000</v>
          </cell>
        </row>
        <row r="12">
          <cell r="B12" t="str">
            <v>053 Pembinaan Penyelenggara Perjalanan Ibadah Umrah</v>
          </cell>
          <cell r="C12"/>
          <cell r="D12">
            <v>6754000</v>
          </cell>
          <cell r="E12"/>
          <cell r="F12"/>
          <cell r="G12"/>
          <cell r="H12"/>
          <cell r="I12">
            <v>6754000</v>
          </cell>
          <cell r="J12"/>
          <cell r="K12">
            <v>6754000</v>
          </cell>
          <cell r="L12"/>
          <cell r="M12"/>
          <cell r="N12"/>
          <cell r="O12"/>
          <cell r="P12">
            <v>6754000</v>
          </cell>
        </row>
        <row r="13">
          <cell r="B13" t="str">
            <v>054 Pemantauan dan Pengawasan Penyelenggara Perjalanan Ibadah Umrah</v>
          </cell>
          <cell r="C13"/>
          <cell r="D13">
            <v>33630000</v>
          </cell>
          <cell r="E13"/>
          <cell r="F13"/>
          <cell r="G13"/>
          <cell r="H13"/>
          <cell r="I13">
            <v>33630000</v>
          </cell>
          <cell r="J13"/>
          <cell r="K13">
            <v>10050000</v>
          </cell>
          <cell r="L13"/>
          <cell r="M13"/>
          <cell r="N13"/>
          <cell r="O13"/>
          <cell r="P13">
            <v>10050000</v>
          </cell>
        </row>
        <row r="14">
          <cell r="B14" t="str">
            <v>2126.QDB.002 Lembaga Penyelenggara Ibadah Haji Khusus yang Terbina</v>
          </cell>
          <cell r="C14"/>
          <cell r="D14">
            <v>6490000</v>
          </cell>
          <cell r="E14"/>
          <cell r="F14"/>
          <cell r="G14"/>
          <cell r="H14"/>
          <cell r="I14">
            <v>6490000</v>
          </cell>
          <cell r="J14">
            <v>0</v>
          </cell>
          <cell r="K14">
            <v>0</v>
          </cell>
          <cell r="L14">
            <v>0</v>
          </cell>
          <cell r="M14">
            <v>0</v>
          </cell>
          <cell r="N14">
            <v>0</v>
          </cell>
          <cell r="O14">
            <v>0</v>
          </cell>
          <cell r="P14">
            <v>0</v>
          </cell>
        </row>
        <row r="15">
          <cell r="B15" t="str">
            <v>053 Pendaftaran dan Pembatalan Haji Khusus</v>
          </cell>
          <cell r="C15"/>
          <cell r="D15">
            <v>2670000</v>
          </cell>
          <cell r="E15"/>
          <cell r="F15"/>
          <cell r="G15"/>
          <cell r="H15"/>
          <cell r="I15">
            <v>2670000</v>
          </cell>
          <cell r="J15"/>
          <cell r="K15">
            <v>0</v>
          </cell>
          <cell r="L15"/>
          <cell r="M15"/>
          <cell r="N15"/>
          <cell r="O15"/>
          <cell r="P15">
            <v>0</v>
          </cell>
        </row>
        <row r="16">
          <cell r="B16" t="str">
            <v>056 Pemantauan dan Pengawasan Penyelenggara Ibadah Haji Khusus</v>
          </cell>
          <cell r="C16"/>
          <cell r="D16">
            <v>3820000</v>
          </cell>
          <cell r="E16"/>
          <cell r="F16"/>
          <cell r="G16"/>
          <cell r="H16"/>
          <cell r="I16">
            <v>3820000</v>
          </cell>
          <cell r="J16"/>
          <cell r="K16">
            <v>0</v>
          </cell>
          <cell r="L16"/>
          <cell r="M16"/>
          <cell r="N16"/>
          <cell r="O16"/>
          <cell r="P16">
            <v>0</v>
          </cell>
        </row>
        <row r="17">
          <cell r="B17" t="str">
            <v>2147 Pelayanan Haji Dalam Negeri</v>
          </cell>
          <cell r="C17"/>
          <cell r="D17">
            <v>1200331000</v>
          </cell>
          <cell r="E17"/>
          <cell r="F17"/>
          <cell r="G17"/>
          <cell r="H17"/>
          <cell r="I17">
            <v>1200331000</v>
          </cell>
          <cell r="J17">
            <v>0</v>
          </cell>
          <cell r="K17">
            <v>440159000</v>
          </cell>
          <cell r="L17">
            <v>0</v>
          </cell>
          <cell r="M17">
            <v>0</v>
          </cell>
          <cell r="N17">
            <v>0</v>
          </cell>
          <cell r="O17">
            <v>0</v>
          </cell>
          <cell r="P17">
            <v>440159000</v>
          </cell>
        </row>
        <row r="18">
          <cell r="B18" t="str">
            <v>2147.QAA Pelayanan Publik kepada masyarakat</v>
          </cell>
          <cell r="C18"/>
          <cell r="D18">
            <v>1190331000</v>
          </cell>
          <cell r="E18"/>
          <cell r="F18"/>
          <cell r="G18"/>
          <cell r="H18"/>
          <cell r="I18">
            <v>1190331000</v>
          </cell>
          <cell r="J18">
            <v>0</v>
          </cell>
          <cell r="K18">
            <v>440159000</v>
          </cell>
          <cell r="L18">
            <v>0</v>
          </cell>
          <cell r="M18">
            <v>0</v>
          </cell>
          <cell r="N18">
            <v>0</v>
          </cell>
          <cell r="O18">
            <v>0</v>
          </cell>
          <cell r="P18">
            <v>440159000</v>
          </cell>
        </row>
        <row r="19">
          <cell r="B19" t="str">
            <v>2147.QAA.001 Layanan Administrasi Haji Dalam Negeri</v>
          </cell>
          <cell r="C19"/>
          <cell r="D19">
            <v>1190331000</v>
          </cell>
          <cell r="E19"/>
          <cell r="F19"/>
          <cell r="G19"/>
          <cell r="H19"/>
          <cell r="I19">
            <v>1190331000</v>
          </cell>
          <cell r="J19">
            <v>0</v>
          </cell>
          <cell r="K19">
            <v>440159000</v>
          </cell>
          <cell r="L19">
            <v>0</v>
          </cell>
          <cell r="M19">
            <v>0</v>
          </cell>
          <cell r="N19">
            <v>0</v>
          </cell>
          <cell r="O19">
            <v>0</v>
          </cell>
          <cell r="P19">
            <v>440159000</v>
          </cell>
        </row>
        <row r="20">
          <cell r="B20" t="str">
            <v>052 Sosialisasi Kebijakan Pendaftaran dan Pembatalan Haji reguler</v>
          </cell>
          <cell r="C20"/>
          <cell r="D20">
            <v>163090000</v>
          </cell>
          <cell r="E20"/>
          <cell r="F20"/>
          <cell r="G20"/>
          <cell r="H20"/>
          <cell r="I20">
            <v>163090000</v>
          </cell>
          <cell r="J20"/>
          <cell r="K20">
            <v>0</v>
          </cell>
          <cell r="L20"/>
          <cell r="M20"/>
          <cell r="N20"/>
          <cell r="O20"/>
          <cell r="P20">
            <v>0</v>
          </cell>
        </row>
        <row r="21">
          <cell r="B21" t="str">
            <v>053 Pengelolaan Pelayanan Pendaftaran dan Pembatalan Haji Reguler</v>
          </cell>
          <cell r="C21"/>
          <cell r="D21">
            <v>340730000</v>
          </cell>
          <cell r="E21"/>
          <cell r="F21"/>
          <cell r="G21"/>
          <cell r="H21"/>
          <cell r="I21">
            <v>340730000</v>
          </cell>
          <cell r="J21"/>
          <cell r="K21">
            <v>0</v>
          </cell>
          <cell r="L21"/>
          <cell r="M21"/>
          <cell r="N21"/>
          <cell r="O21"/>
          <cell r="P21">
            <v>0</v>
          </cell>
        </row>
        <row r="22">
          <cell r="B22" t="str">
            <v>054 Konsolidasi dan Verifikasi Data Jemaah Haji Reguler</v>
          </cell>
          <cell r="C22"/>
          <cell r="D22">
            <v>34192000</v>
          </cell>
          <cell r="E22"/>
          <cell r="F22"/>
          <cell r="G22"/>
          <cell r="H22"/>
          <cell r="I22">
            <v>34192000</v>
          </cell>
          <cell r="J22"/>
          <cell r="K22">
            <v>34192000</v>
          </cell>
          <cell r="L22"/>
          <cell r="M22"/>
          <cell r="N22"/>
          <cell r="O22"/>
          <cell r="P22">
            <v>34192000</v>
          </cell>
        </row>
        <row r="23">
          <cell r="B23" t="str">
            <v>055 Sosialisasi/Orientasi Penyelesaian Dokumen dan Perlengkapan Haji</v>
          </cell>
          <cell r="C23"/>
          <cell r="D23">
            <v>102440000</v>
          </cell>
          <cell r="E23"/>
          <cell r="F23"/>
          <cell r="G23"/>
          <cell r="H23"/>
          <cell r="I23">
            <v>102440000</v>
          </cell>
          <cell r="J23"/>
          <cell r="K23">
            <v>0</v>
          </cell>
          <cell r="L23"/>
          <cell r="M23"/>
          <cell r="N23"/>
          <cell r="O23"/>
          <cell r="P23">
            <v>0</v>
          </cell>
        </row>
        <row r="24">
          <cell r="B24" t="str">
            <v>057 Penyelesaian Dokumen/Perlengkapan Jemaah Haji di Tingkat Kab/Kota</v>
          </cell>
          <cell r="C24"/>
          <cell r="D24">
            <v>129352000</v>
          </cell>
          <cell r="E24"/>
          <cell r="F24"/>
          <cell r="G24"/>
          <cell r="H24"/>
          <cell r="I24">
            <v>129352000</v>
          </cell>
          <cell r="J24"/>
          <cell r="K24">
            <v>113300000</v>
          </cell>
          <cell r="L24"/>
          <cell r="M24"/>
          <cell r="N24"/>
          <cell r="O24"/>
          <cell r="P24">
            <v>113300000</v>
          </cell>
        </row>
        <row r="25">
          <cell r="B25" t="str">
            <v>058 Penyelesaian Dokumen/Perlengkapan Jemaah Haji di Tingkat Provinsi</v>
          </cell>
          <cell r="C25"/>
          <cell r="D25">
            <v>149325000</v>
          </cell>
          <cell r="E25"/>
          <cell r="F25"/>
          <cell r="G25"/>
          <cell r="H25"/>
          <cell r="I25">
            <v>149325000</v>
          </cell>
          <cell r="J25"/>
          <cell r="K25">
            <v>149325000</v>
          </cell>
          <cell r="L25"/>
          <cell r="M25"/>
          <cell r="N25"/>
          <cell r="O25"/>
          <cell r="P25">
            <v>149325000</v>
          </cell>
        </row>
        <row r="26">
          <cell r="B26" t="str">
            <v>063 Pelayanan Pemberangkatan/Pemulangan Jemaah</v>
          </cell>
          <cell r="C26"/>
          <cell r="D26">
            <v>271202000</v>
          </cell>
          <cell r="E26"/>
          <cell r="F26"/>
          <cell r="G26"/>
          <cell r="H26"/>
          <cell r="I26">
            <v>271202000</v>
          </cell>
          <cell r="J26"/>
          <cell r="K26">
            <v>143342000</v>
          </cell>
          <cell r="L26"/>
          <cell r="M26"/>
          <cell r="N26"/>
          <cell r="O26"/>
          <cell r="P26">
            <v>143342000</v>
          </cell>
        </row>
        <row r="27">
          <cell r="B27" t="str">
            <v>2147.QAH Pelayanan Publik Lainnya</v>
          </cell>
          <cell r="C27"/>
          <cell r="D27">
            <v>10000000</v>
          </cell>
          <cell r="E27"/>
          <cell r="F27"/>
          <cell r="G27"/>
          <cell r="H27"/>
          <cell r="I27">
            <v>10000000</v>
          </cell>
          <cell r="J27">
            <v>0</v>
          </cell>
          <cell r="K27">
            <v>0</v>
          </cell>
          <cell r="L27">
            <v>0</v>
          </cell>
          <cell r="M27">
            <v>0</v>
          </cell>
          <cell r="N27">
            <v>0</v>
          </cell>
          <cell r="O27">
            <v>0</v>
          </cell>
          <cell r="P27">
            <v>0</v>
          </cell>
        </row>
        <row r="28">
          <cell r="B28" t="str">
            <v>2147.QAH.002 Pusat Layanan Haji dan Umrah Terpadu yang Profesional Melayani</v>
          </cell>
          <cell r="C28"/>
          <cell r="D28">
            <v>10000000</v>
          </cell>
          <cell r="E28"/>
          <cell r="F28"/>
          <cell r="G28"/>
          <cell r="H28"/>
          <cell r="I28">
            <v>10000000</v>
          </cell>
          <cell r="J28">
            <v>0</v>
          </cell>
          <cell r="K28">
            <v>0</v>
          </cell>
          <cell r="L28">
            <v>0</v>
          </cell>
          <cell r="M28">
            <v>0</v>
          </cell>
          <cell r="N28">
            <v>0</v>
          </cell>
          <cell r="O28">
            <v>0</v>
          </cell>
          <cell r="P28">
            <v>0</v>
          </cell>
        </row>
        <row r="29">
          <cell r="B29" t="str">
            <v>052 Pengelolaaan Pusat Layanan Haji dan Umrah Terpadu</v>
          </cell>
          <cell r="C29"/>
          <cell r="D29">
            <v>10000000</v>
          </cell>
          <cell r="E29"/>
          <cell r="F29"/>
          <cell r="G29"/>
          <cell r="H29"/>
          <cell r="I29">
            <v>10000000</v>
          </cell>
          <cell r="J29"/>
          <cell r="K29">
            <v>0</v>
          </cell>
          <cell r="L29"/>
          <cell r="M29"/>
          <cell r="N29"/>
          <cell r="O29"/>
          <cell r="P29">
            <v>0</v>
          </cell>
        </row>
        <row r="30">
          <cell r="B30" t="str">
            <v>2148 Pembinaan Haji</v>
          </cell>
          <cell r="C30"/>
          <cell r="D30">
            <v>2176784000</v>
          </cell>
          <cell r="E30"/>
          <cell r="F30"/>
          <cell r="G30"/>
          <cell r="H30"/>
          <cell r="I30">
            <v>2176784000</v>
          </cell>
          <cell r="J30">
            <v>0</v>
          </cell>
          <cell r="K30">
            <v>1841358000</v>
          </cell>
          <cell r="L30">
            <v>0</v>
          </cell>
          <cell r="M30">
            <v>0</v>
          </cell>
          <cell r="N30">
            <v>0</v>
          </cell>
          <cell r="O30">
            <v>0</v>
          </cell>
          <cell r="P30">
            <v>1841358000</v>
          </cell>
        </row>
        <row r="31">
          <cell r="B31" t="str">
            <v>2148.QDC Fasilitasi dan Pembinaan Masyarakat</v>
          </cell>
          <cell r="C31"/>
          <cell r="D31">
            <v>2176784000</v>
          </cell>
          <cell r="E31"/>
          <cell r="F31"/>
          <cell r="G31"/>
          <cell r="H31"/>
          <cell r="I31">
            <v>2176784000</v>
          </cell>
          <cell r="J31">
            <v>0</v>
          </cell>
          <cell r="K31">
            <v>1841358000</v>
          </cell>
          <cell r="L31">
            <v>0</v>
          </cell>
          <cell r="M31">
            <v>0</v>
          </cell>
          <cell r="N31">
            <v>0</v>
          </cell>
          <cell r="O31">
            <v>0</v>
          </cell>
          <cell r="P31">
            <v>1841358000</v>
          </cell>
        </row>
        <row r="32">
          <cell r="B32" t="str">
            <v>2148.QDC.001 Petugas Haji yang Profesional</v>
          </cell>
          <cell r="C32"/>
          <cell r="D32">
            <v>1652773000</v>
          </cell>
          <cell r="E32"/>
          <cell r="F32"/>
          <cell r="G32"/>
          <cell r="H32"/>
          <cell r="I32">
            <v>1652773000</v>
          </cell>
          <cell r="J32">
            <v>0</v>
          </cell>
          <cell r="K32">
            <v>1488348000</v>
          </cell>
          <cell r="L32">
            <v>0</v>
          </cell>
          <cell r="M32">
            <v>0</v>
          </cell>
          <cell r="N32">
            <v>0</v>
          </cell>
          <cell r="O32">
            <v>0</v>
          </cell>
          <cell r="P32">
            <v>1488348000</v>
          </cell>
        </row>
        <row r="33">
          <cell r="B33" t="str">
            <v>051 Rekrutmen/Seleksi PPIH Kloter</v>
          </cell>
          <cell r="C33"/>
          <cell r="D33">
            <v>230733000</v>
          </cell>
          <cell r="E33"/>
          <cell r="F33"/>
          <cell r="G33"/>
          <cell r="H33"/>
          <cell r="I33">
            <v>230733000</v>
          </cell>
          <cell r="J33"/>
          <cell r="K33">
            <v>230733000</v>
          </cell>
          <cell r="L33"/>
          <cell r="M33"/>
          <cell r="N33"/>
          <cell r="O33"/>
          <cell r="P33">
            <v>230733000</v>
          </cell>
        </row>
        <row r="34">
          <cell r="B34" t="str">
            <v>052 Rekrutmen/Seleksi PPIH Non Kloter</v>
          </cell>
          <cell r="C34"/>
          <cell r="D34">
            <v>33225000</v>
          </cell>
          <cell r="E34"/>
          <cell r="F34"/>
          <cell r="G34"/>
          <cell r="H34"/>
          <cell r="I34">
            <v>33225000</v>
          </cell>
          <cell r="J34"/>
          <cell r="K34">
            <v>28025000</v>
          </cell>
          <cell r="L34"/>
          <cell r="M34"/>
          <cell r="N34"/>
          <cell r="O34"/>
          <cell r="P34">
            <v>28025000</v>
          </cell>
        </row>
        <row r="35">
          <cell r="B35" t="str">
            <v>054 Rekrutmen/Seleksi Petugas TPHD</v>
          </cell>
          <cell r="C35"/>
          <cell r="D35">
            <v>53860000</v>
          </cell>
          <cell r="E35"/>
          <cell r="F35"/>
          <cell r="G35"/>
          <cell r="H35"/>
          <cell r="I35">
            <v>53860000</v>
          </cell>
          <cell r="J35"/>
          <cell r="K35">
            <v>53860000</v>
          </cell>
          <cell r="L35"/>
          <cell r="M35"/>
          <cell r="N35"/>
          <cell r="O35"/>
          <cell r="P35">
            <v>53860000</v>
          </cell>
        </row>
        <row r="36">
          <cell r="B36" t="str">
            <v>056 Dokumen dan Perlengkapan PPIH Non Kloter</v>
          </cell>
          <cell r="C36"/>
          <cell r="D36">
            <v>6560000</v>
          </cell>
          <cell r="E36"/>
          <cell r="F36"/>
          <cell r="G36"/>
          <cell r="H36"/>
          <cell r="I36">
            <v>6560000</v>
          </cell>
          <cell r="J36"/>
          <cell r="K36">
            <v>0</v>
          </cell>
          <cell r="L36"/>
          <cell r="M36"/>
          <cell r="N36"/>
          <cell r="O36"/>
          <cell r="P36">
            <v>0</v>
          </cell>
        </row>
        <row r="37">
          <cell r="B37" t="str">
            <v>061 Pelatihan dan pembekalan PPIH Kloter</v>
          </cell>
          <cell r="C37"/>
          <cell r="D37">
            <v>40440000</v>
          </cell>
          <cell r="E37"/>
          <cell r="F37"/>
          <cell r="G37"/>
          <cell r="H37"/>
          <cell r="I37">
            <v>40440000</v>
          </cell>
          <cell r="J37"/>
          <cell r="K37">
            <v>40440000</v>
          </cell>
          <cell r="L37"/>
          <cell r="M37"/>
          <cell r="N37"/>
          <cell r="O37"/>
          <cell r="P37">
            <v>40440000</v>
          </cell>
        </row>
        <row r="38">
          <cell r="B38" t="str">
            <v>062 Pelatihan dan pembekalan PPIH Non Kloter</v>
          </cell>
          <cell r="C38"/>
          <cell r="D38">
            <v>87715000</v>
          </cell>
          <cell r="E38"/>
          <cell r="F38"/>
          <cell r="G38"/>
          <cell r="H38"/>
          <cell r="I38">
            <v>87715000</v>
          </cell>
          <cell r="J38"/>
          <cell r="K38">
            <v>0</v>
          </cell>
          <cell r="L38"/>
          <cell r="M38"/>
          <cell r="N38"/>
          <cell r="O38"/>
          <cell r="P38">
            <v>0</v>
          </cell>
        </row>
        <row r="39">
          <cell r="B39" t="str">
            <v>064 Operasional PPIH Kloter</v>
          </cell>
          <cell r="C39"/>
          <cell r="D39">
            <v>10000000</v>
          </cell>
          <cell r="E39"/>
          <cell r="F39"/>
          <cell r="G39"/>
          <cell r="H39"/>
          <cell r="I39">
            <v>10000000</v>
          </cell>
          <cell r="J39"/>
          <cell r="K39">
            <v>10000000</v>
          </cell>
          <cell r="L39"/>
          <cell r="M39"/>
          <cell r="N39"/>
          <cell r="O39"/>
          <cell r="P39">
            <v>10000000</v>
          </cell>
        </row>
        <row r="40">
          <cell r="B40" t="str">
            <v>065 Operasional PPIH Non Kloter</v>
          </cell>
          <cell r="C40"/>
          <cell r="D40">
            <v>10000000</v>
          </cell>
          <cell r="E40"/>
          <cell r="F40"/>
          <cell r="G40"/>
          <cell r="H40"/>
          <cell r="I40">
            <v>10000000</v>
          </cell>
          <cell r="J40"/>
          <cell r="K40">
            <v>0</v>
          </cell>
          <cell r="L40"/>
          <cell r="M40"/>
          <cell r="N40"/>
          <cell r="O40"/>
          <cell r="P40">
            <v>0</v>
          </cell>
        </row>
        <row r="41">
          <cell r="B41" t="str">
            <v>067 Operasional PPIH Embarkasi</v>
          </cell>
          <cell r="C41"/>
          <cell r="D41">
            <v>54950000</v>
          </cell>
          <cell r="E41"/>
          <cell r="F41"/>
          <cell r="G41"/>
          <cell r="H41"/>
          <cell r="I41">
            <v>54950000</v>
          </cell>
          <cell r="J41"/>
          <cell r="K41">
            <v>0</v>
          </cell>
          <cell r="L41"/>
          <cell r="M41"/>
          <cell r="N41"/>
          <cell r="O41"/>
          <cell r="P41">
            <v>0</v>
          </cell>
        </row>
        <row r="42">
          <cell r="B42" t="str">
            <v>068 Operasional PPIH Embarkasi Antara</v>
          </cell>
          <cell r="C42"/>
          <cell r="D42">
            <v>1125290000</v>
          </cell>
          <cell r="E42"/>
          <cell r="F42"/>
          <cell r="G42"/>
          <cell r="H42"/>
          <cell r="I42">
            <v>1125290000</v>
          </cell>
          <cell r="J42"/>
          <cell r="K42">
            <v>1125290000</v>
          </cell>
          <cell r="L42"/>
          <cell r="M42"/>
          <cell r="N42"/>
          <cell r="O42"/>
          <cell r="P42">
            <v>1125290000</v>
          </cell>
        </row>
        <row r="43">
          <cell r="B43" t="str">
            <v>2148.QDC.002 Jemaah Haji Reguler yang Terbina</v>
          </cell>
          <cell r="C43"/>
          <cell r="D43">
            <v>524011000</v>
          </cell>
          <cell r="E43"/>
          <cell r="F43"/>
          <cell r="G43"/>
          <cell r="H43"/>
          <cell r="I43">
            <v>524011000</v>
          </cell>
          <cell r="J43">
            <v>0</v>
          </cell>
          <cell r="K43">
            <v>353010000</v>
          </cell>
          <cell r="L43">
            <v>0</v>
          </cell>
          <cell r="M43">
            <v>0</v>
          </cell>
          <cell r="N43">
            <v>0</v>
          </cell>
          <cell r="O43">
            <v>0</v>
          </cell>
          <cell r="P43">
            <v>353010000</v>
          </cell>
        </row>
        <row r="44">
          <cell r="B44" t="str">
            <v>051 Bimbingan Jemaah Haji Reguler</v>
          </cell>
          <cell r="C44"/>
          <cell r="D44">
            <v>396967000</v>
          </cell>
          <cell r="E44"/>
          <cell r="F44"/>
          <cell r="G44"/>
          <cell r="H44"/>
          <cell r="I44">
            <v>396967000</v>
          </cell>
          <cell r="J44"/>
          <cell r="K44">
            <v>276550000</v>
          </cell>
          <cell r="L44"/>
          <cell r="M44"/>
          <cell r="N44"/>
          <cell r="O44"/>
          <cell r="P44">
            <v>276550000</v>
          </cell>
        </row>
        <row r="45">
          <cell r="B45" t="str">
            <v>053 Pembinaan kelompok bimbingan</v>
          </cell>
          <cell r="C45"/>
          <cell r="D45">
            <v>127044000</v>
          </cell>
          <cell r="E45"/>
          <cell r="F45"/>
          <cell r="G45"/>
          <cell r="H45"/>
          <cell r="I45">
            <v>127044000</v>
          </cell>
          <cell r="J45"/>
          <cell r="K45">
            <v>76460000</v>
          </cell>
          <cell r="L45"/>
          <cell r="M45"/>
          <cell r="N45"/>
          <cell r="O45"/>
          <cell r="P45">
            <v>76460000</v>
          </cell>
        </row>
        <row r="46">
          <cell r="B46" t="str">
            <v>2149 Pengelolaan Dana Haji dan Sistem Informasi Haji</v>
          </cell>
          <cell r="C46"/>
          <cell r="D46"/>
          <cell r="E46"/>
          <cell r="F46"/>
          <cell r="G46"/>
          <cell r="H46">
            <v>10000000</v>
          </cell>
          <cell r="I46">
            <v>10000000</v>
          </cell>
          <cell r="J46">
            <v>0</v>
          </cell>
          <cell r="K46">
            <v>0</v>
          </cell>
          <cell r="L46">
            <v>0</v>
          </cell>
          <cell r="M46">
            <v>0</v>
          </cell>
          <cell r="N46">
            <v>0</v>
          </cell>
          <cell r="O46">
            <v>0</v>
          </cell>
          <cell r="P46">
            <v>0</v>
          </cell>
        </row>
        <row r="47">
          <cell r="B47" t="str">
            <v>2149.QMA Data dan Informasi Publik</v>
          </cell>
          <cell r="C47"/>
          <cell r="D47"/>
          <cell r="E47"/>
          <cell r="F47"/>
          <cell r="G47"/>
          <cell r="H47">
            <v>10000000</v>
          </cell>
          <cell r="I47">
            <v>10000000</v>
          </cell>
          <cell r="J47">
            <v>0</v>
          </cell>
          <cell r="K47">
            <v>0</v>
          </cell>
          <cell r="L47">
            <v>0</v>
          </cell>
          <cell r="M47">
            <v>0</v>
          </cell>
          <cell r="N47">
            <v>0</v>
          </cell>
          <cell r="O47">
            <v>0</v>
          </cell>
          <cell r="P47">
            <v>0</v>
          </cell>
        </row>
        <row r="48">
          <cell r="B48" t="str">
            <v>2149.QMA.001 Sistem Informasi Haji yang Handal</v>
          </cell>
          <cell r="C48"/>
          <cell r="D48"/>
          <cell r="E48"/>
          <cell r="F48"/>
          <cell r="G48"/>
          <cell r="H48">
            <v>10000000</v>
          </cell>
          <cell r="I48">
            <v>10000000</v>
          </cell>
          <cell r="J48">
            <v>0</v>
          </cell>
          <cell r="K48">
            <v>0</v>
          </cell>
          <cell r="L48">
            <v>0</v>
          </cell>
          <cell r="M48">
            <v>0</v>
          </cell>
          <cell r="N48">
            <v>0</v>
          </cell>
          <cell r="O48">
            <v>0</v>
          </cell>
          <cell r="P48">
            <v>0</v>
          </cell>
        </row>
        <row r="49">
          <cell r="B49" t="str">
            <v>053 Pengembangan Sistem Informasi Haji</v>
          </cell>
          <cell r="C49"/>
          <cell r="D49"/>
          <cell r="E49"/>
          <cell r="F49"/>
          <cell r="G49"/>
          <cell r="H49">
            <v>10000000</v>
          </cell>
          <cell r="I49">
            <v>10000000</v>
          </cell>
          <cell r="J49"/>
          <cell r="K49"/>
          <cell r="L49"/>
          <cell r="M49"/>
          <cell r="N49"/>
          <cell r="O49">
            <v>0</v>
          </cell>
          <cell r="P49">
            <v>0</v>
          </cell>
        </row>
        <row r="50">
          <cell r="B50" t="str">
            <v>025.09.WA DUKUNGAN MANAJEMEN</v>
          </cell>
          <cell r="C50">
            <v>11284843000</v>
          </cell>
          <cell r="D50">
            <v>761140000</v>
          </cell>
          <cell r="E50">
            <v>131784000</v>
          </cell>
          <cell r="F50">
            <v>3117932000</v>
          </cell>
          <cell r="G50">
            <v>521120000</v>
          </cell>
          <cell r="H50">
            <v>1166950000</v>
          </cell>
          <cell r="I50">
            <v>16983769000</v>
          </cell>
          <cell r="J50">
            <v>10669657000</v>
          </cell>
          <cell r="K50">
            <v>550012000</v>
          </cell>
          <cell r="L50">
            <v>131784000</v>
          </cell>
          <cell r="M50">
            <v>2048450000</v>
          </cell>
          <cell r="N50">
            <v>521120000</v>
          </cell>
          <cell r="O50">
            <v>0</v>
          </cell>
          <cell r="P50">
            <v>13921023000</v>
          </cell>
        </row>
        <row r="51">
          <cell r="B51" t="str">
            <v>2150 Dukungan Manajemen dan Pelaksanaan Tugas Teknis
Lainnya Penyelenggaraan Haji dan Umrah</v>
          </cell>
          <cell r="C51">
            <v>11284843000</v>
          </cell>
          <cell r="D51">
            <v>761140000</v>
          </cell>
          <cell r="E51">
            <v>131784000</v>
          </cell>
          <cell r="F51">
            <v>3117932000</v>
          </cell>
          <cell r="G51">
            <v>521120000</v>
          </cell>
          <cell r="H51">
            <v>1166950000</v>
          </cell>
          <cell r="I51">
            <v>16983769000</v>
          </cell>
          <cell r="J51">
            <v>10669657000</v>
          </cell>
          <cell r="K51">
            <v>550012000</v>
          </cell>
          <cell r="L51">
            <v>131784000</v>
          </cell>
          <cell r="M51">
            <v>2048450000</v>
          </cell>
          <cell r="N51">
            <v>521120000</v>
          </cell>
          <cell r="O51">
            <v>0</v>
          </cell>
          <cell r="P51">
            <v>13921023000</v>
          </cell>
        </row>
        <row r="52">
          <cell r="B52" t="str">
            <v>2150.EBA Layanan Dukungan Manajemen Internal</v>
          </cell>
          <cell r="C52">
            <v>11284843000</v>
          </cell>
          <cell r="D52">
            <v>734740000</v>
          </cell>
          <cell r="E52">
            <v>27120000</v>
          </cell>
          <cell r="F52">
            <v>3117932000</v>
          </cell>
          <cell r="G52">
            <v>521120000</v>
          </cell>
          <cell r="H52"/>
          <cell r="I52">
            <v>15685755000</v>
          </cell>
          <cell r="J52">
            <v>10669657000</v>
          </cell>
          <cell r="K52">
            <v>523612000</v>
          </cell>
          <cell r="L52">
            <v>27120000</v>
          </cell>
          <cell r="M52">
            <v>2048450000</v>
          </cell>
          <cell r="N52">
            <v>521120000</v>
          </cell>
          <cell r="O52">
            <v>0</v>
          </cell>
          <cell r="P52">
            <v>13789959000</v>
          </cell>
        </row>
        <row r="53">
          <cell r="B53" t="str">
            <v>2150.EBA.958 Layanan Hubungan Masyarakat</v>
          </cell>
          <cell r="C53"/>
          <cell r="D53"/>
          <cell r="E53">
            <v>27120000</v>
          </cell>
          <cell r="F53"/>
          <cell r="G53"/>
          <cell r="H53"/>
          <cell r="I53">
            <v>27120000</v>
          </cell>
          <cell r="J53">
            <v>0</v>
          </cell>
          <cell r="K53">
            <v>0</v>
          </cell>
          <cell r="L53">
            <v>27120000</v>
          </cell>
          <cell r="M53">
            <v>0</v>
          </cell>
          <cell r="N53">
            <v>0</v>
          </cell>
          <cell r="O53">
            <v>0</v>
          </cell>
          <cell r="P53">
            <v>27120000</v>
          </cell>
        </row>
        <row r="54">
          <cell r="B54" t="str">
            <v>053 Penyebaran Informasi Haji dan Umrah</v>
          </cell>
          <cell r="C54"/>
          <cell r="D54"/>
          <cell r="E54">
            <v>27120000</v>
          </cell>
          <cell r="F54"/>
          <cell r="G54"/>
          <cell r="H54"/>
          <cell r="I54">
            <v>27120000</v>
          </cell>
          <cell r="J54"/>
          <cell r="K54"/>
          <cell r="L54">
            <v>27120000</v>
          </cell>
          <cell r="M54"/>
          <cell r="N54"/>
          <cell r="O54"/>
          <cell r="P54">
            <v>27120000</v>
          </cell>
        </row>
        <row r="55">
          <cell r="B55" t="str">
            <v>2150.EBA.962 Layanan Umum</v>
          </cell>
          <cell r="C55"/>
          <cell r="D55">
            <v>734740000</v>
          </cell>
          <cell r="E55"/>
          <cell r="F55"/>
          <cell r="G55"/>
          <cell r="H55"/>
          <cell r="I55">
            <v>734740000</v>
          </cell>
          <cell r="J55">
            <v>0</v>
          </cell>
          <cell r="K55">
            <v>523612000</v>
          </cell>
          <cell r="L55">
            <v>0</v>
          </cell>
          <cell r="M55">
            <v>0</v>
          </cell>
          <cell r="N55">
            <v>0</v>
          </cell>
          <cell r="O55">
            <v>0</v>
          </cell>
          <cell r="P55">
            <v>523612000</v>
          </cell>
        </row>
        <row r="56">
          <cell r="B56" t="str">
            <v>053 Pelayanan Umum dan Rumah Tangga</v>
          </cell>
          <cell r="C56"/>
          <cell r="D56">
            <v>734740000</v>
          </cell>
          <cell r="E56"/>
          <cell r="F56"/>
          <cell r="G56"/>
          <cell r="H56"/>
          <cell r="I56">
            <v>734740000</v>
          </cell>
          <cell r="J56"/>
          <cell r="K56">
            <v>523612000</v>
          </cell>
          <cell r="L56"/>
          <cell r="M56"/>
          <cell r="N56"/>
          <cell r="O56"/>
          <cell r="P56">
            <v>523612000</v>
          </cell>
        </row>
        <row r="57">
          <cell r="B57" t="str">
            <v>2150.EBA.994 Layanan Perkantoran</v>
          </cell>
          <cell r="C57">
            <v>11284843000</v>
          </cell>
          <cell r="D57"/>
          <cell r="E57"/>
          <cell r="F57">
            <v>3117932000</v>
          </cell>
          <cell r="G57">
            <v>521120000</v>
          </cell>
          <cell r="H57"/>
          <cell r="I57">
            <v>14923895000</v>
          </cell>
          <cell r="J57">
            <v>10669657000</v>
          </cell>
          <cell r="K57">
            <v>0</v>
          </cell>
          <cell r="L57">
            <v>0</v>
          </cell>
          <cell r="M57">
            <v>2048450000</v>
          </cell>
          <cell r="N57">
            <v>521120000</v>
          </cell>
          <cell r="O57">
            <v>0</v>
          </cell>
          <cell r="P57">
            <v>13239227000</v>
          </cell>
        </row>
        <row r="58">
          <cell r="B58" t="str">
            <v>001 Gaji dan Tunjangan</v>
          </cell>
          <cell r="C58">
            <v>11284843000</v>
          </cell>
          <cell r="D58"/>
          <cell r="E58"/>
          <cell r="F58"/>
          <cell r="G58"/>
          <cell r="H58"/>
          <cell r="I58">
            <v>11284843000</v>
          </cell>
          <cell r="J58">
            <v>10669657000</v>
          </cell>
          <cell r="K58"/>
          <cell r="L58"/>
          <cell r="M58"/>
          <cell r="N58"/>
          <cell r="O58"/>
          <cell r="P58">
            <v>10669657000</v>
          </cell>
        </row>
        <row r="59">
          <cell r="B59" t="str">
            <v>002 Operasional dan Pemeliharaan Kantor</v>
          </cell>
          <cell r="C59"/>
          <cell r="D59"/>
          <cell r="E59"/>
          <cell r="F59">
            <v>3117932000</v>
          </cell>
          <cell r="G59">
            <v>521120000</v>
          </cell>
          <cell r="H59"/>
          <cell r="I59">
            <v>3639052000</v>
          </cell>
          <cell r="J59"/>
          <cell r="K59"/>
          <cell r="L59"/>
          <cell r="M59">
            <v>2048450000</v>
          </cell>
          <cell r="N59">
            <v>521120000</v>
          </cell>
          <cell r="O59"/>
          <cell r="P59">
            <v>2569570000</v>
          </cell>
        </row>
        <row r="60">
          <cell r="B60" t="str">
            <v>2150.EBB Layanan Sarana dan Prasarana Internal</v>
          </cell>
          <cell r="C60"/>
          <cell r="D60"/>
          <cell r="E60"/>
          <cell r="F60"/>
          <cell r="G60"/>
          <cell r="H60">
            <v>1166950000</v>
          </cell>
          <cell r="I60">
            <v>1166950000</v>
          </cell>
          <cell r="J60">
            <v>0</v>
          </cell>
          <cell r="K60">
            <v>0</v>
          </cell>
          <cell r="L60">
            <v>0</v>
          </cell>
          <cell r="M60">
            <v>0</v>
          </cell>
          <cell r="N60">
            <v>0</v>
          </cell>
          <cell r="O60">
            <v>0</v>
          </cell>
          <cell r="P60">
            <v>0</v>
          </cell>
        </row>
        <row r="61">
          <cell r="B61" t="str">
            <v>2150.EBB.951 Layanan Sarana Internal</v>
          </cell>
          <cell r="C61"/>
          <cell r="D61"/>
          <cell r="E61"/>
          <cell r="F61"/>
          <cell r="G61"/>
          <cell r="H61">
            <v>1166950000</v>
          </cell>
          <cell r="I61">
            <v>1166950000</v>
          </cell>
          <cell r="J61">
            <v>0</v>
          </cell>
          <cell r="K61">
            <v>0</v>
          </cell>
          <cell r="L61">
            <v>0</v>
          </cell>
          <cell r="M61">
            <v>0</v>
          </cell>
          <cell r="N61">
            <v>0</v>
          </cell>
          <cell r="O61">
            <v>0</v>
          </cell>
          <cell r="P61">
            <v>0</v>
          </cell>
        </row>
        <row r="62">
          <cell r="B62" t="str">
            <v>051 Pengadaan Perangkat Pengolah Data dan Komunikasi</v>
          </cell>
          <cell r="C62"/>
          <cell r="D62"/>
          <cell r="E62"/>
          <cell r="F62"/>
          <cell r="G62"/>
          <cell r="H62">
            <v>475450000</v>
          </cell>
          <cell r="I62">
            <v>475450000</v>
          </cell>
          <cell r="J62"/>
          <cell r="K62"/>
          <cell r="L62"/>
          <cell r="M62"/>
          <cell r="N62"/>
          <cell r="O62">
            <v>0</v>
          </cell>
          <cell r="P62">
            <v>0</v>
          </cell>
        </row>
        <row r="63">
          <cell r="B63" t="str">
            <v>052 Pengadaan Peralatan dan Fasilitas Perkantoran</v>
          </cell>
          <cell r="C63"/>
          <cell r="D63"/>
          <cell r="E63"/>
          <cell r="F63"/>
          <cell r="G63"/>
          <cell r="H63">
            <v>247900000</v>
          </cell>
          <cell r="I63">
            <v>247900000</v>
          </cell>
          <cell r="J63"/>
          <cell r="K63"/>
          <cell r="L63"/>
          <cell r="M63"/>
          <cell r="N63"/>
          <cell r="O63">
            <v>0</v>
          </cell>
          <cell r="P63">
            <v>0</v>
          </cell>
        </row>
        <row r="64">
          <cell r="B64" t="str">
            <v>053 Pengadaan Kendaraan Bermotor</v>
          </cell>
          <cell r="C64"/>
          <cell r="D64"/>
          <cell r="E64"/>
          <cell r="F64"/>
          <cell r="G64"/>
          <cell r="H64">
            <v>358600000</v>
          </cell>
          <cell r="I64">
            <v>358600000</v>
          </cell>
          <cell r="J64"/>
          <cell r="K64"/>
          <cell r="L64"/>
          <cell r="M64"/>
          <cell r="N64"/>
          <cell r="O64">
            <v>0</v>
          </cell>
          <cell r="P64">
            <v>0</v>
          </cell>
        </row>
        <row r="65">
          <cell r="B65" t="str">
            <v>054 Pembangunan/Renovasi gedung dan bangunan</v>
          </cell>
          <cell r="C65"/>
          <cell r="D65"/>
          <cell r="E65"/>
          <cell r="F65"/>
          <cell r="G65"/>
          <cell r="H65">
            <v>85000000</v>
          </cell>
          <cell r="I65">
            <v>85000000</v>
          </cell>
          <cell r="J65"/>
          <cell r="K65"/>
          <cell r="L65"/>
          <cell r="M65"/>
          <cell r="N65"/>
          <cell r="O65">
            <v>0</v>
          </cell>
          <cell r="P65">
            <v>0</v>
          </cell>
        </row>
        <row r="66">
          <cell r="B66" t="str">
            <v>2150.EBD Layanan Manajemen Kinerja Internal</v>
          </cell>
          <cell r="C66"/>
          <cell r="D66">
            <v>26400000</v>
          </cell>
          <cell r="E66">
            <v>104664000</v>
          </cell>
          <cell r="F66"/>
          <cell r="G66"/>
          <cell r="H66"/>
          <cell r="I66">
            <v>131064000</v>
          </cell>
          <cell r="J66">
            <v>0</v>
          </cell>
          <cell r="K66">
            <v>26400000</v>
          </cell>
          <cell r="L66">
            <v>104664000</v>
          </cell>
          <cell r="M66">
            <v>0</v>
          </cell>
          <cell r="N66">
            <v>0</v>
          </cell>
          <cell r="O66">
            <v>0</v>
          </cell>
          <cell r="P66">
            <v>131064000</v>
          </cell>
        </row>
        <row r="67">
          <cell r="B67" t="str">
            <v>2150.EBD.952 Layanan Perencanaan dan Penganggaran</v>
          </cell>
          <cell r="C67"/>
          <cell r="D67">
            <v>20400000</v>
          </cell>
          <cell r="E67"/>
          <cell r="F67"/>
          <cell r="G67"/>
          <cell r="H67"/>
          <cell r="I67">
            <v>20400000</v>
          </cell>
          <cell r="J67">
            <v>0</v>
          </cell>
          <cell r="K67">
            <v>20400000</v>
          </cell>
          <cell r="L67">
            <v>0</v>
          </cell>
          <cell r="M67">
            <v>0</v>
          </cell>
          <cell r="N67">
            <v>0</v>
          </cell>
          <cell r="O67">
            <v>0</v>
          </cell>
          <cell r="P67">
            <v>20400000</v>
          </cell>
        </row>
        <row r="68">
          <cell r="B68" t="str">
            <v>051 Penyusunan Perencanaan Program dan Anggaran</v>
          </cell>
          <cell r="C68"/>
          <cell r="D68">
            <v>12400000</v>
          </cell>
          <cell r="E68"/>
          <cell r="F68"/>
          <cell r="G68"/>
          <cell r="H68"/>
          <cell r="I68">
            <v>12400000</v>
          </cell>
          <cell r="J68"/>
          <cell r="K68">
            <v>12400000</v>
          </cell>
          <cell r="L68"/>
          <cell r="M68"/>
          <cell r="N68"/>
          <cell r="O68"/>
          <cell r="P68">
            <v>12400000</v>
          </cell>
        </row>
        <row r="69">
          <cell r="B69" t="str">
            <v>052 Pengelolaan Rencana Program dan Anggaran</v>
          </cell>
          <cell r="C69"/>
          <cell r="D69">
            <v>8000000</v>
          </cell>
          <cell r="E69"/>
          <cell r="F69"/>
          <cell r="G69"/>
          <cell r="H69"/>
          <cell r="I69">
            <v>8000000</v>
          </cell>
          <cell r="J69"/>
          <cell r="K69">
            <v>8000000</v>
          </cell>
          <cell r="L69"/>
          <cell r="M69"/>
          <cell r="N69"/>
          <cell r="O69"/>
          <cell r="P69">
            <v>8000000</v>
          </cell>
        </row>
        <row r="70">
          <cell r="B70" t="str">
            <v>2150.EBD.955 Layanan Manajemen Keuangan</v>
          </cell>
          <cell r="C70"/>
          <cell r="D70">
            <v>6000000</v>
          </cell>
          <cell r="E70">
            <v>104664000</v>
          </cell>
          <cell r="F70"/>
          <cell r="G70"/>
          <cell r="H70"/>
          <cell r="I70">
            <v>110664000</v>
          </cell>
          <cell r="J70">
            <v>0</v>
          </cell>
          <cell r="K70">
            <v>6000000</v>
          </cell>
          <cell r="L70">
            <v>104664000</v>
          </cell>
          <cell r="M70">
            <v>0</v>
          </cell>
          <cell r="N70">
            <v>0</v>
          </cell>
          <cell r="O70">
            <v>0</v>
          </cell>
          <cell r="P70">
            <v>110664000</v>
          </cell>
        </row>
        <row r="71">
          <cell r="B71" t="str">
            <v>054 Pengelolaan PNBP</v>
          </cell>
          <cell r="C71"/>
          <cell r="D71"/>
          <cell r="E71">
            <v>97664000</v>
          </cell>
          <cell r="F71"/>
          <cell r="G71"/>
          <cell r="H71"/>
          <cell r="I71">
            <v>97664000</v>
          </cell>
          <cell r="J71"/>
          <cell r="K71"/>
          <cell r="L71">
            <v>97664000</v>
          </cell>
          <cell r="M71"/>
          <cell r="N71"/>
          <cell r="O71"/>
          <cell r="P71">
            <v>97664000</v>
          </cell>
        </row>
        <row r="72">
          <cell r="B72" t="str">
            <v>055 Pengelolaan Laporan Keuangan</v>
          </cell>
          <cell r="C72"/>
          <cell r="D72">
            <v>6000000</v>
          </cell>
          <cell r="E72">
            <v>7000000</v>
          </cell>
          <cell r="F72"/>
          <cell r="G72"/>
          <cell r="H72"/>
          <cell r="I72">
            <v>13000000</v>
          </cell>
          <cell r="J72"/>
          <cell r="K72">
            <v>6000000</v>
          </cell>
          <cell r="L72">
            <v>7000000</v>
          </cell>
          <cell r="M72"/>
          <cell r="N72"/>
          <cell r="O72"/>
          <cell r="P72">
            <v>13000000</v>
          </cell>
        </row>
      </sheetData>
      <sheetData sheetId="22">
        <row r="7">
          <cell r="B7" t="str">
            <v>13 KALIMANTAN BARAT</v>
          </cell>
          <cell r="C7">
            <v>7400878000</v>
          </cell>
          <cell r="D7">
            <v>2171993000</v>
          </cell>
          <cell r="E7">
            <v>105600000</v>
          </cell>
          <cell r="F7">
            <v>1497770000</v>
          </cell>
          <cell r="G7">
            <v>105600000</v>
          </cell>
          <cell r="H7">
            <v>207000000</v>
          </cell>
          <cell r="I7">
            <v>11488841000</v>
          </cell>
          <cell r="J7">
            <v>7292254000</v>
          </cell>
          <cell r="K7">
            <v>1719143000</v>
          </cell>
          <cell r="L7">
            <v>105600000</v>
          </cell>
          <cell r="M7">
            <v>1205160000</v>
          </cell>
          <cell r="N7">
            <v>182400000</v>
          </cell>
          <cell r="O7">
            <v>0</v>
          </cell>
          <cell r="P7">
            <v>10504557000</v>
          </cell>
        </row>
        <row r="8">
          <cell r="B8" t="str">
            <v>025.09.DC KERUKUNAN UMAT DAN LAYANAN KEHIDUPAN BERAGAMA</v>
          </cell>
          <cell r="C8"/>
          <cell r="D8">
            <v>1308710000</v>
          </cell>
          <cell r="E8"/>
          <cell r="F8"/>
          <cell r="G8"/>
          <cell r="H8">
            <v>50000000</v>
          </cell>
          <cell r="I8">
            <v>1358710000</v>
          </cell>
          <cell r="J8">
            <v>0</v>
          </cell>
          <cell r="K8">
            <v>958000000</v>
          </cell>
          <cell r="L8">
            <v>0</v>
          </cell>
          <cell r="M8">
            <v>0</v>
          </cell>
          <cell r="N8">
            <v>0</v>
          </cell>
          <cell r="O8">
            <v>0</v>
          </cell>
          <cell r="P8">
            <v>958000000</v>
          </cell>
        </row>
        <row r="9">
          <cell r="B9" t="str">
            <v>2126 Pembinaan Umrah dan Haji Khusus</v>
          </cell>
          <cell r="C9"/>
          <cell r="D9">
            <v>28600000</v>
          </cell>
          <cell r="E9"/>
          <cell r="F9"/>
          <cell r="G9"/>
          <cell r="H9"/>
          <cell r="I9">
            <v>28600000</v>
          </cell>
          <cell r="J9">
            <v>0</v>
          </cell>
          <cell r="K9">
            <v>28600000</v>
          </cell>
          <cell r="L9">
            <v>0</v>
          </cell>
          <cell r="M9">
            <v>0</v>
          </cell>
          <cell r="N9">
            <v>0</v>
          </cell>
          <cell r="O9">
            <v>0</v>
          </cell>
          <cell r="P9">
            <v>28600000</v>
          </cell>
        </row>
        <row r="10">
          <cell r="B10" t="str">
            <v>2126.QDB Fasilitasi dan Pembinaan Lembaga</v>
          </cell>
          <cell r="C10"/>
          <cell r="D10">
            <v>28600000</v>
          </cell>
          <cell r="E10"/>
          <cell r="F10"/>
          <cell r="G10"/>
          <cell r="H10"/>
          <cell r="I10">
            <v>28600000</v>
          </cell>
          <cell r="J10">
            <v>0</v>
          </cell>
          <cell r="K10">
            <v>28600000</v>
          </cell>
          <cell r="L10">
            <v>0</v>
          </cell>
          <cell r="M10">
            <v>0</v>
          </cell>
          <cell r="N10">
            <v>0</v>
          </cell>
          <cell r="O10">
            <v>0</v>
          </cell>
          <cell r="P10">
            <v>28600000</v>
          </cell>
        </row>
        <row r="11">
          <cell r="B11" t="str">
            <v>2126.QDB.001 Lembaga Penyelenggara Ibadah Umrah yang Terbina</v>
          </cell>
          <cell r="C11"/>
          <cell r="D11">
            <v>28600000</v>
          </cell>
          <cell r="E11"/>
          <cell r="F11"/>
          <cell r="G11"/>
          <cell r="H11"/>
          <cell r="I11">
            <v>28600000</v>
          </cell>
          <cell r="J11">
            <v>0</v>
          </cell>
          <cell r="K11">
            <v>28600000</v>
          </cell>
          <cell r="L11">
            <v>0</v>
          </cell>
          <cell r="M11">
            <v>0</v>
          </cell>
          <cell r="N11">
            <v>0</v>
          </cell>
          <cell r="O11">
            <v>0</v>
          </cell>
          <cell r="P11">
            <v>28600000</v>
          </cell>
        </row>
        <row r="12">
          <cell r="B12" t="str">
            <v>053 Pembinaan Penyelenggara Perjalanan Ibadah Umrah</v>
          </cell>
          <cell r="C12"/>
          <cell r="D12">
            <v>23200000</v>
          </cell>
          <cell r="E12"/>
          <cell r="F12"/>
          <cell r="G12"/>
          <cell r="H12"/>
          <cell r="I12">
            <v>23200000</v>
          </cell>
          <cell r="J12"/>
          <cell r="K12">
            <v>23200000</v>
          </cell>
          <cell r="L12"/>
          <cell r="M12"/>
          <cell r="N12"/>
          <cell r="O12"/>
          <cell r="P12">
            <v>23200000</v>
          </cell>
        </row>
        <row r="13">
          <cell r="B13" t="str">
            <v>054 Pemantauan dan Pengawasan Penyelenggara Perjalanan Ibadah Umrah</v>
          </cell>
          <cell r="C13"/>
          <cell r="D13">
            <v>5400000</v>
          </cell>
          <cell r="E13"/>
          <cell r="F13"/>
          <cell r="G13"/>
          <cell r="H13"/>
          <cell r="I13">
            <v>5400000</v>
          </cell>
          <cell r="J13"/>
          <cell r="K13">
            <v>5400000</v>
          </cell>
          <cell r="L13"/>
          <cell r="M13"/>
          <cell r="N13"/>
          <cell r="O13"/>
          <cell r="P13">
            <v>5400000</v>
          </cell>
        </row>
        <row r="14">
          <cell r="B14" t="str">
            <v>2147 Pelayanan Haji Dalam Negeri</v>
          </cell>
          <cell r="C14"/>
          <cell r="D14">
            <v>312990000</v>
          </cell>
          <cell r="E14"/>
          <cell r="F14"/>
          <cell r="G14"/>
          <cell r="H14"/>
          <cell r="I14">
            <v>312990000</v>
          </cell>
          <cell r="J14">
            <v>0</v>
          </cell>
          <cell r="K14">
            <v>257000000</v>
          </cell>
          <cell r="L14">
            <v>0</v>
          </cell>
          <cell r="M14">
            <v>0</v>
          </cell>
          <cell r="N14">
            <v>0</v>
          </cell>
          <cell r="O14">
            <v>0</v>
          </cell>
          <cell r="P14">
            <v>257000000</v>
          </cell>
        </row>
        <row r="15">
          <cell r="B15" t="str">
            <v>2147.QAA Pelayanan Publik kepada masyarakat</v>
          </cell>
          <cell r="C15"/>
          <cell r="D15">
            <v>312990000</v>
          </cell>
          <cell r="E15"/>
          <cell r="F15"/>
          <cell r="G15"/>
          <cell r="H15"/>
          <cell r="I15">
            <v>312990000</v>
          </cell>
          <cell r="J15">
            <v>0</v>
          </cell>
          <cell r="K15">
            <v>257000000</v>
          </cell>
          <cell r="L15">
            <v>0</v>
          </cell>
          <cell r="M15">
            <v>0</v>
          </cell>
          <cell r="N15">
            <v>0</v>
          </cell>
          <cell r="O15">
            <v>0</v>
          </cell>
          <cell r="P15">
            <v>257000000</v>
          </cell>
        </row>
        <row r="16">
          <cell r="B16" t="str">
            <v>2147.QAA.001 Layanan Administrasi Haji Dalam Negeri</v>
          </cell>
          <cell r="C16"/>
          <cell r="D16">
            <v>312990000</v>
          </cell>
          <cell r="E16"/>
          <cell r="F16"/>
          <cell r="G16"/>
          <cell r="H16"/>
          <cell r="I16">
            <v>312990000</v>
          </cell>
          <cell r="J16">
            <v>0</v>
          </cell>
          <cell r="K16">
            <v>257000000</v>
          </cell>
          <cell r="L16">
            <v>0</v>
          </cell>
          <cell r="M16">
            <v>0</v>
          </cell>
          <cell r="N16">
            <v>0</v>
          </cell>
          <cell r="O16">
            <v>0</v>
          </cell>
          <cell r="P16">
            <v>257000000</v>
          </cell>
        </row>
        <row r="17">
          <cell r="B17" t="str">
            <v>052 Sosialisasi Kebijakan Pendaftaran dan Pembatalan Haji reguler</v>
          </cell>
          <cell r="C17"/>
          <cell r="D17">
            <v>7200000</v>
          </cell>
          <cell r="E17"/>
          <cell r="F17"/>
          <cell r="G17"/>
          <cell r="H17"/>
          <cell r="I17">
            <v>7200000</v>
          </cell>
          <cell r="J17"/>
          <cell r="K17">
            <v>0</v>
          </cell>
          <cell r="L17"/>
          <cell r="M17"/>
          <cell r="N17"/>
          <cell r="O17"/>
          <cell r="P17">
            <v>0</v>
          </cell>
        </row>
        <row r="18">
          <cell r="B18" t="str">
            <v>057 Penyelesaian Dokumen/Perlengkapan Jemaah Haji di Tingkat Kab/Kota</v>
          </cell>
          <cell r="C18"/>
          <cell r="D18">
            <v>112100000</v>
          </cell>
          <cell r="E18"/>
          <cell r="F18"/>
          <cell r="G18"/>
          <cell r="H18"/>
          <cell r="I18">
            <v>112100000</v>
          </cell>
          <cell r="J18"/>
          <cell r="K18">
            <v>106440000</v>
          </cell>
          <cell r="L18"/>
          <cell r="M18"/>
          <cell r="N18"/>
          <cell r="O18"/>
          <cell r="P18">
            <v>106440000</v>
          </cell>
        </row>
        <row r="19">
          <cell r="B19" t="str">
            <v>058 Penyelesaian Dokumen/Perlengkapan Jemaah Haji di Tingkat Provinsi</v>
          </cell>
          <cell r="C19"/>
          <cell r="D19">
            <v>53730000</v>
          </cell>
          <cell r="E19"/>
          <cell r="F19"/>
          <cell r="G19"/>
          <cell r="H19"/>
          <cell r="I19">
            <v>53730000</v>
          </cell>
          <cell r="J19"/>
          <cell r="K19">
            <v>50600000</v>
          </cell>
          <cell r="L19"/>
          <cell r="M19"/>
          <cell r="N19"/>
          <cell r="O19"/>
          <cell r="P19">
            <v>50600000</v>
          </cell>
        </row>
        <row r="20">
          <cell r="B20" t="str">
            <v>059 Penyelesaian Dokumen/Perlengkapan Jemaah Haji di Tingkat Pusat</v>
          </cell>
          <cell r="C20"/>
          <cell r="D20">
            <v>40000000</v>
          </cell>
          <cell r="E20"/>
          <cell r="F20"/>
          <cell r="G20"/>
          <cell r="H20"/>
          <cell r="I20">
            <v>40000000</v>
          </cell>
          <cell r="J20"/>
          <cell r="K20">
            <v>0</v>
          </cell>
          <cell r="L20"/>
          <cell r="M20"/>
          <cell r="N20"/>
          <cell r="O20"/>
          <cell r="P20">
            <v>0</v>
          </cell>
        </row>
        <row r="21">
          <cell r="B21" t="str">
            <v>063 Pelayanan Pemberangkatan/Pemulangan Jemaah</v>
          </cell>
          <cell r="C21"/>
          <cell r="D21">
            <v>99960000</v>
          </cell>
          <cell r="E21"/>
          <cell r="F21"/>
          <cell r="G21"/>
          <cell r="H21"/>
          <cell r="I21">
            <v>99960000</v>
          </cell>
          <cell r="J21"/>
          <cell r="K21">
            <v>99960000</v>
          </cell>
          <cell r="L21"/>
          <cell r="M21"/>
          <cell r="N21"/>
          <cell r="O21"/>
          <cell r="P21">
            <v>99960000</v>
          </cell>
        </row>
        <row r="22">
          <cell r="B22" t="str">
            <v>2148 Pembinaan Haji</v>
          </cell>
          <cell r="C22"/>
          <cell r="D22">
            <v>900320000</v>
          </cell>
          <cell r="E22"/>
          <cell r="F22"/>
          <cell r="G22"/>
          <cell r="H22"/>
          <cell r="I22">
            <v>900320000</v>
          </cell>
          <cell r="J22">
            <v>0</v>
          </cell>
          <cell r="K22">
            <v>672400000</v>
          </cell>
          <cell r="L22">
            <v>0</v>
          </cell>
          <cell r="M22">
            <v>0</v>
          </cell>
          <cell r="N22">
            <v>0</v>
          </cell>
          <cell r="O22">
            <v>0</v>
          </cell>
          <cell r="P22">
            <v>672400000</v>
          </cell>
        </row>
        <row r="23">
          <cell r="B23" t="str">
            <v>2148.QAH Pelayanan Publik Lainnya</v>
          </cell>
          <cell r="C23"/>
          <cell r="D23">
            <v>23000000</v>
          </cell>
          <cell r="E23"/>
          <cell r="F23"/>
          <cell r="G23"/>
          <cell r="H23"/>
          <cell r="I23">
            <v>23000000</v>
          </cell>
          <cell r="J23">
            <v>0</v>
          </cell>
          <cell r="K23">
            <v>0</v>
          </cell>
          <cell r="L23">
            <v>0</v>
          </cell>
          <cell r="M23">
            <v>0</v>
          </cell>
          <cell r="N23">
            <v>0</v>
          </cell>
          <cell r="O23">
            <v>0</v>
          </cell>
          <cell r="P23">
            <v>0</v>
          </cell>
        </row>
        <row r="24">
          <cell r="B24" t="str">
            <v>2148.QAH.001 Advokasi Haji</v>
          </cell>
          <cell r="C24"/>
          <cell r="D24">
            <v>23000000</v>
          </cell>
          <cell r="E24"/>
          <cell r="F24"/>
          <cell r="G24"/>
          <cell r="H24"/>
          <cell r="I24">
            <v>23000000</v>
          </cell>
          <cell r="J24">
            <v>0</v>
          </cell>
          <cell r="K24">
            <v>0</v>
          </cell>
          <cell r="L24">
            <v>0</v>
          </cell>
          <cell r="M24">
            <v>0</v>
          </cell>
          <cell r="N24">
            <v>0</v>
          </cell>
          <cell r="O24">
            <v>0</v>
          </cell>
          <cell r="P24">
            <v>0</v>
          </cell>
        </row>
        <row r="25">
          <cell r="B25" t="str">
            <v>052 Penanganan Masalah Haji</v>
          </cell>
          <cell r="C25"/>
          <cell r="D25">
            <v>23000000</v>
          </cell>
          <cell r="E25"/>
          <cell r="F25"/>
          <cell r="G25"/>
          <cell r="H25"/>
          <cell r="I25">
            <v>23000000</v>
          </cell>
          <cell r="J25"/>
          <cell r="K25">
            <v>0</v>
          </cell>
          <cell r="L25"/>
          <cell r="M25"/>
          <cell r="N25"/>
          <cell r="O25"/>
          <cell r="P25">
            <v>0</v>
          </cell>
        </row>
        <row r="26">
          <cell r="B26" t="str">
            <v>2148.QDC Fasilitasi dan Pembinaan Masyarakat</v>
          </cell>
          <cell r="C26"/>
          <cell r="D26">
            <v>877320000</v>
          </cell>
          <cell r="E26"/>
          <cell r="F26"/>
          <cell r="G26"/>
          <cell r="H26"/>
          <cell r="I26">
            <v>877320000</v>
          </cell>
          <cell r="J26">
            <v>0</v>
          </cell>
          <cell r="K26">
            <v>672400000</v>
          </cell>
          <cell r="L26">
            <v>0</v>
          </cell>
          <cell r="M26">
            <v>0</v>
          </cell>
          <cell r="N26">
            <v>0</v>
          </cell>
          <cell r="O26">
            <v>0</v>
          </cell>
          <cell r="P26">
            <v>672400000</v>
          </cell>
        </row>
        <row r="27">
          <cell r="B27" t="str">
            <v>2148.QDC.001 Petugas Haji yang Profesional</v>
          </cell>
          <cell r="C27"/>
          <cell r="D27">
            <v>379441000</v>
          </cell>
          <cell r="E27"/>
          <cell r="F27"/>
          <cell r="G27"/>
          <cell r="H27"/>
          <cell r="I27">
            <v>379441000</v>
          </cell>
          <cell r="J27">
            <v>0</v>
          </cell>
          <cell r="K27">
            <v>376891000</v>
          </cell>
          <cell r="L27">
            <v>0</v>
          </cell>
          <cell r="M27">
            <v>0</v>
          </cell>
          <cell r="N27">
            <v>0</v>
          </cell>
          <cell r="O27">
            <v>0</v>
          </cell>
          <cell r="P27">
            <v>376891000</v>
          </cell>
        </row>
        <row r="28">
          <cell r="B28" t="str">
            <v>051 Rekrutmen/Seleksi PPIH Kloter</v>
          </cell>
          <cell r="C28"/>
          <cell r="D28">
            <v>242071000</v>
          </cell>
          <cell r="E28"/>
          <cell r="F28"/>
          <cell r="G28"/>
          <cell r="H28"/>
          <cell r="I28">
            <v>242071000</v>
          </cell>
          <cell r="J28"/>
          <cell r="K28">
            <v>241421000</v>
          </cell>
          <cell r="L28"/>
          <cell r="M28"/>
          <cell r="N28"/>
          <cell r="O28"/>
          <cell r="P28">
            <v>241421000</v>
          </cell>
        </row>
        <row r="29">
          <cell r="B29" t="str">
            <v>052 Rekrutmen/Seleksi PPIH Non Kloter</v>
          </cell>
          <cell r="C29"/>
          <cell r="D29">
            <v>5627000</v>
          </cell>
          <cell r="E29"/>
          <cell r="F29"/>
          <cell r="G29"/>
          <cell r="H29"/>
          <cell r="I29">
            <v>5627000</v>
          </cell>
          <cell r="J29"/>
          <cell r="K29">
            <v>5527000</v>
          </cell>
          <cell r="L29"/>
          <cell r="M29"/>
          <cell r="N29"/>
          <cell r="O29"/>
          <cell r="P29">
            <v>5527000</v>
          </cell>
        </row>
        <row r="30">
          <cell r="B30" t="str">
            <v>054 Rekrutmen/Seleksi Petugas TPHD</v>
          </cell>
          <cell r="C30"/>
          <cell r="D30">
            <v>18350000</v>
          </cell>
          <cell r="E30"/>
          <cell r="F30"/>
          <cell r="G30"/>
          <cell r="H30"/>
          <cell r="I30">
            <v>18350000</v>
          </cell>
          <cell r="J30"/>
          <cell r="K30">
            <v>18350000</v>
          </cell>
          <cell r="L30"/>
          <cell r="M30"/>
          <cell r="N30"/>
          <cell r="O30"/>
          <cell r="P30">
            <v>18350000</v>
          </cell>
        </row>
        <row r="31">
          <cell r="B31" t="str">
            <v>055 Dokumen dan Perlengkapan PPIH Kloter</v>
          </cell>
          <cell r="C31"/>
          <cell r="D31">
            <v>49152000</v>
          </cell>
          <cell r="E31"/>
          <cell r="F31"/>
          <cell r="G31"/>
          <cell r="H31"/>
          <cell r="I31">
            <v>49152000</v>
          </cell>
          <cell r="J31"/>
          <cell r="K31">
            <v>48302000</v>
          </cell>
          <cell r="L31"/>
          <cell r="M31"/>
          <cell r="N31"/>
          <cell r="O31"/>
          <cell r="P31">
            <v>48302000</v>
          </cell>
        </row>
        <row r="32">
          <cell r="B32" t="str">
            <v>056 Dokumen dan Perlengkapan PPIH Non Kloter</v>
          </cell>
          <cell r="C32"/>
          <cell r="D32">
            <v>950000</v>
          </cell>
          <cell r="E32"/>
          <cell r="F32"/>
          <cell r="G32"/>
          <cell r="H32"/>
          <cell r="I32">
            <v>950000</v>
          </cell>
          <cell r="J32"/>
          <cell r="K32">
            <v>0</v>
          </cell>
          <cell r="L32"/>
          <cell r="M32"/>
          <cell r="N32"/>
          <cell r="O32"/>
          <cell r="P32">
            <v>0</v>
          </cell>
        </row>
        <row r="33">
          <cell r="B33" t="str">
            <v>061 Pelatihan dan pembekalan PPIH Kloter</v>
          </cell>
          <cell r="C33"/>
          <cell r="D33">
            <v>63291000</v>
          </cell>
          <cell r="E33"/>
          <cell r="F33"/>
          <cell r="G33"/>
          <cell r="H33"/>
          <cell r="I33">
            <v>63291000</v>
          </cell>
          <cell r="J33"/>
          <cell r="K33">
            <v>63291000</v>
          </cell>
          <cell r="L33"/>
          <cell r="M33"/>
          <cell r="N33"/>
          <cell r="O33"/>
          <cell r="P33">
            <v>63291000</v>
          </cell>
        </row>
        <row r="34">
          <cell r="B34" t="str">
            <v>2148.QDC.002 Jemaah Haji Reguler yang Terbina</v>
          </cell>
          <cell r="C34"/>
          <cell r="D34">
            <v>497879000</v>
          </cell>
          <cell r="E34"/>
          <cell r="F34"/>
          <cell r="G34"/>
          <cell r="H34"/>
          <cell r="I34">
            <v>497879000</v>
          </cell>
          <cell r="J34">
            <v>0</v>
          </cell>
          <cell r="K34">
            <v>295509000</v>
          </cell>
          <cell r="L34">
            <v>0</v>
          </cell>
          <cell r="M34">
            <v>0</v>
          </cell>
          <cell r="N34">
            <v>0</v>
          </cell>
          <cell r="O34">
            <v>0</v>
          </cell>
          <cell r="P34">
            <v>295509000</v>
          </cell>
        </row>
        <row r="35">
          <cell r="B35" t="str">
            <v>051 Bimbingan Jemaah Haji Reguler</v>
          </cell>
          <cell r="C35"/>
          <cell r="D35">
            <v>476679000</v>
          </cell>
          <cell r="E35"/>
          <cell r="F35"/>
          <cell r="G35"/>
          <cell r="H35"/>
          <cell r="I35">
            <v>476679000</v>
          </cell>
          <cell r="J35"/>
          <cell r="K35">
            <v>274309000</v>
          </cell>
          <cell r="L35"/>
          <cell r="M35"/>
          <cell r="N35"/>
          <cell r="O35"/>
          <cell r="P35">
            <v>274309000</v>
          </cell>
        </row>
        <row r="36">
          <cell r="B36" t="str">
            <v>052 Sertifikasi penyuluh dan pembimbing manasik haji</v>
          </cell>
          <cell r="C36"/>
          <cell r="D36">
            <v>21200000</v>
          </cell>
          <cell r="E36"/>
          <cell r="F36"/>
          <cell r="G36"/>
          <cell r="H36"/>
          <cell r="I36">
            <v>21200000</v>
          </cell>
          <cell r="J36"/>
          <cell r="K36">
            <v>21200000</v>
          </cell>
          <cell r="L36"/>
          <cell r="M36"/>
          <cell r="N36"/>
          <cell r="O36"/>
          <cell r="P36">
            <v>21200000</v>
          </cell>
        </row>
        <row r="37">
          <cell r="B37" t="str">
            <v>2149 Pengelolaan Dana Haji dan Sistem Informasi Haji</v>
          </cell>
          <cell r="C37"/>
          <cell r="D37">
            <v>66800000</v>
          </cell>
          <cell r="E37"/>
          <cell r="F37"/>
          <cell r="G37"/>
          <cell r="H37">
            <v>50000000</v>
          </cell>
          <cell r="I37">
            <v>116800000</v>
          </cell>
          <cell r="J37">
            <v>0</v>
          </cell>
          <cell r="K37">
            <v>0</v>
          </cell>
          <cell r="L37">
            <v>0</v>
          </cell>
          <cell r="M37">
            <v>0</v>
          </cell>
          <cell r="N37">
            <v>0</v>
          </cell>
          <cell r="O37">
            <v>0</v>
          </cell>
          <cell r="P37">
            <v>0</v>
          </cell>
        </row>
        <row r="38">
          <cell r="B38" t="str">
            <v>2149.QMA Data dan Informasi Publik</v>
          </cell>
          <cell r="C38"/>
          <cell r="D38">
            <v>25400000</v>
          </cell>
          <cell r="E38"/>
          <cell r="F38"/>
          <cell r="G38"/>
          <cell r="H38">
            <v>50000000</v>
          </cell>
          <cell r="I38">
            <v>75400000</v>
          </cell>
          <cell r="J38">
            <v>0</v>
          </cell>
          <cell r="K38">
            <v>0</v>
          </cell>
          <cell r="L38">
            <v>0</v>
          </cell>
          <cell r="M38">
            <v>0</v>
          </cell>
          <cell r="N38">
            <v>0</v>
          </cell>
          <cell r="O38">
            <v>0</v>
          </cell>
          <cell r="P38">
            <v>0</v>
          </cell>
        </row>
        <row r="39">
          <cell r="B39" t="str">
            <v>2149.QMA.001 Sistem Informasi Haji yang Handal</v>
          </cell>
          <cell r="C39"/>
          <cell r="D39">
            <v>25400000</v>
          </cell>
          <cell r="E39"/>
          <cell r="F39"/>
          <cell r="G39"/>
          <cell r="H39">
            <v>50000000</v>
          </cell>
          <cell r="I39">
            <v>75400000</v>
          </cell>
          <cell r="J39">
            <v>0</v>
          </cell>
          <cell r="K39">
            <v>0</v>
          </cell>
          <cell r="L39">
            <v>0</v>
          </cell>
          <cell r="M39">
            <v>0</v>
          </cell>
          <cell r="N39">
            <v>0</v>
          </cell>
          <cell r="O39">
            <v>0</v>
          </cell>
          <cell r="P39">
            <v>0</v>
          </cell>
        </row>
        <row r="40">
          <cell r="B40" t="str">
            <v>053 Pengembangan Sistem Informasi Haji</v>
          </cell>
          <cell r="C40"/>
          <cell r="D40">
            <v>25400000</v>
          </cell>
          <cell r="E40"/>
          <cell r="F40"/>
          <cell r="G40"/>
          <cell r="H40">
            <v>50000000</v>
          </cell>
          <cell r="I40">
            <v>75400000</v>
          </cell>
          <cell r="J40"/>
          <cell r="K40">
            <v>0</v>
          </cell>
          <cell r="L40"/>
          <cell r="M40"/>
          <cell r="N40"/>
          <cell r="O40">
            <v>0</v>
          </cell>
          <cell r="P40">
            <v>0</v>
          </cell>
        </row>
        <row r="41">
          <cell r="B41" t="str">
            <v>2149.UAH Pengelolaan Keuangan Negara</v>
          </cell>
          <cell r="C41"/>
          <cell r="D41">
            <v>41400000</v>
          </cell>
          <cell r="E41"/>
          <cell r="F41"/>
          <cell r="G41"/>
          <cell r="H41"/>
          <cell r="I41">
            <v>41400000</v>
          </cell>
          <cell r="J41">
            <v>0</v>
          </cell>
          <cell r="K41">
            <v>0</v>
          </cell>
          <cell r="L41">
            <v>0</v>
          </cell>
          <cell r="M41">
            <v>0</v>
          </cell>
          <cell r="N41">
            <v>0</v>
          </cell>
          <cell r="O41">
            <v>0</v>
          </cell>
          <cell r="P41">
            <v>0</v>
          </cell>
        </row>
        <row r="42">
          <cell r="B42" t="str">
            <v>2149.UAH.001 Laporan Keuangan Haji yang Akuntabel</v>
          </cell>
          <cell r="C42"/>
          <cell r="D42">
            <v>41400000</v>
          </cell>
          <cell r="E42"/>
          <cell r="F42"/>
          <cell r="G42"/>
          <cell r="H42"/>
          <cell r="I42">
            <v>41400000</v>
          </cell>
          <cell r="J42">
            <v>0</v>
          </cell>
          <cell r="K42">
            <v>0</v>
          </cell>
          <cell r="L42">
            <v>0</v>
          </cell>
          <cell r="M42">
            <v>0</v>
          </cell>
          <cell r="N42">
            <v>0</v>
          </cell>
          <cell r="O42">
            <v>0</v>
          </cell>
          <cell r="P42">
            <v>0</v>
          </cell>
        </row>
        <row r="43">
          <cell r="B43" t="str">
            <v>056 Pelaporan Keuangan Operasional Haji</v>
          </cell>
          <cell r="C43"/>
          <cell r="D43">
            <v>41400000</v>
          </cell>
          <cell r="E43"/>
          <cell r="F43"/>
          <cell r="G43"/>
          <cell r="H43"/>
          <cell r="I43">
            <v>41400000</v>
          </cell>
          <cell r="J43"/>
          <cell r="K43">
            <v>0</v>
          </cell>
          <cell r="L43"/>
          <cell r="M43"/>
          <cell r="N43"/>
          <cell r="O43"/>
          <cell r="P43">
            <v>0</v>
          </cell>
        </row>
        <row r="44">
          <cell r="B44" t="str">
            <v>025.09.WA DUKUNGAN MANAJEMEN</v>
          </cell>
          <cell r="C44">
            <v>7400878000</v>
          </cell>
          <cell r="D44">
            <v>863283000</v>
          </cell>
          <cell r="E44">
            <v>105600000</v>
          </cell>
          <cell r="F44">
            <v>1497770000</v>
          </cell>
          <cell r="G44">
            <v>105600000</v>
          </cell>
          <cell r="H44">
            <v>157000000</v>
          </cell>
          <cell r="I44">
            <v>10130131000</v>
          </cell>
          <cell r="J44">
            <v>7292254000</v>
          </cell>
          <cell r="K44">
            <v>761143000</v>
          </cell>
          <cell r="L44">
            <v>105600000</v>
          </cell>
          <cell r="M44">
            <v>1205160000</v>
          </cell>
          <cell r="N44">
            <v>182400000</v>
          </cell>
          <cell r="O44">
            <v>0</v>
          </cell>
          <cell r="P44">
            <v>9546557000</v>
          </cell>
        </row>
        <row r="45">
          <cell r="B45" t="str">
            <v>2150 Dukungan Manajemen dan Pelaksanaan Tugas Teknis
Lainnya Penyelenggaraan Haji dan Umrah</v>
          </cell>
          <cell r="C45">
            <v>7400878000</v>
          </cell>
          <cell r="D45">
            <v>863283000</v>
          </cell>
          <cell r="E45">
            <v>105600000</v>
          </cell>
          <cell r="F45">
            <v>1497770000</v>
          </cell>
          <cell r="G45">
            <v>105600000</v>
          </cell>
          <cell r="H45">
            <v>157000000</v>
          </cell>
          <cell r="I45">
            <v>10130131000</v>
          </cell>
          <cell r="J45">
            <v>7292254000</v>
          </cell>
          <cell r="K45">
            <v>761143000</v>
          </cell>
          <cell r="L45">
            <v>105600000</v>
          </cell>
          <cell r="M45">
            <v>1205160000</v>
          </cell>
          <cell r="N45">
            <v>182400000</v>
          </cell>
          <cell r="O45">
            <v>0</v>
          </cell>
          <cell r="P45">
            <v>9546557000</v>
          </cell>
        </row>
        <row r="46">
          <cell r="B46" t="str">
            <v>2150.EBA Layanan Dukungan Manajemen Internal</v>
          </cell>
          <cell r="C46">
            <v>7400878000</v>
          </cell>
          <cell r="D46">
            <v>834283000</v>
          </cell>
          <cell r="E46"/>
          <cell r="F46">
            <v>1497770000</v>
          </cell>
          <cell r="G46">
            <v>105600000</v>
          </cell>
          <cell r="H46"/>
          <cell r="I46">
            <v>9838531000</v>
          </cell>
          <cell r="J46">
            <v>7292254000</v>
          </cell>
          <cell r="K46">
            <v>732143000</v>
          </cell>
          <cell r="L46">
            <v>0</v>
          </cell>
          <cell r="M46">
            <v>1205160000</v>
          </cell>
          <cell r="N46">
            <v>182400000</v>
          </cell>
          <cell r="O46">
            <v>0</v>
          </cell>
          <cell r="P46">
            <v>9411957000</v>
          </cell>
        </row>
        <row r="47">
          <cell r="B47" t="str">
            <v>2150.EBA.962 Layanan Umum</v>
          </cell>
          <cell r="C47"/>
          <cell r="D47">
            <v>834283000</v>
          </cell>
          <cell r="E47"/>
          <cell r="F47"/>
          <cell r="G47"/>
          <cell r="H47"/>
          <cell r="I47">
            <v>834283000</v>
          </cell>
          <cell r="J47">
            <v>0</v>
          </cell>
          <cell r="K47">
            <v>732143000</v>
          </cell>
          <cell r="L47">
            <v>0</v>
          </cell>
          <cell r="M47">
            <v>0</v>
          </cell>
          <cell r="N47">
            <v>0</v>
          </cell>
          <cell r="O47">
            <v>0</v>
          </cell>
          <cell r="P47">
            <v>732143000</v>
          </cell>
        </row>
        <row r="48">
          <cell r="B48" t="str">
            <v>052 Koordinasi penyelenggaraan ibadah haji</v>
          </cell>
          <cell r="C48"/>
          <cell r="D48">
            <v>742913000</v>
          </cell>
          <cell r="E48"/>
          <cell r="F48"/>
          <cell r="G48"/>
          <cell r="H48"/>
          <cell r="I48">
            <v>742913000</v>
          </cell>
          <cell r="J48"/>
          <cell r="K48">
            <v>640153000</v>
          </cell>
          <cell r="L48"/>
          <cell r="M48"/>
          <cell r="N48"/>
          <cell r="O48"/>
          <cell r="P48">
            <v>640153000</v>
          </cell>
        </row>
        <row r="49">
          <cell r="B49" t="str">
            <v>053 Pelayanan Umum dan Rumah Tangga</v>
          </cell>
          <cell r="C49"/>
          <cell r="D49">
            <v>91370000</v>
          </cell>
          <cell r="E49"/>
          <cell r="F49"/>
          <cell r="G49"/>
          <cell r="H49"/>
          <cell r="I49">
            <v>91370000</v>
          </cell>
          <cell r="J49"/>
          <cell r="K49">
            <v>91990000</v>
          </cell>
          <cell r="L49"/>
          <cell r="M49"/>
          <cell r="N49"/>
          <cell r="O49"/>
          <cell r="P49">
            <v>91990000</v>
          </cell>
        </row>
        <row r="50">
          <cell r="B50" t="str">
            <v>2150.EBA.994 Layanan Perkantoran</v>
          </cell>
          <cell r="C50">
            <v>7400878000</v>
          </cell>
          <cell r="D50"/>
          <cell r="E50"/>
          <cell r="F50">
            <v>1497770000</v>
          </cell>
          <cell r="G50">
            <v>105600000</v>
          </cell>
          <cell r="H50"/>
          <cell r="I50">
            <v>9004248000</v>
          </cell>
          <cell r="J50">
            <v>7292254000</v>
          </cell>
          <cell r="K50">
            <v>0</v>
          </cell>
          <cell r="L50">
            <v>0</v>
          </cell>
          <cell r="M50">
            <v>1205160000</v>
          </cell>
          <cell r="N50">
            <v>182400000</v>
          </cell>
          <cell r="O50">
            <v>0</v>
          </cell>
          <cell r="P50">
            <v>8679814000</v>
          </cell>
        </row>
        <row r="51">
          <cell r="B51" t="str">
            <v>001 Gaji dan Tunjangan</v>
          </cell>
          <cell r="C51">
            <v>7400878000</v>
          </cell>
          <cell r="D51"/>
          <cell r="E51"/>
          <cell r="F51"/>
          <cell r="G51"/>
          <cell r="H51"/>
          <cell r="I51">
            <v>7400878000</v>
          </cell>
          <cell r="J51">
            <v>7292254000</v>
          </cell>
          <cell r="K51"/>
          <cell r="L51"/>
          <cell r="M51"/>
          <cell r="N51"/>
          <cell r="O51"/>
          <cell r="P51">
            <v>7292254000</v>
          </cell>
        </row>
        <row r="52">
          <cell r="B52" t="str">
            <v>002 Operasional dan Pemeliharaan Kantor</v>
          </cell>
          <cell r="C52"/>
          <cell r="D52"/>
          <cell r="E52"/>
          <cell r="F52">
            <v>1497770000</v>
          </cell>
          <cell r="G52">
            <v>105600000</v>
          </cell>
          <cell r="H52"/>
          <cell r="I52">
            <v>1603370000</v>
          </cell>
          <cell r="J52"/>
          <cell r="K52"/>
          <cell r="L52"/>
          <cell r="M52">
            <v>1205160000</v>
          </cell>
          <cell r="N52">
            <v>182400000</v>
          </cell>
          <cell r="O52"/>
          <cell r="P52">
            <v>1387560000</v>
          </cell>
        </row>
        <row r="53">
          <cell r="B53" t="str">
            <v>2150.EBB Layanan Sarana dan Prasarana Internal</v>
          </cell>
          <cell r="C53"/>
          <cell r="D53"/>
          <cell r="E53"/>
          <cell r="F53"/>
          <cell r="G53"/>
          <cell r="H53">
            <v>157000000</v>
          </cell>
          <cell r="I53">
            <v>157000000</v>
          </cell>
          <cell r="J53">
            <v>0</v>
          </cell>
          <cell r="K53">
            <v>0</v>
          </cell>
          <cell r="L53">
            <v>0</v>
          </cell>
          <cell r="M53">
            <v>0</v>
          </cell>
          <cell r="N53">
            <v>0</v>
          </cell>
          <cell r="O53">
            <v>0</v>
          </cell>
          <cell r="P53">
            <v>0</v>
          </cell>
        </row>
        <row r="54">
          <cell r="B54" t="str">
            <v>2150.EBB.951 Layanan Sarana Internal</v>
          </cell>
          <cell r="C54"/>
          <cell r="D54"/>
          <cell r="E54"/>
          <cell r="F54"/>
          <cell r="G54"/>
          <cell r="H54">
            <v>157000000</v>
          </cell>
          <cell r="I54">
            <v>157000000</v>
          </cell>
          <cell r="J54">
            <v>0</v>
          </cell>
          <cell r="K54">
            <v>0</v>
          </cell>
          <cell r="L54">
            <v>0</v>
          </cell>
          <cell r="M54">
            <v>0</v>
          </cell>
          <cell r="N54">
            <v>0</v>
          </cell>
          <cell r="O54">
            <v>0</v>
          </cell>
          <cell r="P54">
            <v>0</v>
          </cell>
        </row>
        <row r="55">
          <cell r="B55" t="str">
            <v>051 Pengadaan Perangkat Pengolah Data dan Komunikasi</v>
          </cell>
          <cell r="C55"/>
          <cell r="D55"/>
          <cell r="E55"/>
          <cell r="F55"/>
          <cell r="G55"/>
          <cell r="H55">
            <v>97000000</v>
          </cell>
          <cell r="I55">
            <v>97000000</v>
          </cell>
          <cell r="J55"/>
          <cell r="K55"/>
          <cell r="L55"/>
          <cell r="M55"/>
          <cell r="N55"/>
          <cell r="O55">
            <v>0</v>
          </cell>
          <cell r="P55">
            <v>0</v>
          </cell>
        </row>
        <row r="56">
          <cell r="B56" t="str">
            <v>052 Pengadaan Peralatan dan Fasilitas Perkantoran</v>
          </cell>
          <cell r="C56"/>
          <cell r="D56"/>
          <cell r="E56"/>
          <cell r="F56"/>
          <cell r="G56"/>
          <cell r="H56">
            <v>60000000</v>
          </cell>
          <cell r="I56">
            <v>60000000</v>
          </cell>
          <cell r="J56"/>
          <cell r="K56"/>
          <cell r="L56"/>
          <cell r="M56"/>
          <cell r="N56"/>
          <cell r="O56">
            <v>0</v>
          </cell>
          <cell r="P56">
            <v>0</v>
          </cell>
        </row>
        <row r="57">
          <cell r="B57" t="str">
            <v>2150.EBD Layanan Manajemen Kinerja Internal</v>
          </cell>
          <cell r="C57"/>
          <cell r="D57">
            <v>29000000</v>
          </cell>
          <cell r="E57">
            <v>105600000</v>
          </cell>
          <cell r="F57"/>
          <cell r="G57"/>
          <cell r="H57"/>
          <cell r="I57">
            <v>134600000</v>
          </cell>
          <cell r="J57">
            <v>0</v>
          </cell>
          <cell r="K57">
            <v>29000000</v>
          </cell>
          <cell r="L57">
            <v>105600000</v>
          </cell>
          <cell r="M57">
            <v>0</v>
          </cell>
          <cell r="N57">
            <v>0</v>
          </cell>
          <cell r="O57">
            <v>0</v>
          </cell>
          <cell r="P57">
            <v>134600000</v>
          </cell>
        </row>
        <row r="58">
          <cell r="B58" t="str">
            <v>2150.EBD.952 Layanan Perencanaan dan Penganggaran</v>
          </cell>
          <cell r="C58"/>
          <cell r="D58">
            <v>29000000</v>
          </cell>
          <cell r="E58"/>
          <cell r="F58"/>
          <cell r="G58"/>
          <cell r="H58"/>
          <cell r="I58">
            <v>29000000</v>
          </cell>
          <cell r="J58">
            <v>0</v>
          </cell>
          <cell r="K58">
            <v>29000000</v>
          </cell>
          <cell r="L58">
            <v>0</v>
          </cell>
          <cell r="M58">
            <v>0</v>
          </cell>
          <cell r="N58">
            <v>0</v>
          </cell>
          <cell r="O58">
            <v>0</v>
          </cell>
          <cell r="P58">
            <v>29000000</v>
          </cell>
        </row>
        <row r="59">
          <cell r="B59" t="str">
            <v>051 Penyusunan Perencanaan Program dan Anggaran</v>
          </cell>
          <cell r="C59"/>
          <cell r="D59">
            <v>29000000</v>
          </cell>
          <cell r="E59"/>
          <cell r="F59"/>
          <cell r="G59"/>
          <cell r="H59"/>
          <cell r="I59">
            <v>29000000</v>
          </cell>
          <cell r="J59"/>
          <cell r="K59">
            <v>29000000</v>
          </cell>
          <cell r="L59"/>
          <cell r="M59"/>
          <cell r="N59"/>
          <cell r="O59"/>
          <cell r="P59">
            <v>29000000</v>
          </cell>
        </row>
        <row r="60">
          <cell r="B60" t="str">
            <v>2150.EBD.955 Layanan Manajemen Keuangan</v>
          </cell>
          <cell r="C60"/>
          <cell r="D60"/>
          <cell r="E60">
            <v>105600000</v>
          </cell>
          <cell r="F60"/>
          <cell r="G60"/>
          <cell r="H60"/>
          <cell r="I60">
            <v>105600000</v>
          </cell>
          <cell r="J60">
            <v>0</v>
          </cell>
          <cell r="K60">
            <v>0</v>
          </cell>
          <cell r="L60">
            <v>105600000</v>
          </cell>
          <cell r="M60">
            <v>0</v>
          </cell>
          <cell r="N60">
            <v>0</v>
          </cell>
          <cell r="O60">
            <v>0</v>
          </cell>
          <cell r="P60">
            <v>105600000</v>
          </cell>
        </row>
        <row r="61">
          <cell r="B61" t="str">
            <v>054 Pengelolaan PNBP</v>
          </cell>
          <cell r="C61"/>
          <cell r="D61"/>
          <cell r="E61">
            <v>105600000</v>
          </cell>
          <cell r="F61"/>
          <cell r="G61"/>
          <cell r="H61"/>
          <cell r="I61">
            <v>105600000</v>
          </cell>
          <cell r="J61"/>
          <cell r="K61"/>
          <cell r="L61">
            <v>105600000</v>
          </cell>
          <cell r="M61"/>
          <cell r="N61"/>
          <cell r="O61"/>
          <cell r="P61">
            <v>105600000</v>
          </cell>
        </row>
      </sheetData>
      <sheetData sheetId="23">
        <row r="7">
          <cell r="B7" t="str">
            <v>14 KALIMANTAN TENGAH</v>
          </cell>
          <cell r="C7">
            <v>8695088000</v>
          </cell>
          <cell r="D7">
            <v>2549808000</v>
          </cell>
          <cell r="E7">
            <v>765584000</v>
          </cell>
          <cell r="F7">
            <v>2559523000</v>
          </cell>
          <cell r="G7">
            <v>180750000</v>
          </cell>
          <cell r="H7">
            <v>14750753000</v>
          </cell>
          <cell r="I7">
            <v>7973163000</v>
          </cell>
          <cell r="J7">
            <v>1282410000</v>
          </cell>
          <cell r="K7">
            <v>765584000</v>
          </cell>
          <cell r="L7">
            <v>1765151000</v>
          </cell>
          <cell r="M7">
            <v>0</v>
          </cell>
          <cell r="N7">
            <v>11786308000</v>
          </cell>
        </row>
        <row r="8">
          <cell r="B8" t="str">
            <v>025.09.DC KERUKUNAN UMAT DAN LAYANAN KEHIDUPAN BERAGAMA</v>
          </cell>
          <cell r="C8"/>
          <cell r="D8">
            <v>1850250000</v>
          </cell>
          <cell r="E8"/>
          <cell r="F8"/>
          <cell r="G8"/>
          <cell r="H8">
            <v>1850250000</v>
          </cell>
          <cell r="I8">
            <v>0</v>
          </cell>
          <cell r="J8">
            <v>946746000</v>
          </cell>
          <cell r="K8">
            <v>0</v>
          </cell>
          <cell r="L8">
            <v>0</v>
          </cell>
          <cell r="M8">
            <v>0</v>
          </cell>
          <cell r="N8">
            <v>946746000</v>
          </cell>
        </row>
        <row r="9">
          <cell r="B9" t="str">
            <v>2126 Pembinaan Umrah dan Haji Khusus</v>
          </cell>
          <cell r="C9"/>
          <cell r="D9">
            <v>104914000</v>
          </cell>
          <cell r="E9"/>
          <cell r="F9"/>
          <cell r="G9"/>
          <cell r="H9">
            <v>104914000</v>
          </cell>
          <cell r="I9">
            <v>0</v>
          </cell>
          <cell r="J9">
            <v>54716000</v>
          </cell>
          <cell r="K9">
            <v>0</v>
          </cell>
          <cell r="L9">
            <v>0</v>
          </cell>
          <cell r="M9">
            <v>0</v>
          </cell>
          <cell r="N9">
            <v>54716000</v>
          </cell>
        </row>
        <row r="10">
          <cell r="B10" t="str">
            <v>2126.QDB Fasilitasi dan Pembinaan Lembaga</v>
          </cell>
          <cell r="C10"/>
          <cell r="D10">
            <v>104914000</v>
          </cell>
          <cell r="E10"/>
          <cell r="F10"/>
          <cell r="G10"/>
          <cell r="H10">
            <v>104914000</v>
          </cell>
          <cell r="I10">
            <v>0</v>
          </cell>
          <cell r="J10">
            <v>54716000</v>
          </cell>
          <cell r="K10">
            <v>0</v>
          </cell>
          <cell r="L10">
            <v>0</v>
          </cell>
          <cell r="M10">
            <v>0</v>
          </cell>
          <cell r="N10">
            <v>54716000</v>
          </cell>
        </row>
        <row r="11">
          <cell r="B11" t="str">
            <v>2126.QDB.001 Lembaga Penyelenggara Ibadah Umrah yang Terbina</v>
          </cell>
          <cell r="C11"/>
          <cell r="D11">
            <v>104914000</v>
          </cell>
          <cell r="E11"/>
          <cell r="F11"/>
          <cell r="G11"/>
          <cell r="H11">
            <v>104914000</v>
          </cell>
          <cell r="I11">
            <v>0</v>
          </cell>
          <cell r="J11">
            <v>54716000</v>
          </cell>
          <cell r="K11">
            <v>0</v>
          </cell>
          <cell r="L11">
            <v>0</v>
          </cell>
          <cell r="M11">
            <v>0</v>
          </cell>
          <cell r="N11">
            <v>54716000</v>
          </cell>
        </row>
        <row r="12">
          <cell r="B12" t="str">
            <v>051 Pengelolaan Perizinan Penyelenggara Perjalanan Ibadah Umrah</v>
          </cell>
          <cell r="C12"/>
          <cell r="D12">
            <v>17790000</v>
          </cell>
          <cell r="E12"/>
          <cell r="F12"/>
          <cell r="G12"/>
          <cell r="H12">
            <v>17790000</v>
          </cell>
          <cell r="I12"/>
          <cell r="J12">
            <v>0</v>
          </cell>
          <cell r="K12"/>
          <cell r="L12"/>
          <cell r="M12"/>
          <cell r="N12">
            <v>0</v>
          </cell>
        </row>
        <row r="13">
          <cell r="B13" t="str">
            <v>053 Pembinaan Penyelenggara Perjalanan Ibadah Umrah</v>
          </cell>
          <cell r="C13"/>
          <cell r="D13">
            <v>28290000</v>
          </cell>
          <cell r="E13"/>
          <cell r="F13"/>
          <cell r="G13"/>
          <cell r="H13">
            <v>28290000</v>
          </cell>
          <cell r="I13"/>
          <cell r="J13">
            <v>19640000</v>
          </cell>
          <cell r="K13"/>
          <cell r="L13"/>
          <cell r="M13"/>
          <cell r="N13">
            <v>19640000</v>
          </cell>
        </row>
        <row r="14">
          <cell r="B14" t="str">
            <v>054 Pemantauan dan Pengawasan Penyelenggara Perjalanan Ibadah Umrah</v>
          </cell>
          <cell r="C14"/>
          <cell r="D14">
            <v>58834000</v>
          </cell>
          <cell r="E14"/>
          <cell r="F14"/>
          <cell r="G14"/>
          <cell r="H14">
            <v>58834000</v>
          </cell>
          <cell r="I14"/>
          <cell r="J14">
            <v>35076000</v>
          </cell>
          <cell r="K14"/>
          <cell r="L14"/>
          <cell r="M14"/>
          <cell r="N14">
            <v>35076000</v>
          </cell>
        </row>
        <row r="15">
          <cell r="B15" t="str">
            <v>2147 Pelayanan Haji Dalam Negeri</v>
          </cell>
          <cell r="C15"/>
          <cell r="D15">
            <v>673264000</v>
          </cell>
          <cell r="E15"/>
          <cell r="F15"/>
          <cell r="G15"/>
          <cell r="H15">
            <v>673264000</v>
          </cell>
          <cell r="I15">
            <v>0</v>
          </cell>
          <cell r="J15">
            <v>297598000</v>
          </cell>
          <cell r="K15">
            <v>0</v>
          </cell>
          <cell r="L15">
            <v>0</v>
          </cell>
          <cell r="M15">
            <v>0</v>
          </cell>
          <cell r="N15">
            <v>297598000</v>
          </cell>
        </row>
        <row r="16">
          <cell r="B16" t="str">
            <v>2147.QAA Pelayanan Publik kepada masyarakat</v>
          </cell>
          <cell r="C16"/>
          <cell r="D16">
            <v>556264000</v>
          </cell>
          <cell r="E16"/>
          <cell r="F16"/>
          <cell r="G16"/>
          <cell r="H16">
            <v>556264000</v>
          </cell>
          <cell r="I16">
            <v>0</v>
          </cell>
          <cell r="J16">
            <v>297598000</v>
          </cell>
          <cell r="K16">
            <v>0</v>
          </cell>
          <cell r="L16">
            <v>0</v>
          </cell>
          <cell r="M16">
            <v>0</v>
          </cell>
          <cell r="N16">
            <v>297598000</v>
          </cell>
        </row>
        <row r="17">
          <cell r="B17" t="str">
            <v>2147.QAA.001 Layanan Administrasi Haji Dalam Negeri</v>
          </cell>
          <cell r="C17"/>
          <cell r="D17">
            <v>556264000</v>
          </cell>
          <cell r="E17"/>
          <cell r="F17"/>
          <cell r="G17"/>
          <cell r="H17">
            <v>556264000</v>
          </cell>
          <cell r="I17">
            <v>0</v>
          </cell>
          <cell r="J17">
            <v>297598000</v>
          </cell>
          <cell r="K17">
            <v>0</v>
          </cell>
          <cell r="L17">
            <v>0</v>
          </cell>
          <cell r="M17">
            <v>0</v>
          </cell>
          <cell r="N17">
            <v>297598000</v>
          </cell>
        </row>
        <row r="18">
          <cell r="B18" t="str">
            <v>052 Sosialisasi Kebijakan Pendaftaran dan Pembatalan Haji reguler</v>
          </cell>
          <cell r="C18"/>
          <cell r="D18">
            <v>15430000</v>
          </cell>
          <cell r="E18"/>
          <cell r="F18"/>
          <cell r="G18"/>
          <cell r="H18">
            <v>15430000</v>
          </cell>
          <cell r="I18"/>
          <cell r="J18">
            <v>0</v>
          </cell>
          <cell r="K18"/>
          <cell r="L18"/>
          <cell r="M18"/>
          <cell r="N18">
            <v>0</v>
          </cell>
        </row>
        <row r="19">
          <cell r="B19" t="str">
            <v>053 Pengelolaan Pelayanan Pendaftaran dan Pembatalan Haji Reguler</v>
          </cell>
          <cell r="C19"/>
          <cell r="D19">
            <v>75684000</v>
          </cell>
          <cell r="E19"/>
          <cell r="F19"/>
          <cell r="G19"/>
          <cell r="H19">
            <v>75684000</v>
          </cell>
          <cell r="I19"/>
          <cell r="J19">
            <v>0</v>
          </cell>
          <cell r="K19"/>
          <cell r="L19"/>
          <cell r="M19"/>
          <cell r="N19">
            <v>0</v>
          </cell>
        </row>
        <row r="20">
          <cell r="B20" t="str">
            <v>054 Konsolidasi dan Verifikasi Data Jemaah Haji Reguler</v>
          </cell>
          <cell r="C20"/>
          <cell r="D20">
            <v>57480000</v>
          </cell>
          <cell r="E20"/>
          <cell r="F20"/>
          <cell r="G20"/>
          <cell r="H20">
            <v>57480000</v>
          </cell>
          <cell r="I20"/>
          <cell r="J20">
            <v>57480000</v>
          </cell>
          <cell r="K20"/>
          <cell r="L20"/>
          <cell r="M20"/>
          <cell r="N20">
            <v>57480000</v>
          </cell>
        </row>
        <row r="21">
          <cell r="B21" t="str">
            <v>055 Sosialisasi/Orientasi Penyelesaian Dokumen dan Perlengkapan Haji</v>
          </cell>
          <cell r="C21"/>
          <cell r="D21">
            <v>5050000</v>
          </cell>
          <cell r="E21"/>
          <cell r="F21"/>
          <cell r="G21"/>
          <cell r="H21">
            <v>5050000</v>
          </cell>
          <cell r="I21"/>
          <cell r="J21">
            <v>0</v>
          </cell>
          <cell r="K21"/>
          <cell r="L21"/>
          <cell r="M21"/>
          <cell r="N21">
            <v>0</v>
          </cell>
        </row>
        <row r="22">
          <cell r="B22" t="str">
            <v>057 Penyelesaian Dokumen/Perlengkapan Jemaah Haji di Tingkat Kab/Kota</v>
          </cell>
          <cell r="C22"/>
          <cell r="D22">
            <v>211360000</v>
          </cell>
          <cell r="E22"/>
          <cell r="F22"/>
          <cell r="G22"/>
          <cell r="H22">
            <v>211360000</v>
          </cell>
          <cell r="I22"/>
          <cell r="J22">
            <v>108500000</v>
          </cell>
          <cell r="K22"/>
          <cell r="L22"/>
          <cell r="M22"/>
          <cell r="N22">
            <v>108500000</v>
          </cell>
        </row>
        <row r="23">
          <cell r="B23" t="str">
            <v>058 Penyelesaian Dokumen/Perlengkapan Jemaah Haji di Tingkat Provinsi</v>
          </cell>
          <cell r="C23"/>
          <cell r="D23">
            <v>109684000</v>
          </cell>
          <cell r="E23"/>
          <cell r="F23"/>
          <cell r="G23"/>
          <cell r="H23">
            <v>109684000</v>
          </cell>
          <cell r="I23"/>
          <cell r="J23">
            <v>50042000</v>
          </cell>
          <cell r="K23"/>
          <cell r="L23"/>
          <cell r="M23"/>
          <cell r="N23">
            <v>50042000</v>
          </cell>
        </row>
        <row r="24">
          <cell r="B24" t="str">
            <v>063 Pelayanan Pemberangkatan/Pemulangan Jemaah</v>
          </cell>
          <cell r="C24"/>
          <cell r="D24">
            <v>81576000</v>
          </cell>
          <cell r="E24"/>
          <cell r="F24"/>
          <cell r="G24"/>
          <cell r="H24">
            <v>81576000</v>
          </cell>
          <cell r="I24"/>
          <cell r="J24">
            <v>81576000</v>
          </cell>
          <cell r="K24"/>
          <cell r="L24"/>
          <cell r="M24"/>
          <cell r="N24">
            <v>81576000</v>
          </cell>
        </row>
        <row r="25">
          <cell r="B25" t="str">
            <v>2147.QAH Pelayanan Publik Lainnya</v>
          </cell>
          <cell r="C25"/>
          <cell r="D25">
            <v>117000000</v>
          </cell>
          <cell r="E25"/>
          <cell r="F25"/>
          <cell r="G25"/>
          <cell r="H25">
            <v>117000000</v>
          </cell>
          <cell r="I25">
            <v>0</v>
          </cell>
          <cell r="J25">
            <v>0</v>
          </cell>
          <cell r="K25">
            <v>0</v>
          </cell>
          <cell r="L25">
            <v>0</v>
          </cell>
          <cell r="M25">
            <v>0</v>
          </cell>
          <cell r="N25">
            <v>0</v>
          </cell>
        </row>
        <row r="26">
          <cell r="B26" t="str">
            <v>2147.QAH.002 Pusat Layanan Haji dan Umrah Terpadu yang Profesional Melayani</v>
          </cell>
          <cell r="C26"/>
          <cell r="D26">
            <v>117000000</v>
          </cell>
          <cell r="E26"/>
          <cell r="F26"/>
          <cell r="G26"/>
          <cell r="H26">
            <v>117000000</v>
          </cell>
          <cell r="I26">
            <v>0</v>
          </cell>
          <cell r="J26">
            <v>0</v>
          </cell>
          <cell r="K26">
            <v>0</v>
          </cell>
          <cell r="L26">
            <v>0</v>
          </cell>
          <cell r="M26">
            <v>0</v>
          </cell>
          <cell r="N26">
            <v>0</v>
          </cell>
        </row>
        <row r="27">
          <cell r="B27" t="str">
            <v>052 Pengelolaaan Pusat Layanan Haji dan Umrah Terpadu</v>
          </cell>
          <cell r="C27"/>
          <cell r="D27">
            <v>117000000</v>
          </cell>
          <cell r="E27"/>
          <cell r="F27"/>
          <cell r="G27"/>
          <cell r="H27">
            <v>117000000</v>
          </cell>
          <cell r="I27"/>
          <cell r="J27">
            <v>0</v>
          </cell>
          <cell r="K27"/>
          <cell r="L27"/>
          <cell r="M27"/>
          <cell r="N27">
            <v>0</v>
          </cell>
        </row>
        <row r="28">
          <cell r="B28" t="str">
            <v>2148 Pembinaan Haji</v>
          </cell>
          <cell r="C28"/>
          <cell r="D28">
            <v>1015232000</v>
          </cell>
          <cell r="E28"/>
          <cell r="F28"/>
          <cell r="G28"/>
          <cell r="H28">
            <v>1015232000</v>
          </cell>
          <cell r="I28">
            <v>0</v>
          </cell>
          <cell r="J28">
            <v>566012000</v>
          </cell>
          <cell r="K28">
            <v>0</v>
          </cell>
          <cell r="L28">
            <v>0</v>
          </cell>
          <cell r="M28">
            <v>0</v>
          </cell>
          <cell r="N28">
            <v>566012000</v>
          </cell>
        </row>
        <row r="29">
          <cell r="B29" t="str">
            <v>2148.QDC Fasilitasi dan Pembinaan Masyarakat</v>
          </cell>
          <cell r="C29"/>
          <cell r="D29">
            <v>1015232000</v>
          </cell>
          <cell r="E29"/>
          <cell r="F29"/>
          <cell r="G29"/>
          <cell r="H29">
            <v>1015232000</v>
          </cell>
          <cell r="I29">
            <v>0</v>
          </cell>
          <cell r="J29">
            <v>566012000</v>
          </cell>
          <cell r="K29">
            <v>0</v>
          </cell>
          <cell r="L29">
            <v>0</v>
          </cell>
          <cell r="M29">
            <v>0</v>
          </cell>
          <cell r="N29">
            <v>566012000</v>
          </cell>
        </row>
        <row r="30">
          <cell r="B30" t="str">
            <v>2148.QDC.001 Petugas Haji yang Profesional</v>
          </cell>
          <cell r="C30"/>
          <cell r="D30">
            <v>429948000</v>
          </cell>
          <cell r="E30"/>
          <cell r="F30"/>
          <cell r="G30"/>
          <cell r="H30">
            <v>429948000</v>
          </cell>
          <cell r="I30">
            <v>0</v>
          </cell>
          <cell r="J30">
            <v>222876000</v>
          </cell>
          <cell r="K30">
            <v>0</v>
          </cell>
          <cell r="L30">
            <v>0</v>
          </cell>
          <cell r="M30">
            <v>0</v>
          </cell>
          <cell r="N30">
            <v>222876000</v>
          </cell>
        </row>
        <row r="31">
          <cell r="B31" t="str">
            <v>051 Rekrutmen/Seleksi PPIH Kloter</v>
          </cell>
          <cell r="C31"/>
          <cell r="D31">
            <v>23100000</v>
          </cell>
          <cell r="E31"/>
          <cell r="F31"/>
          <cell r="G31"/>
          <cell r="H31">
            <v>23100000</v>
          </cell>
          <cell r="I31"/>
          <cell r="J31">
            <v>23100000</v>
          </cell>
          <cell r="K31"/>
          <cell r="L31"/>
          <cell r="M31"/>
          <cell r="N31">
            <v>23100000</v>
          </cell>
        </row>
        <row r="32">
          <cell r="B32" t="str">
            <v>052 Rekrutmen/Seleksi PPIH Non Kloter</v>
          </cell>
          <cell r="C32"/>
          <cell r="D32">
            <v>20000000</v>
          </cell>
          <cell r="E32"/>
          <cell r="F32"/>
          <cell r="G32"/>
          <cell r="H32">
            <v>20000000</v>
          </cell>
          <cell r="I32"/>
          <cell r="J32">
            <v>20000000</v>
          </cell>
          <cell r="K32"/>
          <cell r="L32"/>
          <cell r="M32"/>
          <cell r="N32">
            <v>20000000</v>
          </cell>
        </row>
        <row r="33">
          <cell r="B33" t="str">
            <v>067 Operasional PPIH Embarkasi</v>
          </cell>
          <cell r="C33"/>
          <cell r="D33">
            <v>8720000</v>
          </cell>
          <cell r="E33"/>
          <cell r="F33"/>
          <cell r="G33"/>
          <cell r="H33">
            <v>8720000</v>
          </cell>
          <cell r="I33"/>
          <cell r="J33">
            <v>0</v>
          </cell>
          <cell r="K33"/>
          <cell r="L33"/>
          <cell r="M33"/>
          <cell r="N33">
            <v>0</v>
          </cell>
        </row>
        <row r="34">
          <cell r="B34" t="str">
            <v>068 Operasional PPIH Embarkasi Antara</v>
          </cell>
          <cell r="C34"/>
          <cell r="D34">
            <v>378128000</v>
          </cell>
          <cell r="E34"/>
          <cell r="F34"/>
          <cell r="G34"/>
          <cell r="H34">
            <v>378128000</v>
          </cell>
          <cell r="I34"/>
          <cell r="J34">
            <v>179776000</v>
          </cell>
          <cell r="K34"/>
          <cell r="L34"/>
          <cell r="M34"/>
          <cell r="N34">
            <v>179776000</v>
          </cell>
        </row>
        <row r="35">
          <cell r="B35" t="str">
            <v>2148.QDC.002 Jemaah Haji Reguler yang Terbina</v>
          </cell>
          <cell r="C35"/>
          <cell r="D35">
            <v>585284000</v>
          </cell>
          <cell r="E35"/>
          <cell r="F35"/>
          <cell r="G35"/>
          <cell r="H35">
            <v>585284000</v>
          </cell>
          <cell r="I35">
            <v>0</v>
          </cell>
          <cell r="J35">
            <v>343136000</v>
          </cell>
          <cell r="K35">
            <v>0</v>
          </cell>
          <cell r="L35">
            <v>0</v>
          </cell>
          <cell r="M35">
            <v>0</v>
          </cell>
          <cell r="N35">
            <v>343136000</v>
          </cell>
        </row>
        <row r="36">
          <cell r="B36" t="str">
            <v>051 Bimbingan Jemaah Haji Reguler</v>
          </cell>
          <cell r="C36"/>
          <cell r="D36">
            <v>493224000</v>
          </cell>
          <cell r="E36"/>
          <cell r="F36"/>
          <cell r="G36"/>
          <cell r="H36">
            <v>493224000</v>
          </cell>
          <cell r="I36"/>
          <cell r="J36">
            <v>293026000</v>
          </cell>
          <cell r="K36"/>
          <cell r="L36"/>
          <cell r="M36"/>
          <cell r="N36">
            <v>293026000</v>
          </cell>
        </row>
        <row r="37">
          <cell r="B37" t="str">
            <v>053 Pembinaan kelompok bimbingan</v>
          </cell>
          <cell r="C37"/>
          <cell r="D37">
            <v>92060000</v>
          </cell>
          <cell r="E37"/>
          <cell r="F37"/>
          <cell r="G37"/>
          <cell r="H37">
            <v>92060000</v>
          </cell>
          <cell r="I37"/>
          <cell r="J37">
            <v>50110000</v>
          </cell>
          <cell r="K37"/>
          <cell r="L37"/>
          <cell r="M37"/>
          <cell r="N37">
            <v>50110000</v>
          </cell>
        </row>
        <row r="38">
          <cell r="B38" t="str">
            <v>2149 Pengelolaan Dana Haji dan Sistem Informasi Haji</v>
          </cell>
          <cell r="C38"/>
          <cell r="D38">
            <v>56840000</v>
          </cell>
          <cell r="E38"/>
          <cell r="F38"/>
          <cell r="G38"/>
          <cell r="H38">
            <v>56840000</v>
          </cell>
          <cell r="I38">
            <v>0</v>
          </cell>
          <cell r="J38">
            <v>28420000</v>
          </cell>
          <cell r="K38">
            <v>0</v>
          </cell>
          <cell r="L38">
            <v>0</v>
          </cell>
          <cell r="M38">
            <v>0</v>
          </cell>
          <cell r="N38">
            <v>28420000</v>
          </cell>
        </row>
        <row r="39">
          <cell r="B39" t="str">
            <v>2149.QMA Data dan Informasi Publik</v>
          </cell>
          <cell r="C39"/>
          <cell r="D39">
            <v>28420000</v>
          </cell>
          <cell r="E39"/>
          <cell r="F39"/>
          <cell r="G39"/>
          <cell r="H39">
            <v>28420000</v>
          </cell>
          <cell r="I39">
            <v>0</v>
          </cell>
          <cell r="J39">
            <v>28420000</v>
          </cell>
          <cell r="K39">
            <v>0</v>
          </cell>
          <cell r="L39">
            <v>0</v>
          </cell>
          <cell r="M39">
            <v>0</v>
          </cell>
          <cell r="N39">
            <v>28420000</v>
          </cell>
        </row>
        <row r="40">
          <cell r="B40" t="str">
            <v>2149.QMA.001 Sistem Informasi Haji yang Handal</v>
          </cell>
          <cell r="C40"/>
          <cell r="D40">
            <v>28420000</v>
          </cell>
          <cell r="E40"/>
          <cell r="F40"/>
          <cell r="G40"/>
          <cell r="H40">
            <v>28420000</v>
          </cell>
          <cell r="I40">
            <v>0</v>
          </cell>
          <cell r="J40">
            <v>28420000</v>
          </cell>
          <cell r="K40">
            <v>0</v>
          </cell>
          <cell r="L40">
            <v>0</v>
          </cell>
          <cell r="M40">
            <v>0</v>
          </cell>
          <cell r="N40">
            <v>28420000</v>
          </cell>
        </row>
        <row r="41">
          <cell r="B41" t="str">
            <v>051 Pengelolaan Infrastruktur</v>
          </cell>
          <cell r="C41"/>
          <cell r="D41">
            <v>28420000</v>
          </cell>
          <cell r="E41"/>
          <cell r="F41"/>
          <cell r="G41"/>
          <cell r="H41">
            <v>28420000</v>
          </cell>
          <cell r="I41"/>
          <cell r="J41">
            <v>28420000</v>
          </cell>
          <cell r="K41"/>
          <cell r="L41"/>
          <cell r="M41"/>
          <cell r="N41">
            <v>28420000</v>
          </cell>
        </row>
        <row r="42">
          <cell r="B42" t="str">
            <v>2149.UAH Pengelolaan Keuangan Negara</v>
          </cell>
          <cell r="C42"/>
          <cell r="D42">
            <v>28420000</v>
          </cell>
          <cell r="E42"/>
          <cell r="F42"/>
          <cell r="G42"/>
          <cell r="H42">
            <v>28420000</v>
          </cell>
          <cell r="I42">
            <v>0</v>
          </cell>
          <cell r="J42">
            <v>0</v>
          </cell>
          <cell r="K42">
            <v>0</v>
          </cell>
          <cell r="L42">
            <v>0</v>
          </cell>
          <cell r="M42">
            <v>0</v>
          </cell>
          <cell r="N42">
            <v>0</v>
          </cell>
        </row>
        <row r="43">
          <cell r="B43" t="str">
            <v>2149.UAH.001 Laporan Keuangan Haji yang Akuntabel</v>
          </cell>
          <cell r="C43"/>
          <cell r="D43">
            <v>28420000</v>
          </cell>
          <cell r="E43"/>
          <cell r="F43"/>
          <cell r="G43"/>
          <cell r="H43">
            <v>28420000</v>
          </cell>
          <cell r="I43">
            <v>0</v>
          </cell>
          <cell r="J43">
            <v>0</v>
          </cell>
          <cell r="K43">
            <v>0</v>
          </cell>
          <cell r="L43">
            <v>0</v>
          </cell>
          <cell r="M43">
            <v>0</v>
          </cell>
          <cell r="N43">
            <v>0</v>
          </cell>
        </row>
        <row r="44">
          <cell r="B44" t="str">
            <v>054 Pelaksanaan Anggaran dan Perbendaharaan Haji</v>
          </cell>
          <cell r="C44"/>
          <cell r="D44">
            <v>28420000</v>
          </cell>
          <cell r="E44"/>
          <cell r="F44"/>
          <cell r="G44"/>
          <cell r="H44">
            <v>28420000</v>
          </cell>
          <cell r="I44"/>
          <cell r="J44">
            <v>0</v>
          </cell>
          <cell r="K44"/>
          <cell r="L44"/>
          <cell r="M44"/>
          <cell r="N44">
            <v>0</v>
          </cell>
        </row>
        <row r="45">
          <cell r="B45" t="str">
            <v>025.09.WA DUKUNGAN MANAJEMEN</v>
          </cell>
          <cell r="C45">
            <v>8695088000</v>
          </cell>
          <cell r="D45">
            <v>699558000</v>
          </cell>
          <cell r="E45">
            <v>765584000</v>
          </cell>
          <cell r="F45">
            <v>2559523000</v>
          </cell>
          <cell r="G45">
            <v>180750000</v>
          </cell>
          <cell r="H45">
            <v>12900503000</v>
          </cell>
          <cell r="I45">
            <v>7973163000</v>
          </cell>
          <cell r="J45">
            <v>335664000</v>
          </cell>
          <cell r="K45">
            <v>765584000</v>
          </cell>
          <cell r="L45">
            <v>1765151000</v>
          </cell>
          <cell r="M45">
            <v>0</v>
          </cell>
          <cell r="N45">
            <v>10839562000</v>
          </cell>
        </row>
        <row r="46">
          <cell r="B46" t="str">
            <v>2150 Dukungan Manajemen dan Pelaksanaan Tugas Teknis
Lainnya Penyelenggaraan Haji dan Umrah</v>
          </cell>
          <cell r="C46">
            <v>8695088000</v>
          </cell>
          <cell r="D46">
            <v>699558000</v>
          </cell>
          <cell r="E46">
            <v>765584000</v>
          </cell>
          <cell r="F46">
            <v>2559523000</v>
          </cell>
          <cell r="G46">
            <v>180750000</v>
          </cell>
          <cell r="H46">
            <v>12900503000</v>
          </cell>
          <cell r="I46">
            <v>7973163000</v>
          </cell>
          <cell r="J46">
            <v>335664000</v>
          </cell>
          <cell r="K46">
            <v>765584000</v>
          </cell>
          <cell r="L46">
            <v>1765151000</v>
          </cell>
          <cell r="M46">
            <v>0</v>
          </cell>
          <cell r="N46">
            <v>10839562000</v>
          </cell>
        </row>
        <row r="47">
          <cell r="B47" t="str">
            <v>2150.EBA Layanan Dukungan Manajemen Internal</v>
          </cell>
          <cell r="C47">
            <v>8695088000</v>
          </cell>
          <cell r="D47">
            <v>458174000</v>
          </cell>
          <cell r="E47">
            <v>765584000</v>
          </cell>
          <cell r="F47">
            <v>2559523000</v>
          </cell>
          <cell r="G47"/>
          <cell r="H47">
            <v>12478369000</v>
          </cell>
          <cell r="I47">
            <v>7973163000</v>
          </cell>
          <cell r="J47">
            <v>294754000</v>
          </cell>
          <cell r="K47">
            <v>765584000</v>
          </cell>
          <cell r="L47">
            <v>1765151000</v>
          </cell>
          <cell r="M47">
            <v>0</v>
          </cell>
          <cell r="N47">
            <v>10798652000</v>
          </cell>
        </row>
        <row r="48">
          <cell r="B48" t="str">
            <v>2150.EBA.962 Layanan Umum</v>
          </cell>
          <cell r="C48"/>
          <cell r="D48">
            <v>458174000</v>
          </cell>
          <cell r="E48">
            <v>765584000</v>
          </cell>
          <cell r="F48"/>
          <cell r="G48"/>
          <cell r="H48">
            <v>1223758000</v>
          </cell>
          <cell r="I48">
            <v>0</v>
          </cell>
          <cell r="J48">
            <v>294754000</v>
          </cell>
          <cell r="K48">
            <v>765584000</v>
          </cell>
          <cell r="L48">
            <v>0</v>
          </cell>
          <cell r="M48">
            <v>0</v>
          </cell>
          <cell r="N48">
            <v>1060338000</v>
          </cell>
        </row>
        <row r="49">
          <cell r="B49" t="str">
            <v>052 Koordinasi penyelenggaraan ibadah haji</v>
          </cell>
          <cell r="C49"/>
          <cell r="D49">
            <v>237940000</v>
          </cell>
          <cell r="E49"/>
          <cell r="F49"/>
          <cell r="G49"/>
          <cell r="H49">
            <v>237940000</v>
          </cell>
          <cell r="I49"/>
          <cell r="J49">
            <v>218850000</v>
          </cell>
          <cell r="K49"/>
          <cell r="L49"/>
          <cell r="M49"/>
          <cell r="N49">
            <v>218850000</v>
          </cell>
        </row>
        <row r="50">
          <cell r="B50" t="str">
            <v>053 Pelayanan Umum dan Rumah Tangga</v>
          </cell>
          <cell r="C50"/>
          <cell r="D50">
            <v>220234000</v>
          </cell>
          <cell r="E50">
            <v>765584000</v>
          </cell>
          <cell r="F50"/>
          <cell r="G50"/>
          <cell r="H50">
            <v>985818000</v>
          </cell>
          <cell r="I50"/>
          <cell r="J50">
            <v>75904000</v>
          </cell>
          <cell r="K50">
            <v>765584000</v>
          </cell>
          <cell r="L50"/>
          <cell r="M50"/>
          <cell r="N50">
            <v>841488000</v>
          </cell>
        </row>
        <row r="51">
          <cell r="B51" t="str">
            <v>2150.EBA.994 Layanan Perkantoran</v>
          </cell>
          <cell r="C51">
            <v>8695088000</v>
          </cell>
          <cell r="D51"/>
          <cell r="E51"/>
          <cell r="F51">
            <v>2559523000</v>
          </cell>
          <cell r="G51"/>
          <cell r="H51">
            <v>11254611000</v>
          </cell>
          <cell r="I51">
            <v>7973163000</v>
          </cell>
          <cell r="J51">
            <v>0</v>
          </cell>
          <cell r="K51">
            <v>0</v>
          </cell>
          <cell r="L51">
            <v>1765151000</v>
          </cell>
          <cell r="M51">
            <v>0</v>
          </cell>
          <cell r="N51">
            <v>9738314000</v>
          </cell>
        </row>
        <row r="52">
          <cell r="B52" t="str">
            <v>001 Gaji dan Tunjangan</v>
          </cell>
          <cell r="C52">
            <v>8695088000</v>
          </cell>
          <cell r="D52"/>
          <cell r="E52"/>
          <cell r="F52"/>
          <cell r="G52"/>
          <cell r="H52">
            <v>8695088000</v>
          </cell>
          <cell r="I52">
            <v>7973163000</v>
          </cell>
          <cell r="J52"/>
          <cell r="K52"/>
          <cell r="L52"/>
          <cell r="M52"/>
          <cell r="N52">
            <v>7973163000</v>
          </cell>
        </row>
        <row r="53">
          <cell r="B53" t="str">
            <v>002 Operasional dan Pemeliharaan Kantor</v>
          </cell>
          <cell r="C53"/>
          <cell r="D53"/>
          <cell r="E53"/>
          <cell r="F53">
            <v>2559523000</v>
          </cell>
          <cell r="G53"/>
          <cell r="H53">
            <v>2559523000</v>
          </cell>
          <cell r="I53"/>
          <cell r="J53"/>
          <cell r="K53"/>
          <cell r="L53">
            <v>1765151000</v>
          </cell>
          <cell r="M53"/>
          <cell r="N53">
            <v>1765151000</v>
          </cell>
        </row>
        <row r="54">
          <cell r="B54" t="str">
            <v>2150.EBB Layanan Sarana dan Prasarana Internal</v>
          </cell>
          <cell r="C54"/>
          <cell r="D54"/>
          <cell r="E54"/>
          <cell r="F54"/>
          <cell r="G54">
            <v>180750000</v>
          </cell>
          <cell r="H54">
            <v>180750000</v>
          </cell>
          <cell r="I54">
            <v>0</v>
          </cell>
          <cell r="J54">
            <v>0</v>
          </cell>
          <cell r="K54">
            <v>0</v>
          </cell>
          <cell r="L54">
            <v>0</v>
          </cell>
          <cell r="M54">
            <v>0</v>
          </cell>
          <cell r="N54">
            <v>0</v>
          </cell>
        </row>
        <row r="55">
          <cell r="B55" t="str">
            <v>2150.EBB.951 Layanan Sarana Internal</v>
          </cell>
          <cell r="C55"/>
          <cell r="D55"/>
          <cell r="E55"/>
          <cell r="F55"/>
          <cell r="G55">
            <v>180750000</v>
          </cell>
          <cell r="H55">
            <v>180750000</v>
          </cell>
          <cell r="I55">
            <v>0</v>
          </cell>
          <cell r="J55">
            <v>0</v>
          </cell>
          <cell r="K55">
            <v>0</v>
          </cell>
          <cell r="L55">
            <v>0</v>
          </cell>
          <cell r="M55">
            <v>0</v>
          </cell>
          <cell r="N55">
            <v>0</v>
          </cell>
        </row>
        <row r="56">
          <cell r="B56" t="str">
            <v>051 Pengadaan Perangkat Pengolah Data dan Komunikasi</v>
          </cell>
          <cell r="C56"/>
          <cell r="D56"/>
          <cell r="E56"/>
          <cell r="F56"/>
          <cell r="G56">
            <v>141350000</v>
          </cell>
          <cell r="H56">
            <v>141350000</v>
          </cell>
          <cell r="I56"/>
          <cell r="J56"/>
          <cell r="K56"/>
          <cell r="L56"/>
          <cell r="M56">
            <v>0</v>
          </cell>
          <cell r="N56">
            <v>0</v>
          </cell>
        </row>
        <row r="57">
          <cell r="B57" t="str">
            <v>052 Pengadaan Peralatan dan Fasilitas Perkantoran</v>
          </cell>
          <cell r="C57"/>
          <cell r="D57"/>
          <cell r="E57"/>
          <cell r="F57"/>
          <cell r="G57">
            <v>39400000</v>
          </cell>
          <cell r="H57">
            <v>39400000</v>
          </cell>
          <cell r="I57"/>
          <cell r="J57"/>
          <cell r="K57"/>
          <cell r="L57"/>
          <cell r="M57">
            <v>0</v>
          </cell>
          <cell r="N57">
            <v>0</v>
          </cell>
        </row>
        <row r="58">
          <cell r="B58" t="str">
            <v>2150.EBD Layanan Manajemen Kinerja Internal</v>
          </cell>
          <cell r="C58"/>
          <cell r="D58">
            <v>241384000</v>
          </cell>
          <cell r="E58"/>
          <cell r="F58"/>
          <cell r="G58"/>
          <cell r="H58">
            <v>241384000</v>
          </cell>
          <cell r="I58">
            <v>0</v>
          </cell>
          <cell r="J58">
            <v>40910000</v>
          </cell>
          <cell r="K58">
            <v>0</v>
          </cell>
          <cell r="L58">
            <v>0</v>
          </cell>
          <cell r="M58">
            <v>0</v>
          </cell>
          <cell r="N58">
            <v>40910000</v>
          </cell>
        </row>
        <row r="59">
          <cell r="B59" t="str">
            <v>2150.EBD.952 Layanan Perencanaan dan Penganggaran</v>
          </cell>
          <cell r="C59"/>
          <cell r="D59">
            <v>94728000</v>
          </cell>
          <cell r="E59"/>
          <cell r="F59"/>
          <cell r="G59"/>
          <cell r="H59">
            <v>94728000</v>
          </cell>
          <cell r="I59">
            <v>0</v>
          </cell>
          <cell r="J59">
            <v>40910000</v>
          </cell>
          <cell r="K59">
            <v>0</v>
          </cell>
          <cell r="L59">
            <v>0</v>
          </cell>
          <cell r="M59">
            <v>0</v>
          </cell>
          <cell r="N59">
            <v>40910000</v>
          </cell>
        </row>
        <row r="60">
          <cell r="B60" t="str">
            <v>051 Penyusunan Perencanaan Program dan Anggaran</v>
          </cell>
          <cell r="C60"/>
          <cell r="D60">
            <v>94728000</v>
          </cell>
          <cell r="E60"/>
          <cell r="F60"/>
          <cell r="G60"/>
          <cell r="H60">
            <v>94728000</v>
          </cell>
          <cell r="I60"/>
          <cell r="J60">
            <v>40910000</v>
          </cell>
          <cell r="K60"/>
          <cell r="L60"/>
          <cell r="M60"/>
          <cell r="N60">
            <v>40910000</v>
          </cell>
        </row>
        <row r="61">
          <cell r="B61" t="str">
            <v>2150.EBD.955 Layanan Manajemen Keuangan</v>
          </cell>
          <cell r="C61"/>
          <cell r="D61">
            <v>146656000</v>
          </cell>
          <cell r="E61"/>
          <cell r="F61"/>
          <cell r="G61"/>
          <cell r="H61">
            <v>146656000</v>
          </cell>
          <cell r="I61">
            <v>0</v>
          </cell>
          <cell r="J61">
            <v>0</v>
          </cell>
          <cell r="K61">
            <v>0</v>
          </cell>
          <cell r="L61">
            <v>0</v>
          </cell>
          <cell r="M61">
            <v>0</v>
          </cell>
          <cell r="N61">
            <v>0</v>
          </cell>
        </row>
        <row r="62">
          <cell r="B62" t="str">
            <v>051 Pelaksananaan Anggaran dan Perbendaharaan</v>
          </cell>
          <cell r="C62"/>
          <cell r="D62">
            <v>146656000</v>
          </cell>
          <cell r="E62"/>
          <cell r="F62"/>
          <cell r="G62"/>
          <cell r="H62">
            <v>146656000</v>
          </cell>
          <cell r="I62"/>
          <cell r="J62">
            <v>0</v>
          </cell>
          <cell r="K62"/>
          <cell r="L62"/>
          <cell r="M62"/>
          <cell r="N62">
            <v>0</v>
          </cell>
        </row>
      </sheetData>
      <sheetData sheetId="24">
        <row r="7">
          <cell r="B7" t="str">
            <v>15 KALIMANTAN SELATAN</v>
          </cell>
          <cell r="C7">
            <v>10544125000</v>
          </cell>
          <cell r="D7">
            <v>5526108000</v>
          </cell>
          <cell r="E7">
            <v>2267584000</v>
          </cell>
          <cell r="F7">
            <v>815000000</v>
          </cell>
          <cell r="G7">
            <v>19152817000</v>
          </cell>
          <cell r="H7">
            <v>10544125000</v>
          </cell>
          <cell r="I7">
            <v>3552554000</v>
          </cell>
          <cell r="J7">
            <v>1729523000</v>
          </cell>
          <cell r="K7">
            <v>0</v>
          </cell>
          <cell r="L7">
            <v>15826202000</v>
          </cell>
        </row>
        <row r="8">
          <cell r="B8" t="str">
            <v>025.09.DC KERUKUNAN UMAT DAN LAYANAN KEHIDUPAN BERAGAMA</v>
          </cell>
          <cell r="C8"/>
          <cell r="D8">
            <v>4159227000</v>
          </cell>
          <cell r="E8"/>
          <cell r="F8"/>
          <cell r="G8">
            <v>4159227000</v>
          </cell>
          <cell r="H8">
            <v>0</v>
          </cell>
          <cell r="I8">
            <v>2477980000</v>
          </cell>
          <cell r="J8">
            <v>0</v>
          </cell>
          <cell r="K8">
            <v>0</v>
          </cell>
          <cell r="L8">
            <v>2477980000</v>
          </cell>
        </row>
        <row r="9">
          <cell r="B9" t="str">
            <v>2126 Pembinaan Umrah dan Haji Khusus</v>
          </cell>
          <cell r="C9"/>
          <cell r="D9">
            <v>192980000</v>
          </cell>
          <cell r="E9"/>
          <cell r="F9"/>
          <cell r="G9">
            <v>192980000</v>
          </cell>
          <cell r="H9">
            <v>0</v>
          </cell>
          <cell r="I9">
            <v>55755000</v>
          </cell>
          <cell r="J9">
            <v>0</v>
          </cell>
          <cell r="K9">
            <v>0</v>
          </cell>
          <cell r="L9">
            <v>55755000</v>
          </cell>
        </row>
        <row r="10">
          <cell r="B10" t="str">
            <v>2126.QDB Fasilitasi dan Pembinaan Lembaga</v>
          </cell>
          <cell r="C10"/>
          <cell r="D10">
            <v>192980000</v>
          </cell>
          <cell r="E10"/>
          <cell r="F10"/>
          <cell r="G10">
            <v>192980000</v>
          </cell>
          <cell r="H10">
            <v>0</v>
          </cell>
          <cell r="I10">
            <v>55755000</v>
          </cell>
          <cell r="J10">
            <v>0</v>
          </cell>
          <cell r="K10">
            <v>0</v>
          </cell>
          <cell r="L10">
            <v>55755000</v>
          </cell>
        </row>
        <row r="11">
          <cell r="B11" t="str">
            <v>2126.QDB.001 Lembaga Penyelenggara Ibadah Umrah yang Terbina</v>
          </cell>
          <cell r="C11"/>
          <cell r="D11">
            <v>155260000</v>
          </cell>
          <cell r="E11"/>
          <cell r="F11"/>
          <cell r="G11">
            <v>155260000</v>
          </cell>
          <cell r="H11">
            <v>0</v>
          </cell>
          <cell r="I11">
            <v>55755000</v>
          </cell>
          <cell r="J11">
            <v>0</v>
          </cell>
          <cell r="K11">
            <v>0</v>
          </cell>
          <cell r="L11">
            <v>55755000</v>
          </cell>
        </row>
        <row r="12">
          <cell r="B12" t="str">
            <v>051 Pengelolaan Perizinan Penyelenggara Perjalanan Ibadah Umrah</v>
          </cell>
          <cell r="C12"/>
          <cell r="D12">
            <v>43400000</v>
          </cell>
          <cell r="E12"/>
          <cell r="F12"/>
          <cell r="G12">
            <v>43400000</v>
          </cell>
          <cell r="H12"/>
          <cell r="I12">
            <v>0</v>
          </cell>
          <cell r="J12"/>
          <cell r="K12"/>
          <cell r="L12">
            <v>0</v>
          </cell>
        </row>
        <row r="13">
          <cell r="B13" t="str">
            <v>052 Akreditasi Penyelenggara Perjalanan Ibadah Umrah</v>
          </cell>
          <cell r="C13"/>
          <cell r="D13">
            <v>17360000</v>
          </cell>
          <cell r="E13"/>
          <cell r="F13"/>
          <cell r="G13">
            <v>17360000</v>
          </cell>
          <cell r="H13"/>
          <cell r="I13">
            <v>0</v>
          </cell>
          <cell r="J13"/>
          <cell r="K13"/>
          <cell r="L13">
            <v>0</v>
          </cell>
        </row>
        <row r="14">
          <cell r="B14" t="str">
            <v>054 Pemantauan dan Pengawasan Penyelenggara Perjalanan Ibadah Umrah</v>
          </cell>
          <cell r="C14"/>
          <cell r="D14">
            <v>88500000</v>
          </cell>
          <cell r="E14"/>
          <cell r="F14"/>
          <cell r="G14">
            <v>88500000</v>
          </cell>
          <cell r="H14"/>
          <cell r="I14">
            <v>55755000</v>
          </cell>
          <cell r="J14"/>
          <cell r="K14"/>
          <cell r="L14">
            <v>55755000</v>
          </cell>
        </row>
        <row r="15">
          <cell r="B15" t="str">
            <v>056 Penanganan Masalah Penyelenggara Perjalanan Ibadah Umrah</v>
          </cell>
          <cell r="C15"/>
          <cell r="D15">
            <v>6000000</v>
          </cell>
          <cell r="E15"/>
          <cell r="F15"/>
          <cell r="G15">
            <v>6000000</v>
          </cell>
          <cell r="H15"/>
          <cell r="I15">
            <v>0</v>
          </cell>
          <cell r="J15"/>
          <cell r="K15"/>
          <cell r="L15">
            <v>0</v>
          </cell>
        </row>
        <row r="16">
          <cell r="B16" t="str">
            <v>2126.QDB.002 Lembaga Penyelenggara Ibadah Haji Khusus yang Terbina</v>
          </cell>
          <cell r="C16"/>
          <cell r="D16">
            <v>37720000</v>
          </cell>
          <cell r="E16"/>
          <cell r="F16"/>
          <cell r="G16">
            <v>37720000</v>
          </cell>
          <cell r="H16">
            <v>0</v>
          </cell>
          <cell r="I16">
            <v>0</v>
          </cell>
          <cell r="J16">
            <v>0</v>
          </cell>
          <cell r="K16">
            <v>0</v>
          </cell>
          <cell r="L16">
            <v>0</v>
          </cell>
        </row>
        <row r="17">
          <cell r="B17" t="str">
            <v>051 Pengelolaan Perizinan Penyelenggara Ibadah Haji Khusus</v>
          </cell>
          <cell r="C17"/>
          <cell r="D17">
            <v>21700000</v>
          </cell>
          <cell r="E17"/>
          <cell r="F17"/>
          <cell r="G17">
            <v>21700000</v>
          </cell>
          <cell r="H17"/>
          <cell r="I17">
            <v>0</v>
          </cell>
          <cell r="J17"/>
          <cell r="K17"/>
          <cell r="L17">
            <v>0</v>
          </cell>
        </row>
        <row r="18">
          <cell r="B18" t="str">
            <v>052 Akreditasi Penyelenggara Ibadah Haji Khusus</v>
          </cell>
          <cell r="C18"/>
          <cell r="D18">
            <v>13020000</v>
          </cell>
          <cell r="E18"/>
          <cell r="F18"/>
          <cell r="G18">
            <v>13020000</v>
          </cell>
          <cell r="H18"/>
          <cell r="I18">
            <v>0</v>
          </cell>
          <cell r="J18"/>
          <cell r="K18"/>
          <cell r="L18">
            <v>0</v>
          </cell>
        </row>
        <row r="19">
          <cell r="B19" t="str">
            <v>058 Penanganan Masalah Penyelenggara Ibadah Haji Khusus</v>
          </cell>
          <cell r="C19"/>
          <cell r="D19">
            <v>3000000</v>
          </cell>
          <cell r="E19"/>
          <cell r="F19"/>
          <cell r="G19">
            <v>3000000</v>
          </cell>
          <cell r="H19"/>
          <cell r="I19">
            <v>0</v>
          </cell>
          <cell r="J19"/>
          <cell r="K19"/>
          <cell r="L19">
            <v>0</v>
          </cell>
        </row>
        <row r="20">
          <cell r="B20" t="str">
            <v>2147 Pelayanan Haji Dalam Negeri</v>
          </cell>
          <cell r="C20"/>
          <cell r="D20">
            <v>1875797000</v>
          </cell>
          <cell r="E20"/>
          <cell r="F20"/>
          <cell r="G20">
            <v>1875797000</v>
          </cell>
          <cell r="H20">
            <v>0</v>
          </cell>
          <cell r="I20">
            <v>861625000</v>
          </cell>
          <cell r="J20">
            <v>0</v>
          </cell>
          <cell r="K20">
            <v>0</v>
          </cell>
          <cell r="L20">
            <v>861625000</v>
          </cell>
        </row>
        <row r="21">
          <cell r="B21" t="str">
            <v>2147.QAA Pelayanan Publik kepada masyarakat</v>
          </cell>
          <cell r="C21"/>
          <cell r="D21">
            <v>1875797000</v>
          </cell>
          <cell r="E21"/>
          <cell r="F21"/>
          <cell r="G21">
            <v>1875797000</v>
          </cell>
          <cell r="H21">
            <v>0</v>
          </cell>
          <cell r="I21">
            <v>861625000</v>
          </cell>
          <cell r="J21">
            <v>0</v>
          </cell>
          <cell r="K21">
            <v>0</v>
          </cell>
          <cell r="L21">
            <v>861625000</v>
          </cell>
        </row>
        <row r="22">
          <cell r="B22" t="str">
            <v>2147.QAA.001 Layanan Administrasi Haji Dalam Negeri</v>
          </cell>
          <cell r="C22"/>
          <cell r="D22">
            <v>1875797000</v>
          </cell>
          <cell r="E22"/>
          <cell r="F22"/>
          <cell r="G22">
            <v>1875797000</v>
          </cell>
          <cell r="H22">
            <v>0</v>
          </cell>
          <cell r="I22">
            <v>861625000</v>
          </cell>
          <cell r="J22">
            <v>0</v>
          </cell>
          <cell r="K22">
            <v>0</v>
          </cell>
          <cell r="L22">
            <v>861625000</v>
          </cell>
        </row>
        <row r="23">
          <cell r="B23" t="str">
            <v>052 Sosialisasi Kebijakan Pendaftaran dan Pembatalan Haji reguler</v>
          </cell>
          <cell r="C23"/>
          <cell r="D23">
            <v>591784000</v>
          </cell>
          <cell r="E23"/>
          <cell r="F23"/>
          <cell r="G23">
            <v>591784000</v>
          </cell>
          <cell r="H23"/>
          <cell r="I23">
            <v>0</v>
          </cell>
          <cell r="J23"/>
          <cell r="K23"/>
          <cell r="L23">
            <v>0</v>
          </cell>
        </row>
        <row r="24">
          <cell r="B24" t="str">
            <v>053 Pengelolaan Pelayanan Pendaftaran dan Pembatalan Haji Reguler</v>
          </cell>
          <cell r="C24"/>
          <cell r="D24">
            <v>145548000</v>
          </cell>
          <cell r="E24"/>
          <cell r="F24"/>
          <cell r="G24">
            <v>145548000</v>
          </cell>
          <cell r="H24"/>
          <cell r="I24">
            <v>0</v>
          </cell>
          <cell r="J24"/>
          <cell r="K24"/>
          <cell r="L24">
            <v>0</v>
          </cell>
        </row>
        <row r="25">
          <cell r="B25" t="str">
            <v>054 Konsolidasi dan Verifikasi Data Jemaah Haji Reguler</v>
          </cell>
          <cell r="C25"/>
          <cell r="D25">
            <v>125220000</v>
          </cell>
          <cell r="E25"/>
          <cell r="F25"/>
          <cell r="G25">
            <v>125220000</v>
          </cell>
          <cell r="H25"/>
          <cell r="I25">
            <v>73140000</v>
          </cell>
          <cell r="J25"/>
          <cell r="K25"/>
          <cell r="L25">
            <v>73140000</v>
          </cell>
        </row>
        <row r="26">
          <cell r="B26" t="str">
            <v>057 Penyelesaian Dokumen/Perlengkapan Jemaah Haji di Tingkat Kab/Kota</v>
          </cell>
          <cell r="C26"/>
          <cell r="D26">
            <v>166315000</v>
          </cell>
          <cell r="E26"/>
          <cell r="F26"/>
          <cell r="G26">
            <v>166315000</v>
          </cell>
          <cell r="H26"/>
          <cell r="I26">
            <v>166315000</v>
          </cell>
          <cell r="J26"/>
          <cell r="K26"/>
          <cell r="L26">
            <v>166315000</v>
          </cell>
        </row>
        <row r="27">
          <cell r="B27" t="str">
            <v>058 Penyelesaian Dokumen/Perlengkapan Jemaah Haji di Tingkat Provinsi</v>
          </cell>
          <cell r="C27"/>
          <cell r="D27">
            <v>413525000</v>
          </cell>
          <cell r="E27"/>
          <cell r="F27"/>
          <cell r="G27">
            <v>413525000</v>
          </cell>
          <cell r="H27"/>
          <cell r="I27">
            <v>241427000</v>
          </cell>
          <cell r="J27"/>
          <cell r="K27"/>
          <cell r="L27">
            <v>241427000</v>
          </cell>
        </row>
        <row r="28">
          <cell r="B28" t="str">
            <v>063 Pelayanan Pemberangkatan/Pemulangan Jemaah</v>
          </cell>
          <cell r="C28"/>
          <cell r="D28">
            <v>433405000</v>
          </cell>
          <cell r="E28"/>
          <cell r="F28"/>
          <cell r="G28">
            <v>433405000</v>
          </cell>
          <cell r="H28"/>
          <cell r="I28">
            <v>380743000</v>
          </cell>
          <cell r="J28"/>
          <cell r="K28"/>
          <cell r="L28">
            <v>380743000</v>
          </cell>
        </row>
        <row r="29">
          <cell r="B29" t="str">
            <v>2148 Pembinaan Haji</v>
          </cell>
          <cell r="C29"/>
          <cell r="D29">
            <v>2025890000</v>
          </cell>
          <cell r="E29"/>
          <cell r="F29"/>
          <cell r="G29">
            <v>2025890000</v>
          </cell>
          <cell r="H29">
            <v>0</v>
          </cell>
          <cell r="I29">
            <v>1526040000</v>
          </cell>
          <cell r="J29">
            <v>0</v>
          </cell>
          <cell r="K29">
            <v>0</v>
          </cell>
          <cell r="L29">
            <v>1526040000</v>
          </cell>
        </row>
        <row r="30">
          <cell r="B30" t="str">
            <v>2148.QDC Fasilitasi dan Pembinaan Masyarakat</v>
          </cell>
          <cell r="C30"/>
          <cell r="D30">
            <v>2025890000</v>
          </cell>
          <cell r="E30"/>
          <cell r="F30"/>
          <cell r="G30">
            <v>2025890000</v>
          </cell>
          <cell r="H30">
            <v>0</v>
          </cell>
          <cell r="I30">
            <v>1526040000</v>
          </cell>
          <cell r="J30">
            <v>0</v>
          </cell>
          <cell r="K30">
            <v>0</v>
          </cell>
          <cell r="L30">
            <v>1526040000</v>
          </cell>
        </row>
        <row r="31">
          <cell r="B31" t="str">
            <v>2148.QDC.001 Petugas Haji yang Profesional</v>
          </cell>
          <cell r="C31"/>
          <cell r="D31">
            <v>1442110000</v>
          </cell>
          <cell r="E31"/>
          <cell r="F31"/>
          <cell r="G31">
            <v>1442110000</v>
          </cell>
          <cell r="H31">
            <v>0</v>
          </cell>
          <cell r="I31">
            <v>1222260000</v>
          </cell>
          <cell r="J31">
            <v>0</v>
          </cell>
          <cell r="K31">
            <v>0</v>
          </cell>
          <cell r="L31">
            <v>1222260000</v>
          </cell>
        </row>
        <row r="32">
          <cell r="B32" t="str">
            <v>058 Dokumen dan Perlengkapan PPIH Embarkasi</v>
          </cell>
          <cell r="C32"/>
          <cell r="D32">
            <v>42800000</v>
          </cell>
          <cell r="E32"/>
          <cell r="F32"/>
          <cell r="G32">
            <v>42800000</v>
          </cell>
          <cell r="H32"/>
          <cell r="I32">
            <v>36950000</v>
          </cell>
          <cell r="J32"/>
          <cell r="K32"/>
          <cell r="L32">
            <v>36950000</v>
          </cell>
        </row>
        <row r="33">
          <cell r="B33" t="str">
            <v>067 Operasional PPIH Embarkasi</v>
          </cell>
          <cell r="C33"/>
          <cell r="D33">
            <v>1399310000</v>
          </cell>
          <cell r="E33"/>
          <cell r="F33"/>
          <cell r="G33">
            <v>1399310000</v>
          </cell>
          <cell r="H33"/>
          <cell r="I33">
            <v>1185310000</v>
          </cell>
          <cell r="J33"/>
          <cell r="K33"/>
          <cell r="L33">
            <v>1185310000</v>
          </cell>
        </row>
        <row r="34">
          <cell r="B34" t="str">
            <v>2148.QDC.002 Jemaah Haji Reguler yang Terbina</v>
          </cell>
          <cell r="C34"/>
          <cell r="D34">
            <v>583780000</v>
          </cell>
          <cell r="E34"/>
          <cell r="F34"/>
          <cell r="G34">
            <v>583780000</v>
          </cell>
          <cell r="H34">
            <v>0</v>
          </cell>
          <cell r="I34">
            <v>303780000</v>
          </cell>
          <cell r="J34">
            <v>0</v>
          </cell>
          <cell r="K34">
            <v>0</v>
          </cell>
          <cell r="L34">
            <v>303780000</v>
          </cell>
        </row>
        <row r="35">
          <cell r="B35" t="str">
            <v>051 Bimbingan Jemaah Haji Reguler</v>
          </cell>
          <cell r="C35"/>
          <cell r="D35">
            <v>565760000</v>
          </cell>
          <cell r="E35"/>
          <cell r="F35"/>
          <cell r="G35">
            <v>565760000</v>
          </cell>
          <cell r="H35"/>
          <cell r="I35">
            <v>285760000</v>
          </cell>
          <cell r="J35"/>
          <cell r="K35"/>
          <cell r="L35">
            <v>285760000</v>
          </cell>
        </row>
        <row r="36">
          <cell r="B36" t="str">
            <v>053 Pembinaan kelompok bimbingan</v>
          </cell>
          <cell r="C36"/>
          <cell r="D36">
            <v>18020000</v>
          </cell>
          <cell r="E36"/>
          <cell r="F36"/>
          <cell r="G36">
            <v>18020000</v>
          </cell>
          <cell r="H36"/>
          <cell r="I36">
            <v>18020000</v>
          </cell>
          <cell r="J36"/>
          <cell r="K36"/>
          <cell r="L36">
            <v>18020000</v>
          </cell>
        </row>
        <row r="37">
          <cell r="B37" t="str">
            <v>2149 Pengelolaan Dana Haji dan Sistem Informasi Haji</v>
          </cell>
          <cell r="C37"/>
          <cell r="D37">
            <v>64560000</v>
          </cell>
          <cell r="E37"/>
          <cell r="F37"/>
          <cell r="G37">
            <v>64560000</v>
          </cell>
          <cell r="H37">
            <v>0</v>
          </cell>
          <cell r="I37">
            <v>34560000</v>
          </cell>
          <cell r="J37">
            <v>0</v>
          </cell>
          <cell r="K37">
            <v>0</v>
          </cell>
          <cell r="L37">
            <v>34560000</v>
          </cell>
        </row>
        <row r="38">
          <cell r="B38" t="str">
            <v>2149.QMA Data dan Informasi Publik</v>
          </cell>
          <cell r="C38"/>
          <cell r="D38">
            <v>64560000</v>
          </cell>
          <cell r="E38"/>
          <cell r="F38"/>
          <cell r="G38">
            <v>64560000</v>
          </cell>
          <cell r="H38">
            <v>0</v>
          </cell>
          <cell r="I38">
            <v>34560000</v>
          </cell>
          <cell r="J38">
            <v>0</v>
          </cell>
          <cell r="K38">
            <v>0</v>
          </cell>
          <cell r="L38">
            <v>34560000</v>
          </cell>
        </row>
        <row r="39">
          <cell r="B39" t="str">
            <v>2149.QMA.001 Sistem Informasi Haji yang Handal</v>
          </cell>
          <cell r="C39"/>
          <cell r="D39">
            <v>64560000</v>
          </cell>
          <cell r="E39"/>
          <cell r="F39"/>
          <cell r="G39">
            <v>64560000</v>
          </cell>
          <cell r="H39">
            <v>0</v>
          </cell>
          <cell r="I39">
            <v>34560000</v>
          </cell>
          <cell r="J39">
            <v>0</v>
          </cell>
          <cell r="K39">
            <v>0</v>
          </cell>
          <cell r="L39">
            <v>34560000</v>
          </cell>
        </row>
        <row r="40">
          <cell r="B40" t="str">
            <v>051 Pengelolaan Infrastruktur</v>
          </cell>
          <cell r="C40"/>
          <cell r="D40">
            <v>64560000</v>
          </cell>
          <cell r="E40"/>
          <cell r="F40"/>
          <cell r="G40">
            <v>64560000</v>
          </cell>
          <cell r="H40"/>
          <cell r="I40">
            <v>34560000</v>
          </cell>
          <cell r="J40"/>
          <cell r="K40"/>
          <cell r="L40">
            <v>34560000</v>
          </cell>
        </row>
        <row r="41">
          <cell r="B41" t="str">
            <v>025.09.WA DUKUNGAN MANAJEMEN</v>
          </cell>
          <cell r="C41">
            <v>10544125000</v>
          </cell>
          <cell r="D41">
            <v>1366881000</v>
          </cell>
          <cell r="E41">
            <v>2267584000</v>
          </cell>
          <cell r="F41">
            <v>815000000</v>
          </cell>
          <cell r="G41">
            <v>14993590000</v>
          </cell>
          <cell r="H41">
            <v>10544125000</v>
          </cell>
          <cell r="I41">
            <v>1074574000</v>
          </cell>
          <cell r="J41">
            <v>1729523000</v>
          </cell>
          <cell r="K41">
            <v>0</v>
          </cell>
          <cell r="L41">
            <v>13348222000</v>
          </cell>
        </row>
        <row r="42">
          <cell r="B42" t="str">
            <v>2150 Dukungan Manajemen dan Pelaksanaan Tugas Teknis
Lainnya Penyelenggaraan Haji dan Umrah</v>
          </cell>
          <cell r="C42">
            <v>10544125000</v>
          </cell>
          <cell r="D42">
            <v>1366881000</v>
          </cell>
          <cell r="E42">
            <v>2267584000</v>
          </cell>
          <cell r="F42">
            <v>815000000</v>
          </cell>
          <cell r="G42">
            <v>14993590000</v>
          </cell>
          <cell r="H42">
            <v>10544125000</v>
          </cell>
          <cell r="I42">
            <v>1074574000</v>
          </cell>
          <cell r="J42">
            <v>1729523000</v>
          </cell>
          <cell r="K42">
            <v>0</v>
          </cell>
          <cell r="L42">
            <v>13348222000</v>
          </cell>
        </row>
        <row r="43">
          <cell r="B43" t="str">
            <v>2150.EBA Layanan Dukungan Manajemen Internal</v>
          </cell>
          <cell r="C43">
            <v>10544125000</v>
          </cell>
          <cell r="D43">
            <v>523477000</v>
          </cell>
          <cell r="E43">
            <v>2267584000</v>
          </cell>
          <cell r="F43"/>
          <cell r="G43">
            <v>13335186000</v>
          </cell>
          <cell r="H43">
            <v>10544125000</v>
          </cell>
          <cell r="I43">
            <v>440575000</v>
          </cell>
          <cell r="J43">
            <v>1729523000</v>
          </cell>
          <cell r="K43">
            <v>0</v>
          </cell>
          <cell r="L43">
            <v>12714223000</v>
          </cell>
        </row>
        <row r="44">
          <cell r="B44" t="str">
            <v>2150.EBA.956 Layanan BMN</v>
          </cell>
          <cell r="C44"/>
          <cell r="D44">
            <v>76902000</v>
          </cell>
          <cell r="E44"/>
          <cell r="F44"/>
          <cell r="G44">
            <v>76902000</v>
          </cell>
          <cell r="H44">
            <v>0</v>
          </cell>
          <cell r="I44">
            <v>0</v>
          </cell>
          <cell r="J44">
            <v>0</v>
          </cell>
          <cell r="K44">
            <v>0</v>
          </cell>
          <cell r="L44">
            <v>0</v>
          </cell>
        </row>
        <row r="45">
          <cell r="B45" t="str">
            <v>051 Pengelolaan BMN dan Perlengkapan</v>
          </cell>
          <cell r="C45"/>
          <cell r="D45">
            <v>76902000</v>
          </cell>
          <cell r="E45"/>
          <cell r="F45"/>
          <cell r="G45">
            <v>76902000</v>
          </cell>
          <cell r="H45"/>
          <cell r="I45">
            <v>0</v>
          </cell>
          <cell r="J45"/>
          <cell r="K45"/>
          <cell r="L45">
            <v>0</v>
          </cell>
        </row>
        <row r="46">
          <cell r="B46" t="str">
            <v>2150.EBA.958 Layanan Hubungan Masyarakat</v>
          </cell>
          <cell r="C46"/>
          <cell r="D46">
            <v>253485000</v>
          </cell>
          <cell r="E46"/>
          <cell r="F46"/>
          <cell r="G46">
            <v>253485000</v>
          </cell>
          <cell r="H46">
            <v>0</v>
          </cell>
          <cell r="I46">
            <v>247485000</v>
          </cell>
          <cell r="J46">
            <v>0</v>
          </cell>
          <cell r="K46">
            <v>0</v>
          </cell>
          <cell r="L46">
            <v>247485000</v>
          </cell>
        </row>
        <row r="47">
          <cell r="B47" t="str">
            <v>052 Pengelolaan Media Publikasi Informasi Haji dan Umrah</v>
          </cell>
          <cell r="C47"/>
          <cell r="D47">
            <v>44400000</v>
          </cell>
          <cell r="E47"/>
          <cell r="F47"/>
          <cell r="G47">
            <v>44400000</v>
          </cell>
          <cell r="H47"/>
          <cell r="I47">
            <v>38400000</v>
          </cell>
          <cell r="J47"/>
          <cell r="K47"/>
          <cell r="L47">
            <v>38400000</v>
          </cell>
        </row>
        <row r="48">
          <cell r="B48" t="str">
            <v>053 Penyebaran Informasi Haji dan Umrah</v>
          </cell>
          <cell r="C48"/>
          <cell r="D48">
            <v>209085000</v>
          </cell>
          <cell r="E48"/>
          <cell r="F48"/>
          <cell r="G48">
            <v>209085000</v>
          </cell>
          <cell r="H48"/>
          <cell r="I48">
            <v>209085000</v>
          </cell>
          <cell r="J48"/>
          <cell r="K48"/>
          <cell r="L48">
            <v>209085000</v>
          </cell>
        </row>
        <row r="49">
          <cell r="B49" t="str">
            <v>2150.EBA.960 Layanan Organisasi dan Tata Kelola Internal</v>
          </cell>
          <cell r="C49"/>
          <cell r="D49">
            <v>18670000</v>
          </cell>
          <cell r="E49"/>
          <cell r="F49"/>
          <cell r="G49">
            <v>18670000</v>
          </cell>
          <cell r="H49">
            <v>0</v>
          </cell>
          <cell r="I49">
            <v>18670000</v>
          </cell>
          <cell r="J49">
            <v>0</v>
          </cell>
          <cell r="K49">
            <v>0</v>
          </cell>
          <cell r="L49">
            <v>18670000</v>
          </cell>
        </row>
        <row r="50">
          <cell r="B50" t="str">
            <v>051 Pelayanan Organisasi, Tata Laksana, dan Reformasi Birokrasi</v>
          </cell>
          <cell r="C50"/>
          <cell r="D50">
            <v>18670000</v>
          </cell>
          <cell r="E50"/>
          <cell r="F50"/>
          <cell r="G50">
            <v>18670000</v>
          </cell>
          <cell r="H50"/>
          <cell r="I50">
            <v>18670000</v>
          </cell>
          <cell r="J50"/>
          <cell r="K50"/>
          <cell r="L50">
            <v>18670000</v>
          </cell>
        </row>
        <row r="51">
          <cell r="B51" t="str">
            <v>2150.EBA.962 Layanan Umum</v>
          </cell>
          <cell r="C51"/>
          <cell r="D51">
            <v>174420000</v>
          </cell>
          <cell r="E51"/>
          <cell r="F51"/>
          <cell r="G51">
            <v>174420000</v>
          </cell>
          <cell r="H51">
            <v>0</v>
          </cell>
          <cell r="I51">
            <v>174420000</v>
          </cell>
          <cell r="J51">
            <v>0</v>
          </cell>
          <cell r="K51">
            <v>0</v>
          </cell>
          <cell r="L51">
            <v>174420000</v>
          </cell>
        </row>
        <row r="52">
          <cell r="B52" t="str">
            <v>052 Koordinasi penyelenggaraan ibadah haji</v>
          </cell>
          <cell r="C52"/>
          <cell r="D52">
            <v>166020000</v>
          </cell>
          <cell r="E52"/>
          <cell r="F52"/>
          <cell r="G52">
            <v>166020000</v>
          </cell>
          <cell r="H52"/>
          <cell r="I52">
            <v>166020000</v>
          </cell>
          <cell r="J52"/>
          <cell r="K52"/>
          <cell r="L52">
            <v>166020000</v>
          </cell>
        </row>
        <row r="53">
          <cell r="B53" t="str">
            <v>053 Pelayanan Umum dan Rumah Tangga</v>
          </cell>
          <cell r="C53"/>
          <cell r="D53">
            <v>8400000</v>
          </cell>
          <cell r="E53"/>
          <cell r="F53"/>
          <cell r="G53">
            <v>8400000</v>
          </cell>
          <cell r="H53"/>
          <cell r="I53">
            <v>8400000</v>
          </cell>
          <cell r="J53"/>
          <cell r="K53"/>
          <cell r="L53">
            <v>8400000</v>
          </cell>
        </row>
        <row r="54">
          <cell r="B54" t="str">
            <v>2150.EBA.994 Layanan Perkantoran</v>
          </cell>
          <cell r="C54">
            <v>10544125000</v>
          </cell>
          <cell r="D54"/>
          <cell r="E54">
            <v>2267584000</v>
          </cell>
          <cell r="F54"/>
          <cell r="G54">
            <v>12811709000</v>
          </cell>
          <cell r="H54">
            <v>10544125000</v>
          </cell>
          <cell r="I54">
            <v>0</v>
          </cell>
          <cell r="J54">
            <v>1729523000</v>
          </cell>
          <cell r="K54">
            <v>0</v>
          </cell>
          <cell r="L54">
            <v>12273648000</v>
          </cell>
        </row>
        <row r="55">
          <cell r="B55" t="str">
            <v>001 Gaji dan Tunjangan</v>
          </cell>
          <cell r="C55">
            <v>10544125000</v>
          </cell>
          <cell r="D55"/>
          <cell r="E55"/>
          <cell r="F55"/>
          <cell r="G55">
            <v>10544125000</v>
          </cell>
          <cell r="H55">
            <v>10544125000</v>
          </cell>
          <cell r="I55"/>
          <cell r="J55"/>
          <cell r="K55"/>
          <cell r="L55">
            <v>10544125000</v>
          </cell>
        </row>
        <row r="56">
          <cell r="B56" t="str">
            <v>002 Operasional dan Pemeliharaan Kantor</v>
          </cell>
          <cell r="C56"/>
          <cell r="D56"/>
          <cell r="E56">
            <v>2267584000</v>
          </cell>
          <cell r="F56"/>
          <cell r="G56">
            <v>2267584000</v>
          </cell>
          <cell r="H56"/>
          <cell r="I56"/>
          <cell r="J56">
            <v>1729523000</v>
          </cell>
          <cell r="K56"/>
          <cell r="L56">
            <v>1729523000</v>
          </cell>
        </row>
        <row r="57">
          <cell r="B57" t="str">
            <v>2150.EBB Layanan Sarana dan Prasarana Internal</v>
          </cell>
          <cell r="C57"/>
          <cell r="D57"/>
          <cell r="E57"/>
          <cell r="F57">
            <v>815000000</v>
          </cell>
          <cell r="G57">
            <v>815000000</v>
          </cell>
          <cell r="H57">
            <v>0</v>
          </cell>
          <cell r="I57">
            <v>0</v>
          </cell>
          <cell r="J57">
            <v>0</v>
          </cell>
          <cell r="K57">
            <v>0</v>
          </cell>
          <cell r="L57">
            <v>0</v>
          </cell>
        </row>
        <row r="58">
          <cell r="B58" t="str">
            <v>2150.EBB.951 Layanan Sarana Internal</v>
          </cell>
          <cell r="C58"/>
          <cell r="D58"/>
          <cell r="E58"/>
          <cell r="F58">
            <v>815000000</v>
          </cell>
          <cell r="G58">
            <v>815000000</v>
          </cell>
          <cell r="H58">
            <v>0</v>
          </cell>
          <cell r="I58">
            <v>0</v>
          </cell>
          <cell r="J58">
            <v>0</v>
          </cell>
          <cell r="K58">
            <v>0</v>
          </cell>
          <cell r="L58">
            <v>0</v>
          </cell>
        </row>
        <row r="59">
          <cell r="B59" t="str">
            <v>051 Pengadaan Perangkat Pengolah Data dan Komunikasi</v>
          </cell>
          <cell r="C59"/>
          <cell r="D59"/>
          <cell r="E59"/>
          <cell r="F59">
            <v>540000000</v>
          </cell>
          <cell r="G59">
            <v>540000000</v>
          </cell>
          <cell r="H59"/>
          <cell r="I59"/>
          <cell r="J59"/>
          <cell r="K59">
            <v>0</v>
          </cell>
          <cell r="L59">
            <v>0</v>
          </cell>
        </row>
        <row r="60">
          <cell r="B60" t="str">
            <v>053 Pengadaan Kendaraan Bermotor</v>
          </cell>
          <cell r="C60"/>
          <cell r="D60"/>
          <cell r="E60"/>
          <cell r="F60">
            <v>275000000</v>
          </cell>
          <cell r="G60">
            <v>275000000</v>
          </cell>
          <cell r="H60"/>
          <cell r="I60"/>
          <cell r="J60"/>
          <cell r="K60">
            <v>0</v>
          </cell>
          <cell r="L60">
            <v>0</v>
          </cell>
        </row>
        <row r="61">
          <cell r="B61" t="str">
            <v>2150.EBC Layanan Manajemen SDM Internal</v>
          </cell>
          <cell r="C61"/>
          <cell r="D61">
            <v>190800000</v>
          </cell>
          <cell r="E61"/>
          <cell r="F61"/>
          <cell r="G61">
            <v>190800000</v>
          </cell>
          <cell r="H61">
            <v>0</v>
          </cell>
          <cell r="I61">
            <v>69343000</v>
          </cell>
          <cell r="J61">
            <v>0</v>
          </cell>
          <cell r="K61">
            <v>0</v>
          </cell>
          <cell r="L61">
            <v>69343000</v>
          </cell>
        </row>
        <row r="62">
          <cell r="B62" t="str">
            <v>2150.EBC.954 Layanan Manajemen SDM</v>
          </cell>
          <cell r="C62"/>
          <cell r="D62">
            <v>190800000</v>
          </cell>
          <cell r="E62"/>
          <cell r="F62"/>
          <cell r="G62">
            <v>190800000</v>
          </cell>
          <cell r="H62">
            <v>0</v>
          </cell>
          <cell r="I62">
            <v>69343000</v>
          </cell>
          <cell r="J62">
            <v>0</v>
          </cell>
          <cell r="K62">
            <v>0</v>
          </cell>
          <cell r="L62">
            <v>69343000</v>
          </cell>
        </row>
        <row r="63">
          <cell r="B63" t="str">
            <v>051 Pengelolaan Kepegawaian</v>
          </cell>
          <cell r="C63"/>
          <cell r="D63">
            <v>190800000</v>
          </cell>
          <cell r="E63"/>
          <cell r="F63"/>
          <cell r="G63">
            <v>190800000</v>
          </cell>
          <cell r="H63"/>
          <cell r="I63">
            <v>69343000</v>
          </cell>
          <cell r="J63"/>
          <cell r="K63"/>
          <cell r="L63">
            <v>69343000</v>
          </cell>
        </row>
        <row r="64">
          <cell r="B64" t="str">
            <v>2150.EBD Layanan Manajemen Kinerja Internal</v>
          </cell>
          <cell r="C64"/>
          <cell r="D64">
            <v>652604000</v>
          </cell>
          <cell r="E64"/>
          <cell r="F64"/>
          <cell r="G64">
            <v>652604000</v>
          </cell>
          <cell r="H64">
            <v>0</v>
          </cell>
          <cell r="I64">
            <v>564656000</v>
          </cell>
          <cell r="J64">
            <v>0</v>
          </cell>
          <cell r="K64">
            <v>0</v>
          </cell>
          <cell r="L64">
            <v>564656000</v>
          </cell>
        </row>
        <row r="65">
          <cell r="B65" t="str">
            <v>2150.EBD.952 Layanan Perencanaan dan Penganggaran</v>
          </cell>
          <cell r="C65"/>
          <cell r="D65">
            <v>500104000</v>
          </cell>
          <cell r="E65"/>
          <cell r="F65"/>
          <cell r="G65">
            <v>500104000</v>
          </cell>
          <cell r="H65">
            <v>0</v>
          </cell>
          <cell r="I65">
            <v>412156000</v>
          </cell>
          <cell r="J65">
            <v>0</v>
          </cell>
          <cell r="K65">
            <v>0</v>
          </cell>
          <cell r="L65">
            <v>412156000</v>
          </cell>
        </row>
        <row r="66">
          <cell r="B66" t="str">
            <v>051 Penyusunan Perencanaan Program dan Anggaran</v>
          </cell>
          <cell r="C66"/>
          <cell r="D66">
            <v>248592000</v>
          </cell>
          <cell r="E66"/>
          <cell r="F66"/>
          <cell r="G66">
            <v>248592000</v>
          </cell>
          <cell r="H66"/>
          <cell r="I66">
            <v>216568000</v>
          </cell>
          <cell r="J66"/>
          <cell r="K66"/>
          <cell r="L66">
            <v>216568000</v>
          </cell>
        </row>
        <row r="67">
          <cell r="B67" t="str">
            <v>052 Pengelolaan Rencana Program dan Anggaran</v>
          </cell>
          <cell r="C67"/>
          <cell r="D67">
            <v>251512000</v>
          </cell>
          <cell r="E67"/>
          <cell r="F67"/>
          <cell r="G67">
            <v>251512000</v>
          </cell>
          <cell r="H67"/>
          <cell r="I67">
            <v>195588000</v>
          </cell>
          <cell r="J67"/>
          <cell r="K67"/>
          <cell r="L67">
            <v>195588000</v>
          </cell>
        </row>
        <row r="68">
          <cell r="B68" t="str">
            <v>2150.EBD.955 Layanan Manajemen Keuangan</v>
          </cell>
          <cell r="C68"/>
          <cell r="D68">
            <v>152500000</v>
          </cell>
          <cell r="E68"/>
          <cell r="F68"/>
          <cell r="G68">
            <v>152500000</v>
          </cell>
          <cell r="H68">
            <v>0</v>
          </cell>
          <cell r="I68">
            <v>152500000</v>
          </cell>
          <cell r="J68">
            <v>0</v>
          </cell>
          <cell r="K68">
            <v>0</v>
          </cell>
          <cell r="L68">
            <v>152500000</v>
          </cell>
        </row>
        <row r="69">
          <cell r="B69" t="str">
            <v>055 Pengelolaan Laporan Keuangan</v>
          </cell>
          <cell r="C69"/>
          <cell r="D69">
            <v>152500000</v>
          </cell>
          <cell r="E69"/>
          <cell r="F69"/>
          <cell r="G69">
            <v>152500000</v>
          </cell>
          <cell r="H69"/>
          <cell r="I69">
            <v>152500000</v>
          </cell>
          <cell r="J69"/>
          <cell r="K69"/>
          <cell r="L69">
            <v>152500000</v>
          </cell>
        </row>
      </sheetData>
      <sheetData sheetId="25">
        <row r="7">
          <cell r="B7" t="str">
            <v>16 KALIMANTAN TIMUR</v>
          </cell>
          <cell r="C7">
            <v>5513734000</v>
          </cell>
          <cell r="D7">
            <v>4633395000</v>
          </cell>
          <cell r="E7">
            <v>2431930000</v>
          </cell>
          <cell r="F7">
            <v>241396000</v>
          </cell>
          <cell r="G7">
            <v>12820455000</v>
          </cell>
          <cell r="H7">
            <v>4900729000</v>
          </cell>
          <cell r="I7">
            <v>2534872000</v>
          </cell>
          <cell r="J7">
            <v>1161931000</v>
          </cell>
          <cell r="K7">
            <v>0</v>
          </cell>
          <cell r="L7">
            <v>8597532000</v>
          </cell>
        </row>
        <row r="8">
          <cell r="B8" t="str">
            <v>025.09.DC KERUKUNAN UMAT DAN LAYANAN KEHIDUPAN BERAGAMA</v>
          </cell>
          <cell r="C8"/>
          <cell r="D8">
            <v>3484235000</v>
          </cell>
          <cell r="E8"/>
          <cell r="F8"/>
          <cell r="G8">
            <v>3484235000</v>
          </cell>
          <cell r="H8">
            <v>0</v>
          </cell>
          <cell r="I8">
            <v>2046042000</v>
          </cell>
          <cell r="J8">
            <v>0</v>
          </cell>
          <cell r="K8">
            <v>0</v>
          </cell>
          <cell r="L8">
            <v>2046042000</v>
          </cell>
        </row>
        <row r="9">
          <cell r="B9" t="str">
            <v>2126 Pembinaan Umrah dan Haji Khusus</v>
          </cell>
          <cell r="C9"/>
          <cell r="D9">
            <v>247354000</v>
          </cell>
          <cell r="E9"/>
          <cell r="F9"/>
          <cell r="G9">
            <v>247354000</v>
          </cell>
          <cell r="H9">
            <v>0</v>
          </cell>
          <cell r="I9">
            <v>66838000</v>
          </cell>
          <cell r="J9">
            <v>0</v>
          </cell>
          <cell r="K9">
            <v>0</v>
          </cell>
          <cell r="L9">
            <v>66838000</v>
          </cell>
        </row>
        <row r="10">
          <cell r="B10" t="str">
            <v>2126.QDB Fasilitasi dan Pembinaan Lembaga</v>
          </cell>
          <cell r="C10"/>
          <cell r="D10">
            <v>247354000</v>
          </cell>
          <cell r="E10"/>
          <cell r="F10"/>
          <cell r="G10">
            <v>247354000</v>
          </cell>
          <cell r="H10">
            <v>0</v>
          </cell>
          <cell r="I10">
            <v>66838000</v>
          </cell>
          <cell r="J10">
            <v>0</v>
          </cell>
          <cell r="K10">
            <v>0</v>
          </cell>
          <cell r="L10">
            <v>66838000</v>
          </cell>
        </row>
        <row r="11">
          <cell r="B11" t="str">
            <v>2126.QDB.001 Lembaga Penyelenggara Ibadah Umrah yang Terbina</v>
          </cell>
          <cell r="C11"/>
          <cell r="D11">
            <v>217354000</v>
          </cell>
          <cell r="E11"/>
          <cell r="F11"/>
          <cell r="G11">
            <v>217354000</v>
          </cell>
          <cell r="H11">
            <v>0</v>
          </cell>
          <cell r="I11">
            <v>66838000</v>
          </cell>
          <cell r="J11">
            <v>0</v>
          </cell>
          <cell r="K11">
            <v>0</v>
          </cell>
          <cell r="L11">
            <v>66838000</v>
          </cell>
        </row>
        <row r="12">
          <cell r="B12" t="str">
            <v>053 Pembinaan Penyelenggara Perjalanan Ibadah Umrah</v>
          </cell>
          <cell r="C12"/>
          <cell r="D12">
            <v>167354000</v>
          </cell>
          <cell r="E12"/>
          <cell r="F12"/>
          <cell r="G12">
            <v>167354000</v>
          </cell>
          <cell r="H12"/>
          <cell r="I12">
            <v>41838000</v>
          </cell>
          <cell r="J12"/>
          <cell r="K12"/>
          <cell r="L12">
            <v>41838000</v>
          </cell>
        </row>
        <row r="13">
          <cell r="B13" t="str">
            <v>054 Pemantauan dan Pengawasan Penyelenggara Perjalanan Ibadah Umrah</v>
          </cell>
          <cell r="C13"/>
          <cell r="D13">
            <v>50000000</v>
          </cell>
          <cell r="E13"/>
          <cell r="F13"/>
          <cell r="G13">
            <v>50000000</v>
          </cell>
          <cell r="H13"/>
          <cell r="I13">
            <v>25000000</v>
          </cell>
          <cell r="J13"/>
          <cell r="K13"/>
          <cell r="L13">
            <v>25000000</v>
          </cell>
        </row>
        <row r="14">
          <cell r="B14" t="str">
            <v>2126.QDB.002 Lembaga Penyelenggara Ibadah Haji Khusus yang Terbina</v>
          </cell>
          <cell r="C14"/>
          <cell r="D14">
            <v>30000000</v>
          </cell>
          <cell r="E14"/>
          <cell r="F14"/>
          <cell r="G14">
            <v>30000000</v>
          </cell>
          <cell r="H14">
            <v>0</v>
          </cell>
          <cell r="I14">
            <v>0</v>
          </cell>
          <cell r="J14">
            <v>0</v>
          </cell>
          <cell r="K14">
            <v>0</v>
          </cell>
          <cell r="L14">
            <v>0</v>
          </cell>
        </row>
        <row r="15">
          <cell r="B15" t="str">
            <v>056 Pemantauan dan Pengawasan Penyelenggara Ibadah Haji Khusus</v>
          </cell>
          <cell r="C15"/>
          <cell r="D15">
            <v>30000000</v>
          </cell>
          <cell r="E15"/>
          <cell r="F15"/>
          <cell r="G15">
            <v>30000000</v>
          </cell>
          <cell r="H15"/>
          <cell r="I15">
            <v>0</v>
          </cell>
          <cell r="J15"/>
          <cell r="K15"/>
          <cell r="L15">
            <v>0</v>
          </cell>
        </row>
        <row r="16">
          <cell r="B16" t="str">
            <v>2147 Pelayanan Haji Dalam Negeri</v>
          </cell>
          <cell r="C16"/>
          <cell r="D16">
            <v>607450000</v>
          </cell>
          <cell r="E16"/>
          <cell r="F16"/>
          <cell r="G16">
            <v>607450000</v>
          </cell>
          <cell r="H16">
            <v>0</v>
          </cell>
          <cell r="I16">
            <v>207500000</v>
          </cell>
          <cell r="J16">
            <v>0</v>
          </cell>
          <cell r="K16">
            <v>0</v>
          </cell>
          <cell r="L16">
            <v>207500000</v>
          </cell>
        </row>
        <row r="17">
          <cell r="B17" t="str">
            <v>2147.QAA Pelayanan Publik kepada masyarakat</v>
          </cell>
          <cell r="C17"/>
          <cell r="D17">
            <v>607450000</v>
          </cell>
          <cell r="E17"/>
          <cell r="F17"/>
          <cell r="G17">
            <v>607450000</v>
          </cell>
          <cell r="H17">
            <v>0</v>
          </cell>
          <cell r="I17">
            <v>207500000</v>
          </cell>
          <cell r="J17">
            <v>0</v>
          </cell>
          <cell r="K17">
            <v>0</v>
          </cell>
          <cell r="L17">
            <v>207500000</v>
          </cell>
        </row>
        <row r="18">
          <cell r="B18" t="str">
            <v>2147.QAA.001 Layanan Administrasi Haji Dalam Negeri</v>
          </cell>
          <cell r="C18"/>
          <cell r="D18">
            <v>607450000</v>
          </cell>
          <cell r="E18"/>
          <cell r="F18"/>
          <cell r="G18">
            <v>607450000</v>
          </cell>
          <cell r="H18">
            <v>0</v>
          </cell>
          <cell r="I18">
            <v>207500000</v>
          </cell>
          <cell r="J18">
            <v>0</v>
          </cell>
          <cell r="K18">
            <v>0</v>
          </cell>
          <cell r="L18">
            <v>207500000</v>
          </cell>
        </row>
        <row r="19">
          <cell r="B19" t="str">
            <v>052 Sosialisasi Kebijakan Pendaftaran dan Pembatalan Haji reguler</v>
          </cell>
          <cell r="C19"/>
          <cell r="D19">
            <v>78470000</v>
          </cell>
          <cell r="E19"/>
          <cell r="F19"/>
          <cell r="G19">
            <v>78470000</v>
          </cell>
          <cell r="H19"/>
          <cell r="I19">
            <v>0</v>
          </cell>
          <cell r="J19"/>
          <cell r="K19"/>
          <cell r="L19">
            <v>0</v>
          </cell>
        </row>
        <row r="20">
          <cell r="B20" t="str">
            <v>053 Pengelolaan Pelayanan Pendaftaran dan Pembatalan Haji Reguler</v>
          </cell>
          <cell r="C20"/>
          <cell r="D20">
            <v>15000000</v>
          </cell>
          <cell r="E20"/>
          <cell r="F20"/>
          <cell r="G20">
            <v>15000000</v>
          </cell>
          <cell r="H20"/>
          <cell r="I20">
            <v>0</v>
          </cell>
          <cell r="J20"/>
          <cell r="K20"/>
          <cell r="L20">
            <v>0</v>
          </cell>
        </row>
        <row r="21">
          <cell r="B21" t="str">
            <v>054 Konsolidasi dan Verifikasi Data Jemaah Haji Reguler</v>
          </cell>
          <cell r="C21"/>
          <cell r="D21">
            <v>45360000</v>
          </cell>
          <cell r="E21"/>
          <cell r="F21"/>
          <cell r="G21">
            <v>45360000</v>
          </cell>
          <cell r="H21"/>
          <cell r="I21">
            <v>12000000</v>
          </cell>
          <cell r="J21"/>
          <cell r="K21"/>
          <cell r="L21">
            <v>12000000</v>
          </cell>
        </row>
        <row r="22">
          <cell r="B22" t="str">
            <v>055 Sosialisasi/Orientasi Penyelesaian Dokumen dan Perlengkapan Haji</v>
          </cell>
          <cell r="C22"/>
          <cell r="D22">
            <v>51710000</v>
          </cell>
          <cell r="E22"/>
          <cell r="F22"/>
          <cell r="G22">
            <v>51710000</v>
          </cell>
          <cell r="H22"/>
          <cell r="I22">
            <v>0</v>
          </cell>
          <cell r="J22"/>
          <cell r="K22"/>
          <cell r="L22">
            <v>0</v>
          </cell>
        </row>
        <row r="23">
          <cell r="B23" t="str">
            <v>057 Penyelesaian Dokumen/Perlengkapan Jemaah Haji di Tingkat Kab/Kota</v>
          </cell>
          <cell r="C23"/>
          <cell r="D23">
            <v>145310000</v>
          </cell>
          <cell r="E23"/>
          <cell r="F23"/>
          <cell r="G23">
            <v>145310000</v>
          </cell>
          <cell r="H23"/>
          <cell r="I23">
            <v>95560000</v>
          </cell>
          <cell r="J23"/>
          <cell r="K23"/>
          <cell r="L23">
            <v>95560000</v>
          </cell>
        </row>
        <row r="24">
          <cell r="B24" t="str">
            <v>058 Penyelesaian Dokumen/Perlengkapan Jemaah Haji di Tingkat Provinsi</v>
          </cell>
          <cell r="C24"/>
          <cell r="D24">
            <v>234660000</v>
          </cell>
          <cell r="E24"/>
          <cell r="F24"/>
          <cell r="G24">
            <v>234660000</v>
          </cell>
          <cell r="H24"/>
          <cell r="I24">
            <v>63000000</v>
          </cell>
          <cell r="J24"/>
          <cell r="K24"/>
          <cell r="L24">
            <v>63000000</v>
          </cell>
        </row>
        <row r="25">
          <cell r="B25" t="str">
            <v>063 Pelayanan Pemberangkatan/Pemulangan Jemaah</v>
          </cell>
          <cell r="C25"/>
          <cell r="D25">
            <v>36940000</v>
          </cell>
          <cell r="E25"/>
          <cell r="F25"/>
          <cell r="G25">
            <v>36940000</v>
          </cell>
          <cell r="H25"/>
          <cell r="I25">
            <v>36940000</v>
          </cell>
          <cell r="J25"/>
          <cell r="K25"/>
          <cell r="L25">
            <v>36940000</v>
          </cell>
        </row>
        <row r="26">
          <cell r="B26" t="str">
            <v>2148 Pembinaan Haji</v>
          </cell>
          <cell r="C26"/>
          <cell r="D26">
            <v>2579431000</v>
          </cell>
          <cell r="E26"/>
          <cell r="F26"/>
          <cell r="G26">
            <v>2579431000</v>
          </cell>
          <cell r="H26">
            <v>0</v>
          </cell>
          <cell r="I26">
            <v>1771704000</v>
          </cell>
          <cell r="J26">
            <v>0</v>
          </cell>
          <cell r="K26">
            <v>0</v>
          </cell>
          <cell r="L26">
            <v>1771704000</v>
          </cell>
        </row>
        <row r="27">
          <cell r="B27" t="str">
            <v>2148.QDC Fasilitasi dan Pembinaan Masyarakat</v>
          </cell>
          <cell r="C27"/>
          <cell r="D27">
            <v>2579431000</v>
          </cell>
          <cell r="E27"/>
          <cell r="F27"/>
          <cell r="G27">
            <v>2579431000</v>
          </cell>
          <cell r="H27">
            <v>0</v>
          </cell>
          <cell r="I27">
            <v>1771704000</v>
          </cell>
          <cell r="J27">
            <v>0</v>
          </cell>
          <cell r="K27">
            <v>0</v>
          </cell>
          <cell r="L27">
            <v>1771704000</v>
          </cell>
        </row>
        <row r="28">
          <cell r="B28" t="str">
            <v>2148.QDC.001 Petugas Haji yang Profesional</v>
          </cell>
          <cell r="C28"/>
          <cell r="D28">
            <v>1661396000</v>
          </cell>
          <cell r="E28"/>
          <cell r="F28"/>
          <cell r="G28">
            <v>1661396000</v>
          </cell>
          <cell r="H28">
            <v>0</v>
          </cell>
          <cell r="I28">
            <v>1385604000</v>
          </cell>
          <cell r="J28">
            <v>0</v>
          </cell>
          <cell r="K28">
            <v>0</v>
          </cell>
          <cell r="L28">
            <v>1385604000</v>
          </cell>
        </row>
        <row r="29">
          <cell r="B29" t="str">
            <v>051 Rekrutmen/Seleksi PPIH Kloter</v>
          </cell>
          <cell r="C29"/>
          <cell r="D29">
            <v>16112000</v>
          </cell>
          <cell r="E29"/>
          <cell r="F29"/>
          <cell r="G29">
            <v>16112000</v>
          </cell>
          <cell r="H29"/>
          <cell r="I29">
            <v>6900000</v>
          </cell>
          <cell r="J29"/>
          <cell r="K29"/>
          <cell r="L29">
            <v>6900000</v>
          </cell>
        </row>
        <row r="30">
          <cell r="B30" t="str">
            <v>052 Rekrutmen/Seleksi PPIH Non Kloter</v>
          </cell>
          <cell r="C30"/>
          <cell r="D30">
            <v>4320000</v>
          </cell>
          <cell r="E30"/>
          <cell r="F30"/>
          <cell r="G30">
            <v>4320000</v>
          </cell>
          <cell r="H30"/>
          <cell r="I30">
            <v>4320000</v>
          </cell>
          <cell r="J30"/>
          <cell r="K30"/>
          <cell r="L30">
            <v>4320000</v>
          </cell>
        </row>
        <row r="31">
          <cell r="B31" t="str">
            <v>054 Rekrutmen/Seleksi Petugas TPHD</v>
          </cell>
          <cell r="C31"/>
          <cell r="D31">
            <v>6905000</v>
          </cell>
          <cell r="E31"/>
          <cell r="F31"/>
          <cell r="G31">
            <v>6905000</v>
          </cell>
          <cell r="H31"/>
          <cell r="I31">
            <v>6905000</v>
          </cell>
          <cell r="J31"/>
          <cell r="K31"/>
          <cell r="L31">
            <v>6905000</v>
          </cell>
        </row>
        <row r="32">
          <cell r="B32" t="str">
            <v>061 Pelatihan dan pembekalan PPIH Kloter</v>
          </cell>
          <cell r="C32"/>
          <cell r="D32">
            <v>448740000</v>
          </cell>
          <cell r="E32"/>
          <cell r="F32"/>
          <cell r="G32">
            <v>448740000</v>
          </cell>
          <cell r="H32"/>
          <cell r="I32">
            <v>245670000</v>
          </cell>
          <cell r="J32"/>
          <cell r="K32"/>
          <cell r="L32">
            <v>245670000</v>
          </cell>
        </row>
        <row r="33">
          <cell r="B33" t="str">
            <v>067 Operasional PPIH Embarkasi</v>
          </cell>
          <cell r="C33"/>
          <cell r="D33">
            <v>1185319000</v>
          </cell>
          <cell r="E33"/>
          <cell r="F33"/>
          <cell r="G33">
            <v>1185319000</v>
          </cell>
          <cell r="H33"/>
          <cell r="I33">
            <v>1121809000</v>
          </cell>
          <cell r="J33"/>
          <cell r="K33"/>
          <cell r="L33">
            <v>1121809000</v>
          </cell>
        </row>
        <row r="34">
          <cell r="B34" t="str">
            <v>2148.QDC.002 Jemaah Haji Reguler yang Terbina</v>
          </cell>
          <cell r="C34"/>
          <cell r="D34">
            <v>918035000</v>
          </cell>
          <cell r="E34"/>
          <cell r="F34"/>
          <cell r="G34">
            <v>918035000</v>
          </cell>
          <cell r="H34">
            <v>0</v>
          </cell>
          <cell r="I34">
            <v>386100000</v>
          </cell>
          <cell r="J34">
            <v>0</v>
          </cell>
          <cell r="K34">
            <v>0</v>
          </cell>
          <cell r="L34">
            <v>386100000</v>
          </cell>
        </row>
        <row r="35">
          <cell r="B35" t="str">
            <v>051 Bimbingan Jemaah Haji Reguler</v>
          </cell>
          <cell r="C35"/>
          <cell r="D35">
            <v>733745000</v>
          </cell>
          <cell r="E35"/>
          <cell r="F35"/>
          <cell r="G35">
            <v>733745000</v>
          </cell>
          <cell r="H35"/>
          <cell r="I35">
            <v>323500000</v>
          </cell>
          <cell r="J35"/>
          <cell r="K35"/>
          <cell r="L35">
            <v>323500000</v>
          </cell>
        </row>
        <row r="36">
          <cell r="B36" t="str">
            <v>053 Pembinaan kelompok bimbingan</v>
          </cell>
          <cell r="C36"/>
          <cell r="D36">
            <v>184290000</v>
          </cell>
          <cell r="E36"/>
          <cell r="F36"/>
          <cell r="G36">
            <v>184290000</v>
          </cell>
          <cell r="H36"/>
          <cell r="I36">
            <v>62600000</v>
          </cell>
          <cell r="J36"/>
          <cell r="K36"/>
          <cell r="L36">
            <v>62600000</v>
          </cell>
        </row>
        <row r="37">
          <cell r="B37" t="str">
            <v>2149 Pengelolaan Dana Haji dan Sistem Informasi Haji</v>
          </cell>
          <cell r="C37"/>
          <cell r="D37">
            <v>50000000</v>
          </cell>
          <cell r="E37"/>
          <cell r="F37"/>
          <cell r="G37">
            <v>50000000</v>
          </cell>
          <cell r="H37">
            <v>0</v>
          </cell>
          <cell r="I37">
            <v>0</v>
          </cell>
          <cell r="J37">
            <v>0</v>
          </cell>
          <cell r="K37">
            <v>0</v>
          </cell>
          <cell r="L37">
            <v>0</v>
          </cell>
        </row>
        <row r="38">
          <cell r="B38" t="str">
            <v>2149.UAH Pengelolaan Keuangan Negara</v>
          </cell>
          <cell r="C38"/>
          <cell r="D38">
            <v>50000000</v>
          </cell>
          <cell r="E38"/>
          <cell r="F38"/>
          <cell r="G38">
            <v>50000000</v>
          </cell>
          <cell r="H38">
            <v>0</v>
          </cell>
          <cell r="I38">
            <v>0</v>
          </cell>
          <cell r="J38">
            <v>0</v>
          </cell>
          <cell r="K38">
            <v>0</v>
          </cell>
          <cell r="L38">
            <v>0</v>
          </cell>
        </row>
        <row r="39">
          <cell r="B39" t="str">
            <v>2149.UAH.001 Laporan Keuangan Haji yang Akuntabel</v>
          </cell>
          <cell r="C39"/>
          <cell r="D39">
            <v>50000000</v>
          </cell>
          <cell r="E39"/>
          <cell r="F39"/>
          <cell r="G39">
            <v>50000000</v>
          </cell>
          <cell r="H39">
            <v>0</v>
          </cell>
          <cell r="I39">
            <v>0</v>
          </cell>
          <cell r="J39">
            <v>0</v>
          </cell>
          <cell r="K39">
            <v>0</v>
          </cell>
          <cell r="L39">
            <v>0</v>
          </cell>
        </row>
        <row r="40">
          <cell r="B40" t="str">
            <v>052 Pengelolaan Aset Haji</v>
          </cell>
          <cell r="C40"/>
          <cell r="D40">
            <v>50000000</v>
          </cell>
          <cell r="E40"/>
          <cell r="F40"/>
          <cell r="G40">
            <v>50000000</v>
          </cell>
          <cell r="H40"/>
          <cell r="I40">
            <v>0</v>
          </cell>
          <cell r="J40"/>
          <cell r="K40"/>
          <cell r="L40">
            <v>0</v>
          </cell>
        </row>
        <row r="41">
          <cell r="B41" t="str">
            <v>025.09.WA DUKUNGAN MANAJEMEN</v>
          </cell>
          <cell r="C41">
            <v>5513734000</v>
          </cell>
          <cell r="D41">
            <v>1149160000</v>
          </cell>
          <cell r="E41">
            <v>2431930000</v>
          </cell>
          <cell r="F41">
            <v>241396000</v>
          </cell>
          <cell r="G41">
            <v>9336220000</v>
          </cell>
          <cell r="H41">
            <v>4900729000</v>
          </cell>
          <cell r="I41">
            <v>488830000</v>
          </cell>
          <cell r="J41">
            <v>1161931000</v>
          </cell>
          <cell r="K41">
            <v>0</v>
          </cell>
          <cell r="L41">
            <v>6551490000</v>
          </cell>
        </row>
        <row r="42">
          <cell r="B42" t="str">
            <v>2150 Dukungan Manajemen dan Pelaksanaan Tugas Teknis
Lainnya Penyelenggaraan Haji dan Umrah</v>
          </cell>
          <cell r="C42">
            <v>5513734000</v>
          </cell>
          <cell r="D42">
            <v>1149160000</v>
          </cell>
          <cell r="E42">
            <v>2431930000</v>
          </cell>
          <cell r="F42">
            <v>241396000</v>
          </cell>
          <cell r="G42">
            <v>9336220000</v>
          </cell>
          <cell r="H42">
            <v>4900729000</v>
          </cell>
          <cell r="I42">
            <v>488830000</v>
          </cell>
          <cell r="J42">
            <v>1161931000</v>
          </cell>
          <cell r="K42">
            <v>0</v>
          </cell>
          <cell r="L42">
            <v>6551490000</v>
          </cell>
        </row>
        <row r="43">
          <cell r="B43" t="str">
            <v>2150.EBA Layanan Dukungan Manajemen Internal</v>
          </cell>
          <cell r="C43">
            <v>5513734000</v>
          </cell>
          <cell r="D43">
            <v>821290000</v>
          </cell>
          <cell r="E43">
            <v>2431930000</v>
          </cell>
          <cell r="F43">
            <v>101500000</v>
          </cell>
          <cell r="G43">
            <v>8868454000</v>
          </cell>
          <cell r="H43">
            <v>4900729000</v>
          </cell>
          <cell r="I43">
            <v>257260000</v>
          </cell>
          <cell r="J43">
            <v>1161931000</v>
          </cell>
          <cell r="K43">
            <v>0</v>
          </cell>
          <cell r="L43">
            <v>6319920000</v>
          </cell>
        </row>
        <row r="44">
          <cell r="B44" t="str">
            <v>2150.EBA.960 Layanan Organisasi dan Tata Kelola Internal</v>
          </cell>
          <cell r="C44"/>
          <cell r="D44">
            <v>43720000</v>
          </cell>
          <cell r="E44"/>
          <cell r="F44">
            <v>10000000</v>
          </cell>
          <cell r="G44">
            <v>53720000</v>
          </cell>
          <cell r="H44">
            <v>0</v>
          </cell>
          <cell r="I44">
            <v>20000000</v>
          </cell>
          <cell r="J44">
            <v>0</v>
          </cell>
          <cell r="K44">
            <v>0</v>
          </cell>
          <cell r="L44">
            <v>20000000</v>
          </cell>
        </row>
        <row r="45">
          <cell r="B45" t="str">
            <v>051 Pelayanan Organisasi, Tata Laksana, dan Reformasi Birokrasi</v>
          </cell>
          <cell r="C45"/>
          <cell r="D45">
            <v>43720000</v>
          </cell>
          <cell r="E45"/>
          <cell r="F45">
            <v>10000000</v>
          </cell>
          <cell r="G45">
            <v>53720000</v>
          </cell>
          <cell r="H45"/>
          <cell r="I45">
            <v>20000000</v>
          </cell>
          <cell r="J45"/>
          <cell r="K45">
            <v>0</v>
          </cell>
          <cell r="L45">
            <v>20000000</v>
          </cell>
        </row>
        <row r="46">
          <cell r="B46" t="str">
            <v>2150.EBA.962 Layanan Umum</v>
          </cell>
          <cell r="C46"/>
          <cell r="D46">
            <v>777570000</v>
          </cell>
          <cell r="E46"/>
          <cell r="F46">
            <v>91500000</v>
          </cell>
          <cell r="G46">
            <v>869070000</v>
          </cell>
          <cell r="H46">
            <v>0</v>
          </cell>
          <cell r="I46">
            <v>237260000</v>
          </cell>
          <cell r="J46">
            <v>0</v>
          </cell>
          <cell r="K46">
            <v>0</v>
          </cell>
          <cell r="L46">
            <v>237260000</v>
          </cell>
        </row>
        <row r="47">
          <cell r="B47" t="str">
            <v>051 Rapat Kerja Nasional Penyelenggaraan Haji</v>
          </cell>
          <cell r="C47"/>
          <cell r="D47">
            <v>227040000</v>
          </cell>
          <cell r="E47"/>
          <cell r="F47"/>
          <cell r="G47">
            <v>227040000</v>
          </cell>
          <cell r="H47"/>
          <cell r="I47">
            <v>0</v>
          </cell>
          <cell r="J47"/>
          <cell r="K47"/>
          <cell r="L47">
            <v>0</v>
          </cell>
        </row>
        <row r="48">
          <cell r="B48" t="str">
            <v>052 Koordinasi penyelenggaraan ibadah haji</v>
          </cell>
          <cell r="C48"/>
          <cell r="D48">
            <v>487530000</v>
          </cell>
          <cell r="E48"/>
          <cell r="F48"/>
          <cell r="G48">
            <v>487530000</v>
          </cell>
          <cell r="H48"/>
          <cell r="I48">
            <v>222260000</v>
          </cell>
          <cell r="J48"/>
          <cell r="K48"/>
          <cell r="L48">
            <v>222260000</v>
          </cell>
        </row>
        <row r="49">
          <cell r="B49" t="str">
            <v>053 Pelayanan Umum dan Rumah Tangga</v>
          </cell>
          <cell r="C49"/>
          <cell r="D49">
            <v>10000000</v>
          </cell>
          <cell r="E49"/>
          <cell r="F49">
            <v>91500000</v>
          </cell>
          <cell r="G49">
            <v>101500000</v>
          </cell>
          <cell r="H49"/>
          <cell r="I49">
            <v>15000000</v>
          </cell>
          <cell r="J49"/>
          <cell r="K49">
            <v>0</v>
          </cell>
          <cell r="L49">
            <v>15000000</v>
          </cell>
        </row>
        <row r="50">
          <cell r="B50" t="str">
            <v>054 Pengelolaan Ketatausahaan</v>
          </cell>
          <cell r="C50"/>
          <cell r="D50">
            <v>53000000</v>
          </cell>
          <cell r="E50"/>
          <cell r="F50"/>
          <cell r="G50">
            <v>53000000</v>
          </cell>
          <cell r="H50"/>
          <cell r="I50">
            <v>0</v>
          </cell>
          <cell r="J50"/>
          <cell r="K50"/>
          <cell r="L50">
            <v>0</v>
          </cell>
        </row>
        <row r="51">
          <cell r="B51" t="str">
            <v>2150.EBA.994 Layanan Perkantoran</v>
          </cell>
          <cell r="C51">
            <v>5513734000</v>
          </cell>
          <cell r="D51"/>
          <cell r="E51">
            <v>2431930000</v>
          </cell>
          <cell r="F51"/>
          <cell r="G51">
            <v>7945664000</v>
          </cell>
          <cell r="H51">
            <v>4900729000</v>
          </cell>
          <cell r="I51">
            <v>0</v>
          </cell>
          <cell r="J51">
            <v>1161931000</v>
          </cell>
          <cell r="K51">
            <v>0</v>
          </cell>
          <cell r="L51">
            <v>6062660000</v>
          </cell>
        </row>
        <row r="52">
          <cell r="B52" t="str">
            <v>001 Gaji dan Tunjangan</v>
          </cell>
          <cell r="C52">
            <v>5513734000</v>
          </cell>
          <cell r="D52"/>
          <cell r="E52"/>
          <cell r="F52"/>
          <cell r="G52">
            <v>5513734000</v>
          </cell>
          <cell r="H52">
            <v>4900729000</v>
          </cell>
          <cell r="I52"/>
          <cell r="J52"/>
          <cell r="K52"/>
          <cell r="L52">
            <v>4900729000</v>
          </cell>
        </row>
        <row r="53">
          <cell r="B53" t="str">
            <v>002 Operasional dan Pemeliharaan Kantor</v>
          </cell>
          <cell r="C53"/>
          <cell r="D53"/>
          <cell r="E53">
            <v>2431930000</v>
          </cell>
          <cell r="F53"/>
          <cell r="G53">
            <v>2431930000</v>
          </cell>
          <cell r="H53"/>
          <cell r="I53"/>
          <cell r="J53">
            <v>1161931000</v>
          </cell>
          <cell r="K53"/>
          <cell r="L53">
            <v>1161931000</v>
          </cell>
        </row>
        <row r="54">
          <cell r="B54" t="str">
            <v>2150.EBB Layanan Sarana dan Prasarana Internal</v>
          </cell>
          <cell r="C54"/>
          <cell r="D54"/>
          <cell r="E54"/>
          <cell r="F54">
            <v>139896000</v>
          </cell>
          <cell r="G54">
            <v>139896000</v>
          </cell>
          <cell r="H54">
            <v>0</v>
          </cell>
          <cell r="I54">
            <v>0</v>
          </cell>
          <cell r="J54">
            <v>0</v>
          </cell>
          <cell r="K54">
            <v>0</v>
          </cell>
          <cell r="L54">
            <v>0</v>
          </cell>
        </row>
        <row r="55">
          <cell r="B55" t="str">
            <v>2150.EBB.951 Layanan Sarana Internal</v>
          </cell>
          <cell r="C55"/>
          <cell r="D55"/>
          <cell r="E55"/>
          <cell r="F55">
            <v>139896000</v>
          </cell>
          <cell r="G55">
            <v>139896000</v>
          </cell>
          <cell r="H55">
            <v>0</v>
          </cell>
          <cell r="I55">
            <v>0</v>
          </cell>
          <cell r="J55">
            <v>0</v>
          </cell>
          <cell r="K55">
            <v>0</v>
          </cell>
          <cell r="L55">
            <v>0</v>
          </cell>
        </row>
        <row r="56">
          <cell r="B56" t="str">
            <v>051 Pengadaan Perangkat Pengolah Data dan Komunikasi</v>
          </cell>
          <cell r="C56"/>
          <cell r="D56"/>
          <cell r="E56"/>
          <cell r="F56">
            <v>114896000</v>
          </cell>
          <cell r="G56">
            <v>114896000</v>
          </cell>
          <cell r="H56"/>
          <cell r="I56"/>
          <cell r="J56"/>
          <cell r="K56">
            <v>0</v>
          </cell>
          <cell r="L56">
            <v>0</v>
          </cell>
        </row>
        <row r="57">
          <cell r="B57" t="str">
            <v>052 Pengadaan Peralatan dan Fasilitas Perkantoran</v>
          </cell>
          <cell r="C57"/>
          <cell r="D57"/>
          <cell r="E57"/>
          <cell r="F57">
            <v>25000000</v>
          </cell>
          <cell r="G57">
            <v>25000000</v>
          </cell>
          <cell r="H57"/>
          <cell r="I57"/>
          <cell r="J57"/>
          <cell r="K57">
            <v>0</v>
          </cell>
          <cell r="L57">
            <v>0</v>
          </cell>
        </row>
        <row r="58">
          <cell r="B58" t="str">
            <v>2150.EBC Layanan Manajemen SDM Internal</v>
          </cell>
          <cell r="C58"/>
          <cell r="D58">
            <v>70310000</v>
          </cell>
          <cell r="E58"/>
          <cell r="F58"/>
          <cell r="G58">
            <v>70310000</v>
          </cell>
          <cell r="H58">
            <v>0</v>
          </cell>
          <cell r="I58">
            <v>65000000</v>
          </cell>
          <cell r="J58">
            <v>0</v>
          </cell>
          <cell r="K58">
            <v>0</v>
          </cell>
          <cell r="L58">
            <v>65000000</v>
          </cell>
        </row>
        <row r="59">
          <cell r="B59" t="str">
            <v>2150.EBC.954 Layanan Manajemen SDM</v>
          </cell>
          <cell r="C59"/>
          <cell r="D59">
            <v>70310000</v>
          </cell>
          <cell r="E59"/>
          <cell r="F59"/>
          <cell r="G59">
            <v>70310000</v>
          </cell>
          <cell r="H59">
            <v>0</v>
          </cell>
          <cell r="I59">
            <v>65000000</v>
          </cell>
          <cell r="J59">
            <v>0</v>
          </cell>
          <cell r="K59">
            <v>0</v>
          </cell>
          <cell r="L59">
            <v>65000000</v>
          </cell>
        </row>
        <row r="60">
          <cell r="B60" t="str">
            <v>051 Pengelolaan Kepegawaian</v>
          </cell>
          <cell r="C60"/>
          <cell r="D60">
            <v>70310000</v>
          </cell>
          <cell r="E60"/>
          <cell r="F60"/>
          <cell r="G60">
            <v>70310000</v>
          </cell>
          <cell r="H60"/>
          <cell r="I60">
            <v>65000000</v>
          </cell>
          <cell r="J60"/>
          <cell r="K60"/>
          <cell r="L60">
            <v>65000000</v>
          </cell>
        </row>
        <row r="61">
          <cell r="B61" t="str">
            <v>2150.EBD Layanan Manajemen Kinerja Internal</v>
          </cell>
          <cell r="C61"/>
          <cell r="D61">
            <v>257560000</v>
          </cell>
          <cell r="E61"/>
          <cell r="F61"/>
          <cell r="G61">
            <v>257560000</v>
          </cell>
          <cell r="H61">
            <v>0</v>
          </cell>
          <cell r="I61">
            <v>166570000</v>
          </cell>
          <cell r="J61">
            <v>0</v>
          </cell>
          <cell r="K61">
            <v>0</v>
          </cell>
          <cell r="L61">
            <v>166570000</v>
          </cell>
        </row>
        <row r="62">
          <cell r="B62" t="str">
            <v>2150.EBD.952 Layanan Perencanaan dan Penganggaran</v>
          </cell>
          <cell r="C62"/>
          <cell r="D62">
            <v>257560000</v>
          </cell>
          <cell r="E62"/>
          <cell r="F62"/>
          <cell r="G62">
            <v>257560000</v>
          </cell>
          <cell r="H62">
            <v>0</v>
          </cell>
          <cell r="I62">
            <v>166570000</v>
          </cell>
          <cell r="J62">
            <v>0</v>
          </cell>
          <cell r="K62">
            <v>0</v>
          </cell>
          <cell r="L62">
            <v>166570000</v>
          </cell>
        </row>
        <row r="63">
          <cell r="B63" t="str">
            <v>051 Penyusunan Perencanaan Program dan Anggaran</v>
          </cell>
          <cell r="C63"/>
          <cell r="D63">
            <v>257560000</v>
          </cell>
          <cell r="E63"/>
          <cell r="F63"/>
          <cell r="G63">
            <v>257560000</v>
          </cell>
          <cell r="H63"/>
          <cell r="I63">
            <v>166570000</v>
          </cell>
          <cell r="J63"/>
          <cell r="K63"/>
          <cell r="L63">
            <v>166570000</v>
          </cell>
        </row>
      </sheetData>
      <sheetData sheetId="26">
        <row r="7">
          <cell r="B7" t="str">
            <v>17 SULAWESI UTARA</v>
          </cell>
          <cell r="C7">
            <v>5482133000</v>
          </cell>
          <cell r="D7">
            <v>2778710000</v>
          </cell>
          <cell r="E7">
            <v>3450070000</v>
          </cell>
          <cell r="F7">
            <v>105865000</v>
          </cell>
          <cell r="G7">
            <v>329650000</v>
          </cell>
          <cell r="H7">
            <v>130135000</v>
          </cell>
          <cell r="I7">
            <v>12276563000</v>
          </cell>
          <cell r="J7">
            <v>5482133000</v>
          </cell>
          <cell r="K7">
            <v>1204364000</v>
          </cell>
          <cell r="L7">
            <v>2139352000</v>
          </cell>
          <cell r="M7">
            <v>105865000</v>
          </cell>
          <cell r="N7">
            <v>0</v>
          </cell>
          <cell r="O7">
            <v>130135000</v>
          </cell>
          <cell r="P7">
            <v>9061849000</v>
          </cell>
        </row>
        <row r="8">
          <cell r="B8" t="str">
            <v>025.09.DC KERUKUNAN UMAT DAN LAYANAN KEHIDUPAN BERAGAMA</v>
          </cell>
          <cell r="C8"/>
          <cell r="D8">
            <v>1210060000</v>
          </cell>
          <cell r="E8"/>
          <cell r="F8"/>
          <cell r="G8">
            <v>5000000</v>
          </cell>
          <cell r="H8"/>
          <cell r="I8">
            <v>1215060000</v>
          </cell>
          <cell r="J8">
            <v>0</v>
          </cell>
          <cell r="K8">
            <v>429430000</v>
          </cell>
          <cell r="L8">
            <v>0</v>
          </cell>
          <cell r="M8">
            <v>0</v>
          </cell>
          <cell r="N8">
            <v>0</v>
          </cell>
          <cell r="O8">
            <v>0</v>
          </cell>
          <cell r="P8">
            <v>429430000</v>
          </cell>
        </row>
        <row r="9">
          <cell r="B9" t="str">
            <v>2126 Pembinaan Umrah dan Haji Khusus</v>
          </cell>
          <cell r="C9"/>
          <cell r="D9">
            <v>63560000</v>
          </cell>
          <cell r="E9"/>
          <cell r="F9"/>
          <cell r="G9"/>
          <cell r="H9"/>
          <cell r="I9">
            <v>63560000</v>
          </cell>
          <cell r="J9">
            <v>0</v>
          </cell>
          <cell r="K9">
            <v>25000000</v>
          </cell>
          <cell r="L9">
            <v>0</v>
          </cell>
          <cell r="M9">
            <v>0</v>
          </cell>
          <cell r="N9">
            <v>0</v>
          </cell>
          <cell r="O9">
            <v>0</v>
          </cell>
          <cell r="P9">
            <v>25000000</v>
          </cell>
        </row>
        <row r="10">
          <cell r="B10" t="str">
            <v>2126.QDB Fasilitasi dan Pembinaan Lembaga</v>
          </cell>
          <cell r="C10"/>
          <cell r="D10">
            <v>63560000</v>
          </cell>
          <cell r="E10"/>
          <cell r="F10"/>
          <cell r="G10"/>
          <cell r="H10"/>
          <cell r="I10">
            <v>63560000</v>
          </cell>
          <cell r="J10">
            <v>0</v>
          </cell>
          <cell r="K10">
            <v>25000000</v>
          </cell>
          <cell r="L10">
            <v>0</v>
          </cell>
          <cell r="M10">
            <v>0</v>
          </cell>
          <cell r="N10">
            <v>0</v>
          </cell>
          <cell r="O10">
            <v>0</v>
          </cell>
          <cell r="P10">
            <v>25000000</v>
          </cell>
        </row>
        <row r="11">
          <cell r="B11" t="str">
            <v>2126.QDB.001 Lembaga Penyelenggara Ibadah Umrah yang Terbina</v>
          </cell>
          <cell r="C11"/>
          <cell r="D11">
            <v>63560000</v>
          </cell>
          <cell r="E11"/>
          <cell r="F11"/>
          <cell r="G11"/>
          <cell r="H11"/>
          <cell r="I11">
            <v>63560000</v>
          </cell>
          <cell r="J11">
            <v>0</v>
          </cell>
          <cell r="K11">
            <v>25000000</v>
          </cell>
          <cell r="L11">
            <v>0</v>
          </cell>
          <cell r="M11">
            <v>0</v>
          </cell>
          <cell r="N11">
            <v>0</v>
          </cell>
          <cell r="O11">
            <v>0</v>
          </cell>
          <cell r="P11">
            <v>25000000</v>
          </cell>
        </row>
        <row r="12">
          <cell r="B12" t="str">
            <v>054 Pemantauan dan Pengawasan Penyelenggara Perjalanan Ibadah Umrah</v>
          </cell>
          <cell r="C12"/>
          <cell r="D12">
            <v>63560000</v>
          </cell>
          <cell r="E12"/>
          <cell r="F12"/>
          <cell r="G12"/>
          <cell r="H12"/>
          <cell r="I12">
            <v>63560000</v>
          </cell>
          <cell r="J12"/>
          <cell r="K12">
            <v>25000000</v>
          </cell>
          <cell r="L12"/>
          <cell r="M12"/>
          <cell r="N12"/>
          <cell r="O12"/>
          <cell r="P12">
            <v>25000000</v>
          </cell>
        </row>
        <row r="13">
          <cell r="B13" t="str">
            <v>2147 Pelayanan Haji Dalam Negeri</v>
          </cell>
          <cell r="C13"/>
          <cell r="D13">
            <v>206040000</v>
          </cell>
          <cell r="E13"/>
          <cell r="F13"/>
          <cell r="G13">
            <v>5000000</v>
          </cell>
          <cell r="H13"/>
          <cell r="I13">
            <v>211040000</v>
          </cell>
          <cell r="J13">
            <v>0</v>
          </cell>
          <cell r="K13">
            <v>79500000</v>
          </cell>
          <cell r="L13">
            <v>0</v>
          </cell>
          <cell r="M13">
            <v>0</v>
          </cell>
          <cell r="N13">
            <v>0</v>
          </cell>
          <cell r="O13">
            <v>0</v>
          </cell>
          <cell r="P13">
            <v>79500000</v>
          </cell>
        </row>
        <row r="14">
          <cell r="B14" t="str">
            <v>2147.QAA Pelayanan Publik kepada masyarakat</v>
          </cell>
          <cell r="C14"/>
          <cell r="D14">
            <v>206040000</v>
          </cell>
          <cell r="E14"/>
          <cell r="F14"/>
          <cell r="G14">
            <v>5000000</v>
          </cell>
          <cell r="H14"/>
          <cell r="I14">
            <v>211040000</v>
          </cell>
          <cell r="J14">
            <v>0</v>
          </cell>
          <cell r="K14">
            <v>79500000</v>
          </cell>
          <cell r="L14">
            <v>0</v>
          </cell>
          <cell r="M14">
            <v>0</v>
          </cell>
          <cell r="N14">
            <v>0</v>
          </cell>
          <cell r="O14">
            <v>0</v>
          </cell>
          <cell r="P14">
            <v>79500000</v>
          </cell>
        </row>
        <row r="15">
          <cell r="B15" t="str">
            <v>2147.QAA.001 Layanan Administrasi Haji Dalam Negeri</v>
          </cell>
          <cell r="C15"/>
          <cell r="D15">
            <v>206040000</v>
          </cell>
          <cell r="E15"/>
          <cell r="F15"/>
          <cell r="G15">
            <v>5000000</v>
          </cell>
          <cell r="H15"/>
          <cell r="I15">
            <v>211040000</v>
          </cell>
          <cell r="J15">
            <v>0</v>
          </cell>
          <cell r="K15">
            <v>79500000</v>
          </cell>
          <cell r="L15">
            <v>0</v>
          </cell>
          <cell r="M15">
            <v>0</v>
          </cell>
          <cell r="N15">
            <v>0</v>
          </cell>
          <cell r="O15">
            <v>0</v>
          </cell>
          <cell r="P15">
            <v>79500000</v>
          </cell>
        </row>
        <row r="16">
          <cell r="B16" t="str">
            <v>051 Penyempurnaan Kebijakan Pendaftaran dan Pembatalan Haji Reguler</v>
          </cell>
          <cell r="C16"/>
          <cell r="D16">
            <v>12000000</v>
          </cell>
          <cell r="E16"/>
          <cell r="F16"/>
          <cell r="G16"/>
          <cell r="H16"/>
          <cell r="I16">
            <v>12000000</v>
          </cell>
          <cell r="J16"/>
          <cell r="K16">
            <v>0</v>
          </cell>
          <cell r="L16"/>
          <cell r="M16"/>
          <cell r="N16"/>
          <cell r="O16"/>
          <cell r="P16">
            <v>0</v>
          </cell>
        </row>
        <row r="17">
          <cell r="B17" t="str">
            <v>053 Pengelolaan Pelayanan Pendaftaran dan Pembatalan Haji Reguler</v>
          </cell>
          <cell r="C17"/>
          <cell r="D17">
            <v>17230000</v>
          </cell>
          <cell r="E17"/>
          <cell r="F17"/>
          <cell r="G17">
            <v>5000000</v>
          </cell>
          <cell r="H17"/>
          <cell r="I17">
            <v>22230000</v>
          </cell>
          <cell r="J17"/>
          <cell r="K17">
            <v>0</v>
          </cell>
          <cell r="L17"/>
          <cell r="M17"/>
          <cell r="N17">
            <v>0</v>
          </cell>
          <cell r="O17"/>
          <cell r="P17">
            <v>0</v>
          </cell>
        </row>
        <row r="18">
          <cell r="B18" t="str">
            <v>054 Konsolidasi dan Verifikasi Data Jemaah Haji Reguler</v>
          </cell>
          <cell r="C18"/>
          <cell r="D18">
            <v>6000000</v>
          </cell>
          <cell r="E18"/>
          <cell r="F18"/>
          <cell r="G18"/>
          <cell r="H18"/>
          <cell r="I18">
            <v>6000000</v>
          </cell>
          <cell r="J18"/>
          <cell r="K18">
            <v>1500000</v>
          </cell>
          <cell r="L18"/>
          <cell r="M18"/>
          <cell r="N18"/>
          <cell r="O18"/>
          <cell r="P18">
            <v>1500000</v>
          </cell>
        </row>
        <row r="19">
          <cell r="B19" t="str">
            <v>057 Penyelesaian Dokumen/Perlengkapan Jemaah Haji di Tingkat Kab/Kota</v>
          </cell>
          <cell r="C19"/>
          <cell r="D19">
            <v>64810000</v>
          </cell>
          <cell r="E19"/>
          <cell r="F19"/>
          <cell r="G19"/>
          <cell r="H19"/>
          <cell r="I19">
            <v>64810000</v>
          </cell>
          <cell r="J19"/>
          <cell r="K19">
            <v>22000000</v>
          </cell>
          <cell r="L19"/>
          <cell r="M19"/>
          <cell r="N19"/>
          <cell r="O19"/>
          <cell r="P19">
            <v>22000000</v>
          </cell>
        </row>
        <row r="20">
          <cell r="B20" t="str">
            <v>058 Penyelesaian Dokumen/Perlengkapan Jemaah Haji di Tingkat Provinsi</v>
          </cell>
          <cell r="C20"/>
          <cell r="D20">
            <v>6000000</v>
          </cell>
          <cell r="E20"/>
          <cell r="F20"/>
          <cell r="G20"/>
          <cell r="H20"/>
          <cell r="I20">
            <v>6000000</v>
          </cell>
          <cell r="J20"/>
          <cell r="K20">
            <v>6000000</v>
          </cell>
          <cell r="L20"/>
          <cell r="M20"/>
          <cell r="N20"/>
          <cell r="O20"/>
          <cell r="P20">
            <v>6000000</v>
          </cell>
        </row>
        <row r="21">
          <cell r="B21" t="str">
            <v>063 Pelayanan Pemberangkatan/Pemulangan Jemaah</v>
          </cell>
          <cell r="C21"/>
          <cell r="D21">
            <v>100000000</v>
          </cell>
          <cell r="E21"/>
          <cell r="F21"/>
          <cell r="G21"/>
          <cell r="H21"/>
          <cell r="I21">
            <v>100000000</v>
          </cell>
          <cell r="J21"/>
          <cell r="K21">
            <v>50000000</v>
          </cell>
          <cell r="L21"/>
          <cell r="M21"/>
          <cell r="N21"/>
          <cell r="O21"/>
          <cell r="P21">
            <v>50000000</v>
          </cell>
        </row>
        <row r="22">
          <cell r="B22" t="str">
            <v>2148 Pembinaan Haji</v>
          </cell>
          <cell r="C22"/>
          <cell r="D22">
            <v>862360000</v>
          </cell>
          <cell r="E22"/>
          <cell r="F22"/>
          <cell r="G22"/>
          <cell r="H22"/>
          <cell r="I22">
            <v>862360000</v>
          </cell>
          <cell r="J22">
            <v>0</v>
          </cell>
          <cell r="K22">
            <v>300230000</v>
          </cell>
          <cell r="L22">
            <v>0</v>
          </cell>
          <cell r="M22">
            <v>0</v>
          </cell>
          <cell r="N22">
            <v>0</v>
          </cell>
          <cell r="O22">
            <v>0</v>
          </cell>
          <cell r="P22">
            <v>300230000</v>
          </cell>
        </row>
        <row r="23">
          <cell r="B23" t="str">
            <v>2148.QDC Fasilitasi dan Pembinaan Masyarakat</v>
          </cell>
          <cell r="C23"/>
          <cell r="D23">
            <v>862360000</v>
          </cell>
          <cell r="E23"/>
          <cell r="F23"/>
          <cell r="G23"/>
          <cell r="H23"/>
          <cell r="I23">
            <v>862360000</v>
          </cell>
          <cell r="J23">
            <v>0</v>
          </cell>
          <cell r="K23">
            <v>300230000</v>
          </cell>
          <cell r="L23">
            <v>0</v>
          </cell>
          <cell r="M23">
            <v>0</v>
          </cell>
          <cell r="N23">
            <v>0</v>
          </cell>
          <cell r="O23">
            <v>0</v>
          </cell>
          <cell r="P23">
            <v>300230000</v>
          </cell>
        </row>
        <row r="24">
          <cell r="B24" t="str">
            <v>2148.QDC.001 Petugas Haji yang Profesional</v>
          </cell>
          <cell r="C24"/>
          <cell r="D24">
            <v>25780000</v>
          </cell>
          <cell r="E24"/>
          <cell r="F24"/>
          <cell r="G24"/>
          <cell r="H24"/>
          <cell r="I24">
            <v>25780000</v>
          </cell>
          <cell r="J24">
            <v>0</v>
          </cell>
          <cell r="K24">
            <v>13690000</v>
          </cell>
          <cell r="L24">
            <v>0</v>
          </cell>
          <cell r="M24">
            <v>0</v>
          </cell>
          <cell r="N24">
            <v>0</v>
          </cell>
          <cell r="O24">
            <v>0</v>
          </cell>
          <cell r="P24">
            <v>13690000</v>
          </cell>
        </row>
        <row r="25">
          <cell r="B25" t="str">
            <v>051 Rekrutmen/Seleksi PPIH Kloter</v>
          </cell>
          <cell r="C25"/>
          <cell r="D25">
            <v>15550000</v>
          </cell>
          <cell r="E25"/>
          <cell r="F25"/>
          <cell r="G25"/>
          <cell r="H25"/>
          <cell r="I25">
            <v>15550000</v>
          </cell>
          <cell r="J25"/>
          <cell r="K25">
            <v>3460000</v>
          </cell>
          <cell r="L25"/>
          <cell r="M25"/>
          <cell r="N25"/>
          <cell r="O25"/>
          <cell r="P25">
            <v>3460000</v>
          </cell>
        </row>
        <row r="26">
          <cell r="B26" t="str">
            <v>052 Rekrutmen/Seleksi PPIH Non Kloter</v>
          </cell>
          <cell r="C26"/>
          <cell r="D26">
            <v>10230000</v>
          </cell>
          <cell r="E26"/>
          <cell r="F26"/>
          <cell r="G26"/>
          <cell r="H26"/>
          <cell r="I26">
            <v>10230000</v>
          </cell>
          <cell r="J26"/>
          <cell r="K26">
            <v>10230000</v>
          </cell>
          <cell r="L26"/>
          <cell r="M26"/>
          <cell r="N26"/>
          <cell r="O26"/>
          <cell r="P26">
            <v>10230000</v>
          </cell>
        </row>
        <row r="27">
          <cell r="B27" t="str">
            <v>2148.QDC.002 Jemaah Haji Reguler yang Terbina</v>
          </cell>
          <cell r="C27"/>
          <cell r="D27">
            <v>836580000</v>
          </cell>
          <cell r="E27"/>
          <cell r="F27"/>
          <cell r="G27"/>
          <cell r="H27"/>
          <cell r="I27">
            <v>836580000</v>
          </cell>
          <cell r="J27">
            <v>0</v>
          </cell>
          <cell r="K27">
            <v>286540000</v>
          </cell>
          <cell r="L27">
            <v>0</v>
          </cell>
          <cell r="M27">
            <v>0</v>
          </cell>
          <cell r="N27">
            <v>0</v>
          </cell>
          <cell r="O27">
            <v>0</v>
          </cell>
          <cell r="P27">
            <v>286540000</v>
          </cell>
        </row>
        <row r="28">
          <cell r="B28" t="str">
            <v>051 Bimbingan Jemaah Haji Reguler</v>
          </cell>
          <cell r="C28"/>
          <cell r="D28">
            <v>836580000</v>
          </cell>
          <cell r="E28"/>
          <cell r="F28"/>
          <cell r="G28"/>
          <cell r="H28"/>
          <cell r="I28">
            <v>836580000</v>
          </cell>
          <cell r="J28"/>
          <cell r="K28">
            <v>286540000</v>
          </cell>
          <cell r="L28"/>
          <cell r="M28"/>
          <cell r="N28"/>
          <cell r="O28"/>
          <cell r="P28">
            <v>286540000</v>
          </cell>
        </row>
        <row r="29">
          <cell r="B29" t="str">
            <v>2149 Pengelolaan Dana Haji dan Sistem Informasi Haji</v>
          </cell>
          <cell r="C29"/>
          <cell r="D29">
            <v>78100000</v>
          </cell>
          <cell r="E29"/>
          <cell r="F29"/>
          <cell r="G29"/>
          <cell r="H29"/>
          <cell r="I29">
            <v>78100000</v>
          </cell>
          <cell r="J29">
            <v>0</v>
          </cell>
          <cell r="K29">
            <v>24700000</v>
          </cell>
          <cell r="L29">
            <v>0</v>
          </cell>
          <cell r="M29">
            <v>0</v>
          </cell>
          <cell r="N29">
            <v>0</v>
          </cell>
          <cell r="O29">
            <v>0</v>
          </cell>
          <cell r="P29">
            <v>24700000</v>
          </cell>
        </row>
        <row r="30">
          <cell r="B30" t="str">
            <v>2149.QMA Data dan Informasi Publik</v>
          </cell>
          <cell r="C30"/>
          <cell r="D30">
            <v>78100000</v>
          </cell>
          <cell r="E30"/>
          <cell r="F30"/>
          <cell r="G30"/>
          <cell r="H30"/>
          <cell r="I30">
            <v>78100000</v>
          </cell>
          <cell r="J30">
            <v>0</v>
          </cell>
          <cell r="K30">
            <v>24700000</v>
          </cell>
          <cell r="L30">
            <v>0</v>
          </cell>
          <cell r="M30">
            <v>0</v>
          </cell>
          <cell r="N30">
            <v>0</v>
          </cell>
          <cell r="O30">
            <v>0</v>
          </cell>
          <cell r="P30">
            <v>24700000</v>
          </cell>
        </row>
        <row r="31">
          <cell r="B31" t="str">
            <v>2149.QMA.001 Sistem Informasi Haji yang Handal</v>
          </cell>
          <cell r="C31"/>
          <cell r="D31">
            <v>78100000</v>
          </cell>
          <cell r="E31"/>
          <cell r="F31"/>
          <cell r="G31"/>
          <cell r="H31"/>
          <cell r="I31">
            <v>78100000</v>
          </cell>
          <cell r="J31">
            <v>0</v>
          </cell>
          <cell r="K31">
            <v>24700000</v>
          </cell>
          <cell r="L31">
            <v>0</v>
          </cell>
          <cell r="M31">
            <v>0</v>
          </cell>
          <cell r="N31">
            <v>0</v>
          </cell>
          <cell r="O31">
            <v>0</v>
          </cell>
          <cell r="P31">
            <v>24700000</v>
          </cell>
        </row>
        <row r="32">
          <cell r="B32" t="str">
            <v>051 Pengelolaan Infrastruktur</v>
          </cell>
          <cell r="C32"/>
          <cell r="D32">
            <v>54700000</v>
          </cell>
          <cell r="E32"/>
          <cell r="F32"/>
          <cell r="G32"/>
          <cell r="H32"/>
          <cell r="I32">
            <v>54700000</v>
          </cell>
          <cell r="J32"/>
          <cell r="K32">
            <v>24700000</v>
          </cell>
          <cell r="L32"/>
          <cell r="M32"/>
          <cell r="N32"/>
          <cell r="O32"/>
          <cell r="P32">
            <v>24700000</v>
          </cell>
        </row>
        <row r="33">
          <cell r="B33" t="str">
            <v>053 Pengembangan Sistem Informasi Haji</v>
          </cell>
          <cell r="C33"/>
          <cell r="D33">
            <v>23400000</v>
          </cell>
          <cell r="E33"/>
          <cell r="F33"/>
          <cell r="G33"/>
          <cell r="H33"/>
          <cell r="I33">
            <v>23400000</v>
          </cell>
          <cell r="J33"/>
          <cell r="K33">
            <v>0</v>
          </cell>
          <cell r="L33"/>
          <cell r="M33"/>
          <cell r="N33"/>
          <cell r="O33"/>
          <cell r="P33">
            <v>0</v>
          </cell>
        </row>
        <row r="34">
          <cell r="B34" t="str">
            <v>025.09.WA DUKUNGAN MANAJEMEN</v>
          </cell>
          <cell r="C34">
            <v>5482133000</v>
          </cell>
          <cell r="D34">
            <v>1568650000</v>
          </cell>
          <cell r="E34">
            <v>3450070000</v>
          </cell>
          <cell r="F34">
            <v>105865000</v>
          </cell>
          <cell r="G34">
            <v>324650000</v>
          </cell>
          <cell r="H34">
            <v>130135000</v>
          </cell>
          <cell r="I34">
            <v>11061503000</v>
          </cell>
          <cell r="J34">
            <v>5482133000</v>
          </cell>
          <cell r="K34">
            <v>774934000</v>
          </cell>
          <cell r="L34">
            <v>2139352000</v>
          </cell>
          <cell r="M34">
            <v>105865000</v>
          </cell>
          <cell r="N34">
            <v>0</v>
          </cell>
          <cell r="O34">
            <v>130135000</v>
          </cell>
          <cell r="P34">
            <v>8632419000</v>
          </cell>
        </row>
        <row r="35">
          <cell r="B35" t="str">
            <v>2150 Dukungan Manajemen dan Pelaksanaan Tugas Teknis
Lainnya Penyelenggaraan Haji dan Umrah</v>
          </cell>
          <cell r="C35">
            <v>5482133000</v>
          </cell>
          <cell r="D35">
            <v>1568650000</v>
          </cell>
          <cell r="E35">
            <v>3450070000</v>
          </cell>
          <cell r="F35">
            <v>105865000</v>
          </cell>
          <cell r="G35">
            <v>324650000</v>
          </cell>
          <cell r="H35">
            <v>130135000</v>
          </cell>
          <cell r="I35">
            <v>11061503000</v>
          </cell>
          <cell r="J35">
            <v>5482133000</v>
          </cell>
          <cell r="K35">
            <v>774934000</v>
          </cell>
          <cell r="L35">
            <v>2139352000</v>
          </cell>
          <cell r="M35">
            <v>105865000</v>
          </cell>
          <cell r="N35">
            <v>0</v>
          </cell>
          <cell r="O35">
            <v>130135000</v>
          </cell>
          <cell r="P35">
            <v>8632419000</v>
          </cell>
        </row>
        <row r="36">
          <cell r="B36" t="str">
            <v>2150.EBA Layanan Dukungan Manajemen Internal</v>
          </cell>
          <cell r="C36">
            <v>5482133000</v>
          </cell>
          <cell r="D36">
            <v>1252550000</v>
          </cell>
          <cell r="E36">
            <v>3450070000</v>
          </cell>
          <cell r="F36">
            <v>105865000</v>
          </cell>
          <cell r="G36"/>
          <cell r="H36"/>
          <cell r="I36">
            <v>10290618000</v>
          </cell>
          <cell r="J36">
            <v>5482133000</v>
          </cell>
          <cell r="K36">
            <v>558534000</v>
          </cell>
          <cell r="L36">
            <v>2139352000</v>
          </cell>
          <cell r="M36">
            <v>105865000</v>
          </cell>
          <cell r="N36">
            <v>0</v>
          </cell>
          <cell r="O36">
            <v>0</v>
          </cell>
          <cell r="P36">
            <v>8285884000</v>
          </cell>
        </row>
        <row r="37">
          <cell r="B37" t="str">
            <v>2150.EBA.962 Layanan Umum</v>
          </cell>
          <cell r="C37"/>
          <cell r="D37">
            <v>1252550000</v>
          </cell>
          <cell r="E37"/>
          <cell r="F37"/>
          <cell r="G37"/>
          <cell r="H37"/>
          <cell r="I37">
            <v>1252550000</v>
          </cell>
          <cell r="J37">
            <v>0</v>
          </cell>
          <cell r="K37">
            <v>558534000</v>
          </cell>
          <cell r="L37">
            <v>0</v>
          </cell>
          <cell r="M37">
            <v>0</v>
          </cell>
          <cell r="N37">
            <v>0</v>
          </cell>
          <cell r="O37">
            <v>0</v>
          </cell>
          <cell r="P37">
            <v>558534000</v>
          </cell>
        </row>
        <row r="38">
          <cell r="B38" t="str">
            <v>052 Koordinasi penyelenggaraan ibadah haji</v>
          </cell>
          <cell r="C38"/>
          <cell r="D38">
            <v>1252550000</v>
          </cell>
          <cell r="E38"/>
          <cell r="F38"/>
          <cell r="G38"/>
          <cell r="H38"/>
          <cell r="I38">
            <v>1252550000</v>
          </cell>
          <cell r="J38"/>
          <cell r="K38">
            <v>558534000</v>
          </cell>
          <cell r="L38"/>
          <cell r="M38"/>
          <cell r="N38"/>
          <cell r="O38"/>
          <cell r="P38">
            <v>558534000</v>
          </cell>
        </row>
        <row r="39">
          <cell r="B39" t="str">
            <v>2150.EBA.994 Layanan Perkantoran</v>
          </cell>
          <cell r="C39">
            <v>5482133000</v>
          </cell>
          <cell r="D39"/>
          <cell r="E39">
            <v>3450070000</v>
          </cell>
          <cell r="F39">
            <v>105865000</v>
          </cell>
          <cell r="G39"/>
          <cell r="H39"/>
          <cell r="I39">
            <v>9038068000</v>
          </cell>
          <cell r="J39">
            <v>5482133000</v>
          </cell>
          <cell r="K39">
            <v>0</v>
          </cell>
          <cell r="L39">
            <v>2139352000</v>
          </cell>
          <cell r="M39">
            <v>105865000</v>
          </cell>
          <cell r="N39">
            <v>0</v>
          </cell>
          <cell r="O39">
            <v>0</v>
          </cell>
          <cell r="P39">
            <v>7727350000</v>
          </cell>
        </row>
        <row r="40">
          <cell r="B40" t="str">
            <v>001 Gaji dan Tunjangan</v>
          </cell>
          <cell r="C40">
            <v>5482133000</v>
          </cell>
          <cell r="D40"/>
          <cell r="E40"/>
          <cell r="F40"/>
          <cell r="G40"/>
          <cell r="H40"/>
          <cell r="I40">
            <v>5482133000</v>
          </cell>
          <cell r="J40">
            <v>5482133000</v>
          </cell>
          <cell r="K40"/>
          <cell r="L40"/>
          <cell r="M40"/>
          <cell r="N40"/>
          <cell r="O40"/>
          <cell r="P40">
            <v>5482133000</v>
          </cell>
        </row>
        <row r="41">
          <cell r="B41" t="str">
            <v>002 Operasional dan Pemeliharaan Kantor</v>
          </cell>
          <cell r="C41"/>
          <cell r="D41"/>
          <cell r="E41">
            <v>3450070000</v>
          </cell>
          <cell r="F41">
            <v>105865000</v>
          </cell>
          <cell r="G41"/>
          <cell r="H41"/>
          <cell r="I41">
            <v>3555935000</v>
          </cell>
          <cell r="J41"/>
          <cell r="K41"/>
          <cell r="L41">
            <v>2139352000</v>
          </cell>
          <cell r="M41">
            <v>105865000</v>
          </cell>
          <cell r="N41"/>
          <cell r="O41"/>
          <cell r="P41">
            <v>2245217000</v>
          </cell>
        </row>
        <row r="42">
          <cell r="B42" t="str">
            <v>2150.EBB Layanan Sarana dan Prasarana Internal</v>
          </cell>
          <cell r="C42"/>
          <cell r="D42"/>
          <cell r="E42"/>
          <cell r="F42"/>
          <cell r="G42">
            <v>324650000</v>
          </cell>
          <cell r="H42">
            <v>130135000</v>
          </cell>
          <cell r="I42">
            <v>454785000</v>
          </cell>
          <cell r="J42">
            <v>0</v>
          </cell>
          <cell r="K42">
            <v>0</v>
          </cell>
          <cell r="L42">
            <v>0</v>
          </cell>
          <cell r="M42">
            <v>0</v>
          </cell>
          <cell r="N42">
            <v>0</v>
          </cell>
          <cell r="O42">
            <v>130135000</v>
          </cell>
          <cell r="P42">
            <v>130135000</v>
          </cell>
        </row>
        <row r="43">
          <cell r="B43" t="str">
            <v>2150.EBB.951 Layanan Sarana Internal</v>
          </cell>
          <cell r="C43"/>
          <cell r="D43"/>
          <cell r="E43"/>
          <cell r="F43"/>
          <cell r="G43">
            <v>324650000</v>
          </cell>
          <cell r="H43">
            <v>130135000</v>
          </cell>
          <cell r="I43">
            <v>454785000</v>
          </cell>
          <cell r="J43">
            <v>0</v>
          </cell>
          <cell r="K43">
            <v>0</v>
          </cell>
          <cell r="L43">
            <v>0</v>
          </cell>
          <cell r="M43">
            <v>0</v>
          </cell>
          <cell r="N43">
            <v>0</v>
          </cell>
          <cell r="O43">
            <v>130135000</v>
          </cell>
          <cell r="P43">
            <v>130135000</v>
          </cell>
        </row>
        <row r="44">
          <cell r="B44" t="str">
            <v>051 Pengadaan Perangkat Pengolah Data dan Komunikasi</v>
          </cell>
          <cell r="C44"/>
          <cell r="D44"/>
          <cell r="E44"/>
          <cell r="F44"/>
          <cell r="G44">
            <v>13500000</v>
          </cell>
          <cell r="H44"/>
          <cell r="I44">
            <v>13500000</v>
          </cell>
          <cell r="J44"/>
          <cell r="K44"/>
          <cell r="L44"/>
          <cell r="M44"/>
          <cell r="N44">
            <v>0</v>
          </cell>
          <cell r="O44"/>
          <cell r="P44">
            <v>0</v>
          </cell>
        </row>
        <row r="45">
          <cell r="B45" t="str">
            <v>052 Pengadaan Peralatan dan Fasilitas Perkantoran</v>
          </cell>
          <cell r="C45"/>
          <cell r="D45"/>
          <cell r="E45"/>
          <cell r="F45"/>
          <cell r="G45">
            <v>311150000</v>
          </cell>
          <cell r="H45">
            <v>130135000</v>
          </cell>
          <cell r="I45">
            <v>441285000</v>
          </cell>
          <cell r="J45"/>
          <cell r="K45"/>
          <cell r="L45"/>
          <cell r="M45"/>
          <cell r="N45">
            <v>0</v>
          </cell>
          <cell r="O45">
            <v>130135000</v>
          </cell>
          <cell r="P45">
            <v>130135000</v>
          </cell>
        </row>
        <row r="46">
          <cell r="B46" t="str">
            <v>2150.EBD Layanan Manajemen Kinerja Internal</v>
          </cell>
          <cell r="C46"/>
          <cell r="D46">
            <v>316100000</v>
          </cell>
          <cell r="E46"/>
          <cell r="F46"/>
          <cell r="G46"/>
          <cell r="H46"/>
          <cell r="I46">
            <v>316100000</v>
          </cell>
          <cell r="J46">
            <v>0</v>
          </cell>
          <cell r="K46">
            <v>216400000</v>
          </cell>
          <cell r="L46">
            <v>0</v>
          </cell>
          <cell r="M46">
            <v>0</v>
          </cell>
          <cell r="N46">
            <v>0</v>
          </cell>
          <cell r="O46">
            <v>0</v>
          </cell>
          <cell r="P46">
            <v>216400000</v>
          </cell>
        </row>
        <row r="47">
          <cell r="B47" t="str">
            <v>2150.EBD.952 Layanan Perencanaan dan Penganggaran</v>
          </cell>
          <cell r="C47"/>
          <cell r="D47">
            <v>316100000</v>
          </cell>
          <cell r="E47"/>
          <cell r="F47"/>
          <cell r="G47"/>
          <cell r="H47"/>
          <cell r="I47">
            <v>316100000</v>
          </cell>
          <cell r="J47">
            <v>0</v>
          </cell>
          <cell r="K47">
            <v>216400000</v>
          </cell>
          <cell r="L47">
            <v>0</v>
          </cell>
          <cell r="M47">
            <v>0</v>
          </cell>
          <cell r="N47">
            <v>0</v>
          </cell>
          <cell r="O47">
            <v>0</v>
          </cell>
          <cell r="P47">
            <v>216400000</v>
          </cell>
        </row>
        <row r="48">
          <cell r="B48" t="str">
            <v>051 Penyusunan Perencanaan Program dan Anggaran</v>
          </cell>
          <cell r="C48"/>
          <cell r="D48">
            <v>294100000</v>
          </cell>
          <cell r="E48"/>
          <cell r="F48"/>
          <cell r="G48"/>
          <cell r="H48"/>
          <cell r="I48">
            <v>294100000</v>
          </cell>
          <cell r="J48"/>
          <cell r="K48">
            <v>199400000</v>
          </cell>
          <cell r="L48"/>
          <cell r="M48"/>
          <cell r="N48"/>
          <cell r="O48"/>
          <cell r="P48">
            <v>199400000</v>
          </cell>
        </row>
        <row r="49">
          <cell r="B49" t="str">
            <v>052 Pengelolaan Rencana Program dan Anggaran</v>
          </cell>
          <cell r="C49"/>
          <cell r="D49">
            <v>22000000</v>
          </cell>
          <cell r="E49"/>
          <cell r="F49"/>
          <cell r="G49"/>
          <cell r="H49"/>
          <cell r="I49">
            <v>22000000</v>
          </cell>
          <cell r="J49"/>
          <cell r="K49">
            <v>17000000</v>
          </cell>
          <cell r="L49"/>
          <cell r="M49"/>
          <cell r="N49"/>
          <cell r="O49"/>
          <cell r="P49">
            <v>17000000</v>
          </cell>
        </row>
      </sheetData>
      <sheetData sheetId="27">
        <row r="7">
          <cell r="B7" t="str">
            <v>18 SULAWESI TENGAH</v>
          </cell>
          <cell r="C7">
            <v>9069724000</v>
          </cell>
          <cell r="D7">
            <v>2156740000</v>
          </cell>
          <cell r="E7">
            <v>110942000</v>
          </cell>
          <cell r="F7">
            <v>3350904000</v>
          </cell>
          <cell r="G7">
            <v>331000000</v>
          </cell>
          <cell r="H7">
            <v>75784000</v>
          </cell>
          <cell r="I7">
            <v>15095094000</v>
          </cell>
          <cell r="J7">
            <v>8660877000</v>
          </cell>
          <cell r="K7">
            <v>1439197000</v>
          </cell>
          <cell r="L7">
            <v>384824000</v>
          </cell>
          <cell r="M7">
            <v>2156547000</v>
          </cell>
          <cell r="N7">
            <v>0</v>
          </cell>
          <cell r="O7">
            <v>75784000</v>
          </cell>
          <cell r="P7">
            <v>12717229000</v>
          </cell>
        </row>
        <row r="8">
          <cell r="B8" t="str">
            <v>025.09.DC KERUKUNAN UMAT DAN LAYANAN KEHIDUPAN BERAGAMA</v>
          </cell>
          <cell r="C8"/>
          <cell r="D8">
            <v>1582123000</v>
          </cell>
          <cell r="E8"/>
          <cell r="F8"/>
          <cell r="G8"/>
          <cell r="H8"/>
          <cell r="I8">
            <v>1582123000</v>
          </cell>
          <cell r="J8">
            <v>0</v>
          </cell>
          <cell r="K8">
            <v>1051830000</v>
          </cell>
          <cell r="L8">
            <v>0</v>
          </cell>
          <cell r="M8">
            <v>0</v>
          </cell>
          <cell r="N8">
            <v>0</v>
          </cell>
          <cell r="O8">
            <v>0</v>
          </cell>
          <cell r="P8">
            <v>1051830000</v>
          </cell>
        </row>
        <row r="9">
          <cell r="B9" t="str">
            <v>2126 Pembinaan Umrah dan Haji Khusus</v>
          </cell>
          <cell r="C9"/>
          <cell r="D9">
            <v>50000000</v>
          </cell>
          <cell r="E9"/>
          <cell r="F9"/>
          <cell r="G9"/>
          <cell r="H9"/>
          <cell r="I9">
            <v>50000000</v>
          </cell>
          <cell r="J9">
            <v>0</v>
          </cell>
          <cell r="K9">
            <v>30830000</v>
          </cell>
          <cell r="L9">
            <v>0</v>
          </cell>
          <cell r="M9">
            <v>0</v>
          </cell>
          <cell r="N9">
            <v>0</v>
          </cell>
          <cell r="O9">
            <v>0</v>
          </cell>
          <cell r="P9">
            <v>30830000</v>
          </cell>
        </row>
        <row r="10">
          <cell r="B10" t="str">
            <v>2126.QDB Fasilitasi dan Pembinaan Lembaga</v>
          </cell>
          <cell r="C10"/>
          <cell r="D10">
            <v>50000000</v>
          </cell>
          <cell r="E10"/>
          <cell r="F10"/>
          <cell r="G10"/>
          <cell r="H10"/>
          <cell r="I10">
            <v>50000000</v>
          </cell>
          <cell r="J10">
            <v>0</v>
          </cell>
          <cell r="K10">
            <v>30830000</v>
          </cell>
          <cell r="L10">
            <v>0</v>
          </cell>
          <cell r="M10">
            <v>0</v>
          </cell>
          <cell r="N10">
            <v>0</v>
          </cell>
          <cell r="O10">
            <v>0</v>
          </cell>
          <cell r="P10">
            <v>30830000</v>
          </cell>
        </row>
        <row r="11">
          <cell r="B11" t="str">
            <v>2126.QDB.001 Lembaga Penyelenggara Ibadah Umrah yang Terbina</v>
          </cell>
          <cell r="C11"/>
          <cell r="D11">
            <v>50000000</v>
          </cell>
          <cell r="E11"/>
          <cell r="F11"/>
          <cell r="G11"/>
          <cell r="H11"/>
          <cell r="I11">
            <v>50000000</v>
          </cell>
          <cell r="J11">
            <v>0</v>
          </cell>
          <cell r="K11">
            <v>30830000</v>
          </cell>
          <cell r="L11">
            <v>0</v>
          </cell>
          <cell r="M11">
            <v>0</v>
          </cell>
          <cell r="N11">
            <v>0</v>
          </cell>
          <cell r="O11">
            <v>0</v>
          </cell>
          <cell r="P11">
            <v>30830000</v>
          </cell>
        </row>
        <row r="12">
          <cell r="B12" t="str">
            <v>051 Pengelolaan Perizinan Penyelenggara Perjalanan Ibadah Umrah</v>
          </cell>
          <cell r="C12"/>
          <cell r="D12">
            <v>19170000</v>
          </cell>
          <cell r="E12"/>
          <cell r="F12"/>
          <cell r="G12"/>
          <cell r="H12"/>
          <cell r="I12">
            <v>19170000</v>
          </cell>
          <cell r="J12"/>
          <cell r="K12">
            <v>0</v>
          </cell>
          <cell r="L12"/>
          <cell r="M12"/>
          <cell r="N12"/>
          <cell r="O12"/>
          <cell r="P12">
            <v>0</v>
          </cell>
        </row>
        <row r="13">
          <cell r="B13" t="str">
            <v>054 Pemantauan dan Pengawasan Penyelenggara Perjalanan Ibadah Umrah</v>
          </cell>
          <cell r="C13"/>
          <cell r="D13">
            <v>30830000</v>
          </cell>
          <cell r="E13"/>
          <cell r="F13"/>
          <cell r="G13"/>
          <cell r="H13"/>
          <cell r="I13">
            <v>30830000</v>
          </cell>
          <cell r="J13"/>
          <cell r="K13">
            <v>30830000</v>
          </cell>
          <cell r="L13"/>
          <cell r="M13"/>
          <cell r="N13"/>
          <cell r="O13"/>
          <cell r="P13">
            <v>30830000</v>
          </cell>
        </row>
        <row r="14">
          <cell r="B14" t="str">
            <v>2147 Pelayanan Haji Dalam Negeri</v>
          </cell>
          <cell r="C14"/>
          <cell r="D14">
            <v>509516000</v>
          </cell>
          <cell r="E14"/>
          <cell r="F14"/>
          <cell r="G14"/>
          <cell r="H14"/>
          <cell r="I14">
            <v>509516000</v>
          </cell>
          <cell r="J14">
            <v>0</v>
          </cell>
          <cell r="K14">
            <v>339000000</v>
          </cell>
          <cell r="L14">
            <v>0</v>
          </cell>
          <cell r="M14">
            <v>0</v>
          </cell>
          <cell r="N14">
            <v>0</v>
          </cell>
          <cell r="O14">
            <v>0</v>
          </cell>
          <cell r="P14">
            <v>339000000</v>
          </cell>
        </row>
        <row r="15">
          <cell r="B15" t="str">
            <v>2147.QAA Pelayanan Publik kepada masyarakat</v>
          </cell>
          <cell r="C15"/>
          <cell r="D15">
            <v>509516000</v>
          </cell>
          <cell r="E15"/>
          <cell r="F15"/>
          <cell r="G15"/>
          <cell r="H15"/>
          <cell r="I15">
            <v>509516000</v>
          </cell>
          <cell r="J15">
            <v>0</v>
          </cell>
          <cell r="K15">
            <v>339000000</v>
          </cell>
          <cell r="L15">
            <v>0</v>
          </cell>
          <cell r="M15">
            <v>0</v>
          </cell>
          <cell r="N15">
            <v>0</v>
          </cell>
          <cell r="O15">
            <v>0</v>
          </cell>
          <cell r="P15">
            <v>339000000</v>
          </cell>
        </row>
        <row r="16">
          <cell r="B16" t="str">
            <v>2147.QAA.001 Layanan Administrasi Haji Dalam Negeri</v>
          </cell>
          <cell r="C16"/>
          <cell r="D16">
            <v>509516000</v>
          </cell>
          <cell r="E16"/>
          <cell r="F16"/>
          <cell r="G16"/>
          <cell r="H16"/>
          <cell r="I16">
            <v>509516000</v>
          </cell>
          <cell r="J16">
            <v>0</v>
          </cell>
          <cell r="K16">
            <v>339000000</v>
          </cell>
          <cell r="L16">
            <v>0</v>
          </cell>
          <cell r="M16">
            <v>0</v>
          </cell>
          <cell r="N16">
            <v>0</v>
          </cell>
          <cell r="O16">
            <v>0</v>
          </cell>
          <cell r="P16">
            <v>339000000</v>
          </cell>
        </row>
        <row r="17">
          <cell r="B17" t="str">
            <v>052 Sosialisasi Kebijakan Pendaftaran dan Pembatalan Haji reguler</v>
          </cell>
          <cell r="C17"/>
          <cell r="D17">
            <v>100316000</v>
          </cell>
          <cell r="E17"/>
          <cell r="F17"/>
          <cell r="G17"/>
          <cell r="H17"/>
          <cell r="I17">
            <v>100316000</v>
          </cell>
          <cell r="J17"/>
          <cell r="K17">
            <v>0</v>
          </cell>
          <cell r="L17"/>
          <cell r="M17"/>
          <cell r="N17"/>
          <cell r="O17"/>
          <cell r="P17">
            <v>0</v>
          </cell>
        </row>
        <row r="18">
          <cell r="B18" t="str">
            <v>053 Pengelolaan Pelayanan Pendaftaran dan Pembatalan Haji Reguler</v>
          </cell>
          <cell r="C18"/>
          <cell r="D18">
            <v>5000000</v>
          </cell>
          <cell r="E18"/>
          <cell r="F18"/>
          <cell r="G18"/>
          <cell r="H18"/>
          <cell r="I18">
            <v>5000000</v>
          </cell>
          <cell r="J18"/>
          <cell r="K18">
            <v>0</v>
          </cell>
          <cell r="L18"/>
          <cell r="M18"/>
          <cell r="N18"/>
          <cell r="O18"/>
          <cell r="P18">
            <v>0</v>
          </cell>
        </row>
        <row r="19">
          <cell r="B19" t="str">
            <v>057 Penyelesaian Dokumen/Perlengkapan Jemaah Haji di Tingkat Kab/Kota</v>
          </cell>
          <cell r="C19"/>
          <cell r="D19">
            <v>63000000</v>
          </cell>
          <cell r="E19"/>
          <cell r="F19"/>
          <cell r="G19"/>
          <cell r="H19"/>
          <cell r="I19">
            <v>63000000</v>
          </cell>
          <cell r="J19"/>
          <cell r="K19">
            <v>27000000</v>
          </cell>
          <cell r="L19"/>
          <cell r="M19"/>
          <cell r="N19"/>
          <cell r="O19"/>
          <cell r="P19">
            <v>27000000</v>
          </cell>
        </row>
        <row r="20">
          <cell r="B20" t="str">
            <v>058 Penyelesaian Dokumen/Perlengkapan Jemaah Haji di Tingkat Provinsi</v>
          </cell>
          <cell r="C20"/>
          <cell r="D20">
            <v>30460000</v>
          </cell>
          <cell r="E20"/>
          <cell r="F20"/>
          <cell r="G20"/>
          <cell r="H20"/>
          <cell r="I20">
            <v>30460000</v>
          </cell>
          <cell r="J20"/>
          <cell r="K20">
            <v>30460000</v>
          </cell>
          <cell r="L20"/>
          <cell r="M20"/>
          <cell r="N20"/>
          <cell r="O20"/>
          <cell r="P20">
            <v>30460000</v>
          </cell>
        </row>
        <row r="21">
          <cell r="B21" t="str">
            <v>063 Pelayanan Pemberangkatan/Pemulangan Jemaah</v>
          </cell>
          <cell r="C21"/>
          <cell r="D21">
            <v>310740000</v>
          </cell>
          <cell r="E21"/>
          <cell r="F21"/>
          <cell r="G21"/>
          <cell r="H21"/>
          <cell r="I21">
            <v>310740000</v>
          </cell>
          <cell r="J21"/>
          <cell r="K21">
            <v>281540000</v>
          </cell>
          <cell r="L21"/>
          <cell r="M21"/>
          <cell r="N21"/>
          <cell r="O21"/>
          <cell r="P21">
            <v>281540000</v>
          </cell>
        </row>
        <row r="22">
          <cell r="B22" t="str">
            <v>2148 Pembinaan Haji</v>
          </cell>
          <cell r="C22"/>
          <cell r="D22">
            <v>1022607000</v>
          </cell>
          <cell r="E22"/>
          <cell r="F22"/>
          <cell r="G22"/>
          <cell r="H22"/>
          <cell r="I22">
            <v>1022607000</v>
          </cell>
          <cell r="J22">
            <v>0</v>
          </cell>
          <cell r="K22">
            <v>682000000</v>
          </cell>
          <cell r="L22">
            <v>0</v>
          </cell>
          <cell r="M22">
            <v>0</v>
          </cell>
          <cell r="N22">
            <v>0</v>
          </cell>
          <cell r="O22">
            <v>0</v>
          </cell>
          <cell r="P22">
            <v>682000000</v>
          </cell>
        </row>
        <row r="23">
          <cell r="B23" t="str">
            <v>2148.QDC Fasilitasi dan Pembinaan Masyarakat</v>
          </cell>
          <cell r="C23"/>
          <cell r="D23">
            <v>1022607000</v>
          </cell>
          <cell r="E23"/>
          <cell r="F23"/>
          <cell r="G23"/>
          <cell r="H23"/>
          <cell r="I23">
            <v>1022607000</v>
          </cell>
          <cell r="J23">
            <v>0</v>
          </cell>
          <cell r="K23">
            <v>682000000</v>
          </cell>
          <cell r="L23">
            <v>0</v>
          </cell>
          <cell r="M23">
            <v>0</v>
          </cell>
          <cell r="N23">
            <v>0</v>
          </cell>
          <cell r="O23">
            <v>0</v>
          </cell>
          <cell r="P23">
            <v>682000000</v>
          </cell>
        </row>
        <row r="24">
          <cell r="B24" t="str">
            <v>2148.QDC.001 Petugas Haji yang Profesional</v>
          </cell>
          <cell r="C24"/>
          <cell r="D24">
            <v>355482000</v>
          </cell>
          <cell r="E24"/>
          <cell r="F24"/>
          <cell r="G24"/>
          <cell r="H24"/>
          <cell r="I24">
            <v>355482000</v>
          </cell>
          <cell r="J24">
            <v>0</v>
          </cell>
          <cell r="K24">
            <v>354562000</v>
          </cell>
          <cell r="L24">
            <v>0</v>
          </cell>
          <cell r="M24">
            <v>0</v>
          </cell>
          <cell r="N24">
            <v>0</v>
          </cell>
          <cell r="O24">
            <v>0</v>
          </cell>
          <cell r="P24">
            <v>354562000</v>
          </cell>
        </row>
        <row r="25">
          <cell r="B25" t="str">
            <v>051 Rekrutmen/Seleksi PPIH Kloter</v>
          </cell>
          <cell r="C25"/>
          <cell r="D25">
            <v>52820000</v>
          </cell>
          <cell r="E25"/>
          <cell r="F25"/>
          <cell r="G25"/>
          <cell r="H25"/>
          <cell r="I25">
            <v>52820000</v>
          </cell>
          <cell r="J25"/>
          <cell r="K25">
            <v>51900000</v>
          </cell>
          <cell r="L25"/>
          <cell r="M25"/>
          <cell r="N25"/>
          <cell r="O25"/>
          <cell r="P25">
            <v>51900000</v>
          </cell>
        </row>
        <row r="26">
          <cell r="B26" t="str">
            <v>052 Rekrutmen/Seleksi PPIH Non Kloter</v>
          </cell>
          <cell r="C26"/>
          <cell r="D26">
            <v>74972000</v>
          </cell>
          <cell r="E26"/>
          <cell r="F26"/>
          <cell r="G26"/>
          <cell r="H26"/>
          <cell r="I26">
            <v>74972000</v>
          </cell>
          <cell r="J26"/>
          <cell r="K26">
            <v>74972000</v>
          </cell>
          <cell r="L26"/>
          <cell r="M26"/>
          <cell r="N26"/>
          <cell r="O26"/>
          <cell r="P26">
            <v>74972000</v>
          </cell>
        </row>
        <row r="27">
          <cell r="B27" t="str">
            <v>069 Operasional PPIH Embarkasi Transit</v>
          </cell>
          <cell r="C27"/>
          <cell r="D27">
            <v>227690000</v>
          </cell>
          <cell r="E27"/>
          <cell r="F27"/>
          <cell r="G27"/>
          <cell r="H27"/>
          <cell r="I27">
            <v>227690000</v>
          </cell>
          <cell r="J27"/>
          <cell r="K27">
            <v>227690000</v>
          </cell>
          <cell r="L27"/>
          <cell r="M27"/>
          <cell r="N27"/>
          <cell r="O27"/>
          <cell r="P27">
            <v>227690000</v>
          </cell>
        </row>
        <row r="28">
          <cell r="B28" t="str">
            <v>2148.QDC.002 Jemaah Haji Reguler yang Terbina</v>
          </cell>
          <cell r="C28"/>
          <cell r="D28">
            <v>667125000</v>
          </cell>
          <cell r="E28"/>
          <cell r="F28"/>
          <cell r="G28"/>
          <cell r="H28"/>
          <cell r="I28">
            <v>667125000</v>
          </cell>
          <cell r="J28">
            <v>0</v>
          </cell>
          <cell r="K28">
            <v>327438000</v>
          </cell>
          <cell r="L28">
            <v>0</v>
          </cell>
          <cell r="M28">
            <v>0</v>
          </cell>
          <cell r="N28">
            <v>0</v>
          </cell>
          <cell r="O28">
            <v>0</v>
          </cell>
          <cell r="P28">
            <v>327438000</v>
          </cell>
        </row>
        <row r="29">
          <cell r="B29" t="str">
            <v>051 Bimbingan Jemaah Haji Reguler</v>
          </cell>
          <cell r="C29"/>
          <cell r="D29">
            <v>622125000</v>
          </cell>
          <cell r="E29"/>
          <cell r="F29"/>
          <cell r="G29"/>
          <cell r="H29"/>
          <cell r="I29">
            <v>622125000</v>
          </cell>
          <cell r="J29"/>
          <cell r="K29">
            <v>282438000</v>
          </cell>
          <cell r="L29"/>
          <cell r="M29"/>
          <cell r="N29"/>
          <cell r="O29"/>
          <cell r="P29">
            <v>282438000</v>
          </cell>
        </row>
        <row r="30">
          <cell r="B30" t="str">
            <v>053 Pembinaan kelompok bimbingan</v>
          </cell>
          <cell r="C30"/>
          <cell r="D30">
            <v>45000000</v>
          </cell>
          <cell r="E30"/>
          <cell r="F30"/>
          <cell r="G30"/>
          <cell r="H30"/>
          <cell r="I30">
            <v>45000000</v>
          </cell>
          <cell r="J30"/>
          <cell r="K30">
            <v>45000000</v>
          </cell>
          <cell r="L30"/>
          <cell r="M30"/>
          <cell r="N30"/>
          <cell r="O30"/>
          <cell r="P30">
            <v>45000000</v>
          </cell>
        </row>
        <row r="31">
          <cell r="B31" t="str">
            <v>025.09.WA DUKUNGAN MANAJEMEN</v>
          </cell>
          <cell r="C31">
            <v>9069724000</v>
          </cell>
          <cell r="D31">
            <v>574617000</v>
          </cell>
          <cell r="E31">
            <v>110942000</v>
          </cell>
          <cell r="F31">
            <v>3350904000</v>
          </cell>
          <cell r="G31">
            <v>331000000</v>
          </cell>
          <cell r="H31">
            <v>75784000</v>
          </cell>
          <cell r="I31">
            <v>13512971000</v>
          </cell>
          <cell r="J31">
            <v>8660877000</v>
          </cell>
          <cell r="K31">
            <v>387367000</v>
          </cell>
          <cell r="L31">
            <v>384824000</v>
          </cell>
          <cell r="M31">
            <v>2156547000</v>
          </cell>
          <cell r="N31">
            <v>0</v>
          </cell>
          <cell r="O31">
            <v>75784000</v>
          </cell>
          <cell r="P31">
            <v>11665399000</v>
          </cell>
        </row>
        <row r="32">
          <cell r="B32" t="str">
            <v>2150 Dukungan Manajemen dan Pelaksanaan Tugas Teknis
Lainnya Penyelenggaraan Haji dan Umrah</v>
          </cell>
          <cell r="C32">
            <v>9069724000</v>
          </cell>
          <cell r="D32">
            <v>574617000</v>
          </cell>
          <cell r="E32">
            <v>110942000</v>
          </cell>
          <cell r="F32">
            <v>3350904000</v>
          </cell>
          <cell r="G32">
            <v>331000000</v>
          </cell>
          <cell r="H32">
            <v>75784000</v>
          </cell>
          <cell r="I32">
            <v>13512971000</v>
          </cell>
          <cell r="J32">
            <v>8660877000</v>
          </cell>
          <cell r="K32">
            <v>387367000</v>
          </cell>
          <cell r="L32">
            <v>384824000</v>
          </cell>
          <cell r="M32">
            <v>2156547000</v>
          </cell>
          <cell r="N32">
            <v>0</v>
          </cell>
          <cell r="O32">
            <v>75784000</v>
          </cell>
          <cell r="P32">
            <v>11665399000</v>
          </cell>
        </row>
        <row r="33">
          <cell r="B33" t="str">
            <v>2150.EBA Layanan Dukungan Manajemen Internal</v>
          </cell>
          <cell r="C33">
            <v>9069724000</v>
          </cell>
          <cell r="D33">
            <v>528517000</v>
          </cell>
          <cell r="E33">
            <v>110942000</v>
          </cell>
          <cell r="F33">
            <v>3350904000</v>
          </cell>
          <cell r="G33"/>
          <cell r="H33"/>
          <cell r="I33">
            <v>13060087000</v>
          </cell>
          <cell r="J33">
            <v>8660877000</v>
          </cell>
          <cell r="K33">
            <v>341267000</v>
          </cell>
          <cell r="L33">
            <v>384824000</v>
          </cell>
          <cell r="M33">
            <v>2156547000</v>
          </cell>
          <cell r="N33">
            <v>0</v>
          </cell>
          <cell r="O33">
            <v>0</v>
          </cell>
          <cell r="P33">
            <v>11543515000</v>
          </cell>
        </row>
        <row r="34">
          <cell r="B34" t="str">
            <v>2150.EBA.958 Layanan Hubungan Masyarakat</v>
          </cell>
          <cell r="C34"/>
          <cell r="D34">
            <v>25000000</v>
          </cell>
          <cell r="E34"/>
          <cell r="F34"/>
          <cell r="G34"/>
          <cell r="H34"/>
          <cell r="I34">
            <v>25000000</v>
          </cell>
          <cell r="J34">
            <v>0</v>
          </cell>
          <cell r="K34">
            <v>15000000</v>
          </cell>
          <cell r="L34">
            <v>0</v>
          </cell>
          <cell r="M34">
            <v>0</v>
          </cell>
          <cell r="N34">
            <v>0</v>
          </cell>
          <cell r="O34">
            <v>0</v>
          </cell>
          <cell r="P34">
            <v>15000000</v>
          </cell>
        </row>
        <row r="35">
          <cell r="B35" t="str">
            <v>051 Pameran/event penyelenggaraan haji/umrah</v>
          </cell>
          <cell r="C35"/>
          <cell r="D35">
            <v>10000000</v>
          </cell>
          <cell r="E35"/>
          <cell r="F35"/>
          <cell r="G35"/>
          <cell r="H35"/>
          <cell r="I35">
            <v>10000000</v>
          </cell>
          <cell r="J35"/>
          <cell r="K35">
            <v>0</v>
          </cell>
          <cell r="L35"/>
          <cell r="M35"/>
          <cell r="N35"/>
          <cell r="O35"/>
          <cell r="P35">
            <v>0</v>
          </cell>
        </row>
        <row r="36">
          <cell r="B36" t="str">
            <v>052 Pengelolaan Media Publikasi Informasi Haji dan Umrah</v>
          </cell>
          <cell r="C36"/>
          <cell r="D36">
            <v>15000000</v>
          </cell>
          <cell r="E36"/>
          <cell r="F36"/>
          <cell r="G36"/>
          <cell r="H36"/>
          <cell r="I36">
            <v>15000000</v>
          </cell>
          <cell r="J36"/>
          <cell r="K36">
            <v>15000000</v>
          </cell>
          <cell r="L36"/>
          <cell r="M36"/>
          <cell r="N36"/>
          <cell r="O36"/>
          <cell r="P36">
            <v>15000000</v>
          </cell>
        </row>
        <row r="37">
          <cell r="B37" t="str">
            <v>2150.EBA.962 Layanan Umum</v>
          </cell>
          <cell r="C37"/>
          <cell r="D37">
            <v>503517000</v>
          </cell>
          <cell r="E37">
            <v>110942000</v>
          </cell>
          <cell r="F37"/>
          <cell r="G37"/>
          <cell r="H37"/>
          <cell r="I37">
            <v>614459000</v>
          </cell>
          <cell r="J37">
            <v>0</v>
          </cell>
          <cell r="K37">
            <v>326267000</v>
          </cell>
          <cell r="L37">
            <v>384824000</v>
          </cell>
          <cell r="M37">
            <v>0</v>
          </cell>
          <cell r="N37">
            <v>0</v>
          </cell>
          <cell r="O37">
            <v>0</v>
          </cell>
          <cell r="P37">
            <v>711091000</v>
          </cell>
        </row>
        <row r="38">
          <cell r="B38" t="str">
            <v>053 Pelayanan Umum dan Rumah Tangga</v>
          </cell>
          <cell r="C38"/>
          <cell r="D38">
            <v>503517000</v>
          </cell>
          <cell r="E38">
            <v>110942000</v>
          </cell>
          <cell r="F38"/>
          <cell r="G38"/>
          <cell r="H38"/>
          <cell r="I38">
            <v>614459000</v>
          </cell>
          <cell r="J38"/>
          <cell r="K38">
            <v>326267000</v>
          </cell>
          <cell r="L38">
            <v>384824000</v>
          </cell>
          <cell r="M38"/>
          <cell r="N38"/>
          <cell r="O38"/>
          <cell r="P38">
            <v>711091000</v>
          </cell>
        </row>
        <row r="39">
          <cell r="B39" t="str">
            <v>2150.EBA.994 Layanan Perkantoran</v>
          </cell>
          <cell r="C39">
            <v>9069724000</v>
          </cell>
          <cell r="D39"/>
          <cell r="E39"/>
          <cell r="F39">
            <v>3350904000</v>
          </cell>
          <cell r="G39"/>
          <cell r="H39"/>
          <cell r="I39">
            <v>12420628000</v>
          </cell>
          <cell r="J39">
            <v>8660877000</v>
          </cell>
          <cell r="K39">
            <v>0</v>
          </cell>
          <cell r="L39">
            <v>0</v>
          </cell>
          <cell r="M39">
            <v>2156547000</v>
          </cell>
          <cell r="N39">
            <v>0</v>
          </cell>
          <cell r="O39">
            <v>0</v>
          </cell>
          <cell r="P39">
            <v>10817424000</v>
          </cell>
        </row>
        <row r="40">
          <cell r="B40" t="str">
            <v>001 Gaji dan Tunjangan</v>
          </cell>
          <cell r="C40">
            <v>9069724000</v>
          </cell>
          <cell r="D40"/>
          <cell r="E40"/>
          <cell r="F40"/>
          <cell r="G40"/>
          <cell r="H40"/>
          <cell r="I40">
            <v>9069724000</v>
          </cell>
          <cell r="J40">
            <v>8660877000</v>
          </cell>
          <cell r="K40"/>
          <cell r="L40"/>
          <cell r="M40"/>
          <cell r="N40"/>
          <cell r="O40"/>
          <cell r="P40">
            <v>8660877000</v>
          </cell>
        </row>
        <row r="41">
          <cell r="B41" t="str">
            <v>002 Operasional dan Pemeliharaan Kantor</v>
          </cell>
          <cell r="C41"/>
          <cell r="D41"/>
          <cell r="E41"/>
          <cell r="F41">
            <v>3350904000</v>
          </cell>
          <cell r="G41"/>
          <cell r="H41"/>
          <cell r="I41">
            <v>3350904000</v>
          </cell>
          <cell r="J41"/>
          <cell r="K41"/>
          <cell r="L41"/>
          <cell r="M41">
            <v>2156547000</v>
          </cell>
          <cell r="N41"/>
          <cell r="O41"/>
          <cell r="P41">
            <v>2156547000</v>
          </cell>
        </row>
        <row r="42">
          <cell r="B42" t="str">
            <v>2150.EBB Layanan Sarana dan Prasarana Internal</v>
          </cell>
          <cell r="C42"/>
          <cell r="D42"/>
          <cell r="E42"/>
          <cell r="F42"/>
          <cell r="G42">
            <v>331000000</v>
          </cell>
          <cell r="H42">
            <v>75784000</v>
          </cell>
          <cell r="I42">
            <v>406784000</v>
          </cell>
          <cell r="J42">
            <v>0</v>
          </cell>
          <cell r="K42">
            <v>0</v>
          </cell>
          <cell r="L42">
            <v>0</v>
          </cell>
          <cell r="M42">
            <v>0</v>
          </cell>
          <cell r="N42">
            <v>0</v>
          </cell>
          <cell r="O42">
            <v>75784000</v>
          </cell>
          <cell r="P42">
            <v>75784000</v>
          </cell>
        </row>
        <row r="43">
          <cell r="B43" t="str">
            <v>2150.EBB.951 Layanan Sarana Internal</v>
          </cell>
          <cell r="C43"/>
          <cell r="D43"/>
          <cell r="E43"/>
          <cell r="F43"/>
          <cell r="G43">
            <v>331000000</v>
          </cell>
          <cell r="H43">
            <v>75784000</v>
          </cell>
          <cell r="I43">
            <v>406784000</v>
          </cell>
          <cell r="J43">
            <v>0</v>
          </cell>
          <cell r="K43">
            <v>0</v>
          </cell>
          <cell r="L43">
            <v>0</v>
          </cell>
          <cell r="M43">
            <v>0</v>
          </cell>
          <cell r="N43">
            <v>0</v>
          </cell>
          <cell r="O43">
            <v>75784000</v>
          </cell>
          <cell r="P43">
            <v>75784000</v>
          </cell>
        </row>
        <row r="44">
          <cell r="B44" t="str">
            <v>051 Pengadaan Perangkat Pengolah Data dan Komunikasi</v>
          </cell>
          <cell r="C44"/>
          <cell r="D44"/>
          <cell r="E44"/>
          <cell r="F44"/>
          <cell r="G44"/>
          <cell r="H44">
            <v>12504000</v>
          </cell>
          <cell r="I44">
            <v>12504000</v>
          </cell>
          <cell r="J44"/>
          <cell r="K44"/>
          <cell r="L44"/>
          <cell r="M44"/>
          <cell r="N44"/>
          <cell r="O44">
            <v>12504000</v>
          </cell>
          <cell r="P44">
            <v>12504000</v>
          </cell>
        </row>
        <row r="45">
          <cell r="B45" t="str">
            <v>052 Pengadaan Peralatan dan Fasilitas Perkantoran</v>
          </cell>
          <cell r="C45"/>
          <cell r="D45"/>
          <cell r="E45"/>
          <cell r="F45"/>
          <cell r="G45">
            <v>54000000</v>
          </cell>
          <cell r="H45"/>
          <cell r="I45">
            <v>54000000</v>
          </cell>
          <cell r="J45"/>
          <cell r="K45"/>
          <cell r="L45"/>
          <cell r="M45"/>
          <cell r="N45">
            <v>0</v>
          </cell>
          <cell r="O45"/>
          <cell r="P45">
            <v>0</v>
          </cell>
        </row>
        <row r="46">
          <cell r="B46" t="str">
            <v>053 Pengadaan Kendaraan Bermotor</v>
          </cell>
          <cell r="C46"/>
          <cell r="D46"/>
          <cell r="E46"/>
          <cell r="F46"/>
          <cell r="G46">
            <v>77000000</v>
          </cell>
          <cell r="H46"/>
          <cell r="I46">
            <v>77000000</v>
          </cell>
          <cell r="J46"/>
          <cell r="K46"/>
          <cell r="L46"/>
          <cell r="M46"/>
          <cell r="N46">
            <v>0</v>
          </cell>
          <cell r="O46"/>
          <cell r="P46">
            <v>0</v>
          </cell>
        </row>
        <row r="47">
          <cell r="B47" t="str">
            <v>054 Pembangunan/Renovasi gedung dan bangunan</v>
          </cell>
          <cell r="C47"/>
          <cell r="D47"/>
          <cell r="E47"/>
          <cell r="F47"/>
          <cell r="G47">
            <v>200000000</v>
          </cell>
          <cell r="H47">
            <v>63280000</v>
          </cell>
          <cell r="I47">
            <v>263280000</v>
          </cell>
          <cell r="J47"/>
          <cell r="K47"/>
          <cell r="L47"/>
          <cell r="M47"/>
          <cell r="N47">
            <v>0</v>
          </cell>
          <cell r="O47">
            <v>63280000</v>
          </cell>
          <cell r="P47">
            <v>63280000</v>
          </cell>
        </row>
        <row r="48">
          <cell r="B48" t="str">
            <v>2150.EBD Layanan Manajemen Kinerja Internal</v>
          </cell>
          <cell r="C48"/>
          <cell r="D48">
            <v>46100000</v>
          </cell>
          <cell r="E48"/>
          <cell r="F48"/>
          <cell r="G48"/>
          <cell r="H48"/>
          <cell r="I48">
            <v>46100000</v>
          </cell>
          <cell r="J48">
            <v>0</v>
          </cell>
          <cell r="K48">
            <v>46100000</v>
          </cell>
          <cell r="L48">
            <v>0</v>
          </cell>
          <cell r="M48">
            <v>0</v>
          </cell>
          <cell r="N48">
            <v>0</v>
          </cell>
          <cell r="O48">
            <v>0</v>
          </cell>
          <cell r="P48">
            <v>46100000</v>
          </cell>
        </row>
        <row r="49">
          <cell r="B49" t="str">
            <v>2150.EBD.952 Layanan Perencanaan dan Penganggaran</v>
          </cell>
          <cell r="C49"/>
          <cell r="D49">
            <v>46100000</v>
          </cell>
          <cell r="E49"/>
          <cell r="F49"/>
          <cell r="G49"/>
          <cell r="H49"/>
          <cell r="I49">
            <v>46100000</v>
          </cell>
          <cell r="J49">
            <v>0</v>
          </cell>
          <cell r="K49">
            <v>46100000</v>
          </cell>
          <cell r="L49">
            <v>0</v>
          </cell>
          <cell r="M49">
            <v>0</v>
          </cell>
          <cell r="N49">
            <v>0</v>
          </cell>
          <cell r="O49">
            <v>0</v>
          </cell>
          <cell r="P49">
            <v>46100000</v>
          </cell>
        </row>
        <row r="50">
          <cell r="B50" t="str">
            <v>051 Penyusunan Perencanaan Program dan Anggaran</v>
          </cell>
          <cell r="C50"/>
          <cell r="D50">
            <v>46100000</v>
          </cell>
          <cell r="E50"/>
          <cell r="F50"/>
          <cell r="G50"/>
          <cell r="H50"/>
          <cell r="I50">
            <v>46100000</v>
          </cell>
          <cell r="J50"/>
          <cell r="K50">
            <v>46100000</v>
          </cell>
          <cell r="L50"/>
          <cell r="M50"/>
          <cell r="N50"/>
          <cell r="O50"/>
          <cell r="P50">
            <v>46100000</v>
          </cell>
        </row>
      </sheetData>
      <sheetData sheetId="28">
        <row r="7">
          <cell r="B7" t="str">
            <v>19 SULAWESI SELATAN</v>
          </cell>
          <cell r="C7">
            <v>17661083000</v>
          </cell>
          <cell r="D7">
            <v>8838627000</v>
          </cell>
          <cell r="E7">
            <v>4320328000</v>
          </cell>
          <cell r="F7">
            <v>4261590000</v>
          </cell>
          <cell r="G7">
            <v>35081628000</v>
          </cell>
          <cell r="H7">
            <v>17143001000</v>
          </cell>
          <cell r="I7">
            <v>5842356000</v>
          </cell>
          <cell r="J7">
            <v>1653903000</v>
          </cell>
          <cell r="K7">
            <v>0</v>
          </cell>
          <cell r="L7">
            <v>24639260000</v>
          </cell>
        </row>
        <row r="8">
          <cell r="B8" t="str">
            <v>025.09.DC KERUKUNAN UMAT DAN LAYANAN KEHIDUPAN BERAGAMA</v>
          </cell>
          <cell r="C8"/>
          <cell r="D8">
            <v>7071078000</v>
          </cell>
          <cell r="E8"/>
          <cell r="F8">
            <v>2724308000</v>
          </cell>
          <cell r="G8">
            <v>9795386000</v>
          </cell>
          <cell r="H8">
            <v>0</v>
          </cell>
          <cell r="I8">
            <v>4554214000</v>
          </cell>
          <cell r="J8">
            <v>0</v>
          </cell>
          <cell r="K8">
            <v>0</v>
          </cell>
          <cell r="L8">
            <v>4554214000</v>
          </cell>
        </row>
        <row r="9">
          <cell r="B9" t="str">
            <v>2126 Pembinaan Umrah dan Haji Khusus</v>
          </cell>
          <cell r="C9"/>
          <cell r="D9">
            <v>224660000</v>
          </cell>
          <cell r="E9"/>
          <cell r="F9"/>
          <cell r="G9">
            <v>224660000</v>
          </cell>
          <cell r="H9">
            <v>0</v>
          </cell>
          <cell r="I9">
            <v>99620000</v>
          </cell>
          <cell r="J9">
            <v>0</v>
          </cell>
          <cell r="K9">
            <v>0</v>
          </cell>
          <cell r="L9">
            <v>99620000</v>
          </cell>
        </row>
        <row r="10">
          <cell r="B10" t="str">
            <v>2126.QDB Fasilitasi dan Pembinaan Lembaga</v>
          </cell>
          <cell r="C10"/>
          <cell r="D10">
            <v>224660000</v>
          </cell>
          <cell r="E10"/>
          <cell r="F10"/>
          <cell r="G10">
            <v>224660000</v>
          </cell>
          <cell r="H10">
            <v>0</v>
          </cell>
          <cell r="I10">
            <v>99620000</v>
          </cell>
          <cell r="J10">
            <v>0</v>
          </cell>
          <cell r="K10">
            <v>0</v>
          </cell>
          <cell r="L10">
            <v>99620000</v>
          </cell>
        </row>
        <row r="11">
          <cell r="B11" t="str">
            <v>2126.QDB.001 Lembaga Penyelenggara Ibadah Umrah yang Terbina</v>
          </cell>
          <cell r="C11"/>
          <cell r="D11">
            <v>176240000</v>
          </cell>
          <cell r="E11"/>
          <cell r="F11"/>
          <cell r="G11">
            <v>176240000</v>
          </cell>
          <cell r="H11">
            <v>0</v>
          </cell>
          <cell r="I11">
            <v>99620000</v>
          </cell>
          <cell r="J11">
            <v>0</v>
          </cell>
          <cell r="K11">
            <v>0</v>
          </cell>
          <cell r="L11">
            <v>99620000</v>
          </cell>
        </row>
        <row r="12">
          <cell r="B12" t="str">
            <v>053 Pembinaan Penyelenggara Perjalanan Ibadah Umrah</v>
          </cell>
          <cell r="C12"/>
          <cell r="D12">
            <v>3800000</v>
          </cell>
          <cell r="E12"/>
          <cell r="F12"/>
          <cell r="G12">
            <v>3800000</v>
          </cell>
          <cell r="H12"/>
          <cell r="I12">
            <v>3800000</v>
          </cell>
          <cell r="J12"/>
          <cell r="K12"/>
          <cell r="L12">
            <v>3800000</v>
          </cell>
        </row>
        <row r="13">
          <cell r="B13" t="str">
            <v>054 Pemantauan dan Pengawasan Penyelenggara Perjalanan Ibadah Umrah</v>
          </cell>
          <cell r="C13"/>
          <cell r="D13">
            <v>150840000</v>
          </cell>
          <cell r="E13"/>
          <cell r="F13"/>
          <cell r="G13">
            <v>150840000</v>
          </cell>
          <cell r="H13"/>
          <cell r="I13">
            <v>95820000</v>
          </cell>
          <cell r="J13"/>
          <cell r="K13"/>
          <cell r="L13">
            <v>95820000</v>
          </cell>
        </row>
        <row r="14">
          <cell r="B14" t="str">
            <v>056 Penanganan Masalah Penyelenggara Perjalanan Ibadah Umrah</v>
          </cell>
          <cell r="C14"/>
          <cell r="D14">
            <v>21600000</v>
          </cell>
          <cell r="E14"/>
          <cell r="F14"/>
          <cell r="G14">
            <v>21600000</v>
          </cell>
          <cell r="H14"/>
          <cell r="I14">
            <v>0</v>
          </cell>
          <cell r="J14"/>
          <cell r="K14"/>
          <cell r="L14">
            <v>0</v>
          </cell>
        </row>
        <row r="15">
          <cell r="B15" t="str">
            <v>2126.QDB.002 Lembaga Penyelenggara Ibadah Haji Khusus yang Terbina</v>
          </cell>
          <cell r="C15"/>
          <cell r="D15">
            <v>48420000</v>
          </cell>
          <cell r="E15"/>
          <cell r="F15"/>
          <cell r="G15">
            <v>48420000</v>
          </cell>
          <cell r="H15">
            <v>0</v>
          </cell>
          <cell r="I15">
            <v>0</v>
          </cell>
          <cell r="J15">
            <v>0</v>
          </cell>
          <cell r="K15">
            <v>0</v>
          </cell>
          <cell r="L15">
            <v>0</v>
          </cell>
        </row>
        <row r="16">
          <cell r="B16" t="str">
            <v>056 Pemantauan dan Pengawasan Penyelenggara Ibadah Haji Khusus</v>
          </cell>
          <cell r="C16"/>
          <cell r="D16">
            <v>48420000</v>
          </cell>
          <cell r="E16"/>
          <cell r="F16"/>
          <cell r="G16">
            <v>48420000</v>
          </cell>
          <cell r="H16"/>
          <cell r="I16">
            <v>0</v>
          </cell>
          <cell r="J16"/>
          <cell r="K16"/>
          <cell r="L16">
            <v>0</v>
          </cell>
        </row>
        <row r="17">
          <cell r="B17" t="str">
            <v>2147 Pelayanan Haji Dalam Negeri</v>
          </cell>
          <cell r="C17"/>
          <cell r="D17">
            <v>1787181000</v>
          </cell>
          <cell r="E17"/>
          <cell r="F17">
            <v>2724308000</v>
          </cell>
          <cell r="G17">
            <v>4511489000</v>
          </cell>
          <cell r="H17">
            <v>0</v>
          </cell>
          <cell r="I17">
            <v>633900000</v>
          </cell>
          <cell r="J17">
            <v>0</v>
          </cell>
          <cell r="K17">
            <v>0</v>
          </cell>
          <cell r="L17">
            <v>633900000</v>
          </cell>
        </row>
        <row r="18">
          <cell r="B18" t="str">
            <v>2147.QAA Pelayanan Publik kepada masyarakat</v>
          </cell>
          <cell r="C18"/>
          <cell r="D18">
            <v>1787181000</v>
          </cell>
          <cell r="E18"/>
          <cell r="F18"/>
          <cell r="G18">
            <v>1787181000</v>
          </cell>
          <cell r="H18">
            <v>0</v>
          </cell>
          <cell r="I18">
            <v>633900000</v>
          </cell>
          <cell r="J18">
            <v>0</v>
          </cell>
          <cell r="K18">
            <v>0</v>
          </cell>
          <cell r="L18">
            <v>633900000</v>
          </cell>
        </row>
        <row r="19">
          <cell r="B19" t="str">
            <v>2147.QAA.001 Layanan Administrasi Haji Dalam Negeri</v>
          </cell>
          <cell r="C19"/>
          <cell r="D19">
            <v>1787181000</v>
          </cell>
          <cell r="E19"/>
          <cell r="F19"/>
          <cell r="G19">
            <v>1787181000</v>
          </cell>
          <cell r="H19">
            <v>0</v>
          </cell>
          <cell r="I19">
            <v>633900000</v>
          </cell>
          <cell r="J19">
            <v>0</v>
          </cell>
          <cell r="K19">
            <v>0</v>
          </cell>
          <cell r="L19">
            <v>633900000</v>
          </cell>
        </row>
        <row r="20">
          <cell r="B20" t="str">
            <v>052 Sosialisasi Kebijakan Pendaftaran dan Pembatalan Haji reguler</v>
          </cell>
          <cell r="C20"/>
          <cell r="D20">
            <v>25450000</v>
          </cell>
          <cell r="E20"/>
          <cell r="F20"/>
          <cell r="G20">
            <v>25450000</v>
          </cell>
          <cell r="H20"/>
          <cell r="I20">
            <v>0</v>
          </cell>
          <cell r="J20"/>
          <cell r="K20"/>
          <cell r="L20">
            <v>0</v>
          </cell>
        </row>
        <row r="21">
          <cell r="B21" t="str">
            <v>053 Pengelolaan Pelayanan Pendaftaran dan Pembatalan Haji Reguler</v>
          </cell>
          <cell r="C21"/>
          <cell r="D21">
            <v>481214000</v>
          </cell>
          <cell r="E21"/>
          <cell r="F21"/>
          <cell r="G21">
            <v>481214000</v>
          </cell>
          <cell r="H21"/>
          <cell r="I21">
            <v>0</v>
          </cell>
          <cell r="J21"/>
          <cell r="K21"/>
          <cell r="L21">
            <v>0</v>
          </cell>
        </row>
        <row r="22">
          <cell r="B22" t="str">
            <v>054 Konsolidasi dan Verifikasi Data Jemaah Haji Reguler</v>
          </cell>
          <cell r="C22"/>
          <cell r="D22">
            <v>45440000</v>
          </cell>
          <cell r="E22"/>
          <cell r="F22"/>
          <cell r="G22">
            <v>45440000</v>
          </cell>
          <cell r="H22"/>
          <cell r="I22">
            <v>34080000</v>
          </cell>
          <cell r="J22"/>
          <cell r="K22"/>
          <cell r="L22">
            <v>34080000</v>
          </cell>
        </row>
        <row r="23">
          <cell r="B23" t="str">
            <v>056 Pengelolaan Pelayanan Pemvisaan Haji</v>
          </cell>
          <cell r="C23"/>
          <cell r="D23">
            <v>46086000</v>
          </cell>
          <cell r="E23"/>
          <cell r="F23"/>
          <cell r="G23">
            <v>46086000</v>
          </cell>
          <cell r="H23"/>
          <cell r="I23">
            <v>0</v>
          </cell>
          <cell r="J23"/>
          <cell r="K23"/>
          <cell r="L23">
            <v>0</v>
          </cell>
        </row>
        <row r="24">
          <cell r="B24" t="str">
            <v>057 Penyelesaian Dokumen/Perlengkapan Jemaah Haji di Tingkat Kab/Kota</v>
          </cell>
          <cell r="C24"/>
          <cell r="D24">
            <v>372605000</v>
          </cell>
          <cell r="E24"/>
          <cell r="F24"/>
          <cell r="G24">
            <v>372605000</v>
          </cell>
          <cell r="H24"/>
          <cell r="I24">
            <v>217010000</v>
          </cell>
          <cell r="J24"/>
          <cell r="K24"/>
          <cell r="L24">
            <v>217010000</v>
          </cell>
        </row>
        <row r="25">
          <cell r="B25" t="str">
            <v>058 Penyelesaian Dokumen/Perlengkapan Jemaah Haji di Tingkat Provinsi</v>
          </cell>
          <cell r="C25"/>
          <cell r="D25">
            <v>74200000</v>
          </cell>
          <cell r="E25"/>
          <cell r="F25"/>
          <cell r="G25">
            <v>74200000</v>
          </cell>
          <cell r="H25"/>
          <cell r="I25">
            <v>44640000</v>
          </cell>
          <cell r="J25"/>
          <cell r="K25"/>
          <cell r="L25">
            <v>44640000</v>
          </cell>
        </row>
        <row r="26">
          <cell r="B26" t="str">
            <v>060 Penyiapan Transportasi Udara Jemaah Haji</v>
          </cell>
          <cell r="C26"/>
          <cell r="D26">
            <v>62160000</v>
          </cell>
          <cell r="E26"/>
          <cell r="F26"/>
          <cell r="G26">
            <v>62160000</v>
          </cell>
          <cell r="H26"/>
          <cell r="I26">
            <v>0</v>
          </cell>
          <cell r="J26"/>
          <cell r="K26"/>
          <cell r="L26">
            <v>0</v>
          </cell>
        </row>
        <row r="27">
          <cell r="B27" t="str">
            <v>061 Penyusunan dan Pembahasan Asuransi Haji</v>
          </cell>
          <cell r="C27"/>
          <cell r="D27">
            <v>46926000</v>
          </cell>
          <cell r="E27"/>
          <cell r="F27"/>
          <cell r="G27">
            <v>46926000</v>
          </cell>
          <cell r="H27"/>
          <cell r="I27">
            <v>0</v>
          </cell>
          <cell r="J27"/>
          <cell r="K27"/>
          <cell r="L27">
            <v>0</v>
          </cell>
        </row>
        <row r="28">
          <cell r="B28" t="str">
            <v>063 Pelayanan Pemberangkatan/Pemulangan Jemaah</v>
          </cell>
          <cell r="C28"/>
          <cell r="D28">
            <v>633100000</v>
          </cell>
          <cell r="E28"/>
          <cell r="F28"/>
          <cell r="G28">
            <v>633100000</v>
          </cell>
          <cell r="H28"/>
          <cell r="I28">
            <v>338170000</v>
          </cell>
          <cell r="J28"/>
          <cell r="K28"/>
          <cell r="L28">
            <v>338170000</v>
          </cell>
        </row>
        <row r="29">
          <cell r="B29" t="str">
            <v>2147.QAH Pelayanan Publik Lainnya</v>
          </cell>
          <cell r="C29"/>
          <cell r="D29"/>
          <cell r="E29"/>
          <cell r="F29">
            <v>2724308000</v>
          </cell>
          <cell r="G29">
            <v>2724308000</v>
          </cell>
          <cell r="H29">
            <v>0</v>
          </cell>
          <cell r="I29">
            <v>0</v>
          </cell>
          <cell r="J29">
            <v>0</v>
          </cell>
          <cell r="K29">
            <v>0</v>
          </cell>
          <cell r="L29">
            <v>0</v>
          </cell>
        </row>
        <row r="30">
          <cell r="B30" t="str">
            <v>2147.QAH.001 Asrama Haji yang Profesional Melayani</v>
          </cell>
          <cell r="C30"/>
          <cell r="D30"/>
          <cell r="E30"/>
          <cell r="F30">
            <v>2135308000</v>
          </cell>
          <cell r="G30">
            <v>2135308000</v>
          </cell>
          <cell r="H30">
            <v>0</v>
          </cell>
          <cell r="I30">
            <v>0</v>
          </cell>
          <cell r="J30">
            <v>0</v>
          </cell>
          <cell r="K30">
            <v>0</v>
          </cell>
          <cell r="L30">
            <v>0</v>
          </cell>
        </row>
        <row r="31">
          <cell r="B31" t="str">
            <v>053 Revitalisasi dan Pengembangan Asrama Haji</v>
          </cell>
          <cell r="C31"/>
          <cell r="D31"/>
          <cell r="E31"/>
          <cell r="F31">
            <v>2135308000</v>
          </cell>
          <cell r="G31">
            <v>2135308000</v>
          </cell>
          <cell r="H31"/>
          <cell r="I31"/>
          <cell r="J31"/>
          <cell r="K31">
            <v>0</v>
          </cell>
          <cell r="L31">
            <v>0</v>
          </cell>
        </row>
        <row r="32">
          <cell r="B32" t="str">
            <v>2147.QAH.002 Pusat Layanan Haji dan Umrah Terpadu yang Profesional Melayani</v>
          </cell>
          <cell r="C32"/>
          <cell r="D32"/>
          <cell r="E32"/>
          <cell r="F32">
            <v>589000000</v>
          </cell>
          <cell r="G32">
            <v>589000000</v>
          </cell>
          <cell r="H32">
            <v>0</v>
          </cell>
          <cell r="I32">
            <v>0</v>
          </cell>
          <cell r="J32">
            <v>0</v>
          </cell>
          <cell r="K32">
            <v>0</v>
          </cell>
          <cell r="L32">
            <v>0</v>
          </cell>
        </row>
        <row r="33">
          <cell r="B33" t="str">
            <v>051 Revitalisasi dan Pembangunan Pusat Layanan Haji dan Umrah Terpadu</v>
          </cell>
          <cell r="C33"/>
          <cell r="D33"/>
          <cell r="E33"/>
          <cell r="F33">
            <v>589000000</v>
          </cell>
          <cell r="G33">
            <v>589000000</v>
          </cell>
          <cell r="H33"/>
          <cell r="I33"/>
          <cell r="J33"/>
          <cell r="K33">
            <v>0</v>
          </cell>
          <cell r="L33">
            <v>0</v>
          </cell>
        </row>
        <row r="34">
          <cell r="B34" t="str">
            <v>2148 Pembinaan Haji</v>
          </cell>
          <cell r="C34"/>
          <cell r="D34">
            <v>4961829000</v>
          </cell>
          <cell r="E34"/>
          <cell r="F34"/>
          <cell r="G34">
            <v>4961829000</v>
          </cell>
          <cell r="H34">
            <v>0</v>
          </cell>
          <cell r="I34">
            <v>3795694000</v>
          </cell>
          <cell r="J34">
            <v>0</v>
          </cell>
          <cell r="K34">
            <v>0</v>
          </cell>
          <cell r="L34">
            <v>3795694000</v>
          </cell>
        </row>
        <row r="35">
          <cell r="B35" t="str">
            <v>2148.QDC Fasilitasi dan Pembinaan Masyarakat</v>
          </cell>
          <cell r="C35"/>
          <cell r="D35">
            <v>4961829000</v>
          </cell>
          <cell r="E35"/>
          <cell r="F35"/>
          <cell r="G35">
            <v>4961829000</v>
          </cell>
          <cell r="H35">
            <v>0</v>
          </cell>
          <cell r="I35">
            <v>3795694000</v>
          </cell>
          <cell r="J35">
            <v>0</v>
          </cell>
          <cell r="K35">
            <v>0</v>
          </cell>
          <cell r="L35">
            <v>3795694000</v>
          </cell>
        </row>
        <row r="36">
          <cell r="B36" t="str">
            <v>2148.QDC.001 Petugas Haji yang Profesional</v>
          </cell>
          <cell r="C36"/>
          <cell r="D36">
            <v>3542188000</v>
          </cell>
          <cell r="E36"/>
          <cell r="F36"/>
          <cell r="G36">
            <v>3542188000</v>
          </cell>
          <cell r="H36">
            <v>0</v>
          </cell>
          <cell r="I36">
            <v>3385069000</v>
          </cell>
          <cell r="J36">
            <v>0</v>
          </cell>
          <cell r="K36">
            <v>0</v>
          </cell>
          <cell r="L36">
            <v>3385069000</v>
          </cell>
        </row>
        <row r="37">
          <cell r="B37" t="str">
            <v>051 Rekrutmen/Seleksi PPIH Kloter</v>
          </cell>
          <cell r="C37"/>
          <cell r="D37">
            <v>16685000</v>
          </cell>
          <cell r="E37"/>
          <cell r="F37"/>
          <cell r="G37">
            <v>16685000</v>
          </cell>
          <cell r="H37"/>
          <cell r="I37">
            <v>16685000</v>
          </cell>
          <cell r="J37"/>
          <cell r="K37"/>
          <cell r="L37">
            <v>16685000</v>
          </cell>
        </row>
        <row r="38">
          <cell r="B38" t="str">
            <v>054 Rekrutmen/Seleksi Petugas TPHD</v>
          </cell>
          <cell r="C38"/>
          <cell r="D38">
            <v>85560000</v>
          </cell>
          <cell r="E38"/>
          <cell r="F38"/>
          <cell r="G38">
            <v>85560000</v>
          </cell>
          <cell r="H38"/>
          <cell r="I38">
            <v>85562000</v>
          </cell>
          <cell r="J38"/>
          <cell r="K38"/>
          <cell r="L38">
            <v>85562000</v>
          </cell>
        </row>
        <row r="39">
          <cell r="B39" t="str">
            <v>055 Dokumen dan Perlengkapan PPIH Kloter</v>
          </cell>
          <cell r="C39"/>
          <cell r="D39">
            <v>128000000</v>
          </cell>
          <cell r="E39"/>
          <cell r="F39"/>
          <cell r="G39">
            <v>128000000</v>
          </cell>
          <cell r="H39"/>
          <cell r="I39">
            <v>128000000</v>
          </cell>
          <cell r="J39"/>
          <cell r="K39"/>
          <cell r="L39">
            <v>128000000</v>
          </cell>
        </row>
        <row r="40">
          <cell r="B40" t="str">
            <v>061 Pelatihan dan pembekalan PPIH Kloter</v>
          </cell>
          <cell r="C40"/>
          <cell r="D40">
            <v>441706000</v>
          </cell>
          <cell r="E40"/>
          <cell r="F40"/>
          <cell r="G40">
            <v>441706000</v>
          </cell>
          <cell r="H40"/>
          <cell r="I40">
            <v>343205000</v>
          </cell>
          <cell r="J40"/>
          <cell r="K40"/>
          <cell r="L40">
            <v>343205000</v>
          </cell>
        </row>
        <row r="41">
          <cell r="B41" t="str">
            <v>067 Operasional PPIH Embarkasi</v>
          </cell>
          <cell r="C41"/>
          <cell r="D41">
            <v>2870237000</v>
          </cell>
          <cell r="E41"/>
          <cell r="F41"/>
          <cell r="G41">
            <v>2870237000</v>
          </cell>
          <cell r="H41"/>
          <cell r="I41">
            <v>2811617000</v>
          </cell>
          <cell r="J41"/>
          <cell r="K41"/>
          <cell r="L41">
            <v>2811617000</v>
          </cell>
        </row>
        <row r="42">
          <cell r="B42" t="str">
            <v>2148.QDC.002 Jemaah Haji Reguler yang Terbina</v>
          </cell>
          <cell r="C42"/>
          <cell r="D42">
            <v>1419641000</v>
          </cell>
          <cell r="E42"/>
          <cell r="F42"/>
          <cell r="G42">
            <v>1419641000</v>
          </cell>
          <cell r="H42">
            <v>0</v>
          </cell>
          <cell r="I42">
            <v>410625000</v>
          </cell>
          <cell r="J42">
            <v>0</v>
          </cell>
          <cell r="K42">
            <v>0</v>
          </cell>
          <cell r="L42">
            <v>410625000</v>
          </cell>
        </row>
        <row r="43">
          <cell r="B43" t="str">
            <v>051 Bimbingan Jemaah Haji Reguler</v>
          </cell>
          <cell r="C43"/>
          <cell r="D43">
            <v>698066000</v>
          </cell>
          <cell r="E43"/>
          <cell r="F43"/>
          <cell r="G43">
            <v>698066000</v>
          </cell>
          <cell r="H43"/>
          <cell r="I43">
            <v>137970000</v>
          </cell>
          <cell r="J43"/>
          <cell r="K43"/>
          <cell r="L43">
            <v>137970000</v>
          </cell>
        </row>
        <row r="44">
          <cell r="B44" t="str">
            <v>052 Sertifikasi penyuluh dan pembimbing manasik haji</v>
          </cell>
          <cell r="C44"/>
          <cell r="D44">
            <v>674055000</v>
          </cell>
          <cell r="E44"/>
          <cell r="F44"/>
          <cell r="G44">
            <v>674055000</v>
          </cell>
          <cell r="H44"/>
          <cell r="I44">
            <v>233055000</v>
          </cell>
          <cell r="J44"/>
          <cell r="K44"/>
          <cell r="L44">
            <v>233055000</v>
          </cell>
        </row>
        <row r="45">
          <cell r="B45" t="str">
            <v>053 Pembinaan kelompok bimbingan</v>
          </cell>
          <cell r="C45"/>
          <cell r="D45">
            <v>47520000</v>
          </cell>
          <cell r="E45"/>
          <cell r="F45"/>
          <cell r="G45">
            <v>47520000</v>
          </cell>
          <cell r="H45"/>
          <cell r="I45">
            <v>39600000</v>
          </cell>
          <cell r="J45"/>
          <cell r="K45"/>
          <cell r="L45">
            <v>39600000</v>
          </cell>
        </row>
        <row r="46">
          <cell r="B46" t="str">
            <v>2149 Pengelolaan Dana Haji dan Sistem Informasi Haji</v>
          </cell>
          <cell r="C46"/>
          <cell r="D46">
            <v>97408000</v>
          </cell>
          <cell r="E46"/>
          <cell r="F46"/>
          <cell r="G46">
            <v>97408000</v>
          </cell>
          <cell r="H46">
            <v>0</v>
          </cell>
          <cell r="I46">
            <v>25000000</v>
          </cell>
          <cell r="J46">
            <v>0</v>
          </cell>
          <cell r="K46">
            <v>0</v>
          </cell>
          <cell r="L46">
            <v>25000000</v>
          </cell>
        </row>
        <row r="47">
          <cell r="B47" t="str">
            <v>2149.QMA Data dan Informasi Publik</v>
          </cell>
          <cell r="C47"/>
          <cell r="D47">
            <v>83328000</v>
          </cell>
          <cell r="E47"/>
          <cell r="F47"/>
          <cell r="G47">
            <v>83328000</v>
          </cell>
          <cell r="H47">
            <v>0</v>
          </cell>
          <cell r="I47">
            <v>25000000</v>
          </cell>
          <cell r="J47">
            <v>0</v>
          </cell>
          <cell r="K47">
            <v>0</v>
          </cell>
          <cell r="L47">
            <v>25000000</v>
          </cell>
        </row>
        <row r="48">
          <cell r="B48" t="str">
            <v>2149.QMA.001 Sistem Informasi Haji yang Handal</v>
          </cell>
          <cell r="C48"/>
          <cell r="D48">
            <v>83328000</v>
          </cell>
          <cell r="E48"/>
          <cell r="F48"/>
          <cell r="G48">
            <v>83328000</v>
          </cell>
          <cell r="H48">
            <v>0</v>
          </cell>
          <cell r="I48">
            <v>25000000</v>
          </cell>
          <cell r="J48">
            <v>0</v>
          </cell>
          <cell r="K48">
            <v>0</v>
          </cell>
          <cell r="L48">
            <v>25000000</v>
          </cell>
        </row>
        <row r="49">
          <cell r="B49" t="str">
            <v>051 Pengelolaan Infrastruktur</v>
          </cell>
          <cell r="C49"/>
          <cell r="D49">
            <v>47042000</v>
          </cell>
          <cell r="E49"/>
          <cell r="F49"/>
          <cell r="G49">
            <v>47042000</v>
          </cell>
          <cell r="H49"/>
          <cell r="I49">
            <v>25000000</v>
          </cell>
          <cell r="J49"/>
          <cell r="K49"/>
          <cell r="L49">
            <v>25000000</v>
          </cell>
        </row>
        <row r="50">
          <cell r="B50" t="str">
            <v>053 Pengembangan Sistem Informasi Haji</v>
          </cell>
          <cell r="C50"/>
          <cell r="D50">
            <v>36286000</v>
          </cell>
          <cell r="E50"/>
          <cell r="F50"/>
          <cell r="G50">
            <v>36286000</v>
          </cell>
          <cell r="H50"/>
          <cell r="I50">
            <v>0</v>
          </cell>
          <cell r="J50"/>
          <cell r="K50"/>
          <cell r="L50">
            <v>0</v>
          </cell>
        </row>
        <row r="51">
          <cell r="B51" t="str">
            <v>2149.UAH Pengelolaan Keuangan Negara</v>
          </cell>
          <cell r="C51"/>
          <cell r="D51">
            <v>14080000</v>
          </cell>
          <cell r="E51"/>
          <cell r="F51"/>
          <cell r="G51">
            <v>14080000</v>
          </cell>
          <cell r="H51">
            <v>0</v>
          </cell>
          <cell r="I51">
            <v>0</v>
          </cell>
          <cell r="J51">
            <v>0</v>
          </cell>
          <cell r="K51">
            <v>0</v>
          </cell>
          <cell r="L51">
            <v>0</v>
          </cell>
        </row>
        <row r="52">
          <cell r="B52" t="str">
            <v>2149.UAH.001 Laporan Keuangan Haji yang Akuntabel</v>
          </cell>
          <cell r="C52"/>
          <cell r="D52">
            <v>14080000</v>
          </cell>
          <cell r="E52"/>
          <cell r="F52"/>
          <cell r="G52">
            <v>14080000</v>
          </cell>
          <cell r="H52">
            <v>0</v>
          </cell>
          <cell r="I52">
            <v>0</v>
          </cell>
          <cell r="J52">
            <v>0</v>
          </cell>
          <cell r="K52">
            <v>0</v>
          </cell>
          <cell r="L52">
            <v>0</v>
          </cell>
        </row>
        <row r="53">
          <cell r="B53" t="str">
            <v>056 Pelaporan Keuangan Operasional Haji</v>
          </cell>
          <cell r="C53"/>
          <cell r="D53">
            <v>14080000</v>
          </cell>
          <cell r="E53"/>
          <cell r="F53"/>
          <cell r="G53">
            <v>14080000</v>
          </cell>
          <cell r="H53"/>
          <cell r="I53">
            <v>0</v>
          </cell>
          <cell r="J53"/>
          <cell r="K53"/>
          <cell r="L53">
            <v>0</v>
          </cell>
        </row>
        <row r="54">
          <cell r="B54" t="str">
            <v>025.09.WA DUKUNGAN MANAJEMEN</v>
          </cell>
          <cell r="C54">
            <v>17661083000</v>
          </cell>
          <cell r="D54">
            <v>1767549000</v>
          </cell>
          <cell r="E54">
            <v>4320328000</v>
          </cell>
          <cell r="F54">
            <v>1537282000</v>
          </cell>
          <cell r="G54">
            <v>25286242000</v>
          </cell>
          <cell r="H54">
            <v>17143001000</v>
          </cell>
          <cell r="I54">
            <v>1288142000</v>
          </cell>
          <cell r="J54">
            <v>1653903000</v>
          </cell>
          <cell r="K54">
            <v>0</v>
          </cell>
          <cell r="L54">
            <v>20085046000</v>
          </cell>
        </row>
        <row r="55">
          <cell r="B55" t="str">
            <v>2150 Dukungan Manajemen dan Pelaksanaan Tugas Teknis
Lainnya Penyelenggaraan Haji dan Umrah</v>
          </cell>
          <cell r="C55">
            <v>17661083000</v>
          </cell>
          <cell r="D55">
            <v>1767549000</v>
          </cell>
          <cell r="E55">
            <v>4320328000</v>
          </cell>
          <cell r="F55">
            <v>1537282000</v>
          </cell>
          <cell r="G55">
            <v>25286242000</v>
          </cell>
          <cell r="H55">
            <v>17143001000</v>
          </cell>
          <cell r="I55">
            <v>1288142000</v>
          </cell>
          <cell r="J55">
            <v>1653903000</v>
          </cell>
          <cell r="K55">
            <v>0</v>
          </cell>
          <cell r="L55">
            <v>20085046000</v>
          </cell>
        </row>
        <row r="56">
          <cell r="B56" t="str">
            <v>2150.EBA Layanan Dukungan Manajemen Internal</v>
          </cell>
          <cell r="C56">
            <v>17661083000</v>
          </cell>
          <cell r="D56">
            <v>1131212000</v>
          </cell>
          <cell r="E56">
            <v>4320328000</v>
          </cell>
          <cell r="F56"/>
          <cell r="G56">
            <v>23112623000</v>
          </cell>
          <cell r="H56">
            <v>17143001000</v>
          </cell>
          <cell r="I56">
            <v>876318000</v>
          </cell>
          <cell r="J56">
            <v>1653903000</v>
          </cell>
          <cell r="K56">
            <v>0</v>
          </cell>
          <cell r="L56">
            <v>19673222000</v>
          </cell>
        </row>
        <row r="57">
          <cell r="B57" t="str">
            <v>2150.EBA.962 Layanan Umum</v>
          </cell>
          <cell r="C57"/>
          <cell r="D57">
            <v>1131212000</v>
          </cell>
          <cell r="E57"/>
          <cell r="F57"/>
          <cell r="G57">
            <v>1131212000</v>
          </cell>
          <cell r="H57">
            <v>0</v>
          </cell>
          <cell r="I57">
            <v>876318000</v>
          </cell>
          <cell r="J57">
            <v>0</v>
          </cell>
          <cell r="K57">
            <v>0</v>
          </cell>
          <cell r="L57">
            <v>876318000</v>
          </cell>
        </row>
        <row r="58">
          <cell r="B58" t="str">
            <v>052 Koordinasi penyelenggaraan ibadah haji</v>
          </cell>
          <cell r="C58"/>
          <cell r="D58">
            <v>824814000</v>
          </cell>
          <cell r="E58"/>
          <cell r="F58"/>
          <cell r="G58">
            <v>824814000</v>
          </cell>
          <cell r="H58"/>
          <cell r="I58">
            <v>576200000</v>
          </cell>
          <cell r="J58"/>
          <cell r="K58"/>
          <cell r="L58">
            <v>576200000</v>
          </cell>
        </row>
        <row r="59">
          <cell r="B59" t="str">
            <v>053 Pelayanan Umum dan Rumah Tangga</v>
          </cell>
          <cell r="C59"/>
          <cell r="D59">
            <v>301118000</v>
          </cell>
          <cell r="E59"/>
          <cell r="F59"/>
          <cell r="G59">
            <v>301118000</v>
          </cell>
          <cell r="H59"/>
          <cell r="I59">
            <v>300118000</v>
          </cell>
          <cell r="J59"/>
          <cell r="K59"/>
          <cell r="L59">
            <v>300118000</v>
          </cell>
        </row>
        <row r="60">
          <cell r="B60" t="str">
            <v>055 Layanan Dukungan Manajemen Eselon II</v>
          </cell>
          <cell r="C60"/>
          <cell r="D60">
            <v>5280000</v>
          </cell>
          <cell r="E60"/>
          <cell r="F60"/>
          <cell r="G60">
            <v>5280000</v>
          </cell>
          <cell r="H60"/>
          <cell r="I60">
            <v>0</v>
          </cell>
          <cell r="J60"/>
          <cell r="K60"/>
          <cell r="L60">
            <v>0</v>
          </cell>
        </row>
        <row r="61">
          <cell r="B61" t="str">
            <v>2150.EBA.994 Layanan Perkantoran</v>
          </cell>
          <cell r="C61">
            <v>17661083000</v>
          </cell>
          <cell r="D61"/>
          <cell r="E61">
            <v>4320328000</v>
          </cell>
          <cell r="F61"/>
          <cell r="G61">
            <v>21981411000</v>
          </cell>
          <cell r="H61">
            <v>17143001000</v>
          </cell>
          <cell r="I61">
            <v>0</v>
          </cell>
          <cell r="J61">
            <v>1653903000</v>
          </cell>
          <cell r="K61">
            <v>0</v>
          </cell>
          <cell r="L61">
            <v>18796904000</v>
          </cell>
        </row>
        <row r="62">
          <cell r="B62" t="str">
            <v>001 Gaji dan Tunjangan</v>
          </cell>
          <cell r="C62">
            <v>17661083000</v>
          </cell>
          <cell r="D62"/>
          <cell r="E62"/>
          <cell r="F62"/>
          <cell r="G62">
            <v>17661083000</v>
          </cell>
          <cell r="H62">
            <v>17143001000</v>
          </cell>
          <cell r="I62"/>
          <cell r="J62"/>
          <cell r="K62"/>
          <cell r="L62">
            <v>17143001000</v>
          </cell>
        </row>
        <row r="63">
          <cell r="B63" t="str">
            <v>002 Operasional dan Pemeliharaan Kantor</v>
          </cell>
          <cell r="C63"/>
          <cell r="D63"/>
          <cell r="E63">
            <v>4320328000</v>
          </cell>
          <cell r="F63"/>
          <cell r="G63">
            <v>4320328000</v>
          </cell>
          <cell r="H63"/>
          <cell r="I63"/>
          <cell r="J63">
            <v>1653903000</v>
          </cell>
          <cell r="K63"/>
          <cell r="L63">
            <v>1653903000</v>
          </cell>
        </row>
        <row r="64">
          <cell r="B64" t="str">
            <v>2150.EBB Layanan Sarana dan Prasarana Internal</v>
          </cell>
          <cell r="C64"/>
          <cell r="D64">
            <v>50000000</v>
          </cell>
          <cell r="E64"/>
          <cell r="F64">
            <v>1537282000</v>
          </cell>
          <cell r="G64">
            <v>1587282000</v>
          </cell>
          <cell r="H64">
            <v>0</v>
          </cell>
          <cell r="I64">
            <v>0</v>
          </cell>
          <cell r="J64">
            <v>0</v>
          </cell>
          <cell r="K64">
            <v>0</v>
          </cell>
          <cell r="L64">
            <v>0</v>
          </cell>
        </row>
        <row r="65">
          <cell r="B65" t="str">
            <v>2150.EBB.951 Layanan Sarana Internal</v>
          </cell>
          <cell r="C65"/>
          <cell r="D65">
            <v>50000000</v>
          </cell>
          <cell r="E65"/>
          <cell r="F65">
            <v>1537282000</v>
          </cell>
          <cell r="G65">
            <v>1587282000</v>
          </cell>
          <cell r="H65">
            <v>0</v>
          </cell>
          <cell r="I65">
            <v>0</v>
          </cell>
          <cell r="J65">
            <v>0</v>
          </cell>
          <cell r="K65">
            <v>0</v>
          </cell>
          <cell r="L65">
            <v>0</v>
          </cell>
        </row>
        <row r="66">
          <cell r="B66" t="str">
            <v>051 Pengadaan Perangkat Pengolah Data dan Komunikasi</v>
          </cell>
          <cell r="C66"/>
          <cell r="D66"/>
          <cell r="E66"/>
          <cell r="F66">
            <v>414250000</v>
          </cell>
          <cell r="G66">
            <v>414250000</v>
          </cell>
          <cell r="H66"/>
          <cell r="I66"/>
          <cell r="J66"/>
          <cell r="K66">
            <v>0</v>
          </cell>
          <cell r="L66">
            <v>0</v>
          </cell>
        </row>
        <row r="67">
          <cell r="B67" t="str">
            <v>052 Pengadaan Peralatan dan Fasilitas Perkantoran</v>
          </cell>
          <cell r="C67"/>
          <cell r="D67">
            <v>50000000</v>
          </cell>
          <cell r="E67"/>
          <cell r="F67">
            <v>208810000</v>
          </cell>
          <cell r="G67">
            <v>258810000</v>
          </cell>
          <cell r="H67"/>
          <cell r="I67">
            <v>0</v>
          </cell>
          <cell r="J67"/>
          <cell r="K67">
            <v>0</v>
          </cell>
          <cell r="L67">
            <v>0</v>
          </cell>
        </row>
        <row r="68">
          <cell r="B68" t="str">
            <v>053 Pengadaan Kendaraan Bermotor</v>
          </cell>
          <cell r="C68"/>
          <cell r="D68"/>
          <cell r="E68"/>
          <cell r="F68">
            <v>239522000</v>
          </cell>
          <cell r="G68">
            <v>239522000</v>
          </cell>
          <cell r="H68"/>
          <cell r="I68"/>
          <cell r="J68"/>
          <cell r="K68">
            <v>0</v>
          </cell>
          <cell r="L68">
            <v>0</v>
          </cell>
        </row>
        <row r="69">
          <cell r="B69" t="str">
            <v>054 Pembangunan/Renovasi gedung dan bangunan</v>
          </cell>
          <cell r="C69"/>
          <cell r="D69"/>
          <cell r="E69"/>
          <cell r="F69">
            <v>674700000</v>
          </cell>
          <cell r="G69">
            <v>674700000</v>
          </cell>
          <cell r="H69"/>
          <cell r="I69"/>
          <cell r="J69"/>
          <cell r="K69">
            <v>0</v>
          </cell>
          <cell r="L69">
            <v>0</v>
          </cell>
        </row>
        <row r="70">
          <cell r="B70" t="str">
            <v>2150.EBD Layanan Manajemen Kinerja Internal</v>
          </cell>
          <cell r="C70"/>
          <cell r="D70">
            <v>586337000</v>
          </cell>
          <cell r="E70"/>
          <cell r="F70"/>
          <cell r="G70">
            <v>586337000</v>
          </cell>
          <cell r="H70">
            <v>0</v>
          </cell>
          <cell r="I70">
            <v>411824000</v>
          </cell>
          <cell r="J70">
            <v>0</v>
          </cell>
          <cell r="K70">
            <v>0</v>
          </cell>
          <cell r="L70">
            <v>411824000</v>
          </cell>
        </row>
        <row r="71">
          <cell r="B71" t="str">
            <v>2150.EBD.952 Layanan Perencanaan dan Penganggaran</v>
          </cell>
          <cell r="C71"/>
          <cell r="D71">
            <v>257514000</v>
          </cell>
          <cell r="E71"/>
          <cell r="F71"/>
          <cell r="G71">
            <v>257514000</v>
          </cell>
          <cell r="H71">
            <v>0</v>
          </cell>
          <cell r="I71">
            <v>109090000</v>
          </cell>
          <cell r="J71">
            <v>0</v>
          </cell>
          <cell r="K71">
            <v>0</v>
          </cell>
          <cell r="L71">
            <v>109090000</v>
          </cell>
        </row>
        <row r="72">
          <cell r="B72" t="str">
            <v>051 Penyusunan Perencanaan Program dan Anggaran</v>
          </cell>
          <cell r="C72"/>
          <cell r="D72">
            <v>257514000</v>
          </cell>
          <cell r="E72"/>
          <cell r="F72"/>
          <cell r="G72">
            <v>257514000</v>
          </cell>
          <cell r="H72"/>
          <cell r="I72">
            <v>109090000</v>
          </cell>
          <cell r="J72"/>
          <cell r="K72"/>
          <cell r="L72">
            <v>109090000</v>
          </cell>
        </row>
        <row r="73">
          <cell r="B73" t="str">
            <v>2150.EBD.955 Layanan Manajemen Keuangan</v>
          </cell>
          <cell r="C73"/>
          <cell r="D73">
            <v>328823000</v>
          </cell>
          <cell r="E73"/>
          <cell r="F73"/>
          <cell r="G73">
            <v>328823000</v>
          </cell>
          <cell r="H73">
            <v>0</v>
          </cell>
          <cell r="I73">
            <v>302734000</v>
          </cell>
          <cell r="J73">
            <v>0</v>
          </cell>
          <cell r="K73">
            <v>0</v>
          </cell>
          <cell r="L73">
            <v>302734000</v>
          </cell>
        </row>
        <row r="74">
          <cell r="B74" t="str">
            <v>051 Pelaksananaan Anggaran dan Perbendaharaan</v>
          </cell>
          <cell r="C74"/>
          <cell r="D74">
            <v>8820000</v>
          </cell>
          <cell r="E74"/>
          <cell r="F74"/>
          <cell r="G74">
            <v>8820000</v>
          </cell>
          <cell r="H74"/>
          <cell r="I74">
            <v>0</v>
          </cell>
          <cell r="J74"/>
          <cell r="K74"/>
          <cell r="L74">
            <v>0</v>
          </cell>
        </row>
        <row r="75">
          <cell r="B75" t="str">
            <v>055 Pengelolaan Laporan Keuangan</v>
          </cell>
          <cell r="C75"/>
          <cell r="D75">
            <v>320003000</v>
          </cell>
          <cell r="E75"/>
          <cell r="F75"/>
          <cell r="G75">
            <v>320003000</v>
          </cell>
          <cell r="H75"/>
          <cell r="I75">
            <v>302734000</v>
          </cell>
          <cell r="J75"/>
          <cell r="K75"/>
          <cell r="L75">
            <v>302734000</v>
          </cell>
        </row>
      </sheetData>
      <sheetData sheetId="29">
        <row r="7">
          <cell r="B7" t="str">
            <v>20 SULAWESI TENGGARA</v>
          </cell>
          <cell r="C7">
            <v>7777442000</v>
          </cell>
          <cell r="D7">
            <v>3471363000</v>
          </cell>
          <cell r="E7">
            <v>158400000</v>
          </cell>
          <cell r="F7">
            <v>2932942000</v>
          </cell>
          <cell r="G7">
            <v>4022009000</v>
          </cell>
          <cell r="H7">
            <v>18362156000</v>
          </cell>
          <cell r="I7">
            <v>7777442000</v>
          </cell>
          <cell r="J7">
            <v>1561277000</v>
          </cell>
          <cell r="K7">
            <v>158400000</v>
          </cell>
          <cell r="L7">
            <v>1737497000</v>
          </cell>
          <cell r="M7">
            <v>0</v>
          </cell>
          <cell r="N7">
            <v>11234616000</v>
          </cell>
        </row>
        <row r="8">
          <cell r="B8" t="str">
            <v>025.09.DC KERUKUNAN UMAT DAN LAYANAN KEHIDUPAN BERAGAMA</v>
          </cell>
          <cell r="C8"/>
          <cell r="D8">
            <v>1776287000</v>
          </cell>
          <cell r="E8"/>
          <cell r="F8"/>
          <cell r="G8">
            <v>2700000000</v>
          </cell>
          <cell r="H8">
            <v>4476287000</v>
          </cell>
          <cell r="I8">
            <v>0</v>
          </cell>
          <cell r="J8">
            <v>863595000</v>
          </cell>
          <cell r="K8">
            <v>0</v>
          </cell>
          <cell r="L8">
            <v>0</v>
          </cell>
          <cell r="M8">
            <v>0</v>
          </cell>
          <cell r="N8">
            <v>863595000</v>
          </cell>
        </row>
        <row r="9">
          <cell r="B9" t="str">
            <v>2126 Pembinaan Umrah dan Haji Khusus</v>
          </cell>
          <cell r="C9"/>
          <cell r="D9">
            <v>48080000</v>
          </cell>
          <cell r="E9"/>
          <cell r="F9"/>
          <cell r="G9"/>
          <cell r="H9">
            <v>48080000</v>
          </cell>
          <cell r="I9">
            <v>0</v>
          </cell>
          <cell r="J9">
            <v>28000000</v>
          </cell>
          <cell r="K9">
            <v>0</v>
          </cell>
          <cell r="L9">
            <v>0</v>
          </cell>
          <cell r="M9">
            <v>0</v>
          </cell>
          <cell r="N9">
            <v>28000000</v>
          </cell>
        </row>
        <row r="10">
          <cell r="B10" t="str">
            <v>2126.QDB Fasilitasi dan Pembinaan Lembaga</v>
          </cell>
          <cell r="C10"/>
          <cell r="D10">
            <v>48080000</v>
          </cell>
          <cell r="E10"/>
          <cell r="F10"/>
          <cell r="G10"/>
          <cell r="H10">
            <v>48080000</v>
          </cell>
          <cell r="I10">
            <v>0</v>
          </cell>
          <cell r="J10">
            <v>28000000</v>
          </cell>
          <cell r="K10">
            <v>0</v>
          </cell>
          <cell r="L10">
            <v>0</v>
          </cell>
          <cell r="M10">
            <v>0</v>
          </cell>
          <cell r="N10">
            <v>28000000</v>
          </cell>
        </row>
        <row r="11">
          <cell r="B11" t="str">
            <v>2126.QDB.001 Lembaga Penyelenggara Ibadah Umrah yang Terbina</v>
          </cell>
          <cell r="C11"/>
          <cell r="D11">
            <v>48080000</v>
          </cell>
          <cell r="E11"/>
          <cell r="F11"/>
          <cell r="G11"/>
          <cell r="H11">
            <v>48080000</v>
          </cell>
          <cell r="I11">
            <v>0</v>
          </cell>
          <cell r="J11">
            <v>28000000</v>
          </cell>
          <cell r="K11">
            <v>0</v>
          </cell>
          <cell r="L11">
            <v>0</v>
          </cell>
          <cell r="M11">
            <v>0</v>
          </cell>
          <cell r="N11">
            <v>28000000</v>
          </cell>
        </row>
        <row r="12">
          <cell r="B12" t="str">
            <v>053 Pembinaan Penyelenggara Perjalanan Ibadah Umrah</v>
          </cell>
          <cell r="C12"/>
          <cell r="D12">
            <v>33580000</v>
          </cell>
          <cell r="E12"/>
          <cell r="F12"/>
          <cell r="G12"/>
          <cell r="H12">
            <v>33580000</v>
          </cell>
          <cell r="I12"/>
          <cell r="J12">
            <v>25000000</v>
          </cell>
          <cell r="K12"/>
          <cell r="L12"/>
          <cell r="M12"/>
          <cell r="N12">
            <v>25000000</v>
          </cell>
        </row>
        <row r="13">
          <cell r="B13" t="str">
            <v>054 Pemantauan dan Pengawasan Penyelenggara Perjalanan Ibadah Umrah</v>
          </cell>
          <cell r="C13"/>
          <cell r="D13">
            <v>14500000</v>
          </cell>
          <cell r="E13"/>
          <cell r="F13"/>
          <cell r="G13"/>
          <cell r="H13">
            <v>14500000</v>
          </cell>
          <cell r="I13"/>
          <cell r="J13">
            <v>3000000</v>
          </cell>
          <cell r="K13"/>
          <cell r="L13"/>
          <cell r="M13"/>
          <cell r="N13">
            <v>3000000</v>
          </cell>
        </row>
        <row r="14">
          <cell r="B14" t="str">
            <v>2147 Pelayanan Haji Dalam Negeri</v>
          </cell>
          <cell r="C14"/>
          <cell r="D14">
            <v>617932000</v>
          </cell>
          <cell r="E14"/>
          <cell r="F14"/>
          <cell r="G14">
            <v>2700000000</v>
          </cell>
          <cell r="H14">
            <v>3317932000</v>
          </cell>
          <cell r="I14">
            <v>0</v>
          </cell>
          <cell r="J14">
            <v>176610000</v>
          </cell>
          <cell r="K14">
            <v>0</v>
          </cell>
          <cell r="L14">
            <v>0</v>
          </cell>
          <cell r="M14">
            <v>0</v>
          </cell>
          <cell r="N14">
            <v>176610000</v>
          </cell>
        </row>
        <row r="15">
          <cell r="B15" t="str">
            <v>2147.QAA Pelayanan Publik kepada masyarakat</v>
          </cell>
          <cell r="C15"/>
          <cell r="D15">
            <v>617932000</v>
          </cell>
          <cell r="E15"/>
          <cell r="F15"/>
          <cell r="G15"/>
          <cell r="H15">
            <v>617932000</v>
          </cell>
          <cell r="I15">
            <v>0</v>
          </cell>
          <cell r="J15">
            <v>176610000</v>
          </cell>
          <cell r="K15">
            <v>0</v>
          </cell>
          <cell r="L15">
            <v>0</v>
          </cell>
          <cell r="M15">
            <v>0</v>
          </cell>
          <cell r="N15">
            <v>176610000</v>
          </cell>
        </row>
        <row r="16">
          <cell r="B16" t="str">
            <v>2147.QAA.001 Layanan Administrasi Haji Dalam Negeri</v>
          </cell>
          <cell r="C16"/>
          <cell r="D16">
            <v>617932000</v>
          </cell>
          <cell r="E16"/>
          <cell r="F16"/>
          <cell r="G16"/>
          <cell r="H16">
            <v>617932000</v>
          </cell>
          <cell r="I16">
            <v>0</v>
          </cell>
          <cell r="J16">
            <v>176610000</v>
          </cell>
          <cell r="K16">
            <v>0</v>
          </cell>
          <cell r="L16">
            <v>0</v>
          </cell>
          <cell r="M16">
            <v>0</v>
          </cell>
          <cell r="N16">
            <v>176610000</v>
          </cell>
        </row>
        <row r="17">
          <cell r="B17" t="str">
            <v>052 Sosialisasi Kebijakan Pendaftaran dan Pembatalan Haji reguler</v>
          </cell>
          <cell r="C17"/>
          <cell r="D17">
            <v>102590000</v>
          </cell>
          <cell r="E17"/>
          <cell r="F17"/>
          <cell r="G17"/>
          <cell r="H17">
            <v>102590000</v>
          </cell>
          <cell r="I17"/>
          <cell r="J17">
            <v>0</v>
          </cell>
          <cell r="K17"/>
          <cell r="L17"/>
          <cell r="M17"/>
          <cell r="N17">
            <v>0</v>
          </cell>
        </row>
        <row r="18">
          <cell r="B18" t="str">
            <v>053 Pengelolaan Pelayanan Pendaftaran dan Pembatalan Haji Reguler</v>
          </cell>
          <cell r="C18"/>
          <cell r="D18">
            <v>70410000</v>
          </cell>
          <cell r="E18"/>
          <cell r="F18"/>
          <cell r="G18"/>
          <cell r="H18">
            <v>70410000</v>
          </cell>
          <cell r="I18"/>
          <cell r="J18">
            <v>0</v>
          </cell>
          <cell r="K18"/>
          <cell r="L18"/>
          <cell r="M18"/>
          <cell r="N18">
            <v>0</v>
          </cell>
        </row>
        <row r="19">
          <cell r="B19" t="str">
            <v>054 Konsolidasi dan Verifikasi Data Jemaah Haji Reguler</v>
          </cell>
          <cell r="C19"/>
          <cell r="D19">
            <v>77880000</v>
          </cell>
          <cell r="E19"/>
          <cell r="F19"/>
          <cell r="G19"/>
          <cell r="H19">
            <v>77880000</v>
          </cell>
          <cell r="I19"/>
          <cell r="J19">
            <v>24960000</v>
          </cell>
          <cell r="K19"/>
          <cell r="L19"/>
          <cell r="M19"/>
          <cell r="N19">
            <v>24960000</v>
          </cell>
        </row>
        <row r="20">
          <cell r="B20" t="str">
            <v>057 Penyelesaian Dokumen/Perlengkapan Jemaah Haji di Tingkat Kab/Kota</v>
          </cell>
          <cell r="C20"/>
          <cell r="D20">
            <v>60145000</v>
          </cell>
          <cell r="E20"/>
          <cell r="F20"/>
          <cell r="G20"/>
          <cell r="H20">
            <v>60145000</v>
          </cell>
          <cell r="I20"/>
          <cell r="J20">
            <v>45150000</v>
          </cell>
          <cell r="K20"/>
          <cell r="L20"/>
          <cell r="M20"/>
          <cell r="N20">
            <v>45150000</v>
          </cell>
        </row>
        <row r="21">
          <cell r="B21" t="str">
            <v>058 Penyelesaian Dokumen/Perlengkapan Jemaah Haji di Tingkat Provinsi</v>
          </cell>
          <cell r="C21"/>
          <cell r="D21">
            <v>76212000</v>
          </cell>
          <cell r="E21"/>
          <cell r="F21"/>
          <cell r="G21"/>
          <cell r="H21">
            <v>76212000</v>
          </cell>
          <cell r="I21"/>
          <cell r="J21">
            <v>31500000</v>
          </cell>
          <cell r="K21"/>
          <cell r="L21"/>
          <cell r="M21"/>
          <cell r="N21">
            <v>31500000</v>
          </cell>
        </row>
        <row r="22">
          <cell r="B22" t="str">
            <v>063 Pelayanan Pemberangkatan/Pemulangan Jemaah</v>
          </cell>
          <cell r="C22"/>
          <cell r="D22">
            <v>230695000</v>
          </cell>
          <cell r="E22"/>
          <cell r="F22"/>
          <cell r="G22"/>
          <cell r="H22">
            <v>230695000</v>
          </cell>
          <cell r="I22"/>
          <cell r="J22">
            <v>75000000</v>
          </cell>
          <cell r="K22"/>
          <cell r="L22"/>
          <cell r="M22"/>
          <cell r="N22">
            <v>75000000</v>
          </cell>
        </row>
        <row r="23">
          <cell r="B23" t="str">
            <v>2147.QAH Pelayanan Publik Lainnya</v>
          </cell>
          <cell r="C23"/>
          <cell r="D23"/>
          <cell r="E23"/>
          <cell r="F23"/>
          <cell r="G23">
            <v>2700000000</v>
          </cell>
          <cell r="H23">
            <v>2700000000</v>
          </cell>
          <cell r="I23">
            <v>0</v>
          </cell>
          <cell r="J23">
            <v>0</v>
          </cell>
          <cell r="K23">
            <v>0</v>
          </cell>
          <cell r="L23">
            <v>0</v>
          </cell>
          <cell r="M23">
            <v>0</v>
          </cell>
          <cell r="N23">
            <v>0</v>
          </cell>
        </row>
        <row r="24">
          <cell r="B24" t="str">
            <v>2147.QAH.002 Pusat Layanan Haji dan Umrah Terpadu yang Profesional Melayani</v>
          </cell>
          <cell r="C24"/>
          <cell r="D24"/>
          <cell r="E24"/>
          <cell r="F24"/>
          <cell r="G24">
            <v>2700000000</v>
          </cell>
          <cell r="H24">
            <v>2700000000</v>
          </cell>
          <cell r="I24">
            <v>0</v>
          </cell>
          <cell r="J24">
            <v>0</v>
          </cell>
          <cell r="K24">
            <v>0</v>
          </cell>
          <cell r="L24">
            <v>0</v>
          </cell>
          <cell r="M24">
            <v>0</v>
          </cell>
          <cell r="N24">
            <v>0</v>
          </cell>
        </row>
        <row r="25">
          <cell r="B25" t="str">
            <v>051 Revitalisasi dan Pembangunan Pusat Layanan Haji dan Umrah Terpadu</v>
          </cell>
          <cell r="C25"/>
          <cell r="D25"/>
          <cell r="E25"/>
          <cell r="F25"/>
          <cell r="G25">
            <v>2700000000</v>
          </cell>
          <cell r="H25">
            <v>2700000000</v>
          </cell>
          <cell r="I25"/>
          <cell r="J25"/>
          <cell r="K25"/>
          <cell r="L25"/>
          <cell r="M25">
            <v>0</v>
          </cell>
          <cell r="N25">
            <v>0</v>
          </cell>
        </row>
        <row r="26">
          <cell r="B26" t="str">
            <v>2148 Pembinaan Haji</v>
          </cell>
          <cell r="C26"/>
          <cell r="D26">
            <v>1110275000</v>
          </cell>
          <cell r="E26"/>
          <cell r="F26"/>
          <cell r="G26"/>
          <cell r="H26">
            <v>1110275000</v>
          </cell>
          <cell r="I26">
            <v>0</v>
          </cell>
          <cell r="J26">
            <v>658985000</v>
          </cell>
          <cell r="K26">
            <v>0</v>
          </cell>
          <cell r="L26">
            <v>0</v>
          </cell>
          <cell r="M26">
            <v>0</v>
          </cell>
          <cell r="N26">
            <v>658985000</v>
          </cell>
        </row>
        <row r="27">
          <cell r="B27" t="str">
            <v>2148.QDC Fasilitasi dan Pembinaan Masyarakat</v>
          </cell>
          <cell r="C27"/>
          <cell r="D27">
            <v>1110275000</v>
          </cell>
          <cell r="E27"/>
          <cell r="F27"/>
          <cell r="G27"/>
          <cell r="H27">
            <v>1110275000</v>
          </cell>
          <cell r="I27">
            <v>0</v>
          </cell>
          <cell r="J27">
            <v>658985000</v>
          </cell>
          <cell r="K27">
            <v>0</v>
          </cell>
          <cell r="L27">
            <v>0</v>
          </cell>
          <cell r="M27">
            <v>0</v>
          </cell>
          <cell r="N27">
            <v>658985000</v>
          </cell>
        </row>
        <row r="28">
          <cell r="B28" t="str">
            <v>2148.QDC.001 Petugas Haji yang Profesional</v>
          </cell>
          <cell r="C28"/>
          <cell r="D28">
            <v>400575000</v>
          </cell>
          <cell r="E28"/>
          <cell r="F28"/>
          <cell r="G28"/>
          <cell r="H28">
            <v>400575000</v>
          </cell>
          <cell r="I28">
            <v>0</v>
          </cell>
          <cell r="J28">
            <v>400575000</v>
          </cell>
          <cell r="K28">
            <v>0</v>
          </cell>
          <cell r="L28">
            <v>0</v>
          </cell>
          <cell r="M28">
            <v>0</v>
          </cell>
          <cell r="N28">
            <v>400575000</v>
          </cell>
        </row>
        <row r="29">
          <cell r="B29" t="str">
            <v>051 Rekrutmen/Seleksi PPIH Kloter</v>
          </cell>
          <cell r="C29"/>
          <cell r="D29">
            <v>172730000</v>
          </cell>
          <cell r="E29"/>
          <cell r="F29"/>
          <cell r="G29"/>
          <cell r="H29">
            <v>172730000</v>
          </cell>
          <cell r="I29"/>
          <cell r="J29">
            <v>172730000</v>
          </cell>
          <cell r="K29"/>
          <cell r="L29"/>
          <cell r="M29"/>
          <cell r="N29">
            <v>172730000</v>
          </cell>
        </row>
        <row r="30">
          <cell r="B30" t="str">
            <v>052 Rekrutmen/Seleksi PPIH Non Kloter</v>
          </cell>
          <cell r="C30"/>
          <cell r="D30">
            <v>177845000</v>
          </cell>
          <cell r="E30"/>
          <cell r="F30"/>
          <cell r="G30"/>
          <cell r="H30">
            <v>177845000</v>
          </cell>
          <cell r="I30"/>
          <cell r="J30">
            <v>177845000</v>
          </cell>
          <cell r="K30"/>
          <cell r="L30"/>
          <cell r="M30"/>
          <cell r="N30">
            <v>177845000</v>
          </cell>
        </row>
        <row r="31">
          <cell r="B31" t="str">
            <v>054 Rekrutmen/Seleksi Petugas TPHD</v>
          </cell>
          <cell r="C31"/>
          <cell r="D31">
            <v>50000000</v>
          </cell>
          <cell r="E31"/>
          <cell r="F31"/>
          <cell r="G31"/>
          <cell r="H31">
            <v>50000000</v>
          </cell>
          <cell r="I31"/>
          <cell r="J31">
            <v>50000000</v>
          </cell>
          <cell r="K31"/>
          <cell r="L31"/>
          <cell r="M31"/>
          <cell r="N31">
            <v>50000000</v>
          </cell>
        </row>
        <row r="32">
          <cell r="B32" t="str">
            <v>2148.QDC.002 Jemaah Haji Reguler yang Terbina</v>
          </cell>
          <cell r="C32"/>
          <cell r="D32">
            <v>709700000</v>
          </cell>
          <cell r="E32"/>
          <cell r="F32"/>
          <cell r="G32"/>
          <cell r="H32">
            <v>709700000</v>
          </cell>
          <cell r="I32">
            <v>0</v>
          </cell>
          <cell r="J32">
            <v>258410000</v>
          </cell>
          <cell r="K32">
            <v>0</v>
          </cell>
          <cell r="L32">
            <v>0</v>
          </cell>
          <cell r="M32">
            <v>0</v>
          </cell>
          <cell r="N32">
            <v>258410000</v>
          </cell>
        </row>
        <row r="33">
          <cell r="B33" t="str">
            <v>051 Bimbingan Jemaah Haji Reguler</v>
          </cell>
          <cell r="C33"/>
          <cell r="D33">
            <v>559700000</v>
          </cell>
          <cell r="E33"/>
          <cell r="F33"/>
          <cell r="G33"/>
          <cell r="H33">
            <v>559700000</v>
          </cell>
          <cell r="I33"/>
          <cell r="J33">
            <v>183410000</v>
          </cell>
          <cell r="K33"/>
          <cell r="L33"/>
          <cell r="M33"/>
          <cell r="N33">
            <v>183410000</v>
          </cell>
        </row>
        <row r="34">
          <cell r="B34" t="str">
            <v>053 Pembinaan kelompok bimbingan</v>
          </cell>
          <cell r="C34"/>
          <cell r="D34">
            <v>150000000</v>
          </cell>
          <cell r="E34"/>
          <cell r="F34"/>
          <cell r="G34"/>
          <cell r="H34">
            <v>150000000</v>
          </cell>
          <cell r="I34"/>
          <cell r="J34">
            <v>75000000</v>
          </cell>
          <cell r="K34"/>
          <cell r="L34"/>
          <cell r="M34"/>
          <cell r="N34">
            <v>75000000</v>
          </cell>
        </row>
        <row r="35">
          <cell r="B35" t="str">
            <v>025.09.WA DUKUNGAN MANAJEMEN</v>
          </cell>
          <cell r="C35">
            <v>7777442000</v>
          </cell>
          <cell r="D35">
            <v>1695076000</v>
          </cell>
          <cell r="E35">
            <v>158400000</v>
          </cell>
          <cell r="F35">
            <v>2932942000</v>
          </cell>
          <cell r="G35">
            <v>1322009000</v>
          </cell>
          <cell r="H35">
            <v>13885869000</v>
          </cell>
          <cell r="I35">
            <v>7777442000</v>
          </cell>
          <cell r="J35">
            <v>697682000</v>
          </cell>
          <cell r="K35">
            <v>158400000</v>
          </cell>
          <cell r="L35">
            <v>1737497000</v>
          </cell>
          <cell r="M35">
            <v>0</v>
          </cell>
          <cell r="N35">
            <v>10371021000</v>
          </cell>
        </row>
        <row r="36">
          <cell r="B36" t="str">
            <v>2150 Dukungan Manajemen dan Pelaksanaan Tugas Teknis
Lainnya Penyelenggaraan Haji dan Umrah</v>
          </cell>
          <cell r="C36">
            <v>7777442000</v>
          </cell>
          <cell r="D36">
            <v>1695076000</v>
          </cell>
          <cell r="E36">
            <v>158400000</v>
          </cell>
          <cell r="F36">
            <v>2932942000</v>
          </cell>
          <cell r="G36">
            <v>1322009000</v>
          </cell>
          <cell r="H36">
            <v>13885869000</v>
          </cell>
          <cell r="I36">
            <v>7777442000</v>
          </cell>
          <cell r="J36">
            <v>697682000</v>
          </cell>
          <cell r="K36">
            <v>158400000</v>
          </cell>
          <cell r="L36">
            <v>1737497000</v>
          </cell>
          <cell r="M36">
            <v>0</v>
          </cell>
          <cell r="N36">
            <v>10371021000</v>
          </cell>
        </row>
        <row r="37">
          <cell r="B37" t="str">
            <v>2150.EBA Layanan Dukungan Manajemen Internal</v>
          </cell>
          <cell r="C37">
            <v>7777442000</v>
          </cell>
          <cell r="D37">
            <v>550120000</v>
          </cell>
          <cell r="E37"/>
          <cell r="F37">
            <v>2932942000</v>
          </cell>
          <cell r="G37"/>
          <cell r="H37">
            <v>11260504000</v>
          </cell>
          <cell r="I37">
            <v>7777442000</v>
          </cell>
          <cell r="J37">
            <v>183800000</v>
          </cell>
          <cell r="K37">
            <v>0</v>
          </cell>
          <cell r="L37">
            <v>1737497000</v>
          </cell>
          <cell r="M37">
            <v>0</v>
          </cell>
          <cell r="N37">
            <v>9698739000</v>
          </cell>
        </row>
        <row r="38">
          <cell r="B38" t="str">
            <v>2150.EBA.958 Layanan Hubungan Masyarakat</v>
          </cell>
          <cell r="C38"/>
          <cell r="D38">
            <v>117320000</v>
          </cell>
          <cell r="E38"/>
          <cell r="F38"/>
          <cell r="G38"/>
          <cell r="H38">
            <v>117320000</v>
          </cell>
          <cell r="I38">
            <v>0</v>
          </cell>
          <cell r="J38">
            <v>112820000</v>
          </cell>
          <cell r="K38">
            <v>0</v>
          </cell>
          <cell r="L38">
            <v>0</v>
          </cell>
          <cell r="M38">
            <v>0</v>
          </cell>
          <cell r="N38">
            <v>112820000</v>
          </cell>
        </row>
        <row r="39">
          <cell r="B39" t="str">
            <v>053 Penyebaran Informasi Haji dan Umrah</v>
          </cell>
          <cell r="C39"/>
          <cell r="D39">
            <v>117320000</v>
          </cell>
          <cell r="E39"/>
          <cell r="F39"/>
          <cell r="G39"/>
          <cell r="H39">
            <v>117320000</v>
          </cell>
          <cell r="I39"/>
          <cell r="J39">
            <v>112820000</v>
          </cell>
          <cell r="K39"/>
          <cell r="L39"/>
          <cell r="M39"/>
          <cell r="N39">
            <v>112820000</v>
          </cell>
        </row>
        <row r="40">
          <cell r="B40" t="str">
            <v>2150.EBA.962 Layanan Umum</v>
          </cell>
          <cell r="C40"/>
          <cell r="D40">
            <v>432800000</v>
          </cell>
          <cell r="E40"/>
          <cell r="F40"/>
          <cell r="G40"/>
          <cell r="H40">
            <v>432800000</v>
          </cell>
          <cell r="I40">
            <v>0</v>
          </cell>
          <cell r="J40">
            <v>70980000</v>
          </cell>
          <cell r="K40">
            <v>0</v>
          </cell>
          <cell r="L40">
            <v>0</v>
          </cell>
          <cell r="M40">
            <v>0</v>
          </cell>
          <cell r="N40">
            <v>70980000</v>
          </cell>
        </row>
        <row r="41">
          <cell r="B41" t="str">
            <v>052 Koordinasi penyelenggaraan ibadah haji</v>
          </cell>
          <cell r="C41"/>
          <cell r="D41">
            <v>432800000</v>
          </cell>
          <cell r="E41"/>
          <cell r="F41"/>
          <cell r="G41"/>
          <cell r="H41">
            <v>432800000</v>
          </cell>
          <cell r="I41"/>
          <cell r="J41">
            <v>70980000</v>
          </cell>
          <cell r="K41"/>
          <cell r="L41"/>
          <cell r="M41"/>
          <cell r="N41">
            <v>70980000</v>
          </cell>
        </row>
        <row r="42">
          <cell r="B42" t="str">
            <v>2150.EBA.994 Layanan Perkantoran</v>
          </cell>
          <cell r="C42">
            <v>7777442000</v>
          </cell>
          <cell r="D42"/>
          <cell r="E42"/>
          <cell r="F42">
            <v>2932942000</v>
          </cell>
          <cell r="G42"/>
          <cell r="H42">
            <v>10710384000</v>
          </cell>
          <cell r="I42">
            <v>7777442000</v>
          </cell>
          <cell r="J42">
            <v>0</v>
          </cell>
          <cell r="K42">
            <v>0</v>
          </cell>
          <cell r="L42">
            <v>1737497000</v>
          </cell>
          <cell r="M42">
            <v>0</v>
          </cell>
          <cell r="N42">
            <v>9514939000</v>
          </cell>
        </row>
        <row r="43">
          <cell r="B43" t="str">
            <v>001 Gaji dan Tunjangan</v>
          </cell>
          <cell r="C43">
            <v>7777442000</v>
          </cell>
          <cell r="D43"/>
          <cell r="E43"/>
          <cell r="F43"/>
          <cell r="G43"/>
          <cell r="H43">
            <v>7777442000</v>
          </cell>
          <cell r="I43">
            <v>7777442000</v>
          </cell>
          <cell r="J43"/>
          <cell r="K43"/>
          <cell r="L43"/>
          <cell r="M43"/>
          <cell r="N43">
            <v>7777442000</v>
          </cell>
        </row>
        <row r="44">
          <cell r="B44" t="str">
            <v>002 Operasional dan Pemeliharaan Kantor</v>
          </cell>
          <cell r="C44"/>
          <cell r="D44"/>
          <cell r="E44"/>
          <cell r="F44">
            <v>2932942000</v>
          </cell>
          <cell r="G44"/>
          <cell r="H44">
            <v>2932942000</v>
          </cell>
          <cell r="I44"/>
          <cell r="J44"/>
          <cell r="K44"/>
          <cell r="L44">
            <v>1737497000</v>
          </cell>
          <cell r="M44"/>
          <cell r="N44">
            <v>1737497000</v>
          </cell>
        </row>
        <row r="45">
          <cell r="B45" t="str">
            <v>2150.EBB Layanan Sarana dan Prasarana Internal</v>
          </cell>
          <cell r="C45"/>
          <cell r="D45"/>
          <cell r="E45"/>
          <cell r="F45"/>
          <cell r="G45">
            <v>1322009000</v>
          </cell>
          <cell r="H45">
            <v>1322009000</v>
          </cell>
          <cell r="I45">
            <v>0</v>
          </cell>
          <cell r="J45">
            <v>0</v>
          </cell>
          <cell r="K45">
            <v>0</v>
          </cell>
          <cell r="L45">
            <v>0</v>
          </cell>
          <cell r="M45">
            <v>0</v>
          </cell>
          <cell r="N45">
            <v>0</v>
          </cell>
        </row>
        <row r="46">
          <cell r="B46" t="str">
            <v>2150.EBB.951 Layanan Sarana Internal</v>
          </cell>
          <cell r="C46"/>
          <cell r="D46"/>
          <cell r="E46"/>
          <cell r="F46"/>
          <cell r="G46">
            <v>1322009000</v>
          </cell>
          <cell r="H46">
            <v>1322009000</v>
          </cell>
          <cell r="I46">
            <v>0</v>
          </cell>
          <cell r="J46">
            <v>0</v>
          </cell>
          <cell r="K46">
            <v>0</v>
          </cell>
          <cell r="L46">
            <v>0</v>
          </cell>
          <cell r="M46">
            <v>0</v>
          </cell>
          <cell r="N46">
            <v>0</v>
          </cell>
        </row>
        <row r="47">
          <cell r="B47" t="str">
            <v>051 Pengadaan Perangkat Pengolah Data dan Komunikasi</v>
          </cell>
          <cell r="C47"/>
          <cell r="D47"/>
          <cell r="E47"/>
          <cell r="F47"/>
          <cell r="G47">
            <v>66425000</v>
          </cell>
          <cell r="H47">
            <v>66425000</v>
          </cell>
          <cell r="I47"/>
          <cell r="J47"/>
          <cell r="K47"/>
          <cell r="L47"/>
          <cell r="M47">
            <v>0</v>
          </cell>
          <cell r="N47">
            <v>0</v>
          </cell>
        </row>
        <row r="48">
          <cell r="B48" t="str">
            <v>052 Pengadaan Peralatan dan Fasilitas Perkantoran</v>
          </cell>
          <cell r="C48"/>
          <cell r="D48"/>
          <cell r="E48"/>
          <cell r="F48"/>
          <cell r="G48">
            <v>197784000</v>
          </cell>
          <cell r="H48">
            <v>197784000</v>
          </cell>
          <cell r="I48"/>
          <cell r="J48"/>
          <cell r="K48"/>
          <cell r="L48"/>
          <cell r="M48">
            <v>0</v>
          </cell>
          <cell r="N48">
            <v>0</v>
          </cell>
        </row>
        <row r="49">
          <cell r="B49" t="str">
            <v>053 Pengadaan Kendaraan Bermotor</v>
          </cell>
          <cell r="C49"/>
          <cell r="D49"/>
          <cell r="E49"/>
          <cell r="F49"/>
          <cell r="G49">
            <v>1057800000</v>
          </cell>
          <cell r="H49">
            <v>1057800000</v>
          </cell>
          <cell r="I49"/>
          <cell r="J49"/>
          <cell r="K49"/>
          <cell r="L49"/>
          <cell r="M49">
            <v>0</v>
          </cell>
          <cell r="N49">
            <v>0</v>
          </cell>
        </row>
        <row r="50">
          <cell r="B50" t="str">
            <v>2150.EBD Layanan Manajemen Kinerja Internal</v>
          </cell>
          <cell r="C50"/>
          <cell r="D50">
            <v>1144956000</v>
          </cell>
          <cell r="E50">
            <v>158400000</v>
          </cell>
          <cell r="F50"/>
          <cell r="G50"/>
          <cell r="H50">
            <v>1303356000</v>
          </cell>
          <cell r="I50">
            <v>0</v>
          </cell>
          <cell r="J50">
            <v>513882000</v>
          </cell>
          <cell r="K50">
            <v>158400000</v>
          </cell>
          <cell r="L50">
            <v>0</v>
          </cell>
          <cell r="M50">
            <v>0</v>
          </cell>
          <cell r="N50">
            <v>672282000</v>
          </cell>
        </row>
        <row r="51">
          <cell r="B51" t="str">
            <v>2150.EBD.952 Layanan Perencanaan dan Penganggaran</v>
          </cell>
          <cell r="C51"/>
          <cell r="D51">
            <v>148320000</v>
          </cell>
          <cell r="E51"/>
          <cell r="F51"/>
          <cell r="G51"/>
          <cell r="H51">
            <v>148320000</v>
          </cell>
          <cell r="I51">
            <v>0</v>
          </cell>
          <cell r="J51">
            <v>70360000</v>
          </cell>
          <cell r="K51">
            <v>0</v>
          </cell>
          <cell r="L51">
            <v>0</v>
          </cell>
          <cell r="M51">
            <v>0</v>
          </cell>
          <cell r="N51">
            <v>70360000</v>
          </cell>
        </row>
        <row r="52">
          <cell r="B52" t="str">
            <v>051 Penyusunan Perencanaan Program dan Anggaran</v>
          </cell>
          <cell r="C52"/>
          <cell r="D52">
            <v>148320000</v>
          </cell>
          <cell r="E52"/>
          <cell r="F52"/>
          <cell r="G52"/>
          <cell r="H52">
            <v>148320000</v>
          </cell>
          <cell r="I52"/>
          <cell r="J52">
            <v>70360000</v>
          </cell>
          <cell r="K52"/>
          <cell r="L52"/>
          <cell r="M52"/>
          <cell r="N52">
            <v>70360000</v>
          </cell>
        </row>
        <row r="53">
          <cell r="B53" t="str">
            <v>2150.EBD.953 Layanan Pemantauan dan Evaluasi</v>
          </cell>
          <cell r="C53"/>
          <cell r="D53">
            <v>946212000</v>
          </cell>
          <cell r="E53"/>
          <cell r="F53"/>
          <cell r="G53"/>
          <cell r="H53">
            <v>946212000</v>
          </cell>
          <cell r="I53">
            <v>0</v>
          </cell>
          <cell r="J53">
            <v>415964000</v>
          </cell>
          <cell r="K53">
            <v>0</v>
          </cell>
          <cell r="L53">
            <v>0</v>
          </cell>
          <cell r="M53">
            <v>0</v>
          </cell>
          <cell r="N53">
            <v>415964000</v>
          </cell>
        </row>
        <row r="54">
          <cell r="B54" t="str">
            <v>051 Evaluasi dan Pelaporan Program</v>
          </cell>
          <cell r="C54"/>
          <cell r="D54">
            <v>946212000</v>
          </cell>
          <cell r="E54"/>
          <cell r="F54"/>
          <cell r="G54"/>
          <cell r="H54">
            <v>946212000</v>
          </cell>
          <cell r="I54"/>
          <cell r="J54">
            <v>415964000</v>
          </cell>
          <cell r="K54"/>
          <cell r="L54"/>
          <cell r="M54"/>
          <cell r="N54">
            <v>415964000</v>
          </cell>
        </row>
        <row r="55">
          <cell r="B55" t="str">
            <v>2150.EBD.955 Layanan Manajemen Keuangan</v>
          </cell>
          <cell r="C55"/>
          <cell r="D55">
            <v>50424000</v>
          </cell>
          <cell r="E55">
            <v>158400000</v>
          </cell>
          <cell r="F55"/>
          <cell r="G55"/>
          <cell r="H55">
            <v>208824000</v>
          </cell>
          <cell r="I55">
            <v>0</v>
          </cell>
          <cell r="J55">
            <v>27558000</v>
          </cell>
          <cell r="K55">
            <v>158400000</v>
          </cell>
          <cell r="L55">
            <v>0</v>
          </cell>
          <cell r="M55">
            <v>0</v>
          </cell>
          <cell r="N55">
            <v>185958000</v>
          </cell>
        </row>
        <row r="56">
          <cell r="B56" t="str">
            <v>054 Pengelolaan PNBP</v>
          </cell>
          <cell r="C56"/>
          <cell r="D56"/>
          <cell r="E56">
            <v>158400000</v>
          </cell>
          <cell r="F56"/>
          <cell r="G56"/>
          <cell r="H56">
            <v>158400000</v>
          </cell>
          <cell r="I56"/>
          <cell r="J56"/>
          <cell r="K56">
            <v>158400000</v>
          </cell>
          <cell r="L56"/>
          <cell r="M56"/>
          <cell r="N56">
            <v>158400000</v>
          </cell>
        </row>
        <row r="57">
          <cell r="B57" t="str">
            <v>055 Pengelolaan Laporan Keuangan</v>
          </cell>
          <cell r="C57"/>
          <cell r="D57">
            <v>50424000</v>
          </cell>
          <cell r="E57"/>
          <cell r="F57"/>
          <cell r="G57"/>
          <cell r="H57">
            <v>50424000</v>
          </cell>
          <cell r="I57"/>
          <cell r="J57">
            <v>27558000</v>
          </cell>
          <cell r="K57"/>
          <cell r="L57"/>
          <cell r="M57"/>
          <cell r="N57">
            <v>27558000</v>
          </cell>
        </row>
      </sheetData>
      <sheetData sheetId="30">
        <row r="7">
          <cell r="B7" t="str">
            <v>21 MALUKU</v>
          </cell>
          <cell r="C7">
            <v>7639793000</v>
          </cell>
          <cell r="D7">
            <v>1999426000</v>
          </cell>
          <cell r="E7">
            <v>26907000</v>
          </cell>
          <cell r="F7">
            <v>2539774000</v>
          </cell>
          <cell r="G7">
            <v>109093000</v>
          </cell>
          <cell r="H7">
            <v>208200000</v>
          </cell>
          <cell r="I7">
            <v>40000000</v>
          </cell>
          <cell r="J7">
            <v>12563193000</v>
          </cell>
          <cell r="K7">
            <v>6580471000</v>
          </cell>
          <cell r="L7">
            <v>943507000</v>
          </cell>
          <cell r="M7">
            <v>26907000</v>
          </cell>
          <cell r="N7">
            <v>1542471000</v>
          </cell>
          <cell r="O7">
            <v>109093000</v>
          </cell>
          <cell r="P7">
            <v>0</v>
          </cell>
          <cell r="Q7">
            <v>40000000</v>
          </cell>
          <cell r="R7">
            <v>9242449000</v>
          </cell>
        </row>
        <row r="8">
          <cell r="B8" t="str">
            <v>025.09.DC KERUKUNAN UMAT DAN LAYANAN KEHIDUPAN BERAGAMA</v>
          </cell>
          <cell r="C8"/>
          <cell r="D8">
            <v>1532004000</v>
          </cell>
          <cell r="E8"/>
          <cell r="F8"/>
          <cell r="G8"/>
          <cell r="H8"/>
          <cell r="I8"/>
          <cell r="J8">
            <v>1532004000</v>
          </cell>
          <cell r="K8">
            <v>0</v>
          </cell>
          <cell r="L8">
            <v>613070000</v>
          </cell>
          <cell r="M8">
            <v>0</v>
          </cell>
          <cell r="N8">
            <v>0</v>
          </cell>
          <cell r="O8">
            <v>0</v>
          </cell>
          <cell r="P8">
            <v>0</v>
          </cell>
          <cell r="Q8">
            <v>0</v>
          </cell>
          <cell r="R8">
            <v>613070000</v>
          </cell>
        </row>
        <row r="9">
          <cell r="B9" t="str">
            <v>2126 Pembinaan Umrah dan Haji Khusus</v>
          </cell>
          <cell r="C9"/>
          <cell r="D9">
            <v>59280000</v>
          </cell>
          <cell r="E9"/>
          <cell r="F9"/>
          <cell r="G9"/>
          <cell r="H9"/>
          <cell r="I9"/>
          <cell r="J9">
            <v>59280000</v>
          </cell>
          <cell r="K9">
            <v>0</v>
          </cell>
          <cell r="L9">
            <v>0</v>
          </cell>
          <cell r="M9">
            <v>0</v>
          </cell>
          <cell r="N9">
            <v>0</v>
          </cell>
          <cell r="O9">
            <v>0</v>
          </cell>
          <cell r="P9">
            <v>0</v>
          </cell>
          <cell r="Q9">
            <v>0</v>
          </cell>
          <cell r="R9">
            <v>0</v>
          </cell>
        </row>
        <row r="10">
          <cell r="B10" t="str">
            <v>2126.QDB Fasilitasi dan Pembinaan Lembaga</v>
          </cell>
          <cell r="C10"/>
          <cell r="D10">
            <v>59280000</v>
          </cell>
          <cell r="E10"/>
          <cell r="F10"/>
          <cell r="G10"/>
          <cell r="H10"/>
          <cell r="I10"/>
          <cell r="J10">
            <v>59280000</v>
          </cell>
          <cell r="K10">
            <v>0</v>
          </cell>
          <cell r="L10">
            <v>0</v>
          </cell>
          <cell r="M10">
            <v>0</v>
          </cell>
          <cell r="N10">
            <v>0</v>
          </cell>
          <cell r="O10">
            <v>0</v>
          </cell>
          <cell r="P10">
            <v>0</v>
          </cell>
          <cell r="Q10">
            <v>0</v>
          </cell>
          <cell r="R10">
            <v>0</v>
          </cell>
        </row>
        <row r="11">
          <cell r="B11" t="str">
            <v>2126.QDB.001 Lembaga Penyelenggara Ibadah Umrah yang Terbina</v>
          </cell>
          <cell r="C11"/>
          <cell r="D11">
            <v>59280000</v>
          </cell>
          <cell r="E11"/>
          <cell r="F11"/>
          <cell r="G11"/>
          <cell r="H11"/>
          <cell r="I11"/>
          <cell r="J11">
            <v>59280000</v>
          </cell>
          <cell r="K11">
            <v>0</v>
          </cell>
          <cell r="L11">
            <v>0</v>
          </cell>
          <cell r="M11">
            <v>0</v>
          </cell>
          <cell r="N11">
            <v>0</v>
          </cell>
          <cell r="O11">
            <v>0</v>
          </cell>
          <cell r="P11">
            <v>0</v>
          </cell>
          <cell r="Q11">
            <v>0</v>
          </cell>
          <cell r="R11">
            <v>0</v>
          </cell>
        </row>
        <row r="12">
          <cell r="B12" t="str">
            <v>056 Penanganan Masalah Penyelenggara Perjalanan Ibadah Umrah</v>
          </cell>
          <cell r="C12"/>
          <cell r="D12">
            <v>59280000</v>
          </cell>
          <cell r="E12"/>
          <cell r="F12"/>
          <cell r="G12"/>
          <cell r="H12"/>
          <cell r="I12"/>
          <cell r="J12">
            <v>59280000</v>
          </cell>
          <cell r="K12"/>
          <cell r="L12">
            <v>0</v>
          </cell>
          <cell r="M12"/>
          <cell r="N12"/>
          <cell r="O12"/>
          <cell r="P12"/>
          <cell r="Q12"/>
          <cell r="R12">
            <v>0</v>
          </cell>
        </row>
        <row r="13">
          <cell r="B13" t="str">
            <v>2147 Pelayanan Haji Dalam Negeri</v>
          </cell>
          <cell r="C13"/>
          <cell r="D13">
            <v>736624000</v>
          </cell>
          <cell r="E13"/>
          <cell r="F13"/>
          <cell r="G13"/>
          <cell r="H13"/>
          <cell r="I13"/>
          <cell r="J13">
            <v>736624000</v>
          </cell>
          <cell r="K13">
            <v>0</v>
          </cell>
          <cell r="L13">
            <v>116540000</v>
          </cell>
          <cell r="M13">
            <v>0</v>
          </cell>
          <cell r="N13">
            <v>0</v>
          </cell>
          <cell r="O13">
            <v>0</v>
          </cell>
          <cell r="P13">
            <v>0</v>
          </cell>
          <cell r="Q13">
            <v>0</v>
          </cell>
          <cell r="R13">
            <v>116540000</v>
          </cell>
        </row>
        <row r="14">
          <cell r="B14" t="str">
            <v>2147.QAA Pelayanan Publik kepada masyarakat</v>
          </cell>
          <cell r="C14"/>
          <cell r="D14">
            <v>736624000</v>
          </cell>
          <cell r="E14"/>
          <cell r="F14"/>
          <cell r="G14"/>
          <cell r="H14"/>
          <cell r="I14"/>
          <cell r="J14">
            <v>736624000</v>
          </cell>
          <cell r="K14">
            <v>0</v>
          </cell>
          <cell r="L14">
            <v>116540000</v>
          </cell>
          <cell r="M14">
            <v>0</v>
          </cell>
          <cell r="N14">
            <v>0</v>
          </cell>
          <cell r="O14">
            <v>0</v>
          </cell>
          <cell r="P14">
            <v>0</v>
          </cell>
          <cell r="Q14">
            <v>0</v>
          </cell>
          <cell r="R14">
            <v>116540000</v>
          </cell>
        </row>
        <row r="15">
          <cell r="B15" t="str">
            <v>2147.QAA.001 Layanan Administrasi Haji Dalam Negeri</v>
          </cell>
          <cell r="C15"/>
          <cell r="D15">
            <v>736624000</v>
          </cell>
          <cell r="E15"/>
          <cell r="F15"/>
          <cell r="G15"/>
          <cell r="H15"/>
          <cell r="I15"/>
          <cell r="J15">
            <v>736624000</v>
          </cell>
          <cell r="K15">
            <v>0</v>
          </cell>
          <cell r="L15">
            <v>116540000</v>
          </cell>
          <cell r="M15">
            <v>0</v>
          </cell>
          <cell r="N15">
            <v>0</v>
          </cell>
          <cell r="O15">
            <v>0</v>
          </cell>
          <cell r="P15">
            <v>0</v>
          </cell>
          <cell r="Q15">
            <v>0</v>
          </cell>
          <cell r="R15">
            <v>116540000</v>
          </cell>
        </row>
        <row r="16">
          <cell r="B16" t="str">
            <v>052 Sosialisasi Kebijakan Pendaftaran dan Pembatalan Haji reguler</v>
          </cell>
          <cell r="C16"/>
          <cell r="D16">
            <v>146705000</v>
          </cell>
          <cell r="E16"/>
          <cell r="F16"/>
          <cell r="G16"/>
          <cell r="H16"/>
          <cell r="I16"/>
          <cell r="J16">
            <v>146705000</v>
          </cell>
          <cell r="K16"/>
          <cell r="L16">
            <v>0</v>
          </cell>
          <cell r="M16"/>
          <cell r="N16"/>
          <cell r="O16"/>
          <cell r="P16"/>
          <cell r="Q16"/>
          <cell r="R16">
            <v>0</v>
          </cell>
        </row>
        <row r="17">
          <cell r="B17" t="str">
            <v>053 Pengelolaan Pelayanan Pendaftaran dan Pembatalan Haji Reguler</v>
          </cell>
          <cell r="C17"/>
          <cell r="D17">
            <v>47650000</v>
          </cell>
          <cell r="E17"/>
          <cell r="F17"/>
          <cell r="G17"/>
          <cell r="H17"/>
          <cell r="I17"/>
          <cell r="J17">
            <v>47650000</v>
          </cell>
          <cell r="K17"/>
          <cell r="L17">
            <v>0</v>
          </cell>
          <cell r="M17"/>
          <cell r="N17"/>
          <cell r="O17"/>
          <cell r="P17"/>
          <cell r="Q17"/>
          <cell r="R17">
            <v>0</v>
          </cell>
        </row>
        <row r="18">
          <cell r="B18" t="str">
            <v>054 Konsolidasi dan Verifikasi Data Jemaah Haji Reguler</v>
          </cell>
          <cell r="C18"/>
          <cell r="D18">
            <v>12663000</v>
          </cell>
          <cell r="E18"/>
          <cell r="F18"/>
          <cell r="G18"/>
          <cell r="H18"/>
          <cell r="I18"/>
          <cell r="J18">
            <v>12663000</v>
          </cell>
          <cell r="K18"/>
          <cell r="L18">
            <v>11415000</v>
          </cell>
          <cell r="M18"/>
          <cell r="N18"/>
          <cell r="O18"/>
          <cell r="P18"/>
          <cell r="Q18"/>
          <cell r="R18">
            <v>11415000</v>
          </cell>
        </row>
        <row r="19">
          <cell r="B19" t="str">
            <v>055 Sosialisasi/Orientasi Penyelesaian Dokumen dan Perlengkapan Haji</v>
          </cell>
          <cell r="C19"/>
          <cell r="D19">
            <v>6950000</v>
          </cell>
          <cell r="E19"/>
          <cell r="F19"/>
          <cell r="G19"/>
          <cell r="H19"/>
          <cell r="I19"/>
          <cell r="J19">
            <v>6950000</v>
          </cell>
          <cell r="K19"/>
          <cell r="L19">
            <v>0</v>
          </cell>
          <cell r="M19"/>
          <cell r="N19"/>
          <cell r="O19"/>
          <cell r="P19"/>
          <cell r="Q19"/>
          <cell r="R19">
            <v>0</v>
          </cell>
        </row>
        <row r="20">
          <cell r="B20" t="str">
            <v>057 Penyelesaian Dokumen/Perlengkapan Jemaah Haji di Tingkat Kab/Kota</v>
          </cell>
          <cell r="C20"/>
          <cell r="D20">
            <v>62800000</v>
          </cell>
          <cell r="E20"/>
          <cell r="F20"/>
          <cell r="G20"/>
          <cell r="H20"/>
          <cell r="I20"/>
          <cell r="J20">
            <v>62800000</v>
          </cell>
          <cell r="K20"/>
          <cell r="L20">
            <v>32000000</v>
          </cell>
          <cell r="M20"/>
          <cell r="N20"/>
          <cell r="O20"/>
          <cell r="P20"/>
          <cell r="Q20"/>
          <cell r="R20">
            <v>32000000</v>
          </cell>
        </row>
        <row r="21">
          <cell r="B21" t="str">
            <v>058 Penyelesaian Dokumen/Perlengkapan Jemaah Haji di Tingkat Provinsi</v>
          </cell>
          <cell r="C21"/>
          <cell r="D21">
            <v>10696000</v>
          </cell>
          <cell r="E21"/>
          <cell r="F21"/>
          <cell r="G21"/>
          <cell r="H21"/>
          <cell r="I21"/>
          <cell r="J21">
            <v>10696000</v>
          </cell>
          <cell r="K21"/>
          <cell r="L21">
            <v>9834000</v>
          </cell>
          <cell r="M21"/>
          <cell r="N21"/>
          <cell r="O21"/>
          <cell r="P21"/>
          <cell r="Q21"/>
          <cell r="R21">
            <v>9834000</v>
          </cell>
        </row>
        <row r="22">
          <cell r="B22" t="str">
            <v>063 Pelayanan Pemberangkatan/Pemulangan Jemaah</v>
          </cell>
          <cell r="C22"/>
          <cell r="D22">
            <v>449160000</v>
          </cell>
          <cell r="E22"/>
          <cell r="F22"/>
          <cell r="G22"/>
          <cell r="H22"/>
          <cell r="I22"/>
          <cell r="J22">
            <v>449160000</v>
          </cell>
          <cell r="K22"/>
          <cell r="L22">
            <v>63291000</v>
          </cell>
          <cell r="M22"/>
          <cell r="N22"/>
          <cell r="O22"/>
          <cell r="P22"/>
          <cell r="Q22"/>
          <cell r="R22">
            <v>63291000</v>
          </cell>
        </row>
        <row r="23">
          <cell r="B23" t="str">
            <v>2148 Pembinaan Haji</v>
          </cell>
          <cell r="C23"/>
          <cell r="D23">
            <v>722800000</v>
          </cell>
          <cell r="E23"/>
          <cell r="F23"/>
          <cell r="G23"/>
          <cell r="H23"/>
          <cell r="I23"/>
          <cell r="J23">
            <v>722800000</v>
          </cell>
          <cell r="K23">
            <v>0</v>
          </cell>
          <cell r="L23">
            <v>496530000</v>
          </cell>
          <cell r="M23">
            <v>0</v>
          </cell>
          <cell r="N23">
            <v>0</v>
          </cell>
          <cell r="O23">
            <v>0</v>
          </cell>
          <cell r="P23">
            <v>0</v>
          </cell>
          <cell r="Q23">
            <v>0</v>
          </cell>
          <cell r="R23">
            <v>496530000</v>
          </cell>
        </row>
        <row r="24">
          <cell r="B24" t="str">
            <v>2148.QDC Fasilitasi dan Pembinaan Masyarakat</v>
          </cell>
          <cell r="C24"/>
          <cell r="D24">
            <v>722800000</v>
          </cell>
          <cell r="E24"/>
          <cell r="F24"/>
          <cell r="G24"/>
          <cell r="H24"/>
          <cell r="I24"/>
          <cell r="J24">
            <v>722800000</v>
          </cell>
          <cell r="K24">
            <v>0</v>
          </cell>
          <cell r="L24">
            <v>496530000</v>
          </cell>
          <cell r="M24">
            <v>0</v>
          </cell>
          <cell r="N24">
            <v>0</v>
          </cell>
          <cell r="O24">
            <v>0</v>
          </cell>
          <cell r="P24">
            <v>0</v>
          </cell>
          <cell r="Q24">
            <v>0</v>
          </cell>
          <cell r="R24">
            <v>496530000</v>
          </cell>
        </row>
        <row r="25">
          <cell r="B25" t="str">
            <v>2148.QDC.001 Petugas Haji yang Profesional</v>
          </cell>
          <cell r="C25"/>
          <cell r="D25">
            <v>359850000</v>
          </cell>
          <cell r="E25"/>
          <cell r="F25"/>
          <cell r="G25"/>
          <cell r="H25"/>
          <cell r="I25"/>
          <cell r="J25">
            <v>359850000</v>
          </cell>
          <cell r="K25">
            <v>0</v>
          </cell>
          <cell r="L25">
            <v>337410000</v>
          </cell>
          <cell r="M25">
            <v>0</v>
          </cell>
          <cell r="N25">
            <v>0</v>
          </cell>
          <cell r="O25">
            <v>0</v>
          </cell>
          <cell r="P25">
            <v>0</v>
          </cell>
          <cell r="Q25">
            <v>0</v>
          </cell>
          <cell r="R25">
            <v>337410000</v>
          </cell>
        </row>
        <row r="26">
          <cell r="B26" t="str">
            <v>051 Rekrutmen/Seleksi PPIH Kloter</v>
          </cell>
          <cell r="C26"/>
          <cell r="D26">
            <v>220535000</v>
          </cell>
          <cell r="E26"/>
          <cell r="F26"/>
          <cell r="G26"/>
          <cell r="H26"/>
          <cell r="I26"/>
          <cell r="J26">
            <v>220535000</v>
          </cell>
          <cell r="K26"/>
          <cell r="L26">
            <v>220535000</v>
          </cell>
          <cell r="M26"/>
          <cell r="N26"/>
          <cell r="O26"/>
          <cell r="P26"/>
          <cell r="Q26"/>
          <cell r="R26">
            <v>220535000</v>
          </cell>
        </row>
        <row r="27">
          <cell r="B27" t="str">
            <v>052 Rekrutmen/Seleksi PPIH Non Kloter</v>
          </cell>
          <cell r="C27"/>
          <cell r="D27">
            <v>136649000</v>
          </cell>
          <cell r="E27"/>
          <cell r="F27"/>
          <cell r="G27"/>
          <cell r="H27"/>
          <cell r="I27"/>
          <cell r="J27">
            <v>136649000</v>
          </cell>
          <cell r="K27"/>
          <cell r="L27">
            <v>114209000</v>
          </cell>
          <cell r="M27"/>
          <cell r="N27"/>
          <cell r="O27"/>
          <cell r="P27"/>
          <cell r="Q27"/>
          <cell r="R27">
            <v>114209000</v>
          </cell>
        </row>
        <row r="28">
          <cell r="B28" t="str">
            <v>054 Rekrutmen/Seleksi Petugas TPHD</v>
          </cell>
          <cell r="C28"/>
          <cell r="D28">
            <v>2666000</v>
          </cell>
          <cell r="E28"/>
          <cell r="F28"/>
          <cell r="G28"/>
          <cell r="H28"/>
          <cell r="I28"/>
          <cell r="J28">
            <v>2666000</v>
          </cell>
          <cell r="K28"/>
          <cell r="L28">
            <v>2666000</v>
          </cell>
          <cell r="M28"/>
          <cell r="N28"/>
          <cell r="O28"/>
          <cell r="P28"/>
          <cell r="Q28"/>
          <cell r="R28">
            <v>2666000</v>
          </cell>
        </row>
        <row r="29">
          <cell r="B29" t="str">
            <v>2148.QDC.002 Jemaah Haji Reguler yang Terbina</v>
          </cell>
          <cell r="C29"/>
          <cell r="D29">
            <v>362950000</v>
          </cell>
          <cell r="E29"/>
          <cell r="F29"/>
          <cell r="G29"/>
          <cell r="H29"/>
          <cell r="I29"/>
          <cell r="J29">
            <v>362950000</v>
          </cell>
          <cell r="K29">
            <v>0</v>
          </cell>
          <cell r="L29">
            <v>159120000</v>
          </cell>
          <cell r="M29">
            <v>0</v>
          </cell>
          <cell r="N29">
            <v>0</v>
          </cell>
          <cell r="O29">
            <v>0</v>
          </cell>
          <cell r="P29">
            <v>0</v>
          </cell>
          <cell r="Q29">
            <v>0</v>
          </cell>
          <cell r="R29">
            <v>159120000</v>
          </cell>
        </row>
        <row r="30">
          <cell r="B30" t="str">
            <v>051 Bimbingan Jemaah Haji Reguler</v>
          </cell>
          <cell r="C30"/>
          <cell r="D30">
            <v>362950000</v>
          </cell>
          <cell r="E30"/>
          <cell r="F30"/>
          <cell r="G30"/>
          <cell r="H30"/>
          <cell r="I30"/>
          <cell r="J30">
            <v>362950000</v>
          </cell>
          <cell r="K30"/>
          <cell r="L30">
            <v>159120000</v>
          </cell>
          <cell r="M30"/>
          <cell r="N30"/>
          <cell r="O30"/>
          <cell r="P30"/>
          <cell r="Q30"/>
          <cell r="R30">
            <v>159120000</v>
          </cell>
        </row>
        <row r="31">
          <cell r="B31" t="str">
            <v>2149 Pengelolaan Dana Haji dan Sistem Informasi Haji</v>
          </cell>
          <cell r="C31"/>
          <cell r="D31">
            <v>13300000</v>
          </cell>
          <cell r="E31"/>
          <cell r="F31"/>
          <cell r="G31"/>
          <cell r="H31"/>
          <cell r="I31"/>
          <cell r="J31">
            <v>13300000</v>
          </cell>
          <cell r="K31">
            <v>0</v>
          </cell>
          <cell r="L31">
            <v>0</v>
          </cell>
          <cell r="M31">
            <v>0</v>
          </cell>
          <cell r="N31">
            <v>0</v>
          </cell>
          <cell r="O31">
            <v>0</v>
          </cell>
          <cell r="P31">
            <v>0</v>
          </cell>
          <cell r="Q31">
            <v>0</v>
          </cell>
          <cell r="R31">
            <v>0</v>
          </cell>
        </row>
        <row r="32">
          <cell r="B32" t="str">
            <v>2149.UAH Pengelolaan Keuangan Negara</v>
          </cell>
          <cell r="C32"/>
          <cell r="D32">
            <v>13300000</v>
          </cell>
          <cell r="E32"/>
          <cell r="F32"/>
          <cell r="G32"/>
          <cell r="H32"/>
          <cell r="I32"/>
          <cell r="J32">
            <v>13300000</v>
          </cell>
          <cell r="K32">
            <v>0</v>
          </cell>
          <cell r="L32">
            <v>0</v>
          </cell>
          <cell r="M32">
            <v>0</v>
          </cell>
          <cell r="N32">
            <v>0</v>
          </cell>
          <cell r="O32">
            <v>0</v>
          </cell>
          <cell r="P32">
            <v>0</v>
          </cell>
          <cell r="Q32">
            <v>0</v>
          </cell>
          <cell r="R32">
            <v>0</v>
          </cell>
        </row>
        <row r="33">
          <cell r="B33" t="str">
            <v>2149.UAH.001 Laporan Keuangan Haji yang Akuntabel</v>
          </cell>
          <cell r="C33"/>
          <cell r="D33">
            <v>13300000</v>
          </cell>
          <cell r="E33"/>
          <cell r="F33"/>
          <cell r="G33"/>
          <cell r="H33"/>
          <cell r="I33"/>
          <cell r="J33">
            <v>13300000</v>
          </cell>
          <cell r="K33">
            <v>0</v>
          </cell>
          <cell r="L33">
            <v>0</v>
          </cell>
          <cell r="M33">
            <v>0</v>
          </cell>
          <cell r="N33">
            <v>0</v>
          </cell>
          <cell r="O33">
            <v>0</v>
          </cell>
          <cell r="P33">
            <v>0</v>
          </cell>
          <cell r="Q33">
            <v>0</v>
          </cell>
          <cell r="R33">
            <v>0</v>
          </cell>
        </row>
        <row r="34">
          <cell r="B34" t="str">
            <v>056 Pelaporan Keuangan Operasional Haji</v>
          </cell>
          <cell r="C34"/>
          <cell r="D34">
            <v>13300000</v>
          </cell>
          <cell r="E34"/>
          <cell r="F34"/>
          <cell r="G34"/>
          <cell r="H34"/>
          <cell r="I34"/>
          <cell r="J34">
            <v>13300000</v>
          </cell>
          <cell r="K34"/>
          <cell r="L34">
            <v>0</v>
          </cell>
          <cell r="M34"/>
          <cell r="N34"/>
          <cell r="O34"/>
          <cell r="P34"/>
          <cell r="Q34"/>
          <cell r="R34">
            <v>0</v>
          </cell>
        </row>
        <row r="35">
          <cell r="B35" t="str">
            <v>025.09.WA DUKUNGAN MANAJEMEN</v>
          </cell>
          <cell r="C35">
            <v>7639793000</v>
          </cell>
          <cell r="D35">
            <v>467422000</v>
          </cell>
          <cell r="E35">
            <v>26907000</v>
          </cell>
          <cell r="F35">
            <v>2539774000</v>
          </cell>
          <cell r="G35">
            <v>109093000</v>
          </cell>
          <cell r="H35">
            <v>208200000</v>
          </cell>
          <cell r="I35">
            <v>40000000</v>
          </cell>
          <cell r="J35">
            <v>11031189000</v>
          </cell>
          <cell r="K35">
            <v>6580471000</v>
          </cell>
          <cell r="L35">
            <v>330437000</v>
          </cell>
          <cell r="M35">
            <v>26907000</v>
          </cell>
          <cell r="N35">
            <v>1542471000</v>
          </cell>
          <cell r="O35">
            <v>109093000</v>
          </cell>
          <cell r="P35">
            <v>0</v>
          </cell>
          <cell r="Q35">
            <v>40000000</v>
          </cell>
          <cell r="R35">
            <v>8629379000</v>
          </cell>
        </row>
        <row r="36">
          <cell r="B36" t="str">
            <v>2150 Dukungan Manajemen dan Pelaksanaan Tugas Teknis
Lainnya Penyelenggaraan Haji dan Umrah</v>
          </cell>
          <cell r="C36">
            <v>7639793000</v>
          </cell>
          <cell r="D36">
            <v>467422000</v>
          </cell>
          <cell r="E36">
            <v>26907000</v>
          </cell>
          <cell r="F36">
            <v>2539774000</v>
          </cell>
          <cell r="G36">
            <v>109093000</v>
          </cell>
          <cell r="H36">
            <v>208200000</v>
          </cell>
          <cell r="I36">
            <v>40000000</v>
          </cell>
          <cell r="J36">
            <v>11031189000</v>
          </cell>
          <cell r="K36">
            <v>6580471000</v>
          </cell>
          <cell r="L36">
            <v>330437000</v>
          </cell>
          <cell r="M36">
            <v>26907000</v>
          </cell>
          <cell r="N36">
            <v>1542471000</v>
          </cell>
          <cell r="O36">
            <v>109093000</v>
          </cell>
          <cell r="P36">
            <v>0</v>
          </cell>
          <cell r="Q36">
            <v>40000000</v>
          </cell>
          <cell r="R36">
            <v>8629379000</v>
          </cell>
        </row>
        <row r="37">
          <cell r="B37" t="str">
            <v>2150.EBA Layanan Dukungan Manajemen Internal</v>
          </cell>
          <cell r="C37">
            <v>7639793000</v>
          </cell>
          <cell r="D37">
            <v>348422000</v>
          </cell>
          <cell r="E37"/>
          <cell r="F37">
            <v>2539774000</v>
          </cell>
          <cell r="G37">
            <v>109093000</v>
          </cell>
          <cell r="H37"/>
          <cell r="I37"/>
          <cell r="J37">
            <v>10637082000</v>
          </cell>
          <cell r="K37">
            <v>6580471000</v>
          </cell>
          <cell r="L37">
            <v>221217000</v>
          </cell>
          <cell r="M37">
            <v>0</v>
          </cell>
          <cell r="N37">
            <v>1542471000</v>
          </cell>
          <cell r="O37">
            <v>109093000</v>
          </cell>
          <cell r="P37">
            <v>0</v>
          </cell>
          <cell r="Q37">
            <v>0</v>
          </cell>
          <cell r="R37">
            <v>8453252000</v>
          </cell>
        </row>
        <row r="38">
          <cell r="B38" t="str">
            <v>2150.EBA.957 Layanan Hukum</v>
          </cell>
          <cell r="C38"/>
          <cell r="D38">
            <v>22350000</v>
          </cell>
          <cell r="E38"/>
          <cell r="F38"/>
          <cell r="G38"/>
          <cell r="H38"/>
          <cell r="I38"/>
          <cell r="J38">
            <v>22350000</v>
          </cell>
          <cell r="K38">
            <v>0</v>
          </cell>
          <cell r="L38">
            <v>0</v>
          </cell>
          <cell r="M38">
            <v>0</v>
          </cell>
          <cell r="N38">
            <v>0</v>
          </cell>
          <cell r="O38">
            <v>0</v>
          </cell>
          <cell r="P38">
            <v>0</v>
          </cell>
          <cell r="Q38">
            <v>0</v>
          </cell>
          <cell r="R38">
            <v>0</v>
          </cell>
        </row>
        <row r="39">
          <cell r="B39" t="str">
            <v>051 Layanan Hukum dan Peraturan Perundang-Undangan</v>
          </cell>
          <cell r="C39"/>
          <cell r="D39">
            <v>22350000</v>
          </cell>
          <cell r="E39"/>
          <cell r="F39"/>
          <cell r="G39"/>
          <cell r="H39"/>
          <cell r="I39"/>
          <cell r="J39">
            <v>22350000</v>
          </cell>
          <cell r="K39"/>
          <cell r="L39">
            <v>0</v>
          </cell>
          <cell r="M39"/>
          <cell r="N39"/>
          <cell r="O39"/>
          <cell r="P39"/>
          <cell r="Q39"/>
          <cell r="R39">
            <v>0</v>
          </cell>
        </row>
        <row r="40">
          <cell r="B40" t="str">
            <v>2150.EBA.958 Layanan Hubungan Masyarakat</v>
          </cell>
          <cell r="C40"/>
          <cell r="D40">
            <v>135455000</v>
          </cell>
          <cell r="E40"/>
          <cell r="F40"/>
          <cell r="G40"/>
          <cell r="H40"/>
          <cell r="I40"/>
          <cell r="J40">
            <v>135455000</v>
          </cell>
          <cell r="K40">
            <v>0</v>
          </cell>
          <cell r="L40">
            <v>122360000</v>
          </cell>
          <cell r="M40">
            <v>0</v>
          </cell>
          <cell r="N40">
            <v>0</v>
          </cell>
          <cell r="O40">
            <v>0</v>
          </cell>
          <cell r="P40">
            <v>0</v>
          </cell>
          <cell r="Q40">
            <v>0</v>
          </cell>
          <cell r="R40">
            <v>122360000</v>
          </cell>
        </row>
        <row r="41">
          <cell r="B41" t="str">
            <v>053 Penyebaran Informasi Haji dan Umrah</v>
          </cell>
          <cell r="C41"/>
          <cell r="D41">
            <v>135455000</v>
          </cell>
          <cell r="E41"/>
          <cell r="F41"/>
          <cell r="G41"/>
          <cell r="H41"/>
          <cell r="I41"/>
          <cell r="J41">
            <v>135455000</v>
          </cell>
          <cell r="K41"/>
          <cell r="L41">
            <v>122360000</v>
          </cell>
          <cell r="M41"/>
          <cell r="N41"/>
          <cell r="O41"/>
          <cell r="P41"/>
          <cell r="Q41"/>
          <cell r="R41">
            <v>122360000</v>
          </cell>
        </row>
        <row r="42">
          <cell r="B42" t="str">
            <v>2150.EBA.959 Layanan Protokoler</v>
          </cell>
          <cell r="C42"/>
          <cell r="D42">
            <v>5820000</v>
          </cell>
          <cell r="E42"/>
          <cell r="F42"/>
          <cell r="G42"/>
          <cell r="H42"/>
          <cell r="I42"/>
          <cell r="J42">
            <v>5820000</v>
          </cell>
          <cell r="K42">
            <v>0</v>
          </cell>
          <cell r="L42">
            <v>0</v>
          </cell>
          <cell r="M42">
            <v>0</v>
          </cell>
          <cell r="N42">
            <v>0</v>
          </cell>
          <cell r="O42">
            <v>0</v>
          </cell>
          <cell r="P42">
            <v>0</v>
          </cell>
          <cell r="Q42">
            <v>0</v>
          </cell>
          <cell r="R42">
            <v>0</v>
          </cell>
        </row>
        <row r="43">
          <cell r="B43" t="str">
            <v>051 Pelayanan Protokoler</v>
          </cell>
          <cell r="C43"/>
          <cell r="D43">
            <v>5820000</v>
          </cell>
          <cell r="E43"/>
          <cell r="F43"/>
          <cell r="G43"/>
          <cell r="H43"/>
          <cell r="I43"/>
          <cell r="J43">
            <v>5820000</v>
          </cell>
          <cell r="K43"/>
          <cell r="L43">
            <v>0</v>
          </cell>
          <cell r="M43"/>
          <cell r="N43"/>
          <cell r="O43"/>
          <cell r="P43"/>
          <cell r="Q43"/>
          <cell r="R43">
            <v>0</v>
          </cell>
        </row>
        <row r="44">
          <cell r="B44" t="str">
            <v>2150.EBA.962 Layanan Umum</v>
          </cell>
          <cell r="C44"/>
          <cell r="D44">
            <v>184797000</v>
          </cell>
          <cell r="E44"/>
          <cell r="F44"/>
          <cell r="G44"/>
          <cell r="H44"/>
          <cell r="I44"/>
          <cell r="J44">
            <v>184797000</v>
          </cell>
          <cell r="K44">
            <v>0</v>
          </cell>
          <cell r="L44">
            <v>98857000</v>
          </cell>
          <cell r="M44">
            <v>0</v>
          </cell>
          <cell r="N44">
            <v>0</v>
          </cell>
          <cell r="O44">
            <v>0</v>
          </cell>
          <cell r="P44">
            <v>0</v>
          </cell>
          <cell r="Q44">
            <v>0</v>
          </cell>
          <cell r="R44">
            <v>98857000</v>
          </cell>
        </row>
        <row r="45">
          <cell r="B45" t="str">
            <v>052 Koordinasi penyelenggaraan ibadah haji</v>
          </cell>
          <cell r="C45"/>
          <cell r="D45">
            <v>160490000</v>
          </cell>
          <cell r="E45"/>
          <cell r="F45"/>
          <cell r="G45"/>
          <cell r="H45"/>
          <cell r="I45"/>
          <cell r="J45">
            <v>160490000</v>
          </cell>
          <cell r="K45"/>
          <cell r="L45">
            <v>74550000</v>
          </cell>
          <cell r="M45"/>
          <cell r="N45"/>
          <cell r="O45"/>
          <cell r="P45"/>
          <cell r="Q45"/>
          <cell r="R45">
            <v>74550000</v>
          </cell>
        </row>
        <row r="46">
          <cell r="B46" t="str">
            <v>053 Pelayanan Umum dan Rumah Tangga</v>
          </cell>
          <cell r="C46"/>
          <cell r="D46">
            <v>24307000</v>
          </cell>
          <cell r="E46"/>
          <cell r="F46"/>
          <cell r="G46"/>
          <cell r="H46"/>
          <cell r="I46"/>
          <cell r="J46">
            <v>24307000</v>
          </cell>
          <cell r="K46"/>
          <cell r="L46">
            <v>24307000</v>
          </cell>
          <cell r="M46"/>
          <cell r="N46"/>
          <cell r="O46"/>
          <cell r="P46"/>
          <cell r="Q46"/>
          <cell r="R46">
            <v>24307000</v>
          </cell>
        </row>
        <row r="47">
          <cell r="B47" t="str">
            <v>2150.EBA.994 Layanan Perkantoran</v>
          </cell>
          <cell r="C47">
            <v>7639793000</v>
          </cell>
          <cell r="D47"/>
          <cell r="E47"/>
          <cell r="F47">
            <v>2539774000</v>
          </cell>
          <cell r="G47">
            <v>109093000</v>
          </cell>
          <cell r="H47"/>
          <cell r="I47"/>
          <cell r="J47">
            <v>10288660000</v>
          </cell>
          <cell r="K47">
            <v>6580471000</v>
          </cell>
          <cell r="L47">
            <v>0</v>
          </cell>
          <cell r="M47">
            <v>0</v>
          </cell>
          <cell r="N47">
            <v>1542471000</v>
          </cell>
          <cell r="O47">
            <v>109093000</v>
          </cell>
          <cell r="P47">
            <v>0</v>
          </cell>
          <cell r="Q47">
            <v>0</v>
          </cell>
          <cell r="R47">
            <v>8232035000</v>
          </cell>
        </row>
        <row r="48">
          <cell r="B48" t="str">
            <v>001 Gaji dan Tunjangan</v>
          </cell>
          <cell r="C48">
            <v>7639793000</v>
          </cell>
          <cell r="D48"/>
          <cell r="E48"/>
          <cell r="F48"/>
          <cell r="G48"/>
          <cell r="H48"/>
          <cell r="I48"/>
          <cell r="J48">
            <v>7639793000</v>
          </cell>
          <cell r="K48">
            <v>6580471000</v>
          </cell>
          <cell r="L48"/>
          <cell r="M48"/>
          <cell r="N48"/>
          <cell r="O48"/>
          <cell r="P48"/>
          <cell r="Q48"/>
          <cell r="R48">
            <v>6580471000</v>
          </cell>
        </row>
        <row r="49">
          <cell r="B49" t="str">
            <v>002 Operasional dan Pemeliharaan Kantor</v>
          </cell>
          <cell r="C49"/>
          <cell r="D49"/>
          <cell r="E49"/>
          <cell r="F49">
            <v>2539774000</v>
          </cell>
          <cell r="G49">
            <v>109093000</v>
          </cell>
          <cell r="H49"/>
          <cell r="I49"/>
          <cell r="J49">
            <v>2648867000</v>
          </cell>
          <cell r="K49"/>
          <cell r="L49"/>
          <cell r="M49"/>
          <cell r="N49">
            <v>1542471000</v>
          </cell>
          <cell r="O49">
            <v>109093000</v>
          </cell>
          <cell r="P49"/>
          <cell r="Q49"/>
          <cell r="R49">
            <v>1651564000</v>
          </cell>
        </row>
        <row r="50">
          <cell r="B50" t="str">
            <v>2150.EBB Layanan Sarana dan Prasarana Internal</v>
          </cell>
          <cell r="C50"/>
          <cell r="D50"/>
          <cell r="E50"/>
          <cell r="F50"/>
          <cell r="G50"/>
          <cell r="H50">
            <v>208200000</v>
          </cell>
          <cell r="I50">
            <v>40000000</v>
          </cell>
          <cell r="J50">
            <v>248200000</v>
          </cell>
          <cell r="K50">
            <v>0</v>
          </cell>
          <cell r="L50">
            <v>0</v>
          </cell>
          <cell r="M50">
            <v>0</v>
          </cell>
          <cell r="N50">
            <v>0</v>
          </cell>
          <cell r="O50">
            <v>0</v>
          </cell>
          <cell r="P50">
            <v>0</v>
          </cell>
          <cell r="Q50">
            <v>40000000</v>
          </cell>
          <cell r="R50">
            <v>40000000</v>
          </cell>
        </row>
        <row r="51">
          <cell r="B51" t="str">
            <v>2150.EBB.951 Layanan Sarana Internal</v>
          </cell>
          <cell r="C51"/>
          <cell r="D51"/>
          <cell r="E51"/>
          <cell r="F51"/>
          <cell r="G51"/>
          <cell r="H51">
            <v>208200000</v>
          </cell>
          <cell r="I51">
            <v>40000000</v>
          </cell>
          <cell r="J51">
            <v>248200000</v>
          </cell>
          <cell r="K51">
            <v>0</v>
          </cell>
          <cell r="L51">
            <v>0</v>
          </cell>
          <cell r="M51">
            <v>0</v>
          </cell>
          <cell r="N51">
            <v>0</v>
          </cell>
          <cell r="O51">
            <v>0</v>
          </cell>
          <cell r="P51">
            <v>0</v>
          </cell>
          <cell r="Q51">
            <v>40000000</v>
          </cell>
          <cell r="R51">
            <v>40000000</v>
          </cell>
        </row>
        <row r="52">
          <cell r="B52" t="str">
            <v>051 Pengadaan Perangkat Pengolah Data dan Komunikasi</v>
          </cell>
          <cell r="C52"/>
          <cell r="D52"/>
          <cell r="E52"/>
          <cell r="F52"/>
          <cell r="G52"/>
          <cell r="H52">
            <v>78000000</v>
          </cell>
          <cell r="I52"/>
          <cell r="J52">
            <v>78000000</v>
          </cell>
          <cell r="K52"/>
          <cell r="L52"/>
          <cell r="M52"/>
          <cell r="N52"/>
          <cell r="O52"/>
          <cell r="P52">
            <v>0</v>
          </cell>
          <cell r="Q52"/>
          <cell r="R52">
            <v>0</v>
          </cell>
        </row>
        <row r="53">
          <cell r="B53" t="str">
            <v>052 Pengadaan Peralatan dan Fasilitas Perkantoran</v>
          </cell>
          <cell r="C53"/>
          <cell r="D53"/>
          <cell r="E53"/>
          <cell r="F53"/>
          <cell r="G53"/>
          <cell r="H53">
            <v>130200000</v>
          </cell>
          <cell r="I53"/>
          <cell r="J53">
            <v>130200000</v>
          </cell>
          <cell r="K53"/>
          <cell r="L53"/>
          <cell r="M53"/>
          <cell r="N53"/>
          <cell r="O53"/>
          <cell r="P53">
            <v>0</v>
          </cell>
          <cell r="Q53"/>
          <cell r="R53">
            <v>0</v>
          </cell>
        </row>
        <row r="54">
          <cell r="B54" t="str">
            <v>053 Pengadaan Kendaraan Bermotor</v>
          </cell>
          <cell r="C54"/>
          <cell r="D54"/>
          <cell r="E54"/>
          <cell r="F54"/>
          <cell r="G54"/>
          <cell r="H54"/>
          <cell r="I54">
            <v>40000000</v>
          </cell>
          <cell r="J54">
            <v>40000000</v>
          </cell>
          <cell r="K54"/>
          <cell r="L54"/>
          <cell r="M54"/>
          <cell r="N54"/>
          <cell r="O54"/>
          <cell r="P54"/>
          <cell r="Q54">
            <v>40000000</v>
          </cell>
          <cell r="R54">
            <v>40000000</v>
          </cell>
        </row>
        <row r="55">
          <cell r="B55" t="str">
            <v>2150.EBD Layanan Manajemen Kinerja Internal</v>
          </cell>
          <cell r="C55"/>
          <cell r="D55">
            <v>119000000</v>
          </cell>
          <cell r="E55">
            <v>26907000</v>
          </cell>
          <cell r="F55"/>
          <cell r="G55"/>
          <cell r="H55"/>
          <cell r="I55"/>
          <cell r="J55">
            <v>145907000</v>
          </cell>
          <cell r="K55">
            <v>0</v>
          </cell>
          <cell r="L55">
            <v>109220000</v>
          </cell>
          <cell r="M55">
            <v>26907000</v>
          </cell>
          <cell r="N55">
            <v>0</v>
          </cell>
          <cell r="O55">
            <v>0</v>
          </cell>
          <cell r="P55">
            <v>0</v>
          </cell>
          <cell r="Q55">
            <v>0</v>
          </cell>
          <cell r="R55">
            <v>136127000</v>
          </cell>
        </row>
        <row r="56">
          <cell r="B56" t="str">
            <v>2150.EBD.952 Layanan Perencanaan dan Penganggaran</v>
          </cell>
          <cell r="C56"/>
          <cell r="D56">
            <v>117250000</v>
          </cell>
          <cell r="E56"/>
          <cell r="F56"/>
          <cell r="G56"/>
          <cell r="H56"/>
          <cell r="I56"/>
          <cell r="J56">
            <v>117250000</v>
          </cell>
          <cell r="K56">
            <v>0</v>
          </cell>
          <cell r="L56">
            <v>107470000</v>
          </cell>
          <cell r="M56">
            <v>0</v>
          </cell>
          <cell r="N56">
            <v>0</v>
          </cell>
          <cell r="O56">
            <v>0</v>
          </cell>
          <cell r="P56">
            <v>0</v>
          </cell>
          <cell r="Q56">
            <v>0</v>
          </cell>
          <cell r="R56">
            <v>107470000</v>
          </cell>
        </row>
        <row r="57">
          <cell r="B57" t="str">
            <v>051 Penyusunan Perencanaan Program dan Anggaran</v>
          </cell>
          <cell r="C57"/>
          <cell r="D57">
            <v>117250000</v>
          </cell>
          <cell r="E57"/>
          <cell r="F57"/>
          <cell r="G57"/>
          <cell r="H57"/>
          <cell r="I57"/>
          <cell r="J57">
            <v>117250000</v>
          </cell>
          <cell r="K57"/>
          <cell r="L57">
            <v>107470000</v>
          </cell>
          <cell r="M57"/>
          <cell r="N57"/>
          <cell r="O57"/>
          <cell r="P57"/>
          <cell r="Q57"/>
          <cell r="R57">
            <v>107470000</v>
          </cell>
        </row>
        <row r="58">
          <cell r="B58" t="str">
            <v>2150.EBD.955 Layanan Manajemen Keuangan</v>
          </cell>
          <cell r="C58"/>
          <cell r="D58">
            <v>1750000</v>
          </cell>
          <cell r="E58">
            <v>26907000</v>
          </cell>
          <cell r="F58"/>
          <cell r="G58"/>
          <cell r="H58"/>
          <cell r="I58"/>
          <cell r="J58">
            <v>28657000</v>
          </cell>
          <cell r="K58">
            <v>0</v>
          </cell>
          <cell r="L58">
            <v>1750000</v>
          </cell>
          <cell r="M58">
            <v>26907000</v>
          </cell>
          <cell r="N58">
            <v>0</v>
          </cell>
          <cell r="O58">
            <v>0</v>
          </cell>
          <cell r="P58">
            <v>0</v>
          </cell>
          <cell r="Q58">
            <v>0</v>
          </cell>
          <cell r="R58">
            <v>28657000</v>
          </cell>
        </row>
        <row r="59">
          <cell r="B59" t="str">
            <v>054 Pengelolaan PNBP</v>
          </cell>
          <cell r="C59"/>
          <cell r="D59"/>
          <cell r="E59">
            <v>26907000</v>
          </cell>
          <cell r="F59"/>
          <cell r="G59"/>
          <cell r="H59"/>
          <cell r="I59"/>
          <cell r="J59">
            <v>26907000</v>
          </cell>
          <cell r="K59"/>
          <cell r="L59"/>
          <cell r="M59">
            <v>26907000</v>
          </cell>
          <cell r="N59"/>
          <cell r="O59"/>
          <cell r="P59"/>
          <cell r="Q59"/>
          <cell r="R59">
            <v>26907000</v>
          </cell>
        </row>
        <row r="60">
          <cell r="B60" t="str">
            <v>055 Pengelolaan Laporan Keuangan</v>
          </cell>
          <cell r="C60"/>
          <cell r="D60">
            <v>1750000</v>
          </cell>
          <cell r="E60"/>
          <cell r="F60"/>
          <cell r="G60"/>
          <cell r="H60"/>
          <cell r="I60"/>
          <cell r="J60">
            <v>1750000</v>
          </cell>
          <cell r="K60"/>
          <cell r="L60">
            <v>1750000</v>
          </cell>
          <cell r="M60"/>
          <cell r="N60"/>
          <cell r="O60"/>
          <cell r="P60"/>
          <cell r="Q60"/>
          <cell r="R60">
            <v>1750000</v>
          </cell>
        </row>
      </sheetData>
      <sheetData sheetId="31">
        <row r="7">
          <cell r="B7" t="str">
            <v>22 BALI</v>
          </cell>
          <cell r="C7">
            <v>3913506000</v>
          </cell>
          <cell r="D7">
            <v>1907183000</v>
          </cell>
          <cell r="E7">
            <v>1496061000</v>
          </cell>
          <cell r="F7">
            <v>174621000</v>
          </cell>
          <cell r="G7">
            <v>7491371000</v>
          </cell>
          <cell r="H7">
            <v>3744180000</v>
          </cell>
          <cell r="I7">
            <v>1019291000</v>
          </cell>
          <cell r="J7">
            <v>1380719000</v>
          </cell>
          <cell r="K7">
            <v>0</v>
          </cell>
          <cell r="L7">
            <v>6144190000</v>
          </cell>
        </row>
        <row r="8">
          <cell r="B8" t="str">
            <v>025.09.DC KERUKUNAN UMAT DAN LAYANAN KEHIDUPAN BERAGAMA</v>
          </cell>
          <cell r="C8"/>
          <cell r="D8">
            <v>1035141000</v>
          </cell>
          <cell r="E8"/>
          <cell r="F8"/>
          <cell r="G8">
            <v>1035141000</v>
          </cell>
          <cell r="H8">
            <v>0</v>
          </cell>
          <cell r="I8">
            <v>618409000</v>
          </cell>
          <cell r="J8">
            <v>0</v>
          </cell>
          <cell r="K8">
            <v>0</v>
          </cell>
          <cell r="L8">
            <v>618409000</v>
          </cell>
        </row>
        <row r="9">
          <cell r="B9" t="str">
            <v>2126 Pembinaan Umrah dan Haji Khusus</v>
          </cell>
          <cell r="C9"/>
          <cell r="D9">
            <v>48860000</v>
          </cell>
          <cell r="E9"/>
          <cell r="F9"/>
          <cell r="G9">
            <v>48860000</v>
          </cell>
          <cell r="H9">
            <v>0</v>
          </cell>
          <cell r="I9">
            <v>36500000</v>
          </cell>
          <cell r="J9">
            <v>0</v>
          </cell>
          <cell r="K9">
            <v>0</v>
          </cell>
          <cell r="L9">
            <v>36500000</v>
          </cell>
        </row>
        <row r="10">
          <cell r="B10" t="str">
            <v>2126.QDB Fasilitasi dan Pembinaan Lembaga</v>
          </cell>
          <cell r="C10"/>
          <cell r="D10">
            <v>48860000</v>
          </cell>
          <cell r="E10"/>
          <cell r="F10"/>
          <cell r="G10">
            <v>48860000</v>
          </cell>
          <cell r="H10">
            <v>0</v>
          </cell>
          <cell r="I10">
            <v>36500000</v>
          </cell>
          <cell r="J10">
            <v>0</v>
          </cell>
          <cell r="K10">
            <v>0</v>
          </cell>
          <cell r="L10">
            <v>36500000</v>
          </cell>
        </row>
        <row r="11">
          <cell r="B11" t="str">
            <v>2126.QDB.001 Lembaga Penyelenggara Ibadah Umrah yang Terbina</v>
          </cell>
          <cell r="C11"/>
          <cell r="D11">
            <v>45800000</v>
          </cell>
          <cell r="E11"/>
          <cell r="F11"/>
          <cell r="G11">
            <v>45800000</v>
          </cell>
          <cell r="H11">
            <v>0</v>
          </cell>
          <cell r="I11">
            <v>36500000</v>
          </cell>
          <cell r="J11">
            <v>0</v>
          </cell>
          <cell r="K11">
            <v>0</v>
          </cell>
          <cell r="L11">
            <v>36500000</v>
          </cell>
        </row>
        <row r="12">
          <cell r="B12" t="str">
            <v>053 Pembinaan Penyelenggara Perjalanan Ibadah Umrah</v>
          </cell>
          <cell r="C12"/>
          <cell r="D12">
            <v>29360000</v>
          </cell>
          <cell r="E12"/>
          <cell r="F12"/>
          <cell r="G12">
            <v>29360000</v>
          </cell>
          <cell r="H12"/>
          <cell r="I12">
            <v>29360000</v>
          </cell>
          <cell r="J12"/>
          <cell r="K12"/>
          <cell r="L12">
            <v>29360000</v>
          </cell>
        </row>
        <row r="13">
          <cell r="B13" t="str">
            <v>054 Pemantauan dan Pengawasan Penyelenggara Perjalanan Ibadah Umrah</v>
          </cell>
          <cell r="C13"/>
          <cell r="D13">
            <v>16440000</v>
          </cell>
          <cell r="E13"/>
          <cell r="F13"/>
          <cell r="G13">
            <v>16440000</v>
          </cell>
          <cell r="H13"/>
          <cell r="I13">
            <v>7140000</v>
          </cell>
          <cell r="J13"/>
          <cell r="K13"/>
          <cell r="L13">
            <v>7140000</v>
          </cell>
        </row>
        <row r="14">
          <cell r="B14" t="str">
            <v>2126.QDB.002 Lembaga Penyelenggara Ibadah Haji Khusus yang Terbina</v>
          </cell>
          <cell r="C14"/>
          <cell r="D14">
            <v>3060000</v>
          </cell>
          <cell r="E14"/>
          <cell r="F14"/>
          <cell r="G14">
            <v>3060000</v>
          </cell>
          <cell r="H14">
            <v>0</v>
          </cell>
          <cell r="I14">
            <v>0</v>
          </cell>
          <cell r="J14">
            <v>0</v>
          </cell>
          <cell r="K14">
            <v>0</v>
          </cell>
          <cell r="L14">
            <v>0</v>
          </cell>
        </row>
        <row r="15">
          <cell r="B15" t="str">
            <v>056 Pemantauan dan Pengawasan Penyelenggara Ibadah Haji Khusus</v>
          </cell>
          <cell r="C15"/>
          <cell r="D15">
            <v>3060000</v>
          </cell>
          <cell r="E15"/>
          <cell r="F15"/>
          <cell r="G15">
            <v>3060000</v>
          </cell>
          <cell r="H15"/>
          <cell r="I15">
            <v>0</v>
          </cell>
          <cell r="J15"/>
          <cell r="K15"/>
          <cell r="L15">
            <v>0</v>
          </cell>
        </row>
        <row r="16">
          <cell r="B16" t="str">
            <v>2147 Pelayanan Haji Dalam Negeri</v>
          </cell>
          <cell r="C16"/>
          <cell r="D16">
            <v>527645000</v>
          </cell>
          <cell r="E16"/>
          <cell r="F16"/>
          <cell r="G16">
            <v>527645000</v>
          </cell>
          <cell r="H16">
            <v>0</v>
          </cell>
          <cell r="I16">
            <v>315286000</v>
          </cell>
          <cell r="J16">
            <v>0</v>
          </cell>
          <cell r="K16">
            <v>0</v>
          </cell>
          <cell r="L16">
            <v>315286000</v>
          </cell>
        </row>
        <row r="17">
          <cell r="B17" t="str">
            <v>2147.QAA Pelayanan Publik kepada masyarakat</v>
          </cell>
          <cell r="C17"/>
          <cell r="D17">
            <v>527645000</v>
          </cell>
          <cell r="E17"/>
          <cell r="F17"/>
          <cell r="G17">
            <v>527645000</v>
          </cell>
          <cell r="H17">
            <v>0</v>
          </cell>
          <cell r="I17">
            <v>315286000</v>
          </cell>
          <cell r="J17">
            <v>0</v>
          </cell>
          <cell r="K17">
            <v>0</v>
          </cell>
          <cell r="L17">
            <v>315286000</v>
          </cell>
        </row>
        <row r="18">
          <cell r="B18" t="str">
            <v>2147.QAA.001 Layanan Administrasi Haji Dalam Negeri</v>
          </cell>
          <cell r="C18"/>
          <cell r="D18">
            <v>527645000</v>
          </cell>
          <cell r="E18"/>
          <cell r="F18"/>
          <cell r="G18">
            <v>527645000</v>
          </cell>
          <cell r="H18">
            <v>0</v>
          </cell>
          <cell r="I18">
            <v>315286000</v>
          </cell>
          <cell r="J18">
            <v>0</v>
          </cell>
          <cell r="K18">
            <v>0</v>
          </cell>
          <cell r="L18">
            <v>315286000</v>
          </cell>
        </row>
        <row r="19">
          <cell r="B19" t="str">
            <v>051 Penyempurnaan Kebijakan Pendaftaran dan Pembatalan Haji Reguler</v>
          </cell>
          <cell r="C19"/>
          <cell r="D19">
            <v>600000</v>
          </cell>
          <cell r="E19"/>
          <cell r="F19"/>
          <cell r="G19">
            <v>600000</v>
          </cell>
          <cell r="H19"/>
          <cell r="I19">
            <v>0</v>
          </cell>
          <cell r="J19"/>
          <cell r="K19"/>
          <cell r="L19">
            <v>0</v>
          </cell>
        </row>
        <row r="20">
          <cell r="B20" t="str">
            <v>052 Sosialisasi Kebijakan Pendaftaran dan Pembatalan Haji reguler</v>
          </cell>
          <cell r="C20"/>
          <cell r="D20">
            <v>58865000</v>
          </cell>
          <cell r="E20"/>
          <cell r="F20"/>
          <cell r="G20">
            <v>58865000</v>
          </cell>
          <cell r="H20"/>
          <cell r="I20">
            <v>0</v>
          </cell>
          <cell r="J20"/>
          <cell r="K20"/>
          <cell r="L20">
            <v>0</v>
          </cell>
        </row>
        <row r="21">
          <cell r="B21" t="str">
            <v>053 Pengelolaan Pelayanan Pendaftaran dan Pembatalan Haji Reguler</v>
          </cell>
          <cell r="C21"/>
          <cell r="D21">
            <v>33040000</v>
          </cell>
          <cell r="E21"/>
          <cell r="F21"/>
          <cell r="G21">
            <v>33040000</v>
          </cell>
          <cell r="H21"/>
          <cell r="I21">
            <v>0</v>
          </cell>
          <cell r="J21"/>
          <cell r="K21"/>
          <cell r="L21">
            <v>0</v>
          </cell>
        </row>
        <row r="22">
          <cell r="B22" t="str">
            <v>055 Sosialisasi/Orientasi Penyelesaian Dokumen dan Perlengkapan Haji</v>
          </cell>
          <cell r="C22"/>
          <cell r="D22">
            <v>6850000</v>
          </cell>
          <cell r="E22"/>
          <cell r="F22"/>
          <cell r="G22">
            <v>6850000</v>
          </cell>
          <cell r="H22"/>
          <cell r="I22">
            <v>0</v>
          </cell>
          <cell r="J22"/>
          <cell r="K22"/>
          <cell r="L22">
            <v>0</v>
          </cell>
        </row>
        <row r="23">
          <cell r="B23" t="str">
            <v>057 Penyelesaian Dokumen/Perlengkapan Jemaah Haji di Tingkat Kab/Kota</v>
          </cell>
          <cell r="C23"/>
          <cell r="D23">
            <v>17910000</v>
          </cell>
          <cell r="E23"/>
          <cell r="F23"/>
          <cell r="G23">
            <v>17910000</v>
          </cell>
          <cell r="H23"/>
          <cell r="I23">
            <v>5320000</v>
          </cell>
          <cell r="J23"/>
          <cell r="K23"/>
          <cell r="L23">
            <v>5320000</v>
          </cell>
        </row>
        <row r="24">
          <cell r="B24" t="str">
            <v>058 Penyelesaian Dokumen/Perlengkapan Jemaah Haji di Tingkat Provinsi</v>
          </cell>
          <cell r="C24"/>
          <cell r="D24">
            <v>32890000</v>
          </cell>
          <cell r="E24"/>
          <cell r="F24"/>
          <cell r="G24">
            <v>32890000</v>
          </cell>
          <cell r="H24"/>
          <cell r="I24">
            <v>27590000</v>
          </cell>
          <cell r="J24"/>
          <cell r="K24"/>
          <cell r="L24">
            <v>27590000</v>
          </cell>
        </row>
        <row r="25">
          <cell r="B25" t="str">
            <v>063 Pelayanan Pemberangkatan/Pemulangan Jemaah</v>
          </cell>
          <cell r="C25"/>
          <cell r="D25">
            <v>377490000</v>
          </cell>
          <cell r="E25"/>
          <cell r="F25"/>
          <cell r="G25">
            <v>377490000</v>
          </cell>
          <cell r="H25"/>
          <cell r="I25">
            <v>282376000</v>
          </cell>
          <cell r="J25"/>
          <cell r="K25"/>
          <cell r="L25">
            <v>282376000</v>
          </cell>
        </row>
        <row r="26">
          <cell r="B26" t="str">
            <v>2148 Pembinaan Haji</v>
          </cell>
          <cell r="C26"/>
          <cell r="D26">
            <v>447236000</v>
          </cell>
          <cell r="E26"/>
          <cell r="F26"/>
          <cell r="G26">
            <v>447236000</v>
          </cell>
          <cell r="H26">
            <v>0</v>
          </cell>
          <cell r="I26">
            <v>266623000</v>
          </cell>
          <cell r="J26">
            <v>0</v>
          </cell>
          <cell r="K26">
            <v>0</v>
          </cell>
          <cell r="L26">
            <v>266623000</v>
          </cell>
        </row>
        <row r="27">
          <cell r="B27" t="str">
            <v>2148.QAH Pelayanan Publik Lainnya</v>
          </cell>
          <cell r="C27"/>
          <cell r="D27">
            <v>220000</v>
          </cell>
          <cell r="E27"/>
          <cell r="F27"/>
          <cell r="G27">
            <v>220000</v>
          </cell>
          <cell r="H27">
            <v>0</v>
          </cell>
          <cell r="I27">
            <v>0</v>
          </cell>
          <cell r="J27">
            <v>0</v>
          </cell>
          <cell r="K27">
            <v>0</v>
          </cell>
          <cell r="L27">
            <v>0</v>
          </cell>
        </row>
        <row r="28">
          <cell r="B28" t="str">
            <v>2148.QAH.001 Advokasi Haji</v>
          </cell>
          <cell r="C28"/>
          <cell r="D28">
            <v>220000</v>
          </cell>
          <cell r="E28"/>
          <cell r="F28"/>
          <cell r="G28">
            <v>220000</v>
          </cell>
          <cell r="H28">
            <v>0</v>
          </cell>
          <cell r="I28">
            <v>0</v>
          </cell>
          <cell r="J28">
            <v>0</v>
          </cell>
          <cell r="K28">
            <v>0</v>
          </cell>
          <cell r="L28">
            <v>0</v>
          </cell>
        </row>
        <row r="29">
          <cell r="B29" t="str">
            <v>051 Identifikasi dan Pemetaan Masalah Haji</v>
          </cell>
          <cell r="C29"/>
          <cell r="D29">
            <v>220000</v>
          </cell>
          <cell r="E29"/>
          <cell r="F29"/>
          <cell r="G29">
            <v>220000</v>
          </cell>
          <cell r="H29"/>
          <cell r="I29">
            <v>0</v>
          </cell>
          <cell r="J29"/>
          <cell r="K29"/>
          <cell r="L29">
            <v>0</v>
          </cell>
        </row>
        <row r="30">
          <cell r="B30" t="str">
            <v>2148.QDC Fasilitasi dan Pembinaan Masyarakat</v>
          </cell>
          <cell r="C30"/>
          <cell r="D30">
            <v>447016000</v>
          </cell>
          <cell r="E30"/>
          <cell r="F30"/>
          <cell r="G30">
            <v>447016000</v>
          </cell>
          <cell r="H30">
            <v>0</v>
          </cell>
          <cell r="I30">
            <v>266623000</v>
          </cell>
          <cell r="J30">
            <v>0</v>
          </cell>
          <cell r="K30">
            <v>0</v>
          </cell>
          <cell r="L30">
            <v>266623000</v>
          </cell>
        </row>
        <row r="31">
          <cell r="B31" t="str">
            <v>2148.QDC.001 Petugas Haji yang Profesional</v>
          </cell>
          <cell r="C31"/>
          <cell r="D31">
            <v>81723000</v>
          </cell>
          <cell r="E31"/>
          <cell r="F31"/>
          <cell r="G31">
            <v>81723000</v>
          </cell>
          <cell r="H31">
            <v>0</v>
          </cell>
          <cell r="I31">
            <v>62623000</v>
          </cell>
          <cell r="J31">
            <v>0</v>
          </cell>
          <cell r="K31">
            <v>0</v>
          </cell>
          <cell r="L31">
            <v>62623000</v>
          </cell>
        </row>
        <row r="32">
          <cell r="B32" t="str">
            <v>051 Rekrutmen/Seleksi PPIH Kloter</v>
          </cell>
          <cell r="C32"/>
          <cell r="D32">
            <v>48583000</v>
          </cell>
          <cell r="E32"/>
          <cell r="F32"/>
          <cell r="G32">
            <v>48583000</v>
          </cell>
          <cell r="H32"/>
          <cell r="I32">
            <v>29483000</v>
          </cell>
          <cell r="J32"/>
          <cell r="K32"/>
          <cell r="L32">
            <v>29483000</v>
          </cell>
        </row>
        <row r="33">
          <cell r="B33" t="str">
            <v>052 Rekrutmen/Seleksi PPIH Non Kloter</v>
          </cell>
          <cell r="C33"/>
          <cell r="D33">
            <v>29671000</v>
          </cell>
          <cell r="E33"/>
          <cell r="F33"/>
          <cell r="G33">
            <v>29671000</v>
          </cell>
          <cell r="H33"/>
          <cell r="I33">
            <v>29671000</v>
          </cell>
          <cell r="J33"/>
          <cell r="K33"/>
          <cell r="L33">
            <v>29671000</v>
          </cell>
        </row>
        <row r="34">
          <cell r="B34" t="str">
            <v>054 Rekrutmen/Seleksi Petugas TPHD</v>
          </cell>
          <cell r="C34"/>
          <cell r="D34">
            <v>3469000</v>
          </cell>
          <cell r="E34"/>
          <cell r="F34"/>
          <cell r="G34">
            <v>3469000</v>
          </cell>
          <cell r="H34"/>
          <cell r="I34">
            <v>3469000</v>
          </cell>
          <cell r="J34"/>
          <cell r="K34"/>
          <cell r="L34">
            <v>3469000</v>
          </cell>
        </row>
        <row r="35">
          <cell r="B35" t="str">
            <v>2148.QDC.002 Jemaah Haji Reguler yang Terbina</v>
          </cell>
          <cell r="C35"/>
          <cell r="D35">
            <v>365293000</v>
          </cell>
          <cell r="E35"/>
          <cell r="F35"/>
          <cell r="G35">
            <v>365293000</v>
          </cell>
          <cell r="H35">
            <v>0</v>
          </cell>
          <cell r="I35">
            <v>204000000</v>
          </cell>
          <cell r="J35">
            <v>0</v>
          </cell>
          <cell r="K35">
            <v>0</v>
          </cell>
          <cell r="L35">
            <v>204000000</v>
          </cell>
        </row>
        <row r="36">
          <cell r="B36" t="str">
            <v>051 Bimbingan Jemaah Haji Reguler</v>
          </cell>
          <cell r="C36"/>
          <cell r="D36">
            <v>324258000</v>
          </cell>
          <cell r="E36"/>
          <cell r="F36"/>
          <cell r="G36">
            <v>324258000</v>
          </cell>
          <cell r="H36"/>
          <cell r="I36">
            <v>162965000</v>
          </cell>
          <cell r="J36"/>
          <cell r="K36"/>
          <cell r="L36">
            <v>162965000</v>
          </cell>
        </row>
        <row r="37">
          <cell r="B37" t="str">
            <v>053 Pembinaan kelompok bimbingan</v>
          </cell>
          <cell r="C37"/>
          <cell r="D37">
            <v>41035000</v>
          </cell>
          <cell r="E37"/>
          <cell r="F37"/>
          <cell r="G37">
            <v>41035000</v>
          </cell>
          <cell r="H37"/>
          <cell r="I37">
            <v>41035000</v>
          </cell>
          <cell r="J37"/>
          <cell r="K37"/>
          <cell r="L37">
            <v>41035000</v>
          </cell>
        </row>
        <row r="38">
          <cell r="B38" t="str">
            <v>2149 Pengelolaan Dana Haji dan Sistem Informasi Haji</v>
          </cell>
          <cell r="C38"/>
          <cell r="D38">
            <v>11400000</v>
          </cell>
          <cell r="E38"/>
          <cell r="F38"/>
          <cell r="G38">
            <v>11400000</v>
          </cell>
          <cell r="H38">
            <v>0</v>
          </cell>
          <cell r="I38">
            <v>0</v>
          </cell>
          <cell r="J38">
            <v>0</v>
          </cell>
          <cell r="K38">
            <v>0</v>
          </cell>
          <cell r="L38">
            <v>0</v>
          </cell>
        </row>
        <row r="39">
          <cell r="B39" t="str">
            <v>2149.UAH Pengelolaan Keuangan Negara</v>
          </cell>
          <cell r="C39"/>
          <cell r="D39">
            <v>11400000</v>
          </cell>
          <cell r="E39"/>
          <cell r="F39"/>
          <cell r="G39">
            <v>11400000</v>
          </cell>
          <cell r="H39">
            <v>0</v>
          </cell>
          <cell r="I39">
            <v>0</v>
          </cell>
          <cell r="J39">
            <v>0</v>
          </cell>
          <cell r="K39">
            <v>0</v>
          </cell>
          <cell r="L39">
            <v>0</v>
          </cell>
        </row>
        <row r="40">
          <cell r="B40" t="str">
            <v>2149.UAH.001 Laporan Keuangan Haji yang Akuntabel</v>
          </cell>
          <cell r="C40"/>
          <cell r="D40">
            <v>11400000</v>
          </cell>
          <cell r="E40"/>
          <cell r="F40"/>
          <cell r="G40">
            <v>11400000</v>
          </cell>
          <cell r="H40">
            <v>0</v>
          </cell>
          <cell r="I40">
            <v>0</v>
          </cell>
          <cell r="J40">
            <v>0</v>
          </cell>
          <cell r="K40">
            <v>0</v>
          </cell>
          <cell r="L40">
            <v>0</v>
          </cell>
        </row>
        <row r="41">
          <cell r="B41" t="str">
            <v>056 Pelaporan Keuangan Operasional Haji</v>
          </cell>
          <cell r="C41"/>
          <cell r="D41">
            <v>11400000</v>
          </cell>
          <cell r="E41"/>
          <cell r="F41"/>
          <cell r="G41">
            <v>11400000</v>
          </cell>
          <cell r="H41"/>
          <cell r="I41">
            <v>0</v>
          </cell>
          <cell r="J41"/>
          <cell r="K41"/>
          <cell r="L41">
            <v>0</v>
          </cell>
        </row>
        <row r="42">
          <cell r="B42" t="str">
            <v>025.09.WA DUKUNGAN MANAJEMEN</v>
          </cell>
          <cell r="C42">
            <v>3913506000</v>
          </cell>
          <cell r="D42">
            <v>872042000</v>
          </cell>
          <cell r="E42">
            <v>1496061000</v>
          </cell>
          <cell r="F42">
            <v>174621000</v>
          </cell>
          <cell r="G42">
            <v>6456230000</v>
          </cell>
          <cell r="H42">
            <v>3744180000</v>
          </cell>
          <cell r="I42">
            <v>400882000</v>
          </cell>
          <cell r="J42">
            <v>1380719000</v>
          </cell>
          <cell r="K42">
            <v>0</v>
          </cell>
          <cell r="L42">
            <v>5525781000</v>
          </cell>
        </row>
        <row r="43">
          <cell r="B43" t="str">
            <v>2150 Dukungan Manajemen dan Pelaksanaan Tugas Teknis
Lainnya Penyelenggaraan Haji dan Umrah</v>
          </cell>
          <cell r="C43">
            <v>3913506000</v>
          </cell>
          <cell r="D43">
            <v>872042000</v>
          </cell>
          <cell r="E43">
            <v>1496061000</v>
          </cell>
          <cell r="F43">
            <v>174621000</v>
          </cell>
          <cell r="G43">
            <v>6456230000</v>
          </cell>
          <cell r="H43">
            <v>3744180000</v>
          </cell>
          <cell r="I43">
            <v>400882000</v>
          </cell>
          <cell r="J43">
            <v>1380719000</v>
          </cell>
          <cell r="K43">
            <v>0</v>
          </cell>
          <cell r="L43">
            <v>5525781000</v>
          </cell>
        </row>
        <row r="44">
          <cell r="B44" t="str">
            <v>2150.EBA Layanan Dukungan Manajemen Internal</v>
          </cell>
          <cell r="C44">
            <v>3913506000</v>
          </cell>
          <cell r="D44">
            <v>181012000</v>
          </cell>
          <cell r="E44">
            <v>1496061000</v>
          </cell>
          <cell r="F44"/>
          <cell r="G44">
            <v>5590579000</v>
          </cell>
          <cell r="H44">
            <v>3744180000</v>
          </cell>
          <cell r="I44">
            <v>150705000</v>
          </cell>
          <cell r="J44">
            <v>1380719000</v>
          </cell>
          <cell r="K44">
            <v>0</v>
          </cell>
          <cell r="L44">
            <v>5275604000</v>
          </cell>
        </row>
        <row r="45">
          <cell r="B45" t="str">
            <v>2150.EBA.956 Layanan BMN</v>
          </cell>
          <cell r="C45"/>
          <cell r="D45">
            <v>3600000</v>
          </cell>
          <cell r="E45"/>
          <cell r="F45"/>
          <cell r="G45">
            <v>3600000</v>
          </cell>
          <cell r="H45">
            <v>0</v>
          </cell>
          <cell r="I45">
            <v>0</v>
          </cell>
          <cell r="J45">
            <v>0</v>
          </cell>
          <cell r="K45">
            <v>0</v>
          </cell>
          <cell r="L45">
            <v>0</v>
          </cell>
        </row>
        <row r="46">
          <cell r="B46" t="str">
            <v>051 Pengelolaan BMN dan Perlengkapan</v>
          </cell>
          <cell r="C46"/>
          <cell r="D46">
            <v>3600000</v>
          </cell>
          <cell r="E46"/>
          <cell r="F46"/>
          <cell r="G46">
            <v>3600000</v>
          </cell>
          <cell r="H46"/>
          <cell r="I46">
            <v>0</v>
          </cell>
          <cell r="J46"/>
          <cell r="K46"/>
          <cell r="L46">
            <v>0</v>
          </cell>
        </row>
        <row r="47">
          <cell r="B47" t="str">
            <v>2150.EBA.958 Layanan Hubungan Masyarakat</v>
          </cell>
          <cell r="C47"/>
          <cell r="D47">
            <v>115137000</v>
          </cell>
          <cell r="E47"/>
          <cell r="F47"/>
          <cell r="G47">
            <v>115137000</v>
          </cell>
          <cell r="H47">
            <v>0</v>
          </cell>
          <cell r="I47">
            <v>110137000</v>
          </cell>
          <cell r="J47">
            <v>0</v>
          </cell>
          <cell r="K47">
            <v>0</v>
          </cell>
          <cell r="L47">
            <v>110137000</v>
          </cell>
        </row>
        <row r="48">
          <cell r="B48" t="str">
            <v>052 Pengelolaan Media Publikasi Informasi Haji dan Umrah</v>
          </cell>
          <cell r="C48"/>
          <cell r="D48">
            <v>950000</v>
          </cell>
          <cell r="E48"/>
          <cell r="F48"/>
          <cell r="G48">
            <v>950000</v>
          </cell>
          <cell r="H48"/>
          <cell r="I48">
            <v>950000</v>
          </cell>
          <cell r="J48"/>
          <cell r="K48"/>
          <cell r="L48">
            <v>950000</v>
          </cell>
        </row>
        <row r="49">
          <cell r="B49" t="str">
            <v>053 Penyebaran Informasi Haji dan Umrah</v>
          </cell>
          <cell r="C49"/>
          <cell r="D49">
            <v>114187000</v>
          </cell>
          <cell r="E49"/>
          <cell r="F49"/>
          <cell r="G49">
            <v>114187000</v>
          </cell>
          <cell r="H49"/>
          <cell r="I49">
            <v>109187000</v>
          </cell>
          <cell r="J49"/>
          <cell r="K49"/>
          <cell r="L49">
            <v>109187000</v>
          </cell>
        </row>
        <row r="50">
          <cell r="B50" t="str">
            <v>2150.EBA.962 Layanan Umum</v>
          </cell>
          <cell r="C50"/>
          <cell r="D50">
            <v>62275000</v>
          </cell>
          <cell r="E50"/>
          <cell r="F50"/>
          <cell r="G50">
            <v>62275000</v>
          </cell>
          <cell r="H50">
            <v>0</v>
          </cell>
          <cell r="I50">
            <v>40568000</v>
          </cell>
          <cell r="J50">
            <v>0</v>
          </cell>
          <cell r="K50">
            <v>0</v>
          </cell>
          <cell r="L50">
            <v>40568000</v>
          </cell>
        </row>
        <row r="51">
          <cell r="B51" t="str">
            <v>052 Koordinasi penyelenggaraan ibadah haji</v>
          </cell>
          <cell r="C51"/>
          <cell r="D51">
            <v>62275000</v>
          </cell>
          <cell r="E51"/>
          <cell r="F51"/>
          <cell r="G51">
            <v>62275000</v>
          </cell>
          <cell r="H51"/>
          <cell r="I51">
            <v>40568000</v>
          </cell>
          <cell r="J51"/>
          <cell r="K51"/>
          <cell r="L51">
            <v>40568000</v>
          </cell>
        </row>
        <row r="52">
          <cell r="B52" t="str">
            <v>2150.EBA.994 Layanan Perkantoran</v>
          </cell>
          <cell r="C52">
            <v>3913506000</v>
          </cell>
          <cell r="D52"/>
          <cell r="E52">
            <v>1496061000</v>
          </cell>
          <cell r="F52"/>
          <cell r="G52">
            <v>5409567000</v>
          </cell>
          <cell r="H52">
            <v>3744180000</v>
          </cell>
          <cell r="I52">
            <v>0</v>
          </cell>
          <cell r="J52">
            <v>1380719000</v>
          </cell>
          <cell r="K52">
            <v>0</v>
          </cell>
          <cell r="L52">
            <v>5124899000</v>
          </cell>
        </row>
        <row r="53">
          <cell r="B53" t="str">
            <v>001 Gaji dan Tunjangan</v>
          </cell>
          <cell r="C53">
            <v>3913506000</v>
          </cell>
          <cell r="D53"/>
          <cell r="E53"/>
          <cell r="F53"/>
          <cell r="G53">
            <v>3913506000</v>
          </cell>
          <cell r="H53">
            <v>3744180000</v>
          </cell>
          <cell r="I53"/>
          <cell r="J53"/>
          <cell r="K53"/>
          <cell r="L53">
            <v>3744180000</v>
          </cell>
        </row>
        <row r="54">
          <cell r="B54" t="str">
            <v>002 Operasional dan Pemeliharaan Kantor</v>
          </cell>
          <cell r="C54"/>
          <cell r="D54"/>
          <cell r="E54">
            <v>1496061000</v>
          </cell>
          <cell r="F54"/>
          <cell r="G54">
            <v>1496061000</v>
          </cell>
          <cell r="H54"/>
          <cell r="I54"/>
          <cell r="J54">
            <v>1380719000</v>
          </cell>
          <cell r="K54"/>
          <cell r="L54">
            <v>1380719000</v>
          </cell>
        </row>
        <row r="55">
          <cell r="B55" t="str">
            <v>2150.EBB Layanan Sarana dan Prasarana Internal</v>
          </cell>
          <cell r="C55"/>
          <cell r="D55"/>
          <cell r="E55"/>
          <cell r="F55">
            <v>174621000</v>
          </cell>
          <cell r="G55">
            <v>174621000</v>
          </cell>
          <cell r="H55">
            <v>0</v>
          </cell>
          <cell r="I55">
            <v>0</v>
          </cell>
          <cell r="J55">
            <v>0</v>
          </cell>
          <cell r="K55">
            <v>0</v>
          </cell>
          <cell r="L55">
            <v>0</v>
          </cell>
        </row>
        <row r="56">
          <cell r="B56" t="str">
            <v>2150.EBB.951 Layanan Sarana Internal</v>
          </cell>
          <cell r="C56"/>
          <cell r="D56"/>
          <cell r="E56"/>
          <cell r="F56">
            <v>174621000</v>
          </cell>
          <cell r="G56">
            <v>174621000</v>
          </cell>
          <cell r="H56">
            <v>0</v>
          </cell>
          <cell r="I56">
            <v>0</v>
          </cell>
          <cell r="J56">
            <v>0</v>
          </cell>
          <cell r="K56">
            <v>0</v>
          </cell>
          <cell r="L56">
            <v>0</v>
          </cell>
        </row>
        <row r="57">
          <cell r="B57" t="str">
            <v>051 Pengadaan Perangkat Pengolah Data dan Komunikasi</v>
          </cell>
          <cell r="C57"/>
          <cell r="D57"/>
          <cell r="E57"/>
          <cell r="F57">
            <v>146500000</v>
          </cell>
          <cell r="G57">
            <v>146500000</v>
          </cell>
          <cell r="H57"/>
          <cell r="I57"/>
          <cell r="J57"/>
          <cell r="K57">
            <v>0</v>
          </cell>
          <cell r="L57">
            <v>0</v>
          </cell>
        </row>
        <row r="58">
          <cell r="B58" t="str">
            <v>052 Pengadaan Peralatan dan Fasilitas Perkantoran</v>
          </cell>
          <cell r="C58"/>
          <cell r="D58"/>
          <cell r="E58"/>
          <cell r="F58">
            <v>28121000</v>
          </cell>
          <cell r="G58">
            <v>28121000</v>
          </cell>
          <cell r="H58"/>
          <cell r="I58"/>
          <cell r="J58"/>
          <cell r="K58">
            <v>0</v>
          </cell>
          <cell r="L58">
            <v>0</v>
          </cell>
        </row>
        <row r="59">
          <cell r="B59" t="str">
            <v>2150.EBC Layanan Manajemen SDM Internal</v>
          </cell>
          <cell r="C59"/>
          <cell r="D59">
            <v>224260000</v>
          </cell>
          <cell r="E59"/>
          <cell r="F59"/>
          <cell r="G59">
            <v>224260000</v>
          </cell>
          <cell r="H59">
            <v>0</v>
          </cell>
          <cell r="I59">
            <v>61512000</v>
          </cell>
          <cell r="J59">
            <v>0</v>
          </cell>
          <cell r="K59">
            <v>0</v>
          </cell>
          <cell r="L59">
            <v>61512000</v>
          </cell>
        </row>
        <row r="60">
          <cell r="B60" t="str">
            <v>2150.EBC.954 Layanan Manajemen SDM</v>
          </cell>
          <cell r="C60"/>
          <cell r="D60">
            <v>224260000</v>
          </cell>
          <cell r="E60"/>
          <cell r="F60"/>
          <cell r="G60">
            <v>224260000</v>
          </cell>
          <cell r="H60">
            <v>0</v>
          </cell>
          <cell r="I60">
            <v>61512000</v>
          </cell>
          <cell r="J60">
            <v>0</v>
          </cell>
          <cell r="K60">
            <v>0</v>
          </cell>
          <cell r="L60">
            <v>61512000</v>
          </cell>
        </row>
        <row r="61">
          <cell r="B61" t="str">
            <v>051 Pengelolaan Kepegawaian</v>
          </cell>
          <cell r="C61"/>
          <cell r="D61">
            <v>224260000</v>
          </cell>
          <cell r="E61"/>
          <cell r="F61"/>
          <cell r="G61">
            <v>224260000</v>
          </cell>
          <cell r="H61"/>
          <cell r="I61">
            <v>61512000</v>
          </cell>
          <cell r="J61"/>
          <cell r="K61"/>
          <cell r="L61">
            <v>61512000</v>
          </cell>
        </row>
        <row r="62">
          <cell r="B62" t="str">
            <v>2150.EBD Layanan Manajemen Kinerja Internal</v>
          </cell>
          <cell r="C62"/>
          <cell r="D62">
            <v>466770000</v>
          </cell>
          <cell r="E62"/>
          <cell r="F62"/>
          <cell r="G62">
            <v>466770000</v>
          </cell>
          <cell r="H62">
            <v>0</v>
          </cell>
          <cell r="I62">
            <v>188665000</v>
          </cell>
          <cell r="J62">
            <v>0</v>
          </cell>
          <cell r="K62">
            <v>0</v>
          </cell>
          <cell r="L62">
            <v>188665000</v>
          </cell>
        </row>
        <row r="63">
          <cell r="B63" t="str">
            <v>2150.EBD.952 Layanan Perencanaan dan Penganggaran</v>
          </cell>
          <cell r="C63"/>
          <cell r="D63">
            <v>85456000</v>
          </cell>
          <cell r="E63"/>
          <cell r="F63"/>
          <cell r="G63">
            <v>85456000</v>
          </cell>
          <cell r="H63">
            <v>0</v>
          </cell>
          <cell r="I63">
            <v>81616000</v>
          </cell>
          <cell r="J63">
            <v>0</v>
          </cell>
          <cell r="K63">
            <v>0</v>
          </cell>
          <cell r="L63">
            <v>81616000</v>
          </cell>
        </row>
        <row r="64">
          <cell r="B64" t="str">
            <v>051 Penyusunan Perencanaan Program dan Anggaran</v>
          </cell>
          <cell r="C64"/>
          <cell r="D64">
            <v>85456000</v>
          </cell>
          <cell r="E64"/>
          <cell r="F64"/>
          <cell r="G64">
            <v>85456000</v>
          </cell>
          <cell r="H64"/>
          <cell r="I64">
            <v>81616000</v>
          </cell>
          <cell r="J64"/>
          <cell r="K64"/>
          <cell r="L64">
            <v>81616000</v>
          </cell>
        </row>
        <row r="65">
          <cell r="B65" t="str">
            <v>2150.EBD.955 Layanan Manajemen Keuangan</v>
          </cell>
          <cell r="C65"/>
          <cell r="D65">
            <v>381314000</v>
          </cell>
          <cell r="E65"/>
          <cell r="F65"/>
          <cell r="G65">
            <v>381314000</v>
          </cell>
          <cell r="H65">
            <v>0</v>
          </cell>
          <cell r="I65">
            <v>107049000</v>
          </cell>
          <cell r="J65">
            <v>0</v>
          </cell>
          <cell r="K65">
            <v>0</v>
          </cell>
          <cell r="L65">
            <v>107049000</v>
          </cell>
        </row>
        <row r="66">
          <cell r="B66" t="str">
            <v>051 Pelaksananaan Anggaran dan Perbendaharaan</v>
          </cell>
          <cell r="C66"/>
          <cell r="D66">
            <v>253430000</v>
          </cell>
          <cell r="E66"/>
          <cell r="F66"/>
          <cell r="G66">
            <v>253430000</v>
          </cell>
          <cell r="H66"/>
          <cell r="I66">
            <v>0</v>
          </cell>
          <cell r="J66"/>
          <cell r="K66"/>
          <cell r="L66">
            <v>0</v>
          </cell>
        </row>
        <row r="67">
          <cell r="B67" t="str">
            <v>055 Pengelolaan Laporan Keuangan</v>
          </cell>
          <cell r="C67"/>
          <cell r="D67">
            <v>127884000</v>
          </cell>
          <cell r="E67"/>
          <cell r="F67"/>
          <cell r="G67">
            <v>127884000</v>
          </cell>
          <cell r="H67"/>
          <cell r="I67">
            <v>107049000</v>
          </cell>
          <cell r="J67"/>
          <cell r="K67"/>
          <cell r="L67">
            <v>107049000</v>
          </cell>
        </row>
      </sheetData>
      <sheetData sheetId="32">
        <row r="7">
          <cell r="B7" t="str">
            <v>23 NUSA TENGGARA BARAT</v>
          </cell>
          <cell r="C7">
            <v>8327213000</v>
          </cell>
          <cell r="D7">
            <v>3308785000</v>
          </cell>
          <cell r="E7">
            <v>1495639000</v>
          </cell>
          <cell r="F7">
            <v>6758135000</v>
          </cell>
          <cell r="G7">
            <v>19889772000</v>
          </cell>
          <cell r="H7">
            <v>7441605000</v>
          </cell>
          <cell r="I7">
            <v>2194965000</v>
          </cell>
          <cell r="J7">
            <v>1308870000</v>
          </cell>
          <cell r="K7">
            <v>0</v>
          </cell>
          <cell r="L7">
            <v>10945440000</v>
          </cell>
        </row>
        <row r="8">
          <cell r="B8" t="str">
            <v>025.09.DC KERUKUNAN UMAT DAN LAYANAN KEHIDUPAN BERAGAMA</v>
          </cell>
          <cell r="C8"/>
          <cell r="D8">
            <v>2784930000</v>
          </cell>
          <cell r="E8"/>
          <cell r="F8">
            <v>100000000</v>
          </cell>
          <cell r="G8">
            <v>2884930000</v>
          </cell>
          <cell r="H8">
            <v>0</v>
          </cell>
          <cell r="I8">
            <v>1811610000</v>
          </cell>
          <cell r="J8">
            <v>0</v>
          </cell>
          <cell r="K8">
            <v>0</v>
          </cell>
          <cell r="L8">
            <v>1811610000</v>
          </cell>
        </row>
        <row r="9">
          <cell r="B9" t="str">
            <v>2126 Pembinaan Umrah dan Haji Khusus</v>
          </cell>
          <cell r="C9"/>
          <cell r="D9">
            <v>315554000</v>
          </cell>
          <cell r="E9"/>
          <cell r="F9"/>
          <cell r="G9">
            <v>315554000</v>
          </cell>
          <cell r="H9">
            <v>0</v>
          </cell>
          <cell r="I9">
            <v>34337000</v>
          </cell>
          <cell r="J9">
            <v>0</v>
          </cell>
          <cell r="K9">
            <v>0</v>
          </cell>
          <cell r="L9">
            <v>34337000</v>
          </cell>
        </row>
        <row r="10">
          <cell r="B10" t="str">
            <v>2126.QDB Fasilitasi dan Pembinaan Lembaga</v>
          </cell>
          <cell r="C10"/>
          <cell r="D10">
            <v>315554000</v>
          </cell>
          <cell r="E10"/>
          <cell r="F10"/>
          <cell r="G10">
            <v>315554000</v>
          </cell>
          <cell r="H10">
            <v>0</v>
          </cell>
          <cell r="I10">
            <v>34337000</v>
          </cell>
          <cell r="J10">
            <v>0</v>
          </cell>
          <cell r="K10">
            <v>0</v>
          </cell>
          <cell r="L10">
            <v>34337000</v>
          </cell>
        </row>
        <row r="11">
          <cell r="B11" t="str">
            <v>2126.QDB.001 Lembaga Penyelenggara Ibadah Umrah yang Terbina</v>
          </cell>
          <cell r="C11"/>
          <cell r="D11">
            <v>296692000</v>
          </cell>
          <cell r="E11"/>
          <cell r="F11"/>
          <cell r="G11">
            <v>296692000</v>
          </cell>
          <cell r="H11">
            <v>0</v>
          </cell>
          <cell r="I11">
            <v>34337000</v>
          </cell>
          <cell r="J11">
            <v>0</v>
          </cell>
          <cell r="K11">
            <v>0</v>
          </cell>
          <cell r="L11">
            <v>34337000</v>
          </cell>
        </row>
        <row r="12">
          <cell r="B12" t="str">
            <v>051 Pengelolaan Perizinan Penyelenggara Perjalanan Ibadah Umrah</v>
          </cell>
          <cell r="C12"/>
          <cell r="D12">
            <v>750000</v>
          </cell>
          <cell r="E12"/>
          <cell r="F12"/>
          <cell r="G12">
            <v>750000</v>
          </cell>
          <cell r="H12"/>
          <cell r="I12">
            <v>0</v>
          </cell>
          <cell r="J12"/>
          <cell r="K12"/>
          <cell r="L12">
            <v>0</v>
          </cell>
        </row>
        <row r="13">
          <cell r="B13" t="str">
            <v>053 Pembinaan Penyelenggara Perjalanan Ibadah Umrah</v>
          </cell>
          <cell r="C13"/>
          <cell r="D13">
            <v>19820000</v>
          </cell>
          <cell r="E13"/>
          <cell r="F13"/>
          <cell r="G13">
            <v>19820000</v>
          </cell>
          <cell r="H13"/>
          <cell r="I13">
            <v>7450000</v>
          </cell>
          <cell r="J13"/>
          <cell r="K13"/>
          <cell r="L13">
            <v>7450000</v>
          </cell>
        </row>
        <row r="14">
          <cell r="B14" t="str">
            <v>054 Pemantauan dan Pengawasan Penyelenggara Perjalanan Ibadah Umrah</v>
          </cell>
          <cell r="C14"/>
          <cell r="D14">
            <v>276122000</v>
          </cell>
          <cell r="E14"/>
          <cell r="F14"/>
          <cell r="G14">
            <v>276122000</v>
          </cell>
          <cell r="H14"/>
          <cell r="I14">
            <v>26887000</v>
          </cell>
          <cell r="J14"/>
          <cell r="K14"/>
          <cell r="L14">
            <v>26887000</v>
          </cell>
        </row>
        <row r="15">
          <cell r="B15" t="str">
            <v>2126.QDB.002 Lembaga Penyelenggara Ibadah Haji Khusus yang Terbina</v>
          </cell>
          <cell r="C15"/>
          <cell r="D15">
            <v>18862000</v>
          </cell>
          <cell r="E15"/>
          <cell r="F15"/>
          <cell r="G15">
            <v>18862000</v>
          </cell>
          <cell r="H15">
            <v>0</v>
          </cell>
          <cell r="I15">
            <v>0</v>
          </cell>
          <cell r="J15">
            <v>0</v>
          </cell>
          <cell r="K15">
            <v>0</v>
          </cell>
          <cell r="L15">
            <v>0</v>
          </cell>
        </row>
        <row r="16">
          <cell r="B16" t="str">
            <v>056 Pemantauan dan Pengawasan Penyelenggara Ibadah Haji Khusus</v>
          </cell>
          <cell r="C16"/>
          <cell r="D16">
            <v>7350000</v>
          </cell>
          <cell r="E16"/>
          <cell r="F16"/>
          <cell r="G16">
            <v>7350000</v>
          </cell>
          <cell r="H16"/>
          <cell r="I16">
            <v>0</v>
          </cell>
          <cell r="J16"/>
          <cell r="K16"/>
          <cell r="L16">
            <v>0</v>
          </cell>
        </row>
        <row r="17">
          <cell r="B17" t="str">
            <v>058 Penanganan Masalah Penyelenggara Ibadah Haji Khusus</v>
          </cell>
          <cell r="C17"/>
          <cell r="D17">
            <v>11512000</v>
          </cell>
          <cell r="E17"/>
          <cell r="F17"/>
          <cell r="G17">
            <v>11512000</v>
          </cell>
          <cell r="H17"/>
          <cell r="I17">
            <v>0</v>
          </cell>
          <cell r="J17"/>
          <cell r="K17"/>
          <cell r="L17">
            <v>0</v>
          </cell>
        </row>
        <row r="18">
          <cell r="B18" t="str">
            <v>2147 Pelayanan Haji Dalam Negeri</v>
          </cell>
          <cell r="C18"/>
          <cell r="D18">
            <v>743711000</v>
          </cell>
          <cell r="E18"/>
          <cell r="F18">
            <v>100000000</v>
          </cell>
          <cell r="G18">
            <v>843711000</v>
          </cell>
          <cell r="H18">
            <v>0</v>
          </cell>
          <cell r="I18">
            <v>344280000</v>
          </cell>
          <cell r="J18">
            <v>0</v>
          </cell>
          <cell r="K18">
            <v>0</v>
          </cell>
          <cell r="L18">
            <v>344280000</v>
          </cell>
        </row>
        <row r="19">
          <cell r="B19" t="str">
            <v>2147.QAA Pelayanan Publik kepada masyarakat</v>
          </cell>
          <cell r="C19"/>
          <cell r="D19">
            <v>743711000</v>
          </cell>
          <cell r="E19"/>
          <cell r="F19"/>
          <cell r="G19">
            <v>743711000</v>
          </cell>
          <cell r="H19">
            <v>0</v>
          </cell>
          <cell r="I19">
            <v>344280000</v>
          </cell>
          <cell r="J19">
            <v>0</v>
          </cell>
          <cell r="K19">
            <v>0</v>
          </cell>
          <cell r="L19">
            <v>344280000</v>
          </cell>
        </row>
        <row r="20">
          <cell r="B20" t="str">
            <v>2147.QAA.001 Layanan Administrasi Haji Dalam Negeri</v>
          </cell>
          <cell r="C20"/>
          <cell r="D20">
            <v>743711000</v>
          </cell>
          <cell r="E20"/>
          <cell r="F20"/>
          <cell r="G20">
            <v>743711000</v>
          </cell>
          <cell r="H20">
            <v>0</v>
          </cell>
          <cell r="I20">
            <v>344280000</v>
          </cell>
          <cell r="J20">
            <v>0</v>
          </cell>
          <cell r="K20">
            <v>0</v>
          </cell>
          <cell r="L20">
            <v>344280000</v>
          </cell>
        </row>
        <row r="21">
          <cell r="B21" t="str">
            <v>052 Sosialisasi Kebijakan Pendaftaran dan Pembatalan Haji reguler</v>
          </cell>
          <cell r="C21"/>
          <cell r="D21">
            <v>85661000</v>
          </cell>
          <cell r="E21"/>
          <cell r="F21"/>
          <cell r="G21">
            <v>85661000</v>
          </cell>
          <cell r="H21"/>
          <cell r="I21">
            <v>0</v>
          </cell>
          <cell r="J21"/>
          <cell r="K21"/>
          <cell r="L21">
            <v>0</v>
          </cell>
        </row>
        <row r="22">
          <cell r="B22" t="str">
            <v>053 Pengelolaan Pelayanan Pendaftaran dan Pembatalan Haji Reguler</v>
          </cell>
          <cell r="C22"/>
          <cell r="D22">
            <v>94939000</v>
          </cell>
          <cell r="E22"/>
          <cell r="F22"/>
          <cell r="G22">
            <v>94939000</v>
          </cell>
          <cell r="H22"/>
          <cell r="I22">
            <v>0</v>
          </cell>
          <cell r="J22"/>
          <cell r="K22"/>
          <cell r="L22">
            <v>0</v>
          </cell>
        </row>
        <row r="23">
          <cell r="B23" t="str">
            <v>054 Konsolidasi dan Verifikasi Data Jemaah Haji Reguler</v>
          </cell>
          <cell r="C23"/>
          <cell r="D23">
            <v>19365000</v>
          </cell>
          <cell r="E23"/>
          <cell r="F23"/>
          <cell r="G23">
            <v>19365000</v>
          </cell>
          <cell r="H23"/>
          <cell r="I23">
            <v>19365000</v>
          </cell>
          <cell r="J23"/>
          <cell r="K23"/>
          <cell r="L23">
            <v>19365000</v>
          </cell>
        </row>
        <row r="24">
          <cell r="B24" t="str">
            <v>055 Sosialisasi/Orientasi Penyelesaian Dokumen dan Perlengkapan Haji</v>
          </cell>
          <cell r="C24"/>
          <cell r="D24">
            <v>20260000</v>
          </cell>
          <cell r="E24"/>
          <cell r="F24"/>
          <cell r="G24">
            <v>20260000</v>
          </cell>
          <cell r="H24"/>
          <cell r="I24">
            <v>0</v>
          </cell>
          <cell r="J24"/>
          <cell r="K24"/>
          <cell r="L24">
            <v>0</v>
          </cell>
        </row>
        <row r="25">
          <cell r="B25" t="str">
            <v>056 Pengelolaan Pelayanan Pemvisaan Haji</v>
          </cell>
          <cell r="C25"/>
          <cell r="D25">
            <v>4200000</v>
          </cell>
          <cell r="E25"/>
          <cell r="F25"/>
          <cell r="G25">
            <v>4200000</v>
          </cell>
          <cell r="H25"/>
          <cell r="I25">
            <v>0</v>
          </cell>
          <cell r="J25"/>
          <cell r="K25"/>
          <cell r="L25">
            <v>0</v>
          </cell>
        </row>
        <row r="26">
          <cell r="B26" t="str">
            <v>057 Penyelesaian Dokumen/Perlengkapan Jemaah Haji di Tingkat Kab/Kota</v>
          </cell>
          <cell r="C26"/>
          <cell r="D26">
            <v>220875000</v>
          </cell>
          <cell r="E26"/>
          <cell r="F26"/>
          <cell r="G26">
            <v>220875000</v>
          </cell>
          <cell r="H26"/>
          <cell r="I26">
            <v>133415000</v>
          </cell>
          <cell r="J26"/>
          <cell r="K26"/>
          <cell r="L26">
            <v>133415000</v>
          </cell>
        </row>
        <row r="27">
          <cell r="B27" t="str">
            <v>059 Penyelesaian Dokumen/Perlengkapan Jemaah Haji di Tingkat Pusat</v>
          </cell>
          <cell r="C27"/>
          <cell r="D27">
            <v>23904000</v>
          </cell>
          <cell r="E27"/>
          <cell r="F27"/>
          <cell r="G27">
            <v>23904000</v>
          </cell>
          <cell r="H27"/>
          <cell r="I27">
            <v>0</v>
          </cell>
          <cell r="J27"/>
          <cell r="K27"/>
          <cell r="L27">
            <v>0</v>
          </cell>
        </row>
        <row r="28">
          <cell r="B28" t="str">
            <v>063 Pelayanan Pemberangkatan/Pemulangan Jemaah</v>
          </cell>
          <cell r="C28"/>
          <cell r="D28">
            <v>274507000</v>
          </cell>
          <cell r="E28"/>
          <cell r="F28"/>
          <cell r="G28">
            <v>274507000</v>
          </cell>
          <cell r="H28"/>
          <cell r="I28">
            <v>191500000</v>
          </cell>
          <cell r="J28"/>
          <cell r="K28"/>
          <cell r="L28">
            <v>191500000</v>
          </cell>
        </row>
        <row r="29">
          <cell r="B29" t="str">
            <v>2147.QAH Pelayanan Publik Lainnya</v>
          </cell>
          <cell r="C29"/>
          <cell r="D29"/>
          <cell r="E29"/>
          <cell r="F29">
            <v>100000000</v>
          </cell>
          <cell r="G29">
            <v>100000000</v>
          </cell>
          <cell r="H29">
            <v>0</v>
          </cell>
          <cell r="I29">
            <v>0</v>
          </cell>
          <cell r="J29">
            <v>0</v>
          </cell>
          <cell r="K29">
            <v>0</v>
          </cell>
          <cell r="L29">
            <v>0</v>
          </cell>
        </row>
        <row r="30">
          <cell r="B30" t="str">
            <v>2147.QAH.002 Pusat Layanan Haji dan Umrah Terpadu yang Profesional Melayani</v>
          </cell>
          <cell r="C30"/>
          <cell r="D30"/>
          <cell r="E30"/>
          <cell r="F30">
            <v>100000000</v>
          </cell>
          <cell r="G30">
            <v>100000000</v>
          </cell>
          <cell r="H30">
            <v>0</v>
          </cell>
          <cell r="I30">
            <v>0</v>
          </cell>
          <cell r="J30">
            <v>0</v>
          </cell>
          <cell r="K30">
            <v>0</v>
          </cell>
          <cell r="L30">
            <v>0</v>
          </cell>
        </row>
        <row r="31">
          <cell r="B31" t="str">
            <v>051 Revitalisasi dan Pembangunan Pusat Layanan Haji dan Umrah Terpadu</v>
          </cell>
          <cell r="C31"/>
          <cell r="D31"/>
          <cell r="E31"/>
          <cell r="F31">
            <v>100000000</v>
          </cell>
          <cell r="G31">
            <v>100000000</v>
          </cell>
          <cell r="H31"/>
          <cell r="I31"/>
          <cell r="J31"/>
          <cell r="K31">
            <v>0</v>
          </cell>
          <cell r="L31">
            <v>0</v>
          </cell>
        </row>
        <row r="32">
          <cell r="B32" t="str">
            <v>2148 Pembinaan Haji</v>
          </cell>
          <cell r="C32"/>
          <cell r="D32">
            <v>1725665000</v>
          </cell>
          <cell r="E32"/>
          <cell r="F32"/>
          <cell r="G32">
            <v>1725665000</v>
          </cell>
          <cell r="H32">
            <v>0</v>
          </cell>
          <cell r="I32">
            <v>1432993000</v>
          </cell>
          <cell r="J32">
            <v>0</v>
          </cell>
          <cell r="K32">
            <v>0</v>
          </cell>
          <cell r="L32">
            <v>1432993000</v>
          </cell>
        </row>
        <row r="33">
          <cell r="B33" t="str">
            <v>2148.QDC Fasilitasi dan Pembinaan Masyarakat</v>
          </cell>
          <cell r="C33"/>
          <cell r="D33">
            <v>1725665000</v>
          </cell>
          <cell r="E33"/>
          <cell r="F33"/>
          <cell r="G33">
            <v>1725665000</v>
          </cell>
          <cell r="H33">
            <v>0</v>
          </cell>
          <cell r="I33">
            <v>1432993000</v>
          </cell>
          <cell r="J33">
            <v>0</v>
          </cell>
          <cell r="K33">
            <v>0</v>
          </cell>
          <cell r="L33">
            <v>1432993000</v>
          </cell>
        </row>
        <row r="34">
          <cell r="B34" t="str">
            <v>2148.QDC.001 Petugas Haji yang Profesional</v>
          </cell>
          <cell r="C34"/>
          <cell r="D34">
            <v>1052320000</v>
          </cell>
          <cell r="E34"/>
          <cell r="F34"/>
          <cell r="G34">
            <v>1052320000</v>
          </cell>
          <cell r="H34">
            <v>0</v>
          </cell>
          <cell r="I34">
            <v>1051905000</v>
          </cell>
          <cell r="J34">
            <v>0</v>
          </cell>
          <cell r="K34">
            <v>0</v>
          </cell>
          <cell r="L34">
            <v>1051905000</v>
          </cell>
        </row>
        <row r="35">
          <cell r="B35" t="str">
            <v>051 Rekrutmen/Seleksi PPIH Kloter</v>
          </cell>
          <cell r="C35"/>
          <cell r="D35">
            <v>12682000</v>
          </cell>
          <cell r="E35"/>
          <cell r="F35"/>
          <cell r="G35">
            <v>12682000</v>
          </cell>
          <cell r="H35"/>
          <cell r="I35">
            <v>12682000</v>
          </cell>
          <cell r="J35"/>
          <cell r="K35"/>
          <cell r="L35">
            <v>12682000</v>
          </cell>
        </row>
        <row r="36">
          <cell r="B36" t="str">
            <v>052 Rekrutmen/Seleksi PPIH Non Kloter</v>
          </cell>
          <cell r="C36"/>
          <cell r="D36">
            <v>5420000</v>
          </cell>
          <cell r="E36"/>
          <cell r="F36"/>
          <cell r="G36">
            <v>5420000</v>
          </cell>
          <cell r="H36"/>
          <cell r="I36">
            <v>5420000</v>
          </cell>
          <cell r="J36"/>
          <cell r="K36"/>
          <cell r="L36">
            <v>5420000</v>
          </cell>
        </row>
        <row r="37">
          <cell r="B37" t="str">
            <v>054 Rekrutmen/Seleksi Petugas TPHD</v>
          </cell>
          <cell r="C37"/>
          <cell r="D37">
            <v>5420000</v>
          </cell>
          <cell r="E37"/>
          <cell r="F37"/>
          <cell r="G37">
            <v>5420000</v>
          </cell>
          <cell r="H37"/>
          <cell r="I37">
            <v>5420000</v>
          </cell>
          <cell r="J37"/>
          <cell r="K37"/>
          <cell r="L37">
            <v>5420000</v>
          </cell>
        </row>
        <row r="38">
          <cell r="B38" t="str">
            <v>067 Operasional PPIH Embarkasi</v>
          </cell>
          <cell r="C38"/>
          <cell r="D38">
            <v>1028798000</v>
          </cell>
          <cell r="E38"/>
          <cell r="F38"/>
          <cell r="G38">
            <v>1028798000</v>
          </cell>
          <cell r="H38"/>
          <cell r="I38">
            <v>1028383000</v>
          </cell>
          <cell r="J38"/>
          <cell r="K38"/>
          <cell r="L38">
            <v>1028383000</v>
          </cell>
        </row>
        <row r="39">
          <cell r="B39" t="str">
            <v>2148.QDC.002 Jemaah Haji Reguler yang Terbina</v>
          </cell>
          <cell r="C39"/>
          <cell r="D39">
            <v>673345000</v>
          </cell>
          <cell r="E39"/>
          <cell r="F39"/>
          <cell r="G39">
            <v>673345000</v>
          </cell>
          <cell r="H39">
            <v>0</v>
          </cell>
          <cell r="I39">
            <v>381088000</v>
          </cell>
          <cell r="J39">
            <v>0</v>
          </cell>
          <cell r="K39">
            <v>0</v>
          </cell>
          <cell r="L39">
            <v>381088000</v>
          </cell>
        </row>
        <row r="40">
          <cell r="B40" t="str">
            <v>051 Bimbingan Jemaah Haji Reguler</v>
          </cell>
          <cell r="C40"/>
          <cell r="D40">
            <v>196948000</v>
          </cell>
          <cell r="E40"/>
          <cell r="F40"/>
          <cell r="G40">
            <v>196948000</v>
          </cell>
          <cell r="H40"/>
          <cell r="I40">
            <v>130691000</v>
          </cell>
          <cell r="J40"/>
          <cell r="K40"/>
          <cell r="L40">
            <v>130691000</v>
          </cell>
        </row>
        <row r="41">
          <cell r="B41" t="str">
            <v>052 Sertifikasi penyuluh dan pembimbing manasik haji</v>
          </cell>
          <cell r="C41"/>
          <cell r="D41">
            <v>319479000</v>
          </cell>
          <cell r="E41"/>
          <cell r="F41"/>
          <cell r="G41">
            <v>319479000</v>
          </cell>
          <cell r="H41"/>
          <cell r="I41">
            <v>152654000</v>
          </cell>
          <cell r="J41"/>
          <cell r="K41"/>
          <cell r="L41">
            <v>152654000</v>
          </cell>
        </row>
        <row r="42">
          <cell r="B42" t="str">
            <v>053 Pembinaan kelompok bimbingan</v>
          </cell>
          <cell r="C42"/>
          <cell r="D42">
            <v>156918000</v>
          </cell>
          <cell r="E42"/>
          <cell r="F42"/>
          <cell r="G42">
            <v>156918000</v>
          </cell>
          <cell r="H42"/>
          <cell r="I42">
            <v>97743000</v>
          </cell>
          <cell r="J42"/>
          <cell r="K42"/>
          <cell r="L42">
            <v>97743000</v>
          </cell>
        </row>
        <row r="43">
          <cell r="B43" t="str">
            <v>025.09.WA DUKUNGAN MANAJEMEN</v>
          </cell>
          <cell r="C43">
            <v>8327213000</v>
          </cell>
          <cell r="D43">
            <v>523855000</v>
          </cell>
          <cell r="E43">
            <v>1495639000</v>
          </cell>
          <cell r="F43">
            <v>6658135000</v>
          </cell>
          <cell r="G43">
            <v>17004842000</v>
          </cell>
          <cell r="H43">
            <v>7441605000</v>
          </cell>
          <cell r="I43">
            <v>383355000</v>
          </cell>
          <cell r="J43">
            <v>1308870000</v>
          </cell>
          <cell r="K43">
            <v>0</v>
          </cell>
          <cell r="L43">
            <v>9133830000</v>
          </cell>
        </row>
        <row r="44">
          <cell r="B44" t="str">
            <v>2150 Dukungan Manajemen dan Pelaksanaan Tugas Teknis
Lainnya Penyelenggaraan Haji dan Umrah</v>
          </cell>
          <cell r="C44">
            <v>8327213000</v>
          </cell>
          <cell r="D44">
            <v>523855000</v>
          </cell>
          <cell r="E44">
            <v>1495639000</v>
          </cell>
          <cell r="F44">
            <v>6658135000</v>
          </cell>
          <cell r="G44">
            <v>17004842000</v>
          </cell>
          <cell r="H44">
            <v>7441605000</v>
          </cell>
          <cell r="I44">
            <v>383355000</v>
          </cell>
          <cell r="J44">
            <v>1308870000</v>
          </cell>
          <cell r="K44">
            <v>0</v>
          </cell>
          <cell r="L44">
            <v>9133830000</v>
          </cell>
        </row>
        <row r="45">
          <cell r="B45" t="str">
            <v>2150.EBA Layanan Dukungan Manajemen Internal</v>
          </cell>
          <cell r="C45">
            <v>8327213000</v>
          </cell>
          <cell r="D45">
            <v>203487000</v>
          </cell>
          <cell r="E45">
            <v>1495639000</v>
          </cell>
          <cell r="F45"/>
          <cell r="G45">
            <v>10026339000</v>
          </cell>
          <cell r="H45">
            <v>7441605000</v>
          </cell>
          <cell r="I45">
            <v>172987000</v>
          </cell>
          <cell r="J45">
            <v>1308870000</v>
          </cell>
          <cell r="K45">
            <v>0</v>
          </cell>
          <cell r="L45">
            <v>8923462000</v>
          </cell>
        </row>
        <row r="46">
          <cell r="B46" t="str">
            <v>2150.EBA.958 Layanan Hubungan Masyarakat</v>
          </cell>
          <cell r="C46"/>
          <cell r="D46">
            <v>45600000</v>
          </cell>
          <cell r="E46"/>
          <cell r="F46"/>
          <cell r="G46">
            <v>45600000</v>
          </cell>
          <cell r="H46">
            <v>0</v>
          </cell>
          <cell r="I46">
            <v>45600000</v>
          </cell>
          <cell r="J46">
            <v>0</v>
          </cell>
          <cell r="K46">
            <v>0</v>
          </cell>
          <cell r="L46">
            <v>45600000</v>
          </cell>
        </row>
        <row r="47">
          <cell r="B47" t="str">
            <v>053 Penyebaran Informasi Haji dan Umrah</v>
          </cell>
          <cell r="C47"/>
          <cell r="D47">
            <v>45600000</v>
          </cell>
          <cell r="E47"/>
          <cell r="F47"/>
          <cell r="G47">
            <v>45600000</v>
          </cell>
          <cell r="H47"/>
          <cell r="I47">
            <v>45600000</v>
          </cell>
          <cell r="J47"/>
          <cell r="K47"/>
          <cell r="L47">
            <v>45600000</v>
          </cell>
        </row>
        <row r="48">
          <cell r="B48" t="str">
            <v>2150.EBA.960 Layanan Organisasi dan Tata Kelola Internal</v>
          </cell>
          <cell r="C48"/>
          <cell r="D48">
            <v>128975000</v>
          </cell>
          <cell r="E48"/>
          <cell r="F48"/>
          <cell r="G48">
            <v>128975000</v>
          </cell>
          <cell r="H48">
            <v>0</v>
          </cell>
          <cell r="I48">
            <v>98475000</v>
          </cell>
          <cell r="J48">
            <v>0</v>
          </cell>
          <cell r="K48">
            <v>0</v>
          </cell>
          <cell r="L48">
            <v>98475000</v>
          </cell>
        </row>
        <row r="49">
          <cell r="B49" t="str">
            <v>051 Pelayanan Organisasi, Tata Laksana, dan Reformasi Birokrasi</v>
          </cell>
          <cell r="C49"/>
          <cell r="D49">
            <v>128975000</v>
          </cell>
          <cell r="E49"/>
          <cell r="F49"/>
          <cell r="G49">
            <v>128975000</v>
          </cell>
          <cell r="H49"/>
          <cell r="I49">
            <v>98475000</v>
          </cell>
          <cell r="J49"/>
          <cell r="K49"/>
          <cell r="L49">
            <v>98475000</v>
          </cell>
        </row>
        <row r="50">
          <cell r="B50" t="str">
            <v>2150.EBA.962 Layanan Umum</v>
          </cell>
          <cell r="C50"/>
          <cell r="D50">
            <v>28912000</v>
          </cell>
          <cell r="E50"/>
          <cell r="F50"/>
          <cell r="G50">
            <v>28912000</v>
          </cell>
          <cell r="H50">
            <v>0</v>
          </cell>
          <cell r="I50">
            <v>28912000</v>
          </cell>
          <cell r="J50">
            <v>0</v>
          </cell>
          <cell r="K50">
            <v>0</v>
          </cell>
          <cell r="L50">
            <v>28912000</v>
          </cell>
        </row>
        <row r="51">
          <cell r="B51" t="str">
            <v>052 Koordinasi penyelenggaraan ibadah haji</v>
          </cell>
          <cell r="C51"/>
          <cell r="D51">
            <v>28912000</v>
          </cell>
          <cell r="E51"/>
          <cell r="F51"/>
          <cell r="G51">
            <v>28912000</v>
          </cell>
          <cell r="H51"/>
          <cell r="I51">
            <v>28912000</v>
          </cell>
          <cell r="J51"/>
          <cell r="K51"/>
          <cell r="L51">
            <v>28912000</v>
          </cell>
        </row>
        <row r="52">
          <cell r="B52" t="str">
            <v>2150.EBA.994 Layanan Perkantoran</v>
          </cell>
          <cell r="C52">
            <v>8327213000</v>
          </cell>
          <cell r="D52"/>
          <cell r="E52">
            <v>1495639000</v>
          </cell>
          <cell r="F52"/>
          <cell r="G52">
            <v>9822852000</v>
          </cell>
          <cell r="H52">
            <v>7441605000</v>
          </cell>
          <cell r="I52">
            <v>0</v>
          </cell>
          <cell r="J52">
            <v>1308870000</v>
          </cell>
          <cell r="K52">
            <v>0</v>
          </cell>
          <cell r="L52">
            <v>8750475000</v>
          </cell>
        </row>
        <row r="53">
          <cell r="B53" t="str">
            <v>001 Gaji dan Tunjangan</v>
          </cell>
          <cell r="C53">
            <v>8327213000</v>
          </cell>
          <cell r="D53"/>
          <cell r="E53"/>
          <cell r="F53"/>
          <cell r="G53">
            <v>8327213000</v>
          </cell>
          <cell r="H53">
            <v>7441605000</v>
          </cell>
          <cell r="I53"/>
          <cell r="J53"/>
          <cell r="K53"/>
          <cell r="L53">
            <v>7441605000</v>
          </cell>
        </row>
        <row r="54">
          <cell r="B54" t="str">
            <v>002 Operasional dan Pemeliharaan Kantor</v>
          </cell>
          <cell r="C54"/>
          <cell r="D54"/>
          <cell r="E54">
            <v>1495639000</v>
          </cell>
          <cell r="F54"/>
          <cell r="G54">
            <v>1495639000</v>
          </cell>
          <cell r="H54"/>
          <cell r="I54"/>
          <cell r="J54">
            <v>1308870000</v>
          </cell>
          <cell r="K54"/>
          <cell r="L54">
            <v>1308870000</v>
          </cell>
        </row>
        <row r="55">
          <cell r="B55" t="str">
            <v>2150.EBB Layanan Sarana dan Prasarana Internal</v>
          </cell>
          <cell r="C55"/>
          <cell r="D55"/>
          <cell r="E55"/>
          <cell r="F55">
            <v>6658135000</v>
          </cell>
          <cell r="G55">
            <v>6658135000</v>
          </cell>
          <cell r="H55">
            <v>0</v>
          </cell>
          <cell r="I55">
            <v>0</v>
          </cell>
          <cell r="J55">
            <v>0</v>
          </cell>
          <cell r="K55">
            <v>0</v>
          </cell>
          <cell r="L55">
            <v>0</v>
          </cell>
        </row>
        <row r="56">
          <cell r="B56" t="str">
            <v>2150.EBB.951 Layanan Sarana Internal</v>
          </cell>
          <cell r="C56"/>
          <cell r="D56"/>
          <cell r="E56"/>
          <cell r="F56">
            <v>6658135000</v>
          </cell>
          <cell r="G56">
            <v>6658135000</v>
          </cell>
          <cell r="H56">
            <v>0</v>
          </cell>
          <cell r="I56">
            <v>0</v>
          </cell>
          <cell r="J56">
            <v>0</v>
          </cell>
          <cell r="K56">
            <v>0</v>
          </cell>
          <cell r="L56">
            <v>0</v>
          </cell>
        </row>
        <row r="57">
          <cell r="B57" t="str">
            <v>051 Pengadaan Perangkat Pengolah Data dan Komunikasi</v>
          </cell>
          <cell r="C57"/>
          <cell r="D57"/>
          <cell r="E57"/>
          <cell r="F57">
            <v>412318000</v>
          </cell>
          <cell r="G57">
            <v>412318000</v>
          </cell>
          <cell r="H57"/>
          <cell r="I57"/>
          <cell r="J57"/>
          <cell r="K57">
            <v>0</v>
          </cell>
          <cell r="L57">
            <v>0</v>
          </cell>
        </row>
        <row r="58">
          <cell r="B58" t="str">
            <v>052 Pengadaan Peralatan dan Fasilitas Perkantoran</v>
          </cell>
          <cell r="C58"/>
          <cell r="D58"/>
          <cell r="E58"/>
          <cell r="F58">
            <v>134000000</v>
          </cell>
          <cell r="G58">
            <v>134000000</v>
          </cell>
          <cell r="H58"/>
          <cell r="I58"/>
          <cell r="J58"/>
          <cell r="K58">
            <v>0</v>
          </cell>
          <cell r="L58">
            <v>0</v>
          </cell>
        </row>
        <row r="59">
          <cell r="B59" t="str">
            <v>053 Pengadaan Kendaraan Bermotor</v>
          </cell>
          <cell r="C59"/>
          <cell r="D59"/>
          <cell r="E59"/>
          <cell r="F59">
            <v>2321475000</v>
          </cell>
          <cell r="G59">
            <v>2321475000</v>
          </cell>
          <cell r="H59"/>
          <cell r="I59"/>
          <cell r="J59"/>
          <cell r="K59">
            <v>0</v>
          </cell>
          <cell r="L59">
            <v>0</v>
          </cell>
        </row>
        <row r="60">
          <cell r="B60" t="str">
            <v>054 Pembangunan/Renovasi gedung dan bangunan</v>
          </cell>
          <cell r="C60"/>
          <cell r="D60"/>
          <cell r="E60"/>
          <cell r="F60">
            <v>3790342000</v>
          </cell>
          <cell r="G60">
            <v>3790342000</v>
          </cell>
          <cell r="H60"/>
          <cell r="I60"/>
          <cell r="J60"/>
          <cell r="K60">
            <v>0</v>
          </cell>
          <cell r="L60">
            <v>0</v>
          </cell>
        </row>
        <row r="61">
          <cell r="B61" t="str">
            <v>2150.EBD Layanan Manajemen Kinerja Internal</v>
          </cell>
          <cell r="C61"/>
          <cell r="D61">
            <v>320368000</v>
          </cell>
          <cell r="E61"/>
          <cell r="F61"/>
          <cell r="G61">
            <v>320368000</v>
          </cell>
          <cell r="H61">
            <v>0</v>
          </cell>
          <cell r="I61">
            <v>210368000</v>
          </cell>
          <cell r="J61">
            <v>0</v>
          </cell>
          <cell r="K61">
            <v>0</v>
          </cell>
          <cell r="L61">
            <v>210368000</v>
          </cell>
        </row>
        <row r="62">
          <cell r="B62" t="str">
            <v>2150.EBD.952 Layanan Perencanaan dan Penganggaran</v>
          </cell>
          <cell r="C62"/>
          <cell r="D62">
            <v>213368000</v>
          </cell>
          <cell r="E62"/>
          <cell r="F62"/>
          <cell r="G62">
            <v>213368000</v>
          </cell>
          <cell r="H62">
            <v>0</v>
          </cell>
          <cell r="I62">
            <v>205368000</v>
          </cell>
          <cell r="J62">
            <v>0</v>
          </cell>
          <cell r="K62">
            <v>0</v>
          </cell>
          <cell r="L62">
            <v>205368000</v>
          </cell>
        </row>
        <row r="63">
          <cell r="B63" t="str">
            <v>051 Penyusunan Perencanaan Program dan Anggaran</v>
          </cell>
          <cell r="C63"/>
          <cell r="D63">
            <v>213368000</v>
          </cell>
          <cell r="E63"/>
          <cell r="F63"/>
          <cell r="G63">
            <v>213368000</v>
          </cell>
          <cell r="H63"/>
          <cell r="I63">
            <v>205368000</v>
          </cell>
          <cell r="J63"/>
          <cell r="K63"/>
          <cell r="L63">
            <v>205368000</v>
          </cell>
        </row>
        <row r="64">
          <cell r="B64" t="str">
            <v>2150.EBD.953 Layanan Pemantauan dan Evaluasi</v>
          </cell>
          <cell r="C64"/>
          <cell r="D64">
            <v>5000000</v>
          </cell>
          <cell r="E64"/>
          <cell r="F64"/>
          <cell r="G64">
            <v>5000000</v>
          </cell>
          <cell r="H64">
            <v>0</v>
          </cell>
          <cell r="I64">
            <v>5000000</v>
          </cell>
          <cell r="J64">
            <v>0</v>
          </cell>
          <cell r="K64">
            <v>0</v>
          </cell>
          <cell r="L64">
            <v>5000000</v>
          </cell>
        </row>
        <row r="65">
          <cell r="B65" t="str">
            <v>051 Evaluasi dan Pelaporan Program</v>
          </cell>
          <cell r="C65"/>
          <cell r="D65">
            <v>5000000</v>
          </cell>
          <cell r="E65"/>
          <cell r="F65"/>
          <cell r="G65">
            <v>5000000</v>
          </cell>
          <cell r="H65"/>
          <cell r="I65">
            <v>5000000</v>
          </cell>
          <cell r="J65"/>
          <cell r="K65"/>
          <cell r="L65">
            <v>5000000</v>
          </cell>
        </row>
        <row r="66">
          <cell r="B66" t="str">
            <v>2150.EBD.955 Layanan Manajemen Keuangan</v>
          </cell>
          <cell r="C66"/>
          <cell r="D66">
            <v>102000000</v>
          </cell>
          <cell r="E66"/>
          <cell r="F66"/>
          <cell r="G66">
            <v>102000000</v>
          </cell>
          <cell r="H66">
            <v>0</v>
          </cell>
          <cell r="I66">
            <v>0</v>
          </cell>
          <cell r="J66">
            <v>0</v>
          </cell>
          <cell r="K66">
            <v>0</v>
          </cell>
          <cell r="L66">
            <v>0</v>
          </cell>
        </row>
        <row r="67">
          <cell r="B67" t="str">
            <v>051 Pelaksananaan Anggaran dan Perbendaharaan</v>
          </cell>
          <cell r="C67"/>
          <cell r="D67">
            <v>102000000</v>
          </cell>
          <cell r="E67"/>
          <cell r="F67"/>
          <cell r="G67">
            <v>102000000</v>
          </cell>
          <cell r="H67"/>
          <cell r="I67">
            <v>0</v>
          </cell>
          <cell r="J67"/>
          <cell r="K67"/>
          <cell r="L67">
            <v>0</v>
          </cell>
        </row>
      </sheetData>
      <sheetData sheetId="33">
        <row r="7">
          <cell r="B7" t="str">
            <v>24 NUSA TENGGARA TIMUR</v>
          </cell>
          <cell r="C7">
            <v>5303229000</v>
          </cell>
          <cell r="D7">
            <v>2491086000</v>
          </cell>
          <cell r="E7">
            <v>2737349000</v>
          </cell>
          <cell r="F7">
            <v>375940000</v>
          </cell>
          <cell r="G7">
            <v>356600000</v>
          </cell>
          <cell r="H7">
            <v>11264204000</v>
          </cell>
          <cell r="I7">
            <v>5303229000</v>
          </cell>
          <cell r="J7">
            <v>1021525000</v>
          </cell>
          <cell r="K7">
            <v>1694957000</v>
          </cell>
          <cell r="L7">
            <v>426240000</v>
          </cell>
          <cell r="M7">
            <v>0</v>
          </cell>
          <cell r="N7">
            <v>8445951000</v>
          </cell>
        </row>
        <row r="8">
          <cell r="B8" t="str">
            <v>025.09.DC KERUKUNAN UMAT DAN LAYANAN KEHIDUPAN BERAGAMA</v>
          </cell>
          <cell r="C8"/>
          <cell r="D8">
            <v>1738514000</v>
          </cell>
          <cell r="E8"/>
          <cell r="F8"/>
          <cell r="G8"/>
          <cell r="H8">
            <v>1738514000</v>
          </cell>
          <cell r="I8">
            <v>0</v>
          </cell>
          <cell r="J8">
            <v>637398000</v>
          </cell>
          <cell r="K8">
            <v>0</v>
          </cell>
          <cell r="L8">
            <v>0</v>
          </cell>
          <cell r="M8">
            <v>0</v>
          </cell>
          <cell r="N8">
            <v>637398000</v>
          </cell>
        </row>
        <row r="9">
          <cell r="B9" t="str">
            <v>2126 Pembinaan Umrah dan Haji Khusus</v>
          </cell>
          <cell r="C9"/>
          <cell r="D9">
            <v>29192000</v>
          </cell>
          <cell r="E9"/>
          <cell r="F9"/>
          <cell r="G9"/>
          <cell r="H9">
            <v>29192000</v>
          </cell>
          <cell r="I9">
            <v>0</v>
          </cell>
          <cell r="J9">
            <v>6302000</v>
          </cell>
          <cell r="K9">
            <v>0</v>
          </cell>
          <cell r="L9">
            <v>0</v>
          </cell>
          <cell r="M9">
            <v>0</v>
          </cell>
          <cell r="N9">
            <v>6302000</v>
          </cell>
        </row>
        <row r="10">
          <cell r="B10" t="str">
            <v>2126.QDB Fasilitasi dan Pembinaan Lembaga</v>
          </cell>
          <cell r="C10"/>
          <cell r="D10">
            <v>29192000</v>
          </cell>
          <cell r="E10"/>
          <cell r="F10"/>
          <cell r="G10"/>
          <cell r="H10">
            <v>29192000</v>
          </cell>
          <cell r="I10">
            <v>0</v>
          </cell>
          <cell r="J10">
            <v>6302000</v>
          </cell>
          <cell r="K10">
            <v>0</v>
          </cell>
          <cell r="L10">
            <v>0</v>
          </cell>
          <cell r="M10">
            <v>0</v>
          </cell>
          <cell r="N10">
            <v>6302000</v>
          </cell>
        </row>
        <row r="11">
          <cell r="B11" t="str">
            <v>2126.QDB.001 Lembaga Penyelenggara Ibadah Umrah yang Terbina</v>
          </cell>
          <cell r="C11"/>
          <cell r="D11">
            <v>29192000</v>
          </cell>
          <cell r="E11"/>
          <cell r="F11"/>
          <cell r="G11"/>
          <cell r="H11">
            <v>29192000</v>
          </cell>
          <cell r="I11">
            <v>0</v>
          </cell>
          <cell r="J11">
            <v>6302000</v>
          </cell>
          <cell r="K11">
            <v>0</v>
          </cell>
          <cell r="L11">
            <v>0</v>
          </cell>
          <cell r="M11">
            <v>0</v>
          </cell>
          <cell r="N11">
            <v>6302000</v>
          </cell>
        </row>
        <row r="12">
          <cell r="B12" t="str">
            <v>051 Pengelolaan Perizinan Penyelenggara Perjalanan Ibadah Umrah</v>
          </cell>
          <cell r="C12"/>
          <cell r="D12">
            <v>17490000</v>
          </cell>
          <cell r="E12"/>
          <cell r="F12"/>
          <cell r="G12"/>
          <cell r="H12">
            <v>17490000</v>
          </cell>
          <cell r="I12"/>
          <cell r="J12">
            <v>0</v>
          </cell>
          <cell r="K12"/>
          <cell r="L12"/>
          <cell r="M12"/>
          <cell r="N12">
            <v>0</v>
          </cell>
        </row>
        <row r="13">
          <cell r="B13" t="str">
            <v>054 Pemantauan dan Pengawasan Penyelenggara Perjalanan Ibadah Umrah</v>
          </cell>
          <cell r="C13"/>
          <cell r="D13">
            <v>11702000</v>
          </cell>
          <cell r="E13"/>
          <cell r="F13"/>
          <cell r="G13"/>
          <cell r="H13">
            <v>11702000</v>
          </cell>
          <cell r="I13"/>
          <cell r="J13">
            <v>6302000</v>
          </cell>
          <cell r="K13"/>
          <cell r="L13"/>
          <cell r="M13"/>
          <cell r="N13">
            <v>6302000</v>
          </cell>
        </row>
        <row r="14">
          <cell r="B14" t="str">
            <v>2147 Pelayanan Haji Dalam Negeri</v>
          </cell>
          <cell r="C14"/>
          <cell r="D14">
            <v>899563000</v>
          </cell>
          <cell r="E14"/>
          <cell r="F14"/>
          <cell r="G14"/>
          <cell r="H14">
            <v>899563000</v>
          </cell>
          <cell r="I14">
            <v>0</v>
          </cell>
          <cell r="J14">
            <v>157082000</v>
          </cell>
          <cell r="K14">
            <v>0</v>
          </cell>
          <cell r="L14">
            <v>0</v>
          </cell>
          <cell r="M14">
            <v>0</v>
          </cell>
          <cell r="N14">
            <v>157082000</v>
          </cell>
        </row>
        <row r="15">
          <cell r="B15" t="str">
            <v>2147.QAA Pelayanan Publik kepada masyarakat</v>
          </cell>
          <cell r="C15"/>
          <cell r="D15">
            <v>899563000</v>
          </cell>
          <cell r="E15"/>
          <cell r="F15"/>
          <cell r="G15"/>
          <cell r="H15">
            <v>899563000</v>
          </cell>
          <cell r="I15">
            <v>0</v>
          </cell>
          <cell r="J15">
            <v>157082000</v>
          </cell>
          <cell r="K15">
            <v>0</v>
          </cell>
          <cell r="L15">
            <v>0</v>
          </cell>
          <cell r="M15">
            <v>0</v>
          </cell>
          <cell r="N15">
            <v>157082000</v>
          </cell>
        </row>
        <row r="16">
          <cell r="B16" t="str">
            <v>2147.QAA.001 Layanan Administrasi Haji Dalam Negeri</v>
          </cell>
          <cell r="C16"/>
          <cell r="D16">
            <v>899563000</v>
          </cell>
          <cell r="E16"/>
          <cell r="F16"/>
          <cell r="G16"/>
          <cell r="H16">
            <v>899563000</v>
          </cell>
          <cell r="I16">
            <v>0</v>
          </cell>
          <cell r="J16">
            <v>157082000</v>
          </cell>
          <cell r="K16">
            <v>0</v>
          </cell>
          <cell r="L16">
            <v>0</v>
          </cell>
          <cell r="M16">
            <v>0</v>
          </cell>
          <cell r="N16">
            <v>157082000</v>
          </cell>
        </row>
        <row r="17">
          <cell r="B17" t="str">
            <v>052 Sosialisasi Kebijakan Pendaftaran dan Pembatalan Haji reguler</v>
          </cell>
          <cell r="C17"/>
          <cell r="D17">
            <v>33980000</v>
          </cell>
          <cell r="E17"/>
          <cell r="F17"/>
          <cell r="G17"/>
          <cell r="H17">
            <v>33980000</v>
          </cell>
          <cell r="I17"/>
          <cell r="J17">
            <v>0</v>
          </cell>
          <cell r="K17"/>
          <cell r="L17"/>
          <cell r="M17"/>
          <cell r="N17">
            <v>0</v>
          </cell>
        </row>
        <row r="18">
          <cell r="B18" t="str">
            <v>053 Pengelolaan Pelayanan Pendaftaran dan Pembatalan Haji Reguler</v>
          </cell>
          <cell r="C18"/>
          <cell r="D18">
            <v>80891000</v>
          </cell>
          <cell r="E18"/>
          <cell r="F18"/>
          <cell r="G18"/>
          <cell r="H18">
            <v>80891000</v>
          </cell>
          <cell r="I18"/>
          <cell r="J18">
            <v>0</v>
          </cell>
          <cell r="K18"/>
          <cell r="L18"/>
          <cell r="M18"/>
          <cell r="N18">
            <v>0</v>
          </cell>
        </row>
        <row r="19">
          <cell r="B19" t="str">
            <v>057 Penyelesaian Dokumen/Perlengkapan Jemaah Haji di Tingkat Kab/Kota</v>
          </cell>
          <cell r="C19"/>
          <cell r="D19">
            <v>37400000</v>
          </cell>
          <cell r="E19"/>
          <cell r="F19"/>
          <cell r="G19"/>
          <cell r="H19">
            <v>37400000</v>
          </cell>
          <cell r="I19"/>
          <cell r="J19">
            <v>37400000</v>
          </cell>
          <cell r="K19"/>
          <cell r="L19"/>
          <cell r="M19"/>
          <cell r="N19">
            <v>37400000</v>
          </cell>
        </row>
        <row r="20">
          <cell r="B20" t="str">
            <v>058 Penyelesaian Dokumen/Perlengkapan Jemaah Haji di Tingkat Provinsi</v>
          </cell>
          <cell r="C20"/>
          <cell r="D20">
            <v>92536000</v>
          </cell>
          <cell r="E20"/>
          <cell r="F20"/>
          <cell r="G20"/>
          <cell r="H20">
            <v>92536000</v>
          </cell>
          <cell r="I20"/>
          <cell r="J20">
            <v>64926000</v>
          </cell>
          <cell r="K20"/>
          <cell r="L20"/>
          <cell r="M20"/>
          <cell r="N20">
            <v>64926000</v>
          </cell>
        </row>
        <row r="21">
          <cell r="B21" t="str">
            <v>063 Pelayanan Pemberangkatan/Pemulangan Jemaah</v>
          </cell>
          <cell r="C21"/>
          <cell r="D21">
            <v>654756000</v>
          </cell>
          <cell r="E21"/>
          <cell r="F21"/>
          <cell r="G21"/>
          <cell r="H21">
            <v>654756000</v>
          </cell>
          <cell r="I21"/>
          <cell r="J21">
            <v>54756000</v>
          </cell>
          <cell r="K21"/>
          <cell r="L21"/>
          <cell r="M21"/>
          <cell r="N21">
            <v>54756000</v>
          </cell>
        </row>
        <row r="22">
          <cell r="B22" t="str">
            <v>2148 Pembinaan Haji</v>
          </cell>
          <cell r="C22"/>
          <cell r="D22">
            <v>809759000</v>
          </cell>
          <cell r="E22"/>
          <cell r="F22"/>
          <cell r="G22"/>
          <cell r="H22">
            <v>809759000</v>
          </cell>
          <cell r="I22">
            <v>0</v>
          </cell>
          <cell r="J22">
            <v>474014000</v>
          </cell>
          <cell r="K22">
            <v>0</v>
          </cell>
          <cell r="L22">
            <v>0</v>
          </cell>
          <cell r="M22">
            <v>0</v>
          </cell>
          <cell r="N22">
            <v>474014000</v>
          </cell>
        </row>
        <row r="23">
          <cell r="B23" t="str">
            <v>2148.QDC Fasilitasi dan Pembinaan Masyarakat</v>
          </cell>
          <cell r="C23"/>
          <cell r="D23">
            <v>809759000</v>
          </cell>
          <cell r="E23"/>
          <cell r="F23"/>
          <cell r="G23"/>
          <cell r="H23">
            <v>809759000</v>
          </cell>
          <cell r="I23">
            <v>0</v>
          </cell>
          <cell r="J23">
            <v>474014000</v>
          </cell>
          <cell r="K23">
            <v>0</v>
          </cell>
          <cell r="L23">
            <v>0</v>
          </cell>
          <cell r="M23">
            <v>0</v>
          </cell>
          <cell r="N23">
            <v>474014000</v>
          </cell>
        </row>
        <row r="24">
          <cell r="B24" t="str">
            <v>2148.QDC.001 Petugas Haji yang Profesional</v>
          </cell>
          <cell r="C24"/>
          <cell r="D24">
            <v>209191000</v>
          </cell>
          <cell r="E24"/>
          <cell r="F24"/>
          <cell r="G24"/>
          <cell r="H24">
            <v>209191000</v>
          </cell>
          <cell r="I24">
            <v>0</v>
          </cell>
          <cell r="J24">
            <v>209191000</v>
          </cell>
          <cell r="K24">
            <v>0</v>
          </cell>
          <cell r="L24">
            <v>0</v>
          </cell>
          <cell r="M24">
            <v>0</v>
          </cell>
          <cell r="N24">
            <v>209191000</v>
          </cell>
        </row>
        <row r="25">
          <cell r="B25" t="str">
            <v>051 Rekrutmen/Seleksi PPIH Kloter</v>
          </cell>
          <cell r="C25"/>
          <cell r="D25">
            <v>28880000</v>
          </cell>
          <cell r="E25"/>
          <cell r="F25"/>
          <cell r="G25"/>
          <cell r="H25">
            <v>28880000</v>
          </cell>
          <cell r="I25"/>
          <cell r="J25">
            <v>28880000</v>
          </cell>
          <cell r="K25"/>
          <cell r="L25"/>
          <cell r="M25"/>
          <cell r="N25">
            <v>28880000</v>
          </cell>
        </row>
        <row r="26">
          <cell r="B26" t="str">
            <v>052 Rekrutmen/Seleksi PPIH Non Kloter</v>
          </cell>
          <cell r="C26"/>
          <cell r="D26">
            <v>11415000</v>
          </cell>
          <cell r="E26"/>
          <cell r="F26"/>
          <cell r="G26"/>
          <cell r="H26">
            <v>11415000</v>
          </cell>
          <cell r="I26"/>
          <cell r="J26">
            <v>11415000</v>
          </cell>
          <cell r="K26"/>
          <cell r="L26"/>
          <cell r="M26"/>
          <cell r="N26">
            <v>11415000</v>
          </cell>
        </row>
        <row r="27">
          <cell r="B27" t="str">
            <v>054 Rekrutmen/Seleksi Petugas TPHD</v>
          </cell>
          <cell r="C27"/>
          <cell r="D27">
            <v>5380000</v>
          </cell>
          <cell r="E27"/>
          <cell r="F27"/>
          <cell r="G27"/>
          <cell r="H27">
            <v>5380000</v>
          </cell>
          <cell r="I27"/>
          <cell r="J27">
            <v>5380000</v>
          </cell>
          <cell r="K27"/>
          <cell r="L27"/>
          <cell r="M27"/>
          <cell r="N27">
            <v>5380000</v>
          </cell>
        </row>
        <row r="28">
          <cell r="B28" t="str">
            <v>067 Operasional PPIH Embarkasi</v>
          </cell>
          <cell r="C28"/>
          <cell r="D28">
            <v>163516000</v>
          </cell>
          <cell r="E28"/>
          <cell r="F28"/>
          <cell r="G28"/>
          <cell r="H28">
            <v>163516000</v>
          </cell>
          <cell r="I28"/>
          <cell r="J28">
            <v>163516000</v>
          </cell>
          <cell r="K28"/>
          <cell r="L28"/>
          <cell r="M28"/>
          <cell r="N28">
            <v>163516000</v>
          </cell>
        </row>
        <row r="29">
          <cell r="B29" t="str">
            <v>2148.QDC.002 Jemaah Haji Reguler yang Terbina</v>
          </cell>
          <cell r="C29"/>
          <cell r="D29">
            <v>600568000</v>
          </cell>
          <cell r="E29"/>
          <cell r="F29"/>
          <cell r="G29"/>
          <cell r="H29">
            <v>600568000</v>
          </cell>
          <cell r="I29">
            <v>0</v>
          </cell>
          <cell r="J29">
            <v>264823000</v>
          </cell>
          <cell r="K29">
            <v>0</v>
          </cell>
          <cell r="L29">
            <v>0</v>
          </cell>
          <cell r="M29">
            <v>0</v>
          </cell>
          <cell r="N29">
            <v>264823000</v>
          </cell>
        </row>
        <row r="30">
          <cell r="B30" t="str">
            <v>051 Bimbingan Jemaah Haji Reguler</v>
          </cell>
          <cell r="C30"/>
          <cell r="D30">
            <v>564728000</v>
          </cell>
          <cell r="E30"/>
          <cell r="F30"/>
          <cell r="G30"/>
          <cell r="H30">
            <v>564728000</v>
          </cell>
          <cell r="I30"/>
          <cell r="J30">
            <v>228983000</v>
          </cell>
          <cell r="K30"/>
          <cell r="L30"/>
          <cell r="M30"/>
          <cell r="N30">
            <v>228983000</v>
          </cell>
        </row>
        <row r="31">
          <cell r="B31" t="str">
            <v>052 Sertifikasi penyuluh dan pembimbing manasik haji</v>
          </cell>
          <cell r="C31"/>
          <cell r="D31">
            <v>35840000</v>
          </cell>
          <cell r="E31"/>
          <cell r="F31"/>
          <cell r="G31"/>
          <cell r="H31">
            <v>35840000</v>
          </cell>
          <cell r="I31"/>
          <cell r="J31">
            <v>35840000</v>
          </cell>
          <cell r="K31"/>
          <cell r="L31"/>
          <cell r="M31"/>
          <cell r="N31">
            <v>35840000</v>
          </cell>
        </row>
        <row r="32">
          <cell r="B32" t="str">
            <v>025.09.WA DUKUNGAN MANAJEMEN</v>
          </cell>
          <cell r="C32">
            <v>5303229000</v>
          </cell>
          <cell r="D32">
            <v>752572000</v>
          </cell>
          <cell r="E32">
            <v>2737349000</v>
          </cell>
          <cell r="F32">
            <v>375940000</v>
          </cell>
          <cell r="G32">
            <v>356600000</v>
          </cell>
          <cell r="H32">
            <v>9525690000</v>
          </cell>
          <cell r="I32">
            <v>5303229000</v>
          </cell>
          <cell r="J32">
            <v>384127000</v>
          </cell>
          <cell r="K32">
            <v>1694957000</v>
          </cell>
          <cell r="L32">
            <v>426240000</v>
          </cell>
          <cell r="M32">
            <v>0</v>
          </cell>
          <cell r="N32">
            <v>7808553000</v>
          </cell>
        </row>
        <row r="33">
          <cell r="B33" t="str">
            <v>2150 Dukungan Manajemen dan Pelaksanaan Tugas Teknis
Lainnya Penyelenggaraan Haji dan Umrah</v>
          </cell>
          <cell r="C33">
            <v>5303229000</v>
          </cell>
          <cell r="D33">
            <v>752572000</v>
          </cell>
          <cell r="E33">
            <v>2737349000</v>
          </cell>
          <cell r="F33">
            <v>375940000</v>
          </cell>
          <cell r="G33">
            <v>356600000</v>
          </cell>
          <cell r="H33">
            <v>9525690000</v>
          </cell>
          <cell r="I33">
            <v>5303229000</v>
          </cell>
          <cell r="J33">
            <v>384127000</v>
          </cell>
          <cell r="K33">
            <v>1694957000</v>
          </cell>
          <cell r="L33">
            <v>426240000</v>
          </cell>
          <cell r="M33">
            <v>0</v>
          </cell>
          <cell r="N33">
            <v>7808553000</v>
          </cell>
        </row>
        <row r="34">
          <cell r="B34" t="str">
            <v>2150.EBA Layanan Dukungan Manajemen Internal</v>
          </cell>
          <cell r="C34">
            <v>5303229000</v>
          </cell>
          <cell r="D34">
            <v>752572000</v>
          </cell>
          <cell r="E34">
            <v>2737349000</v>
          </cell>
          <cell r="F34">
            <v>375940000</v>
          </cell>
          <cell r="G34"/>
          <cell r="H34">
            <v>9169090000</v>
          </cell>
          <cell r="I34">
            <v>5303229000</v>
          </cell>
          <cell r="J34">
            <v>384127000</v>
          </cell>
          <cell r="K34">
            <v>1694957000</v>
          </cell>
          <cell r="L34">
            <v>426240000</v>
          </cell>
          <cell r="M34">
            <v>0</v>
          </cell>
          <cell r="N34">
            <v>7808553000</v>
          </cell>
        </row>
        <row r="35">
          <cell r="B35" t="str">
            <v>2150.EBA.958 Layanan Hubungan Masyarakat</v>
          </cell>
          <cell r="C35"/>
          <cell r="D35">
            <v>29600000</v>
          </cell>
          <cell r="E35"/>
          <cell r="F35"/>
          <cell r="G35"/>
          <cell r="H35">
            <v>29600000</v>
          </cell>
          <cell r="I35">
            <v>0</v>
          </cell>
          <cell r="J35">
            <v>29600000</v>
          </cell>
          <cell r="K35">
            <v>0</v>
          </cell>
          <cell r="L35">
            <v>0</v>
          </cell>
          <cell r="M35">
            <v>0</v>
          </cell>
          <cell r="N35">
            <v>29600000</v>
          </cell>
        </row>
        <row r="36">
          <cell r="B36" t="str">
            <v>053 Penyebaran Informasi Haji dan Umrah</v>
          </cell>
          <cell r="C36"/>
          <cell r="D36">
            <v>29600000</v>
          </cell>
          <cell r="E36"/>
          <cell r="F36"/>
          <cell r="G36"/>
          <cell r="H36">
            <v>29600000</v>
          </cell>
          <cell r="I36"/>
          <cell r="J36">
            <v>29600000</v>
          </cell>
          <cell r="K36"/>
          <cell r="L36"/>
          <cell r="M36"/>
          <cell r="N36">
            <v>29600000</v>
          </cell>
        </row>
        <row r="37">
          <cell r="B37" t="str">
            <v>2150.EBA.962 Layanan Umum</v>
          </cell>
          <cell r="C37"/>
          <cell r="D37">
            <v>722972000</v>
          </cell>
          <cell r="E37"/>
          <cell r="F37"/>
          <cell r="G37"/>
          <cell r="H37">
            <v>722972000</v>
          </cell>
          <cell r="I37">
            <v>0</v>
          </cell>
          <cell r="J37">
            <v>354527000</v>
          </cell>
          <cell r="K37">
            <v>0</v>
          </cell>
          <cell r="L37">
            <v>0</v>
          </cell>
          <cell r="M37">
            <v>0</v>
          </cell>
          <cell r="N37">
            <v>354527000</v>
          </cell>
        </row>
        <row r="38">
          <cell r="B38" t="str">
            <v>052 Koordinasi penyelenggaraan ibadah haji</v>
          </cell>
          <cell r="C38"/>
          <cell r="D38">
            <v>564510000</v>
          </cell>
          <cell r="E38"/>
          <cell r="F38"/>
          <cell r="G38"/>
          <cell r="H38">
            <v>564510000</v>
          </cell>
          <cell r="I38"/>
          <cell r="J38">
            <v>354527000</v>
          </cell>
          <cell r="K38"/>
          <cell r="L38"/>
          <cell r="M38"/>
          <cell r="N38">
            <v>354527000</v>
          </cell>
        </row>
        <row r="39">
          <cell r="B39" t="str">
            <v>055 Layanan Dukungan Manajemen Eselon II</v>
          </cell>
          <cell r="C39"/>
          <cell r="D39">
            <v>158462000</v>
          </cell>
          <cell r="E39"/>
          <cell r="F39"/>
          <cell r="G39"/>
          <cell r="H39">
            <v>158462000</v>
          </cell>
          <cell r="I39"/>
          <cell r="J39">
            <v>0</v>
          </cell>
          <cell r="K39"/>
          <cell r="L39"/>
          <cell r="M39"/>
          <cell r="N39">
            <v>0</v>
          </cell>
        </row>
        <row r="40">
          <cell r="B40" t="str">
            <v>2150.EBA.994 Layanan Perkantoran</v>
          </cell>
          <cell r="C40">
            <v>5303229000</v>
          </cell>
          <cell r="D40"/>
          <cell r="E40">
            <v>2737349000</v>
          </cell>
          <cell r="F40">
            <v>375940000</v>
          </cell>
          <cell r="G40"/>
          <cell r="H40">
            <v>8416518000</v>
          </cell>
          <cell r="I40">
            <v>5303229000</v>
          </cell>
          <cell r="J40">
            <v>0</v>
          </cell>
          <cell r="K40">
            <v>1694957000</v>
          </cell>
          <cell r="L40">
            <v>426240000</v>
          </cell>
          <cell r="M40">
            <v>0</v>
          </cell>
          <cell r="N40">
            <v>7424426000</v>
          </cell>
        </row>
        <row r="41">
          <cell r="B41" t="str">
            <v>001 Gaji dan Tunjangan</v>
          </cell>
          <cell r="C41">
            <v>5303229000</v>
          </cell>
          <cell r="D41"/>
          <cell r="E41"/>
          <cell r="F41"/>
          <cell r="G41"/>
          <cell r="H41">
            <v>5303229000</v>
          </cell>
          <cell r="I41">
            <v>5303229000</v>
          </cell>
          <cell r="J41"/>
          <cell r="K41"/>
          <cell r="L41"/>
          <cell r="M41"/>
          <cell r="N41">
            <v>5303229000</v>
          </cell>
        </row>
        <row r="42">
          <cell r="B42" t="str">
            <v>002 Operasional dan Pemeliharaan Kantor</v>
          </cell>
          <cell r="C42"/>
          <cell r="D42"/>
          <cell r="E42">
            <v>2737349000</v>
          </cell>
          <cell r="F42">
            <v>375940000</v>
          </cell>
          <cell r="G42"/>
          <cell r="H42">
            <v>3113289000</v>
          </cell>
          <cell r="I42"/>
          <cell r="J42"/>
          <cell r="K42">
            <v>1694957000</v>
          </cell>
          <cell r="L42">
            <v>426240000</v>
          </cell>
          <cell r="M42"/>
          <cell r="N42">
            <v>2121197000</v>
          </cell>
        </row>
        <row r="43">
          <cell r="B43" t="str">
            <v>2150.EBB Layanan Sarana dan Prasarana Internal</v>
          </cell>
          <cell r="C43"/>
          <cell r="D43"/>
          <cell r="E43"/>
          <cell r="F43"/>
          <cell r="G43">
            <v>356600000</v>
          </cell>
          <cell r="H43">
            <v>356600000</v>
          </cell>
          <cell r="I43">
            <v>0</v>
          </cell>
          <cell r="J43">
            <v>0</v>
          </cell>
          <cell r="K43">
            <v>0</v>
          </cell>
          <cell r="L43">
            <v>0</v>
          </cell>
          <cell r="M43">
            <v>0</v>
          </cell>
          <cell r="N43">
            <v>0</v>
          </cell>
        </row>
        <row r="44">
          <cell r="B44" t="str">
            <v>2150.EBB.951 Layanan Sarana Internal</v>
          </cell>
          <cell r="C44"/>
          <cell r="D44"/>
          <cell r="E44"/>
          <cell r="F44"/>
          <cell r="G44">
            <v>356600000</v>
          </cell>
          <cell r="H44">
            <v>356600000</v>
          </cell>
          <cell r="I44">
            <v>0</v>
          </cell>
          <cell r="J44">
            <v>0</v>
          </cell>
          <cell r="K44">
            <v>0</v>
          </cell>
          <cell r="L44">
            <v>0</v>
          </cell>
          <cell r="M44">
            <v>0</v>
          </cell>
          <cell r="N44">
            <v>0</v>
          </cell>
        </row>
        <row r="45">
          <cell r="B45" t="str">
            <v>051 Pengadaan Perangkat Pengolah Data dan Komunikasi</v>
          </cell>
          <cell r="C45"/>
          <cell r="D45"/>
          <cell r="E45"/>
          <cell r="F45"/>
          <cell r="G45">
            <v>299000000</v>
          </cell>
          <cell r="H45">
            <v>299000000</v>
          </cell>
          <cell r="I45"/>
          <cell r="J45"/>
          <cell r="K45"/>
          <cell r="L45"/>
          <cell r="M45">
            <v>0</v>
          </cell>
          <cell r="N45">
            <v>0</v>
          </cell>
        </row>
        <row r="46">
          <cell r="B46" t="str">
            <v>052 Pengadaan Peralatan dan Fasilitas Perkantoran</v>
          </cell>
          <cell r="C46"/>
          <cell r="D46"/>
          <cell r="E46"/>
          <cell r="F46"/>
          <cell r="G46">
            <v>57600000</v>
          </cell>
          <cell r="H46">
            <v>57600000</v>
          </cell>
          <cell r="I46"/>
          <cell r="J46"/>
          <cell r="K46"/>
          <cell r="L46"/>
          <cell r="M46">
            <v>0</v>
          </cell>
          <cell r="N46">
            <v>0</v>
          </cell>
        </row>
      </sheetData>
      <sheetData sheetId="34">
        <row r="7">
          <cell r="B7" t="str">
            <v>25 PAPUA</v>
          </cell>
          <cell r="C7">
            <v>4318715000</v>
          </cell>
          <cell r="D7">
            <v>3290712000</v>
          </cell>
          <cell r="E7">
            <v>208800000</v>
          </cell>
          <cell r="F7">
            <v>2635937000</v>
          </cell>
          <cell r="G7">
            <v>208800000</v>
          </cell>
          <cell r="H7">
            <v>10662964000</v>
          </cell>
          <cell r="I7">
            <v>4318715000</v>
          </cell>
          <cell r="J7">
            <v>1647767000</v>
          </cell>
          <cell r="K7">
            <v>208800000</v>
          </cell>
          <cell r="L7">
            <v>1941662000</v>
          </cell>
          <cell r="M7">
            <v>208800000</v>
          </cell>
          <cell r="N7">
            <v>8325744000</v>
          </cell>
        </row>
        <row r="8">
          <cell r="B8" t="str">
            <v>025.09.DC KERUKUNAN UMAT DAN LAYANAN KEHIDUPAN BERAGAMA</v>
          </cell>
          <cell r="C8"/>
          <cell r="D8">
            <v>2729706000</v>
          </cell>
          <cell r="E8"/>
          <cell r="F8"/>
          <cell r="G8"/>
          <cell r="H8">
            <v>2729706000</v>
          </cell>
          <cell r="I8">
            <v>0</v>
          </cell>
          <cell r="J8">
            <v>1074261000</v>
          </cell>
          <cell r="K8">
            <v>0</v>
          </cell>
          <cell r="L8">
            <v>0</v>
          </cell>
          <cell r="M8">
            <v>0</v>
          </cell>
          <cell r="N8">
            <v>1074261000</v>
          </cell>
        </row>
        <row r="9">
          <cell r="B9" t="str">
            <v>2126 Pembinaan Umrah dan Haji Khusus</v>
          </cell>
          <cell r="C9"/>
          <cell r="D9">
            <v>21661000</v>
          </cell>
          <cell r="E9"/>
          <cell r="F9"/>
          <cell r="G9"/>
          <cell r="H9">
            <v>21661000</v>
          </cell>
          <cell r="I9">
            <v>0</v>
          </cell>
          <cell r="J9">
            <v>21661000</v>
          </cell>
          <cell r="K9">
            <v>0</v>
          </cell>
          <cell r="L9">
            <v>0</v>
          </cell>
          <cell r="M9">
            <v>0</v>
          </cell>
          <cell r="N9">
            <v>21661000</v>
          </cell>
        </row>
        <row r="10">
          <cell r="B10" t="str">
            <v>2126.QDB Fasilitasi dan Pembinaan Lembaga</v>
          </cell>
          <cell r="C10"/>
          <cell r="D10">
            <v>21661000</v>
          </cell>
          <cell r="E10"/>
          <cell r="F10"/>
          <cell r="G10"/>
          <cell r="H10">
            <v>21661000</v>
          </cell>
          <cell r="I10">
            <v>0</v>
          </cell>
          <cell r="J10">
            <v>21661000</v>
          </cell>
          <cell r="K10">
            <v>0</v>
          </cell>
          <cell r="L10">
            <v>0</v>
          </cell>
          <cell r="M10">
            <v>0</v>
          </cell>
          <cell r="N10">
            <v>21661000</v>
          </cell>
        </row>
        <row r="11">
          <cell r="B11" t="str">
            <v>2126.QDB.001 Lembaga Penyelenggara Ibadah Umrah yang Terbina</v>
          </cell>
          <cell r="C11"/>
          <cell r="D11">
            <v>21661000</v>
          </cell>
          <cell r="E11"/>
          <cell r="F11"/>
          <cell r="G11"/>
          <cell r="H11">
            <v>21661000</v>
          </cell>
          <cell r="I11">
            <v>0</v>
          </cell>
          <cell r="J11">
            <v>21661000</v>
          </cell>
          <cell r="K11">
            <v>0</v>
          </cell>
          <cell r="L11">
            <v>0</v>
          </cell>
          <cell r="M11">
            <v>0</v>
          </cell>
          <cell r="N11">
            <v>21661000</v>
          </cell>
        </row>
        <row r="12">
          <cell r="B12" t="str">
            <v>054 Pemantauan dan Pengawasan Penyelenggara Perjalanan Ibadah Umrah</v>
          </cell>
          <cell r="C12"/>
          <cell r="D12">
            <v>21661000</v>
          </cell>
          <cell r="E12"/>
          <cell r="F12"/>
          <cell r="G12"/>
          <cell r="H12">
            <v>21661000</v>
          </cell>
          <cell r="I12"/>
          <cell r="J12">
            <v>21661000</v>
          </cell>
          <cell r="K12"/>
          <cell r="L12"/>
          <cell r="M12"/>
          <cell r="N12">
            <v>21661000</v>
          </cell>
        </row>
        <row r="13">
          <cell r="B13" t="str">
            <v>2147 Pelayanan Haji Dalam Negeri</v>
          </cell>
          <cell r="C13"/>
          <cell r="D13">
            <v>1212824000</v>
          </cell>
          <cell r="E13"/>
          <cell r="F13"/>
          <cell r="G13"/>
          <cell r="H13">
            <v>1212824000</v>
          </cell>
          <cell r="I13">
            <v>0</v>
          </cell>
          <cell r="J13">
            <v>168544000</v>
          </cell>
          <cell r="K13">
            <v>0</v>
          </cell>
          <cell r="L13">
            <v>0</v>
          </cell>
          <cell r="M13">
            <v>0</v>
          </cell>
          <cell r="N13">
            <v>168544000</v>
          </cell>
        </row>
        <row r="14">
          <cell r="B14" t="str">
            <v>2147.QAA Pelayanan Publik kepada masyarakat</v>
          </cell>
          <cell r="C14"/>
          <cell r="D14">
            <v>1212824000</v>
          </cell>
          <cell r="E14"/>
          <cell r="F14"/>
          <cell r="G14"/>
          <cell r="H14">
            <v>1212824000</v>
          </cell>
          <cell r="I14">
            <v>0</v>
          </cell>
          <cell r="J14">
            <v>168544000</v>
          </cell>
          <cell r="K14">
            <v>0</v>
          </cell>
          <cell r="L14">
            <v>0</v>
          </cell>
          <cell r="M14">
            <v>0</v>
          </cell>
          <cell r="N14">
            <v>168544000</v>
          </cell>
        </row>
        <row r="15">
          <cell r="B15" t="str">
            <v>2147.QAA.001 Layanan Administrasi Haji Dalam Negeri</v>
          </cell>
          <cell r="C15"/>
          <cell r="D15">
            <v>1212824000</v>
          </cell>
          <cell r="E15"/>
          <cell r="F15"/>
          <cell r="G15"/>
          <cell r="H15">
            <v>1212824000</v>
          </cell>
          <cell r="I15">
            <v>0</v>
          </cell>
          <cell r="J15">
            <v>168544000</v>
          </cell>
          <cell r="K15">
            <v>0</v>
          </cell>
          <cell r="L15">
            <v>0</v>
          </cell>
          <cell r="M15">
            <v>0</v>
          </cell>
          <cell r="N15">
            <v>168544000</v>
          </cell>
        </row>
        <row r="16">
          <cell r="B16" t="str">
            <v>052 Sosialisasi Kebijakan Pendaftaran dan Pembatalan Haji reguler</v>
          </cell>
          <cell r="C16"/>
          <cell r="D16">
            <v>32000000</v>
          </cell>
          <cell r="E16"/>
          <cell r="F16"/>
          <cell r="G16"/>
          <cell r="H16">
            <v>32000000</v>
          </cell>
          <cell r="I16"/>
          <cell r="J16">
            <v>0</v>
          </cell>
          <cell r="K16"/>
          <cell r="L16"/>
          <cell r="M16"/>
          <cell r="N16">
            <v>0</v>
          </cell>
        </row>
        <row r="17">
          <cell r="B17" t="str">
            <v>053 Pengelolaan Pelayanan Pendaftaran dan Pembatalan Haji Reguler</v>
          </cell>
          <cell r="C17"/>
          <cell r="D17">
            <v>112280000</v>
          </cell>
          <cell r="E17"/>
          <cell r="F17"/>
          <cell r="G17"/>
          <cell r="H17">
            <v>112280000</v>
          </cell>
          <cell r="I17"/>
          <cell r="J17">
            <v>0</v>
          </cell>
          <cell r="K17"/>
          <cell r="L17"/>
          <cell r="M17"/>
          <cell r="N17">
            <v>0</v>
          </cell>
        </row>
        <row r="18">
          <cell r="B18" t="str">
            <v>057 Penyelesaian Dokumen/Perlengkapan Jemaah Haji di Tingkat Kab/Kota</v>
          </cell>
          <cell r="C18"/>
          <cell r="D18">
            <v>27360000</v>
          </cell>
          <cell r="E18"/>
          <cell r="F18"/>
          <cell r="G18"/>
          <cell r="H18">
            <v>27360000</v>
          </cell>
          <cell r="I18"/>
          <cell r="J18">
            <v>27360000</v>
          </cell>
          <cell r="K18"/>
          <cell r="L18"/>
          <cell r="M18"/>
          <cell r="N18">
            <v>27360000</v>
          </cell>
        </row>
        <row r="19">
          <cell r="B19" t="str">
            <v>058 Penyelesaian Dokumen/Perlengkapan Jemaah Haji di Tingkat Provinsi</v>
          </cell>
          <cell r="C19"/>
          <cell r="D19">
            <v>31440000</v>
          </cell>
          <cell r="E19"/>
          <cell r="F19"/>
          <cell r="G19"/>
          <cell r="H19">
            <v>31440000</v>
          </cell>
          <cell r="I19"/>
          <cell r="J19">
            <v>31440000</v>
          </cell>
          <cell r="K19"/>
          <cell r="L19"/>
          <cell r="M19"/>
          <cell r="N19">
            <v>31440000</v>
          </cell>
        </row>
        <row r="20">
          <cell r="B20" t="str">
            <v>063 Pelayanan Pemberangkatan/Pemulangan Jemaah</v>
          </cell>
          <cell r="C20"/>
          <cell r="D20">
            <v>1009744000</v>
          </cell>
          <cell r="E20"/>
          <cell r="F20"/>
          <cell r="G20"/>
          <cell r="H20">
            <v>1009744000</v>
          </cell>
          <cell r="I20"/>
          <cell r="J20">
            <v>109744000</v>
          </cell>
          <cell r="K20"/>
          <cell r="L20"/>
          <cell r="M20"/>
          <cell r="N20">
            <v>109744000</v>
          </cell>
        </row>
        <row r="21">
          <cell r="B21" t="str">
            <v>2148 Pembinaan Haji</v>
          </cell>
          <cell r="C21"/>
          <cell r="D21">
            <v>1495221000</v>
          </cell>
          <cell r="E21"/>
          <cell r="F21"/>
          <cell r="G21"/>
          <cell r="H21">
            <v>1495221000</v>
          </cell>
          <cell r="I21">
            <v>0</v>
          </cell>
          <cell r="J21">
            <v>884056000</v>
          </cell>
          <cell r="K21">
            <v>0</v>
          </cell>
          <cell r="L21">
            <v>0</v>
          </cell>
          <cell r="M21">
            <v>0</v>
          </cell>
          <cell r="N21">
            <v>884056000</v>
          </cell>
        </row>
        <row r="22">
          <cell r="B22" t="str">
            <v>2148.QDC Fasilitasi dan Pembinaan Masyarakat</v>
          </cell>
          <cell r="C22"/>
          <cell r="D22">
            <v>1495221000</v>
          </cell>
          <cell r="E22"/>
          <cell r="F22"/>
          <cell r="G22"/>
          <cell r="H22">
            <v>1495221000</v>
          </cell>
          <cell r="I22">
            <v>0</v>
          </cell>
          <cell r="J22">
            <v>884056000</v>
          </cell>
          <cell r="K22">
            <v>0</v>
          </cell>
          <cell r="L22">
            <v>0</v>
          </cell>
          <cell r="M22">
            <v>0</v>
          </cell>
          <cell r="N22">
            <v>884056000</v>
          </cell>
        </row>
        <row r="23">
          <cell r="B23" t="str">
            <v>2148.QDC.001 Petugas Haji yang Profesional</v>
          </cell>
          <cell r="C23"/>
          <cell r="D23">
            <v>479076000</v>
          </cell>
          <cell r="E23"/>
          <cell r="F23"/>
          <cell r="G23"/>
          <cell r="H23">
            <v>479076000</v>
          </cell>
          <cell r="I23">
            <v>0</v>
          </cell>
          <cell r="J23">
            <v>456236000</v>
          </cell>
          <cell r="K23">
            <v>0</v>
          </cell>
          <cell r="L23">
            <v>0</v>
          </cell>
          <cell r="M23">
            <v>0</v>
          </cell>
          <cell r="N23">
            <v>456236000</v>
          </cell>
        </row>
        <row r="24">
          <cell r="B24" t="str">
            <v>051 Rekrutmen/Seleksi PPIH Kloter</v>
          </cell>
          <cell r="C24"/>
          <cell r="D24">
            <v>292320000</v>
          </cell>
          <cell r="E24"/>
          <cell r="F24"/>
          <cell r="G24"/>
          <cell r="H24">
            <v>292320000</v>
          </cell>
          <cell r="I24"/>
          <cell r="J24">
            <v>269480000</v>
          </cell>
          <cell r="K24"/>
          <cell r="L24"/>
          <cell r="M24"/>
          <cell r="N24">
            <v>269480000</v>
          </cell>
        </row>
        <row r="25">
          <cell r="B25" t="str">
            <v>052 Rekrutmen/Seleksi PPIH Non Kloter</v>
          </cell>
          <cell r="C25"/>
          <cell r="D25">
            <v>26000000</v>
          </cell>
          <cell r="E25"/>
          <cell r="F25"/>
          <cell r="G25"/>
          <cell r="H25">
            <v>26000000</v>
          </cell>
          <cell r="I25"/>
          <cell r="J25">
            <v>26000000</v>
          </cell>
          <cell r="K25"/>
          <cell r="L25"/>
          <cell r="M25"/>
          <cell r="N25">
            <v>26000000</v>
          </cell>
        </row>
        <row r="26">
          <cell r="B26" t="str">
            <v>054 Rekrutmen/Seleksi Petugas TPHD</v>
          </cell>
          <cell r="C26"/>
          <cell r="D26">
            <v>9020000</v>
          </cell>
          <cell r="E26"/>
          <cell r="F26"/>
          <cell r="G26"/>
          <cell r="H26">
            <v>9020000</v>
          </cell>
          <cell r="I26"/>
          <cell r="J26">
            <v>9020000</v>
          </cell>
          <cell r="K26"/>
          <cell r="L26"/>
          <cell r="M26"/>
          <cell r="N26">
            <v>9020000</v>
          </cell>
        </row>
        <row r="27">
          <cell r="B27" t="str">
            <v>055 Dokumen dan Perlengkapan PPIH Kloter</v>
          </cell>
          <cell r="C27"/>
          <cell r="D27">
            <v>13680000</v>
          </cell>
          <cell r="E27"/>
          <cell r="F27"/>
          <cell r="G27"/>
          <cell r="H27">
            <v>13680000</v>
          </cell>
          <cell r="I27"/>
          <cell r="J27">
            <v>13680000</v>
          </cell>
          <cell r="K27"/>
          <cell r="L27"/>
          <cell r="M27"/>
          <cell r="N27">
            <v>13680000</v>
          </cell>
        </row>
        <row r="28">
          <cell r="B28" t="str">
            <v>064 Operasional PPIH Kloter</v>
          </cell>
          <cell r="C28"/>
          <cell r="D28">
            <v>40376000</v>
          </cell>
          <cell r="E28"/>
          <cell r="F28"/>
          <cell r="G28"/>
          <cell r="H28">
            <v>40376000</v>
          </cell>
          <cell r="I28"/>
          <cell r="J28">
            <v>40376000</v>
          </cell>
          <cell r="K28"/>
          <cell r="L28"/>
          <cell r="M28"/>
          <cell r="N28">
            <v>40376000</v>
          </cell>
        </row>
        <row r="29">
          <cell r="B29" t="str">
            <v>067 Operasional PPIH Embarkasi</v>
          </cell>
          <cell r="C29"/>
          <cell r="D29">
            <v>97680000</v>
          </cell>
          <cell r="E29"/>
          <cell r="F29"/>
          <cell r="G29"/>
          <cell r="H29">
            <v>97680000</v>
          </cell>
          <cell r="I29"/>
          <cell r="J29">
            <v>97680000</v>
          </cell>
          <cell r="K29"/>
          <cell r="L29"/>
          <cell r="M29"/>
          <cell r="N29">
            <v>97680000</v>
          </cell>
        </row>
        <row r="30">
          <cell r="B30" t="str">
            <v>2148.QDC.002 Jemaah Haji Reguler yang Terbina</v>
          </cell>
          <cell r="C30"/>
          <cell r="D30">
            <v>1016145000</v>
          </cell>
          <cell r="E30"/>
          <cell r="F30"/>
          <cell r="G30"/>
          <cell r="H30">
            <v>1016145000</v>
          </cell>
          <cell r="I30">
            <v>0</v>
          </cell>
          <cell r="J30">
            <v>427820000</v>
          </cell>
          <cell r="K30">
            <v>0</v>
          </cell>
          <cell r="L30">
            <v>0</v>
          </cell>
          <cell r="M30">
            <v>0</v>
          </cell>
          <cell r="N30">
            <v>427820000</v>
          </cell>
        </row>
        <row r="31">
          <cell r="B31" t="str">
            <v>051 Bimbingan Jemaah Haji Reguler</v>
          </cell>
          <cell r="C31"/>
          <cell r="D31">
            <v>1016145000</v>
          </cell>
          <cell r="E31"/>
          <cell r="F31"/>
          <cell r="G31"/>
          <cell r="H31">
            <v>1016145000</v>
          </cell>
          <cell r="I31"/>
          <cell r="J31">
            <v>427820000</v>
          </cell>
          <cell r="K31"/>
          <cell r="L31"/>
          <cell r="M31"/>
          <cell r="N31">
            <v>427820000</v>
          </cell>
        </row>
        <row r="32">
          <cell r="B32" t="str">
            <v>025.09.WA DUKUNGAN MANAJEMEN</v>
          </cell>
          <cell r="C32">
            <v>4318715000</v>
          </cell>
          <cell r="D32">
            <v>561006000</v>
          </cell>
          <cell r="E32">
            <v>208800000</v>
          </cell>
          <cell r="F32">
            <v>2635937000</v>
          </cell>
          <cell r="G32">
            <v>208800000</v>
          </cell>
          <cell r="H32">
            <v>7933258000</v>
          </cell>
          <cell r="I32">
            <v>4318715000</v>
          </cell>
          <cell r="J32">
            <v>573506000</v>
          </cell>
          <cell r="K32">
            <v>208800000</v>
          </cell>
          <cell r="L32">
            <v>1941662000</v>
          </cell>
          <cell r="M32">
            <v>208800000</v>
          </cell>
          <cell r="N32">
            <v>7251483000</v>
          </cell>
        </row>
        <row r="33">
          <cell r="B33" t="str">
            <v>2150 Dukungan Manajemen dan Pelaksanaan Tugas Teknis
Lainnya Penyelenggaraan Haji dan Umrah</v>
          </cell>
          <cell r="C33">
            <v>4318715000</v>
          </cell>
          <cell r="D33">
            <v>561006000</v>
          </cell>
          <cell r="E33">
            <v>208800000</v>
          </cell>
          <cell r="F33">
            <v>2635937000</v>
          </cell>
          <cell r="G33">
            <v>208800000</v>
          </cell>
          <cell r="H33">
            <v>7933258000</v>
          </cell>
          <cell r="I33">
            <v>4318715000</v>
          </cell>
          <cell r="J33">
            <v>573506000</v>
          </cell>
          <cell r="K33">
            <v>208800000</v>
          </cell>
          <cell r="L33">
            <v>1941662000</v>
          </cell>
          <cell r="M33">
            <v>208800000</v>
          </cell>
          <cell r="N33">
            <v>7251483000</v>
          </cell>
        </row>
        <row r="34">
          <cell r="B34" t="str">
            <v>2150.EBA Layanan Dukungan Manajemen Internal</v>
          </cell>
          <cell r="C34">
            <v>4318715000</v>
          </cell>
          <cell r="D34">
            <v>468377000</v>
          </cell>
          <cell r="E34">
            <v>208800000</v>
          </cell>
          <cell r="F34">
            <v>2635937000</v>
          </cell>
          <cell r="G34">
            <v>208800000</v>
          </cell>
          <cell r="H34">
            <v>7840629000</v>
          </cell>
          <cell r="I34">
            <v>4318715000</v>
          </cell>
          <cell r="J34">
            <v>480877000</v>
          </cell>
          <cell r="K34">
            <v>208800000</v>
          </cell>
          <cell r="L34">
            <v>1941662000</v>
          </cell>
          <cell r="M34">
            <v>208800000</v>
          </cell>
          <cell r="N34">
            <v>7158854000</v>
          </cell>
        </row>
        <row r="35">
          <cell r="B35" t="str">
            <v>2150.EBA.958 Layanan Hubungan Masyarakat</v>
          </cell>
          <cell r="C35"/>
          <cell r="D35">
            <v>90660000</v>
          </cell>
          <cell r="E35"/>
          <cell r="F35"/>
          <cell r="G35"/>
          <cell r="H35">
            <v>90660000</v>
          </cell>
          <cell r="I35">
            <v>0</v>
          </cell>
          <cell r="J35">
            <v>75660000</v>
          </cell>
          <cell r="K35">
            <v>0</v>
          </cell>
          <cell r="L35">
            <v>0</v>
          </cell>
          <cell r="M35">
            <v>0</v>
          </cell>
          <cell r="N35">
            <v>75660000</v>
          </cell>
        </row>
        <row r="36">
          <cell r="B36" t="str">
            <v>053 Penyebaran Informasi Haji dan Umrah</v>
          </cell>
          <cell r="C36"/>
          <cell r="D36">
            <v>90660000</v>
          </cell>
          <cell r="E36"/>
          <cell r="F36"/>
          <cell r="G36"/>
          <cell r="H36">
            <v>90660000</v>
          </cell>
          <cell r="I36"/>
          <cell r="J36">
            <v>75660000</v>
          </cell>
          <cell r="K36"/>
          <cell r="L36"/>
          <cell r="M36"/>
          <cell r="N36">
            <v>75660000</v>
          </cell>
        </row>
        <row r="37">
          <cell r="B37" t="str">
            <v>2150.EBA.962 Layanan Umum</v>
          </cell>
          <cell r="C37"/>
          <cell r="D37">
            <v>377717000</v>
          </cell>
          <cell r="E37">
            <v>208800000</v>
          </cell>
          <cell r="F37"/>
          <cell r="G37"/>
          <cell r="H37">
            <v>586517000</v>
          </cell>
          <cell r="I37">
            <v>0</v>
          </cell>
          <cell r="J37">
            <v>405217000</v>
          </cell>
          <cell r="K37">
            <v>208800000</v>
          </cell>
          <cell r="L37">
            <v>0</v>
          </cell>
          <cell r="M37">
            <v>0</v>
          </cell>
          <cell r="N37">
            <v>614017000</v>
          </cell>
        </row>
        <row r="38">
          <cell r="B38" t="str">
            <v>052 Koordinasi penyelenggaraan ibadah haji</v>
          </cell>
          <cell r="C38"/>
          <cell r="D38">
            <v>134971000</v>
          </cell>
          <cell r="E38"/>
          <cell r="F38"/>
          <cell r="G38"/>
          <cell r="H38">
            <v>134971000</v>
          </cell>
          <cell r="I38"/>
          <cell r="J38">
            <v>134971000</v>
          </cell>
          <cell r="K38"/>
          <cell r="L38"/>
          <cell r="M38"/>
          <cell r="N38">
            <v>134971000</v>
          </cell>
        </row>
        <row r="39">
          <cell r="B39" t="str">
            <v>053 Pelayanan Umum dan Rumah Tangga</v>
          </cell>
          <cell r="C39"/>
          <cell r="D39">
            <v>242746000</v>
          </cell>
          <cell r="E39">
            <v>208800000</v>
          </cell>
          <cell r="F39"/>
          <cell r="G39"/>
          <cell r="H39">
            <v>451546000</v>
          </cell>
          <cell r="I39"/>
          <cell r="J39">
            <v>270246000</v>
          </cell>
          <cell r="K39">
            <v>208800000</v>
          </cell>
          <cell r="L39"/>
          <cell r="M39"/>
          <cell r="N39">
            <v>479046000</v>
          </cell>
        </row>
        <row r="40">
          <cell r="B40" t="str">
            <v>2150.EBA.994 Layanan Perkantoran</v>
          </cell>
          <cell r="C40">
            <v>4318715000</v>
          </cell>
          <cell r="D40"/>
          <cell r="E40"/>
          <cell r="F40">
            <v>2635937000</v>
          </cell>
          <cell r="G40">
            <v>208800000</v>
          </cell>
          <cell r="H40">
            <v>7163452000</v>
          </cell>
          <cell r="I40">
            <v>4318715000</v>
          </cell>
          <cell r="J40">
            <v>0</v>
          </cell>
          <cell r="K40">
            <v>0</v>
          </cell>
          <cell r="L40">
            <v>1941662000</v>
          </cell>
          <cell r="M40">
            <v>208800000</v>
          </cell>
          <cell r="N40">
            <v>6469177000</v>
          </cell>
        </row>
        <row r="41">
          <cell r="B41" t="str">
            <v>001 Gaji dan Tunjangan</v>
          </cell>
          <cell r="C41">
            <v>4318715000</v>
          </cell>
          <cell r="D41"/>
          <cell r="E41"/>
          <cell r="F41"/>
          <cell r="G41"/>
          <cell r="H41">
            <v>4318715000</v>
          </cell>
          <cell r="I41">
            <v>4318715000</v>
          </cell>
          <cell r="J41"/>
          <cell r="K41"/>
          <cell r="L41"/>
          <cell r="M41"/>
          <cell r="N41">
            <v>4318715000</v>
          </cell>
        </row>
        <row r="42">
          <cell r="B42" t="str">
            <v>002 Operasional dan Pemeliharaan Kantor</v>
          </cell>
          <cell r="C42"/>
          <cell r="D42"/>
          <cell r="E42"/>
          <cell r="F42">
            <v>2635937000</v>
          </cell>
          <cell r="G42">
            <v>208800000</v>
          </cell>
          <cell r="H42">
            <v>2844737000</v>
          </cell>
          <cell r="I42"/>
          <cell r="J42"/>
          <cell r="K42"/>
          <cell r="L42">
            <v>1941662000</v>
          </cell>
          <cell r="M42">
            <v>208800000</v>
          </cell>
          <cell r="N42">
            <v>2150462000</v>
          </cell>
        </row>
        <row r="43">
          <cell r="B43" t="str">
            <v>2150.EBD Layanan Manajemen Kinerja Internal</v>
          </cell>
          <cell r="C43"/>
          <cell r="D43">
            <v>92629000</v>
          </cell>
          <cell r="E43"/>
          <cell r="F43"/>
          <cell r="G43"/>
          <cell r="H43">
            <v>92629000</v>
          </cell>
          <cell r="I43">
            <v>0</v>
          </cell>
          <cell r="J43">
            <v>92629000</v>
          </cell>
          <cell r="K43">
            <v>0</v>
          </cell>
          <cell r="L43">
            <v>0</v>
          </cell>
          <cell r="M43">
            <v>0</v>
          </cell>
          <cell r="N43">
            <v>92629000</v>
          </cell>
        </row>
        <row r="44">
          <cell r="B44" t="str">
            <v>2150.EBD.952 Layanan Perencanaan dan Penganggaran</v>
          </cell>
          <cell r="C44"/>
          <cell r="D44">
            <v>92629000</v>
          </cell>
          <cell r="E44"/>
          <cell r="F44"/>
          <cell r="G44"/>
          <cell r="H44">
            <v>92629000</v>
          </cell>
          <cell r="I44">
            <v>0</v>
          </cell>
          <cell r="J44">
            <v>92629000</v>
          </cell>
          <cell r="K44">
            <v>0</v>
          </cell>
          <cell r="L44">
            <v>0</v>
          </cell>
          <cell r="M44">
            <v>0</v>
          </cell>
          <cell r="N44">
            <v>92629000</v>
          </cell>
        </row>
        <row r="45">
          <cell r="B45" t="str">
            <v>051 Penyusunan Perencanaan Program dan Anggaran</v>
          </cell>
          <cell r="C45"/>
          <cell r="D45">
            <v>92629000</v>
          </cell>
          <cell r="E45"/>
          <cell r="F45"/>
          <cell r="G45"/>
          <cell r="H45">
            <v>92629000</v>
          </cell>
          <cell r="I45"/>
          <cell r="J45">
            <v>92629000</v>
          </cell>
          <cell r="K45"/>
          <cell r="L45"/>
          <cell r="M45"/>
          <cell r="N45">
            <v>92629000</v>
          </cell>
        </row>
      </sheetData>
      <sheetData sheetId="35">
        <row r="7">
          <cell r="B7" t="str">
            <v>26 BENGKULU</v>
          </cell>
          <cell r="C7">
            <v>6176887000</v>
          </cell>
          <cell r="D7">
            <v>2978623000</v>
          </cell>
          <cell r="E7">
            <v>2856581000</v>
          </cell>
          <cell r="F7">
            <v>537499000</v>
          </cell>
          <cell r="G7">
            <v>12549590000</v>
          </cell>
          <cell r="H7">
            <v>6176887000</v>
          </cell>
          <cell r="I7">
            <v>1335027000</v>
          </cell>
          <cell r="J7">
            <v>2572628000</v>
          </cell>
          <cell r="K7">
            <v>0</v>
          </cell>
          <cell r="L7">
            <v>10084542000</v>
          </cell>
        </row>
        <row r="8">
          <cell r="B8" t="str">
            <v>025.09.DC KERUKUNAN UMAT DAN LAYANAN KEHIDUPAN BERAGAMA</v>
          </cell>
          <cell r="C8"/>
          <cell r="D8">
            <v>2247031000</v>
          </cell>
          <cell r="E8"/>
          <cell r="F8"/>
          <cell r="G8">
            <v>2247031000</v>
          </cell>
          <cell r="H8">
            <v>0</v>
          </cell>
          <cell r="I8">
            <v>918370000</v>
          </cell>
          <cell r="J8">
            <v>0</v>
          </cell>
          <cell r="K8">
            <v>0</v>
          </cell>
          <cell r="L8">
            <v>918370000</v>
          </cell>
        </row>
        <row r="9">
          <cell r="B9" t="str">
            <v>2126 Pembinaan Umrah dan Haji Khusus</v>
          </cell>
          <cell r="C9"/>
          <cell r="D9">
            <v>70209000</v>
          </cell>
          <cell r="E9"/>
          <cell r="F9"/>
          <cell r="G9">
            <v>70209000</v>
          </cell>
          <cell r="H9">
            <v>0</v>
          </cell>
          <cell r="I9">
            <v>35750000</v>
          </cell>
          <cell r="J9">
            <v>0</v>
          </cell>
          <cell r="K9">
            <v>0</v>
          </cell>
          <cell r="L9">
            <v>35750000</v>
          </cell>
        </row>
        <row r="10">
          <cell r="B10" t="str">
            <v>2126.QDB Fasilitasi dan Pembinaan Lembaga</v>
          </cell>
          <cell r="C10"/>
          <cell r="D10">
            <v>70209000</v>
          </cell>
          <cell r="E10"/>
          <cell r="F10"/>
          <cell r="G10">
            <v>70209000</v>
          </cell>
          <cell r="H10">
            <v>0</v>
          </cell>
          <cell r="I10">
            <v>35750000</v>
          </cell>
          <cell r="J10">
            <v>0</v>
          </cell>
          <cell r="K10">
            <v>0</v>
          </cell>
          <cell r="L10">
            <v>35750000</v>
          </cell>
        </row>
        <row r="11">
          <cell r="B11" t="str">
            <v>2126.QDB.001 Lembaga Penyelenggara Ibadah Umrah yang Terbina</v>
          </cell>
          <cell r="C11"/>
          <cell r="D11">
            <v>61839000</v>
          </cell>
          <cell r="E11"/>
          <cell r="F11"/>
          <cell r="G11">
            <v>61839000</v>
          </cell>
          <cell r="H11">
            <v>0</v>
          </cell>
          <cell r="I11">
            <v>35750000</v>
          </cell>
          <cell r="J11">
            <v>0</v>
          </cell>
          <cell r="K11">
            <v>0</v>
          </cell>
          <cell r="L11">
            <v>35750000</v>
          </cell>
        </row>
        <row r="12">
          <cell r="B12" t="str">
            <v>053 Pembinaan Penyelenggara Perjalanan Ibadah Umrah</v>
          </cell>
          <cell r="C12"/>
          <cell r="D12">
            <v>12250000</v>
          </cell>
          <cell r="E12"/>
          <cell r="F12"/>
          <cell r="G12">
            <v>12250000</v>
          </cell>
          <cell r="H12"/>
          <cell r="I12">
            <v>12250000</v>
          </cell>
          <cell r="J12"/>
          <cell r="K12"/>
          <cell r="L12">
            <v>12250000</v>
          </cell>
        </row>
        <row r="13">
          <cell r="B13" t="str">
            <v>054 Pemantauan dan Pengawasan Penyelenggara Perjalanan Ibadah Umrah</v>
          </cell>
          <cell r="C13"/>
          <cell r="D13">
            <v>49589000</v>
          </cell>
          <cell r="E13"/>
          <cell r="F13"/>
          <cell r="G13">
            <v>49589000</v>
          </cell>
          <cell r="H13"/>
          <cell r="I13">
            <v>23500000</v>
          </cell>
          <cell r="J13"/>
          <cell r="K13"/>
          <cell r="L13">
            <v>23500000</v>
          </cell>
        </row>
        <row r="14">
          <cell r="B14" t="str">
            <v>2126.QDB.002 Lembaga Penyelenggara Ibadah Haji Khusus yang Terbina</v>
          </cell>
          <cell r="C14"/>
          <cell r="D14">
            <v>8370000</v>
          </cell>
          <cell r="E14"/>
          <cell r="F14"/>
          <cell r="G14">
            <v>8370000</v>
          </cell>
          <cell r="H14">
            <v>0</v>
          </cell>
          <cell r="I14">
            <v>0</v>
          </cell>
          <cell r="J14">
            <v>0</v>
          </cell>
          <cell r="K14">
            <v>0</v>
          </cell>
          <cell r="L14">
            <v>0</v>
          </cell>
        </row>
        <row r="15">
          <cell r="B15" t="str">
            <v>055 Pembinaan dan Peningkatan Kualitas Penyelenggara Ibadah Haji Khusus</v>
          </cell>
          <cell r="C15"/>
          <cell r="D15">
            <v>8370000</v>
          </cell>
          <cell r="E15"/>
          <cell r="F15"/>
          <cell r="G15">
            <v>8370000</v>
          </cell>
          <cell r="H15"/>
          <cell r="I15">
            <v>0</v>
          </cell>
          <cell r="J15"/>
          <cell r="K15"/>
          <cell r="L15">
            <v>0</v>
          </cell>
        </row>
        <row r="16">
          <cell r="B16" t="str">
            <v>2147 Pelayanan Haji Dalam Negeri</v>
          </cell>
          <cell r="C16"/>
          <cell r="D16">
            <v>759937000</v>
          </cell>
          <cell r="E16"/>
          <cell r="F16"/>
          <cell r="G16">
            <v>759937000</v>
          </cell>
          <cell r="H16">
            <v>0</v>
          </cell>
          <cell r="I16">
            <v>92311000</v>
          </cell>
          <cell r="J16">
            <v>0</v>
          </cell>
          <cell r="K16">
            <v>0</v>
          </cell>
          <cell r="L16">
            <v>92311000</v>
          </cell>
        </row>
        <row r="17">
          <cell r="B17" t="str">
            <v>2147.QAA Pelayanan Publik kepada masyarakat</v>
          </cell>
          <cell r="C17"/>
          <cell r="D17">
            <v>469856000</v>
          </cell>
          <cell r="E17"/>
          <cell r="F17"/>
          <cell r="G17">
            <v>469856000</v>
          </cell>
          <cell r="H17">
            <v>0</v>
          </cell>
          <cell r="I17">
            <v>92311000</v>
          </cell>
          <cell r="J17">
            <v>0</v>
          </cell>
          <cell r="K17">
            <v>0</v>
          </cell>
          <cell r="L17">
            <v>92311000</v>
          </cell>
        </row>
        <row r="18">
          <cell r="B18" t="str">
            <v>2147.QAA.001 Layanan Administrasi Haji Dalam Negeri</v>
          </cell>
          <cell r="C18"/>
          <cell r="D18">
            <v>469856000</v>
          </cell>
          <cell r="E18"/>
          <cell r="F18"/>
          <cell r="G18">
            <v>469856000</v>
          </cell>
          <cell r="H18">
            <v>0</v>
          </cell>
          <cell r="I18">
            <v>92311000</v>
          </cell>
          <cell r="J18">
            <v>0</v>
          </cell>
          <cell r="K18">
            <v>0</v>
          </cell>
          <cell r="L18">
            <v>92311000</v>
          </cell>
        </row>
        <row r="19">
          <cell r="B19" t="str">
            <v>052 Sosialisasi Kebijakan Pendaftaran dan Pembatalan Haji reguler</v>
          </cell>
          <cell r="C19"/>
          <cell r="D19">
            <v>86669000</v>
          </cell>
          <cell r="E19"/>
          <cell r="F19"/>
          <cell r="G19">
            <v>86669000</v>
          </cell>
          <cell r="H19"/>
          <cell r="I19">
            <v>0</v>
          </cell>
          <cell r="J19"/>
          <cell r="K19"/>
          <cell r="L19">
            <v>0</v>
          </cell>
        </row>
        <row r="20">
          <cell r="B20" t="str">
            <v>053 Pengelolaan Pelayanan Pendaftaran dan Pembatalan Haji Reguler</v>
          </cell>
          <cell r="C20"/>
          <cell r="D20">
            <v>24350000</v>
          </cell>
          <cell r="E20"/>
          <cell r="F20"/>
          <cell r="G20">
            <v>24350000</v>
          </cell>
          <cell r="H20"/>
          <cell r="I20">
            <v>0</v>
          </cell>
          <cell r="J20"/>
          <cell r="K20"/>
          <cell r="L20">
            <v>0</v>
          </cell>
        </row>
        <row r="21">
          <cell r="B21" t="str">
            <v>055 Sosialisasi/Orientasi Penyelesaian Dokumen dan Perlengkapan Haji</v>
          </cell>
          <cell r="C21"/>
          <cell r="D21">
            <v>102044000</v>
          </cell>
          <cell r="E21"/>
          <cell r="F21"/>
          <cell r="G21">
            <v>102044000</v>
          </cell>
          <cell r="H21"/>
          <cell r="I21">
            <v>0</v>
          </cell>
          <cell r="J21"/>
          <cell r="K21"/>
          <cell r="L21">
            <v>0</v>
          </cell>
        </row>
        <row r="22">
          <cell r="B22" t="str">
            <v>057 Penyelesaian Dokumen/Perlengkapan Jemaah Haji di Tingkat Kab/Kota</v>
          </cell>
          <cell r="C22"/>
          <cell r="D22">
            <v>90000000</v>
          </cell>
          <cell r="E22"/>
          <cell r="F22"/>
          <cell r="G22">
            <v>90000000</v>
          </cell>
          <cell r="H22"/>
          <cell r="I22">
            <v>32760000</v>
          </cell>
          <cell r="J22"/>
          <cell r="K22"/>
          <cell r="L22">
            <v>32760000</v>
          </cell>
        </row>
        <row r="23">
          <cell r="B23" t="str">
            <v>058 Penyelesaian Dokumen/Perlengkapan Jemaah Haji di Tingkat Provinsi</v>
          </cell>
          <cell r="C23"/>
          <cell r="D23">
            <v>43112000</v>
          </cell>
          <cell r="E23"/>
          <cell r="F23"/>
          <cell r="G23">
            <v>43112000</v>
          </cell>
          <cell r="H23"/>
          <cell r="I23">
            <v>43112000</v>
          </cell>
          <cell r="J23"/>
          <cell r="K23"/>
          <cell r="L23">
            <v>43112000</v>
          </cell>
        </row>
        <row r="24">
          <cell r="B24" t="str">
            <v>060 Penyiapan Transportasi Udara Jemaah Haji</v>
          </cell>
          <cell r="C24"/>
          <cell r="D24">
            <v>3500000</v>
          </cell>
          <cell r="E24"/>
          <cell r="F24"/>
          <cell r="G24">
            <v>3500000</v>
          </cell>
          <cell r="H24"/>
          <cell r="I24">
            <v>0</v>
          </cell>
          <cell r="J24"/>
          <cell r="K24"/>
          <cell r="L24">
            <v>0</v>
          </cell>
        </row>
        <row r="25">
          <cell r="B25" t="str">
            <v>063 Pelayanan Pemberangkatan/Pemulangan Jemaah</v>
          </cell>
          <cell r="C25"/>
          <cell r="D25">
            <v>120181000</v>
          </cell>
          <cell r="E25"/>
          <cell r="F25"/>
          <cell r="G25">
            <v>120181000</v>
          </cell>
          <cell r="H25"/>
          <cell r="I25">
            <v>16439000</v>
          </cell>
          <cell r="J25"/>
          <cell r="K25"/>
          <cell r="L25">
            <v>16439000</v>
          </cell>
        </row>
        <row r="26">
          <cell r="B26" t="str">
            <v>2147.QAH Pelayanan Publik Lainnya</v>
          </cell>
          <cell r="C26"/>
          <cell r="D26">
            <v>290081000</v>
          </cell>
          <cell r="E26"/>
          <cell r="F26"/>
          <cell r="G26">
            <v>290081000</v>
          </cell>
          <cell r="H26">
            <v>0</v>
          </cell>
          <cell r="I26">
            <v>0</v>
          </cell>
          <cell r="J26">
            <v>0</v>
          </cell>
          <cell r="K26">
            <v>0</v>
          </cell>
          <cell r="L26">
            <v>0</v>
          </cell>
        </row>
        <row r="27">
          <cell r="B27" t="str">
            <v>2147.QAH.001 Asrama Haji yang Profesional Melayani</v>
          </cell>
          <cell r="C27"/>
          <cell r="D27">
            <v>170282000</v>
          </cell>
          <cell r="E27"/>
          <cell r="F27"/>
          <cell r="G27">
            <v>170282000</v>
          </cell>
          <cell r="H27">
            <v>0</v>
          </cell>
          <cell r="I27">
            <v>0</v>
          </cell>
          <cell r="J27">
            <v>0</v>
          </cell>
          <cell r="K27">
            <v>0</v>
          </cell>
          <cell r="L27">
            <v>0</v>
          </cell>
        </row>
        <row r="28">
          <cell r="B28" t="str">
            <v>052 Pelayanan Asrama Haji</v>
          </cell>
          <cell r="C28"/>
          <cell r="D28">
            <v>170282000</v>
          </cell>
          <cell r="E28"/>
          <cell r="F28"/>
          <cell r="G28">
            <v>170282000</v>
          </cell>
          <cell r="H28"/>
          <cell r="I28">
            <v>0</v>
          </cell>
          <cell r="J28"/>
          <cell r="K28"/>
          <cell r="L28">
            <v>0</v>
          </cell>
        </row>
        <row r="29">
          <cell r="B29" t="str">
            <v>2147.QAH.002 Pusat Layanan Haji dan Umrah Terpadu yang Profesional Melayani</v>
          </cell>
          <cell r="C29"/>
          <cell r="D29">
            <v>119799000</v>
          </cell>
          <cell r="E29"/>
          <cell r="F29"/>
          <cell r="G29">
            <v>119799000</v>
          </cell>
          <cell r="H29">
            <v>0</v>
          </cell>
          <cell r="I29">
            <v>0</v>
          </cell>
          <cell r="J29">
            <v>0</v>
          </cell>
          <cell r="K29">
            <v>0</v>
          </cell>
          <cell r="L29">
            <v>0</v>
          </cell>
        </row>
        <row r="30">
          <cell r="B30" t="str">
            <v>052 Pengelolaaan Pusat Layanan Haji dan Umrah Terpadu</v>
          </cell>
          <cell r="C30"/>
          <cell r="D30">
            <v>119799000</v>
          </cell>
          <cell r="E30"/>
          <cell r="F30"/>
          <cell r="G30">
            <v>119799000</v>
          </cell>
          <cell r="H30"/>
          <cell r="I30">
            <v>0</v>
          </cell>
          <cell r="J30"/>
          <cell r="K30"/>
          <cell r="L30">
            <v>0</v>
          </cell>
        </row>
        <row r="31">
          <cell r="B31" t="str">
            <v>2148 Pembinaan Haji</v>
          </cell>
          <cell r="C31"/>
          <cell r="D31">
            <v>1339271000</v>
          </cell>
          <cell r="E31"/>
          <cell r="F31"/>
          <cell r="G31">
            <v>1339271000</v>
          </cell>
          <cell r="H31">
            <v>0</v>
          </cell>
          <cell r="I31">
            <v>790309000</v>
          </cell>
          <cell r="J31">
            <v>0</v>
          </cell>
          <cell r="K31">
            <v>0</v>
          </cell>
          <cell r="L31">
            <v>790309000</v>
          </cell>
        </row>
        <row r="32">
          <cell r="B32" t="str">
            <v>2148.QAH Pelayanan Publik Lainnya</v>
          </cell>
          <cell r="C32"/>
          <cell r="D32">
            <v>1500000</v>
          </cell>
          <cell r="E32"/>
          <cell r="F32"/>
          <cell r="G32">
            <v>1500000</v>
          </cell>
          <cell r="H32">
            <v>0</v>
          </cell>
          <cell r="I32">
            <v>0</v>
          </cell>
          <cell r="J32">
            <v>0</v>
          </cell>
          <cell r="K32">
            <v>0</v>
          </cell>
          <cell r="L32">
            <v>0</v>
          </cell>
        </row>
        <row r="33">
          <cell r="B33" t="str">
            <v>2148.QAH.001 Advokasi Haji</v>
          </cell>
          <cell r="C33"/>
          <cell r="D33">
            <v>1500000</v>
          </cell>
          <cell r="E33"/>
          <cell r="F33"/>
          <cell r="G33">
            <v>1500000</v>
          </cell>
          <cell r="H33">
            <v>0</v>
          </cell>
          <cell r="I33">
            <v>0</v>
          </cell>
          <cell r="J33">
            <v>0</v>
          </cell>
          <cell r="K33">
            <v>0</v>
          </cell>
          <cell r="L33">
            <v>0</v>
          </cell>
        </row>
        <row r="34">
          <cell r="B34" t="str">
            <v>051 Identifikasi dan Pemetaan Masalah Haji</v>
          </cell>
          <cell r="C34"/>
          <cell r="D34">
            <v>1500000</v>
          </cell>
          <cell r="E34"/>
          <cell r="F34"/>
          <cell r="G34">
            <v>1500000</v>
          </cell>
          <cell r="H34"/>
          <cell r="I34">
            <v>0</v>
          </cell>
          <cell r="J34"/>
          <cell r="K34"/>
          <cell r="L34">
            <v>0</v>
          </cell>
        </row>
        <row r="35">
          <cell r="B35" t="str">
            <v>2148.QDC Fasilitasi dan Pembinaan Masyarakat</v>
          </cell>
          <cell r="C35"/>
          <cell r="D35">
            <v>1337771000</v>
          </cell>
          <cell r="E35"/>
          <cell r="F35"/>
          <cell r="G35">
            <v>1337771000</v>
          </cell>
          <cell r="H35">
            <v>0</v>
          </cell>
          <cell r="I35">
            <v>790309000</v>
          </cell>
          <cell r="J35">
            <v>0</v>
          </cell>
          <cell r="K35">
            <v>0</v>
          </cell>
          <cell r="L35">
            <v>790309000</v>
          </cell>
        </row>
        <row r="36">
          <cell r="B36" t="str">
            <v>2148.QDC.001 Petugas Haji yang Profesional</v>
          </cell>
          <cell r="C36"/>
          <cell r="D36">
            <v>882623000</v>
          </cell>
          <cell r="E36"/>
          <cell r="F36"/>
          <cell r="G36">
            <v>882623000</v>
          </cell>
          <cell r="H36">
            <v>0</v>
          </cell>
          <cell r="I36">
            <v>505403000</v>
          </cell>
          <cell r="J36">
            <v>0</v>
          </cell>
          <cell r="K36">
            <v>0</v>
          </cell>
          <cell r="L36">
            <v>505403000</v>
          </cell>
        </row>
        <row r="37">
          <cell r="B37" t="str">
            <v>051 Rekrutmen/Seleksi PPIH Kloter</v>
          </cell>
          <cell r="C37"/>
          <cell r="D37">
            <v>148372000</v>
          </cell>
          <cell r="E37"/>
          <cell r="F37"/>
          <cell r="G37">
            <v>148372000</v>
          </cell>
          <cell r="H37"/>
          <cell r="I37">
            <v>124257000</v>
          </cell>
          <cell r="J37"/>
          <cell r="K37"/>
          <cell r="L37">
            <v>124257000</v>
          </cell>
        </row>
        <row r="38">
          <cell r="B38" t="str">
            <v>054 Rekrutmen/Seleksi Petugas TPHD</v>
          </cell>
          <cell r="C38"/>
          <cell r="D38">
            <v>37077000</v>
          </cell>
          <cell r="E38"/>
          <cell r="F38"/>
          <cell r="G38">
            <v>37077000</v>
          </cell>
          <cell r="H38"/>
          <cell r="I38">
            <v>33595000</v>
          </cell>
          <cell r="J38"/>
          <cell r="K38"/>
          <cell r="L38">
            <v>33595000</v>
          </cell>
        </row>
        <row r="39">
          <cell r="B39" t="str">
            <v>055 Dokumen dan Perlengkapan PPIH Kloter</v>
          </cell>
          <cell r="C39"/>
          <cell r="D39">
            <v>31340000</v>
          </cell>
          <cell r="E39"/>
          <cell r="F39"/>
          <cell r="G39">
            <v>31340000</v>
          </cell>
          <cell r="H39"/>
          <cell r="I39">
            <v>31340000</v>
          </cell>
          <cell r="J39"/>
          <cell r="K39"/>
          <cell r="L39">
            <v>31340000</v>
          </cell>
        </row>
        <row r="40">
          <cell r="B40" t="str">
            <v>058 Dokumen dan Perlengkapan PPIH Embarkasi</v>
          </cell>
          <cell r="C40"/>
          <cell r="D40">
            <v>17740000</v>
          </cell>
          <cell r="E40"/>
          <cell r="F40"/>
          <cell r="G40">
            <v>17740000</v>
          </cell>
          <cell r="H40"/>
          <cell r="I40">
            <v>11500000</v>
          </cell>
          <cell r="J40"/>
          <cell r="K40"/>
          <cell r="L40">
            <v>11500000</v>
          </cell>
        </row>
        <row r="41">
          <cell r="B41" t="str">
            <v>067 Operasional PPIH Embarkasi</v>
          </cell>
          <cell r="C41"/>
          <cell r="D41">
            <v>49780000</v>
          </cell>
          <cell r="E41"/>
          <cell r="F41"/>
          <cell r="G41">
            <v>49780000</v>
          </cell>
          <cell r="H41"/>
          <cell r="I41">
            <v>0</v>
          </cell>
          <cell r="J41"/>
          <cell r="K41"/>
          <cell r="L41">
            <v>0</v>
          </cell>
        </row>
        <row r="42">
          <cell r="B42" t="str">
            <v>068 Operasional PPIH Embarkasi Antara</v>
          </cell>
          <cell r="C42"/>
          <cell r="D42">
            <v>591664000</v>
          </cell>
          <cell r="E42"/>
          <cell r="F42"/>
          <cell r="G42">
            <v>591664000</v>
          </cell>
          <cell r="H42"/>
          <cell r="I42">
            <v>304711000</v>
          </cell>
          <cell r="J42"/>
          <cell r="K42"/>
          <cell r="L42">
            <v>304711000</v>
          </cell>
        </row>
        <row r="43">
          <cell r="B43" t="str">
            <v>079 Evaluasi Teknis Petugas Panitia Penyelenggara Ibadah Haji Arab Saudi</v>
          </cell>
          <cell r="C43"/>
          <cell r="D43">
            <v>6650000</v>
          </cell>
          <cell r="E43"/>
          <cell r="F43"/>
          <cell r="G43">
            <v>6650000</v>
          </cell>
          <cell r="H43"/>
          <cell r="I43">
            <v>0</v>
          </cell>
          <cell r="J43"/>
          <cell r="K43"/>
          <cell r="L43">
            <v>0</v>
          </cell>
        </row>
        <row r="44">
          <cell r="B44" t="str">
            <v>2148.QDC.002 Jemaah Haji Reguler yang Terbina</v>
          </cell>
          <cell r="C44"/>
          <cell r="D44">
            <v>455148000</v>
          </cell>
          <cell r="E44"/>
          <cell r="F44"/>
          <cell r="G44">
            <v>455148000</v>
          </cell>
          <cell r="H44">
            <v>0</v>
          </cell>
          <cell r="I44">
            <v>284906000</v>
          </cell>
          <cell r="J44">
            <v>0</v>
          </cell>
          <cell r="K44">
            <v>0</v>
          </cell>
          <cell r="L44">
            <v>284906000</v>
          </cell>
        </row>
        <row r="45">
          <cell r="B45" t="str">
            <v>051 Bimbingan Jemaah Haji Reguler</v>
          </cell>
          <cell r="C45"/>
          <cell r="D45">
            <v>393766000</v>
          </cell>
          <cell r="E45"/>
          <cell r="F45"/>
          <cell r="G45">
            <v>393766000</v>
          </cell>
          <cell r="H45"/>
          <cell r="I45">
            <v>223524000</v>
          </cell>
          <cell r="J45"/>
          <cell r="K45"/>
          <cell r="L45">
            <v>223524000</v>
          </cell>
        </row>
        <row r="46">
          <cell r="B46" t="str">
            <v>053 Pembinaan kelompok bimbingan</v>
          </cell>
          <cell r="C46"/>
          <cell r="D46">
            <v>61382000</v>
          </cell>
          <cell r="E46"/>
          <cell r="F46"/>
          <cell r="G46">
            <v>61382000</v>
          </cell>
          <cell r="H46"/>
          <cell r="I46">
            <v>61382000</v>
          </cell>
          <cell r="J46"/>
          <cell r="K46"/>
          <cell r="L46">
            <v>61382000</v>
          </cell>
        </row>
        <row r="47">
          <cell r="B47" t="str">
            <v>2149 Pengelolaan Dana Haji dan Sistem Informasi Haji</v>
          </cell>
          <cell r="C47"/>
          <cell r="D47">
            <v>77614000</v>
          </cell>
          <cell r="E47"/>
          <cell r="F47"/>
          <cell r="G47">
            <v>77614000</v>
          </cell>
          <cell r="H47">
            <v>0</v>
          </cell>
          <cell r="I47">
            <v>0</v>
          </cell>
          <cell r="J47">
            <v>0</v>
          </cell>
          <cell r="K47">
            <v>0</v>
          </cell>
          <cell r="L47">
            <v>0</v>
          </cell>
        </row>
        <row r="48">
          <cell r="B48" t="str">
            <v>2149.QMA Data dan Informasi Publik</v>
          </cell>
          <cell r="C48"/>
          <cell r="D48">
            <v>28800000</v>
          </cell>
          <cell r="E48"/>
          <cell r="F48"/>
          <cell r="G48">
            <v>28800000</v>
          </cell>
          <cell r="H48">
            <v>0</v>
          </cell>
          <cell r="I48">
            <v>0</v>
          </cell>
          <cell r="J48">
            <v>0</v>
          </cell>
          <cell r="K48">
            <v>0</v>
          </cell>
          <cell r="L48">
            <v>0</v>
          </cell>
        </row>
        <row r="49">
          <cell r="B49" t="str">
            <v>2149.QMA.001 Sistem Informasi Haji yang Handal</v>
          </cell>
          <cell r="C49"/>
          <cell r="D49">
            <v>28800000</v>
          </cell>
          <cell r="E49"/>
          <cell r="F49"/>
          <cell r="G49">
            <v>28800000</v>
          </cell>
          <cell r="H49">
            <v>0</v>
          </cell>
          <cell r="I49">
            <v>0</v>
          </cell>
          <cell r="J49">
            <v>0</v>
          </cell>
          <cell r="K49">
            <v>0</v>
          </cell>
          <cell r="L49">
            <v>0</v>
          </cell>
        </row>
        <row r="50">
          <cell r="B50" t="str">
            <v>053 Pengembangan Sistem Informasi Haji</v>
          </cell>
          <cell r="C50"/>
          <cell r="D50">
            <v>28800000</v>
          </cell>
          <cell r="E50"/>
          <cell r="F50"/>
          <cell r="G50">
            <v>28800000</v>
          </cell>
          <cell r="H50"/>
          <cell r="I50">
            <v>0</v>
          </cell>
          <cell r="J50"/>
          <cell r="K50"/>
          <cell r="L50">
            <v>0</v>
          </cell>
        </row>
        <row r="51">
          <cell r="B51" t="str">
            <v>2149.UAH Pengelolaan Keuangan Negara</v>
          </cell>
          <cell r="C51"/>
          <cell r="D51">
            <v>48814000</v>
          </cell>
          <cell r="E51"/>
          <cell r="F51"/>
          <cell r="G51">
            <v>48814000</v>
          </cell>
          <cell r="H51">
            <v>0</v>
          </cell>
          <cell r="I51">
            <v>0</v>
          </cell>
          <cell r="J51">
            <v>0</v>
          </cell>
          <cell r="K51">
            <v>0</v>
          </cell>
          <cell r="L51">
            <v>0</v>
          </cell>
        </row>
        <row r="52">
          <cell r="B52" t="str">
            <v>2149.UAH.001 Laporan Keuangan Haji yang Akuntabel</v>
          </cell>
          <cell r="C52"/>
          <cell r="D52">
            <v>48814000</v>
          </cell>
          <cell r="E52"/>
          <cell r="F52"/>
          <cell r="G52">
            <v>48814000</v>
          </cell>
          <cell r="H52">
            <v>0</v>
          </cell>
          <cell r="I52">
            <v>0</v>
          </cell>
          <cell r="J52">
            <v>0</v>
          </cell>
          <cell r="K52">
            <v>0</v>
          </cell>
          <cell r="L52">
            <v>0</v>
          </cell>
        </row>
        <row r="53">
          <cell r="B53" t="str">
            <v>051 Perencanaan Anggaran Operasional Haji</v>
          </cell>
          <cell r="C53"/>
          <cell r="D53">
            <v>14000000</v>
          </cell>
          <cell r="E53"/>
          <cell r="F53"/>
          <cell r="G53">
            <v>14000000</v>
          </cell>
          <cell r="H53"/>
          <cell r="I53">
            <v>0</v>
          </cell>
          <cell r="J53"/>
          <cell r="K53"/>
          <cell r="L53">
            <v>0</v>
          </cell>
        </row>
        <row r="54">
          <cell r="B54" t="str">
            <v>052 Pengelolaan Aset Haji</v>
          </cell>
          <cell r="C54"/>
          <cell r="D54">
            <v>34814000</v>
          </cell>
          <cell r="E54"/>
          <cell r="F54"/>
          <cell r="G54">
            <v>34814000</v>
          </cell>
          <cell r="H54"/>
          <cell r="I54">
            <v>0</v>
          </cell>
          <cell r="J54"/>
          <cell r="K54"/>
          <cell r="L54">
            <v>0</v>
          </cell>
        </row>
        <row r="55">
          <cell r="B55" t="str">
            <v>025.09.WA DUKUNGAN MANAJEMEN</v>
          </cell>
          <cell r="C55">
            <v>6176887000</v>
          </cell>
          <cell r="D55">
            <v>731592000</v>
          </cell>
          <cell r="E55">
            <v>2856581000</v>
          </cell>
          <cell r="F55">
            <v>537499000</v>
          </cell>
          <cell r="G55">
            <v>10302559000</v>
          </cell>
          <cell r="H55">
            <v>6176887000</v>
          </cell>
          <cell r="I55">
            <v>416657000</v>
          </cell>
          <cell r="J55">
            <v>2572628000</v>
          </cell>
          <cell r="K55">
            <v>0</v>
          </cell>
          <cell r="L55">
            <v>9166172000</v>
          </cell>
        </row>
        <row r="56">
          <cell r="B56" t="str">
            <v>2150 Dukungan Manajemen dan Pelaksanaan Tugas Teknis
Lainnya Penyelenggaraan Haji dan Umrah</v>
          </cell>
          <cell r="C56">
            <v>6176887000</v>
          </cell>
          <cell r="D56">
            <v>731592000</v>
          </cell>
          <cell r="E56">
            <v>2856581000</v>
          </cell>
          <cell r="F56">
            <v>537499000</v>
          </cell>
          <cell r="G56">
            <v>10302559000</v>
          </cell>
          <cell r="H56">
            <v>6176887000</v>
          </cell>
          <cell r="I56">
            <v>416657000</v>
          </cell>
          <cell r="J56">
            <v>2572628000</v>
          </cell>
          <cell r="K56">
            <v>0</v>
          </cell>
          <cell r="L56">
            <v>9166172000</v>
          </cell>
        </row>
        <row r="57">
          <cell r="B57" t="str">
            <v>2150.EBA Layanan Dukungan Manajemen Internal</v>
          </cell>
          <cell r="C57">
            <v>6176887000</v>
          </cell>
          <cell r="D57">
            <v>233156000</v>
          </cell>
          <cell r="E57">
            <v>2856581000</v>
          </cell>
          <cell r="F57"/>
          <cell r="G57">
            <v>9266624000</v>
          </cell>
          <cell r="H57">
            <v>6176887000</v>
          </cell>
          <cell r="I57">
            <v>164557000</v>
          </cell>
          <cell r="J57">
            <v>2572628000</v>
          </cell>
          <cell r="K57">
            <v>0</v>
          </cell>
          <cell r="L57">
            <v>8914072000</v>
          </cell>
        </row>
        <row r="58">
          <cell r="B58" t="str">
            <v>2150.EBA.956 Layanan BMN</v>
          </cell>
          <cell r="C58"/>
          <cell r="D58">
            <v>19200000</v>
          </cell>
          <cell r="E58"/>
          <cell r="F58"/>
          <cell r="G58">
            <v>19200000</v>
          </cell>
          <cell r="H58">
            <v>0</v>
          </cell>
          <cell r="I58">
            <v>0</v>
          </cell>
          <cell r="J58">
            <v>0</v>
          </cell>
          <cell r="K58">
            <v>0</v>
          </cell>
          <cell r="L58">
            <v>0</v>
          </cell>
        </row>
        <row r="59">
          <cell r="B59" t="str">
            <v>051 Pengelolaan BMN dan Perlengkapan</v>
          </cell>
          <cell r="C59"/>
          <cell r="D59">
            <v>19200000</v>
          </cell>
          <cell r="E59"/>
          <cell r="F59"/>
          <cell r="G59">
            <v>19200000</v>
          </cell>
          <cell r="H59"/>
          <cell r="I59">
            <v>0</v>
          </cell>
          <cell r="J59"/>
          <cell r="K59"/>
          <cell r="L59">
            <v>0</v>
          </cell>
        </row>
        <row r="60">
          <cell r="B60" t="str">
            <v>2150.EBA.958 Layanan Hubungan Masyarakat</v>
          </cell>
          <cell r="C60"/>
          <cell r="D60">
            <v>58600000</v>
          </cell>
          <cell r="E60"/>
          <cell r="F60"/>
          <cell r="G60">
            <v>58600000</v>
          </cell>
          <cell r="H60">
            <v>0</v>
          </cell>
          <cell r="I60">
            <v>26106000</v>
          </cell>
          <cell r="J60">
            <v>0</v>
          </cell>
          <cell r="K60">
            <v>0</v>
          </cell>
          <cell r="L60">
            <v>26106000</v>
          </cell>
        </row>
        <row r="61">
          <cell r="B61" t="str">
            <v>052 Pengelolaan Media Publikasi Informasi Haji dan Umrah</v>
          </cell>
          <cell r="C61"/>
          <cell r="D61">
            <v>38400000</v>
          </cell>
          <cell r="E61"/>
          <cell r="F61"/>
          <cell r="G61">
            <v>38400000</v>
          </cell>
          <cell r="H61"/>
          <cell r="I61">
            <v>6000000</v>
          </cell>
          <cell r="J61"/>
          <cell r="K61"/>
          <cell r="L61">
            <v>6000000</v>
          </cell>
        </row>
        <row r="62">
          <cell r="B62" t="str">
            <v>053 Penyebaran Informasi Haji dan Umrah</v>
          </cell>
          <cell r="C62"/>
          <cell r="D62">
            <v>20200000</v>
          </cell>
          <cell r="E62"/>
          <cell r="F62"/>
          <cell r="G62">
            <v>20200000</v>
          </cell>
          <cell r="H62"/>
          <cell r="I62">
            <v>20106000</v>
          </cell>
          <cell r="J62"/>
          <cell r="K62"/>
          <cell r="L62">
            <v>20106000</v>
          </cell>
        </row>
        <row r="63">
          <cell r="B63" t="str">
            <v>2150.EBA.960 Layanan Organisasi dan Tata Kelola Internal</v>
          </cell>
          <cell r="C63"/>
          <cell r="D63">
            <v>42046000</v>
          </cell>
          <cell r="E63"/>
          <cell r="F63"/>
          <cell r="G63">
            <v>42046000</v>
          </cell>
          <cell r="H63">
            <v>0</v>
          </cell>
          <cell r="I63">
            <v>42046000</v>
          </cell>
          <cell r="J63">
            <v>0</v>
          </cell>
          <cell r="K63">
            <v>0</v>
          </cell>
          <cell r="L63">
            <v>42046000</v>
          </cell>
        </row>
        <row r="64">
          <cell r="B64" t="str">
            <v>051 Pelayanan Organisasi, Tata Laksana, dan Reformasi Birokrasi</v>
          </cell>
          <cell r="C64"/>
          <cell r="D64">
            <v>42046000</v>
          </cell>
          <cell r="E64"/>
          <cell r="F64"/>
          <cell r="G64">
            <v>42046000</v>
          </cell>
          <cell r="H64"/>
          <cell r="I64">
            <v>42046000</v>
          </cell>
          <cell r="J64"/>
          <cell r="K64"/>
          <cell r="L64">
            <v>42046000</v>
          </cell>
        </row>
        <row r="65">
          <cell r="B65" t="str">
            <v>2150.EBA.962 Layanan Umum</v>
          </cell>
          <cell r="C65"/>
          <cell r="D65">
            <v>113310000</v>
          </cell>
          <cell r="E65"/>
          <cell r="F65"/>
          <cell r="G65">
            <v>113310000</v>
          </cell>
          <cell r="H65">
            <v>0</v>
          </cell>
          <cell r="I65">
            <v>96405000</v>
          </cell>
          <cell r="J65">
            <v>0</v>
          </cell>
          <cell r="K65">
            <v>0</v>
          </cell>
          <cell r="L65">
            <v>96405000</v>
          </cell>
        </row>
        <row r="66">
          <cell r="B66" t="str">
            <v>052 Koordinasi penyelenggaraan ibadah haji</v>
          </cell>
          <cell r="C66"/>
          <cell r="D66">
            <v>14750000</v>
          </cell>
          <cell r="E66"/>
          <cell r="F66"/>
          <cell r="G66">
            <v>14750000</v>
          </cell>
          <cell r="H66"/>
          <cell r="I66">
            <v>14750000</v>
          </cell>
          <cell r="J66"/>
          <cell r="K66"/>
          <cell r="L66">
            <v>14750000</v>
          </cell>
        </row>
        <row r="67">
          <cell r="B67" t="str">
            <v>053 Pelayanan Umum dan Rumah Tangga</v>
          </cell>
          <cell r="C67"/>
          <cell r="D67">
            <v>98560000</v>
          </cell>
          <cell r="E67"/>
          <cell r="F67"/>
          <cell r="G67">
            <v>98560000</v>
          </cell>
          <cell r="H67"/>
          <cell r="I67">
            <v>81655000</v>
          </cell>
          <cell r="J67"/>
          <cell r="K67"/>
          <cell r="L67">
            <v>81655000</v>
          </cell>
        </row>
        <row r="68">
          <cell r="B68" t="str">
            <v>2150.EBA.994 Layanan Perkantoran</v>
          </cell>
          <cell r="C68">
            <v>6176887000</v>
          </cell>
          <cell r="D68"/>
          <cell r="E68">
            <v>2856581000</v>
          </cell>
          <cell r="F68"/>
          <cell r="G68">
            <v>9033468000</v>
          </cell>
          <cell r="H68">
            <v>6176887000</v>
          </cell>
          <cell r="I68">
            <v>0</v>
          </cell>
          <cell r="J68">
            <v>2572628000</v>
          </cell>
          <cell r="K68">
            <v>0</v>
          </cell>
          <cell r="L68">
            <v>8749515000</v>
          </cell>
        </row>
        <row r="69">
          <cell r="B69" t="str">
            <v>001 Gaji dan Tunjangan</v>
          </cell>
          <cell r="C69">
            <v>6176887000</v>
          </cell>
          <cell r="D69"/>
          <cell r="E69"/>
          <cell r="F69"/>
          <cell r="G69">
            <v>6176887000</v>
          </cell>
          <cell r="H69">
            <v>6176887000</v>
          </cell>
          <cell r="I69"/>
          <cell r="J69"/>
          <cell r="K69"/>
          <cell r="L69">
            <v>6176887000</v>
          </cell>
        </row>
        <row r="70">
          <cell r="B70" t="str">
            <v>002 Operasional dan Pemeliharaan Kantor</v>
          </cell>
          <cell r="C70"/>
          <cell r="D70"/>
          <cell r="E70">
            <v>2856581000</v>
          </cell>
          <cell r="F70"/>
          <cell r="G70">
            <v>2856581000</v>
          </cell>
          <cell r="H70"/>
          <cell r="I70"/>
          <cell r="J70">
            <v>2572628000</v>
          </cell>
          <cell r="K70"/>
          <cell r="L70">
            <v>2572628000</v>
          </cell>
        </row>
        <row r="71">
          <cell r="B71" t="str">
            <v>2150.EBB Layanan Sarana dan Prasarana Internal</v>
          </cell>
          <cell r="C71"/>
          <cell r="D71">
            <v>84800000</v>
          </cell>
          <cell r="E71"/>
          <cell r="F71">
            <v>537499000</v>
          </cell>
          <cell r="G71">
            <v>622299000</v>
          </cell>
          <cell r="H71">
            <v>0</v>
          </cell>
          <cell r="I71">
            <v>0</v>
          </cell>
          <cell r="J71">
            <v>0</v>
          </cell>
          <cell r="K71">
            <v>0</v>
          </cell>
          <cell r="L71">
            <v>0</v>
          </cell>
        </row>
        <row r="72">
          <cell r="B72" t="str">
            <v>2150.EBB.951 Layanan Sarana Internal</v>
          </cell>
          <cell r="C72"/>
          <cell r="D72">
            <v>84800000</v>
          </cell>
          <cell r="E72"/>
          <cell r="F72">
            <v>537499000</v>
          </cell>
          <cell r="G72">
            <v>622299000</v>
          </cell>
          <cell r="H72">
            <v>0</v>
          </cell>
          <cell r="I72">
            <v>0</v>
          </cell>
          <cell r="J72">
            <v>0</v>
          </cell>
          <cell r="K72">
            <v>0</v>
          </cell>
          <cell r="L72">
            <v>0</v>
          </cell>
        </row>
        <row r="73">
          <cell r="B73" t="str">
            <v>051 Pengadaan Perangkat Pengolah Data dan Komunikasi</v>
          </cell>
          <cell r="C73"/>
          <cell r="D73"/>
          <cell r="E73"/>
          <cell r="F73">
            <v>112500000</v>
          </cell>
          <cell r="G73">
            <v>112500000</v>
          </cell>
          <cell r="H73"/>
          <cell r="I73"/>
          <cell r="J73"/>
          <cell r="K73">
            <v>0</v>
          </cell>
          <cell r="L73">
            <v>0</v>
          </cell>
        </row>
        <row r="74">
          <cell r="B74" t="str">
            <v>052 Pengadaan Peralatan dan Fasilitas Perkantoran</v>
          </cell>
          <cell r="C74"/>
          <cell r="D74">
            <v>84800000</v>
          </cell>
          <cell r="E74"/>
          <cell r="F74">
            <v>390499000</v>
          </cell>
          <cell r="G74">
            <v>475299000</v>
          </cell>
          <cell r="H74"/>
          <cell r="I74">
            <v>0</v>
          </cell>
          <cell r="J74"/>
          <cell r="K74">
            <v>0</v>
          </cell>
          <cell r="L74">
            <v>0</v>
          </cell>
        </row>
        <row r="75">
          <cell r="B75" t="str">
            <v>053 Pengadaan Kendaraan Bermotor</v>
          </cell>
          <cell r="C75"/>
          <cell r="D75"/>
          <cell r="E75"/>
          <cell r="F75">
            <v>34500000</v>
          </cell>
          <cell r="G75">
            <v>34500000</v>
          </cell>
          <cell r="H75"/>
          <cell r="I75"/>
          <cell r="J75"/>
          <cell r="K75">
            <v>0</v>
          </cell>
          <cell r="L75">
            <v>0</v>
          </cell>
        </row>
        <row r="76">
          <cell r="B76" t="str">
            <v>2150.EBC Layanan Manajemen SDM Internal</v>
          </cell>
          <cell r="C76"/>
          <cell r="D76">
            <v>13500000</v>
          </cell>
          <cell r="E76"/>
          <cell r="F76"/>
          <cell r="G76">
            <v>13500000</v>
          </cell>
          <cell r="H76">
            <v>0</v>
          </cell>
          <cell r="I76">
            <v>13500000</v>
          </cell>
          <cell r="J76">
            <v>0</v>
          </cell>
          <cell r="K76">
            <v>0</v>
          </cell>
          <cell r="L76">
            <v>13500000</v>
          </cell>
        </row>
        <row r="77">
          <cell r="B77" t="str">
            <v>2150.EBC.954 Layanan Manajemen SDM</v>
          </cell>
          <cell r="C77"/>
          <cell r="D77">
            <v>13500000</v>
          </cell>
          <cell r="E77"/>
          <cell r="F77"/>
          <cell r="G77">
            <v>13500000</v>
          </cell>
          <cell r="H77">
            <v>0</v>
          </cell>
          <cell r="I77">
            <v>13500000</v>
          </cell>
          <cell r="J77">
            <v>0</v>
          </cell>
          <cell r="K77">
            <v>0</v>
          </cell>
          <cell r="L77">
            <v>13500000</v>
          </cell>
        </row>
        <row r="78">
          <cell r="B78" t="str">
            <v>051 Pengelolaan Kepegawaian</v>
          </cell>
          <cell r="C78"/>
          <cell r="D78">
            <v>13500000</v>
          </cell>
          <cell r="E78"/>
          <cell r="F78"/>
          <cell r="G78">
            <v>13500000</v>
          </cell>
          <cell r="H78"/>
          <cell r="I78">
            <v>13500000</v>
          </cell>
          <cell r="J78"/>
          <cell r="K78"/>
          <cell r="L78">
            <v>13500000</v>
          </cell>
        </row>
        <row r="79">
          <cell r="B79" t="str">
            <v>2150.EBD Layanan Manajemen Kinerja Internal</v>
          </cell>
          <cell r="C79"/>
          <cell r="D79">
            <v>400136000</v>
          </cell>
          <cell r="E79"/>
          <cell r="F79"/>
          <cell r="G79">
            <v>400136000</v>
          </cell>
          <cell r="H79">
            <v>0</v>
          </cell>
          <cell r="I79">
            <v>238600000</v>
          </cell>
          <cell r="J79">
            <v>0</v>
          </cell>
          <cell r="K79">
            <v>0</v>
          </cell>
          <cell r="L79">
            <v>238600000</v>
          </cell>
        </row>
        <row r="80">
          <cell r="B80" t="str">
            <v>2150.EBD.952 Layanan Perencanaan dan Penganggaran</v>
          </cell>
          <cell r="C80"/>
          <cell r="D80">
            <v>320318000</v>
          </cell>
          <cell r="E80"/>
          <cell r="F80"/>
          <cell r="G80">
            <v>320318000</v>
          </cell>
          <cell r="H80">
            <v>0</v>
          </cell>
          <cell r="I80">
            <v>159542000</v>
          </cell>
          <cell r="J80">
            <v>0</v>
          </cell>
          <cell r="K80">
            <v>0</v>
          </cell>
          <cell r="L80">
            <v>159542000</v>
          </cell>
        </row>
        <row r="81">
          <cell r="B81" t="str">
            <v>051 Penyusunan Perencanaan Program dan Anggaran</v>
          </cell>
          <cell r="C81"/>
          <cell r="D81">
            <v>320318000</v>
          </cell>
          <cell r="E81"/>
          <cell r="F81"/>
          <cell r="G81">
            <v>320318000</v>
          </cell>
          <cell r="H81"/>
          <cell r="I81">
            <v>159542000</v>
          </cell>
          <cell r="J81"/>
          <cell r="K81"/>
          <cell r="L81">
            <v>159542000</v>
          </cell>
        </row>
        <row r="82">
          <cell r="B82" t="str">
            <v>2150.EBD.953 Layanan Pemantauan dan Evaluasi</v>
          </cell>
          <cell r="C82"/>
          <cell r="D82">
            <v>70058000</v>
          </cell>
          <cell r="E82"/>
          <cell r="F82"/>
          <cell r="G82">
            <v>70058000</v>
          </cell>
          <cell r="H82">
            <v>0</v>
          </cell>
          <cell r="I82">
            <v>70058000</v>
          </cell>
          <cell r="J82">
            <v>0</v>
          </cell>
          <cell r="K82">
            <v>0</v>
          </cell>
          <cell r="L82">
            <v>70058000</v>
          </cell>
        </row>
        <row r="83">
          <cell r="B83" t="str">
            <v>051 Evaluasi dan Pelaporan Program</v>
          </cell>
          <cell r="C83"/>
          <cell r="D83">
            <v>70058000</v>
          </cell>
          <cell r="E83"/>
          <cell r="F83"/>
          <cell r="G83">
            <v>70058000</v>
          </cell>
          <cell r="H83"/>
          <cell r="I83">
            <v>70058000</v>
          </cell>
          <cell r="J83"/>
          <cell r="K83"/>
          <cell r="L83">
            <v>70058000</v>
          </cell>
        </row>
        <row r="84">
          <cell r="B84" t="str">
            <v>2150.EBD.955 Layanan Manajemen Keuangan</v>
          </cell>
          <cell r="C84"/>
          <cell r="D84">
            <v>9760000</v>
          </cell>
          <cell r="E84"/>
          <cell r="F84"/>
          <cell r="G84">
            <v>9760000</v>
          </cell>
          <cell r="H84">
            <v>0</v>
          </cell>
          <cell r="I84">
            <v>9000000</v>
          </cell>
          <cell r="J84">
            <v>0</v>
          </cell>
          <cell r="K84">
            <v>0</v>
          </cell>
          <cell r="L84">
            <v>9000000</v>
          </cell>
        </row>
        <row r="85">
          <cell r="B85" t="str">
            <v>055 Pengelolaan Laporan Keuangan</v>
          </cell>
          <cell r="C85"/>
          <cell r="D85">
            <v>9760000</v>
          </cell>
          <cell r="E85"/>
          <cell r="F85"/>
          <cell r="G85">
            <v>9760000</v>
          </cell>
          <cell r="H85"/>
          <cell r="I85">
            <v>9000000</v>
          </cell>
          <cell r="J85"/>
          <cell r="K85"/>
          <cell r="L85">
            <v>9000000</v>
          </cell>
        </row>
      </sheetData>
      <sheetData sheetId="36">
        <row r="7">
          <cell r="B7" t="str">
            <v>28 MALUKU UTARA</v>
          </cell>
          <cell r="C7">
            <v>8002166000</v>
          </cell>
          <cell r="D7">
            <v>1161441000</v>
          </cell>
          <cell r="E7">
            <v>87000000</v>
          </cell>
          <cell r="F7">
            <v>1495609000</v>
          </cell>
          <cell r="G7">
            <v>405000000</v>
          </cell>
          <cell r="H7">
            <v>26416974000</v>
          </cell>
          <cell r="I7">
            <v>201000000</v>
          </cell>
          <cell r="J7">
            <v>37769190000</v>
          </cell>
          <cell r="K7">
            <v>8002166000</v>
          </cell>
          <cell r="L7">
            <v>966411000</v>
          </cell>
          <cell r="M7">
            <v>87000000</v>
          </cell>
          <cell r="N7">
            <v>1268924000</v>
          </cell>
          <cell r="O7">
            <v>512000000</v>
          </cell>
          <cell r="P7">
            <v>0</v>
          </cell>
          <cell r="Q7">
            <v>201000000</v>
          </cell>
          <cell r="R7">
            <v>11037501000</v>
          </cell>
        </row>
        <row r="8">
          <cell r="B8" t="str">
            <v>025.09.DC KERUKUNAN UMAT DAN LAYANAN KEHIDUPAN BERAGAMA</v>
          </cell>
          <cell r="C8"/>
          <cell r="D8">
            <v>737361000</v>
          </cell>
          <cell r="E8"/>
          <cell r="F8"/>
          <cell r="G8"/>
          <cell r="H8">
            <v>26000000000</v>
          </cell>
          <cell r="I8"/>
          <cell r="J8">
            <v>26737361000</v>
          </cell>
          <cell r="K8">
            <v>0</v>
          </cell>
          <cell r="L8">
            <v>637361000</v>
          </cell>
          <cell r="M8">
            <v>0</v>
          </cell>
          <cell r="N8">
            <v>0</v>
          </cell>
          <cell r="O8">
            <v>0</v>
          </cell>
          <cell r="P8">
            <v>0</v>
          </cell>
          <cell r="Q8">
            <v>0</v>
          </cell>
          <cell r="R8">
            <v>637361000</v>
          </cell>
        </row>
        <row r="9">
          <cell r="B9" t="str">
            <v>2126 Pembinaan Umrah dan Haji Khusus</v>
          </cell>
          <cell r="C9"/>
          <cell r="D9">
            <v>42462000</v>
          </cell>
          <cell r="E9"/>
          <cell r="F9"/>
          <cell r="G9"/>
          <cell r="H9"/>
          <cell r="I9"/>
          <cell r="J9">
            <v>42462000</v>
          </cell>
          <cell r="K9">
            <v>0</v>
          </cell>
          <cell r="L9">
            <v>42462000</v>
          </cell>
          <cell r="M9">
            <v>0</v>
          </cell>
          <cell r="N9">
            <v>0</v>
          </cell>
          <cell r="O9">
            <v>0</v>
          </cell>
          <cell r="P9">
            <v>0</v>
          </cell>
          <cell r="Q9">
            <v>0</v>
          </cell>
          <cell r="R9">
            <v>42462000</v>
          </cell>
        </row>
        <row r="10">
          <cell r="B10" t="str">
            <v>2126.QDB Fasilitasi dan Pembinaan Lembaga</v>
          </cell>
          <cell r="C10"/>
          <cell r="D10">
            <v>42462000</v>
          </cell>
          <cell r="E10"/>
          <cell r="F10"/>
          <cell r="G10"/>
          <cell r="H10"/>
          <cell r="I10"/>
          <cell r="J10">
            <v>42462000</v>
          </cell>
          <cell r="K10">
            <v>0</v>
          </cell>
          <cell r="L10">
            <v>42462000</v>
          </cell>
          <cell r="M10">
            <v>0</v>
          </cell>
          <cell r="N10">
            <v>0</v>
          </cell>
          <cell r="O10">
            <v>0</v>
          </cell>
          <cell r="P10">
            <v>0</v>
          </cell>
          <cell r="Q10">
            <v>0</v>
          </cell>
          <cell r="R10">
            <v>42462000</v>
          </cell>
        </row>
        <row r="11">
          <cell r="B11" t="str">
            <v>2126.QDB.001 Lembaga Penyelenggara Ibadah Umrah yang Terbina</v>
          </cell>
          <cell r="C11"/>
          <cell r="D11">
            <v>42462000</v>
          </cell>
          <cell r="E11"/>
          <cell r="F11"/>
          <cell r="G11"/>
          <cell r="H11"/>
          <cell r="I11"/>
          <cell r="J11">
            <v>42462000</v>
          </cell>
          <cell r="K11">
            <v>0</v>
          </cell>
          <cell r="L11">
            <v>42462000</v>
          </cell>
          <cell r="M11">
            <v>0</v>
          </cell>
          <cell r="N11">
            <v>0</v>
          </cell>
          <cell r="O11">
            <v>0</v>
          </cell>
          <cell r="P11">
            <v>0</v>
          </cell>
          <cell r="Q11">
            <v>0</v>
          </cell>
          <cell r="R11">
            <v>42462000</v>
          </cell>
        </row>
        <row r="12">
          <cell r="B12" t="str">
            <v>053 Pembinaan Penyelenggara Perjalanan Ibadah Umrah</v>
          </cell>
          <cell r="C12"/>
          <cell r="D12">
            <v>42462000</v>
          </cell>
          <cell r="E12"/>
          <cell r="F12"/>
          <cell r="G12"/>
          <cell r="H12"/>
          <cell r="I12"/>
          <cell r="J12">
            <v>42462000</v>
          </cell>
          <cell r="K12"/>
          <cell r="L12">
            <v>42462000</v>
          </cell>
          <cell r="M12"/>
          <cell r="N12"/>
          <cell r="O12"/>
          <cell r="P12"/>
          <cell r="Q12"/>
          <cell r="R12">
            <v>42462000</v>
          </cell>
        </row>
        <row r="13">
          <cell r="B13" t="str">
            <v>2147 Pelayanan Haji Dalam Negeri</v>
          </cell>
          <cell r="C13"/>
          <cell r="D13">
            <v>127000000</v>
          </cell>
          <cell r="E13"/>
          <cell r="F13"/>
          <cell r="G13"/>
          <cell r="H13">
            <v>26000000000</v>
          </cell>
          <cell r="I13"/>
          <cell r="J13">
            <v>26127000000</v>
          </cell>
          <cell r="K13">
            <v>0</v>
          </cell>
          <cell r="L13">
            <v>127000000</v>
          </cell>
          <cell r="M13">
            <v>0</v>
          </cell>
          <cell r="N13">
            <v>0</v>
          </cell>
          <cell r="O13">
            <v>0</v>
          </cell>
          <cell r="P13">
            <v>0</v>
          </cell>
          <cell r="Q13">
            <v>0</v>
          </cell>
          <cell r="R13">
            <v>127000000</v>
          </cell>
        </row>
        <row r="14">
          <cell r="B14" t="str">
            <v>2147.QAA Pelayanan Publik kepada masyarakat</v>
          </cell>
          <cell r="C14"/>
          <cell r="D14">
            <v>127000000</v>
          </cell>
          <cell r="E14"/>
          <cell r="F14"/>
          <cell r="G14"/>
          <cell r="H14"/>
          <cell r="I14"/>
          <cell r="J14">
            <v>127000000</v>
          </cell>
          <cell r="K14">
            <v>0</v>
          </cell>
          <cell r="L14">
            <v>127000000</v>
          </cell>
          <cell r="M14">
            <v>0</v>
          </cell>
          <cell r="N14">
            <v>0</v>
          </cell>
          <cell r="O14">
            <v>0</v>
          </cell>
          <cell r="P14">
            <v>0</v>
          </cell>
          <cell r="Q14">
            <v>0</v>
          </cell>
          <cell r="R14">
            <v>127000000</v>
          </cell>
        </row>
        <row r="15">
          <cell r="B15" t="str">
            <v>2147.QAA.001 Layanan Administrasi Haji Dalam Negeri</v>
          </cell>
          <cell r="C15"/>
          <cell r="D15">
            <v>127000000</v>
          </cell>
          <cell r="E15"/>
          <cell r="F15"/>
          <cell r="G15"/>
          <cell r="H15"/>
          <cell r="I15"/>
          <cell r="J15">
            <v>127000000</v>
          </cell>
          <cell r="K15">
            <v>0</v>
          </cell>
          <cell r="L15">
            <v>127000000</v>
          </cell>
          <cell r="M15">
            <v>0</v>
          </cell>
          <cell r="N15">
            <v>0</v>
          </cell>
          <cell r="O15">
            <v>0</v>
          </cell>
          <cell r="P15">
            <v>0</v>
          </cell>
          <cell r="Q15">
            <v>0</v>
          </cell>
          <cell r="R15">
            <v>127000000</v>
          </cell>
        </row>
        <row r="16">
          <cell r="B16" t="str">
            <v>054 Konsolidasi dan Verifikasi Data Jemaah Haji Reguler</v>
          </cell>
          <cell r="C16"/>
          <cell r="D16">
            <v>47000000</v>
          </cell>
          <cell r="E16"/>
          <cell r="F16"/>
          <cell r="G16"/>
          <cell r="H16"/>
          <cell r="I16"/>
          <cell r="J16">
            <v>47000000</v>
          </cell>
          <cell r="K16"/>
          <cell r="L16">
            <v>47000000</v>
          </cell>
          <cell r="M16"/>
          <cell r="N16"/>
          <cell r="O16"/>
          <cell r="P16"/>
          <cell r="Q16"/>
          <cell r="R16">
            <v>47000000</v>
          </cell>
        </row>
        <row r="17">
          <cell r="B17" t="str">
            <v>058 Penyelesaian Dokumen/Perlengkapan Jemaah Haji di Tingkat Provinsi</v>
          </cell>
          <cell r="C17"/>
          <cell r="D17">
            <v>40000000</v>
          </cell>
          <cell r="E17"/>
          <cell r="F17"/>
          <cell r="G17"/>
          <cell r="H17"/>
          <cell r="I17"/>
          <cell r="J17">
            <v>40000000</v>
          </cell>
          <cell r="K17"/>
          <cell r="L17">
            <v>40000000</v>
          </cell>
          <cell r="M17"/>
          <cell r="N17"/>
          <cell r="O17"/>
          <cell r="P17"/>
          <cell r="Q17"/>
          <cell r="R17">
            <v>40000000</v>
          </cell>
        </row>
        <row r="18">
          <cell r="B18" t="str">
            <v>063 Pelayanan Pemberangkatan/Pemulangan Jemaah</v>
          </cell>
          <cell r="C18"/>
          <cell r="D18">
            <v>40000000</v>
          </cell>
          <cell r="E18"/>
          <cell r="F18"/>
          <cell r="G18"/>
          <cell r="H18"/>
          <cell r="I18"/>
          <cell r="J18">
            <v>40000000</v>
          </cell>
          <cell r="K18"/>
          <cell r="L18">
            <v>40000000</v>
          </cell>
          <cell r="M18"/>
          <cell r="N18"/>
          <cell r="O18"/>
          <cell r="P18"/>
          <cell r="Q18"/>
          <cell r="R18">
            <v>40000000</v>
          </cell>
        </row>
        <row r="19">
          <cell r="B19" t="str">
            <v>2147.QAH Pelayanan Publik Lainnya</v>
          </cell>
          <cell r="C19"/>
          <cell r="D19"/>
          <cell r="E19"/>
          <cell r="F19"/>
          <cell r="G19"/>
          <cell r="H19">
            <v>26000000000</v>
          </cell>
          <cell r="I19"/>
          <cell r="J19">
            <v>26000000000</v>
          </cell>
          <cell r="K19">
            <v>0</v>
          </cell>
          <cell r="L19">
            <v>0</v>
          </cell>
          <cell r="M19">
            <v>0</v>
          </cell>
          <cell r="N19">
            <v>0</v>
          </cell>
          <cell r="O19">
            <v>0</v>
          </cell>
          <cell r="P19">
            <v>0</v>
          </cell>
          <cell r="Q19">
            <v>0</v>
          </cell>
          <cell r="R19">
            <v>0</v>
          </cell>
        </row>
        <row r="20">
          <cell r="B20" t="str">
            <v>2147.QAH.001 Asrama Haji yang Profesional Melayani</v>
          </cell>
          <cell r="C20"/>
          <cell r="D20"/>
          <cell r="E20"/>
          <cell r="F20"/>
          <cell r="G20"/>
          <cell r="H20">
            <v>26000000000</v>
          </cell>
          <cell r="I20"/>
          <cell r="J20">
            <v>26000000000</v>
          </cell>
          <cell r="K20">
            <v>0</v>
          </cell>
          <cell r="L20">
            <v>0</v>
          </cell>
          <cell r="M20">
            <v>0</v>
          </cell>
          <cell r="N20">
            <v>0</v>
          </cell>
          <cell r="O20">
            <v>0</v>
          </cell>
          <cell r="P20">
            <v>0</v>
          </cell>
          <cell r="Q20">
            <v>0</v>
          </cell>
          <cell r="R20">
            <v>0</v>
          </cell>
        </row>
        <row r="21">
          <cell r="B21" t="str">
            <v>053 Revitalisasi dan Pengembangan Asrama Haji</v>
          </cell>
          <cell r="C21"/>
          <cell r="D21"/>
          <cell r="E21"/>
          <cell r="F21"/>
          <cell r="G21"/>
          <cell r="H21">
            <v>26000000000</v>
          </cell>
          <cell r="I21"/>
          <cell r="J21">
            <v>26000000000</v>
          </cell>
          <cell r="K21"/>
          <cell r="L21"/>
          <cell r="M21"/>
          <cell r="N21"/>
          <cell r="O21"/>
          <cell r="P21">
            <v>0</v>
          </cell>
          <cell r="Q21"/>
          <cell r="R21">
            <v>0</v>
          </cell>
        </row>
        <row r="22">
          <cell r="B22" t="str">
            <v>2148 Pembinaan Haji</v>
          </cell>
          <cell r="C22"/>
          <cell r="D22">
            <v>560399000</v>
          </cell>
          <cell r="E22"/>
          <cell r="F22"/>
          <cell r="G22"/>
          <cell r="H22"/>
          <cell r="I22"/>
          <cell r="J22">
            <v>560399000</v>
          </cell>
          <cell r="K22">
            <v>0</v>
          </cell>
          <cell r="L22">
            <v>460399000</v>
          </cell>
          <cell r="M22">
            <v>0</v>
          </cell>
          <cell r="N22">
            <v>0</v>
          </cell>
          <cell r="O22">
            <v>0</v>
          </cell>
          <cell r="P22">
            <v>0</v>
          </cell>
          <cell r="Q22">
            <v>0</v>
          </cell>
          <cell r="R22">
            <v>460399000</v>
          </cell>
        </row>
        <row r="23">
          <cell r="B23" t="str">
            <v>2148.QDC Fasilitasi dan Pembinaan Masyarakat</v>
          </cell>
          <cell r="C23"/>
          <cell r="D23">
            <v>560399000</v>
          </cell>
          <cell r="E23"/>
          <cell r="F23"/>
          <cell r="G23"/>
          <cell r="H23"/>
          <cell r="I23"/>
          <cell r="J23">
            <v>560399000</v>
          </cell>
          <cell r="K23">
            <v>0</v>
          </cell>
          <cell r="L23">
            <v>460399000</v>
          </cell>
          <cell r="M23">
            <v>0</v>
          </cell>
          <cell r="N23">
            <v>0</v>
          </cell>
          <cell r="O23">
            <v>0</v>
          </cell>
          <cell r="P23">
            <v>0</v>
          </cell>
          <cell r="Q23">
            <v>0</v>
          </cell>
          <cell r="R23">
            <v>460399000</v>
          </cell>
        </row>
        <row r="24">
          <cell r="B24" t="str">
            <v>2148.QDC.001 Petugas Haji yang Profesional</v>
          </cell>
          <cell r="C24"/>
          <cell r="D24">
            <v>289794000</v>
          </cell>
          <cell r="E24"/>
          <cell r="F24"/>
          <cell r="G24"/>
          <cell r="H24"/>
          <cell r="I24"/>
          <cell r="J24">
            <v>289794000</v>
          </cell>
          <cell r="K24">
            <v>0</v>
          </cell>
          <cell r="L24">
            <v>289794000</v>
          </cell>
          <cell r="M24">
            <v>0</v>
          </cell>
          <cell r="N24">
            <v>0</v>
          </cell>
          <cell r="O24">
            <v>0</v>
          </cell>
          <cell r="P24">
            <v>0</v>
          </cell>
          <cell r="Q24">
            <v>0</v>
          </cell>
          <cell r="R24">
            <v>289794000</v>
          </cell>
        </row>
        <row r="25">
          <cell r="B25" t="str">
            <v>051 Rekrutmen/Seleksi PPIH Kloter</v>
          </cell>
          <cell r="C25"/>
          <cell r="D25">
            <v>17225000</v>
          </cell>
          <cell r="E25"/>
          <cell r="F25"/>
          <cell r="G25"/>
          <cell r="H25"/>
          <cell r="I25"/>
          <cell r="J25">
            <v>17225000</v>
          </cell>
          <cell r="K25"/>
          <cell r="L25">
            <v>17225000</v>
          </cell>
          <cell r="M25"/>
          <cell r="N25"/>
          <cell r="O25"/>
          <cell r="P25"/>
          <cell r="Q25"/>
          <cell r="R25">
            <v>17225000</v>
          </cell>
        </row>
        <row r="26">
          <cell r="B26" t="str">
            <v>052 Rekrutmen/Seleksi PPIH Non Kloter</v>
          </cell>
          <cell r="C26"/>
          <cell r="D26">
            <v>272569000</v>
          </cell>
          <cell r="E26"/>
          <cell r="F26"/>
          <cell r="G26"/>
          <cell r="H26"/>
          <cell r="I26"/>
          <cell r="J26">
            <v>272569000</v>
          </cell>
          <cell r="K26"/>
          <cell r="L26">
            <v>272569000</v>
          </cell>
          <cell r="M26"/>
          <cell r="N26"/>
          <cell r="O26"/>
          <cell r="P26"/>
          <cell r="Q26"/>
          <cell r="R26">
            <v>272569000</v>
          </cell>
        </row>
        <row r="27">
          <cell r="B27" t="str">
            <v>2148.QDC.002 Jemaah Haji Reguler yang Terbina</v>
          </cell>
          <cell r="C27"/>
          <cell r="D27">
            <v>270605000</v>
          </cell>
          <cell r="E27"/>
          <cell r="F27"/>
          <cell r="G27"/>
          <cell r="H27"/>
          <cell r="I27"/>
          <cell r="J27">
            <v>270605000</v>
          </cell>
          <cell r="K27">
            <v>0</v>
          </cell>
          <cell r="L27">
            <v>170605000</v>
          </cell>
          <cell r="M27">
            <v>0</v>
          </cell>
          <cell r="N27">
            <v>0</v>
          </cell>
          <cell r="O27">
            <v>0</v>
          </cell>
          <cell r="P27">
            <v>0</v>
          </cell>
          <cell r="Q27">
            <v>0</v>
          </cell>
          <cell r="R27">
            <v>170605000</v>
          </cell>
        </row>
        <row r="28">
          <cell r="B28" t="str">
            <v>051 Bimbingan Jemaah Haji Reguler</v>
          </cell>
          <cell r="C28"/>
          <cell r="D28">
            <v>270605000</v>
          </cell>
          <cell r="E28"/>
          <cell r="F28"/>
          <cell r="G28"/>
          <cell r="H28"/>
          <cell r="I28"/>
          <cell r="J28">
            <v>270605000</v>
          </cell>
          <cell r="K28"/>
          <cell r="L28">
            <v>170605000</v>
          </cell>
          <cell r="M28"/>
          <cell r="N28"/>
          <cell r="O28"/>
          <cell r="P28"/>
          <cell r="Q28"/>
          <cell r="R28">
            <v>170605000</v>
          </cell>
        </row>
        <row r="29">
          <cell r="B29" t="str">
            <v>2149 Pengelolaan Dana Haji dan Sistem Informasi Haji</v>
          </cell>
          <cell r="C29"/>
          <cell r="D29">
            <v>7500000</v>
          </cell>
          <cell r="E29"/>
          <cell r="F29"/>
          <cell r="G29"/>
          <cell r="H29"/>
          <cell r="I29"/>
          <cell r="J29">
            <v>7500000</v>
          </cell>
          <cell r="K29">
            <v>0</v>
          </cell>
          <cell r="L29">
            <v>7500000</v>
          </cell>
          <cell r="M29">
            <v>0</v>
          </cell>
          <cell r="N29">
            <v>0</v>
          </cell>
          <cell r="O29">
            <v>0</v>
          </cell>
          <cell r="P29">
            <v>0</v>
          </cell>
          <cell r="Q29">
            <v>0</v>
          </cell>
          <cell r="R29">
            <v>7500000</v>
          </cell>
        </row>
        <row r="30">
          <cell r="B30" t="str">
            <v>2149.QMA Data dan Informasi Publik</v>
          </cell>
          <cell r="C30"/>
          <cell r="D30">
            <v>7500000</v>
          </cell>
          <cell r="E30"/>
          <cell r="F30"/>
          <cell r="G30"/>
          <cell r="H30"/>
          <cell r="I30"/>
          <cell r="J30">
            <v>7500000</v>
          </cell>
          <cell r="K30">
            <v>0</v>
          </cell>
          <cell r="L30">
            <v>7500000</v>
          </cell>
          <cell r="M30">
            <v>0</v>
          </cell>
          <cell r="N30">
            <v>0</v>
          </cell>
          <cell r="O30">
            <v>0</v>
          </cell>
          <cell r="P30">
            <v>0</v>
          </cell>
          <cell r="Q30">
            <v>0</v>
          </cell>
          <cell r="R30">
            <v>7500000</v>
          </cell>
        </row>
        <row r="31">
          <cell r="B31" t="str">
            <v>2149.QMA.001 Sistem Informasi Haji yang Handal</v>
          </cell>
          <cell r="C31"/>
          <cell r="D31">
            <v>7500000</v>
          </cell>
          <cell r="E31"/>
          <cell r="F31"/>
          <cell r="G31"/>
          <cell r="H31"/>
          <cell r="I31"/>
          <cell r="J31">
            <v>7500000</v>
          </cell>
          <cell r="K31">
            <v>0</v>
          </cell>
          <cell r="L31">
            <v>7500000</v>
          </cell>
          <cell r="M31">
            <v>0</v>
          </cell>
          <cell r="N31">
            <v>0</v>
          </cell>
          <cell r="O31">
            <v>0</v>
          </cell>
          <cell r="P31">
            <v>0</v>
          </cell>
          <cell r="Q31">
            <v>0</v>
          </cell>
          <cell r="R31">
            <v>7500000</v>
          </cell>
        </row>
        <row r="32">
          <cell r="B32" t="str">
            <v>051 Pengelolaan Infrastruktur</v>
          </cell>
          <cell r="C32"/>
          <cell r="D32">
            <v>7500000</v>
          </cell>
          <cell r="E32"/>
          <cell r="F32"/>
          <cell r="G32"/>
          <cell r="H32"/>
          <cell r="I32"/>
          <cell r="J32">
            <v>7500000</v>
          </cell>
          <cell r="K32"/>
          <cell r="L32">
            <v>7500000</v>
          </cell>
          <cell r="M32"/>
          <cell r="N32"/>
          <cell r="O32"/>
          <cell r="P32"/>
          <cell r="Q32"/>
          <cell r="R32">
            <v>7500000</v>
          </cell>
        </row>
        <row r="33">
          <cell r="B33" t="str">
            <v>025.09.WA DUKUNGAN MANAJEMEN</v>
          </cell>
          <cell r="C33">
            <v>8002166000</v>
          </cell>
          <cell r="D33">
            <v>424080000</v>
          </cell>
          <cell r="E33">
            <v>87000000</v>
          </cell>
          <cell r="F33">
            <v>1495609000</v>
          </cell>
          <cell r="G33">
            <v>405000000</v>
          </cell>
          <cell r="H33">
            <v>416974000</v>
          </cell>
          <cell r="I33">
            <v>201000000</v>
          </cell>
          <cell r="J33">
            <v>11031829000</v>
          </cell>
          <cell r="K33">
            <v>8002166000</v>
          </cell>
          <cell r="L33">
            <v>329050000</v>
          </cell>
          <cell r="M33">
            <v>87000000</v>
          </cell>
          <cell r="N33">
            <v>1268924000</v>
          </cell>
          <cell r="O33">
            <v>512000000</v>
          </cell>
          <cell r="P33">
            <v>0</v>
          </cell>
          <cell r="Q33">
            <v>201000000</v>
          </cell>
          <cell r="R33">
            <v>10400140000</v>
          </cell>
        </row>
        <row r="34">
          <cell r="B34" t="str">
            <v>2150 Dukungan Manajemen dan Pelaksanaan Tugas Teknis
Lainnya Penyelenggaraan Haji dan Umrah</v>
          </cell>
          <cell r="C34">
            <v>8002166000</v>
          </cell>
          <cell r="D34">
            <v>424080000</v>
          </cell>
          <cell r="E34">
            <v>87000000</v>
          </cell>
          <cell r="F34">
            <v>1495609000</v>
          </cell>
          <cell r="G34">
            <v>405000000</v>
          </cell>
          <cell r="H34">
            <v>416974000</v>
          </cell>
          <cell r="I34">
            <v>201000000</v>
          </cell>
          <cell r="J34">
            <v>11031829000</v>
          </cell>
          <cell r="K34">
            <v>8002166000</v>
          </cell>
          <cell r="L34">
            <v>329050000</v>
          </cell>
          <cell r="M34">
            <v>87000000</v>
          </cell>
          <cell r="N34">
            <v>1268924000</v>
          </cell>
          <cell r="O34">
            <v>512000000</v>
          </cell>
          <cell r="P34">
            <v>0</v>
          </cell>
          <cell r="Q34">
            <v>201000000</v>
          </cell>
          <cell r="R34">
            <v>10400140000</v>
          </cell>
        </row>
        <row r="35">
          <cell r="B35" t="str">
            <v>2150.EBA Layanan Dukungan Manajemen Internal</v>
          </cell>
          <cell r="C35">
            <v>8002166000</v>
          </cell>
          <cell r="D35">
            <v>424080000</v>
          </cell>
          <cell r="E35"/>
          <cell r="F35">
            <v>1495609000</v>
          </cell>
          <cell r="G35">
            <v>405000000</v>
          </cell>
          <cell r="H35">
            <v>165787000</v>
          </cell>
          <cell r="I35"/>
          <cell r="J35">
            <v>10492642000</v>
          </cell>
          <cell r="K35">
            <v>8002166000</v>
          </cell>
          <cell r="L35">
            <v>329050000</v>
          </cell>
          <cell r="M35">
            <v>0</v>
          </cell>
          <cell r="N35">
            <v>1268924000</v>
          </cell>
          <cell r="O35">
            <v>512000000</v>
          </cell>
          <cell r="P35">
            <v>0</v>
          </cell>
          <cell r="Q35">
            <v>0</v>
          </cell>
          <cell r="R35">
            <v>10112140000</v>
          </cell>
        </row>
        <row r="36">
          <cell r="B36" t="str">
            <v>2150.EBA.962 Layanan Umum</v>
          </cell>
          <cell r="C36"/>
          <cell r="D36">
            <v>424080000</v>
          </cell>
          <cell r="E36"/>
          <cell r="F36"/>
          <cell r="G36"/>
          <cell r="H36">
            <v>165787000</v>
          </cell>
          <cell r="I36"/>
          <cell r="J36">
            <v>589867000</v>
          </cell>
          <cell r="K36">
            <v>0</v>
          </cell>
          <cell r="L36">
            <v>329050000</v>
          </cell>
          <cell r="M36">
            <v>0</v>
          </cell>
          <cell r="N36">
            <v>0</v>
          </cell>
          <cell r="O36">
            <v>0</v>
          </cell>
          <cell r="P36">
            <v>0</v>
          </cell>
          <cell r="Q36">
            <v>0</v>
          </cell>
          <cell r="R36">
            <v>329050000</v>
          </cell>
        </row>
        <row r="37">
          <cell r="B37" t="str">
            <v>052 Koordinasi penyelenggaraan ibadah haji</v>
          </cell>
          <cell r="C37"/>
          <cell r="D37">
            <v>336330000</v>
          </cell>
          <cell r="E37"/>
          <cell r="F37"/>
          <cell r="G37"/>
          <cell r="H37">
            <v>100787000</v>
          </cell>
          <cell r="I37"/>
          <cell r="J37">
            <v>437117000</v>
          </cell>
          <cell r="K37"/>
          <cell r="L37">
            <v>329050000</v>
          </cell>
          <cell r="M37"/>
          <cell r="N37"/>
          <cell r="O37"/>
          <cell r="P37">
            <v>0</v>
          </cell>
          <cell r="Q37"/>
          <cell r="R37">
            <v>329050000</v>
          </cell>
        </row>
        <row r="38">
          <cell r="B38" t="str">
            <v>054 Pengelolaan Ketatausahaan</v>
          </cell>
          <cell r="C38"/>
          <cell r="D38"/>
          <cell r="E38"/>
          <cell r="F38"/>
          <cell r="G38"/>
          <cell r="H38">
            <v>15000000</v>
          </cell>
          <cell r="I38"/>
          <cell r="J38">
            <v>15000000</v>
          </cell>
          <cell r="K38"/>
          <cell r="L38"/>
          <cell r="M38"/>
          <cell r="N38"/>
          <cell r="O38"/>
          <cell r="P38">
            <v>0</v>
          </cell>
          <cell r="Q38"/>
          <cell r="R38">
            <v>0</v>
          </cell>
        </row>
        <row r="39">
          <cell r="B39" t="str">
            <v>055 Layanan Dukungan Manajemen Eselon II</v>
          </cell>
          <cell r="C39"/>
          <cell r="D39">
            <v>87750000</v>
          </cell>
          <cell r="E39"/>
          <cell r="F39"/>
          <cell r="G39"/>
          <cell r="H39">
            <v>50000000</v>
          </cell>
          <cell r="I39"/>
          <cell r="J39">
            <v>137750000</v>
          </cell>
          <cell r="K39"/>
          <cell r="L39">
            <v>0</v>
          </cell>
          <cell r="M39"/>
          <cell r="N39"/>
          <cell r="O39"/>
          <cell r="P39">
            <v>0</v>
          </cell>
          <cell r="Q39"/>
          <cell r="R39">
            <v>0</v>
          </cell>
        </row>
        <row r="40">
          <cell r="B40" t="str">
            <v>2150.EBA.994 Layanan Perkantoran</v>
          </cell>
          <cell r="C40">
            <v>8002166000</v>
          </cell>
          <cell r="D40"/>
          <cell r="E40"/>
          <cell r="F40">
            <v>1495609000</v>
          </cell>
          <cell r="G40">
            <v>405000000</v>
          </cell>
          <cell r="H40"/>
          <cell r="I40"/>
          <cell r="J40">
            <v>9902775000</v>
          </cell>
          <cell r="K40">
            <v>8002166000</v>
          </cell>
          <cell r="L40">
            <v>0</v>
          </cell>
          <cell r="M40">
            <v>0</v>
          </cell>
          <cell r="N40">
            <v>1268924000</v>
          </cell>
          <cell r="O40">
            <v>512000000</v>
          </cell>
          <cell r="P40">
            <v>0</v>
          </cell>
          <cell r="Q40">
            <v>0</v>
          </cell>
          <cell r="R40">
            <v>9783090000</v>
          </cell>
        </row>
        <row r="41">
          <cell r="B41" t="str">
            <v>001 Gaji dan Tunjangan</v>
          </cell>
          <cell r="C41">
            <v>8002166000</v>
          </cell>
          <cell r="D41"/>
          <cell r="E41"/>
          <cell r="F41"/>
          <cell r="G41"/>
          <cell r="H41"/>
          <cell r="I41"/>
          <cell r="J41">
            <v>8002166000</v>
          </cell>
          <cell r="K41">
            <v>8002166000</v>
          </cell>
          <cell r="L41"/>
          <cell r="M41"/>
          <cell r="N41"/>
          <cell r="O41"/>
          <cell r="P41"/>
          <cell r="Q41"/>
          <cell r="R41">
            <v>8002166000</v>
          </cell>
        </row>
        <row r="42">
          <cell r="B42" t="str">
            <v>002 Operasional dan Pemeliharaan Kantor</v>
          </cell>
          <cell r="C42"/>
          <cell r="D42"/>
          <cell r="E42"/>
          <cell r="F42">
            <v>1495609000</v>
          </cell>
          <cell r="G42">
            <v>405000000</v>
          </cell>
          <cell r="H42"/>
          <cell r="I42"/>
          <cell r="J42">
            <v>1900609000</v>
          </cell>
          <cell r="K42"/>
          <cell r="L42"/>
          <cell r="M42"/>
          <cell r="N42">
            <v>1268924000</v>
          </cell>
          <cell r="O42">
            <v>512000000</v>
          </cell>
          <cell r="P42"/>
          <cell r="Q42"/>
          <cell r="R42">
            <v>1780924000</v>
          </cell>
        </row>
        <row r="43">
          <cell r="B43" t="str">
            <v>2150.EBB Layanan Sarana dan Prasarana Internal</v>
          </cell>
          <cell r="C43"/>
          <cell r="D43"/>
          <cell r="E43"/>
          <cell r="F43"/>
          <cell r="G43"/>
          <cell r="H43">
            <v>251187000</v>
          </cell>
          <cell r="I43">
            <v>201000000</v>
          </cell>
          <cell r="J43">
            <v>452187000</v>
          </cell>
          <cell r="K43">
            <v>0</v>
          </cell>
          <cell r="L43">
            <v>0</v>
          </cell>
          <cell r="M43">
            <v>0</v>
          </cell>
          <cell r="N43">
            <v>0</v>
          </cell>
          <cell r="O43">
            <v>0</v>
          </cell>
          <cell r="P43">
            <v>0</v>
          </cell>
          <cell r="Q43">
            <v>201000000</v>
          </cell>
          <cell r="R43">
            <v>201000000</v>
          </cell>
        </row>
        <row r="44">
          <cell r="B44" t="str">
            <v>2150.EBB.951 Layanan Sarana Internal</v>
          </cell>
          <cell r="C44"/>
          <cell r="D44"/>
          <cell r="E44"/>
          <cell r="F44"/>
          <cell r="G44"/>
          <cell r="H44">
            <v>251187000</v>
          </cell>
          <cell r="I44">
            <v>201000000</v>
          </cell>
          <cell r="J44">
            <v>452187000</v>
          </cell>
          <cell r="K44">
            <v>0</v>
          </cell>
          <cell r="L44">
            <v>0</v>
          </cell>
          <cell r="M44">
            <v>0</v>
          </cell>
          <cell r="N44">
            <v>0</v>
          </cell>
          <cell r="O44">
            <v>0</v>
          </cell>
          <cell r="P44">
            <v>0</v>
          </cell>
          <cell r="Q44">
            <v>201000000</v>
          </cell>
          <cell r="R44">
            <v>201000000</v>
          </cell>
        </row>
        <row r="45">
          <cell r="B45" t="str">
            <v>051 Pengadaan Perangkat Pengolah Data dan Komunikasi</v>
          </cell>
          <cell r="C45"/>
          <cell r="D45"/>
          <cell r="E45"/>
          <cell r="F45"/>
          <cell r="G45"/>
          <cell r="H45">
            <v>216187000</v>
          </cell>
          <cell r="I45"/>
          <cell r="J45">
            <v>216187000</v>
          </cell>
          <cell r="K45"/>
          <cell r="L45"/>
          <cell r="M45"/>
          <cell r="N45"/>
          <cell r="O45"/>
          <cell r="P45">
            <v>0</v>
          </cell>
          <cell r="Q45"/>
          <cell r="R45">
            <v>0</v>
          </cell>
        </row>
        <row r="46">
          <cell r="B46" t="str">
            <v>052 Pengadaan Peralatan dan Fasilitas Perkantoran</v>
          </cell>
          <cell r="C46"/>
          <cell r="D46"/>
          <cell r="E46"/>
          <cell r="F46"/>
          <cell r="G46"/>
          <cell r="H46"/>
          <cell r="I46">
            <v>29000000</v>
          </cell>
          <cell r="J46">
            <v>29000000</v>
          </cell>
          <cell r="K46"/>
          <cell r="L46"/>
          <cell r="M46"/>
          <cell r="N46"/>
          <cell r="O46"/>
          <cell r="P46"/>
          <cell r="Q46">
            <v>29000000</v>
          </cell>
          <cell r="R46">
            <v>29000000</v>
          </cell>
        </row>
        <row r="47">
          <cell r="B47" t="str">
            <v>053 Pengadaan Kendaraan Bermotor</v>
          </cell>
          <cell r="C47"/>
          <cell r="D47"/>
          <cell r="E47"/>
          <cell r="F47"/>
          <cell r="G47"/>
          <cell r="H47">
            <v>35000000</v>
          </cell>
          <cell r="I47">
            <v>172000000</v>
          </cell>
          <cell r="J47">
            <v>207000000</v>
          </cell>
          <cell r="K47"/>
          <cell r="L47"/>
          <cell r="M47"/>
          <cell r="N47"/>
          <cell r="O47"/>
          <cell r="P47">
            <v>0</v>
          </cell>
          <cell r="Q47">
            <v>172000000</v>
          </cell>
          <cell r="R47">
            <v>172000000</v>
          </cell>
        </row>
        <row r="48">
          <cell r="B48" t="str">
            <v>2150.EBD Layanan Manajemen Kinerja Internal</v>
          </cell>
          <cell r="C48"/>
          <cell r="D48"/>
          <cell r="E48">
            <v>87000000</v>
          </cell>
          <cell r="F48"/>
          <cell r="G48"/>
          <cell r="H48"/>
          <cell r="I48"/>
          <cell r="J48">
            <v>87000000</v>
          </cell>
          <cell r="K48">
            <v>0</v>
          </cell>
          <cell r="L48">
            <v>0</v>
          </cell>
          <cell r="M48">
            <v>87000000</v>
          </cell>
          <cell r="N48">
            <v>0</v>
          </cell>
          <cell r="O48">
            <v>0</v>
          </cell>
          <cell r="P48">
            <v>0</v>
          </cell>
          <cell r="Q48">
            <v>0</v>
          </cell>
          <cell r="R48">
            <v>87000000</v>
          </cell>
        </row>
        <row r="49">
          <cell r="B49" t="str">
            <v>2150.EBD.955 Layanan Manajemen Keuangan</v>
          </cell>
          <cell r="C49"/>
          <cell r="D49"/>
          <cell r="E49">
            <v>87000000</v>
          </cell>
          <cell r="F49"/>
          <cell r="G49"/>
          <cell r="H49"/>
          <cell r="I49"/>
          <cell r="J49">
            <v>87000000</v>
          </cell>
          <cell r="K49">
            <v>0</v>
          </cell>
          <cell r="L49">
            <v>0</v>
          </cell>
          <cell r="M49">
            <v>87000000</v>
          </cell>
          <cell r="N49">
            <v>0</v>
          </cell>
          <cell r="O49">
            <v>0</v>
          </cell>
          <cell r="P49">
            <v>0</v>
          </cell>
          <cell r="Q49">
            <v>0</v>
          </cell>
          <cell r="R49">
            <v>87000000</v>
          </cell>
        </row>
        <row r="50">
          <cell r="B50" t="str">
            <v>054 Pengelolaan PNBP</v>
          </cell>
          <cell r="C50"/>
          <cell r="D50"/>
          <cell r="E50">
            <v>87000000</v>
          </cell>
          <cell r="F50"/>
          <cell r="G50"/>
          <cell r="H50"/>
          <cell r="I50"/>
          <cell r="J50">
            <v>87000000</v>
          </cell>
          <cell r="K50"/>
          <cell r="L50"/>
          <cell r="M50">
            <v>87000000</v>
          </cell>
          <cell r="N50"/>
          <cell r="O50"/>
          <cell r="P50"/>
          <cell r="Q50"/>
          <cell r="R50">
            <v>87000000</v>
          </cell>
        </row>
      </sheetData>
      <sheetData sheetId="37">
        <row r="7">
          <cell r="B7" t="str">
            <v>29 BANTEN</v>
          </cell>
          <cell r="C7">
            <v>8881627000</v>
          </cell>
          <cell r="D7">
            <v>2646324000</v>
          </cell>
          <cell r="E7">
            <v>2423212000</v>
          </cell>
          <cell r="F7">
            <v>1234000000</v>
          </cell>
          <cell r="G7">
            <v>15185163000</v>
          </cell>
          <cell r="H7">
            <v>8096751000</v>
          </cell>
          <cell r="I7">
            <v>1825658000</v>
          </cell>
          <cell r="J7">
            <v>1982132000</v>
          </cell>
          <cell r="K7">
            <v>0</v>
          </cell>
          <cell r="L7">
            <v>11904541000</v>
          </cell>
        </row>
        <row r="8">
          <cell r="B8" t="str">
            <v>025.09.DC KERUKUNAN UMAT DAN LAYANAN KEHIDUPAN BERAGAMA</v>
          </cell>
          <cell r="C8"/>
          <cell r="D8">
            <v>2077896000</v>
          </cell>
          <cell r="E8"/>
          <cell r="F8"/>
          <cell r="G8">
            <v>2077896000</v>
          </cell>
          <cell r="H8">
            <v>0</v>
          </cell>
          <cell r="I8">
            <v>1315500000</v>
          </cell>
          <cell r="J8">
            <v>0</v>
          </cell>
          <cell r="K8">
            <v>0</v>
          </cell>
          <cell r="L8">
            <v>1315500000</v>
          </cell>
        </row>
        <row r="9">
          <cell r="B9" t="str">
            <v>2126 Pembinaan Umrah dan Haji Khusus</v>
          </cell>
          <cell r="C9"/>
          <cell r="D9">
            <v>153245000</v>
          </cell>
          <cell r="E9"/>
          <cell r="F9"/>
          <cell r="G9">
            <v>153245000</v>
          </cell>
          <cell r="H9">
            <v>0</v>
          </cell>
          <cell r="I9">
            <v>147000000</v>
          </cell>
          <cell r="J9">
            <v>0</v>
          </cell>
          <cell r="K9">
            <v>0</v>
          </cell>
          <cell r="L9">
            <v>147000000</v>
          </cell>
        </row>
        <row r="10">
          <cell r="B10" t="str">
            <v>2126.QDB Fasilitasi dan Pembinaan Lembaga</v>
          </cell>
          <cell r="C10"/>
          <cell r="D10">
            <v>153245000</v>
          </cell>
          <cell r="E10"/>
          <cell r="F10"/>
          <cell r="G10">
            <v>153245000</v>
          </cell>
          <cell r="H10">
            <v>0</v>
          </cell>
          <cell r="I10">
            <v>147000000</v>
          </cell>
          <cell r="J10">
            <v>0</v>
          </cell>
          <cell r="K10">
            <v>0</v>
          </cell>
          <cell r="L10">
            <v>147000000</v>
          </cell>
        </row>
        <row r="11">
          <cell r="B11" t="str">
            <v>2126.QDB.001 Lembaga Penyelenggara Ibadah Umrah yang Terbina</v>
          </cell>
          <cell r="C11"/>
          <cell r="D11">
            <v>153245000</v>
          </cell>
          <cell r="E11"/>
          <cell r="F11"/>
          <cell r="G11">
            <v>153245000</v>
          </cell>
          <cell r="H11">
            <v>0</v>
          </cell>
          <cell r="I11">
            <v>147000000</v>
          </cell>
          <cell r="J11">
            <v>0</v>
          </cell>
          <cell r="K11">
            <v>0</v>
          </cell>
          <cell r="L11">
            <v>147000000</v>
          </cell>
        </row>
        <row r="12">
          <cell r="B12" t="str">
            <v>053 Pembinaan Penyelenggara Perjalanan Ibadah Umrah</v>
          </cell>
          <cell r="C12"/>
          <cell r="D12">
            <v>95270000</v>
          </cell>
          <cell r="E12"/>
          <cell r="F12"/>
          <cell r="G12">
            <v>95270000</v>
          </cell>
          <cell r="H12"/>
          <cell r="I12">
            <v>91825000</v>
          </cell>
          <cell r="J12"/>
          <cell r="K12"/>
          <cell r="L12">
            <v>91825000</v>
          </cell>
        </row>
        <row r="13">
          <cell r="B13" t="str">
            <v>054 Pemantauan dan Pengawasan Penyelenggara Perjalanan Ibadah Umrah</v>
          </cell>
          <cell r="C13"/>
          <cell r="D13">
            <v>57975000</v>
          </cell>
          <cell r="E13"/>
          <cell r="F13"/>
          <cell r="G13">
            <v>57975000</v>
          </cell>
          <cell r="H13"/>
          <cell r="I13">
            <v>55175000</v>
          </cell>
          <cell r="J13"/>
          <cell r="K13"/>
          <cell r="L13">
            <v>55175000</v>
          </cell>
        </row>
        <row r="14">
          <cell r="B14" t="str">
            <v>2147 Pelayanan Haji Dalam Negeri</v>
          </cell>
          <cell r="C14"/>
          <cell r="D14">
            <v>1171854000</v>
          </cell>
          <cell r="E14"/>
          <cell r="F14"/>
          <cell r="G14">
            <v>1171854000</v>
          </cell>
          <cell r="H14">
            <v>0</v>
          </cell>
          <cell r="I14">
            <v>709600000</v>
          </cell>
          <cell r="J14">
            <v>0</v>
          </cell>
          <cell r="K14">
            <v>0</v>
          </cell>
          <cell r="L14">
            <v>709600000</v>
          </cell>
        </row>
        <row r="15">
          <cell r="B15" t="str">
            <v>2147.QAA Pelayanan Publik kepada masyarakat</v>
          </cell>
          <cell r="C15"/>
          <cell r="D15">
            <v>1171854000</v>
          </cell>
          <cell r="E15"/>
          <cell r="F15"/>
          <cell r="G15">
            <v>1171854000</v>
          </cell>
          <cell r="H15">
            <v>0</v>
          </cell>
          <cell r="I15">
            <v>709600000</v>
          </cell>
          <cell r="J15">
            <v>0</v>
          </cell>
          <cell r="K15">
            <v>0</v>
          </cell>
          <cell r="L15">
            <v>709600000</v>
          </cell>
        </row>
        <row r="16">
          <cell r="B16" t="str">
            <v>2147.QAA.001 Layanan Administrasi Haji Dalam Negeri</v>
          </cell>
          <cell r="C16"/>
          <cell r="D16">
            <v>1171854000</v>
          </cell>
          <cell r="E16"/>
          <cell r="F16"/>
          <cell r="G16">
            <v>1171854000</v>
          </cell>
          <cell r="H16">
            <v>0</v>
          </cell>
          <cell r="I16">
            <v>709600000</v>
          </cell>
          <cell r="J16">
            <v>0</v>
          </cell>
          <cell r="K16">
            <v>0</v>
          </cell>
          <cell r="L16">
            <v>709600000</v>
          </cell>
        </row>
        <row r="17">
          <cell r="B17" t="str">
            <v>052 Sosialisasi Kebijakan Pendaftaran dan Pembatalan Haji reguler</v>
          </cell>
          <cell r="C17"/>
          <cell r="D17">
            <v>143050000</v>
          </cell>
          <cell r="E17"/>
          <cell r="F17"/>
          <cell r="G17">
            <v>143050000</v>
          </cell>
          <cell r="H17"/>
          <cell r="I17">
            <v>0</v>
          </cell>
          <cell r="J17"/>
          <cell r="K17"/>
          <cell r="L17">
            <v>0</v>
          </cell>
        </row>
        <row r="18">
          <cell r="B18" t="str">
            <v>053 Pengelolaan Pelayanan Pendaftaran dan Pembatalan Haji Reguler</v>
          </cell>
          <cell r="C18"/>
          <cell r="D18">
            <v>226700000</v>
          </cell>
          <cell r="E18"/>
          <cell r="F18"/>
          <cell r="G18">
            <v>226700000</v>
          </cell>
          <cell r="H18"/>
          <cell r="I18">
            <v>0</v>
          </cell>
          <cell r="J18"/>
          <cell r="K18"/>
          <cell r="L18">
            <v>0</v>
          </cell>
        </row>
        <row r="19">
          <cell r="B19" t="str">
            <v>054 Konsolidasi dan Verifikasi Data Jemaah Haji Reguler</v>
          </cell>
          <cell r="C19"/>
          <cell r="D19">
            <v>29700000</v>
          </cell>
          <cell r="E19"/>
          <cell r="F19"/>
          <cell r="G19">
            <v>29700000</v>
          </cell>
          <cell r="H19"/>
          <cell r="I19">
            <v>29700000</v>
          </cell>
          <cell r="J19"/>
          <cell r="K19"/>
          <cell r="L19">
            <v>29700000</v>
          </cell>
        </row>
        <row r="20">
          <cell r="B20" t="str">
            <v>055 Sosialisasi/Orientasi Penyelesaian Dokumen dan Perlengkapan Haji</v>
          </cell>
          <cell r="C20"/>
          <cell r="D20">
            <v>15100000</v>
          </cell>
          <cell r="E20"/>
          <cell r="F20"/>
          <cell r="G20">
            <v>15100000</v>
          </cell>
          <cell r="H20"/>
          <cell r="I20">
            <v>0</v>
          </cell>
          <cell r="J20"/>
          <cell r="K20"/>
          <cell r="L20">
            <v>0</v>
          </cell>
        </row>
        <row r="21">
          <cell r="B21" t="str">
            <v>057 Penyelesaian Dokumen/Perlengkapan Jemaah Haji di Tingkat Kab/Kota</v>
          </cell>
          <cell r="C21"/>
          <cell r="D21">
            <v>255554000</v>
          </cell>
          <cell r="E21"/>
          <cell r="F21"/>
          <cell r="G21">
            <v>255554000</v>
          </cell>
          <cell r="H21"/>
          <cell r="I21">
            <v>228400000</v>
          </cell>
          <cell r="J21"/>
          <cell r="K21"/>
          <cell r="L21">
            <v>228400000</v>
          </cell>
        </row>
        <row r="22">
          <cell r="B22" t="str">
            <v>058 Penyelesaian Dokumen/Perlengkapan Jemaah Haji di Tingkat Provinsi</v>
          </cell>
          <cell r="C22"/>
          <cell r="D22">
            <v>98500000</v>
          </cell>
          <cell r="E22"/>
          <cell r="F22"/>
          <cell r="G22">
            <v>98500000</v>
          </cell>
          <cell r="H22"/>
          <cell r="I22">
            <v>98500000</v>
          </cell>
          <cell r="J22"/>
          <cell r="K22"/>
          <cell r="L22">
            <v>98500000</v>
          </cell>
        </row>
        <row r="23">
          <cell r="B23" t="str">
            <v>059 Penyelesaian Dokumen/Perlengkapan Jemaah Haji di Tingkat Pusat</v>
          </cell>
          <cell r="C23"/>
          <cell r="D23">
            <v>6000000</v>
          </cell>
          <cell r="E23"/>
          <cell r="F23"/>
          <cell r="G23">
            <v>6000000</v>
          </cell>
          <cell r="H23"/>
          <cell r="I23">
            <v>0</v>
          </cell>
          <cell r="J23"/>
          <cell r="K23"/>
          <cell r="L23">
            <v>0</v>
          </cell>
        </row>
        <row r="24">
          <cell r="B24" t="str">
            <v>063 Pelayanan Pemberangkatan/Pemulangan Jemaah</v>
          </cell>
          <cell r="C24"/>
          <cell r="D24">
            <v>397250000</v>
          </cell>
          <cell r="E24"/>
          <cell r="F24"/>
          <cell r="G24">
            <v>397250000</v>
          </cell>
          <cell r="H24"/>
          <cell r="I24">
            <v>353000000</v>
          </cell>
          <cell r="J24"/>
          <cell r="K24"/>
          <cell r="L24">
            <v>353000000</v>
          </cell>
        </row>
        <row r="25">
          <cell r="B25" t="str">
            <v>2148 Pembinaan Haji</v>
          </cell>
          <cell r="C25"/>
          <cell r="D25">
            <v>752797000</v>
          </cell>
          <cell r="E25"/>
          <cell r="F25"/>
          <cell r="G25">
            <v>752797000</v>
          </cell>
          <cell r="H25">
            <v>0</v>
          </cell>
          <cell r="I25">
            <v>458900000</v>
          </cell>
          <cell r="J25">
            <v>0</v>
          </cell>
          <cell r="K25">
            <v>0</v>
          </cell>
          <cell r="L25">
            <v>458900000</v>
          </cell>
        </row>
        <row r="26">
          <cell r="B26" t="str">
            <v>2148.QDC Fasilitasi dan Pembinaan Masyarakat</v>
          </cell>
          <cell r="C26"/>
          <cell r="D26">
            <v>752797000</v>
          </cell>
          <cell r="E26"/>
          <cell r="F26"/>
          <cell r="G26">
            <v>752797000</v>
          </cell>
          <cell r="H26"/>
          <cell r="I26">
            <v>458900000</v>
          </cell>
          <cell r="J26"/>
          <cell r="K26"/>
          <cell r="L26">
            <v>458900000</v>
          </cell>
        </row>
        <row r="27">
          <cell r="B27" t="str">
            <v>2148.QDC.001 Petugas Haji yang Profesional</v>
          </cell>
          <cell r="C27"/>
          <cell r="D27">
            <v>284082000</v>
          </cell>
          <cell r="E27"/>
          <cell r="F27"/>
          <cell r="G27">
            <v>284082000</v>
          </cell>
          <cell r="H27">
            <v>0</v>
          </cell>
          <cell r="I27">
            <v>251000000</v>
          </cell>
          <cell r="J27">
            <v>0</v>
          </cell>
          <cell r="K27">
            <v>0</v>
          </cell>
          <cell r="L27">
            <v>251000000</v>
          </cell>
        </row>
        <row r="28">
          <cell r="B28" t="str">
            <v>051 Rekrutmen/Seleksi PPIH Kloter</v>
          </cell>
          <cell r="C28"/>
          <cell r="D28">
            <v>284082000</v>
          </cell>
          <cell r="E28"/>
          <cell r="F28"/>
          <cell r="G28">
            <v>284082000</v>
          </cell>
          <cell r="H28"/>
          <cell r="I28">
            <v>251000000</v>
          </cell>
          <cell r="J28"/>
          <cell r="K28"/>
          <cell r="L28">
            <v>251000000</v>
          </cell>
        </row>
        <row r="29">
          <cell r="B29" t="str">
            <v>2148.QDC.002 Jemaah Haji Reguler yang Terbina</v>
          </cell>
          <cell r="C29"/>
          <cell r="D29">
            <v>468715000</v>
          </cell>
          <cell r="E29"/>
          <cell r="F29"/>
          <cell r="G29">
            <v>468715000</v>
          </cell>
          <cell r="H29">
            <v>0</v>
          </cell>
          <cell r="I29">
            <v>207900000</v>
          </cell>
          <cell r="J29">
            <v>0</v>
          </cell>
          <cell r="K29">
            <v>0</v>
          </cell>
          <cell r="L29">
            <v>207900000</v>
          </cell>
        </row>
        <row r="30">
          <cell r="B30" t="str">
            <v>051 Bimbingan Jemaah Haji Reguler</v>
          </cell>
          <cell r="C30"/>
          <cell r="D30">
            <v>289815000</v>
          </cell>
          <cell r="E30"/>
          <cell r="F30"/>
          <cell r="G30">
            <v>289815000</v>
          </cell>
          <cell r="H30"/>
          <cell r="I30">
            <v>109000000</v>
          </cell>
          <cell r="J30"/>
          <cell r="K30"/>
          <cell r="L30">
            <v>109000000</v>
          </cell>
        </row>
        <row r="31">
          <cell r="B31" t="str">
            <v>053 Pembinaan kelompok bimbingan</v>
          </cell>
          <cell r="C31"/>
          <cell r="D31">
            <v>178900000</v>
          </cell>
          <cell r="E31"/>
          <cell r="F31"/>
          <cell r="G31">
            <v>178900000</v>
          </cell>
          <cell r="H31"/>
          <cell r="I31">
            <v>98900000</v>
          </cell>
          <cell r="J31"/>
          <cell r="K31"/>
          <cell r="L31">
            <v>98900000</v>
          </cell>
        </row>
        <row r="32">
          <cell r="B32" t="str">
            <v>025.09.WA DUKUNGAN MANAJEMEN</v>
          </cell>
          <cell r="C32">
            <v>8881627000</v>
          </cell>
          <cell r="D32">
            <v>568428000</v>
          </cell>
          <cell r="E32">
            <v>2423212000</v>
          </cell>
          <cell r="F32">
            <v>1234000000</v>
          </cell>
          <cell r="G32">
            <v>13107267000</v>
          </cell>
          <cell r="H32">
            <v>8096751000</v>
          </cell>
          <cell r="I32">
            <v>510158000</v>
          </cell>
          <cell r="J32">
            <v>1982132000</v>
          </cell>
          <cell r="K32">
            <v>0</v>
          </cell>
          <cell r="L32">
            <v>10589041000</v>
          </cell>
        </row>
        <row r="33">
          <cell r="B33" t="str">
            <v>2150 Dukungan Manajemen dan Pelaksanaan Tugas Teknis
Lainnya Penyelenggaraan Haji dan Umrah</v>
          </cell>
          <cell r="C33">
            <v>8881627000</v>
          </cell>
          <cell r="D33">
            <v>568428000</v>
          </cell>
          <cell r="E33">
            <v>2423212000</v>
          </cell>
          <cell r="F33">
            <v>1234000000</v>
          </cell>
          <cell r="G33">
            <v>13107267000</v>
          </cell>
          <cell r="H33">
            <v>8096751000</v>
          </cell>
          <cell r="I33">
            <v>510158000</v>
          </cell>
          <cell r="J33">
            <v>1982132000</v>
          </cell>
          <cell r="K33">
            <v>0</v>
          </cell>
          <cell r="L33">
            <v>10589041000</v>
          </cell>
        </row>
        <row r="34">
          <cell r="B34" t="str">
            <v>2150.EBA Layanan Dukungan Manajemen Internal</v>
          </cell>
          <cell r="C34">
            <v>8881627000</v>
          </cell>
          <cell r="D34">
            <v>101528000</v>
          </cell>
          <cell r="E34">
            <v>2423212000</v>
          </cell>
          <cell r="F34"/>
          <cell r="G34">
            <v>11406367000</v>
          </cell>
          <cell r="H34">
            <v>8096751000</v>
          </cell>
          <cell r="I34">
            <v>95528000</v>
          </cell>
          <cell r="J34">
            <v>1982132000</v>
          </cell>
          <cell r="K34">
            <v>0</v>
          </cell>
          <cell r="L34">
            <v>10174411000</v>
          </cell>
        </row>
        <row r="35">
          <cell r="B35" t="str">
            <v>2150.EBA.956 Layanan BMN</v>
          </cell>
          <cell r="C35"/>
          <cell r="D35">
            <v>7000000</v>
          </cell>
          <cell r="E35"/>
          <cell r="F35"/>
          <cell r="G35">
            <v>7000000</v>
          </cell>
          <cell r="H35">
            <v>0</v>
          </cell>
          <cell r="I35">
            <v>0</v>
          </cell>
          <cell r="J35">
            <v>0</v>
          </cell>
          <cell r="K35">
            <v>0</v>
          </cell>
          <cell r="L35">
            <v>0</v>
          </cell>
        </row>
        <row r="36">
          <cell r="B36" t="str">
            <v>051 Pengelolaan BMN dan Perlengkapan</v>
          </cell>
          <cell r="C36"/>
          <cell r="D36">
            <v>7000000</v>
          </cell>
          <cell r="E36"/>
          <cell r="F36"/>
          <cell r="G36">
            <v>7000000</v>
          </cell>
          <cell r="H36"/>
          <cell r="I36">
            <v>0</v>
          </cell>
          <cell r="J36"/>
          <cell r="K36"/>
          <cell r="L36">
            <v>0</v>
          </cell>
        </row>
        <row r="37">
          <cell r="B37" t="str">
            <v>2150.EBA.962 Layanan Umum</v>
          </cell>
          <cell r="C37"/>
          <cell r="D37">
            <v>94528000</v>
          </cell>
          <cell r="E37"/>
          <cell r="F37"/>
          <cell r="G37">
            <v>94528000</v>
          </cell>
          <cell r="H37">
            <v>0</v>
          </cell>
          <cell r="I37">
            <v>95528000</v>
          </cell>
          <cell r="J37">
            <v>0</v>
          </cell>
          <cell r="K37">
            <v>0</v>
          </cell>
          <cell r="L37">
            <v>95528000</v>
          </cell>
        </row>
        <row r="38">
          <cell r="B38" t="str">
            <v>052 Koordinasi penyelenggaraan ibadah haji</v>
          </cell>
          <cell r="C38"/>
          <cell r="D38">
            <v>41000000</v>
          </cell>
          <cell r="E38"/>
          <cell r="F38"/>
          <cell r="G38">
            <v>41000000</v>
          </cell>
          <cell r="H38"/>
          <cell r="I38">
            <v>41000000</v>
          </cell>
          <cell r="J38"/>
          <cell r="K38"/>
          <cell r="L38">
            <v>41000000</v>
          </cell>
        </row>
        <row r="39">
          <cell r="B39" t="str">
            <v>053 Pelayanan Umum dan Rumah Tangga</v>
          </cell>
          <cell r="C39"/>
          <cell r="D39">
            <v>53528000</v>
          </cell>
          <cell r="E39"/>
          <cell r="F39"/>
          <cell r="G39">
            <v>53528000</v>
          </cell>
          <cell r="H39"/>
          <cell r="I39">
            <v>54528000</v>
          </cell>
          <cell r="J39"/>
          <cell r="K39"/>
          <cell r="L39">
            <v>54528000</v>
          </cell>
        </row>
        <row r="40">
          <cell r="B40" t="str">
            <v>2150.EBA.994 Layanan Perkantoran</v>
          </cell>
          <cell r="C40">
            <v>8881627000</v>
          </cell>
          <cell r="D40"/>
          <cell r="E40">
            <v>2423212000</v>
          </cell>
          <cell r="F40"/>
          <cell r="G40">
            <v>11304839000</v>
          </cell>
          <cell r="H40">
            <v>8096751000</v>
          </cell>
          <cell r="I40">
            <v>0</v>
          </cell>
          <cell r="J40">
            <v>1982132000</v>
          </cell>
          <cell r="K40">
            <v>0</v>
          </cell>
          <cell r="L40">
            <v>10078883000</v>
          </cell>
        </row>
        <row r="41">
          <cell r="B41" t="str">
            <v>001 Gaji dan Tunjangan</v>
          </cell>
          <cell r="C41">
            <v>8881627000</v>
          </cell>
          <cell r="D41"/>
          <cell r="E41"/>
          <cell r="F41"/>
          <cell r="G41">
            <v>8881627000</v>
          </cell>
          <cell r="H41">
            <v>8096751000</v>
          </cell>
          <cell r="I41"/>
          <cell r="J41"/>
          <cell r="K41"/>
          <cell r="L41">
            <v>8096751000</v>
          </cell>
        </row>
        <row r="42">
          <cell r="B42" t="str">
            <v>002 Operasional dan Pemeliharaan Kantor</v>
          </cell>
          <cell r="C42"/>
          <cell r="D42"/>
          <cell r="E42">
            <v>2423212000</v>
          </cell>
          <cell r="F42"/>
          <cell r="G42">
            <v>2423212000</v>
          </cell>
          <cell r="H42"/>
          <cell r="I42"/>
          <cell r="J42">
            <v>1982132000</v>
          </cell>
          <cell r="K42"/>
          <cell r="L42">
            <v>1982132000</v>
          </cell>
        </row>
        <row r="43">
          <cell r="B43" t="str">
            <v>2150.EBB Layanan Sarana dan Prasarana Internal</v>
          </cell>
          <cell r="C43"/>
          <cell r="D43"/>
          <cell r="E43"/>
          <cell r="F43">
            <v>1234000000</v>
          </cell>
          <cell r="G43">
            <v>1234000000</v>
          </cell>
          <cell r="H43">
            <v>0</v>
          </cell>
          <cell r="I43">
            <v>0</v>
          </cell>
          <cell r="J43">
            <v>0</v>
          </cell>
          <cell r="K43">
            <v>0</v>
          </cell>
          <cell r="L43">
            <v>0</v>
          </cell>
        </row>
        <row r="44">
          <cell r="B44" t="str">
            <v>2150.EBB.951 Layanan Sarana Internal</v>
          </cell>
          <cell r="C44"/>
          <cell r="D44"/>
          <cell r="E44"/>
          <cell r="F44">
            <v>1234000000</v>
          </cell>
          <cell r="G44">
            <v>1234000000</v>
          </cell>
          <cell r="H44">
            <v>0</v>
          </cell>
          <cell r="I44">
            <v>0</v>
          </cell>
          <cell r="J44">
            <v>0</v>
          </cell>
          <cell r="K44">
            <v>0</v>
          </cell>
          <cell r="L44">
            <v>0</v>
          </cell>
        </row>
        <row r="45">
          <cell r="B45" t="str">
            <v>051 Pengadaan Perangkat Pengolah Data dan Komunikasi</v>
          </cell>
          <cell r="C45"/>
          <cell r="D45"/>
          <cell r="E45"/>
          <cell r="F45">
            <v>128500000</v>
          </cell>
          <cell r="G45">
            <v>128500000</v>
          </cell>
          <cell r="H45"/>
          <cell r="I45"/>
          <cell r="J45"/>
          <cell r="K45">
            <v>0</v>
          </cell>
          <cell r="L45">
            <v>0</v>
          </cell>
        </row>
        <row r="46">
          <cell r="B46" t="str">
            <v>052 Pengadaan Peralatan dan Fasilitas Perkantoran</v>
          </cell>
          <cell r="C46"/>
          <cell r="D46"/>
          <cell r="E46"/>
          <cell r="F46">
            <v>40500000</v>
          </cell>
          <cell r="G46">
            <v>40500000</v>
          </cell>
          <cell r="H46"/>
          <cell r="I46"/>
          <cell r="J46"/>
          <cell r="K46">
            <v>0</v>
          </cell>
          <cell r="L46">
            <v>0</v>
          </cell>
        </row>
        <row r="47">
          <cell r="B47" t="str">
            <v>053 Pengadaan Kendaraan Bermotor</v>
          </cell>
          <cell r="C47"/>
          <cell r="D47"/>
          <cell r="E47"/>
          <cell r="F47">
            <v>1065000000</v>
          </cell>
          <cell r="G47">
            <v>1065000000</v>
          </cell>
          <cell r="H47"/>
          <cell r="I47"/>
          <cell r="J47"/>
          <cell r="K47">
            <v>0</v>
          </cell>
          <cell r="L47">
            <v>0</v>
          </cell>
        </row>
        <row r="48">
          <cell r="B48" t="str">
            <v>2150.EBD Layanan Manajemen Kinerja Internal</v>
          </cell>
          <cell r="C48"/>
          <cell r="D48">
            <v>466900000</v>
          </cell>
          <cell r="E48"/>
          <cell r="F48"/>
          <cell r="G48">
            <v>466900000</v>
          </cell>
          <cell r="H48">
            <v>0</v>
          </cell>
          <cell r="I48">
            <v>414630000</v>
          </cell>
          <cell r="J48">
            <v>0</v>
          </cell>
          <cell r="K48">
            <v>0</v>
          </cell>
          <cell r="L48">
            <v>414630000</v>
          </cell>
        </row>
        <row r="49">
          <cell r="B49" t="str">
            <v>2150.EBD.952 Layanan Perencanaan dan Penganggaran</v>
          </cell>
          <cell r="C49"/>
          <cell r="D49">
            <v>351400000</v>
          </cell>
          <cell r="E49"/>
          <cell r="F49"/>
          <cell r="G49">
            <v>351400000</v>
          </cell>
          <cell r="H49">
            <v>0</v>
          </cell>
          <cell r="I49">
            <v>351400000</v>
          </cell>
          <cell r="J49">
            <v>0</v>
          </cell>
          <cell r="K49">
            <v>0</v>
          </cell>
          <cell r="L49">
            <v>351400000</v>
          </cell>
        </row>
        <row r="50">
          <cell r="B50" t="str">
            <v>051 Penyusunan Perencanaan Program dan Anggaran</v>
          </cell>
          <cell r="C50"/>
          <cell r="D50">
            <v>344900000</v>
          </cell>
          <cell r="E50"/>
          <cell r="F50"/>
          <cell r="G50">
            <v>344900000</v>
          </cell>
          <cell r="H50"/>
          <cell r="I50">
            <v>344900000</v>
          </cell>
          <cell r="J50"/>
          <cell r="K50"/>
          <cell r="L50">
            <v>344900000</v>
          </cell>
        </row>
        <row r="51">
          <cell r="B51" t="str">
            <v>052 Pengelolaan Rencana Program dan Anggaran</v>
          </cell>
          <cell r="C51"/>
          <cell r="D51">
            <v>6500000</v>
          </cell>
          <cell r="E51"/>
          <cell r="F51"/>
          <cell r="G51">
            <v>6500000</v>
          </cell>
          <cell r="H51"/>
          <cell r="I51">
            <v>6500000</v>
          </cell>
          <cell r="J51"/>
          <cell r="K51"/>
          <cell r="L51">
            <v>6500000</v>
          </cell>
        </row>
        <row r="52">
          <cell r="B52" t="str">
            <v>2150.EBD.953 Layanan Pemantauan dan Evaluasi</v>
          </cell>
          <cell r="C52"/>
          <cell r="D52">
            <v>73000000</v>
          </cell>
          <cell r="E52"/>
          <cell r="F52"/>
          <cell r="G52">
            <v>73000000</v>
          </cell>
          <cell r="H52">
            <v>0</v>
          </cell>
          <cell r="I52">
            <v>28000000</v>
          </cell>
          <cell r="J52">
            <v>0</v>
          </cell>
          <cell r="K52">
            <v>0</v>
          </cell>
          <cell r="L52">
            <v>28000000</v>
          </cell>
        </row>
        <row r="53">
          <cell r="B53" t="str">
            <v>051 Evaluasi dan Pelaporan Program</v>
          </cell>
          <cell r="C53"/>
          <cell r="D53">
            <v>73000000</v>
          </cell>
          <cell r="E53"/>
          <cell r="F53"/>
          <cell r="G53">
            <v>73000000</v>
          </cell>
          <cell r="H53"/>
          <cell r="I53">
            <v>28000000</v>
          </cell>
          <cell r="J53"/>
          <cell r="K53"/>
          <cell r="L53">
            <v>28000000</v>
          </cell>
        </row>
        <row r="54">
          <cell r="B54" t="str">
            <v>2150.EBD.955 Layanan Manajemen Keuangan</v>
          </cell>
          <cell r="C54"/>
          <cell r="D54">
            <v>42500000</v>
          </cell>
          <cell r="E54"/>
          <cell r="F54"/>
          <cell r="G54">
            <v>42500000</v>
          </cell>
          <cell r="H54">
            <v>0</v>
          </cell>
          <cell r="I54">
            <v>35230000</v>
          </cell>
          <cell r="J54">
            <v>0</v>
          </cell>
          <cell r="K54">
            <v>0</v>
          </cell>
          <cell r="L54">
            <v>35230000</v>
          </cell>
        </row>
        <row r="55">
          <cell r="B55" t="str">
            <v>051 Pelaksananaan Anggaran dan Perbendaharaan</v>
          </cell>
          <cell r="C55"/>
          <cell r="D55">
            <v>3250000</v>
          </cell>
          <cell r="E55"/>
          <cell r="F55"/>
          <cell r="G55">
            <v>3250000</v>
          </cell>
          <cell r="H55"/>
          <cell r="I55">
            <v>0</v>
          </cell>
          <cell r="J55"/>
          <cell r="K55"/>
          <cell r="L55">
            <v>0</v>
          </cell>
        </row>
        <row r="56">
          <cell r="B56" t="str">
            <v>055 Pengelolaan Laporan Keuangan</v>
          </cell>
          <cell r="C56"/>
          <cell r="D56">
            <v>39250000</v>
          </cell>
          <cell r="E56"/>
          <cell r="F56"/>
          <cell r="G56">
            <v>39250000</v>
          </cell>
          <cell r="H56"/>
          <cell r="I56">
            <v>35230000</v>
          </cell>
          <cell r="J56"/>
          <cell r="K56"/>
          <cell r="L56">
            <v>35230000</v>
          </cell>
        </row>
      </sheetData>
      <sheetData sheetId="38">
        <row r="7">
          <cell r="B7" t="str">
            <v>30 KEPULAUAN BANGKA BELITUNG</v>
          </cell>
          <cell r="C7">
            <v>4725627000</v>
          </cell>
          <cell r="D7">
            <v>2513913000</v>
          </cell>
          <cell r="E7">
            <v>370962000</v>
          </cell>
          <cell r="F7">
            <v>2631421000</v>
          </cell>
          <cell r="G7">
            <v>10600000</v>
          </cell>
          <cell r="H7">
            <v>2458140000</v>
          </cell>
          <cell r="I7">
            <v>249238000</v>
          </cell>
          <cell r="J7">
            <v>12959901000</v>
          </cell>
          <cell r="K7">
            <v>4542223000</v>
          </cell>
          <cell r="L7">
            <v>1122176000</v>
          </cell>
          <cell r="M7">
            <v>370962000</v>
          </cell>
          <cell r="N7">
            <v>2083437000</v>
          </cell>
          <cell r="O7">
            <v>10600000</v>
          </cell>
          <cell r="P7">
            <v>0</v>
          </cell>
          <cell r="Q7">
            <v>63638000</v>
          </cell>
          <cell r="R7">
            <v>8193036000</v>
          </cell>
        </row>
        <row r="8">
          <cell r="B8" t="str">
            <v>025.09.DC KERUKUNAN UMAT DAN LAYANAN KEHIDUPAN BERAGAMA</v>
          </cell>
          <cell r="C8"/>
          <cell r="D8">
            <v>1797051000</v>
          </cell>
          <cell r="E8"/>
          <cell r="F8"/>
          <cell r="G8"/>
          <cell r="H8"/>
          <cell r="I8"/>
          <cell r="J8">
            <v>1797051000</v>
          </cell>
          <cell r="K8">
            <v>0</v>
          </cell>
          <cell r="L8">
            <v>569146000</v>
          </cell>
          <cell r="M8">
            <v>0</v>
          </cell>
          <cell r="N8">
            <v>0</v>
          </cell>
          <cell r="O8">
            <v>0</v>
          </cell>
          <cell r="P8">
            <v>0</v>
          </cell>
          <cell r="Q8">
            <v>0</v>
          </cell>
          <cell r="R8">
            <v>569146000</v>
          </cell>
        </row>
        <row r="9">
          <cell r="B9" t="str">
            <v>2126 Pembinaan Umrah dan Haji Khusus</v>
          </cell>
          <cell r="C9"/>
          <cell r="D9">
            <v>480495000</v>
          </cell>
          <cell r="E9"/>
          <cell r="F9"/>
          <cell r="G9"/>
          <cell r="H9"/>
          <cell r="I9"/>
          <cell r="J9">
            <v>480495000</v>
          </cell>
          <cell r="K9">
            <v>0</v>
          </cell>
          <cell r="L9">
            <v>54345000</v>
          </cell>
          <cell r="M9">
            <v>0</v>
          </cell>
          <cell r="N9">
            <v>0</v>
          </cell>
          <cell r="O9">
            <v>0</v>
          </cell>
          <cell r="P9">
            <v>0</v>
          </cell>
          <cell r="Q9">
            <v>0</v>
          </cell>
          <cell r="R9">
            <v>54345000</v>
          </cell>
        </row>
        <row r="10">
          <cell r="B10" t="str">
            <v>2126.QDB Fasilitasi dan Pembinaan Lembaga</v>
          </cell>
          <cell r="C10"/>
          <cell r="D10">
            <v>480495000</v>
          </cell>
          <cell r="E10"/>
          <cell r="F10"/>
          <cell r="G10"/>
          <cell r="H10"/>
          <cell r="I10"/>
          <cell r="J10">
            <v>480495000</v>
          </cell>
          <cell r="K10">
            <v>0</v>
          </cell>
          <cell r="L10">
            <v>54345000</v>
          </cell>
          <cell r="M10">
            <v>0</v>
          </cell>
          <cell r="N10">
            <v>0</v>
          </cell>
          <cell r="O10">
            <v>0</v>
          </cell>
          <cell r="P10">
            <v>0</v>
          </cell>
          <cell r="Q10">
            <v>0</v>
          </cell>
          <cell r="R10">
            <v>54345000</v>
          </cell>
        </row>
        <row r="11">
          <cell r="B11" t="str">
            <v>2126.QDB.001 Lembaga Penyelenggara Ibadah Umrah yang Terbina</v>
          </cell>
          <cell r="C11"/>
          <cell r="D11">
            <v>480495000</v>
          </cell>
          <cell r="E11"/>
          <cell r="F11"/>
          <cell r="G11"/>
          <cell r="H11"/>
          <cell r="I11"/>
          <cell r="J11">
            <v>480495000</v>
          </cell>
          <cell r="K11">
            <v>0</v>
          </cell>
          <cell r="L11">
            <v>54345000</v>
          </cell>
          <cell r="M11">
            <v>0</v>
          </cell>
          <cell r="N11">
            <v>0</v>
          </cell>
          <cell r="O11">
            <v>0</v>
          </cell>
          <cell r="P11">
            <v>0</v>
          </cell>
          <cell r="Q11">
            <v>0</v>
          </cell>
          <cell r="R11">
            <v>54345000</v>
          </cell>
        </row>
        <row r="12">
          <cell r="B12" t="str">
            <v>052 Akreditasi Penyelenggara Perjalanan Ibadah Umrah</v>
          </cell>
          <cell r="C12"/>
          <cell r="D12">
            <v>44480000</v>
          </cell>
          <cell r="E12"/>
          <cell r="F12"/>
          <cell r="G12"/>
          <cell r="H12"/>
          <cell r="I12"/>
          <cell r="J12">
            <v>44480000</v>
          </cell>
          <cell r="K12"/>
          <cell r="L12">
            <v>0</v>
          </cell>
          <cell r="M12"/>
          <cell r="N12"/>
          <cell r="O12"/>
          <cell r="P12"/>
          <cell r="Q12"/>
          <cell r="R12">
            <v>0</v>
          </cell>
        </row>
        <row r="13">
          <cell r="B13" t="str">
            <v>053 Pembinaan Penyelenggara Perjalanan Ibadah Umrah</v>
          </cell>
          <cell r="C13"/>
          <cell r="D13">
            <v>336910000</v>
          </cell>
          <cell r="E13"/>
          <cell r="F13"/>
          <cell r="G13"/>
          <cell r="H13"/>
          <cell r="I13"/>
          <cell r="J13">
            <v>336910000</v>
          </cell>
          <cell r="K13"/>
          <cell r="L13">
            <v>42335000</v>
          </cell>
          <cell r="M13"/>
          <cell r="N13"/>
          <cell r="O13"/>
          <cell r="P13"/>
          <cell r="Q13"/>
          <cell r="R13">
            <v>42335000</v>
          </cell>
        </row>
        <row r="14">
          <cell r="B14" t="str">
            <v>054 Pemantauan dan Pengawasan Penyelenggara Perjalanan Ibadah Umrah</v>
          </cell>
          <cell r="C14"/>
          <cell r="D14">
            <v>99105000</v>
          </cell>
          <cell r="E14"/>
          <cell r="F14"/>
          <cell r="G14"/>
          <cell r="H14"/>
          <cell r="I14"/>
          <cell r="J14">
            <v>99105000</v>
          </cell>
          <cell r="K14"/>
          <cell r="L14">
            <v>12010000</v>
          </cell>
          <cell r="M14"/>
          <cell r="N14"/>
          <cell r="O14"/>
          <cell r="P14"/>
          <cell r="Q14"/>
          <cell r="R14">
            <v>12010000</v>
          </cell>
        </row>
        <row r="15">
          <cell r="B15" t="str">
            <v>2147 Pelayanan Haji Dalam Negeri</v>
          </cell>
          <cell r="C15"/>
          <cell r="D15">
            <v>641050000</v>
          </cell>
          <cell r="E15"/>
          <cell r="F15"/>
          <cell r="G15"/>
          <cell r="H15"/>
          <cell r="I15"/>
          <cell r="J15">
            <v>641050000</v>
          </cell>
          <cell r="K15">
            <v>0</v>
          </cell>
          <cell r="L15">
            <v>188595000</v>
          </cell>
          <cell r="M15">
            <v>0</v>
          </cell>
          <cell r="N15">
            <v>0</v>
          </cell>
          <cell r="O15">
            <v>0</v>
          </cell>
          <cell r="P15">
            <v>0</v>
          </cell>
          <cell r="Q15">
            <v>0</v>
          </cell>
          <cell r="R15">
            <v>188595000</v>
          </cell>
        </row>
        <row r="16">
          <cell r="B16" t="str">
            <v>2147.QAA Pelayanan Publik kepada masyarakat</v>
          </cell>
          <cell r="C16"/>
          <cell r="D16">
            <v>641050000</v>
          </cell>
          <cell r="E16"/>
          <cell r="F16"/>
          <cell r="G16"/>
          <cell r="H16"/>
          <cell r="I16"/>
          <cell r="J16">
            <v>641050000</v>
          </cell>
          <cell r="K16">
            <v>0</v>
          </cell>
          <cell r="L16">
            <v>188595000</v>
          </cell>
          <cell r="M16">
            <v>0</v>
          </cell>
          <cell r="N16">
            <v>0</v>
          </cell>
          <cell r="O16">
            <v>0</v>
          </cell>
          <cell r="P16">
            <v>0</v>
          </cell>
          <cell r="Q16">
            <v>0</v>
          </cell>
          <cell r="R16">
            <v>188595000</v>
          </cell>
        </row>
        <row r="17">
          <cell r="B17" t="str">
            <v>2147.QAA.001 Layanan Administrasi Haji Dalam Negeri</v>
          </cell>
          <cell r="C17"/>
          <cell r="D17">
            <v>641050000</v>
          </cell>
          <cell r="E17"/>
          <cell r="F17"/>
          <cell r="G17"/>
          <cell r="H17"/>
          <cell r="I17"/>
          <cell r="J17">
            <v>641050000</v>
          </cell>
          <cell r="K17">
            <v>0</v>
          </cell>
          <cell r="L17">
            <v>188595000</v>
          </cell>
          <cell r="M17">
            <v>0</v>
          </cell>
          <cell r="N17">
            <v>0</v>
          </cell>
          <cell r="O17">
            <v>0</v>
          </cell>
          <cell r="P17">
            <v>0</v>
          </cell>
          <cell r="Q17">
            <v>0</v>
          </cell>
          <cell r="R17">
            <v>188595000</v>
          </cell>
        </row>
        <row r="18">
          <cell r="B18" t="str">
            <v>052 Sosialisasi Kebijakan Pendaftaran dan Pembatalan Haji reguler</v>
          </cell>
          <cell r="C18"/>
          <cell r="D18">
            <v>33420000</v>
          </cell>
          <cell r="E18"/>
          <cell r="F18"/>
          <cell r="G18"/>
          <cell r="H18"/>
          <cell r="I18"/>
          <cell r="J18">
            <v>33420000</v>
          </cell>
          <cell r="K18"/>
          <cell r="L18">
            <v>0</v>
          </cell>
          <cell r="M18"/>
          <cell r="N18"/>
          <cell r="O18"/>
          <cell r="P18"/>
          <cell r="Q18"/>
          <cell r="R18">
            <v>0</v>
          </cell>
        </row>
        <row r="19">
          <cell r="B19" t="str">
            <v>053 Pengelolaan Pelayanan Pendaftaran dan Pembatalan Haji Reguler</v>
          </cell>
          <cell r="C19"/>
          <cell r="D19">
            <v>167032000</v>
          </cell>
          <cell r="E19"/>
          <cell r="F19"/>
          <cell r="G19"/>
          <cell r="H19"/>
          <cell r="I19"/>
          <cell r="J19">
            <v>167032000</v>
          </cell>
          <cell r="K19"/>
          <cell r="L19">
            <v>0</v>
          </cell>
          <cell r="M19"/>
          <cell r="N19"/>
          <cell r="O19"/>
          <cell r="P19"/>
          <cell r="Q19"/>
          <cell r="R19">
            <v>0</v>
          </cell>
        </row>
        <row r="20">
          <cell r="B20" t="str">
            <v>057 Penyelesaian Dokumen/Perlengkapan Jemaah Haji di Tingkat Kab/Kota</v>
          </cell>
          <cell r="C20"/>
          <cell r="D20">
            <v>12255000</v>
          </cell>
          <cell r="E20"/>
          <cell r="F20"/>
          <cell r="G20"/>
          <cell r="H20"/>
          <cell r="I20"/>
          <cell r="J20">
            <v>12255000</v>
          </cell>
          <cell r="K20"/>
          <cell r="L20">
            <v>11570000</v>
          </cell>
          <cell r="M20"/>
          <cell r="N20"/>
          <cell r="O20"/>
          <cell r="P20"/>
          <cell r="Q20"/>
          <cell r="R20">
            <v>11570000</v>
          </cell>
        </row>
        <row r="21">
          <cell r="B21" t="str">
            <v>058 Penyelesaian Dokumen/Perlengkapan Jemaah Haji di Tingkat Provinsi</v>
          </cell>
          <cell r="C21"/>
          <cell r="D21">
            <v>75102000</v>
          </cell>
          <cell r="E21"/>
          <cell r="F21"/>
          <cell r="G21"/>
          <cell r="H21"/>
          <cell r="I21"/>
          <cell r="J21">
            <v>75102000</v>
          </cell>
          <cell r="K21"/>
          <cell r="L21">
            <v>21690000</v>
          </cell>
          <cell r="M21"/>
          <cell r="N21"/>
          <cell r="O21"/>
          <cell r="P21"/>
          <cell r="Q21"/>
          <cell r="R21">
            <v>21690000</v>
          </cell>
        </row>
        <row r="22">
          <cell r="B22" t="str">
            <v>060 Penyiapan Transportasi Udara Jemaah Haji</v>
          </cell>
          <cell r="C22"/>
          <cell r="D22">
            <v>61130000</v>
          </cell>
          <cell r="E22"/>
          <cell r="F22"/>
          <cell r="G22"/>
          <cell r="H22"/>
          <cell r="I22"/>
          <cell r="J22">
            <v>61130000</v>
          </cell>
          <cell r="K22"/>
          <cell r="L22">
            <v>0</v>
          </cell>
          <cell r="M22"/>
          <cell r="N22"/>
          <cell r="O22"/>
          <cell r="P22"/>
          <cell r="Q22"/>
          <cell r="R22">
            <v>0</v>
          </cell>
        </row>
        <row r="23">
          <cell r="B23" t="str">
            <v>063 Pelayanan Pemberangkatan/Pemulangan Jemaah</v>
          </cell>
          <cell r="C23"/>
          <cell r="D23">
            <v>292111000</v>
          </cell>
          <cell r="E23"/>
          <cell r="F23"/>
          <cell r="G23"/>
          <cell r="H23"/>
          <cell r="I23"/>
          <cell r="J23">
            <v>292111000</v>
          </cell>
          <cell r="K23"/>
          <cell r="L23">
            <v>155335000</v>
          </cell>
          <cell r="M23"/>
          <cell r="N23"/>
          <cell r="O23"/>
          <cell r="P23"/>
          <cell r="Q23"/>
          <cell r="R23">
            <v>155335000</v>
          </cell>
        </row>
        <row r="24">
          <cell r="B24" t="str">
            <v>2148 Pembinaan Haji</v>
          </cell>
          <cell r="C24"/>
          <cell r="D24">
            <v>526906000</v>
          </cell>
          <cell r="E24"/>
          <cell r="F24"/>
          <cell r="G24"/>
          <cell r="H24"/>
          <cell r="I24"/>
          <cell r="J24">
            <v>526906000</v>
          </cell>
          <cell r="K24">
            <v>0</v>
          </cell>
          <cell r="L24">
            <v>326206000</v>
          </cell>
          <cell r="M24">
            <v>0</v>
          </cell>
          <cell r="N24">
            <v>0</v>
          </cell>
          <cell r="O24">
            <v>0</v>
          </cell>
          <cell r="P24">
            <v>0</v>
          </cell>
          <cell r="Q24">
            <v>0</v>
          </cell>
          <cell r="R24">
            <v>326206000</v>
          </cell>
        </row>
        <row r="25">
          <cell r="B25" t="str">
            <v>2148.QDC Fasilitasi dan Pembinaan Masyarakat</v>
          </cell>
          <cell r="C25"/>
          <cell r="D25">
            <v>526906000</v>
          </cell>
          <cell r="E25"/>
          <cell r="F25"/>
          <cell r="G25"/>
          <cell r="H25"/>
          <cell r="I25"/>
          <cell r="J25">
            <v>526906000</v>
          </cell>
          <cell r="K25"/>
          <cell r="L25">
            <v>326206000</v>
          </cell>
          <cell r="M25"/>
          <cell r="N25"/>
          <cell r="O25"/>
          <cell r="P25"/>
          <cell r="Q25"/>
          <cell r="R25">
            <v>326206000</v>
          </cell>
        </row>
        <row r="26">
          <cell r="B26" t="str">
            <v>2148.QDC.001 Petugas Haji yang Profesional</v>
          </cell>
          <cell r="C26"/>
          <cell r="D26">
            <v>148095000</v>
          </cell>
          <cell r="E26"/>
          <cell r="F26"/>
          <cell r="G26"/>
          <cell r="H26"/>
          <cell r="I26"/>
          <cell r="J26">
            <v>148095000</v>
          </cell>
          <cell r="K26">
            <v>0</v>
          </cell>
          <cell r="L26">
            <v>147395000</v>
          </cell>
          <cell r="M26">
            <v>0</v>
          </cell>
          <cell r="N26">
            <v>0</v>
          </cell>
          <cell r="O26">
            <v>0</v>
          </cell>
          <cell r="P26">
            <v>0</v>
          </cell>
          <cell r="Q26">
            <v>0</v>
          </cell>
          <cell r="R26">
            <v>147395000</v>
          </cell>
        </row>
        <row r="27">
          <cell r="B27" t="str">
            <v>051 Rekrutmen/Seleksi PPIH Kloter</v>
          </cell>
          <cell r="C27"/>
          <cell r="D27">
            <v>148095000</v>
          </cell>
          <cell r="E27"/>
          <cell r="F27"/>
          <cell r="G27"/>
          <cell r="H27"/>
          <cell r="I27"/>
          <cell r="J27">
            <v>148095000</v>
          </cell>
          <cell r="K27"/>
          <cell r="L27">
            <v>147395000</v>
          </cell>
          <cell r="M27"/>
          <cell r="N27"/>
          <cell r="O27"/>
          <cell r="P27"/>
          <cell r="Q27"/>
          <cell r="R27">
            <v>147395000</v>
          </cell>
        </row>
        <row r="28">
          <cell r="B28" t="str">
            <v>2148.QDC.002 Jemaah Haji Reguler yang Terbina</v>
          </cell>
          <cell r="C28"/>
          <cell r="D28">
            <v>378811000</v>
          </cell>
          <cell r="E28"/>
          <cell r="F28"/>
          <cell r="G28"/>
          <cell r="H28"/>
          <cell r="I28"/>
          <cell r="J28">
            <v>378811000</v>
          </cell>
          <cell r="K28">
            <v>0</v>
          </cell>
          <cell r="L28">
            <v>178811000</v>
          </cell>
          <cell r="M28">
            <v>0</v>
          </cell>
          <cell r="N28">
            <v>0</v>
          </cell>
          <cell r="O28">
            <v>0</v>
          </cell>
          <cell r="P28">
            <v>0</v>
          </cell>
          <cell r="Q28">
            <v>0</v>
          </cell>
          <cell r="R28">
            <v>178811000</v>
          </cell>
        </row>
        <row r="29">
          <cell r="B29" t="str">
            <v>051 Bimbingan Jemaah Haji Reguler</v>
          </cell>
          <cell r="C29"/>
          <cell r="D29">
            <v>378811000</v>
          </cell>
          <cell r="E29"/>
          <cell r="F29"/>
          <cell r="G29"/>
          <cell r="H29"/>
          <cell r="I29"/>
          <cell r="J29">
            <v>378811000</v>
          </cell>
          <cell r="K29"/>
          <cell r="L29">
            <v>178811000</v>
          </cell>
          <cell r="M29"/>
          <cell r="N29"/>
          <cell r="O29"/>
          <cell r="P29"/>
          <cell r="Q29"/>
          <cell r="R29">
            <v>178811000</v>
          </cell>
        </row>
        <row r="30">
          <cell r="B30" t="str">
            <v>2149 Pengelolaan Dana Haji dan Sistem Informasi Haji</v>
          </cell>
          <cell r="C30"/>
          <cell r="D30">
            <v>148600000</v>
          </cell>
          <cell r="E30"/>
          <cell r="F30"/>
          <cell r="G30"/>
          <cell r="H30"/>
          <cell r="I30"/>
          <cell r="J30">
            <v>148600000</v>
          </cell>
          <cell r="K30">
            <v>0</v>
          </cell>
          <cell r="L30">
            <v>0</v>
          </cell>
          <cell r="M30">
            <v>0</v>
          </cell>
          <cell r="N30">
            <v>0</v>
          </cell>
          <cell r="O30">
            <v>0</v>
          </cell>
          <cell r="P30">
            <v>0</v>
          </cell>
          <cell r="Q30">
            <v>0</v>
          </cell>
          <cell r="R30">
            <v>0</v>
          </cell>
        </row>
        <row r="31">
          <cell r="B31" t="str">
            <v>2149.UAH Pengelolaan Keuangan Negara</v>
          </cell>
          <cell r="C31"/>
          <cell r="D31">
            <v>148600000</v>
          </cell>
          <cell r="E31"/>
          <cell r="F31"/>
          <cell r="G31"/>
          <cell r="H31"/>
          <cell r="I31"/>
          <cell r="J31">
            <v>148600000</v>
          </cell>
          <cell r="K31">
            <v>0</v>
          </cell>
          <cell r="L31">
            <v>0</v>
          </cell>
          <cell r="M31">
            <v>0</v>
          </cell>
          <cell r="N31">
            <v>0</v>
          </cell>
          <cell r="O31">
            <v>0</v>
          </cell>
          <cell r="P31">
            <v>0</v>
          </cell>
          <cell r="Q31">
            <v>0</v>
          </cell>
          <cell r="R31">
            <v>0</v>
          </cell>
        </row>
        <row r="32">
          <cell r="B32" t="str">
            <v>2149.UAH.001 Laporan Keuangan Haji yang Akuntabel</v>
          </cell>
          <cell r="C32"/>
          <cell r="D32">
            <v>148600000</v>
          </cell>
          <cell r="E32"/>
          <cell r="F32"/>
          <cell r="G32"/>
          <cell r="H32"/>
          <cell r="I32"/>
          <cell r="J32">
            <v>148600000</v>
          </cell>
          <cell r="K32">
            <v>0</v>
          </cell>
          <cell r="L32">
            <v>0</v>
          </cell>
          <cell r="M32">
            <v>0</v>
          </cell>
          <cell r="N32">
            <v>0</v>
          </cell>
          <cell r="O32">
            <v>0</v>
          </cell>
          <cell r="P32">
            <v>0</v>
          </cell>
          <cell r="Q32">
            <v>0</v>
          </cell>
          <cell r="R32">
            <v>0</v>
          </cell>
        </row>
        <row r="33">
          <cell r="B33" t="str">
            <v>052 Pengelolaan Aset Haji</v>
          </cell>
          <cell r="C33"/>
          <cell r="D33">
            <v>59560000</v>
          </cell>
          <cell r="E33"/>
          <cell r="F33"/>
          <cell r="G33"/>
          <cell r="H33"/>
          <cell r="I33"/>
          <cell r="J33">
            <v>59560000</v>
          </cell>
          <cell r="K33"/>
          <cell r="L33">
            <v>0</v>
          </cell>
          <cell r="M33"/>
          <cell r="N33"/>
          <cell r="O33"/>
          <cell r="P33"/>
          <cell r="Q33"/>
          <cell r="R33">
            <v>0</v>
          </cell>
        </row>
        <row r="34">
          <cell r="B34" t="str">
            <v>056 Pelaporan Keuangan Operasional Haji</v>
          </cell>
          <cell r="C34"/>
          <cell r="D34">
            <v>89040000</v>
          </cell>
          <cell r="E34"/>
          <cell r="F34"/>
          <cell r="G34"/>
          <cell r="H34"/>
          <cell r="I34"/>
          <cell r="J34">
            <v>89040000</v>
          </cell>
          <cell r="K34"/>
          <cell r="L34">
            <v>0</v>
          </cell>
          <cell r="M34"/>
          <cell r="N34"/>
          <cell r="O34"/>
          <cell r="P34"/>
          <cell r="Q34"/>
          <cell r="R34">
            <v>0</v>
          </cell>
        </row>
        <row r="35">
          <cell r="B35" t="str">
            <v>025.09.WA DUKUNGAN MANAJEMEN</v>
          </cell>
          <cell r="C35">
            <v>4725627000</v>
          </cell>
          <cell r="D35">
            <v>716862000</v>
          </cell>
          <cell r="E35">
            <v>370962000</v>
          </cell>
          <cell r="F35">
            <v>2631421000</v>
          </cell>
          <cell r="G35">
            <v>10600000</v>
          </cell>
          <cell r="H35">
            <v>2458140000</v>
          </cell>
          <cell r="I35">
            <v>249238000</v>
          </cell>
          <cell r="J35">
            <v>11162850000</v>
          </cell>
          <cell r="K35">
            <v>4542223000</v>
          </cell>
          <cell r="L35">
            <v>553030000</v>
          </cell>
          <cell r="M35">
            <v>370962000</v>
          </cell>
          <cell r="N35">
            <v>2083437000</v>
          </cell>
          <cell r="O35">
            <v>10600000</v>
          </cell>
          <cell r="P35">
            <v>0</v>
          </cell>
          <cell r="Q35">
            <v>63638000</v>
          </cell>
          <cell r="R35">
            <v>7623890000</v>
          </cell>
        </row>
        <row r="36">
          <cell r="B36" t="str">
            <v>2150 Dukungan Manajemen dan Pelaksanaan Tugas Teknis
Lainnya Penyelenggaraan Haji dan Umrah</v>
          </cell>
          <cell r="C36">
            <v>4725627000</v>
          </cell>
          <cell r="D36">
            <v>716862000</v>
          </cell>
          <cell r="E36">
            <v>370962000</v>
          </cell>
          <cell r="F36">
            <v>2631421000</v>
          </cell>
          <cell r="G36">
            <v>10600000</v>
          </cell>
          <cell r="H36">
            <v>2458140000</v>
          </cell>
          <cell r="I36">
            <v>249238000</v>
          </cell>
          <cell r="J36">
            <v>11162850000</v>
          </cell>
          <cell r="K36">
            <v>4542223000</v>
          </cell>
          <cell r="L36">
            <v>553030000</v>
          </cell>
          <cell r="M36">
            <v>370962000</v>
          </cell>
          <cell r="N36">
            <v>2083437000</v>
          </cell>
          <cell r="O36">
            <v>10600000</v>
          </cell>
          <cell r="P36">
            <v>0</v>
          </cell>
          <cell r="Q36">
            <v>63638000</v>
          </cell>
          <cell r="R36">
            <v>7623890000</v>
          </cell>
        </row>
        <row r="37">
          <cell r="B37" t="str">
            <v>2150.EBA Layanan Dukungan Manajemen Internal</v>
          </cell>
          <cell r="C37">
            <v>4725627000</v>
          </cell>
          <cell r="D37">
            <v>432282000</v>
          </cell>
          <cell r="E37"/>
          <cell r="F37">
            <v>2631421000</v>
          </cell>
          <cell r="G37">
            <v>10600000</v>
          </cell>
          <cell r="H37"/>
          <cell r="I37"/>
          <cell r="J37">
            <v>7799930000</v>
          </cell>
          <cell r="K37">
            <v>4542223000</v>
          </cell>
          <cell r="L37">
            <v>268450000</v>
          </cell>
          <cell r="M37">
            <v>0</v>
          </cell>
          <cell r="N37">
            <v>2083437000</v>
          </cell>
          <cell r="O37">
            <v>10600000</v>
          </cell>
          <cell r="P37">
            <v>0</v>
          </cell>
          <cell r="Q37">
            <v>0</v>
          </cell>
          <cell r="R37">
            <v>6904710000</v>
          </cell>
        </row>
        <row r="38">
          <cell r="B38" t="str">
            <v>2150.EBA.956 Layanan BMN</v>
          </cell>
          <cell r="C38"/>
          <cell r="D38">
            <v>8780000</v>
          </cell>
          <cell r="E38"/>
          <cell r="F38"/>
          <cell r="G38"/>
          <cell r="H38"/>
          <cell r="I38"/>
          <cell r="J38">
            <v>8780000</v>
          </cell>
          <cell r="K38">
            <v>0</v>
          </cell>
          <cell r="L38">
            <v>0</v>
          </cell>
          <cell r="M38">
            <v>0</v>
          </cell>
          <cell r="N38">
            <v>0</v>
          </cell>
          <cell r="O38">
            <v>0</v>
          </cell>
          <cell r="P38">
            <v>0</v>
          </cell>
          <cell r="Q38">
            <v>0</v>
          </cell>
          <cell r="R38">
            <v>0</v>
          </cell>
        </row>
        <row r="39">
          <cell r="B39" t="str">
            <v>051 Pengelolaan BMN dan Perlengkapan</v>
          </cell>
          <cell r="C39"/>
          <cell r="D39">
            <v>8780000</v>
          </cell>
          <cell r="E39"/>
          <cell r="F39"/>
          <cell r="G39"/>
          <cell r="H39"/>
          <cell r="I39"/>
          <cell r="J39">
            <v>8780000</v>
          </cell>
          <cell r="K39"/>
          <cell r="L39">
            <v>0</v>
          </cell>
          <cell r="M39"/>
          <cell r="N39"/>
          <cell r="O39"/>
          <cell r="P39"/>
          <cell r="Q39"/>
          <cell r="R39">
            <v>0</v>
          </cell>
        </row>
        <row r="40">
          <cell r="B40" t="str">
            <v>2150.EBA.958 Layanan Hubungan Masyarakat</v>
          </cell>
          <cell r="C40"/>
          <cell r="D40">
            <v>19000000</v>
          </cell>
          <cell r="E40"/>
          <cell r="F40"/>
          <cell r="G40"/>
          <cell r="H40"/>
          <cell r="I40"/>
          <cell r="J40">
            <v>19000000</v>
          </cell>
          <cell r="K40">
            <v>0</v>
          </cell>
          <cell r="L40">
            <v>11000000</v>
          </cell>
          <cell r="M40">
            <v>0</v>
          </cell>
          <cell r="N40">
            <v>0</v>
          </cell>
          <cell r="O40">
            <v>0</v>
          </cell>
          <cell r="P40">
            <v>0</v>
          </cell>
          <cell r="Q40">
            <v>0</v>
          </cell>
          <cell r="R40">
            <v>11000000</v>
          </cell>
        </row>
        <row r="41">
          <cell r="B41" t="str">
            <v>053 Penyebaran Informasi Haji dan Umrah</v>
          </cell>
          <cell r="C41"/>
          <cell r="D41">
            <v>19000000</v>
          </cell>
          <cell r="E41"/>
          <cell r="F41"/>
          <cell r="G41"/>
          <cell r="H41"/>
          <cell r="I41"/>
          <cell r="J41">
            <v>19000000</v>
          </cell>
          <cell r="K41"/>
          <cell r="L41">
            <v>11000000</v>
          </cell>
          <cell r="M41"/>
          <cell r="N41"/>
          <cell r="O41"/>
          <cell r="P41"/>
          <cell r="Q41"/>
          <cell r="R41">
            <v>11000000</v>
          </cell>
        </row>
        <row r="42">
          <cell r="B42" t="str">
            <v>2150.EBA.962 Layanan Umum</v>
          </cell>
          <cell r="C42"/>
          <cell r="D42">
            <v>404502000</v>
          </cell>
          <cell r="E42"/>
          <cell r="F42"/>
          <cell r="G42"/>
          <cell r="H42"/>
          <cell r="I42"/>
          <cell r="J42">
            <v>404502000</v>
          </cell>
          <cell r="K42">
            <v>0</v>
          </cell>
          <cell r="L42">
            <v>257450000</v>
          </cell>
          <cell r="M42">
            <v>0</v>
          </cell>
          <cell r="N42">
            <v>0</v>
          </cell>
          <cell r="O42">
            <v>0</v>
          </cell>
          <cell r="P42">
            <v>0</v>
          </cell>
          <cell r="Q42">
            <v>0</v>
          </cell>
          <cell r="R42">
            <v>257450000</v>
          </cell>
        </row>
        <row r="43">
          <cell r="B43" t="str">
            <v>052 Koordinasi penyelenggaraan ibadah haji</v>
          </cell>
          <cell r="C43"/>
          <cell r="D43">
            <v>404502000</v>
          </cell>
          <cell r="E43"/>
          <cell r="F43"/>
          <cell r="G43"/>
          <cell r="H43"/>
          <cell r="I43"/>
          <cell r="J43">
            <v>404502000</v>
          </cell>
          <cell r="K43"/>
          <cell r="L43">
            <v>257450000</v>
          </cell>
          <cell r="M43"/>
          <cell r="N43"/>
          <cell r="O43"/>
          <cell r="P43"/>
          <cell r="Q43"/>
          <cell r="R43">
            <v>257450000</v>
          </cell>
        </row>
        <row r="44">
          <cell r="B44" t="str">
            <v>2150.EBA.994 Layanan Perkantoran</v>
          </cell>
          <cell r="C44">
            <v>4725627000</v>
          </cell>
          <cell r="D44"/>
          <cell r="E44"/>
          <cell r="F44">
            <v>2631421000</v>
          </cell>
          <cell r="G44">
            <v>10600000</v>
          </cell>
          <cell r="H44"/>
          <cell r="I44"/>
          <cell r="J44">
            <v>7367648000</v>
          </cell>
          <cell r="K44">
            <v>4542223000</v>
          </cell>
          <cell r="L44">
            <v>0</v>
          </cell>
          <cell r="M44">
            <v>0</v>
          </cell>
          <cell r="N44">
            <v>2083437000</v>
          </cell>
          <cell r="O44">
            <v>10600000</v>
          </cell>
          <cell r="P44">
            <v>0</v>
          </cell>
          <cell r="Q44">
            <v>0</v>
          </cell>
          <cell r="R44">
            <v>6636260000</v>
          </cell>
        </row>
        <row r="45">
          <cell r="B45" t="str">
            <v>001 Gaji dan Tunjangan</v>
          </cell>
          <cell r="C45">
            <v>4725627000</v>
          </cell>
          <cell r="D45"/>
          <cell r="E45"/>
          <cell r="F45"/>
          <cell r="G45"/>
          <cell r="H45"/>
          <cell r="I45"/>
          <cell r="J45">
            <v>4725627000</v>
          </cell>
          <cell r="K45">
            <v>4542223000</v>
          </cell>
          <cell r="L45"/>
          <cell r="M45"/>
          <cell r="N45"/>
          <cell r="O45"/>
          <cell r="P45"/>
          <cell r="Q45"/>
          <cell r="R45">
            <v>4542223000</v>
          </cell>
        </row>
        <row r="46">
          <cell r="B46" t="str">
            <v>002 Operasional dan Pemeliharaan Kantor</v>
          </cell>
          <cell r="C46"/>
          <cell r="D46"/>
          <cell r="E46"/>
          <cell r="F46">
            <v>2631421000</v>
          </cell>
          <cell r="G46">
            <v>10600000</v>
          </cell>
          <cell r="H46"/>
          <cell r="I46"/>
          <cell r="J46">
            <v>2642021000</v>
          </cell>
          <cell r="K46"/>
          <cell r="L46"/>
          <cell r="M46"/>
          <cell r="N46">
            <v>2083437000</v>
          </cell>
          <cell r="O46">
            <v>10600000</v>
          </cell>
          <cell r="P46"/>
          <cell r="Q46"/>
          <cell r="R46">
            <v>2094037000</v>
          </cell>
        </row>
        <row r="47">
          <cell r="B47" t="str">
            <v>2150.EBB Layanan Sarana dan Prasarana Internal</v>
          </cell>
          <cell r="C47"/>
          <cell r="D47"/>
          <cell r="E47"/>
          <cell r="F47"/>
          <cell r="G47"/>
          <cell r="H47">
            <v>2458140000</v>
          </cell>
          <cell r="I47">
            <v>175000000</v>
          </cell>
          <cell r="J47">
            <v>2633140000</v>
          </cell>
          <cell r="K47">
            <v>0</v>
          </cell>
          <cell r="L47">
            <v>0</v>
          </cell>
          <cell r="M47">
            <v>0</v>
          </cell>
          <cell r="N47">
            <v>0</v>
          </cell>
          <cell r="O47">
            <v>0</v>
          </cell>
          <cell r="P47">
            <v>0</v>
          </cell>
          <cell r="Q47">
            <v>63638000</v>
          </cell>
          <cell r="R47">
            <v>63638000</v>
          </cell>
        </row>
        <row r="48">
          <cell r="B48" t="str">
            <v>2150.EBB.951 Layanan Sarana Internal</v>
          </cell>
          <cell r="C48"/>
          <cell r="D48"/>
          <cell r="E48"/>
          <cell r="F48"/>
          <cell r="G48"/>
          <cell r="H48">
            <v>2458140000</v>
          </cell>
          <cell r="I48">
            <v>175000000</v>
          </cell>
          <cell r="J48">
            <v>2633140000</v>
          </cell>
          <cell r="K48">
            <v>0</v>
          </cell>
          <cell r="L48">
            <v>0</v>
          </cell>
          <cell r="M48">
            <v>0</v>
          </cell>
          <cell r="N48">
            <v>0</v>
          </cell>
          <cell r="O48">
            <v>0</v>
          </cell>
          <cell r="P48">
            <v>0</v>
          </cell>
          <cell r="Q48">
            <v>63638000</v>
          </cell>
          <cell r="R48">
            <v>63638000</v>
          </cell>
        </row>
        <row r="49">
          <cell r="B49" t="str">
            <v>051 Pengadaan Perangkat Pengolah Data dan Komunikasi</v>
          </cell>
          <cell r="C49"/>
          <cell r="D49"/>
          <cell r="E49"/>
          <cell r="F49"/>
          <cell r="G49"/>
          <cell r="H49">
            <v>63400000</v>
          </cell>
          <cell r="I49"/>
          <cell r="J49">
            <v>63400000</v>
          </cell>
          <cell r="K49"/>
          <cell r="L49"/>
          <cell r="M49"/>
          <cell r="N49"/>
          <cell r="O49"/>
          <cell r="P49">
            <v>0</v>
          </cell>
          <cell r="Q49"/>
          <cell r="R49">
            <v>0</v>
          </cell>
        </row>
        <row r="50">
          <cell r="B50" t="str">
            <v>052 Pengadaan Peralatan dan Fasilitas Perkantoran</v>
          </cell>
          <cell r="C50"/>
          <cell r="D50"/>
          <cell r="E50"/>
          <cell r="F50"/>
          <cell r="G50"/>
          <cell r="H50">
            <v>184740000</v>
          </cell>
          <cell r="I50">
            <v>175000000</v>
          </cell>
          <cell r="J50">
            <v>359740000</v>
          </cell>
          <cell r="K50"/>
          <cell r="L50"/>
          <cell r="M50"/>
          <cell r="N50"/>
          <cell r="O50"/>
          <cell r="P50">
            <v>0</v>
          </cell>
          <cell r="Q50">
            <v>63638000</v>
          </cell>
          <cell r="R50">
            <v>63638000</v>
          </cell>
        </row>
        <row r="51">
          <cell r="B51" t="str">
            <v>053 Pengadaan Kendaraan Bermotor</v>
          </cell>
          <cell r="C51"/>
          <cell r="D51"/>
          <cell r="E51"/>
          <cell r="F51"/>
          <cell r="G51"/>
          <cell r="H51">
            <v>2210000000</v>
          </cell>
          <cell r="I51"/>
          <cell r="J51">
            <v>2210000000</v>
          </cell>
          <cell r="K51"/>
          <cell r="L51"/>
          <cell r="M51"/>
          <cell r="N51"/>
          <cell r="O51"/>
          <cell r="P51">
            <v>0</v>
          </cell>
          <cell r="Q51"/>
          <cell r="R51">
            <v>0</v>
          </cell>
        </row>
        <row r="52">
          <cell r="B52" t="str">
            <v>2150.EBC Layanan Manajemen SDM Internal</v>
          </cell>
          <cell r="C52"/>
          <cell r="D52">
            <v>187610000</v>
          </cell>
          <cell r="E52"/>
          <cell r="F52"/>
          <cell r="G52"/>
          <cell r="H52"/>
          <cell r="I52"/>
          <cell r="J52">
            <v>187610000</v>
          </cell>
          <cell r="K52">
            <v>0</v>
          </cell>
          <cell r="L52">
            <v>187610000</v>
          </cell>
          <cell r="M52">
            <v>0</v>
          </cell>
          <cell r="N52">
            <v>0</v>
          </cell>
          <cell r="O52">
            <v>0</v>
          </cell>
          <cell r="P52">
            <v>0</v>
          </cell>
          <cell r="Q52">
            <v>0</v>
          </cell>
          <cell r="R52">
            <v>187610000</v>
          </cell>
        </row>
        <row r="53">
          <cell r="B53" t="str">
            <v>2150.EBC.954 Layanan Manajemen SDM</v>
          </cell>
          <cell r="C53"/>
          <cell r="D53">
            <v>187610000</v>
          </cell>
          <cell r="E53"/>
          <cell r="F53"/>
          <cell r="G53"/>
          <cell r="H53"/>
          <cell r="I53"/>
          <cell r="J53">
            <v>187610000</v>
          </cell>
          <cell r="K53">
            <v>0</v>
          </cell>
          <cell r="L53">
            <v>187610000</v>
          </cell>
          <cell r="M53">
            <v>0</v>
          </cell>
          <cell r="N53">
            <v>0</v>
          </cell>
          <cell r="O53">
            <v>0</v>
          </cell>
          <cell r="P53">
            <v>0</v>
          </cell>
          <cell r="Q53">
            <v>0</v>
          </cell>
          <cell r="R53">
            <v>187610000</v>
          </cell>
        </row>
        <row r="54">
          <cell r="B54" t="str">
            <v>051 Pengelolaan Kepegawaian</v>
          </cell>
          <cell r="C54"/>
          <cell r="D54">
            <v>187610000</v>
          </cell>
          <cell r="E54"/>
          <cell r="F54"/>
          <cell r="G54"/>
          <cell r="H54"/>
          <cell r="I54"/>
          <cell r="J54">
            <v>187610000</v>
          </cell>
          <cell r="K54"/>
          <cell r="L54">
            <v>187610000</v>
          </cell>
          <cell r="M54"/>
          <cell r="N54"/>
          <cell r="O54"/>
          <cell r="P54"/>
          <cell r="Q54"/>
          <cell r="R54">
            <v>187610000</v>
          </cell>
        </row>
        <row r="55">
          <cell r="B55" t="str">
            <v>2150.EBD Layanan Manajemen Kinerja Internal</v>
          </cell>
          <cell r="C55"/>
          <cell r="D55">
            <v>96970000</v>
          </cell>
          <cell r="E55">
            <v>370962000</v>
          </cell>
          <cell r="F55"/>
          <cell r="G55"/>
          <cell r="H55"/>
          <cell r="I55">
            <v>74238000</v>
          </cell>
          <cell r="J55">
            <v>542170000</v>
          </cell>
          <cell r="K55">
            <v>0</v>
          </cell>
          <cell r="L55">
            <v>96970000</v>
          </cell>
          <cell r="M55">
            <v>370962000</v>
          </cell>
          <cell r="N55">
            <v>0</v>
          </cell>
          <cell r="O55">
            <v>0</v>
          </cell>
          <cell r="P55">
            <v>0</v>
          </cell>
          <cell r="Q55">
            <v>0</v>
          </cell>
          <cell r="R55">
            <v>467932000</v>
          </cell>
        </row>
        <row r="56">
          <cell r="B56" t="str">
            <v>2150.EBD.952 Layanan Perencanaan dan Penganggaran</v>
          </cell>
          <cell r="C56"/>
          <cell r="D56">
            <v>96970000</v>
          </cell>
          <cell r="E56"/>
          <cell r="F56"/>
          <cell r="G56"/>
          <cell r="H56"/>
          <cell r="I56"/>
          <cell r="J56">
            <v>96970000</v>
          </cell>
          <cell r="K56">
            <v>0</v>
          </cell>
          <cell r="L56">
            <v>96970000</v>
          </cell>
          <cell r="M56">
            <v>0</v>
          </cell>
          <cell r="N56">
            <v>0</v>
          </cell>
          <cell r="O56">
            <v>0</v>
          </cell>
          <cell r="P56">
            <v>0</v>
          </cell>
          <cell r="Q56">
            <v>0</v>
          </cell>
          <cell r="R56">
            <v>96970000</v>
          </cell>
        </row>
        <row r="57">
          <cell r="B57" t="str">
            <v>051 Penyusunan Perencanaan Program dan Anggaran</v>
          </cell>
          <cell r="C57"/>
          <cell r="D57">
            <v>96970000</v>
          </cell>
          <cell r="E57"/>
          <cell r="F57"/>
          <cell r="G57"/>
          <cell r="H57"/>
          <cell r="I57"/>
          <cell r="J57">
            <v>96970000</v>
          </cell>
          <cell r="K57"/>
          <cell r="L57">
            <v>96970000</v>
          </cell>
          <cell r="M57"/>
          <cell r="N57"/>
          <cell r="O57"/>
          <cell r="P57"/>
          <cell r="Q57"/>
          <cell r="R57">
            <v>96970000</v>
          </cell>
        </row>
        <row r="58">
          <cell r="B58" t="str">
            <v>2150.EBD.955 Layanan Manajemen Keuangan</v>
          </cell>
          <cell r="C58"/>
          <cell r="D58"/>
          <cell r="E58">
            <v>370962000</v>
          </cell>
          <cell r="F58"/>
          <cell r="G58"/>
          <cell r="H58"/>
          <cell r="I58">
            <v>74238000</v>
          </cell>
          <cell r="J58">
            <v>445200000</v>
          </cell>
          <cell r="K58">
            <v>0</v>
          </cell>
          <cell r="L58">
            <v>0</v>
          </cell>
          <cell r="M58">
            <v>370962000</v>
          </cell>
          <cell r="N58">
            <v>0</v>
          </cell>
          <cell r="O58">
            <v>0</v>
          </cell>
          <cell r="P58">
            <v>0</v>
          </cell>
          <cell r="Q58">
            <v>0</v>
          </cell>
          <cell r="R58">
            <v>370962000</v>
          </cell>
        </row>
        <row r="59">
          <cell r="B59" t="str">
            <v>054 Pengelolaan PNBP</v>
          </cell>
          <cell r="C59"/>
          <cell r="D59"/>
          <cell r="E59">
            <v>370962000</v>
          </cell>
          <cell r="F59"/>
          <cell r="G59"/>
          <cell r="H59"/>
          <cell r="I59">
            <v>74238000</v>
          </cell>
          <cell r="J59">
            <v>445200000</v>
          </cell>
          <cell r="K59"/>
          <cell r="L59"/>
          <cell r="M59">
            <v>370962000</v>
          </cell>
          <cell r="N59"/>
          <cell r="O59"/>
          <cell r="P59"/>
          <cell r="Q59">
            <v>0</v>
          </cell>
          <cell r="R59">
            <v>370962000</v>
          </cell>
        </row>
      </sheetData>
      <sheetData sheetId="39">
        <row r="7">
          <cell r="B7" t="str">
            <v>31 GORONTALO</v>
          </cell>
          <cell r="C7">
            <v>4889461000</v>
          </cell>
          <cell r="D7">
            <v>2577531000</v>
          </cell>
          <cell r="E7">
            <v>2358832000</v>
          </cell>
          <cell r="F7">
            <v>640000000</v>
          </cell>
          <cell r="G7">
            <v>694704000</v>
          </cell>
          <cell r="H7">
            <v>11160528000</v>
          </cell>
          <cell r="I7">
            <v>4184405000</v>
          </cell>
          <cell r="J7">
            <v>1275631000</v>
          </cell>
          <cell r="K7">
            <v>2358832000</v>
          </cell>
          <cell r="L7">
            <v>640000000</v>
          </cell>
          <cell r="M7">
            <v>0</v>
          </cell>
          <cell r="N7">
            <v>8458868000</v>
          </cell>
        </row>
        <row r="8">
          <cell r="B8" t="str">
            <v>025.09.DC KERUKUNAN UMAT DAN LAYANAN KEHIDUPAN BERAGAMA</v>
          </cell>
          <cell r="C8"/>
          <cell r="D8">
            <v>1990981000</v>
          </cell>
          <cell r="E8"/>
          <cell r="F8"/>
          <cell r="G8"/>
          <cell r="H8">
            <v>1990981000</v>
          </cell>
          <cell r="I8">
            <v>0</v>
          </cell>
          <cell r="J8">
            <v>992931000</v>
          </cell>
          <cell r="K8">
            <v>0</v>
          </cell>
          <cell r="L8">
            <v>0</v>
          </cell>
          <cell r="M8">
            <v>0</v>
          </cell>
          <cell r="N8">
            <v>992931000</v>
          </cell>
        </row>
        <row r="9">
          <cell r="B9" t="str">
            <v>2126 Pembinaan Umrah dan Haji Khusus</v>
          </cell>
          <cell r="C9"/>
          <cell r="D9">
            <v>131175000</v>
          </cell>
          <cell r="E9"/>
          <cell r="F9"/>
          <cell r="G9"/>
          <cell r="H9">
            <v>131175000</v>
          </cell>
          <cell r="I9">
            <v>0</v>
          </cell>
          <cell r="J9">
            <v>35000000</v>
          </cell>
          <cell r="K9">
            <v>0</v>
          </cell>
          <cell r="L9">
            <v>0</v>
          </cell>
          <cell r="M9">
            <v>0</v>
          </cell>
          <cell r="N9">
            <v>35000000</v>
          </cell>
        </row>
        <row r="10">
          <cell r="B10" t="str">
            <v>2126.QDB Fasilitasi dan Pembinaan Lembaga</v>
          </cell>
          <cell r="C10"/>
          <cell r="D10">
            <v>131175000</v>
          </cell>
          <cell r="E10"/>
          <cell r="F10"/>
          <cell r="G10"/>
          <cell r="H10">
            <v>131175000</v>
          </cell>
          <cell r="I10">
            <v>0</v>
          </cell>
          <cell r="J10">
            <v>35000000</v>
          </cell>
          <cell r="K10">
            <v>0</v>
          </cell>
          <cell r="L10">
            <v>0</v>
          </cell>
          <cell r="M10">
            <v>0</v>
          </cell>
          <cell r="N10">
            <v>35000000</v>
          </cell>
        </row>
        <row r="11">
          <cell r="B11" t="str">
            <v>2126.QDB.001 Lembaga Penyelenggara Ibadah Umrah yang Terbina</v>
          </cell>
          <cell r="C11"/>
          <cell r="D11">
            <v>131175000</v>
          </cell>
          <cell r="E11"/>
          <cell r="F11"/>
          <cell r="G11"/>
          <cell r="H11">
            <v>131175000</v>
          </cell>
          <cell r="I11">
            <v>0</v>
          </cell>
          <cell r="J11">
            <v>35000000</v>
          </cell>
          <cell r="K11">
            <v>0</v>
          </cell>
          <cell r="L11">
            <v>0</v>
          </cell>
          <cell r="M11">
            <v>0</v>
          </cell>
          <cell r="N11">
            <v>35000000</v>
          </cell>
        </row>
        <row r="12">
          <cell r="B12" t="str">
            <v>054 Pemantauan dan Pengawasan Penyelenggara Perjalanan Ibadah Umrah</v>
          </cell>
          <cell r="C12"/>
          <cell r="D12">
            <v>62150000</v>
          </cell>
          <cell r="E12"/>
          <cell r="F12"/>
          <cell r="G12"/>
          <cell r="H12">
            <v>62150000</v>
          </cell>
          <cell r="I12"/>
          <cell r="J12">
            <v>35000000</v>
          </cell>
          <cell r="K12"/>
          <cell r="L12"/>
          <cell r="M12"/>
          <cell r="N12">
            <v>35000000</v>
          </cell>
        </row>
        <row r="13">
          <cell r="B13" t="str">
            <v>055 Identifikasi dan Pemetaan Masalah Penyelenggara Perjalanan Ibadah Umrah</v>
          </cell>
          <cell r="C13"/>
          <cell r="D13">
            <v>69025000</v>
          </cell>
          <cell r="E13"/>
          <cell r="F13"/>
          <cell r="G13"/>
          <cell r="H13">
            <v>69025000</v>
          </cell>
          <cell r="I13"/>
          <cell r="J13">
            <v>0</v>
          </cell>
          <cell r="K13"/>
          <cell r="L13"/>
          <cell r="M13"/>
          <cell r="N13">
            <v>0</v>
          </cell>
        </row>
        <row r="14">
          <cell r="B14" t="str">
            <v>2147 Pelayanan Haji Dalam Negeri</v>
          </cell>
          <cell r="C14"/>
          <cell r="D14">
            <v>396550000</v>
          </cell>
          <cell r="E14"/>
          <cell r="F14"/>
          <cell r="G14"/>
          <cell r="H14">
            <v>396550000</v>
          </cell>
          <cell r="I14">
            <v>0</v>
          </cell>
          <cell r="J14">
            <v>110000000</v>
          </cell>
          <cell r="K14">
            <v>0</v>
          </cell>
          <cell r="L14">
            <v>0</v>
          </cell>
          <cell r="M14">
            <v>0</v>
          </cell>
          <cell r="N14">
            <v>110000000</v>
          </cell>
        </row>
        <row r="15">
          <cell r="B15" t="str">
            <v>2147.QAA Pelayanan Publik kepada masyarakat</v>
          </cell>
          <cell r="C15"/>
          <cell r="D15">
            <v>369400000</v>
          </cell>
          <cell r="E15"/>
          <cell r="F15"/>
          <cell r="G15"/>
          <cell r="H15">
            <v>369400000</v>
          </cell>
          <cell r="I15">
            <v>0</v>
          </cell>
          <cell r="J15">
            <v>110000000</v>
          </cell>
          <cell r="K15">
            <v>0</v>
          </cell>
          <cell r="L15">
            <v>0</v>
          </cell>
          <cell r="M15">
            <v>0</v>
          </cell>
          <cell r="N15">
            <v>110000000</v>
          </cell>
        </row>
        <row r="16">
          <cell r="B16" t="str">
            <v>2147.QAA.001 Layanan Administrasi Haji Dalam Negeri</v>
          </cell>
          <cell r="C16"/>
          <cell r="D16">
            <v>369400000</v>
          </cell>
          <cell r="E16"/>
          <cell r="F16"/>
          <cell r="G16"/>
          <cell r="H16">
            <v>369400000</v>
          </cell>
          <cell r="I16">
            <v>0</v>
          </cell>
          <cell r="J16">
            <v>110000000</v>
          </cell>
          <cell r="K16">
            <v>0</v>
          </cell>
          <cell r="L16">
            <v>0</v>
          </cell>
          <cell r="M16">
            <v>0</v>
          </cell>
          <cell r="N16">
            <v>110000000</v>
          </cell>
        </row>
        <row r="17">
          <cell r="B17" t="str">
            <v>052 Sosialisasi Kebijakan Pendaftaran dan Pembatalan Haji reguler</v>
          </cell>
          <cell r="C17"/>
          <cell r="D17">
            <v>61850000</v>
          </cell>
          <cell r="E17"/>
          <cell r="F17"/>
          <cell r="G17"/>
          <cell r="H17">
            <v>61850000</v>
          </cell>
          <cell r="I17"/>
          <cell r="J17">
            <v>0</v>
          </cell>
          <cell r="K17"/>
          <cell r="L17"/>
          <cell r="M17"/>
          <cell r="N17">
            <v>0</v>
          </cell>
        </row>
        <row r="18">
          <cell r="B18" t="str">
            <v>054 Konsolidasi dan Verifikasi Data Jemaah Haji Reguler</v>
          </cell>
          <cell r="C18"/>
          <cell r="D18">
            <v>48650000</v>
          </cell>
          <cell r="E18"/>
          <cell r="F18"/>
          <cell r="G18"/>
          <cell r="H18">
            <v>48650000</v>
          </cell>
          <cell r="I18"/>
          <cell r="J18">
            <v>21500000</v>
          </cell>
          <cell r="K18"/>
          <cell r="L18"/>
          <cell r="M18"/>
          <cell r="N18">
            <v>21500000</v>
          </cell>
        </row>
        <row r="19">
          <cell r="B19" t="str">
            <v>057 Penyelesaian Dokumen/Perlengkapan Jemaah Haji di Tingkat Kab/Kota</v>
          </cell>
          <cell r="C19"/>
          <cell r="D19">
            <v>47850000</v>
          </cell>
          <cell r="E19"/>
          <cell r="F19"/>
          <cell r="G19"/>
          <cell r="H19">
            <v>47850000</v>
          </cell>
          <cell r="I19"/>
          <cell r="J19">
            <v>30000000</v>
          </cell>
          <cell r="K19"/>
          <cell r="L19"/>
          <cell r="M19"/>
          <cell r="N19">
            <v>30000000</v>
          </cell>
        </row>
        <row r="20">
          <cell r="B20" t="str">
            <v>058 Penyelesaian Dokumen/Perlengkapan Jemaah Haji di Tingkat Provinsi</v>
          </cell>
          <cell r="C20"/>
          <cell r="D20">
            <v>21500000</v>
          </cell>
          <cell r="E20"/>
          <cell r="F20"/>
          <cell r="G20"/>
          <cell r="H20">
            <v>21500000</v>
          </cell>
          <cell r="I20"/>
          <cell r="J20">
            <v>21500000</v>
          </cell>
          <cell r="K20"/>
          <cell r="L20"/>
          <cell r="M20"/>
          <cell r="N20">
            <v>21500000</v>
          </cell>
        </row>
        <row r="21">
          <cell r="B21" t="str">
            <v>061 Penyusunan dan Pembahasan Asuransi Haji</v>
          </cell>
          <cell r="C21"/>
          <cell r="D21">
            <v>6000000</v>
          </cell>
          <cell r="E21"/>
          <cell r="F21"/>
          <cell r="G21"/>
          <cell r="H21">
            <v>6000000</v>
          </cell>
          <cell r="I21"/>
          <cell r="J21">
            <v>0</v>
          </cell>
          <cell r="K21"/>
          <cell r="L21"/>
          <cell r="M21"/>
          <cell r="N21">
            <v>0</v>
          </cell>
        </row>
        <row r="22">
          <cell r="B22" t="str">
            <v>063 Pelayanan Pemberangkatan/Pemulangan Jemaah</v>
          </cell>
          <cell r="C22"/>
          <cell r="D22">
            <v>183550000</v>
          </cell>
          <cell r="E22"/>
          <cell r="F22"/>
          <cell r="G22"/>
          <cell r="H22">
            <v>183550000</v>
          </cell>
          <cell r="I22"/>
          <cell r="J22">
            <v>37000000</v>
          </cell>
          <cell r="K22"/>
          <cell r="L22"/>
          <cell r="M22"/>
          <cell r="N22">
            <v>37000000</v>
          </cell>
        </row>
        <row r="23">
          <cell r="B23" t="str">
            <v>2147.QAH Pelayanan Publik Lainnya</v>
          </cell>
          <cell r="C23"/>
          <cell r="D23">
            <v>27150000</v>
          </cell>
          <cell r="E23"/>
          <cell r="F23"/>
          <cell r="G23"/>
          <cell r="H23">
            <v>27150000</v>
          </cell>
          <cell r="I23">
            <v>0</v>
          </cell>
          <cell r="J23">
            <v>0</v>
          </cell>
          <cell r="K23">
            <v>0</v>
          </cell>
          <cell r="L23">
            <v>0</v>
          </cell>
          <cell r="M23">
            <v>0</v>
          </cell>
          <cell r="N23">
            <v>0</v>
          </cell>
        </row>
        <row r="24">
          <cell r="B24" t="str">
            <v>2147.QAH.001 Asrama Haji yang Profesional Melayani</v>
          </cell>
          <cell r="C24"/>
          <cell r="D24">
            <v>27150000</v>
          </cell>
          <cell r="E24"/>
          <cell r="F24"/>
          <cell r="G24"/>
          <cell r="H24">
            <v>27150000</v>
          </cell>
          <cell r="I24">
            <v>0</v>
          </cell>
          <cell r="J24">
            <v>0</v>
          </cell>
          <cell r="K24">
            <v>0</v>
          </cell>
          <cell r="L24">
            <v>0</v>
          </cell>
          <cell r="M24">
            <v>0</v>
          </cell>
          <cell r="N24">
            <v>0</v>
          </cell>
        </row>
        <row r="25">
          <cell r="B25" t="str">
            <v>052 Pelayanan Asrama Haji</v>
          </cell>
          <cell r="C25"/>
          <cell r="D25">
            <v>27150000</v>
          </cell>
          <cell r="E25"/>
          <cell r="F25"/>
          <cell r="G25"/>
          <cell r="H25">
            <v>27150000</v>
          </cell>
          <cell r="I25"/>
          <cell r="J25">
            <v>0</v>
          </cell>
          <cell r="K25"/>
          <cell r="L25"/>
          <cell r="M25"/>
          <cell r="N25">
            <v>0</v>
          </cell>
        </row>
        <row r="26">
          <cell r="B26" t="str">
            <v>2148 Pembinaan Haji</v>
          </cell>
          <cell r="C26"/>
          <cell r="D26">
            <v>1307131000</v>
          </cell>
          <cell r="E26"/>
          <cell r="F26"/>
          <cell r="G26"/>
          <cell r="H26">
            <v>1307131000</v>
          </cell>
          <cell r="I26">
            <v>0</v>
          </cell>
          <cell r="J26">
            <v>847931000</v>
          </cell>
          <cell r="K26">
            <v>0</v>
          </cell>
          <cell r="L26">
            <v>0</v>
          </cell>
          <cell r="M26">
            <v>0</v>
          </cell>
          <cell r="N26">
            <v>847931000</v>
          </cell>
        </row>
        <row r="27">
          <cell r="B27" t="str">
            <v>2148.QDC Fasilitasi dan Pembinaan Masyarakat</v>
          </cell>
          <cell r="C27"/>
          <cell r="D27">
            <v>1307131000</v>
          </cell>
          <cell r="E27"/>
          <cell r="F27"/>
          <cell r="G27"/>
          <cell r="H27">
            <v>1307131000</v>
          </cell>
          <cell r="I27">
            <v>0</v>
          </cell>
          <cell r="J27">
            <v>847931000</v>
          </cell>
          <cell r="K27">
            <v>0</v>
          </cell>
          <cell r="L27">
            <v>0</v>
          </cell>
          <cell r="M27">
            <v>0</v>
          </cell>
          <cell r="N27">
            <v>847931000</v>
          </cell>
        </row>
        <row r="28">
          <cell r="B28" t="str">
            <v>2148.QDC.001 Petugas Haji yang Profesional</v>
          </cell>
          <cell r="C28"/>
          <cell r="D28">
            <v>736391000</v>
          </cell>
          <cell r="E28"/>
          <cell r="F28"/>
          <cell r="G28"/>
          <cell r="H28">
            <v>736391000</v>
          </cell>
          <cell r="I28">
            <v>0</v>
          </cell>
          <cell r="J28">
            <v>535441000</v>
          </cell>
          <cell r="K28">
            <v>0</v>
          </cell>
          <cell r="L28">
            <v>0</v>
          </cell>
          <cell r="M28">
            <v>0</v>
          </cell>
          <cell r="N28">
            <v>535441000</v>
          </cell>
        </row>
        <row r="29">
          <cell r="B29" t="str">
            <v>051 Rekrutmen/Seleksi PPIH Kloter</v>
          </cell>
          <cell r="C29"/>
          <cell r="D29">
            <v>19665000</v>
          </cell>
          <cell r="E29"/>
          <cell r="F29"/>
          <cell r="G29"/>
          <cell r="H29">
            <v>19665000</v>
          </cell>
          <cell r="I29"/>
          <cell r="J29">
            <v>19665000</v>
          </cell>
          <cell r="K29"/>
          <cell r="L29"/>
          <cell r="M29"/>
          <cell r="N29">
            <v>19665000</v>
          </cell>
        </row>
        <row r="30">
          <cell r="B30" t="str">
            <v>068 Operasional PPIH Embarkasi Antara</v>
          </cell>
          <cell r="C30"/>
          <cell r="D30">
            <v>716726000</v>
          </cell>
          <cell r="E30"/>
          <cell r="F30"/>
          <cell r="G30"/>
          <cell r="H30">
            <v>716726000</v>
          </cell>
          <cell r="I30"/>
          <cell r="J30">
            <v>515776000</v>
          </cell>
          <cell r="K30"/>
          <cell r="L30"/>
          <cell r="M30"/>
          <cell r="N30">
            <v>515776000</v>
          </cell>
        </row>
        <row r="31">
          <cell r="B31" t="str">
            <v>2148.QDC.002 Jemaah Haji Reguler yang Terbina</v>
          </cell>
          <cell r="C31"/>
          <cell r="D31">
            <v>570740000</v>
          </cell>
          <cell r="E31"/>
          <cell r="F31"/>
          <cell r="G31"/>
          <cell r="H31">
            <v>570740000</v>
          </cell>
          <cell r="I31">
            <v>0</v>
          </cell>
          <cell r="J31">
            <v>312490000</v>
          </cell>
          <cell r="K31">
            <v>0</v>
          </cell>
          <cell r="L31">
            <v>0</v>
          </cell>
          <cell r="M31">
            <v>0</v>
          </cell>
          <cell r="N31">
            <v>312490000</v>
          </cell>
        </row>
        <row r="32">
          <cell r="B32" t="str">
            <v>051 Bimbingan Jemaah Haji Reguler</v>
          </cell>
          <cell r="C32"/>
          <cell r="D32">
            <v>382220000</v>
          </cell>
          <cell r="E32"/>
          <cell r="F32"/>
          <cell r="G32"/>
          <cell r="H32">
            <v>382220000</v>
          </cell>
          <cell r="I32"/>
          <cell r="J32">
            <v>221405000</v>
          </cell>
          <cell r="K32"/>
          <cell r="L32"/>
          <cell r="M32"/>
          <cell r="N32">
            <v>221405000</v>
          </cell>
        </row>
        <row r="33">
          <cell r="B33" t="str">
            <v>053 Pembinaan kelompok bimbingan</v>
          </cell>
          <cell r="C33"/>
          <cell r="D33">
            <v>188520000</v>
          </cell>
          <cell r="E33"/>
          <cell r="F33"/>
          <cell r="G33"/>
          <cell r="H33">
            <v>188520000</v>
          </cell>
          <cell r="I33"/>
          <cell r="J33">
            <v>91085000</v>
          </cell>
          <cell r="K33"/>
          <cell r="L33"/>
          <cell r="M33"/>
          <cell r="N33">
            <v>91085000</v>
          </cell>
        </row>
        <row r="34">
          <cell r="B34" t="str">
            <v>2149 Pengelolaan Dana Haji dan Sistem Informasi Haji</v>
          </cell>
          <cell r="C34"/>
          <cell r="D34">
            <v>156125000</v>
          </cell>
          <cell r="E34"/>
          <cell r="F34"/>
          <cell r="G34"/>
          <cell r="H34">
            <v>156125000</v>
          </cell>
          <cell r="I34">
            <v>0</v>
          </cell>
          <cell r="J34">
            <v>0</v>
          </cell>
          <cell r="K34">
            <v>0</v>
          </cell>
          <cell r="L34">
            <v>0</v>
          </cell>
          <cell r="M34">
            <v>0</v>
          </cell>
          <cell r="N34">
            <v>0</v>
          </cell>
        </row>
        <row r="35">
          <cell r="B35" t="str">
            <v>2149.QMA Data dan Informasi Publik</v>
          </cell>
          <cell r="C35"/>
          <cell r="D35">
            <v>43350000</v>
          </cell>
          <cell r="E35"/>
          <cell r="F35"/>
          <cell r="G35"/>
          <cell r="H35">
            <v>43350000</v>
          </cell>
          <cell r="I35">
            <v>0</v>
          </cell>
          <cell r="J35">
            <v>0</v>
          </cell>
          <cell r="K35">
            <v>0</v>
          </cell>
          <cell r="L35">
            <v>0</v>
          </cell>
          <cell r="M35">
            <v>0</v>
          </cell>
          <cell r="N35">
            <v>0</v>
          </cell>
        </row>
        <row r="36">
          <cell r="B36" t="str">
            <v>2149.QMA.001 Sistem Informasi Haji yang Handal</v>
          </cell>
          <cell r="C36"/>
          <cell r="D36">
            <v>43350000</v>
          </cell>
          <cell r="E36"/>
          <cell r="F36"/>
          <cell r="G36"/>
          <cell r="H36">
            <v>43350000</v>
          </cell>
          <cell r="I36">
            <v>0</v>
          </cell>
          <cell r="J36">
            <v>0</v>
          </cell>
          <cell r="K36">
            <v>0</v>
          </cell>
          <cell r="L36">
            <v>0</v>
          </cell>
          <cell r="M36">
            <v>0</v>
          </cell>
          <cell r="N36">
            <v>0</v>
          </cell>
        </row>
        <row r="37">
          <cell r="B37" t="str">
            <v>053 Pengembangan Sistem Informasi Haji</v>
          </cell>
          <cell r="C37"/>
          <cell r="D37">
            <v>43350000</v>
          </cell>
          <cell r="E37"/>
          <cell r="F37"/>
          <cell r="G37"/>
          <cell r="H37">
            <v>43350000</v>
          </cell>
          <cell r="I37"/>
          <cell r="J37">
            <v>0</v>
          </cell>
          <cell r="K37"/>
          <cell r="L37"/>
          <cell r="M37"/>
          <cell r="N37">
            <v>0</v>
          </cell>
        </row>
        <row r="38">
          <cell r="B38" t="str">
            <v>2149.UAH Pengelolaan Keuangan Negara</v>
          </cell>
          <cell r="C38"/>
          <cell r="D38">
            <v>112775000</v>
          </cell>
          <cell r="E38"/>
          <cell r="F38"/>
          <cell r="G38"/>
          <cell r="H38">
            <v>112775000</v>
          </cell>
          <cell r="I38">
            <v>0</v>
          </cell>
          <cell r="J38">
            <v>0</v>
          </cell>
          <cell r="K38">
            <v>0</v>
          </cell>
          <cell r="L38">
            <v>0</v>
          </cell>
          <cell r="M38">
            <v>0</v>
          </cell>
          <cell r="N38">
            <v>0</v>
          </cell>
        </row>
        <row r="39">
          <cell r="B39" t="str">
            <v>2149.UAH.001 Laporan Keuangan Haji yang Akuntabel</v>
          </cell>
          <cell r="C39"/>
          <cell r="D39">
            <v>112775000</v>
          </cell>
          <cell r="E39"/>
          <cell r="F39"/>
          <cell r="G39"/>
          <cell r="H39">
            <v>112775000</v>
          </cell>
          <cell r="I39">
            <v>0</v>
          </cell>
          <cell r="J39">
            <v>0</v>
          </cell>
          <cell r="K39">
            <v>0</v>
          </cell>
          <cell r="L39">
            <v>0</v>
          </cell>
          <cell r="M39">
            <v>0</v>
          </cell>
          <cell r="N39">
            <v>0</v>
          </cell>
        </row>
        <row r="40">
          <cell r="B40" t="str">
            <v>051 Perencanaan Anggaran Operasional Haji</v>
          </cell>
          <cell r="C40"/>
          <cell r="D40">
            <v>43350000</v>
          </cell>
          <cell r="E40"/>
          <cell r="F40"/>
          <cell r="G40"/>
          <cell r="H40">
            <v>43350000</v>
          </cell>
          <cell r="I40"/>
          <cell r="J40">
            <v>0</v>
          </cell>
          <cell r="K40"/>
          <cell r="L40"/>
          <cell r="M40"/>
          <cell r="N40">
            <v>0</v>
          </cell>
        </row>
        <row r="41">
          <cell r="B41" t="str">
            <v>053 Monitoring dan Evaluasi Anggaran Operasional Haji</v>
          </cell>
          <cell r="C41"/>
          <cell r="D41">
            <v>26075000</v>
          </cell>
          <cell r="E41"/>
          <cell r="F41"/>
          <cell r="G41"/>
          <cell r="H41">
            <v>26075000</v>
          </cell>
          <cell r="I41"/>
          <cell r="J41">
            <v>0</v>
          </cell>
          <cell r="K41"/>
          <cell r="L41"/>
          <cell r="M41"/>
          <cell r="N41">
            <v>0</v>
          </cell>
        </row>
        <row r="42">
          <cell r="B42" t="str">
            <v>056 Pelaporan Keuangan Operasional Haji</v>
          </cell>
          <cell r="C42"/>
          <cell r="D42">
            <v>43350000</v>
          </cell>
          <cell r="E42"/>
          <cell r="F42"/>
          <cell r="G42"/>
          <cell r="H42">
            <v>43350000</v>
          </cell>
          <cell r="I42"/>
          <cell r="J42">
            <v>0</v>
          </cell>
          <cell r="K42"/>
          <cell r="L42"/>
          <cell r="M42"/>
          <cell r="N42">
            <v>0</v>
          </cell>
        </row>
        <row r="43">
          <cell r="B43" t="str">
            <v>025.09.WA DUKUNGAN MANAJEMEN</v>
          </cell>
          <cell r="C43">
            <v>4889461000</v>
          </cell>
          <cell r="D43">
            <v>586550000</v>
          </cell>
          <cell r="E43">
            <v>2358832000</v>
          </cell>
          <cell r="F43">
            <v>640000000</v>
          </cell>
          <cell r="G43">
            <v>694704000</v>
          </cell>
          <cell r="H43">
            <v>9169547000</v>
          </cell>
          <cell r="I43">
            <v>4184405000</v>
          </cell>
          <cell r="J43">
            <v>282700000</v>
          </cell>
          <cell r="K43">
            <v>2358832000</v>
          </cell>
          <cell r="L43">
            <v>640000000</v>
          </cell>
          <cell r="M43">
            <v>0</v>
          </cell>
          <cell r="N43">
            <v>7465937000</v>
          </cell>
        </row>
        <row r="44">
          <cell r="B44" t="str">
            <v>2150 Dukungan Manajemen dan Pelaksanaan Tugas Teknis
Lainnya Penyelenggaraan Haji dan Umrah</v>
          </cell>
          <cell r="C44">
            <v>4889461000</v>
          </cell>
          <cell r="D44">
            <v>586550000</v>
          </cell>
          <cell r="E44">
            <v>2358832000</v>
          </cell>
          <cell r="F44">
            <v>640000000</v>
          </cell>
          <cell r="G44">
            <v>694704000</v>
          </cell>
          <cell r="H44">
            <v>9169547000</v>
          </cell>
          <cell r="I44">
            <v>4184405000</v>
          </cell>
          <cell r="J44">
            <v>282700000</v>
          </cell>
          <cell r="K44">
            <v>2358832000</v>
          </cell>
          <cell r="L44">
            <v>640000000</v>
          </cell>
          <cell r="M44">
            <v>0</v>
          </cell>
          <cell r="N44">
            <v>7465937000</v>
          </cell>
        </row>
        <row r="45">
          <cell r="B45" t="str">
            <v>2150.EBA Layanan Dukungan Manajemen Internal</v>
          </cell>
          <cell r="C45">
            <v>4889461000</v>
          </cell>
          <cell r="D45">
            <v>586550000</v>
          </cell>
          <cell r="E45">
            <v>2358832000</v>
          </cell>
          <cell r="F45">
            <v>640000000</v>
          </cell>
          <cell r="G45"/>
          <cell r="H45">
            <v>8474843000</v>
          </cell>
          <cell r="I45">
            <v>4184405000</v>
          </cell>
          <cell r="J45">
            <v>282700000</v>
          </cell>
          <cell r="K45">
            <v>2358832000</v>
          </cell>
          <cell r="L45">
            <v>640000000</v>
          </cell>
          <cell r="M45">
            <v>0</v>
          </cell>
          <cell r="N45">
            <v>7465937000</v>
          </cell>
        </row>
        <row r="46">
          <cell r="B46" t="str">
            <v>2150.EBA.962 Layanan Umum</v>
          </cell>
          <cell r="C46"/>
          <cell r="D46">
            <v>586550000</v>
          </cell>
          <cell r="E46"/>
          <cell r="F46"/>
          <cell r="G46"/>
          <cell r="H46">
            <v>586550000</v>
          </cell>
          <cell r="I46">
            <v>0</v>
          </cell>
          <cell r="J46">
            <v>282700000</v>
          </cell>
          <cell r="K46">
            <v>0</v>
          </cell>
          <cell r="L46">
            <v>0</v>
          </cell>
          <cell r="M46">
            <v>0</v>
          </cell>
          <cell r="N46">
            <v>282700000</v>
          </cell>
        </row>
        <row r="47">
          <cell r="B47" t="str">
            <v>052 Koordinasi penyelenggaraan ibadah haji</v>
          </cell>
          <cell r="C47"/>
          <cell r="D47">
            <v>12400000</v>
          </cell>
          <cell r="E47"/>
          <cell r="F47"/>
          <cell r="G47"/>
          <cell r="H47">
            <v>12400000</v>
          </cell>
          <cell r="I47"/>
          <cell r="J47">
            <v>12400000</v>
          </cell>
          <cell r="K47"/>
          <cell r="L47"/>
          <cell r="M47"/>
          <cell r="N47">
            <v>12400000</v>
          </cell>
        </row>
        <row r="48">
          <cell r="B48" t="str">
            <v>053 Pelayanan Umum dan Rumah Tangga</v>
          </cell>
          <cell r="C48"/>
          <cell r="D48">
            <v>574150000</v>
          </cell>
          <cell r="E48"/>
          <cell r="F48"/>
          <cell r="G48"/>
          <cell r="H48">
            <v>574150000</v>
          </cell>
          <cell r="I48"/>
          <cell r="J48">
            <v>270300000</v>
          </cell>
          <cell r="K48"/>
          <cell r="L48"/>
          <cell r="M48"/>
          <cell r="N48">
            <v>270300000</v>
          </cell>
        </row>
        <row r="49">
          <cell r="B49" t="str">
            <v>2150.EBA.994 Layanan Perkantoran</v>
          </cell>
          <cell r="C49">
            <v>4889461000</v>
          </cell>
          <cell r="D49"/>
          <cell r="E49">
            <v>2358832000</v>
          </cell>
          <cell r="F49">
            <v>640000000</v>
          </cell>
          <cell r="G49"/>
          <cell r="H49">
            <v>7888293000</v>
          </cell>
          <cell r="I49">
            <v>4184405000</v>
          </cell>
          <cell r="J49">
            <v>0</v>
          </cell>
          <cell r="K49">
            <v>2358832000</v>
          </cell>
          <cell r="L49">
            <v>640000000</v>
          </cell>
          <cell r="M49">
            <v>0</v>
          </cell>
          <cell r="N49">
            <v>7183237000</v>
          </cell>
        </row>
        <row r="50">
          <cell r="B50" t="str">
            <v>001 Gaji dan Tunjangan</v>
          </cell>
          <cell r="C50">
            <v>4889461000</v>
          </cell>
          <cell r="D50"/>
          <cell r="E50"/>
          <cell r="F50"/>
          <cell r="G50"/>
          <cell r="H50">
            <v>4889461000</v>
          </cell>
          <cell r="I50">
            <v>4184405000</v>
          </cell>
          <cell r="J50"/>
          <cell r="K50"/>
          <cell r="L50"/>
          <cell r="M50"/>
          <cell r="N50">
            <v>4184405000</v>
          </cell>
        </row>
        <row r="51">
          <cell r="B51" t="str">
            <v>002 Operasional dan Pemeliharaan Kantor</v>
          </cell>
          <cell r="C51"/>
          <cell r="D51"/>
          <cell r="E51">
            <v>1662277000</v>
          </cell>
          <cell r="F51">
            <v>640000000</v>
          </cell>
          <cell r="G51"/>
          <cell r="H51">
            <v>2998832000</v>
          </cell>
          <cell r="I51"/>
          <cell r="J51"/>
          <cell r="K51">
            <v>2358832000</v>
          </cell>
          <cell r="L51">
            <v>640000000</v>
          </cell>
          <cell r="M51"/>
          <cell r="N51">
            <v>2998832000</v>
          </cell>
        </row>
        <row r="52">
          <cell r="B52" t="str">
            <v>2150.EBB Layanan Sarana dan Prasarana Internal</v>
          </cell>
          <cell r="C52"/>
          <cell r="D52"/>
          <cell r="E52"/>
          <cell r="F52"/>
          <cell r="G52">
            <v>694704000</v>
          </cell>
          <cell r="H52">
            <v>694704000</v>
          </cell>
          <cell r="I52">
            <v>0</v>
          </cell>
          <cell r="J52">
            <v>0</v>
          </cell>
          <cell r="K52">
            <v>0</v>
          </cell>
          <cell r="L52">
            <v>0</v>
          </cell>
          <cell r="M52">
            <v>0</v>
          </cell>
          <cell r="N52">
            <v>0</v>
          </cell>
        </row>
        <row r="53">
          <cell r="B53" t="str">
            <v>2150.EBB.951 Layanan Sarana Internal</v>
          </cell>
          <cell r="C53"/>
          <cell r="D53"/>
          <cell r="E53"/>
          <cell r="F53"/>
          <cell r="G53">
            <v>694704000</v>
          </cell>
          <cell r="H53">
            <v>694704000</v>
          </cell>
          <cell r="I53">
            <v>0</v>
          </cell>
          <cell r="J53">
            <v>0</v>
          </cell>
          <cell r="K53">
            <v>0</v>
          </cell>
          <cell r="L53">
            <v>0</v>
          </cell>
          <cell r="M53">
            <v>0</v>
          </cell>
          <cell r="N53">
            <v>0</v>
          </cell>
        </row>
        <row r="54">
          <cell r="B54" t="str">
            <v>051 Pengadaan Perangkat Pengolah Data dan Komunikasi</v>
          </cell>
          <cell r="C54"/>
          <cell r="D54"/>
          <cell r="E54"/>
          <cell r="F54"/>
          <cell r="G54">
            <v>81494000</v>
          </cell>
          <cell r="H54">
            <v>81494000</v>
          </cell>
          <cell r="I54"/>
          <cell r="J54"/>
          <cell r="K54"/>
          <cell r="L54"/>
          <cell r="M54">
            <v>0</v>
          </cell>
          <cell r="N54">
            <v>0</v>
          </cell>
        </row>
        <row r="55">
          <cell r="B55" t="str">
            <v>052 Pengadaan Peralatan dan Fasilitas Perkantoran</v>
          </cell>
          <cell r="C55"/>
          <cell r="D55"/>
          <cell r="E55"/>
          <cell r="F55"/>
          <cell r="G55">
            <v>588210000</v>
          </cell>
          <cell r="H55">
            <v>588210000</v>
          </cell>
          <cell r="I55"/>
          <cell r="J55"/>
          <cell r="K55"/>
          <cell r="L55"/>
          <cell r="M55">
            <v>0</v>
          </cell>
          <cell r="N55">
            <v>0</v>
          </cell>
        </row>
        <row r="56">
          <cell r="B56" t="str">
            <v>053 Pengadaan Kendaraan Bermotor</v>
          </cell>
          <cell r="C56"/>
          <cell r="D56"/>
          <cell r="E56"/>
          <cell r="F56"/>
          <cell r="G56">
            <v>25000000</v>
          </cell>
          <cell r="H56">
            <v>25000000</v>
          </cell>
          <cell r="I56"/>
          <cell r="J56"/>
          <cell r="K56"/>
          <cell r="L56"/>
          <cell r="M56">
            <v>0</v>
          </cell>
          <cell r="N56">
            <v>0</v>
          </cell>
        </row>
      </sheetData>
      <sheetData sheetId="40">
        <row r="7">
          <cell r="B7" t="str">
            <v>32 KEPULAUAN RIAU</v>
          </cell>
          <cell r="C7">
            <v>3709859000</v>
          </cell>
          <cell r="D7">
            <v>7046897000</v>
          </cell>
          <cell r="E7">
            <v>1745876000</v>
          </cell>
          <cell r="F7">
            <v>98500000</v>
          </cell>
          <cell r="G7">
            <v>12601132000</v>
          </cell>
          <cell r="H7">
            <v>3709859000</v>
          </cell>
          <cell r="I7">
            <v>2632658000</v>
          </cell>
          <cell r="J7">
            <v>1194578000</v>
          </cell>
          <cell r="K7">
            <v>0</v>
          </cell>
          <cell r="L7">
            <v>7537095000</v>
          </cell>
        </row>
        <row r="8">
          <cell r="B8" t="str">
            <v>025.09.DC KERUKUNAN UMAT DAN LAYANAN KEHIDUPAN BERAGAMA</v>
          </cell>
          <cell r="C8"/>
          <cell r="D8">
            <v>6677083000</v>
          </cell>
          <cell r="E8"/>
          <cell r="F8"/>
          <cell r="G8">
            <v>6677083000</v>
          </cell>
          <cell r="H8">
            <v>0</v>
          </cell>
          <cell r="I8">
            <v>2434458000</v>
          </cell>
          <cell r="J8">
            <v>0</v>
          </cell>
          <cell r="K8">
            <v>0</v>
          </cell>
          <cell r="L8">
            <v>2434458000</v>
          </cell>
        </row>
        <row r="9">
          <cell r="B9" t="str">
            <v>2126 Pembinaan Umrah dan Haji Khusus</v>
          </cell>
          <cell r="C9"/>
          <cell r="D9">
            <v>62495000</v>
          </cell>
          <cell r="E9"/>
          <cell r="F9"/>
          <cell r="G9">
            <v>62495000</v>
          </cell>
          <cell r="H9">
            <v>0</v>
          </cell>
          <cell r="I9">
            <v>11530000</v>
          </cell>
          <cell r="J9">
            <v>0</v>
          </cell>
          <cell r="K9">
            <v>0</v>
          </cell>
          <cell r="L9">
            <v>11530000</v>
          </cell>
        </row>
        <row r="10">
          <cell r="B10" t="str">
            <v>2126.QDB Fasilitasi dan Pembinaan Lembaga</v>
          </cell>
          <cell r="C10"/>
          <cell r="D10">
            <v>62495000</v>
          </cell>
          <cell r="E10"/>
          <cell r="F10"/>
          <cell r="G10">
            <v>62495000</v>
          </cell>
          <cell r="H10">
            <v>0</v>
          </cell>
          <cell r="I10">
            <v>11530000</v>
          </cell>
          <cell r="J10">
            <v>0</v>
          </cell>
          <cell r="K10">
            <v>0</v>
          </cell>
          <cell r="L10">
            <v>11530000</v>
          </cell>
        </row>
        <row r="11">
          <cell r="B11" t="str">
            <v>2126.QDB.001 Lembaga Penyelenggara Ibadah Umrah yang Terbina</v>
          </cell>
          <cell r="C11"/>
          <cell r="D11">
            <v>62495000</v>
          </cell>
          <cell r="E11"/>
          <cell r="F11"/>
          <cell r="G11">
            <v>62495000</v>
          </cell>
          <cell r="H11">
            <v>0</v>
          </cell>
          <cell r="I11">
            <v>11530000</v>
          </cell>
          <cell r="J11">
            <v>0</v>
          </cell>
          <cell r="K11">
            <v>0</v>
          </cell>
          <cell r="L11">
            <v>11530000</v>
          </cell>
        </row>
        <row r="12">
          <cell r="B12" t="str">
            <v>053 Pembinaan Penyelenggara Perjalanan Ibadah Umrah</v>
          </cell>
          <cell r="C12"/>
          <cell r="D12">
            <v>1530000</v>
          </cell>
          <cell r="E12"/>
          <cell r="F12"/>
          <cell r="G12">
            <v>1530000</v>
          </cell>
          <cell r="H12"/>
          <cell r="I12">
            <v>1530000</v>
          </cell>
          <cell r="J12"/>
          <cell r="K12"/>
          <cell r="L12">
            <v>1530000</v>
          </cell>
        </row>
        <row r="13">
          <cell r="B13" t="str">
            <v>054 Pemantauan dan Pengawasan Penyelenggara Perjalanan Ibadah Umrah</v>
          </cell>
          <cell r="C13"/>
          <cell r="D13">
            <v>60965000</v>
          </cell>
          <cell r="E13"/>
          <cell r="F13"/>
          <cell r="G13">
            <v>60965000</v>
          </cell>
          <cell r="H13"/>
          <cell r="I13">
            <v>10000000</v>
          </cell>
          <cell r="J13"/>
          <cell r="K13"/>
          <cell r="L13">
            <v>10000000</v>
          </cell>
        </row>
        <row r="14">
          <cell r="B14" t="str">
            <v>2147 Pelayanan Haji Dalam Negeri</v>
          </cell>
          <cell r="C14"/>
          <cell r="D14">
            <v>327680000</v>
          </cell>
          <cell r="E14"/>
          <cell r="F14"/>
          <cell r="G14">
            <v>327680000</v>
          </cell>
          <cell r="H14">
            <v>0</v>
          </cell>
          <cell r="I14">
            <v>151000000</v>
          </cell>
          <cell r="J14">
            <v>0</v>
          </cell>
          <cell r="K14">
            <v>0</v>
          </cell>
          <cell r="L14">
            <v>151000000</v>
          </cell>
        </row>
        <row r="15">
          <cell r="B15" t="str">
            <v>2147.QAA Pelayanan Publik kepada masyarakat</v>
          </cell>
          <cell r="C15"/>
          <cell r="D15">
            <v>287680000</v>
          </cell>
          <cell r="E15"/>
          <cell r="F15"/>
          <cell r="G15">
            <v>287680000</v>
          </cell>
          <cell r="H15">
            <v>0</v>
          </cell>
          <cell r="I15">
            <v>151000000</v>
          </cell>
          <cell r="J15">
            <v>0</v>
          </cell>
          <cell r="K15">
            <v>0</v>
          </cell>
          <cell r="L15">
            <v>151000000</v>
          </cell>
        </row>
        <row r="16">
          <cell r="B16" t="str">
            <v>2147.QAA.001 Layanan Administrasi Haji Dalam Negeri</v>
          </cell>
          <cell r="C16"/>
          <cell r="D16">
            <v>287680000</v>
          </cell>
          <cell r="E16"/>
          <cell r="F16"/>
          <cell r="G16">
            <v>287680000</v>
          </cell>
          <cell r="H16">
            <v>0</v>
          </cell>
          <cell r="I16">
            <v>151000000</v>
          </cell>
          <cell r="J16">
            <v>0</v>
          </cell>
          <cell r="K16">
            <v>0</v>
          </cell>
          <cell r="L16">
            <v>151000000</v>
          </cell>
        </row>
        <row r="17">
          <cell r="B17" t="str">
            <v>057 Penyelesaian Dokumen/Perlengkapan Jemaah Haji di Tingkat Kab/Kota</v>
          </cell>
          <cell r="C17"/>
          <cell r="D17">
            <v>89360000</v>
          </cell>
          <cell r="E17"/>
          <cell r="F17"/>
          <cell r="G17">
            <v>89360000</v>
          </cell>
          <cell r="H17"/>
          <cell r="I17">
            <v>69500000</v>
          </cell>
          <cell r="J17"/>
          <cell r="K17"/>
          <cell r="L17">
            <v>69500000</v>
          </cell>
        </row>
        <row r="18">
          <cell r="B18" t="str">
            <v>058 Penyelesaian Dokumen/Perlengkapan Jemaah Haji di Tingkat Provinsi</v>
          </cell>
          <cell r="C18"/>
          <cell r="D18">
            <v>67530000</v>
          </cell>
          <cell r="E18"/>
          <cell r="F18"/>
          <cell r="G18">
            <v>67530000</v>
          </cell>
          <cell r="H18"/>
          <cell r="I18">
            <v>10000000</v>
          </cell>
          <cell r="J18"/>
          <cell r="K18"/>
          <cell r="L18">
            <v>10000000</v>
          </cell>
        </row>
        <row r="19">
          <cell r="B19" t="str">
            <v>063 Pelayanan Pemberangkatan/Pemulangan Jemaah</v>
          </cell>
          <cell r="C19"/>
          <cell r="D19">
            <v>130790000</v>
          </cell>
          <cell r="E19"/>
          <cell r="F19"/>
          <cell r="G19">
            <v>130790000</v>
          </cell>
          <cell r="H19"/>
          <cell r="I19">
            <v>71500000</v>
          </cell>
          <cell r="J19"/>
          <cell r="K19"/>
          <cell r="L19">
            <v>71500000</v>
          </cell>
        </row>
        <row r="20">
          <cell r="B20" t="str">
            <v>2147.QAH Pelayanan Publik Lainnya</v>
          </cell>
          <cell r="C20"/>
          <cell r="D20">
            <v>40000000</v>
          </cell>
          <cell r="E20"/>
          <cell r="F20"/>
          <cell r="G20">
            <v>40000000</v>
          </cell>
          <cell r="H20">
            <v>0</v>
          </cell>
          <cell r="I20">
            <v>0</v>
          </cell>
          <cell r="J20">
            <v>0</v>
          </cell>
          <cell r="K20">
            <v>0</v>
          </cell>
          <cell r="L20">
            <v>0</v>
          </cell>
        </row>
        <row r="21">
          <cell r="B21" t="str">
            <v>2147.QAH.002 Pusat Layanan Haji dan Umrah Terpadu yang Profesional Melayani</v>
          </cell>
          <cell r="C21"/>
          <cell r="D21">
            <v>40000000</v>
          </cell>
          <cell r="E21"/>
          <cell r="F21"/>
          <cell r="G21">
            <v>40000000</v>
          </cell>
          <cell r="H21">
            <v>0</v>
          </cell>
          <cell r="I21">
            <v>0</v>
          </cell>
          <cell r="J21">
            <v>0</v>
          </cell>
          <cell r="K21">
            <v>0</v>
          </cell>
          <cell r="L21">
            <v>0</v>
          </cell>
        </row>
        <row r="22">
          <cell r="B22" t="str">
            <v>052 Pengelolaaan Pusat Layanan Haji dan Umrah Terpadu</v>
          </cell>
          <cell r="C22"/>
          <cell r="D22">
            <v>40000000</v>
          </cell>
          <cell r="E22"/>
          <cell r="F22"/>
          <cell r="G22">
            <v>40000000</v>
          </cell>
          <cell r="H22"/>
          <cell r="I22">
            <v>0</v>
          </cell>
          <cell r="J22"/>
          <cell r="K22"/>
          <cell r="L22">
            <v>0</v>
          </cell>
        </row>
        <row r="23">
          <cell r="B23" t="str">
            <v>2148 Pembinaan Haji</v>
          </cell>
          <cell r="C23"/>
          <cell r="D23">
            <v>6286908000</v>
          </cell>
          <cell r="E23"/>
          <cell r="F23"/>
          <cell r="G23">
            <v>6286908000</v>
          </cell>
          <cell r="H23">
            <v>0</v>
          </cell>
          <cell r="I23">
            <v>2271928000</v>
          </cell>
          <cell r="J23">
            <v>0</v>
          </cell>
          <cell r="K23">
            <v>0</v>
          </cell>
          <cell r="L23">
            <v>2271928000</v>
          </cell>
        </row>
        <row r="24">
          <cell r="B24" t="str">
            <v>2148.QDC Fasilitasi dan Pembinaan Masyarakat</v>
          </cell>
          <cell r="C24"/>
          <cell r="D24">
            <v>6286908000</v>
          </cell>
          <cell r="E24"/>
          <cell r="F24"/>
          <cell r="G24">
            <v>6286908000</v>
          </cell>
          <cell r="H24">
            <v>0</v>
          </cell>
          <cell r="I24">
            <v>2271928000</v>
          </cell>
          <cell r="J24">
            <v>0</v>
          </cell>
          <cell r="K24">
            <v>0</v>
          </cell>
          <cell r="L24">
            <v>2271928000</v>
          </cell>
        </row>
        <row r="25">
          <cell r="B25" t="str">
            <v>2148.QDC.001 Petugas Haji yang Profesional</v>
          </cell>
          <cell r="C25"/>
          <cell r="D25">
            <v>5961036000</v>
          </cell>
          <cell r="E25"/>
          <cell r="F25"/>
          <cell r="G25">
            <v>5961036000</v>
          </cell>
          <cell r="H25">
            <v>0</v>
          </cell>
          <cell r="I25">
            <v>2142106000</v>
          </cell>
          <cell r="J25">
            <v>0</v>
          </cell>
          <cell r="K25">
            <v>0</v>
          </cell>
          <cell r="L25">
            <v>2142106000</v>
          </cell>
        </row>
        <row r="26">
          <cell r="B26" t="str">
            <v>051 Rekrutmen/Seleksi PPIH Kloter</v>
          </cell>
          <cell r="C26"/>
          <cell r="D26">
            <v>52682000</v>
          </cell>
          <cell r="E26"/>
          <cell r="F26"/>
          <cell r="G26">
            <v>52682000</v>
          </cell>
          <cell r="H26"/>
          <cell r="I26">
            <v>52682000</v>
          </cell>
          <cell r="J26"/>
          <cell r="K26"/>
          <cell r="L26">
            <v>52682000</v>
          </cell>
        </row>
        <row r="27">
          <cell r="B27" t="str">
            <v>052 Rekrutmen/Seleksi PPIH Non Kloter</v>
          </cell>
          <cell r="C27"/>
          <cell r="D27">
            <v>8240000</v>
          </cell>
          <cell r="E27"/>
          <cell r="F27"/>
          <cell r="G27">
            <v>8240000</v>
          </cell>
          <cell r="H27"/>
          <cell r="I27">
            <v>8240000</v>
          </cell>
          <cell r="J27"/>
          <cell r="K27"/>
          <cell r="L27">
            <v>8240000</v>
          </cell>
        </row>
        <row r="28">
          <cell r="B28" t="str">
            <v>054 Rekrutmen/Seleksi Petugas TPHD</v>
          </cell>
          <cell r="C28"/>
          <cell r="D28">
            <v>2350000</v>
          </cell>
          <cell r="E28"/>
          <cell r="F28"/>
          <cell r="G28">
            <v>2350000</v>
          </cell>
          <cell r="H28"/>
          <cell r="I28">
            <v>2300000</v>
          </cell>
          <cell r="J28"/>
          <cell r="K28"/>
          <cell r="L28">
            <v>2300000</v>
          </cell>
        </row>
        <row r="29">
          <cell r="B29" t="str">
            <v>055 Dokumen dan Perlengkapan PPIH Kloter</v>
          </cell>
          <cell r="C29"/>
          <cell r="D29">
            <v>86400000</v>
          </cell>
          <cell r="E29"/>
          <cell r="F29"/>
          <cell r="G29">
            <v>86400000</v>
          </cell>
          <cell r="H29"/>
          <cell r="I29">
            <v>86400000</v>
          </cell>
          <cell r="J29"/>
          <cell r="K29"/>
          <cell r="L29">
            <v>86400000</v>
          </cell>
        </row>
        <row r="30">
          <cell r="B30" t="str">
            <v>061 Pelatihan dan pembekalan PPIH Kloter</v>
          </cell>
          <cell r="C30"/>
          <cell r="D30">
            <v>460385000</v>
          </cell>
          <cell r="E30"/>
          <cell r="F30"/>
          <cell r="G30">
            <v>460385000</v>
          </cell>
          <cell r="H30"/>
          <cell r="I30">
            <v>460385000</v>
          </cell>
          <cell r="J30"/>
          <cell r="K30"/>
          <cell r="L30">
            <v>460385000</v>
          </cell>
        </row>
        <row r="31">
          <cell r="B31" t="str">
            <v>067 Operasional PPIH Embarkasi</v>
          </cell>
          <cell r="C31"/>
          <cell r="D31">
            <v>1613099000</v>
          </cell>
          <cell r="E31"/>
          <cell r="F31"/>
          <cell r="G31">
            <v>1613099000</v>
          </cell>
          <cell r="H31"/>
          <cell r="I31">
            <v>1532099000</v>
          </cell>
          <cell r="J31"/>
          <cell r="K31"/>
          <cell r="L31">
            <v>1532099000</v>
          </cell>
        </row>
        <row r="32">
          <cell r="B32" t="str">
            <v>070 Akomodasi PPIH Kloter</v>
          </cell>
          <cell r="C32"/>
          <cell r="D32">
            <v>5400000</v>
          </cell>
          <cell r="E32"/>
          <cell r="F32"/>
          <cell r="G32">
            <v>5400000</v>
          </cell>
          <cell r="H32"/>
          <cell r="I32">
            <v>0</v>
          </cell>
          <cell r="J32"/>
          <cell r="K32"/>
          <cell r="L32">
            <v>0</v>
          </cell>
        </row>
        <row r="33">
          <cell r="B33" t="str">
            <v>073 Konsumsi PPIH Kloter</v>
          </cell>
          <cell r="C33"/>
          <cell r="D33">
            <v>9180000</v>
          </cell>
          <cell r="E33"/>
          <cell r="F33"/>
          <cell r="G33">
            <v>9180000</v>
          </cell>
          <cell r="H33"/>
          <cell r="I33">
            <v>0</v>
          </cell>
          <cell r="J33"/>
          <cell r="K33"/>
          <cell r="L33">
            <v>0</v>
          </cell>
        </row>
        <row r="34">
          <cell r="B34" t="str">
            <v>076 Transportasi PPIH Kloter</v>
          </cell>
          <cell r="C34"/>
          <cell r="D34">
            <v>3723300000</v>
          </cell>
          <cell r="E34"/>
          <cell r="F34"/>
          <cell r="G34">
            <v>3723300000</v>
          </cell>
          <cell r="H34"/>
          <cell r="I34">
            <v>0</v>
          </cell>
          <cell r="J34"/>
          <cell r="K34"/>
          <cell r="L34">
            <v>0</v>
          </cell>
        </row>
        <row r="35">
          <cell r="B35" t="str">
            <v>2148.QDC.002 Jemaah Haji Reguler yang Terbina</v>
          </cell>
          <cell r="C35"/>
          <cell r="D35">
            <v>325872000</v>
          </cell>
          <cell r="E35"/>
          <cell r="F35"/>
          <cell r="G35">
            <v>325872000</v>
          </cell>
          <cell r="H35">
            <v>0</v>
          </cell>
          <cell r="I35">
            <v>129822000</v>
          </cell>
          <cell r="J35">
            <v>0</v>
          </cell>
          <cell r="K35">
            <v>0</v>
          </cell>
          <cell r="L35">
            <v>129822000</v>
          </cell>
        </row>
        <row r="36">
          <cell r="B36" t="str">
            <v>051 Bimbingan Jemaah Haji Reguler</v>
          </cell>
          <cell r="C36"/>
          <cell r="D36">
            <v>316050000</v>
          </cell>
          <cell r="E36"/>
          <cell r="F36"/>
          <cell r="G36">
            <v>316050000</v>
          </cell>
          <cell r="H36"/>
          <cell r="I36">
            <v>120000000</v>
          </cell>
          <cell r="J36"/>
          <cell r="K36"/>
          <cell r="L36">
            <v>120000000</v>
          </cell>
        </row>
        <row r="37">
          <cell r="B37" t="str">
            <v>053 Pembinaan kelompok bimbingan</v>
          </cell>
          <cell r="C37"/>
          <cell r="D37">
            <v>9822000</v>
          </cell>
          <cell r="E37"/>
          <cell r="F37"/>
          <cell r="G37">
            <v>9822000</v>
          </cell>
          <cell r="H37"/>
          <cell r="I37">
            <v>9822000</v>
          </cell>
          <cell r="J37"/>
          <cell r="K37"/>
          <cell r="L37">
            <v>9822000</v>
          </cell>
        </row>
        <row r="38">
          <cell r="B38" t="str">
            <v>025.09.WA DUKUNGAN MANAJEMEN</v>
          </cell>
          <cell r="C38">
            <v>3709859000</v>
          </cell>
          <cell r="D38">
            <v>369814000</v>
          </cell>
          <cell r="E38">
            <v>1745876000</v>
          </cell>
          <cell r="F38">
            <v>98500000</v>
          </cell>
          <cell r="G38">
            <v>5924049000</v>
          </cell>
          <cell r="H38">
            <v>3709859000</v>
          </cell>
          <cell r="I38">
            <v>198200000</v>
          </cell>
          <cell r="J38">
            <v>1194578000</v>
          </cell>
          <cell r="K38">
            <v>0</v>
          </cell>
          <cell r="L38">
            <v>5102637000</v>
          </cell>
        </row>
        <row r="39">
          <cell r="B39" t="str">
            <v>2150 Dukungan Manajemen dan Pelaksanaan Tugas Teknis
Lainnya Penyelenggaraan Haji dan Umrah</v>
          </cell>
          <cell r="C39">
            <v>3709859000</v>
          </cell>
          <cell r="D39">
            <v>369814000</v>
          </cell>
          <cell r="E39">
            <v>1745876000</v>
          </cell>
          <cell r="F39">
            <v>98500000</v>
          </cell>
          <cell r="G39">
            <v>5924049000</v>
          </cell>
          <cell r="H39">
            <v>3709859000</v>
          </cell>
          <cell r="I39">
            <v>198200000</v>
          </cell>
          <cell r="J39">
            <v>1194578000</v>
          </cell>
          <cell r="K39">
            <v>0</v>
          </cell>
          <cell r="L39">
            <v>5102637000</v>
          </cell>
        </row>
        <row r="40">
          <cell r="B40" t="str">
            <v>2150.EBA Layanan Dukungan Manajemen Internal</v>
          </cell>
          <cell r="C40">
            <v>3709859000</v>
          </cell>
          <cell r="D40">
            <v>298262000</v>
          </cell>
          <cell r="E40">
            <v>1745876000</v>
          </cell>
          <cell r="F40"/>
          <cell r="G40">
            <v>5753997000</v>
          </cell>
          <cell r="H40">
            <v>3709859000</v>
          </cell>
          <cell r="I40">
            <v>130648000</v>
          </cell>
          <cell r="J40">
            <v>1194578000</v>
          </cell>
          <cell r="K40">
            <v>0</v>
          </cell>
          <cell r="L40">
            <v>5035085000</v>
          </cell>
        </row>
        <row r="41">
          <cell r="B41" t="str">
            <v>2150.EBA.958 Layanan Hubungan Masyarakat</v>
          </cell>
          <cell r="C41"/>
          <cell r="D41">
            <v>69800000</v>
          </cell>
          <cell r="E41"/>
          <cell r="F41"/>
          <cell r="G41">
            <v>69800000</v>
          </cell>
          <cell r="H41">
            <v>0</v>
          </cell>
          <cell r="I41">
            <v>31537000</v>
          </cell>
          <cell r="J41">
            <v>0</v>
          </cell>
          <cell r="K41">
            <v>0</v>
          </cell>
          <cell r="L41">
            <v>31537000</v>
          </cell>
        </row>
        <row r="42">
          <cell r="B42" t="str">
            <v>053 Penyebaran Informasi Haji dan Umrah</v>
          </cell>
          <cell r="C42"/>
          <cell r="D42">
            <v>69800000</v>
          </cell>
          <cell r="E42"/>
          <cell r="F42"/>
          <cell r="G42">
            <v>69800000</v>
          </cell>
          <cell r="H42"/>
          <cell r="I42">
            <v>31537000</v>
          </cell>
          <cell r="J42"/>
          <cell r="K42"/>
          <cell r="L42">
            <v>31537000</v>
          </cell>
        </row>
        <row r="43">
          <cell r="B43" t="str">
            <v>2150.EBA.962 Layanan Umum</v>
          </cell>
          <cell r="C43"/>
          <cell r="D43">
            <v>228462000</v>
          </cell>
          <cell r="E43"/>
          <cell r="F43"/>
          <cell r="G43">
            <v>228462000</v>
          </cell>
          <cell r="H43">
            <v>0</v>
          </cell>
          <cell r="I43">
            <v>99111000</v>
          </cell>
          <cell r="J43">
            <v>0</v>
          </cell>
          <cell r="K43">
            <v>0</v>
          </cell>
          <cell r="L43">
            <v>99111000</v>
          </cell>
        </row>
        <row r="44">
          <cell r="B44" t="str">
            <v>052 Koordinasi penyelenggaraan ibadah haji</v>
          </cell>
          <cell r="C44"/>
          <cell r="D44">
            <v>228462000</v>
          </cell>
          <cell r="E44"/>
          <cell r="F44"/>
          <cell r="G44">
            <v>228462000</v>
          </cell>
          <cell r="H44"/>
          <cell r="I44">
            <v>99111000</v>
          </cell>
          <cell r="J44"/>
          <cell r="K44"/>
          <cell r="L44">
            <v>99111000</v>
          </cell>
        </row>
        <row r="45">
          <cell r="B45" t="str">
            <v>2150.EBA.994 Layanan Perkantoran</v>
          </cell>
          <cell r="C45">
            <v>3709859000</v>
          </cell>
          <cell r="D45"/>
          <cell r="E45">
            <v>1745876000</v>
          </cell>
          <cell r="F45"/>
          <cell r="G45">
            <v>5455735000</v>
          </cell>
          <cell r="H45">
            <v>3709859000</v>
          </cell>
          <cell r="I45">
            <v>0</v>
          </cell>
          <cell r="J45">
            <v>1194578000</v>
          </cell>
          <cell r="K45">
            <v>0</v>
          </cell>
          <cell r="L45">
            <v>4904437000</v>
          </cell>
        </row>
        <row r="46">
          <cell r="B46" t="str">
            <v>001 Gaji dan Tunjangan</v>
          </cell>
          <cell r="C46">
            <v>3709859000</v>
          </cell>
          <cell r="D46"/>
          <cell r="E46"/>
          <cell r="F46"/>
          <cell r="G46">
            <v>3709859000</v>
          </cell>
          <cell r="H46">
            <v>3709859000</v>
          </cell>
          <cell r="I46"/>
          <cell r="J46"/>
          <cell r="K46"/>
          <cell r="L46">
            <v>3709859000</v>
          </cell>
        </row>
        <row r="47">
          <cell r="B47" t="str">
            <v>002 Operasional dan Pemeliharaan Kantor</v>
          </cell>
          <cell r="C47"/>
          <cell r="D47"/>
          <cell r="E47">
            <v>1745876000</v>
          </cell>
          <cell r="F47"/>
          <cell r="G47">
            <v>1745876000</v>
          </cell>
          <cell r="H47"/>
          <cell r="I47"/>
          <cell r="J47">
            <v>1194578000</v>
          </cell>
          <cell r="K47"/>
          <cell r="L47">
            <v>1194578000</v>
          </cell>
        </row>
        <row r="48">
          <cell r="B48" t="str">
            <v>2150.EBB Layanan Sarana dan Prasarana Internal</v>
          </cell>
          <cell r="C48"/>
          <cell r="D48"/>
          <cell r="E48"/>
          <cell r="F48">
            <v>98500000</v>
          </cell>
          <cell r="G48">
            <v>98500000</v>
          </cell>
          <cell r="H48">
            <v>0</v>
          </cell>
          <cell r="I48">
            <v>0</v>
          </cell>
          <cell r="J48">
            <v>0</v>
          </cell>
          <cell r="K48">
            <v>0</v>
          </cell>
          <cell r="L48">
            <v>0</v>
          </cell>
        </row>
        <row r="49">
          <cell r="B49" t="str">
            <v>2150.EBB.951 Layanan Sarana Internal</v>
          </cell>
          <cell r="C49"/>
          <cell r="D49"/>
          <cell r="E49"/>
          <cell r="F49">
            <v>98500000</v>
          </cell>
          <cell r="G49">
            <v>98500000</v>
          </cell>
          <cell r="H49">
            <v>0</v>
          </cell>
          <cell r="I49">
            <v>0</v>
          </cell>
          <cell r="J49">
            <v>0</v>
          </cell>
          <cell r="K49">
            <v>0</v>
          </cell>
          <cell r="L49">
            <v>0</v>
          </cell>
        </row>
        <row r="50">
          <cell r="B50" t="str">
            <v>051 Pengadaan Perangkat Pengolah Data dan Komunikasi</v>
          </cell>
          <cell r="C50"/>
          <cell r="D50"/>
          <cell r="E50"/>
          <cell r="F50">
            <v>61000000</v>
          </cell>
          <cell r="G50">
            <v>61000000</v>
          </cell>
          <cell r="H50"/>
          <cell r="I50"/>
          <cell r="J50"/>
          <cell r="K50">
            <v>0</v>
          </cell>
          <cell r="L50">
            <v>0</v>
          </cell>
        </row>
        <row r="51">
          <cell r="B51" t="str">
            <v>052 Pengadaan Peralatan dan Fasilitas Perkantoran</v>
          </cell>
          <cell r="C51"/>
          <cell r="D51"/>
          <cell r="E51"/>
          <cell r="F51">
            <v>37500000</v>
          </cell>
          <cell r="G51">
            <v>37500000</v>
          </cell>
          <cell r="H51"/>
          <cell r="I51"/>
          <cell r="J51"/>
          <cell r="K51">
            <v>0</v>
          </cell>
          <cell r="L51">
            <v>0</v>
          </cell>
        </row>
        <row r="52">
          <cell r="B52" t="str">
            <v>2150.EBD Layanan Manajemen Kinerja Internal</v>
          </cell>
          <cell r="C52"/>
          <cell r="D52">
            <v>71552000</v>
          </cell>
          <cell r="E52"/>
          <cell r="F52"/>
          <cell r="G52">
            <v>71552000</v>
          </cell>
          <cell r="H52">
            <v>0</v>
          </cell>
          <cell r="I52">
            <v>67552000</v>
          </cell>
          <cell r="J52">
            <v>0</v>
          </cell>
          <cell r="K52">
            <v>0</v>
          </cell>
          <cell r="L52">
            <v>67552000</v>
          </cell>
        </row>
        <row r="53">
          <cell r="B53" t="str">
            <v>2150.EBD.952 Layanan Perencanaan dan Penganggaran</v>
          </cell>
          <cell r="C53"/>
          <cell r="D53">
            <v>71552000</v>
          </cell>
          <cell r="E53"/>
          <cell r="F53"/>
          <cell r="G53">
            <v>71552000</v>
          </cell>
          <cell r="H53">
            <v>0</v>
          </cell>
          <cell r="I53">
            <v>67552000</v>
          </cell>
          <cell r="J53">
            <v>0</v>
          </cell>
          <cell r="K53">
            <v>0</v>
          </cell>
          <cell r="L53">
            <v>67552000</v>
          </cell>
        </row>
        <row r="54">
          <cell r="B54" t="str">
            <v>051 Penyusunan Perencanaan Program dan Anggaran</v>
          </cell>
          <cell r="C54"/>
          <cell r="D54">
            <v>71552000</v>
          </cell>
          <cell r="E54"/>
          <cell r="F54"/>
          <cell r="G54">
            <v>71552000</v>
          </cell>
          <cell r="H54"/>
          <cell r="I54">
            <v>67552000</v>
          </cell>
          <cell r="J54"/>
          <cell r="K54"/>
          <cell r="L54">
            <v>67552000</v>
          </cell>
        </row>
      </sheetData>
      <sheetData sheetId="41">
        <row r="7">
          <cell r="B7" t="str">
            <v>33 PAPUA BARAT</v>
          </cell>
          <cell r="C7">
            <v>3728107000</v>
          </cell>
          <cell r="D7">
            <v>2361254000</v>
          </cell>
          <cell r="E7">
            <v>2039006000</v>
          </cell>
          <cell r="F7">
            <v>400000000</v>
          </cell>
          <cell r="G7">
            <v>8528367000</v>
          </cell>
          <cell r="H7">
            <v>3728107000</v>
          </cell>
          <cell r="I7">
            <v>1047384000</v>
          </cell>
          <cell r="J7">
            <v>1647531000</v>
          </cell>
          <cell r="K7">
            <v>320000000</v>
          </cell>
          <cell r="L7">
            <v>6743022000</v>
          </cell>
        </row>
        <row r="8">
          <cell r="B8" t="str">
            <v>025.09.DC KERUKUNAN UMAT DAN LAYANAN KEHIDUPAN BERAGAMA</v>
          </cell>
          <cell r="C8"/>
          <cell r="D8">
            <v>1479664000</v>
          </cell>
          <cell r="E8"/>
          <cell r="F8"/>
          <cell r="G8">
            <v>1479664000</v>
          </cell>
          <cell r="H8">
            <v>0</v>
          </cell>
          <cell r="I8">
            <v>803270000</v>
          </cell>
          <cell r="J8">
            <v>0</v>
          </cell>
          <cell r="K8">
            <v>0</v>
          </cell>
          <cell r="L8">
            <v>803270000</v>
          </cell>
        </row>
        <row r="9">
          <cell r="B9" t="str">
            <v>2126 Pembinaan Umrah dan Haji Khusus</v>
          </cell>
          <cell r="C9"/>
          <cell r="D9">
            <v>90000000</v>
          </cell>
          <cell r="E9"/>
          <cell r="F9"/>
          <cell r="G9">
            <v>90000000</v>
          </cell>
          <cell r="H9">
            <v>0</v>
          </cell>
          <cell r="I9">
            <v>30000000</v>
          </cell>
          <cell r="J9">
            <v>0</v>
          </cell>
          <cell r="K9">
            <v>0</v>
          </cell>
          <cell r="L9">
            <v>30000000</v>
          </cell>
        </row>
        <row r="10">
          <cell r="B10" t="str">
            <v>2126.QDB Fasilitasi dan Pembinaan Lembaga</v>
          </cell>
          <cell r="C10"/>
          <cell r="D10">
            <v>90000000</v>
          </cell>
          <cell r="E10"/>
          <cell r="F10"/>
          <cell r="G10">
            <v>90000000</v>
          </cell>
          <cell r="H10">
            <v>0</v>
          </cell>
          <cell r="I10">
            <v>30000000</v>
          </cell>
          <cell r="J10">
            <v>0</v>
          </cell>
          <cell r="K10">
            <v>0</v>
          </cell>
          <cell r="L10">
            <v>30000000</v>
          </cell>
        </row>
        <row r="11">
          <cell r="B11" t="str">
            <v>2126.QDB.001 Lembaga Penyelenggara Ibadah Umrah yang Terbina</v>
          </cell>
          <cell r="C11"/>
          <cell r="D11">
            <v>90000000</v>
          </cell>
          <cell r="E11"/>
          <cell r="F11"/>
          <cell r="G11">
            <v>90000000</v>
          </cell>
          <cell r="H11">
            <v>0</v>
          </cell>
          <cell r="I11">
            <v>30000000</v>
          </cell>
          <cell r="J11">
            <v>0</v>
          </cell>
          <cell r="K11">
            <v>0</v>
          </cell>
          <cell r="L11">
            <v>30000000</v>
          </cell>
        </row>
        <row r="12">
          <cell r="B12" t="str">
            <v>053 Pembinaan Penyelenggara Perjalanan Ibadah Umrah</v>
          </cell>
          <cell r="C12"/>
          <cell r="D12">
            <v>90000000</v>
          </cell>
          <cell r="E12"/>
          <cell r="F12"/>
          <cell r="G12">
            <v>90000000</v>
          </cell>
          <cell r="H12"/>
          <cell r="I12">
            <v>30000000</v>
          </cell>
          <cell r="J12"/>
          <cell r="K12"/>
          <cell r="L12">
            <v>30000000</v>
          </cell>
        </row>
        <row r="13">
          <cell r="B13" t="str">
            <v>2147 Pelayanan Haji Dalam Negeri</v>
          </cell>
          <cell r="C13"/>
          <cell r="D13">
            <v>712394000</v>
          </cell>
          <cell r="E13"/>
          <cell r="F13"/>
          <cell r="G13">
            <v>712394000</v>
          </cell>
          <cell r="H13">
            <v>0</v>
          </cell>
          <cell r="I13">
            <v>246000000</v>
          </cell>
          <cell r="J13">
            <v>0</v>
          </cell>
          <cell r="K13">
            <v>0</v>
          </cell>
          <cell r="L13">
            <v>246000000</v>
          </cell>
        </row>
        <row r="14">
          <cell r="B14" t="str">
            <v>2147.QAA Pelayanan Publik kepada masyarakat</v>
          </cell>
          <cell r="C14"/>
          <cell r="D14">
            <v>712394000</v>
          </cell>
          <cell r="E14"/>
          <cell r="F14"/>
          <cell r="G14">
            <v>712394000</v>
          </cell>
          <cell r="H14">
            <v>0</v>
          </cell>
          <cell r="I14">
            <v>246000000</v>
          </cell>
          <cell r="J14">
            <v>0</v>
          </cell>
          <cell r="K14">
            <v>0</v>
          </cell>
          <cell r="L14">
            <v>246000000</v>
          </cell>
        </row>
        <row r="15">
          <cell r="B15" t="str">
            <v>2147.QAA.001 Layanan Administrasi Haji Dalam Negeri</v>
          </cell>
          <cell r="C15"/>
          <cell r="D15">
            <v>712394000</v>
          </cell>
          <cell r="E15"/>
          <cell r="F15"/>
          <cell r="G15">
            <v>712394000</v>
          </cell>
          <cell r="H15">
            <v>0</v>
          </cell>
          <cell r="I15">
            <v>246000000</v>
          </cell>
          <cell r="J15">
            <v>0</v>
          </cell>
          <cell r="K15">
            <v>0</v>
          </cell>
          <cell r="L15">
            <v>246000000</v>
          </cell>
        </row>
        <row r="16">
          <cell r="B16" t="str">
            <v>052 Sosialisasi Kebijakan Pendaftaran dan Pembatalan Haji reguler</v>
          </cell>
          <cell r="C16"/>
          <cell r="D16">
            <v>356394000</v>
          </cell>
          <cell r="E16"/>
          <cell r="F16"/>
          <cell r="G16">
            <v>356394000</v>
          </cell>
          <cell r="H16"/>
          <cell r="I16">
            <v>0</v>
          </cell>
          <cell r="J16"/>
          <cell r="K16"/>
          <cell r="L16">
            <v>0</v>
          </cell>
        </row>
        <row r="17">
          <cell r="B17" t="str">
            <v>053 Pengelolaan Pelayanan Pendaftaran dan Pembatalan Haji Reguler</v>
          </cell>
          <cell r="C17"/>
          <cell r="D17">
            <v>110000000</v>
          </cell>
          <cell r="E17"/>
          <cell r="F17"/>
          <cell r="G17">
            <v>110000000</v>
          </cell>
          <cell r="H17"/>
          <cell r="I17">
            <v>0</v>
          </cell>
          <cell r="J17"/>
          <cell r="K17"/>
          <cell r="L17">
            <v>0</v>
          </cell>
        </row>
        <row r="18">
          <cell r="B18" t="str">
            <v>054 Konsolidasi dan Verifikasi Data Jemaah Haji Reguler</v>
          </cell>
          <cell r="C18"/>
          <cell r="D18">
            <v>246000000</v>
          </cell>
          <cell r="E18"/>
          <cell r="F18"/>
          <cell r="G18">
            <v>246000000</v>
          </cell>
          <cell r="H18"/>
          <cell r="I18">
            <v>246000000</v>
          </cell>
          <cell r="J18"/>
          <cell r="K18"/>
          <cell r="L18">
            <v>246000000</v>
          </cell>
        </row>
        <row r="19">
          <cell r="B19" t="str">
            <v>2148 Pembinaan Haji</v>
          </cell>
          <cell r="C19"/>
          <cell r="D19">
            <v>677270000</v>
          </cell>
          <cell r="E19"/>
          <cell r="F19"/>
          <cell r="G19">
            <v>677270000</v>
          </cell>
          <cell r="H19">
            <v>0</v>
          </cell>
          <cell r="I19">
            <v>527270000</v>
          </cell>
          <cell r="J19">
            <v>0</v>
          </cell>
          <cell r="K19">
            <v>0</v>
          </cell>
          <cell r="L19">
            <v>527270000</v>
          </cell>
        </row>
        <row r="20">
          <cell r="B20" t="str">
            <v>2148.QDC Fasilitasi dan Pembinaan Masyarakat</v>
          </cell>
          <cell r="C20"/>
          <cell r="D20">
            <v>677270000</v>
          </cell>
          <cell r="E20"/>
          <cell r="F20"/>
          <cell r="G20">
            <v>677270000</v>
          </cell>
          <cell r="H20"/>
          <cell r="I20">
            <v>527270000</v>
          </cell>
          <cell r="J20"/>
          <cell r="K20"/>
          <cell r="L20">
            <v>527270000</v>
          </cell>
        </row>
        <row r="21">
          <cell r="B21" t="str">
            <v>2148.QDC.001 Petugas Haji yang Profesional</v>
          </cell>
          <cell r="C21"/>
          <cell r="D21">
            <v>358830000</v>
          </cell>
          <cell r="E21"/>
          <cell r="F21"/>
          <cell r="G21">
            <v>358830000</v>
          </cell>
          <cell r="H21">
            <v>0</v>
          </cell>
          <cell r="I21">
            <v>358830000</v>
          </cell>
          <cell r="J21">
            <v>0</v>
          </cell>
          <cell r="K21">
            <v>0</v>
          </cell>
          <cell r="L21">
            <v>358830000</v>
          </cell>
        </row>
        <row r="22">
          <cell r="B22" t="str">
            <v>051 Rekrutmen/Seleksi PPIH Kloter</v>
          </cell>
          <cell r="C22"/>
          <cell r="D22">
            <v>358830000</v>
          </cell>
          <cell r="E22"/>
          <cell r="F22"/>
          <cell r="G22">
            <v>358830000</v>
          </cell>
          <cell r="H22"/>
          <cell r="I22">
            <v>358830000</v>
          </cell>
          <cell r="J22"/>
          <cell r="K22"/>
          <cell r="L22">
            <v>358830000</v>
          </cell>
        </row>
        <row r="23">
          <cell r="B23" t="str">
            <v>2148.QDC.002 Jemaah Haji Reguler yang Terbina</v>
          </cell>
          <cell r="C23"/>
          <cell r="D23">
            <v>318440000</v>
          </cell>
          <cell r="E23"/>
          <cell r="F23"/>
          <cell r="G23">
            <v>318440000</v>
          </cell>
          <cell r="H23">
            <v>0</v>
          </cell>
          <cell r="I23">
            <v>168440000</v>
          </cell>
          <cell r="J23">
            <v>0</v>
          </cell>
          <cell r="K23">
            <v>0</v>
          </cell>
          <cell r="L23">
            <v>168440000</v>
          </cell>
        </row>
        <row r="24">
          <cell r="B24" t="str">
            <v>051 Bimbingan Jemaah Haji Reguler</v>
          </cell>
          <cell r="C24"/>
          <cell r="D24">
            <v>318440000</v>
          </cell>
          <cell r="E24"/>
          <cell r="F24"/>
          <cell r="G24">
            <v>318440000</v>
          </cell>
          <cell r="H24"/>
          <cell r="I24">
            <v>168440000</v>
          </cell>
          <cell r="J24"/>
          <cell r="K24"/>
          <cell r="L24">
            <v>168440000</v>
          </cell>
        </row>
        <row r="25">
          <cell r="B25" t="str">
            <v>025.09.WA DUKUNGAN MANAJEMEN</v>
          </cell>
          <cell r="C25">
            <v>3728107000</v>
          </cell>
          <cell r="D25">
            <v>881590000</v>
          </cell>
          <cell r="E25">
            <v>2039006000</v>
          </cell>
          <cell r="F25">
            <v>400000000</v>
          </cell>
          <cell r="G25">
            <v>7048703000</v>
          </cell>
          <cell r="H25">
            <v>3728107000</v>
          </cell>
          <cell r="I25">
            <v>244114000</v>
          </cell>
          <cell r="J25">
            <v>1647531000</v>
          </cell>
          <cell r="K25">
            <v>320000000</v>
          </cell>
          <cell r="L25">
            <v>5939752000</v>
          </cell>
        </row>
        <row r="26">
          <cell r="B26" t="str">
            <v>2150 Dukungan Manajemen dan Pelaksanaan Tugas Teknis
Lainnya Penyelenggaraan Haji dan Umrah</v>
          </cell>
          <cell r="C26">
            <v>3728107000</v>
          </cell>
          <cell r="D26">
            <v>881590000</v>
          </cell>
          <cell r="E26">
            <v>2039006000</v>
          </cell>
          <cell r="F26">
            <v>400000000</v>
          </cell>
          <cell r="G26">
            <v>7048703000</v>
          </cell>
          <cell r="H26">
            <v>3728107000</v>
          </cell>
          <cell r="I26">
            <v>244114000</v>
          </cell>
          <cell r="J26">
            <v>1647531000</v>
          </cell>
          <cell r="K26">
            <v>320000000</v>
          </cell>
          <cell r="L26">
            <v>5939752000</v>
          </cell>
        </row>
        <row r="27">
          <cell r="B27" t="str">
            <v>2150.EBA Layanan Dukungan Manajemen Internal</v>
          </cell>
          <cell r="C27">
            <v>3728107000</v>
          </cell>
          <cell r="D27">
            <v>843220000</v>
          </cell>
          <cell r="E27">
            <v>2039006000</v>
          </cell>
          <cell r="F27">
            <v>400000000</v>
          </cell>
          <cell r="G27">
            <v>7010333000</v>
          </cell>
          <cell r="H27">
            <v>3728107000</v>
          </cell>
          <cell r="I27">
            <v>205744000</v>
          </cell>
          <cell r="J27">
            <v>1647531000</v>
          </cell>
          <cell r="K27">
            <v>320000000</v>
          </cell>
          <cell r="L27">
            <v>5901382000</v>
          </cell>
        </row>
        <row r="28">
          <cell r="B28" t="str">
            <v>2150.EBA.956 Layanan BMN</v>
          </cell>
          <cell r="C28"/>
          <cell r="D28">
            <v>141000000</v>
          </cell>
          <cell r="E28"/>
          <cell r="F28"/>
          <cell r="G28">
            <v>141000000</v>
          </cell>
          <cell r="H28">
            <v>0</v>
          </cell>
          <cell r="I28">
            <v>0</v>
          </cell>
          <cell r="J28">
            <v>0</v>
          </cell>
          <cell r="K28">
            <v>0</v>
          </cell>
          <cell r="L28">
            <v>0</v>
          </cell>
        </row>
        <row r="29">
          <cell r="B29" t="str">
            <v>051 Pengelolaan BMN dan Perlengkapan</v>
          </cell>
          <cell r="C29"/>
          <cell r="D29">
            <v>141000000</v>
          </cell>
          <cell r="E29"/>
          <cell r="F29"/>
          <cell r="G29">
            <v>141000000</v>
          </cell>
          <cell r="H29"/>
          <cell r="I29">
            <v>0</v>
          </cell>
          <cell r="J29"/>
          <cell r="K29"/>
          <cell r="L29">
            <v>0</v>
          </cell>
        </row>
        <row r="30">
          <cell r="B30" t="str">
            <v>2150.EBA.962 Layanan Umum</v>
          </cell>
          <cell r="C30"/>
          <cell r="D30">
            <v>702220000</v>
          </cell>
          <cell r="E30"/>
          <cell r="F30"/>
          <cell r="G30">
            <v>702220000</v>
          </cell>
          <cell r="H30">
            <v>0</v>
          </cell>
          <cell r="I30">
            <v>205744000</v>
          </cell>
          <cell r="J30">
            <v>0</v>
          </cell>
          <cell r="K30">
            <v>0</v>
          </cell>
          <cell r="L30">
            <v>205744000</v>
          </cell>
        </row>
        <row r="31">
          <cell r="B31" t="str">
            <v>052 Koordinasi penyelenggaraan ibadah haji</v>
          </cell>
          <cell r="C31"/>
          <cell r="D31">
            <v>494320000</v>
          </cell>
          <cell r="E31"/>
          <cell r="F31"/>
          <cell r="G31">
            <v>494320000</v>
          </cell>
          <cell r="H31"/>
          <cell r="I31">
            <v>205744000</v>
          </cell>
          <cell r="J31"/>
          <cell r="K31"/>
          <cell r="L31">
            <v>205744000</v>
          </cell>
        </row>
        <row r="32">
          <cell r="B32" t="str">
            <v>054 Pengelolaan Ketatausahaan</v>
          </cell>
          <cell r="C32"/>
          <cell r="D32">
            <v>207900000</v>
          </cell>
          <cell r="E32"/>
          <cell r="F32"/>
          <cell r="G32">
            <v>207900000</v>
          </cell>
          <cell r="H32"/>
          <cell r="I32">
            <v>0</v>
          </cell>
          <cell r="J32"/>
          <cell r="K32"/>
          <cell r="L32">
            <v>0</v>
          </cell>
        </row>
        <row r="33">
          <cell r="B33" t="str">
            <v>2150.EBA.994 Layanan Perkantoran</v>
          </cell>
          <cell r="C33">
            <v>3728107000</v>
          </cell>
          <cell r="D33"/>
          <cell r="E33">
            <v>2039006000</v>
          </cell>
          <cell r="F33">
            <v>400000000</v>
          </cell>
          <cell r="G33">
            <v>6167113000</v>
          </cell>
          <cell r="H33">
            <v>3728107000</v>
          </cell>
          <cell r="I33">
            <v>0</v>
          </cell>
          <cell r="J33">
            <v>1647531000</v>
          </cell>
          <cell r="K33">
            <v>320000000</v>
          </cell>
          <cell r="L33">
            <v>5695638000</v>
          </cell>
        </row>
        <row r="34">
          <cell r="B34" t="str">
            <v>001 Gaji dan Tunjangan</v>
          </cell>
          <cell r="C34">
            <v>3728107000</v>
          </cell>
          <cell r="D34"/>
          <cell r="E34"/>
          <cell r="F34"/>
          <cell r="G34">
            <v>3728107000</v>
          </cell>
          <cell r="H34">
            <v>3728107000</v>
          </cell>
          <cell r="I34"/>
          <cell r="J34"/>
          <cell r="K34"/>
          <cell r="L34">
            <v>3728107000</v>
          </cell>
        </row>
        <row r="35">
          <cell r="B35" t="str">
            <v>002 Operasional dan Pemeliharaan Kantor</v>
          </cell>
          <cell r="C35"/>
          <cell r="D35"/>
          <cell r="E35">
            <v>2039006000</v>
          </cell>
          <cell r="F35">
            <v>400000000</v>
          </cell>
          <cell r="G35">
            <v>2439006000</v>
          </cell>
          <cell r="H35"/>
          <cell r="I35"/>
          <cell r="J35">
            <v>1647531000</v>
          </cell>
          <cell r="K35">
            <v>320000000</v>
          </cell>
          <cell r="L35">
            <v>1967531000</v>
          </cell>
        </row>
        <row r="36">
          <cell r="B36" t="str">
            <v>2150.EBD Layanan Manajemen Kinerja Internal</v>
          </cell>
          <cell r="C36"/>
          <cell r="D36">
            <v>38370000</v>
          </cell>
          <cell r="E36"/>
          <cell r="F36"/>
          <cell r="G36">
            <v>38370000</v>
          </cell>
          <cell r="H36">
            <v>0</v>
          </cell>
          <cell r="I36">
            <v>38370000</v>
          </cell>
          <cell r="J36">
            <v>0</v>
          </cell>
          <cell r="K36">
            <v>0</v>
          </cell>
          <cell r="L36">
            <v>38370000</v>
          </cell>
        </row>
        <row r="37">
          <cell r="B37" t="str">
            <v>2150.EBD.952 Layanan Perencanaan dan Penganggaran</v>
          </cell>
          <cell r="C37"/>
          <cell r="D37">
            <v>38370000</v>
          </cell>
          <cell r="E37"/>
          <cell r="F37"/>
          <cell r="G37">
            <v>38370000</v>
          </cell>
          <cell r="H37">
            <v>0</v>
          </cell>
          <cell r="I37">
            <v>38370000</v>
          </cell>
          <cell r="J37">
            <v>0</v>
          </cell>
          <cell r="K37">
            <v>0</v>
          </cell>
          <cell r="L37">
            <v>38370000</v>
          </cell>
        </row>
        <row r="38">
          <cell r="B38" t="str">
            <v>051 Penyusunan Perencanaan Program dan Anggaran</v>
          </cell>
          <cell r="C38"/>
          <cell r="D38">
            <v>38370000</v>
          </cell>
          <cell r="E38"/>
          <cell r="F38"/>
          <cell r="G38">
            <v>38370000</v>
          </cell>
          <cell r="H38"/>
          <cell r="I38">
            <v>38370000</v>
          </cell>
          <cell r="J38"/>
          <cell r="K38"/>
          <cell r="L38">
            <v>38370000</v>
          </cell>
        </row>
      </sheetData>
      <sheetData sheetId="42">
        <row r="7">
          <cell r="B7" t="str">
            <v>34 SULAWESI BARAT</v>
          </cell>
          <cell r="C7">
            <v>8267473000</v>
          </cell>
          <cell r="D7">
            <v>3470868000</v>
          </cell>
          <cell r="E7">
            <v>145200000</v>
          </cell>
          <cell r="F7">
            <v>2438750000</v>
          </cell>
          <cell r="G7">
            <v>211500000</v>
          </cell>
          <cell r="H7">
            <v>94800000</v>
          </cell>
          <cell r="I7">
            <v>14628591000</v>
          </cell>
          <cell r="J7">
            <v>6809870000</v>
          </cell>
          <cell r="K7">
            <v>1348100000</v>
          </cell>
          <cell r="L7">
            <v>120959000</v>
          </cell>
          <cell r="M7">
            <v>1421738000</v>
          </cell>
          <cell r="N7">
            <v>0</v>
          </cell>
          <cell r="O7">
            <v>0</v>
          </cell>
          <cell r="P7">
            <v>9700667000</v>
          </cell>
        </row>
        <row r="8">
          <cell r="B8" t="str">
            <v>025.09.DC KERUKUNAN UMAT DAN LAYANAN KEHIDUPAN BERAGAMA</v>
          </cell>
          <cell r="C8"/>
          <cell r="D8">
            <v>2513635000</v>
          </cell>
          <cell r="E8"/>
          <cell r="F8"/>
          <cell r="G8"/>
          <cell r="H8"/>
          <cell r="I8">
            <v>2513635000</v>
          </cell>
          <cell r="J8">
            <v>0</v>
          </cell>
          <cell r="K8">
            <v>988560000</v>
          </cell>
          <cell r="L8">
            <v>0</v>
          </cell>
          <cell r="M8">
            <v>0</v>
          </cell>
          <cell r="N8">
            <v>0</v>
          </cell>
          <cell r="O8">
            <v>0</v>
          </cell>
          <cell r="P8">
            <v>988560000</v>
          </cell>
        </row>
        <row r="9">
          <cell r="B9" t="str">
            <v>2126 Pembinaan Umrah dan Haji Khusus</v>
          </cell>
          <cell r="C9"/>
          <cell r="D9">
            <v>148800000</v>
          </cell>
          <cell r="E9"/>
          <cell r="F9"/>
          <cell r="G9"/>
          <cell r="H9"/>
          <cell r="I9">
            <v>148800000</v>
          </cell>
          <cell r="J9">
            <v>0</v>
          </cell>
          <cell r="K9">
            <v>25000000</v>
          </cell>
          <cell r="L9">
            <v>0</v>
          </cell>
          <cell r="M9">
            <v>0</v>
          </cell>
          <cell r="N9">
            <v>0</v>
          </cell>
          <cell r="O9">
            <v>0</v>
          </cell>
          <cell r="P9">
            <v>25000000</v>
          </cell>
        </row>
        <row r="10">
          <cell r="B10" t="str">
            <v>2126.QDB Fasilitasi dan Pembinaan Lembaga</v>
          </cell>
          <cell r="C10"/>
          <cell r="D10">
            <v>148800000</v>
          </cell>
          <cell r="E10"/>
          <cell r="F10"/>
          <cell r="G10"/>
          <cell r="H10"/>
          <cell r="I10">
            <v>148800000</v>
          </cell>
          <cell r="J10">
            <v>0</v>
          </cell>
          <cell r="K10">
            <v>25000000</v>
          </cell>
          <cell r="L10">
            <v>0</v>
          </cell>
          <cell r="M10">
            <v>0</v>
          </cell>
          <cell r="N10">
            <v>0</v>
          </cell>
          <cell r="O10">
            <v>0</v>
          </cell>
          <cell r="P10">
            <v>25000000</v>
          </cell>
        </row>
        <row r="11">
          <cell r="B11" t="str">
            <v>2126.QDB.001 Lembaga Penyelenggara Ibadah Umrah yang Terbina</v>
          </cell>
          <cell r="C11"/>
          <cell r="D11">
            <v>74400000</v>
          </cell>
          <cell r="E11"/>
          <cell r="F11"/>
          <cell r="G11"/>
          <cell r="H11"/>
          <cell r="I11">
            <v>74400000</v>
          </cell>
          <cell r="J11">
            <v>0</v>
          </cell>
          <cell r="K11">
            <v>25000000</v>
          </cell>
          <cell r="L11">
            <v>0</v>
          </cell>
          <cell r="M11">
            <v>0</v>
          </cell>
          <cell r="N11">
            <v>0</v>
          </cell>
          <cell r="O11">
            <v>0</v>
          </cell>
          <cell r="P11">
            <v>25000000</v>
          </cell>
        </row>
        <row r="12">
          <cell r="B12" t="str">
            <v>054 Pemantauan dan Pengawasan Penyelenggara Perjalanan Ibadah Umrah</v>
          </cell>
          <cell r="C12"/>
          <cell r="D12">
            <v>74400000</v>
          </cell>
          <cell r="E12"/>
          <cell r="F12"/>
          <cell r="G12"/>
          <cell r="H12"/>
          <cell r="I12">
            <v>74400000</v>
          </cell>
          <cell r="J12"/>
          <cell r="K12">
            <v>25000000</v>
          </cell>
          <cell r="L12"/>
          <cell r="M12"/>
          <cell r="N12"/>
          <cell r="O12"/>
          <cell r="P12">
            <v>25000000</v>
          </cell>
        </row>
        <row r="13">
          <cell r="B13" t="str">
            <v>2126.QDB.002 Lembaga Penyelenggara Ibadah Haji Khusus yang Terbina</v>
          </cell>
          <cell r="C13"/>
          <cell r="D13">
            <v>74400000</v>
          </cell>
          <cell r="E13"/>
          <cell r="F13"/>
          <cell r="G13"/>
          <cell r="H13"/>
          <cell r="I13">
            <v>74400000</v>
          </cell>
          <cell r="J13">
            <v>0</v>
          </cell>
          <cell r="K13">
            <v>0</v>
          </cell>
          <cell r="L13">
            <v>0</v>
          </cell>
          <cell r="M13">
            <v>0</v>
          </cell>
          <cell r="N13">
            <v>0</v>
          </cell>
          <cell r="O13">
            <v>0</v>
          </cell>
          <cell r="P13">
            <v>0</v>
          </cell>
        </row>
        <row r="14">
          <cell r="B14" t="str">
            <v>056 Pemantauan dan Pengawasan Penyelenggara Ibadah Haji Khusus</v>
          </cell>
          <cell r="C14"/>
          <cell r="D14">
            <v>74400000</v>
          </cell>
          <cell r="E14"/>
          <cell r="F14"/>
          <cell r="G14"/>
          <cell r="H14"/>
          <cell r="I14">
            <v>74400000</v>
          </cell>
          <cell r="J14"/>
          <cell r="K14">
            <v>0</v>
          </cell>
          <cell r="L14"/>
          <cell r="M14"/>
          <cell r="N14"/>
          <cell r="O14"/>
          <cell r="P14">
            <v>0</v>
          </cell>
        </row>
        <row r="15">
          <cell r="B15" t="str">
            <v>2147 Pelayanan Haji Dalam Negeri</v>
          </cell>
          <cell r="C15"/>
          <cell r="D15">
            <v>420338000</v>
          </cell>
          <cell r="E15"/>
          <cell r="F15"/>
          <cell r="G15"/>
          <cell r="H15"/>
          <cell r="I15">
            <v>420338000</v>
          </cell>
          <cell r="J15">
            <v>0</v>
          </cell>
          <cell r="K15">
            <v>152060000</v>
          </cell>
          <cell r="L15">
            <v>0</v>
          </cell>
          <cell r="M15">
            <v>0</v>
          </cell>
          <cell r="N15">
            <v>0</v>
          </cell>
          <cell r="O15">
            <v>0</v>
          </cell>
          <cell r="P15">
            <v>152060000</v>
          </cell>
        </row>
        <row r="16">
          <cell r="B16" t="str">
            <v>2147.QAA Pelayanan Publik kepada masyarakat</v>
          </cell>
          <cell r="C16"/>
          <cell r="D16">
            <v>414248000</v>
          </cell>
          <cell r="E16"/>
          <cell r="F16"/>
          <cell r="G16"/>
          <cell r="H16"/>
          <cell r="I16">
            <v>414248000</v>
          </cell>
          <cell r="J16">
            <v>0</v>
          </cell>
          <cell r="K16">
            <v>152060000</v>
          </cell>
          <cell r="L16">
            <v>0</v>
          </cell>
          <cell r="M16">
            <v>0</v>
          </cell>
          <cell r="N16">
            <v>0</v>
          </cell>
          <cell r="O16">
            <v>0</v>
          </cell>
          <cell r="P16">
            <v>152060000</v>
          </cell>
        </row>
        <row r="17">
          <cell r="B17" t="str">
            <v>2147.QAA.001 Layanan Administrasi Haji Dalam Negeri</v>
          </cell>
          <cell r="C17"/>
          <cell r="D17">
            <v>414248000</v>
          </cell>
          <cell r="E17"/>
          <cell r="F17"/>
          <cell r="G17"/>
          <cell r="H17"/>
          <cell r="I17">
            <v>414248000</v>
          </cell>
          <cell r="J17">
            <v>0</v>
          </cell>
          <cell r="K17">
            <v>152060000</v>
          </cell>
          <cell r="L17">
            <v>0</v>
          </cell>
          <cell r="M17">
            <v>0</v>
          </cell>
          <cell r="N17">
            <v>0</v>
          </cell>
          <cell r="O17">
            <v>0</v>
          </cell>
          <cell r="P17">
            <v>152060000</v>
          </cell>
        </row>
        <row r="18">
          <cell r="B18" t="str">
            <v>052 Sosialisasi Kebijakan Pendaftaran dan Pembatalan Haji reguler</v>
          </cell>
          <cell r="C18"/>
          <cell r="D18">
            <v>10624000</v>
          </cell>
          <cell r="E18"/>
          <cell r="F18"/>
          <cell r="G18"/>
          <cell r="H18"/>
          <cell r="I18">
            <v>10624000</v>
          </cell>
          <cell r="J18"/>
          <cell r="K18">
            <v>0</v>
          </cell>
          <cell r="L18"/>
          <cell r="M18"/>
          <cell r="N18"/>
          <cell r="O18"/>
          <cell r="P18">
            <v>0</v>
          </cell>
        </row>
        <row r="19">
          <cell r="B19" t="str">
            <v>053 Pengelolaan Pelayanan Pendaftaran dan Pembatalan Haji Reguler</v>
          </cell>
          <cell r="C19"/>
          <cell r="D19">
            <v>14700000</v>
          </cell>
          <cell r="E19"/>
          <cell r="F19"/>
          <cell r="G19"/>
          <cell r="H19"/>
          <cell r="I19">
            <v>14700000</v>
          </cell>
          <cell r="J19"/>
          <cell r="K19">
            <v>0</v>
          </cell>
          <cell r="L19"/>
          <cell r="M19"/>
          <cell r="N19"/>
          <cell r="O19"/>
          <cell r="P19">
            <v>0</v>
          </cell>
        </row>
        <row r="20">
          <cell r="B20" t="str">
            <v>054 Konsolidasi dan Verifikasi Data Jemaah Haji Reguler</v>
          </cell>
          <cell r="C20"/>
          <cell r="D20">
            <v>53640000</v>
          </cell>
          <cell r="E20"/>
          <cell r="F20"/>
          <cell r="G20"/>
          <cell r="H20"/>
          <cell r="I20">
            <v>53640000</v>
          </cell>
          <cell r="J20"/>
          <cell r="K20">
            <v>50490000</v>
          </cell>
          <cell r="L20"/>
          <cell r="M20"/>
          <cell r="N20"/>
          <cell r="O20"/>
          <cell r="P20">
            <v>50490000</v>
          </cell>
        </row>
        <row r="21">
          <cell r="B21" t="str">
            <v>057 Penyelesaian Dokumen/Perlengkapan Jemaah Haji di Tingkat Kab/Kota</v>
          </cell>
          <cell r="C21"/>
          <cell r="D21">
            <v>23720000</v>
          </cell>
          <cell r="E21"/>
          <cell r="F21"/>
          <cell r="G21"/>
          <cell r="H21"/>
          <cell r="I21">
            <v>23720000</v>
          </cell>
          <cell r="J21"/>
          <cell r="K21">
            <v>21560000</v>
          </cell>
          <cell r="L21"/>
          <cell r="M21"/>
          <cell r="N21"/>
          <cell r="O21"/>
          <cell r="P21">
            <v>21560000</v>
          </cell>
        </row>
        <row r="22">
          <cell r="B22" t="str">
            <v>058 Penyelesaian Dokumen/Perlengkapan Jemaah Haji di Tingkat Provinsi</v>
          </cell>
          <cell r="C22"/>
          <cell r="D22">
            <v>257564000</v>
          </cell>
          <cell r="E22"/>
          <cell r="F22"/>
          <cell r="G22"/>
          <cell r="H22"/>
          <cell r="I22">
            <v>257564000</v>
          </cell>
          <cell r="J22"/>
          <cell r="K22">
            <v>26010000</v>
          </cell>
          <cell r="L22"/>
          <cell r="M22"/>
          <cell r="N22"/>
          <cell r="O22"/>
          <cell r="P22">
            <v>26010000</v>
          </cell>
        </row>
        <row r="23">
          <cell r="B23" t="str">
            <v>063 Pelayanan Pemberangkatan/Pemulangan Jemaah</v>
          </cell>
          <cell r="C23"/>
          <cell r="D23">
            <v>54000000</v>
          </cell>
          <cell r="E23"/>
          <cell r="F23"/>
          <cell r="G23"/>
          <cell r="H23"/>
          <cell r="I23">
            <v>54000000</v>
          </cell>
          <cell r="J23"/>
          <cell r="K23">
            <v>54000000</v>
          </cell>
          <cell r="L23"/>
          <cell r="M23"/>
          <cell r="N23"/>
          <cell r="O23"/>
          <cell r="P23">
            <v>54000000</v>
          </cell>
        </row>
        <row r="24">
          <cell r="B24" t="str">
            <v>2147.QAH Pelayanan Publik Lainnya</v>
          </cell>
          <cell r="C24"/>
          <cell r="D24">
            <v>6090000</v>
          </cell>
          <cell r="E24"/>
          <cell r="F24"/>
          <cell r="G24"/>
          <cell r="H24"/>
          <cell r="I24">
            <v>6090000</v>
          </cell>
          <cell r="J24">
            <v>0</v>
          </cell>
          <cell r="K24">
            <v>0</v>
          </cell>
          <cell r="L24">
            <v>0</v>
          </cell>
          <cell r="M24">
            <v>0</v>
          </cell>
          <cell r="N24">
            <v>0</v>
          </cell>
          <cell r="O24">
            <v>0</v>
          </cell>
          <cell r="P24">
            <v>0</v>
          </cell>
        </row>
        <row r="25">
          <cell r="B25" t="str">
            <v>2147.QAH.002 Pusat Layanan Haji dan Umrah Terpadu yang Profesional Melayani</v>
          </cell>
          <cell r="C25"/>
          <cell r="D25">
            <v>6090000</v>
          </cell>
          <cell r="E25"/>
          <cell r="F25"/>
          <cell r="G25"/>
          <cell r="H25"/>
          <cell r="I25">
            <v>6090000</v>
          </cell>
          <cell r="J25">
            <v>0</v>
          </cell>
          <cell r="K25">
            <v>0</v>
          </cell>
          <cell r="L25">
            <v>0</v>
          </cell>
          <cell r="M25">
            <v>0</v>
          </cell>
          <cell r="N25">
            <v>0</v>
          </cell>
          <cell r="O25">
            <v>0</v>
          </cell>
          <cell r="P25">
            <v>0</v>
          </cell>
        </row>
        <row r="26">
          <cell r="B26" t="str">
            <v>052 Pengelolaaan Pusat Layanan Haji dan Umrah Terpadu</v>
          </cell>
          <cell r="C26"/>
          <cell r="D26">
            <v>6090000</v>
          </cell>
          <cell r="E26"/>
          <cell r="F26"/>
          <cell r="G26"/>
          <cell r="H26"/>
          <cell r="I26">
            <v>6090000</v>
          </cell>
          <cell r="J26"/>
          <cell r="K26">
            <v>0</v>
          </cell>
          <cell r="L26"/>
          <cell r="M26"/>
          <cell r="N26"/>
          <cell r="O26"/>
          <cell r="P26">
            <v>0</v>
          </cell>
        </row>
        <row r="27">
          <cell r="B27" t="str">
            <v>2148 Pembinaan Haji</v>
          </cell>
          <cell r="C27"/>
          <cell r="D27">
            <v>1632409000</v>
          </cell>
          <cell r="E27"/>
          <cell r="F27"/>
          <cell r="G27"/>
          <cell r="H27"/>
          <cell r="I27">
            <v>1632409000</v>
          </cell>
          <cell r="J27">
            <v>0</v>
          </cell>
          <cell r="K27">
            <v>811500000</v>
          </cell>
          <cell r="L27">
            <v>0</v>
          </cell>
          <cell r="M27">
            <v>0</v>
          </cell>
          <cell r="N27">
            <v>0</v>
          </cell>
          <cell r="O27">
            <v>0</v>
          </cell>
          <cell r="P27">
            <v>811500000</v>
          </cell>
        </row>
        <row r="28">
          <cell r="B28" t="str">
            <v>2148.QDC Fasilitasi dan Pembinaan Masyarakat</v>
          </cell>
          <cell r="C28"/>
          <cell r="D28">
            <v>1632409000</v>
          </cell>
          <cell r="E28"/>
          <cell r="F28"/>
          <cell r="G28"/>
          <cell r="H28"/>
          <cell r="I28">
            <v>1632409000</v>
          </cell>
          <cell r="J28">
            <v>0</v>
          </cell>
          <cell r="K28">
            <v>811500000</v>
          </cell>
          <cell r="L28">
            <v>0</v>
          </cell>
          <cell r="M28">
            <v>0</v>
          </cell>
          <cell r="N28">
            <v>0</v>
          </cell>
          <cell r="O28">
            <v>0</v>
          </cell>
          <cell r="P28">
            <v>811500000</v>
          </cell>
        </row>
        <row r="29">
          <cell r="B29" t="str">
            <v>2148.QDC.001 Petugas Haji yang Profesional</v>
          </cell>
          <cell r="C29"/>
          <cell r="D29">
            <v>1124180000</v>
          </cell>
          <cell r="E29"/>
          <cell r="F29"/>
          <cell r="G29"/>
          <cell r="H29"/>
          <cell r="I29">
            <v>1124180000</v>
          </cell>
          <cell r="J29">
            <v>0</v>
          </cell>
          <cell r="K29">
            <v>598500000</v>
          </cell>
          <cell r="L29">
            <v>0</v>
          </cell>
          <cell r="M29">
            <v>0</v>
          </cell>
          <cell r="N29">
            <v>0</v>
          </cell>
          <cell r="O29">
            <v>0</v>
          </cell>
          <cell r="P29">
            <v>598500000</v>
          </cell>
        </row>
        <row r="30">
          <cell r="B30" t="str">
            <v>051 Rekrutmen/Seleksi PPIH Kloter</v>
          </cell>
          <cell r="C30"/>
          <cell r="D30">
            <v>62897000</v>
          </cell>
          <cell r="E30"/>
          <cell r="F30"/>
          <cell r="G30"/>
          <cell r="H30"/>
          <cell r="I30">
            <v>62897000</v>
          </cell>
          <cell r="J30"/>
          <cell r="K30">
            <v>58557000</v>
          </cell>
          <cell r="L30"/>
          <cell r="M30"/>
          <cell r="N30"/>
          <cell r="O30"/>
          <cell r="P30">
            <v>58557000</v>
          </cell>
        </row>
        <row r="31">
          <cell r="B31" t="str">
            <v>052 Rekrutmen/Seleksi PPIH Non Kloter</v>
          </cell>
          <cell r="C31"/>
          <cell r="D31">
            <v>2380000</v>
          </cell>
          <cell r="E31"/>
          <cell r="F31"/>
          <cell r="G31"/>
          <cell r="H31"/>
          <cell r="I31">
            <v>2380000</v>
          </cell>
          <cell r="J31"/>
          <cell r="K31">
            <v>1950000</v>
          </cell>
          <cell r="L31"/>
          <cell r="M31"/>
          <cell r="N31"/>
          <cell r="O31"/>
          <cell r="P31">
            <v>1950000</v>
          </cell>
        </row>
        <row r="32">
          <cell r="B32" t="str">
            <v>054 Rekrutmen/Seleksi Petugas TPHD</v>
          </cell>
          <cell r="C32"/>
          <cell r="D32">
            <v>5635000</v>
          </cell>
          <cell r="E32"/>
          <cell r="F32"/>
          <cell r="G32"/>
          <cell r="H32"/>
          <cell r="I32">
            <v>5635000</v>
          </cell>
          <cell r="J32"/>
          <cell r="K32">
            <v>5635000</v>
          </cell>
          <cell r="L32"/>
          <cell r="M32"/>
          <cell r="N32"/>
          <cell r="O32"/>
          <cell r="P32">
            <v>5635000</v>
          </cell>
        </row>
        <row r="33">
          <cell r="B33" t="str">
            <v>058 Dokumen dan Perlengkapan PPIH Embarkasi</v>
          </cell>
          <cell r="C33"/>
          <cell r="D33">
            <v>17500000</v>
          </cell>
          <cell r="E33"/>
          <cell r="F33"/>
          <cell r="G33"/>
          <cell r="H33"/>
          <cell r="I33">
            <v>17500000</v>
          </cell>
          <cell r="J33"/>
          <cell r="K33">
            <v>17500000</v>
          </cell>
          <cell r="L33"/>
          <cell r="M33"/>
          <cell r="N33"/>
          <cell r="O33"/>
          <cell r="P33">
            <v>17500000</v>
          </cell>
        </row>
        <row r="34">
          <cell r="B34" t="str">
            <v>061 Pelatihan dan pembekalan PPIH Kloter</v>
          </cell>
          <cell r="C34"/>
          <cell r="D34">
            <v>470926000</v>
          </cell>
          <cell r="E34"/>
          <cell r="F34"/>
          <cell r="G34"/>
          <cell r="H34"/>
          <cell r="I34">
            <v>470926000</v>
          </cell>
          <cell r="J34"/>
          <cell r="K34">
            <v>128296000</v>
          </cell>
          <cell r="L34"/>
          <cell r="M34"/>
          <cell r="N34"/>
          <cell r="O34"/>
          <cell r="P34">
            <v>128296000</v>
          </cell>
        </row>
        <row r="35">
          <cell r="B35" t="str">
            <v>064 Operasional PPIH Kloter</v>
          </cell>
          <cell r="C35"/>
          <cell r="D35">
            <v>62400000</v>
          </cell>
          <cell r="E35"/>
          <cell r="F35"/>
          <cell r="G35"/>
          <cell r="H35"/>
          <cell r="I35">
            <v>62400000</v>
          </cell>
          <cell r="J35"/>
          <cell r="K35">
            <v>62400000</v>
          </cell>
          <cell r="L35"/>
          <cell r="M35"/>
          <cell r="N35"/>
          <cell r="O35"/>
          <cell r="P35">
            <v>62400000</v>
          </cell>
        </row>
        <row r="36">
          <cell r="B36" t="str">
            <v>067 Operasional PPIH Embarkasi</v>
          </cell>
          <cell r="C36"/>
          <cell r="D36">
            <v>502442000</v>
          </cell>
          <cell r="E36"/>
          <cell r="F36"/>
          <cell r="G36"/>
          <cell r="H36"/>
          <cell r="I36">
            <v>502442000</v>
          </cell>
          <cell r="J36"/>
          <cell r="K36">
            <v>324162000</v>
          </cell>
          <cell r="L36"/>
          <cell r="M36"/>
          <cell r="N36"/>
          <cell r="O36"/>
          <cell r="P36">
            <v>324162000</v>
          </cell>
        </row>
        <row r="37">
          <cell r="B37" t="str">
            <v>2148.QDC.002 Jemaah Haji Reguler yang Terbina</v>
          </cell>
          <cell r="C37"/>
          <cell r="D37">
            <v>508229000</v>
          </cell>
          <cell r="E37"/>
          <cell r="F37"/>
          <cell r="G37"/>
          <cell r="H37"/>
          <cell r="I37">
            <v>508229000</v>
          </cell>
          <cell r="J37">
            <v>0</v>
          </cell>
          <cell r="K37">
            <v>213000000</v>
          </cell>
          <cell r="L37">
            <v>0</v>
          </cell>
          <cell r="M37">
            <v>0</v>
          </cell>
          <cell r="N37">
            <v>0</v>
          </cell>
          <cell r="O37">
            <v>0</v>
          </cell>
          <cell r="P37">
            <v>213000000</v>
          </cell>
        </row>
        <row r="38">
          <cell r="B38" t="str">
            <v>051 Bimbingan Jemaah Haji Reguler</v>
          </cell>
          <cell r="C38"/>
          <cell r="D38">
            <v>508229000</v>
          </cell>
          <cell r="E38"/>
          <cell r="F38"/>
          <cell r="G38"/>
          <cell r="H38"/>
          <cell r="I38">
            <v>508229000</v>
          </cell>
          <cell r="J38"/>
          <cell r="K38">
            <v>213000000</v>
          </cell>
          <cell r="L38"/>
          <cell r="M38"/>
          <cell r="N38"/>
          <cell r="O38"/>
          <cell r="P38">
            <v>213000000</v>
          </cell>
        </row>
        <row r="39">
          <cell r="B39" t="str">
            <v>2149 Pengelolaan Dana Haji dan Sistem Informasi Haji</v>
          </cell>
          <cell r="C39"/>
          <cell r="D39">
            <v>312088000</v>
          </cell>
          <cell r="E39"/>
          <cell r="F39"/>
          <cell r="G39"/>
          <cell r="H39"/>
          <cell r="I39">
            <v>312088000</v>
          </cell>
          <cell r="J39">
            <v>0</v>
          </cell>
          <cell r="K39">
            <v>0</v>
          </cell>
          <cell r="L39">
            <v>0</v>
          </cell>
          <cell r="M39">
            <v>0</v>
          </cell>
          <cell r="N39">
            <v>0</v>
          </cell>
          <cell r="O39">
            <v>0</v>
          </cell>
          <cell r="P39">
            <v>0</v>
          </cell>
        </row>
        <row r="40">
          <cell r="B40" t="str">
            <v>2149.QMA Data dan Informasi Publik</v>
          </cell>
          <cell r="C40"/>
          <cell r="D40">
            <v>32800000</v>
          </cell>
          <cell r="E40"/>
          <cell r="F40"/>
          <cell r="G40"/>
          <cell r="H40"/>
          <cell r="I40">
            <v>32800000</v>
          </cell>
          <cell r="J40">
            <v>0</v>
          </cell>
          <cell r="K40">
            <v>0</v>
          </cell>
          <cell r="L40">
            <v>0</v>
          </cell>
          <cell r="M40">
            <v>0</v>
          </cell>
          <cell r="N40">
            <v>0</v>
          </cell>
          <cell r="O40">
            <v>0</v>
          </cell>
          <cell r="P40">
            <v>0</v>
          </cell>
        </row>
        <row r="41">
          <cell r="B41" t="str">
            <v>2149.QMA.001 Sistem Informasi Haji yang Handal</v>
          </cell>
          <cell r="C41"/>
          <cell r="D41">
            <v>32800000</v>
          </cell>
          <cell r="E41"/>
          <cell r="F41"/>
          <cell r="G41"/>
          <cell r="H41"/>
          <cell r="I41">
            <v>32800000</v>
          </cell>
          <cell r="J41">
            <v>0</v>
          </cell>
          <cell r="K41">
            <v>0</v>
          </cell>
          <cell r="L41">
            <v>0</v>
          </cell>
          <cell r="M41">
            <v>0</v>
          </cell>
          <cell r="N41">
            <v>0</v>
          </cell>
          <cell r="O41">
            <v>0</v>
          </cell>
          <cell r="P41">
            <v>0</v>
          </cell>
        </row>
        <row r="42">
          <cell r="B42" t="str">
            <v>053 Pengembangan Sistem Informasi Haji</v>
          </cell>
          <cell r="C42"/>
          <cell r="D42">
            <v>32800000</v>
          </cell>
          <cell r="E42"/>
          <cell r="F42"/>
          <cell r="G42"/>
          <cell r="H42"/>
          <cell r="I42">
            <v>32800000</v>
          </cell>
          <cell r="J42"/>
          <cell r="K42">
            <v>0</v>
          </cell>
          <cell r="L42"/>
          <cell r="M42"/>
          <cell r="N42"/>
          <cell r="O42"/>
          <cell r="P42">
            <v>0</v>
          </cell>
        </row>
        <row r="43">
          <cell r="B43" t="str">
            <v>2149.UAH Pengelolaan Keuangan Negara</v>
          </cell>
          <cell r="C43"/>
          <cell r="D43">
            <v>279288000</v>
          </cell>
          <cell r="E43"/>
          <cell r="F43"/>
          <cell r="G43"/>
          <cell r="H43"/>
          <cell r="I43">
            <v>279288000</v>
          </cell>
          <cell r="J43">
            <v>0</v>
          </cell>
          <cell r="K43">
            <v>0</v>
          </cell>
          <cell r="L43">
            <v>0</v>
          </cell>
          <cell r="M43">
            <v>0</v>
          </cell>
          <cell r="N43">
            <v>0</v>
          </cell>
          <cell r="O43">
            <v>0</v>
          </cell>
          <cell r="P43">
            <v>0</v>
          </cell>
        </row>
        <row r="44">
          <cell r="B44" t="str">
            <v>2149.UAH.001 Laporan Keuangan Haji yang Akuntabel</v>
          </cell>
          <cell r="C44"/>
          <cell r="D44">
            <v>279288000</v>
          </cell>
          <cell r="E44"/>
          <cell r="F44"/>
          <cell r="G44"/>
          <cell r="H44"/>
          <cell r="I44">
            <v>279288000</v>
          </cell>
          <cell r="J44">
            <v>0</v>
          </cell>
          <cell r="K44">
            <v>0</v>
          </cell>
          <cell r="L44">
            <v>0</v>
          </cell>
          <cell r="M44">
            <v>0</v>
          </cell>
          <cell r="N44">
            <v>0</v>
          </cell>
          <cell r="O44">
            <v>0</v>
          </cell>
          <cell r="P44">
            <v>0</v>
          </cell>
        </row>
        <row r="45">
          <cell r="B45" t="str">
            <v>051 Perencanaan Anggaran Operasional Haji</v>
          </cell>
          <cell r="C45"/>
          <cell r="D45">
            <v>95004000</v>
          </cell>
          <cell r="E45"/>
          <cell r="F45"/>
          <cell r="G45"/>
          <cell r="H45"/>
          <cell r="I45">
            <v>95004000</v>
          </cell>
          <cell r="J45"/>
          <cell r="K45">
            <v>0</v>
          </cell>
          <cell r="L45"/>
          <cell r="M45"/>
          <cell r="N45"/>
          <cell r="O45"/>
          <cell r="P45">
            <v>0</v>
          </cell>
        </row>
        <row r="46">
          <cell r="B46" t="str">
            <v>052 Pengelolaan Aset Haji</v>
          </cell>
          <cell r="C46"/>
          <cell r="D46">
            <v>44640000</v>
          </cell>
          <cell r="E46"/>
          <cell r="F46"/>
          <cell r="G46"/>
          <cell r="H46"/>
          <cell r="I46">
            <v>44640000</v>
          </cell>
          <cell r="J46"/>
          <cell r="K46">
            <v>0</v>
          </cell>
          <cell r="L46"/>
          <cell r="M46"/>
          <cell r="N46"/>
          <cell r="O46"/>
          <cell r="P46">
            <v>0</v>
          </cell>
        </row>
        <row r="47">
          <cell r="B47" t="str">
            <v>056 Pelaporan Keuangan Operasional Haji</v>
          </cell>
          <cell r="C47"/>
          <cell r="D47">
            <v>139644000</v>
          </cell>
          <cell r="E47"/>
          <cell r="F47"/>
          <cell r="G47"/>
          <cell r="H47"/>
          <cell r="I47">
            <v>139644000</v>
          </cell>
          <cell r="J47"/>
          <cell r="K47">
            <v>0</v>
          </cell>
          <cell r="L47"/>
          <cell r="M47"/>
          <cell r="N47"/>
          <cell r="O47"/>
          <cell r="P47">
            <v>0</v>
          </cell>
        </row>
        <row r="48">
          <cell r="B48" t="str">
            <v>025.09.WA DUKUNGAN MANAJEMEN</v>
          </cell>
          <cell r="C48">
            <v>8267473000</v>
          </cell>
          <cell r="D48">
            <v>957233000</v>
          </cell>
          <cell r="E48">
            <v>145200000</v>
          </cell>
          <cell r="F48">
            <v>2438750000</v>
          </cell>
          <cell r="G48">
            <v>211500000</v>
          </cell>
          <cell r="H48">
            <v>94800000</v>
          </cell>
          <cell r="I48">
            <v>12114956000</v>
          </cell>
          <cell r="J48">
            <v>6809870000</v>
          </cell>
          <cell r="K48">
            <v>359540000</v>
          </cell>
          <cell r="L48">
            <v>120959000</v>
          </cell>
          <cell r="M48">
            <v>1421738000</v>
          </cell>
          <cell r="N48">
            <v>0</v>
          </cell>
          <cell r="O48">
            <v>0</v>
          </cell>
          <cell r="P48">
            <v>8712107000</v>
          </cell>
        </row>
        <row r="49">
          <cell r="B49" t="str">
            <v>2150 Dukungan Manajemen dan Pelaksanaan Tugas Teknis
Lainnya Penyelenggaraan Haji dan Umrah</v>
          </cell>
          <cell r="C49">
            <v>8267473000</v>
          </cell>
          <cell r="D49">
            <v>957233000</v>
          </cell>
          <cell r="E49">
            <v>145200000</v>
          </cell>
          <cell r="F49">
            <v>2438750000</v>
          </cell>
          <cell r="G49">
            <v>211500000</v>
          </cell>
          <cell r="H49">
            <v>94800000</v>
          </cell>
          <cell r="I49">
            <v>12114956000</v>
          </cell>
          <cell r="J49">
            <v>6809870000</v>
          </cell>
          <cell r="K49">
            <v>359540000</v>
          </cell>
          <cell r="L49">
            <v>120959000</v>
          </cell>
          <cell r="M49">
            <v>1421738000</v>
          </cell>
          <cell r="N49">
            <v>0</v>
          </cell>
          <cell r="O49">
            <v>0</v>
          </cell>
          <cell r="P49">
            <v>8712107000</v>
          </cell>
        </row>
        <row r="50">
          <cell r="B50" t="str">
            <v>2150.EBA Layanan Dukungan Manajemen Internal</v>
          </cell>
          <cell r="C50">
            <v>8267473000</v>
          </cell>
          <cell r="D50">
            <v>739873000</v>
          </cell>
          <cell r="E50"/>
          <cell r="F50">
            <v>2438750000</v>
          </cell>
          <cell r="G50"/>
          <cell r="H50"/>
          <cell r="I50">
            <v>11446096000</v>
          </cell>
          <cell r="J50">
            <v>6809870000</v>
          </cell>
          <cell r="K50">
            <v>179756000</v>
          </cell>
          <cell r="L50">
            <v>0</v>
          </cell>
          <cell r="M50">
            <v>1421738000</v>
          </cell>
          <cell r="N50">
            <v>0</v>
          </cell>
          <cell r="O50">
            <v>0</v>
          </cell>
          <cell r="P50">
            <v>8411364000</v>
          </cell>
        </row>
        <row r="51">
          <cell r="B51" t="str">
            <v>2150.EBA.958 Layanan Hubungan Masyarakat</v>
          </cell>
          <cell r="C51"/>
          <cell r="D51">
            <v>18800000</v>
          </cell>
          <cell r="E51"/>
          <cell r="F51"/>
          <cell r="G51"/>
          <cell r="H51"/>
          <cell r="I51">
            <v>18800000</v>
          </cell>
          <cell r="J51">
            <v>0</v>
          </cell>
          <cell r="K51">
            <v>16000000</v>
          </cell>
          <cell r="L51">
            <v>0</v>
          </cell>
          <cell r="M51">
            <v>0</v>
          </cell>
          <cell r="N51">
            <v>0</v>
          </cell>
          <cell r="O51">
            <v>0</v>
          </cell>
          <cell r="P51">
            <v>16000000</v>
          </cell>
        </row>
        <row r="52">
          <cell r="B52" t="str">
            <v>053 Penyebaran Informasi Haji dan Umrah</v>
          </cell>
          <cell r="C52"/>
          <cell r="D52">
            <v>18800000</v>
          </cell>
          <cell r="E52"/>
          <cell r="F52"/>
          <cell r="G52"/>
          <cell r="H52"/>
          <cell r="I52">
            <v>18800000</v>
          </cell>
          <cell r="J52"/>
          <cell r="K52">
            <v>16000000</v>
          </cell>
          <cell r="L52"/>
          <cell r="M52"/>
          <cell r="N52"/>
          <cell r="O52"/>
          <cell r="P52">
            <v>16000000</v>
          </cell>
        </row>
        <row r="53">
          <cell r="B53" t="str">
            <v>2150.EBA.960 Layanan Organisasi dan Tata Kelola Internal</v>
          </cell>
          <cell r="C53"/>
          <cell r="D53">
            <v>3528000</v>
          </cell>
          <cell r="E53"/>
          <cell r="F53"/>
          <cell r="G53"/>
          <cell r="H53"/>
          <cell r="I53">
            <v>3528000</v>
          </cell>
          <cell r="J53">
            <v>0</v>
          </cell>
          <cell r="K53">
            <v>3528000</v>
          </cell>
          <cell r="L53">
            <v>0</v>
          </cell>
          <cell r="M53">
            <v>0</v>
          </cell>
          <cell r="N53">
            <v>0</v>
          </cell>
          <cell r="O53">
            <v>0</v>
          </cell>
          <cell r="P53">
            <v>3528000</v>
          </cell>
        </row>
        <row r="54">
          <cell r="B54" t="str">
            <v>051 Pelayanan Organisasi, Tata Laksana, dan Reformasi Birokrasi</v>
          </cell>
          <cell r="C54"/>
          <cell r="D54">
            <v>3528000</v>
          </cell>
          <cell r="E54"/>
          <cell r="F54"/>
          <cell r="G54"/>
          <cell r="H54"/>
          <cell r="I54">
            <v>3528000</v>
          </cell>
          <cell r="J54"/>
          <cell r="K54">
            <v>3528000</v>
          </cell>
          <cell r="L54"/>
          <cell r="M54"/>
          <cell r="N54"/>
          <cell r="O54"/>
          <cell r="P54">
            <v>3528000</v>
          </cell>
        </row>
        <row r="55">
          <cell r="B55" t="str">
            <v>2150.EBA.962 Layanan Umum</v>
          </cell>
          <cell r="C55"/>
          <cell r="D55">
            <v>717545000</v>
          </cell>
          <cell r="E55"/>
          <cell r="F55"/>
          <cell r="G55"/>
          <cell r="H55"/>
          <cell r="I55">
            <v>717545000</v>
          </cell>
          <cell r="J55">
            <v>0</v>
          </cell>
          <cell r="K55">
            <v>160228000</v>
          </cell>
          <cell r="L55">
            <v>0</v>
          </cell>
          <cell r="M55">
            <v>0</v>
          </cell>
          <cell r="N55">
            <v>0</v>
          </cell>
          <cell r="O55">
            <v>0</v>
          </cell>
          <cell r="P55">
            <v>160228000</v>
          </cell>
        </row>
        <row r="56">
          <cell r="B56" t="str">
            <v>052 Koordinasi penyelenggaraan ibadah haji</v>
          </cell>
          <cell r="C56"/>
          <cell r="D56">
            <v>694451000</v>
          </cell>
          <cell r="E56"/>
          <cell r="F56"/>
          <cell r="G56"/>
          <cell r="H56"/>
          <cell r="I56">
            <v>694451000</v>
          </cell>
          <cell r="J56"/>
          <cell r="K56">
            <v>154684000</v>
          </cell>
          <cell r="L56"/>
          <cell r="M56"/>
          <cell r="N56"/>
          <cell r="O56"/>
          <cell r="P56">
            <v>154684000</v>
          </cell>
        </row>
        <row r="57">
          <cell r="B57" t="str">
            <v>053 Pelayanan Umum dan Rumah Tangga</v>
          </cell>
          <cell r="C57"/>
          <cell r="D57">
            <v>23094000</v>
          </cell>
          <cell r="E57"/>
          <cell r="F57"/>
          <cell r="G57"/>
          <cell r="H57"/>
          <cell r="I57">
            <v>23094000</v>
          </cell>
          <cell r="J57"/>
          <cell r="K57">
            <v>5544000</v>
          </cell>
          <cell r="L57"/>
          <cell r="M57"/>
          <cell r="N57"/>
          <cell r="O57"/>
          <cell r="P57">
            <v>5544000</v>
          </cell>
        </row>
        <row r="58">
          <cell r="B58" t="str">
            <v>2150.EBA.994 Layanan Perkantoran</v>
          </cell>
          <cell r="C58">
            <v>8267473000</v>
          </cell>
          <cell r="D58"/>
          <cell r="E58"/>
          <cell r="F58">
            <v>2438750000</v>
          </cell>
          <cell r="G58"/>
          <cell r="H58"/>
          <cell r="I58">
            <v>10706223000</v>
          </cell>
          <cell r="J58">
            <v>6809870000</v>
          </cell>
          <cell r="K58">
            <v>0</v>
          </cell>
          <cell r="L58">
            <v>0</v>
          </cell>
          <cell r="M58">
            <v>1421738000</v>
          </cell>
          <cell r="N58">
            <v>0</v>
          </cell>
          <cell r="O58">
            <v>0</v>
          </cell>
          <cell r="P58">
            <v>8231608000</v>
          </cell>
        </row>
        <row r="59">
          <cell r="B59" t="str">
            <v>001 Gaji dan Tunjangan</v>
          </cell>
          <cell r="C59">
            <v>8267473000</v>
          </cell>
          <cell r="D59"/>
          <cell r="E59"/>
          <cell r="F59"/>
          <cell r="G59"/>
          <cell r="H59"/>
          <cell r="I59">
            <v>8267473000</v>
          </cell>
          <cell r="J59">
            <v>6809870000</v>
          </cell>
          <cell r="K59"/>
          <cell r="L59"/>
          <cell r="M59"/>
          <cell r="N59"/>
          <cell r="O59"/>
          <cell r="P59">
            <v>6809870000</v>
          </cell>
        </row>
        <row r="60">
          <cell r="B60" t="str">
            <v>002 Operasional dan Pemeliharaan Kantor</v>
          </cell>
          <cell r="C60"/>
          <cell r="D60"/>
          <cell r="E60"/>
          <cell r="F60">
            <v>2438750000</v>
          </cell>
          <cell r="G60"/>
          <cell r="H60"/>
          <cell r="I60">
            <v>2438750000</v>
          </cell>
          <cell r="J60"/>
          <cell r="K60"/>
          <cell r="L60"/>
          <cell r="M60">
            <v>1421738000</v>
          </cell>
          <cell r="N60"/>
          <cell r="O60"/>
          <cell r="P60">
            <v>1421738000</v>
          </cell>
        </row>
        <row r="61">
          <cell r="B61" t="str">
            <v>2150.EBB Layanan Sarana dan Prasarana Internal</v>
          </cell>
          <cell r="C61"/>
          <cell r="D61"/>
          <cell r="E61"/>
          <cell r="F61"/>
          <cell r="G61">
            <v>211500000</v>
          </cell>
          <cell r="H61"/>
          <cell r="I61">
            <v>211500000</v>
          </cell>
          <cell r="J61">
            <v>0</v>
          </cell>
          <cell r="K61">
            <v>0</v>
          </cell>
          <cell r="L61">
            <v>0</v>
          </cell>
          <cell r="M61">
            <v>0</v>
          </cell>
          <cell r="N61">
            <v>0</v>
          </cell>
          <cell r="O61">
            <v>0</v>
          </cell>
          <cell r="P61">
            <v>0</v>
          </cell>
        </row>
        <row r="62">
          <cell r="B62" t="str">
            <v>2150.EBB.951 Layanan Sarana Internal</v>
          </cell>
          <cell r="C62"/>
          <cell r="D62"/>
          <cell r="E62"/>
          <cell r="F62"/>
          <cell r="G62">
            <v>211500000</v>
          </cell>
          <cell r="H62"/>
          <cell r="I62">
            <v>211500000</v>
          </cell>
          <cell r="J62">
            <v>0</v>
          </cell>
          <cell r="K62">
            <v>0</v>
          </cell>
          <cell r="L62">
            <v>0</v>
          </cell>
          <cell r="M62">
            <v>0</v>
          </cell>
          <cell r="N62">
            <v>0</v>
          </cell>
          <cell r="O62">
            <v>0</v>
          </cell>
          <cell r="P62">
            <v>0</v>
          </cell>
        </row>
        <row r="63">
          <cell r="B63" t="str">
            <v>051 Pengadaan Perangkat Pengolah Data dan Komunikasi</v>
          </cell>
          <cell r="C63"/>
          <cell r="D63"/>
          <cell r="E63"/>
          <cell r="F63"/>
          <cell r="G63">
            <v>117000000</v>
          </cell>
          <cell r="H63"/>
          <cell r="I63">
            <v>117000000</v>
          </cell>
          <cell r="J63"/>
          <cell r="K63"/>
          <cell r="L63"/>
          <cell r="M63"/>
          <cell r="N63">
            <v>0</v>
          </cell>
          <cell r="O63"/>
          <cell r="P63">
            <v>0</v>
          </cell>
        </row>
        <row r="64">
          <cell r="B64" t="str">
            <v>052 Pengadaan Peralatan dan Fasilitas Perkantoran</v>
          </cell>
          <cell r="C64"/>
          <cell r="D64"/>
          <cell r="E64"/>
          <cell r="F64"/>
          <cell r="G64">
            <v>94500000</v>
          </cell>
          <cell r="H64"/>
          <cell r="I64">
            <v>94500000</v>
          </cell>
          <cell r="J64"/>
          <cell r="K64"/>
          <cell r="L64"/>
          <cell r="M64"/>
          <cell r="N64">
            <v>0</v>
          </cell>
          <cell r="O64"/>
          <cell r="P64">
            <v>0</v>
          </cell>
        </row>
        <row r="65">
          <cell r="B65" t="str">
            <v>2150.EBD Layanan Manajemen Kinerja Internal</v>
          </cell>
          <cell r="C65"/>
          <cell r="D65">
            <v>217360000</v>
          </cell>
          <cell r="E65">
            <v>145200000</v>
          </cell>
          <cell r="F65"/>
          <cell r="G65"/>
          <cell r="H65">
            <v>94800000</v>
          </cell>
          <cell r="I65">
            <v>457360000</v>
          </cell>
          <cell r="J65">
            <v>0</v>
          </cell>
          <cell r="K65">
            <v>179784000</v>
          </cell>
          <cell r="L65">
            <v>120959000</v>
          </cell>
          <cell r="M65">
            <v>0</v>
          </cell>
          <cell r="N65">
            <v>0</v>
          </cell>
          <cell r="O65">
            <v>0</v>
          </cell>
          <cell r="P65">
            <v>300743000</v>
          </cell>
        </row>
        <row r="66">
          <cell r="B66" t="str">
            <v>2150.EBD.952 Layanan Perencanaan dan Penganggaran</v>
          </cell>
          <cell r="C66"/>
          <cell r="D66">
            <v>180160000</v>
          </cell>
          <cell r="E66"/>
          <cell r="F66"/>
          <cell r="G66"/>
          <cell r="H66"/>
          <cell r="I66">
            <v>180160000</v>
          </cell>
          <cell r="J66">
            <v>0</v>
          </cell>
          <cell r="K66">
            <v>142584000</v>
          </cell>
          <cell r="L66">
            <v>0</v>
          </cell>
          <cell r="M66">
            <v>0</v>
          </cell>
          <cell r="N66">
            <v>0</v>
          </cell>
          <cell r="O66">
            <v>0</v>
          </cell>
          <cell r="P66">
            <v>142584000</v>
          </cell>
        </row>
        <row r="67">
          <cell r="B67" t="str">
            <v>051 Penyusunan Perencanaan Program dan Anggaran</v>
          </cell>
          <cell r="C67"/>
          <cell r="D67">
            <v>180160000</v>
          </cell>
          <cell r="E67"/>
          <cell r="F67"/>
          <cell r="G67"/>
          <cell r="H67"/>
          <cell r="I67">
            <v>180160000</v>
          </cell>
          <cell r="J67"/>
          <cell r="K67">
            <v>142584000</v>
          </cell>
          <cell r="L67"/>
          <cell r="M67"/>
          <cell r="N67"/>
          <cell r="O67"/>
          <cell r="P67">
            <v>142584000</v>
          </cell>
        </row>
        <row r="68">
          <cell r="B68" t="str">
            <v>2150.EBD.953 Layanan Pemantauan dan Evaluasi</v>
          </cell>
          <cell r="C68"/>
          <cell r="D68">
            <v>37200000</v>
          </cell>
          <cell r="E68"/>
          <cell r="F68"/>
          <cell r="G68"/>
          <cell r="H68"/>
          <cell r="I68">
            <v>37200000</v>
          </cell>
          <cell r="J68">
            <v>0</v>
          </cell>
          <cell r="K68">
            <v>37200000</v>
          </cell>
          <cell r="L68">
            <v>0</v>
          </cell>
          <cell r="M68">
            <v>0</v>
          </cell>
          <cell r="N68">
            <v>0</v>
          </cell>
          <cell r="O68">
            <v>0</v>
          </cell>
          <cell r="P68">
            <v>37200000</v>
          </cell>
        </row>
        <row r="69">
          <cell r="B69" t="str">
            <v>051 Evaluasi dan Pelaporan Program</v>
          </cell>
          <cell r="C69"/>
          <cell r="D69">
            <v>37200000</v>
          </cell>
          <cell r="E69"/>
          <cell r="F69"/>
          <cell r="G69"/>
          <cell r="H69"/>
          <cell r="I69">
            <v>37200000</v>
          </cell>
          <cell r="J69"/>
          <cell r="K69">
            <v>37200000</v>
          </cell>
          <cell r="L69"/>
          <cell r="M69"/>
          <cell r="N69"/>
          <cell r="O69"/>
          <cell r="P69">
            <v>37200000</v>
          </cell>
        </row>
        <row r="70">
          <cell r="B70" t="str">
            <v>2150.EBD.955 Layanan Manajemen Keuangan</v>
          </cell>
          <cell r="C70"/>
          <cell r="D70"/>
          <cell r="E70">
            <v>145200000</v>
          </cell>
          <cell r="F70"/>
          <cell r="G70"/>
          <cell r="H70">
            <v>94800000</v>
          </cell>
          <cell r="I70">
            <v>240000000</v>
          </cell>
          <cell r="J70">
            <v>0</v>
          </cell>
          <cell r="K70">
            <v>0</v>
          </cell>
          <cell r="L70">
            <v>120959000</v>
          </cell>
          <cell r="M70">
            <v>0</v>
          </cell>
          <cell r="N70">
            <v>0</v>
          </cell>
          <cell r="O70">
            <v>0</v>
          </cell>
          <cell r="P70">
            <v>120959000</v>
          </cell>
        </row>
        <row r="71">
          <cell r="B71" t="str">
            <v>054 Pengelolaan PNBP</v>
          </cell>
          <cell r="C71"/>
          <cell r="D71"/>
          <cell r="E71">
            <v>145200000</v>
          </cell>
          <cell r="F71"/>
          <cell r="G71"/>
          <cell r="H71">
            <v>94800000</v>
          </cell>
          <cell r="I71">
            <v>240000000</v>
          </cell>
          <cell r="J71"/>
          <cell r="K71"/>
          <cell r="L71">
            <v>120959000</v>
          </cell>
          <cell r="M71"/>
          <cell r="N71"/>
          <cell r="O71">
            <v>0</v>
          </cell>
          <cell r="P71">
            <v>120959000</v>
          </cell>
        </row>
      </sheetData>
      <sheetData sheetId="43">
        <row r="7">
          <cell r="B7" t="str">
            <v>35 KALIMANTAN UTARA</v>
          </cell>
          <cell r="C7">
            <v>1983564000</v>
          </cell>
          <cell r="D7">
            <v>1086579000</v>
          </cell>
          <cell r="E7">
            <v>1521418000</v>
          </cell>
          <cell r="F7">
            <v>119800000</v>
          </cell>
          <cell r="G7">
            <v>4711361000</v>
          </cell>
          <cell r="H7">
            <v>1854477000</v>
          </cell>
          <cell r="I7">
            <v>589729000</v>
          </cell>
          <cell r="J7">
            <v>815592000</v>
          </cell>
          <cell r="K7">
            <v>0</v>
          </cell>
          <cell r="L7">
            <v>3259798000</v>
          </cell>
        </row>
        <row r="8">
          <cell r="B8" t="str">
            <v>025.09.DC KERUKUNAN UMAT DAN LAYANAN KEHIDUPAN BERAGAMA</v>
          </cell>
          <cell r="C8"/>
          <cell r="D8">
            <v>761452000</v>
          </cell>
          <cell r="E8"/>
          <cell r="F8"/>
          <cell r="G8">
            <v>761452000</v>
          </cell>
          <cell r="H8">
            <v>0</v>
          </cell>
          <cell r="I8">
            <v>333558000</v>
          </cell>
          <cell r="J8">
            <v>0</v>
          </cell>
          <cell r="K8">
            <v>0</v>
          </cell>
          <cell r="L8">
            <v>333558000</v>
          </cell>
        </row>
        <row r="9">
          <cell r="B9" t="str">
            <v>2126 Pembinaan Umrah dan Haji Khusus</v>
          </cell>
          <cell r="C9"/>
          <cell r="D9">
            <v>84870000</v>
          </cell>
          <cell r="E9"/>
          <cell r="F9"/>
          <cell r="G9">
            <v>84870000</v>
          </cell>
          <cell r="H9">
            <v>0</v>
          </cell>
          <cell r="I9">
            <v>33660000</v>
          </cell>
          <cell r="J9">
            <v>0</v>
          </cell>
          <cell r="K9">
            <v>0</v>
          </cell>
          <cell r="L9">
            <v>33660000</v>
          </cell>
        </row>
        <row r="10">
          <cell r="B10" t="str">
            <v>2126.QDB Fasilitasi dan Pembinaan Lembaga</v>
          </cell>
          <cell r="C10"/>
          <cell r="D10">
            <v>84870000</v>
          </cell>
          <cell r="E10"/>
          <cell r="F10"/>
          <cell r="G10">
            <v>84870000</v>
          </cell>
          <cell r="H10">
            <v>0</v>
          </cell>
          <cell r="I10">
            <v>33660000</v>
          </cell>
          <cell r="J10">
            <v>0</v>
          </cell>
          <cell r="K10">
            <v>0</v>
          </cell>
          <cell r="L10">
            <v>33660000</v>
          </cell>
        </row>
        <row r="11">
          <cell r="B11" t="str">
            <v>2126.QDB.001 Lembaga Penyelenggara Ibadah Umrah yang Terbina</v>
          </cell>
          <cell r="C11"/>
          <cell r="D11">
            <v>84870000</v>
          </cell>
          <cell r="E11"/>
          <cell r="F11"/>
          <cell r="G11">
            <v>84870000</v>
          </cell>
          <cell r="H11">
            <v>0</v>
          </cell>
          <cell r="I11">
            <v>33660000</v>
          </cell>
          <cell r="J11">
            <v>0</v>
          </cell>
          <cell r="K11">
            <v>0</v>
          </cell>
          <cell r="L11">
            <v>33660000</v>
          </cell>
        </row>
        <row r="12">
          <cell r="B12" t="str">
            <v>054 Pemantauan dan Pengawasan Penyelenggara Perjalanan Ibadah Umrah</v>
          </cell>
          <cell r="C12"/>
          <cell r="D12">
            <v>33660000</v>
          </cell>
          <cell r="E12"/>
          <cell r="F12"/>
          <cell r="G12">
            <v>33660000</v>
          </cell>
          <cell r="H12"/>
          <cell r="I12">
            <v>33660000</v>
          </cell>
          <cell r="J12"/>
          <cell r="K12"/>
          <cell r="L12">
            <v>33660000</v>
          </cell>
        </row>
        <row r="13">
          <cell r="B13" t="str">
            <v>056 Penanganan Masalah Penyelenggara Perjalanan Ibadah Umrah</v>
          </cell>
          <cell r="C13"/>
          <cell r="D13">
            <v>51210000</v>
          </cell>
          <cell r="E13"/>
          <cell r="F13"/>
          <cell r="G13">
            <v>51210000</v>
          </cell>
          <cell r="H13"/>
          <cell r="I13">
            <v>0</v>
          </cell>
          <cell r="J13"/>
          <cell r="K13"/>
          <cell r="L13">
            <v>0</v>
          </cell>
        </row>
        <row r="14">
          <cell r="B14" t="str">
            <v>2147 Pelayanan Haji Dalam Negeri</v>
          </cell>
          <cell r="C14"/>
          <cell r="D14">
            <v>188283000</v>
          </cell>
          <cell r="E14"/>
          <cell r="F14"/>
          <cell r="G14">
            <v>188283000</v>
          </cell>
          <cell r="H14">
            <v>0</v>
          </cell>
          <cell r="I14">
            <v>44623000</v>
          </cell>
          <cell r="J14">
            <v>0</v>
          </cell>
          <cell r="K14">
            <v>0</v>
          </cell>
          <cell r="L14">
            <v>44623000</v>
          </cell>
        </row>
        <row r="15">
          <cell r="B15" t="str">
            <v>2147.QAA Pelayanan Publik kepada masyarakat</v>
          </cell>
          <cell r="C15"/>
          <cell r="D15">
            <v>165333000</v>
          </cell>
          <cell r="E15"/>
          <cell r="F15"/>
          <cell r="G15">
            <v>165333000</v>
          </cell>
          <cell r="H15">
            <v>0</v>
          </cell>
          <cell r="I15">
            <v>44623000</v>
          </cell>
          <cell r="J15">
            <v>0</v>
          </cell>
          <cell r="K15">
            <v>0</v>
          </cell>
          <cell r="L15">
            <v>44623000</v>
          </cell>
        </row>
        <row r="16">
          <cell r="B16" t="str">
            <v>2147.QAA.001 Layanan Administrasi Haji Dalam Negeri</v>
          </cell>
          <cell r="C16"/>
          <cell r="D16">
            <v>165333000</v>
          </cell>
          <cell r="E16"/>
          <cell r="F16"/>
          <cell r="G16">
            <v>165333000</v>
          </cell>
          <cell r="H16">
            <v>0</v>
          </cell>
          <cell r="I16">
            <v>44623000</v>
          </cell>
          <cell r="J16">
            <v>0</v>
          </cell>
          <cell r="K16">
            <v>0</v>
          </cell>
          <cell r="L16">
            <v>44623000</v>
          </cell>
        </row>
        <row r="17">
          <cell r="B17" t="str">
            <v>052 Sosialisasi Kebijakan Pendaftaran dan Pembatalan Haji reguler</v>
          </cell>
          <cell r="C17"/>
          <cell r="D17">
            <v>99820000</v>
          </cell>
          <cell r="E17"/>
          <cell r="F17"/>
          <cell r="G17">
            <v>99820000</v>
          </cell>
          <cell r="H17"/>
          <cell r="I17">
            <v>0</v>
          </cell>
          <cell r="J17"/>
          <cell r="K17"/>
          <cell r="L17">
            <v>0</v>
          </cell>
        </row>
        <row r="18">
          <cell r="B18" t="str">
            <v>053 Pengelolaan Pelayanan Pendaftaran dan Pembatalan Haji Reguler</v>
          </cell>
          <cell r="C18"/>
          <cell r="D18">
            <v>4980000</v>
          </cell>
          <cell r="E18"/>
          <cell r="F18"/>
          <cell r="G18">
            <v>4980000</v>
          </cell>
          <cell r="H18"/>
          <cell r="I18">
            <v>0</v>
          </cell>
          <cell r="J18"/>
          <cell r="K18"/>
          <cell r="L18">
            <v>0</v>
          </cell>
        </row>
        <row r="19">
          <cell r="B19" t="str">
            <v>054 Konsolidasi dan Verifikasi Data Jemaah Haji Reguler</v>
          </cell>
          <cell r="C19"/>
          <cell r="D19">
            <v>2000000</v>
          </cell>
          <cell r="E19"/>
          <cell r="F19"/>
          <cell r="G19">
            <v>2000000</v>
          </cell>
          <cell r="H19"/>
          <cell r="I19">
            <v>2000000</v>
          </cell>
          <cell r="J19"/>
          <cell r="K19"/>
          <cell r="L19">
            <v>2000000</v>
          </cell>
        </row>
        <row r="20">
          <cell r="B20" t="str">
            <v>057 Penyelesaian Dokumen/Perlengkapan Jemaah Haji di Tingkat Kab/Kota</v>
          </cell>
          <cell r="C20"/>
          <cell r="D20">
            <v>26833000</v>
          </cell>
          <cell r="E20"/>
          <cell r="F20"/>
          <cell r="G20">
            <v>26833000</v>
          </cell>
          <cell r="H20"/>
          <cell r="I20">
            <v>10923000</v>
          </cell>
          <cell r="J20"/>
          <cell r="K20"/>
          <cell r="L20">
            <v>10923000</v>
          </cell>
        </row>
        <row r="21">
          <cell r="B21" t="str">
            <v>058 Penyelesaian Dokumen/Perlengkapan Jemaah Haji di Tingkat Provinsi</v>
          </cell>
          <cell r="C21"/>
          <cell r="D21">
            <v>12300000</v>
          </cell>
          <cell r="E21"/>
          <cell r="F21"/>
          <cell r="G21">
            <v>12300000</v>
          </cell>
          <cell r="H21"/>
          <cell r="I21">
            <v>12300000</v>
          </cell>
          <cell r="J21"/>
          <cell r="K21"/>
          <cell r="L21">
            <v>12300000</v>
          </cell>
        </row>
        <row r="22">
          <cell r="B22" t="str">
            <v>063 Pelayanan Pemberangkatan/Pemulangan Jemaah</v>
          </cell>
          <cell r="C22"/>
          <cell r="D22">
            <v>19400000</v>
          </cell>
          <cell r="E22"/>
          <cell r="F22"/>
          <cell r="G22">
            <v>19400000</v>
          </cell>
          <cell r="H22"/>
          <cell r="I22">
            <v>19400000</v>
          </cell>
          <cell r="J22"/>
          <cell r="K22"/>
          <cell r="L22">
            <v>19400000</v>
          </cell>
        </row>
        <row r="23">
          <cell r="B23" t="str">
            <v>2147.QAH Pelayanan Publik Lainnya</v>
          </cell>
          <cell r="C23"/>
          <cell r="D23">
            <v>22950000</v>
          </cell>
          <cell r="E23"/>
          <cell r="F23"/>
          <cell r="G23">
            <v>22950000</v>
          </cell>
          <cell r="H23">
            <v>0</v>
          </cell>
          <cell r="I23">
            <v>0</v>
          </cell>
          <cell r="J23">
            <v>0</v>
          </cell>
          <cell r="K23">
            <v>0</v>
          </cell>
          <cell r="L23">
            <v>0</v>
          </cell>
        </row>
        <row r="24">
          <cell r="B24" t="str">
            <v>2147.QAH.001 Asrama Haji yang Profesional Melayani</v>
          </cell>
          <cell r="C24"/>
          <cell r="D24">
            <v>22950000</v>
          </cell>
          <cell r="E24"/>
          <cell r="F24"/>
          <cell r="G24">
            <v>22950000</v>
          </cell>
          <cell r="H24">
            <v>0</v>
          </cell>
          <cell r="I24">
            <v>0</v>
          </cell>
          <cell r="J24">
            <v>0</v>
          </cell>
          <cell r="K24">
            <v>0</v>
          </cell>
          <cell r="L24">
            <v>0</v>
          </cell>
        </row>
        <row r="25">
          <cell r="B25" t="str">
            <v>054 Monitoring dan Evaluasi Asrama Haji</v>
          </cell>
          <cell r="C25"/>
          <cell r="D25">
            <v>22950000</v>
          </cell>
          <cell r="E25"/>
          <cell r="F25"/>
          <cell r="G25">
            <v>22950000</v>
          </cell>
          <cell r="H25"/>
          <cell r="I25">
            <v>0</v>
          </cell>
          <cell r="J25"/>
          <cell r="K25"/>
          <cell r="L25">
            <v>0</v>
          </cell>
        </row>
        <row r="26">
          <cell r="B26" t="str">
            <v>2148 Pembinaan Haji</v>
          </cell>
          <cell r="C26"/>
          <cell r="D26">
            <v>326549000</v>
          </cell>
          <cell r="E26"/>
          <cell r="F26"/>
          <cell r="G26">
            <v>326549000</v>
          </cell>
          <cell r="H26">
            <v>0</v>
          </cell>
          <cell r="I26">
            <v>255275000</v>
          </cell>
          <cell r="J26">
            <v>0</v>
          </cell>
          <cell r="K26">
            <v>0</v>
          </cell>
          <cell r="L26">
            <v>255275000</v>
          </cell>
        </row>
        <row r="27">
          <cell r="B27" t="str">
            <v>2148.QDC Fasilitasi dan Pembinaan Masyarakat</v>
          </cell>
          <cell r="C27"/>
          <cell r="D27">
            <v>326549000</v>
          </cell>
          <cell r="E27"/>
          <cell r="F27"/>
          <cell r="G27">
            <v>326549000</v>
          </cell>
          <cell r="H27">
            <v>0</v>
          </cell>
          <cell r="I27">
            <v>255275000</v>
          </cell>
          <cell r="J27">
            <v>0</v>
          </cell>
          <cell r="K27">
            <v>0</v>
          </cell>
          <cell r="L27">
            <v>255275000</v>
          </cell>
        </row>
        <row r="28">
          <cell r="B28" t="str">
            <v>2148.QDC.001 Petugas Haji yang Profesional</v>
          </cell>
          <cell r="C28"/>
          <cell r="D28">
            <v>78926000</v>
          </cell>
          <cell r="E28"/>
          <cell r="F28"/>
          <cell r="G28">
            <v>78926000</v>
          </cell>
          <cell r="H28">
            <v>0</v>
          </cell>
          <cell r="I28">
            <v>75198000</v>
          </cell>
          <cell r="J28">
            <v>0</v>
          </cell>
          <cell r="K28">
            <v>0</v>
          </cell>
          <cell r="L28">
            <v>75198000</v>
          </cell>
        </row>
        <row r="29">
          <cell r="B29" t="str">
            <v>051 Rekrutmen/Seleksi PPIH Kloter</v>
          </cell>
          <cell r="C29"/>
          <cell r="D29">
            <v>35852000</v>
          </cell>
          <cell r="E29"/>
          <cell r="F29"/>
          <cell r="G29">
            <v>35852000</v>
          </cell>
          <cell r="H29"/>
          <cell r="I29">
            <v>33648000</v>
          </cell>
          <cell r="J29"/>
          <cell r="K29"/>
          <cell r="L29">
            <v>33648000</v>
          </cell>
        </row>
        <row r="30">
          <cell r="B30" t="str">
            <v>052 Rekrutmen/Seleksi PPIH Non Kloter</v>
          </cell>
          <cell r="C30"/>
          <cell r="D30">
            <v>6274000</v>
          </cell>
          <cell r="E30"/>
          <cell r="F30"/>
          <cell r="G30">
            <v>6274000</v>
          </cell>
          <cell r="H30"/>
          <cell r="I30">
            <v>4750000</v>
          </cell>
          <cell r="J30"/>
          <cell r="K30"/>
          <cell r="L30">
            <v>4750000</v>
          </cell>
        </row>
        <row r="31">
          <cell r="B31" t="str">
            <v>061 Pelatihan dan pembekalan PPIH Kloter</v>
          </cell>
          <cell r="C31"/>
          <cell r="D31">
            <v>36800000</v>
          </cell>
          <cell r="E31"/>
          <cell r="F31"/>
          <cell r="G31">
            <v>36800000</v>
          </cell>
          <cell r="H31"/>
          <cell r="I31">
            <v>36800000</v>
          </cell>
          <cell r="J31"/>
          <cell r="K31"/>
          <cell r="L31">
            <v>36800000</v>
          </cell>
        </row>
        <row r="32">
          <cell r="B32" t="str">
            <v>2148.QDC.002 Jemaah Haji Reguler yang Terbina</v>
          </cell>
          <cell r="C32"/>
          <cell r="D32">
            <v>247623000</v>
          </cell>
          <cell r="E32"/>
          <cell r="F32"/>
          <cell r="G32">
            <v>247623000</v>
          </cell>
          <cell r="H32">
            <v>0</v>
          </cell>
          <cell r="I32">
            <v>180077000</v>
          </cell>
          <cell r="J32">
            <v>0</v>
          </cell>
          <cell r="K32">
            <v>0</v>
          </cell>
          <cell r="L32">
            <v>180077000</v>
          </cell>
        </row>
        <row r="33">
          <cell r="B33" t="str">
            <v>051 Bimbingan Jemaah Haji Reguler</v>
          </cell>
          <cell r="C33"/>
          <cell r="D33">
            <v>247623000</v>
          </cell>
          <cell r="E33"/>
          <cell r="F33"/>
          <cell r="G33">
            <v>247623000</v>
          </cell>
          <cell r="H33"/>
          <cell r="I33">
            <v>180077000</v>
          </cell>
          <cell r="J33"/>
          <cell r="K33"/>
          <cell r="L33">
            <v>180077000</v>
          </cell>
        </row>
        <row r="34">
          <cell r="B34" t="str">
            <v>2149 Pengelolaan Dana Haji dan Sistem Informasi Haji</v>
          </cell>
          <cell r="C34"/>
          <cell r="D34">
            <v>161750000</v>
          </cell>
          <cell r="E34"/>
          <cell r="F34"/>
          <cell r="G34">
            <v>161750000</v>
          </cell>
          <cell r="H34">
            <v>0</v>
          </cell>
          <cell r="I34">
            <v>0</v>
          </cell>
          <cell r="J34">
            <v>0</v>
          </cell>
          <cell r="K34">
            <v>0</v>
          </cell>
          <cell r="L34">
            <v>0</v>
          </cell>
        </row>
        <row r="35">
          <cell r="B35" t="str">
            <v>2149.QMA Data dan Informasi Publik</v>
          </cell>
          <cell r="C35"/>
          <cell r="D35">
            <v>33420000</v>
          </cell>
          <cell r="E35"/>
          <cell r="F35"/>
          <cell r="G35">
            <v>33420000</v>
          </cell>
          <cell r="H35">
            <v>0</v>
          </cell>
          <cell r="I35">
            <v>0</v>
          </cell>
          <cell r="J35">
            <v>0</v>
          </cell>
          <cell r="K35">
            <v>0</v>
          </cell>
          <cell r="L35">
            <v>0</v>
          </cell>
        </row>
        <row r="36">
          <cell r="B36" t="str">
            <v>2149.QMA.001 Sistem Informasi Haji yang Handal</v>
          </cell>
          <cell r="C36"/>
          <cell r="D36">
            <v>33420000</v>
          </cell>
          <cell r="E36"/>
          <cell r="F36"/>
          <cell r="G36">
            <v>33420000</v>
          </cell>
          <cell r="H36">
            <v>0</v>
          </cell>
          <cell r="I36">
            <v>0</v>
          </cell>
          <cell r="J36">
            <v>0</v>
          </cell>
          <cell r="K36">
            <v>0</v>
          </cell>
          <cell r="L36">
            <v>0</v>
          </cell>
        </row>
        <row r="37">
          <cell r="B37" t="str">
            <v>053 Pengembangan Sistem Informasi Haji</v>
          </cell>
          <cell r="C37"/>
          <cell r="D37">
            <v>33420000</v>
          </cell>
          <cell r="E37"/>
          <cell r="F37"/>
          <cell r="G37">
            <v>33420000</v>
          </cell>
          <cell r="H37"/>
          <cell r="I37">
            <v>0</v>
          </cell>
          <cell r="J37"/>
          <cell r="K37"/>
          <cell r="L37">
            <v>0</v>
          </cell>
        </row>
        <row r="38">
          <cell r="B38" t="str">
            <v>2149.UAH Pengelolaan Keuangan Negara</v>
          </cell>
          <cell r="C38"/>
          <cell r="D38">
            <v>128330000</v>
          </cell>
          <cell r="E38"/>
          <cell r="F38"/>
          <cell r="G38">
            <v>128330000</v>
          </cell>
          <cell r="H38">
            <v>0</v>
          </cell>
          <cell r="I38">
            <v>0</v>
          </cell>
          <cell r="J38">
            <v>0</v>
          </cell>
          <cell r="K38">
            <v>0</v>
          </cell>
          <cell r="L38">
            <v>0</v>
          </cell>
        </row>
        <row r="39">
          <cell r="B39" t="str">
            <v>2149.UAH.001 Laporan Keuangan Haji yang Akuntabel</v>
          </cell>
          <cell r="C39"/>
          <cell r="D39">
            <v>128330000</v>
          </cell>
          <cell r="E39"/>
          <cell r="F39"/>
          <cell r="G39">
            <v>128330000</v>
          </cell>
          <cell r="H39">
            <v>0</v>
          </cell>
          <cell r="I39">
            <v>0</v>
          </cell>
          <cell r="J39">
            <v>0</v>
          </cell>
          <cell r="K39">
            <v>0</v>
          </cell>
          <cell r="L39">
            <v>0</v>
          </cell>
        </row>
        <row r="40">
          <cell r="B40" t="str">
            <v>051 Perencanaan Anggaran Operasional Haji</v>
          </cell>
          <cell r="C40"/>
          <cell r="D40">
            <v>63915000</v>
          </cell>
          <cell r="E40"/>
          <cell r="F40"/>
          <cell r="G40">
            <v>63915000</v>
          </cell>
          <cell r="H40"/>
          <cell r="I40">
            <v>0</v>
          </cell>
          <cell r="J40"/>
          <cell r="K40"/>
          <cell r="L40">
            <v>0</v>
          </cell>
        </row>
        <row r="41">
          <cell r="B41" t="str">
            <v>056 Pelaporan Keuangan Operasional Haji</v>
          </cell>
          <cell r="C41"/>
          <cell r="D41">
            <v>64415000</v>
          </cell>
          <cell r="E41"/>
          <cell r="F41"/>
          <cell r="G41">
            <v>64415000</v>
          </cell>
          <cell r="H41"/>
          <cell r="I41">
            <v>0</v>
          </cell>
          <cell r="J41"/>
          <cell r="K41"/>
          <cell r="L41">
            <v>0</v>
          </cell>
        </row>
        <row r="42">
          <cell r="B42" t="str">
            <v>025.09.WA DUKUNGAN MANAJEMEN</v>
          </cell>
          <cell r="C42">
            <v>1983564000</v>
          </cell>
          <cell r="D42">
            <v>325127000</v>
          </cell>
          <cell r="E42">
            <v>1521418000</v>
          </cell>
          <cell r="F42">
            <v>119800000</v>
          </cell>
          <cell r="G42">
            <v>3949909000</v>
          </cell>
          <cell r="H42">
            <v>1854477000</v>
          </cell>
          <cell r="I42">
            <v>256171000</v>
          </cell>
          <cell r="J42">
            <v>815592000</v>
          </cell>
          <cell r="K42">
            <v>0</v>
          </cell>
          <cell r="L42">
            <v>2926240000</v>
          </cell>
        </row>
        <row r="43">
          <cell r="B43" t="str">
            <v>2150 Dukungan Manajemen dan Pelaksanaan Tugas Teknis
Lainnya Penyelenggaraan Haji dan Umrah</v>
          </cell>
          <cell r="C43">
            <v>1983564000</v>
          </cell>
          <cell r="D43">
            <v>325127000</v>
          </cell>
          <cell r="E43">
            <v>1521418000</v>
          </cell>
          <cell r="F43">
            <v>119800000</v>
          </cell>
          <cell r="G43">
            <v>3949909000</v>
          </cell>
          <cell r="H43">
            <v>1854477000</v>
          </cell>
          <cell r="I43">
            <v>256171000</v>
          </cell>
          <cell r="J43">
            <v>815592000</v>
          </cell>
          <cell r="K43">
            <v>0</v>
          </cell>
          <cell r="L43">
            <v>2926240000</v>
          </cell>
        </row>
        <row r="44">
          <cell r="B44" t="str">
            <v>2150.EBA Layanan Dukungan Manajemen Internal</v>
          </cell>
          <cell r="C44">
            <v>1983564000</v>
          </cell>
          <cell r="D44">
            <v>250187000</v>
          </cell>
          <cell r="E44">
            <v>1521418000</v>
          </cell>
          <cell r="F44"/>
          <cell r="G44">
            <v>3755169000</v>
          </cell>
          <cell r="H44">
            <v>1854477000</v>
          </cell>
          <cell r="I44">
            <v>181471000</v>
          </cell>
          <cell r="J44">
            <v>815592000</v>
          </cell>
          <cell r="K44">
            <v>0</v>
          </cell>
          <cell r="L44">
            <v>2851540000</v>
          </cell>
        </row>
        <row r="45">
          <cell r="B45" t="str">
            <v>2150.EBA.958 Layanan Hubungan Masyarakat</v>
          </cell>
          <cell r="C45"/>
          <cell r="D45">
            <v>27176000</v>
          </cell>
          <cell r="E45"/>
          <cell r="F45"/>
          <cell r="G45">
            <v>27176000</v>
          </cell>
          <cell r="H45">
            <v>0</v>
          </cell>
          <cell r="I45">
            <v>27176000</v>
          </cell>
          <cell r="J45">
            <v>0</v>
          </cell>
          <cell r="K45">
            <v>0</v>
          </cell>
          <cell r="L45">
            <v>27176000</v>
          </cell>
        </row>
        <row r="46">
          <cell r="B46" t="str">
            <v>052 Pengelolaan Media Publikasi Informasi Haji dan Umrah</v>
          </cell>
          <cell r="C46"/>
          <cell r="D46">
            <v>19400000</v>
          </cell>
          <cell r="E46"/>
          <cell r="F46"/>
          <cell r="G46">
            <v>19400000</v>
          </cell>
          <cell r="H46"/>
          <cell r="I46">
            <v>19400000</v>
          </cell>
          <cell r="J46"/>
          <cell r="K46"/>
          <cell r="L46">
            <v>19400000</v>
          </cell>
        </row>
        <row r="47">
          <cell r="B47" t="str">
            <v>053 Penyebaran Informasi Haji dan Umrah</v>
          </cell>
          <cell r="C47"/>
          <cell r="D47">
            <v>7776000</v>
          </cell>
          <cell r="E47"/>
          <cell r="F47"/>
          <cell r="G47">
            <v>7776000</v>
          </cell>
          <cell r="H47"/>
          <cell r="I47">
            <v>7776000</v>
          </cell>
          <cell r="J47"/>
          <cell r="K47"/>
          <cell r="L47">
            <v>7776000</v>
          </cell>
        </row>
        <row r="48">
          <cell r="B48" t="str">
            <v>2150.EBA.962 Layanan Umum</v>
          </cell>
          <cell r="C48"/>
          <cell r="D48">
            <v>223011000</v>
          </cell>
          <cell r="E48"/>
          <cell r="F48"/>
          <cell r="G48">
            <v>223011000</v>
          </cell>
          <cell r="H48">
            <v>0</v>
          </cell>
          <cell r="I48">
            <v>154295000</v>
          </cell>
          <cell r="J48">
            <v>0</v>
          </cell>
          <cell r="K48">
            <v>0</v>
          </cell>
          <cell r="L48">
            <v>154295000</v>
          </cell>
        </row>
        <row r="49">
          <cell r="B49" t="str">
            <v>052 Koordinasi penyelenggaraan ibadah haji</v>
          </cell>
          <cell r="C49"/>
          <cell r="D49">
            <v>131971000</v>
          </cell>
          <cell r="E49"/>
          <cell r="F49"/>
          <cell r="G49">
            <v>131971000</v>
          </cell>
          <cell r="H49"/>
          <cell r="I49">
            <v>114295000</v>
          </cell>
          <cell r="J49"/>
          <cell r="K49"/>
          <cell r="L49">
            <v>114295000</v>
          </cell>
        </row>
        <row r="50">
          <cell r="B50" t="str">
            <v>053 Pelayanan Umum dan Rumah Tangga</v>
          </cell>
          <cell r="C50"/>
          <cell r="D50">
            <v>91040000</v>
          </cell>
          <cell r="E50"/>
          <cell r="F50"/>
          <cell r="G50">
            <v>91040000</v>
          </cell>
          <cell r="H50"/>
          <cell r="I50">
            <v>40000000</v>
          </cell>
          <cell r="J50"/>
          <cell r="K50"/>
          <cell r="L50">
            <v>40000000</v>
          </cell>
        </row>
        <row r="51">
          <cell r="B51" t="str">
            <v>2150.EBA.994 Layanan Perkantoran</v>
          </cell>
          <cell r="C51">
            <v>1983564000</v>
          </cell>
          <cell r="D51"/>
          <cell r="E51">
            <v>1521418000</v>
          </cell>
          <cell r="F51"/>
          <cell r="G51">
            <v>3504982000</v>
          </cell>
          <cell r="H51">
            <v>1854477000</v>
          </cell>
          <cell r="I51">
            <v>0</v>
          </cell>
          <cell r="J51">
            <v>815592000</v>
          </cell>
          <cell r="K51">
            <v>0</v>
          </cell>
          <cell r="L51">
            <v>2670069000</v>
          </cell>
        </row>
        <row r="52">
          <cell r="B52" t="str">
            <v>001 Gaji dan Tunjangan</v>
          </cell>
          <cell r="C52">
            <v>1983564000</v>
          </cell>
          <cell r="D52"/>
          <cell r="E52"/>
          <cell r="F52"/>
          <cell r="G52">
            <v>1983564000</v>
          </cell>
          <cell r="H52">
            <v>1854477000</v>
          </cell>
          <cell r="I52"/>
          <cell r="J52"/>
          <cell r="K52"/>
          <cell r="L52">
            <v>1854477000</v>
          </cell>
        </row>
        <row r="53">
          <cell r="B53" t="str">
            <v>002 Operasional dan Pemeliharaan Kantor</v>
          </cell>
          <cell r="C53"/>
          <cell r="D53"/>
          <cell r="E53">
            <v>1521418000</v>
          </cell>
          <cell r="F53"/>
          <cell r="G53">
            <v>1521418000</v>
          </cell>
          <cell r="H53"/>
          <cell r="I53"/>
          <cell r="J53">
            <v>815592000</v>
          </cell>
          <cell r="K53"/>
          <cell r="L53">
            <v>815592000</v>
          </cell>
        </row>
        <row r="54">
          <cell r="B54" t="str">
            <v>2150.EBB Layanan Sarana dan Prasarana Internal</v>
          </cell>
          <cell r="C54"/>
          <cell r="D54"/>
          <cell r="E54"/>
          <cell r="F54">
            <v>119800000</v>
          </cell>
          <cell r="G54">
            <v>119800000</v>
          </cell>
          <cell r="H54">
            <v>0</v>
          </cell>
          <cell r="I54">
            <v>0</v>
          </cell>
          <cell r="J54">
            <v>0</v>
          </cell>
          <cell r="K54">
            <v>0</v>
          </cell>
          <cell r="L54">
            <v>0</v>
          </cell>
        </row>
        <row r="55">
          <cell r="B55" t="str">
            <v>2150.EBB.951 Layanan Sarana Internal</v>
          </cell>
          <cell r="C55"/>
          <cell r="D55"/>
          <cell r="E55"/>
          <cell r="F55">
            <v>119800000</v>
          </cell>
          <cell r="G55">
            <v>119800000</v>
          </cell>
          <cell r="H55">
            <v>0</v>
          </cell>
          <cell r="I55">
            <v>0</v>
          </cell>
          <cell r="J55">
            <v>0</v>
          </cell>
          <cell r="K55">
            <v>0</v>
          </cell>
          <cell r="L55">
            <v>0</v>
          </cell>
        </row>
        <row r="56">
          <cell r="B56" t="str">
            <v>051 Pengadaan Perangkat Pengolah Data dan Komunikasi</v>
          </cell>
          <cell r="C56"/>
          <cell r="D56"/>
          <cell r="E56"/>
          <cell r="F56">
            <v>68000000</v>
          </cell>
          <cell r="G56">
            <v>68000000</v>
          </cell>
          <cell r="H56"/>
          <cell r="I56"/>
          <cell r="J56"/>
          <cell r="K56">
            <v>0</v>
          </cell>
          <cell r="L56">
            <v>0</v>
          </cell>
        </row>
        <row r="57">
          <cell r="B57" t="str">
            <v>052 Pengadaan Peralatan dan Fasilitas Perkantoran</v>
          </cell>
          <cell r="C57"/>
          <cell r="D57"/>
          <cell r="E57"/>
          <cell r="F57">
            <v>51800000</v>
          </cell>
          <cell r="G57">
            <v>51800000</v>
          </cell>
          <cell r="H57"/>
          <cell r="I57"/>
          <cell r="J57"/>
          <cell r="K57">
            <v>0</v>
          </cell>
          <cell r="L57">
            <v>0</v>
          </cell>
        </row>
        <row r="58">
          <cell r="B58" t="str">
            <v>2150.EBD Layanan Manajemen Kinerja Internal</v>
          </cell>
          <cell r="C58"/>
          <cell r="D58">
            <v>74940000</v>
          </cell>
          <cell r="E58"/>
          <cell r="F58"/>
          <cell r="G58">
            <v>74940000</v>
          </cell>
          <cell r="H58">
            <v>0</v>
          </cell>
          <cell r="I58">
            <v>74700000</v>
          </cell>
          <cell r="J58">
            <v>0</v>
          </cell>
          <cell r="K58">
            <v>0</v>
          </cell>
          <cell r="L58">
            <v>74700000</v>
          </cell>
        </row>
        <row r="59">
          <cell r="B59" t="str">
            <v>2150.EBD.952 Layanan Perencanaan dan Penganggaran</v>
          </cell>
          <cell r="C59"/>
          <cell r="D59">
            <v>74940000</v>
          </cell>
          <cell r="E59"/>
          <cell r="F59"/>
          <cell r="G59">
            <v>74940000</v>
          </cell>
          <cell r="H59">
            <v>0</v>
          </cell>
          <cell r="I59">
            <v>74700000</v>
          </cell>
          <cell r="J59">
            <v>0</v>
          </cell>
          <cell r="K59">
            <v>0</v>
          </cell>
          <cell r="L59">
            <v>74700000</v>
          </cell>
        </row>
        <row r="60">
          <cell r="B60" t="str">
            <v>051 Penyusunan Perencanaan Program dan Anggaran</v>
          </cell>
          <cell r="C60"/>
          <cell r="D60">
            <v>74940000</v>
          </cell>
          <cell r="E60"/>
          <cell r="F60"/>
          <cell r="G60">
            <v>74940000</v>
          </cell>
          <cell r="H60"/>
          <cell r="I60">
            <v>74700000</v>
          </cell>
          <cell r="J60"/>
          <cell r="K60"/>
          <cell r="L60">
            <v>74700000</v>
          </cell>
        </row>
      </sheetData>
      <sheetData sheetId="44">
        <row r="7">
          <cell r="B7" t="str">
            <v>308234  ATASE HAJI PADA KBRI JEDDAH</v>
          </cell>
        </row>
      </sheetData>
      <sheetData sheetId="45">
        <row r="7">
          <cell r="I7">
            <v>38073381000</v>
          </cell>
        </row>
      </sheetData>
      <sheetData sheetId="46"/>
      <sheetData sheetId="47"/>
      <sheetData sheetId="48"/>
      <sheetData sheetId="49"/>
      <sheetData sheetId="50"/>
      <sheetData sheetId="5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3 (4)"/>
      <sheetName val="Sheet3 (2)"/>
      <sheetName val="Sheet3 (3)"/>
      <sheetName val="Sheet3"/>
      <sheetName val="Sheet5"/>
      <sheetName val="Sheet4"/>
      <sheetName val="database"/>
      <sheetName val="daftarsatker"/>
      <sheetName val="dataref"/>
      <sheetName val="rekap"/>
    </sheetNames>
    <sheetDataSet>
      <sheetData sheetId="0"/>
      <sheetData sheetId="1"/>
      <sheetData sheetId="2"/>
      <sheetData sheetId="3"/>
      <sheetData sheetId="4"/>
      <sheetData sheetId="5"/>
      <sheetData sheetId="6"/>
      <sheetData sheetId="7"/>
      <sheetData sheetId="8"/>
      <sheetData sheetId="9">
        <row r="2">
          <cell r="D2" t="str">
            <v>2126</v>
          </cell>
          <cell r="E2" t="str">
            <v>Pembinaan Umrah dan Haji Khusus</v>
          </cell>
          <cell r="F2" t="str">
            <v>2126 Pembinaan Umrah dan Haji Khusus</v>
          </cell>
          <cell r="I2" t="str">
            <v>2126QDB</v>
          </cell>
          <cell r="J2" t="str">
            <v>2126.QDB Fasilitasi dan Pembinaan Lembaga</v>
          </cell>
          <cell r="M2" t="str">
            <v>2126QDB001</v>
          </cell>
          <cell r="N2" t="str">
            <v>2126.QDB.001 Lembaga Penyelenggara Ibadah Umrah yang Terbina</v>
          </cell>
          <cell r="Q2" t="str">
            <v>2126QDB001051</v>
          </cell>
          <cell r="R2" t="str">
            <v>2126.QDB.001.051 Pengelolaan Perizinan Penyelenggara Perjalanan Ibadah Umrah</v>
          </cell>
          <cell r="S2" t="str">
            <v>051 Pengelolaan Perizinan Penyelenggara Perjalanan Ibadah Umrah</v>
          </cell>
          <cell r="T2" t="str">
            <v>Non Operasional</v>
          </cell>
          <cell r="V2" t="str">
            <v>511111</v>
          </cell>
          <cell r="W2" t="str">
            <v>Belanja Gaji Pokok PNS</v>
          </cell>
          <cell r="X2" t="str">
            <v>51</v>
          </cell>
          <cell r="Y2" t="str">
            <v>511111 Belanja Gaji Pokok PNS</v>
          </cell>
        </row>
        <row r="3">
          <cell r="D3" t="str">
            <v>2126</v>
          </cell>
          <cell r="E3" t="str">
            <v>Pembinaan Umrah dan Haji Khusus</v>
          </cell>
          <cell r="F3" t="str">
            <v>2126 Pembinaan Umrah dan Haji Khusus</v>
          </cell>
          <cell r="I3" t="str">
            <v>2126QDB</v>
          </cell>
          <cell r="J3" t="str">
            <v>2126.QDB Fasilitasi dan Pembinaan Lembaga</v>
          </cell>
          <cell r="M3" t="str">
            <v>2126QDB001</v>
          </cell>
          <cell r="N3" t="str">
            <v>2126.QDB.001 Lembaga Penyelenggara Ibadah Umrah yang Terbina</v>
          </cell>
          <cell r="Q3" t="str">
            <v>2126QDB001052</v>
          </cell>
          <cell r="R3" t="str">
            <v>2126.QDB.001.052 Akreditasi Penyelenggara Perjalanan Ibadah Umrah</v>
          </cell>
          <cell r="S3" t="str">
            <v>052 Akreditasi Penyelenggara Perjalanan Ibadah Umrah</v>
          </cell>
          <cell r="T3" t="str">
            <v>Non Operasional</v>
          </cell>
          <cell r="V3" t="str">
            <v>511119</v>
          </cell>
          <cell r="W3" t="str">
            <v>Belanja Pembulatan Gaji PNS</v>
          </cell>
          <cell r="X3" t="str">
            <v>51</v>
          </cell>
          <cell r="Y3" t="str">
            <v>511119 Belanja Pembulatan Gaji PNS</v>
          </cell>
        </row>
        <row r="4">
          <cell r="D4" t="str">
            <v>2126</v>
          </cell>
          <cell r="E4" t="str">
            <v>Pembinaan Umrah dan Haji Khusus</v>
          </cell>
          <cell r="F4" t="str">
            <v>2126 Pembinaan Umrah dan Haji Khusus</v>
          </cell>
          <cell r="I4" t="str">
            <v>2126QDB</v>
          </cell>
          <cell r="J4" t="str">
            <v>2126.QDB Fasilitasi dan Pembinaan Lembaga</v>
          </cell>
          <cell r="M4" t="str">
            <v>2126QDB001</v>
          </cell>
          <cell r="N4" t="str">
            <v>2126.QDB.001 Lembaga Penyelenggara Ibadah Umrah yang Terbina</v>
          </cell>
          <cell r="Q4" t="str">
            <v>2126QDB001053</v>
          </cell>
          <cell r="R4" t="str">
            <v>2126.QDB.001.053 Pembinaan Penyelenggara Perjalanan Ibadah Umrah</v>
          </cell>
          <cell r="S4" t="str">
            <v>053 Pembinaan Penyelenggara Perjalanan Ibadah Umrah</v>
          </cell>
          <cell r="T4" t="str">
            <v>Non Operasional</v>
          </cell>
          <cell r="V4" t="str">
            <v>511121</v>
          </cell>
          <cell r="W4" t="str">
            <v>Belanja Tunj. Suami/Istri PNS</v>
          </cell>
          <cell r="X4" t="str">
            <v>51</v>
          </cell>
          <cell r="Y4" t="str">
            <v>511121 Belanja Tunj. Suami/Istri PNS</v>
          </cell>
        </row>
        <row r="5">
          <cell r="D5" t="str">
            <v>2126</v>
          </cell>
          <cell r="E5" t="str">
            <v>Pembinaan Umrah dan Haji Khusus</v>
          </cell>
          <cell r="F5" t="str">
            <v>2126 Pembinaan Umrah dan Haji Khusus</v>
          </cell>
          <cell r="I5" t="str">
            <v>2126QDB</v>
          </cell>
          <cell r="J5" t="str">
            <v>2126.QDB Fasilitasi dan Pembinaan Lembaga</v>
          </cell>
          <cell r="M5" t="str">
            <v>2126QDB001</v>
          </cell>
          <cell r="N5" t="str">
            <v>2126.QDB.001 Lembaga Penyelenggara Ibadah Umrah yang Terbina</v>
          </cell>
          <cell r="Q5" t="str">
            <v>2126QDB001054</v>
          </cell>
          <cell r="R5" t="str">
            <v>2126.QDB.001.054 Pemantauan dan Pengawasan Penyelenggara Perjalanan Ibadah Umrah</v>
          </cell>
          <cell r="S5" t="str">
            <v>054 Pemantauan dan Pengawasan Penyelenggara Perjalanan Ibadah Umrah</v>
          </cell>
          <cell r="T5" t="str">
            <v>Non Operasional</v>
          </cell>
          <cell r="V5" t="str">
            <v>511122</v>
          </cell>
          <cell r="W5" t="str">
            <v>Belanja Tunj. Anak PNS</v>
          </cell>
          <cell r="X5" t="str">
            <v>51</v>
          </cell>
          <cell r="Y5" t="str">
            <v>511122 Belanja Tunj. Anak PNS</v>
          </cell>
        </row>
        <row r="6">
          <cell r="D6" t="str">
            <v>2126</v>
          </cell>
          <cell r="E6" t="str">
            <v>Pembinaan Umrah dan Haji Khusus</v>
          </cell>
          <cell r="F6" t="str">
            <v>2126 Pembinaan Umrah dan Haji Khusus</v>
          </cell>
          <cell r="I6" t="str">
            <v>2126QDB</v>
          </cell>
          <cell r="J6" t="str">
            <v>2126.QDB Fasilitasi dan Pembinaan Lembaga</v>
          </cell>
          <cell r="M6" t="str">
            <v>2126QDB001</v>
          </cell>
          <cell r="N6" t="str">
            <v>2126.QDB.001 Lembaga Penyelenggara Ibadah Umrah yang Terbina</v>
          </cell>
          <cell r="Q6" t="str">
            <v>2126QDB001055</v>
          </cell>
          <cell r="R6" t="str">
            <v>2126.QDB.001.055 Identifikasi dan Pemetaan Masalah Penyelenggara Perjalanan Ibadah Umrah</v>
          </cell>
          <cell r="S6" t="str">
            <v>055 Identifikasi dan Pemetaan Masalah Penyelenggara Perjalanan Ibadah Umrah</v>
          </cell>
          <cell r="T6" t="str">
            <v>Non Operasional</v>
          </cell>
          <cell r="V6" t="str">
            <v>511123</v>
          </cell>
          <cell r="W6" t="str">
            <v>Belanja Tunj. Struktural PNS</v>
          </cell>
          <cell r="X6" t="str">
            <v>51</v>
          </cell>
          <cell r="Y6" t="str">
            <v>511123 Belanja Tunj. Struktural PNS</v>
          </cell>
        </row>
        <row r="7">
          <cell r="D7" t="str">
            <v>2126</v>
          </cell>
          <cell r="E7" t="str">
            <v>Pembinaan Umrah dan Haji Khusus</v>
          </cell>
          <cell r="F7" t="str">
            <v>2126 Pembinaan Umrah dan Haji Khusus</v>
          </cell>
          <cell r="I7" t="str">
            <v>2126QDB</v>
          </cell>
          <cell r="J7" t="str">
            <v>2126.QDB Fasilitasi dan Pembinaan Lembaga</v>
          </cell>
          <cell r="M7" t="str">
            <v>2126QDB001</v>
          </cell>
          <cell r="N7" t="str">
            <v>2126.QDB.001 Lembaga Penyelenggara Ibadah Umrah yang Terbina</v>
          </cell>
          <cell r="Q7" t="str">
            <v>2126QDB001056</v>
          </cell>
          <cell r="R7" t="str">
            <v>2126.QDB.001.056 Penanganan Masalah Penyelenggara Perjalanan Ibadah Umrah</v>
          </cell>
          <cell r="S7" t="str">
            <v>056 Penanganan Masalah Penyelenggara Perjalanan Ibadah Umrah</v>
          </cell>
          <cell r="T7" t="str">
            <v>Non Operasional</v>
          </cell>
          <cell r="V7" t="str">
            <v>511124</v>
          </cell>
          <cell r="W7" t="str">
            <v>Belanja Tunj. Fungsional PNS</v>
          </cell>
          <cell r="X7" t="str">
            <v>51</v>
          </cell>
          <cell r="Y7" t="str">
            <v>511124 Belanja Tunj. Fungsional PNS</v>
          </cell>
        </row>
        <row r="8">
          <cell r="D8" t="str">
            <v>2126</v>
          </cell>
          <cell r="E8" t="str">
            <v>Pembinaan Umrah dan Haji Khusus</v>
          </cell>
          <cell r="F8" t="str">
            <v>2126 Pembinaan Umrah dan Haji Khusus</v>
          </cell>
          <cell r="I8" t="str">
            <v>2126QDB</v>
          </cell>
          <cell r="J8" t="str">
            <v>2126.QDB Fasilitasi dan Pembinaan Lembaga</v>
          </cell>
          <cell r="M8" t="str">
            <v>2126QDB002</v>
          </cell>
          <cell r="N8" t="str">
            <v>2126.QDB.002 Lembaga Penyelenggara Ibadah Haji Khusus yang Terbina</v>
          </cell>
          <cell r="Q8" t="str">
            <v>2126QDB002051</v>
          </cell>
          <cell r="R8" t="str">
            <v>2126.QDB.002.051 Pengelolaan Perizinan Penyelenggara Ibadah Haji Khusus</v>
          </cell>
          <cell r="S8" t="str">
            <v>051 Pengelolaan Perizinan Penyelenggara Ibadah Haji Khusus</v>
          </cell>
          <cell r="T8" t="str">
            <v>Non Operasional</v>
          </cell>
          <cell r="V8" t="str">
            <v>511125</v>
          </cell>
          <cell r="W8" t="str">
            <v>Belanja Tunj. PPh PNS</v>
          </cell>
          <cell r="X8" t="str">
            <v>51</v>
          </cell>
          <cell r="Y8" t="str">
            <v>511125 Belanja Tunj. PPh PNS</v>
          </cell>
        </row>
        <row r="9">
          <cell r="D9" t="str">
            <v>2126</v>
          </cell>
          <cell r="E9" t="str">
            <v>Pembinaan Umrah dan Haji Khusus</v>
          </cell>
          <cell r="F9" t="str">
            <v>2126 Pembinaan Umrah dan Haji Khusus</v>
          </cell>
          <cell r="I9" t="str">
            <v>2126QDB</v>
          </cell>
          <cell r="J9" t="str">
            <v>2126.QDB Fasilitasi dan Pembinaan Lembaga</v>
          </cell>
          <cell r="M9" t="str">
            <v>2126QDB002</v>
          </cell>
          <cell r="N9" t="str">
            <v>2126.QDB.002 Lembaga Penyelenggara Ibadah Haji Khusus yang Terbina</v>
          </cell>
          <cell r="Q9" t="str">
            <v>2126QDB002052</v>
          </cell>
          <cell r="R9" t="str">
            <v>2126.QDB.002.052 Akreditasi Penyelenggara Ibadah Haji Khusus</v>
          </cell>
          <cell r="S9" t="str">
            <v>052 Akreditasi Penyelenggara Ibadah Haji Khusus</v>
          </cell>
          <cell r="T9" t="str">
            <v>Non Operasional</v>
          </cell>
          <cell r="V9" t="str">
            <v>511126</v>
          </cell>
          <cell r="W9" t="str">
            <v>Belanja Tunj. Beras PNS</v>
          </cell>
          <cell r="X9" t="str">
            <v>51</v>
          </cell>
          <cell r="Y9" t="str">
            <v>511126 Belanja Tunj. Beras PNS</v>
          </cell>
        </row>
        <row r="10">
          <cell r="D10" t="str">
            <v>2126</v>
          </cell>
          <cell r="E10" t="str">
            <v>Pembinaan Umrah dan Haji Khusus</v>
          </cell>
          <cell r="F10" t="str">
            <v>2126 Pembinaan Umrah dan Haji Khusus</v>
          </cell>
          <cell r="I10" t="str">
            <v>2126QDB</v>
          </cell>
          <cell r="J10" t="str">
            <v>2126.QDB Fasilitasi dan Pembinaan Lembaga</v>
          </cell>
          <cell r="M10" t="str">
            <v>2126QDB002</v>
          </cell>
          <cell r="N10" t="str">
            <v>2126.QDB.002 Lembaga Penyelenggara Ibadah Haji Khusus yang Terbina</v>
          </cell>
          <cell r="Q10" t="str">
            <v>2126QDB002053</v>
          </cell>
          <cell r="R10" t="str">
            <v>2126.QDB.002.053 Pendaftaran dan Pembatalan Haji Khusus</v>
          </cell>
          <cell r="S10" t="str">
            <v>053 Pendaftaran dan Pembatalan Haji Khusus</v>
          </cell>
          <cell r="T10" t="str">
            <v>Non Operasional</v>
          </cell>
          <cell r="V10" t="str">
            <v>511127</v>
          </cell>
          <cell r="W10" t="str">
            <v>Belanja Tunj. Kemahalan PNS</v>
          </cell>
          <cell r="X10" t="str">
            <v>51</v>
          </cell>
          <cell r="Y10" t="str">
            <v>511127 Belanja Tunj. Kemahalan PNS</v>
          </cell>
        </row>
        <row r="11">
          <cell r="D11" t="str">
            <v>2126</v>
          </cell>
          <cell r="E11" t="str">
            <v>Pembinaan Umrah dan Haji Khusus</v>
          </cell>
          <cell r="F11" t="str">
            <v>2126 Pembinaan Umrah dan Haji Khusus</v>
          </cell>
          <cell r="I11" t="str">
            <v>2126QDB</v>
          </cell>
          <cell r="J11" t="str">
            <v>2126.QDB Fasilitasi dan Pembinaan Lembaga</v>
          </cell>
          <cell r="M11" t="str">
            <v>2126QDB002</v>
          </cell>
          <cell r="N11" t="str">
            <v>2126.QDB.002 Lembaga Penyelenggara Ibadah Haji Khusus yang Terbina</v>
          </cell>
          <cell r="Q11" t="str">
            <v>2126QDB002054</v>
          </cell>
          <cell r="R11" t="str">
            <v>2126.QDB.002.054 Dokumen dan Perlengkapan Ibadah Haji Khusus</v>
          </cell>
          <cell r="S11" t="str">
            <v>054 Dokumen dan Perlengkapan Ibadah Haji Khusus</v>
          </cell>
          <cell r="T11" t="str">
            <v>Non Operasional</v>
          </cell>
          <cell r="V11" t="str">
            <v>511128</v>
          </cell>
          <cell r="W11" t="str">
            <v>Belanja Tunjangan Lauk Pauk PNS</v>
          </cell>
          <cell r="X11" t="str">
            <v>51</v>
          </cell>
          <cell r="Y11" t="str">
            <v>511128 Belanja Tunjangan Lauk Pauk PNS</v>
          </cell>
        </row>
        <row r="12">
          <cell r="D12" t="str">
            <v>2126</v>
          </cell>
          <cell r="E12" t="str">
            <v>Pembinaan Umrah dan Haji Khusus</v>
          </cell>
          <cell r="F12" t="str">
            <v>2126 Pembinaan Umrah dan Haji Khusus</v>
          </cell>
          <cell r="I12" t="str">
            <v>2126QDB</v>
          </cell>
          <cell r="J12" t="str">
            <v>2126.QDB Fasilitasi dan Pembinaan Lembaga</v>
          </cell>
          <cell r="M12" t="str">
            <v>2126QDB002</v>
          </cell>
          <cell r="N12" t="str">
            <v>2126.QDB.002 Lembaga Penyelenggara Ibadah Haji Khusus yang Terbina</v>
          </cell>
          <cell r="Q12" t="str">
            <v>2126QDB002055</v>
          </cell>
          <cell r="R12" t="str">
            <v>2126.QDB.002.055 Pembinaan dan Peningkatan Kualitas Penyelenggara Ibadah Haji Khusus</v>
          </cell>
          <cell r="S12" t="str">
            <v>055 Pembinaan dan Peningkatan Kualitas Penyelenggara Ibadah Haji Khusus</v>
          </cell>
          <cell r="T12" t="str">
            <v>Non Operasional</v>
          </cell>
          <cell r="V12" t="str">
            <v>511129</v>
          </cell>
          <cell r="W12" t="str">
            <v>Belanja Uang Makan PNS</v>
          </cell>
          <cell r="X12" t="str">
            <v>51</v>
          </cell>
          <cell r="Y12" t="str">
            <v>511129 Belanja Uang Makan PNS</v>
          </cell>
        </row>
        <row r="13">
          <cell r="D13" t="str">
            <v>2126</v>
          </cell>
          <cell r="E13" t="str">
            <v>Pembinaan Umrah dan Haji Khusus</v>
          </cell>
          <cell r="F13" t="str">
            <v>2126 Pembinaan Umrah dan Haji Khusus</v>
          </cell>
          <cell r="I13" t="str">
            <v>2126QDB</v>
          </cell>
          <cell r="J13" t="str">
            <v>2126.QDB Fasilitasi dan Pembinaan Lembaga</v>
          </cell>
          <cell r="M13" t="str">
            <v>2126QDB002</v>
          </cell>
          <cell r="N13" t="str">
            <v>2126.QDB.002 Lembaga Penyelenggara Ibadah Haji Khusus yang Terbina</v>
          </cell>
          <cell r="Q13" t="str">
            <v>2126QDB002056</v>
          </cell>
          <cell r="R13" t="str">
            <v>2126.QDB.002.056 Pemantauan dan Pengawasan Penyelenggara Ibadah Haji Khusus</v>
          </cell>
          <cell r="S13" t="str">
            <v>056 Pemantauan dan Pengawasan Penyelenggara Ibadah Haji Khusus</v>
          </cell>
          <cell r="T13" t="str">
            <v>Non Operasional</v>
          </cell>
          <cell r="V13" t="str">
            <v>511131</v>
          </cell>
          <cell r="W13" t="str">
            <v>Belanja Tunj. Perbaikan Penghasilan PNS</v>
          </cell>
          <cell r="X13" t="str">
            <v>51</v>
          </cell>
          <cell r="Y13" t="str">
            <v>511131 Belanja Tunj. Perbaikan Penghasilan PNS</v>
          </cell>
        </row>
        <row r="14">
          <cell r="D14" t="str">
            <v>2126</v>
          </cell>
          <cell r="E14" t="str">
            <v>Pembinaan Umrah dan Haji Khusus</v>
          </cell>
          <cell r="F14" t="str">
            <v>2126 Pembinaan Umrah dan Haji Khusus</v>
          </cell>
          <cell r="I14" t="str">
            <v>2126QDB</v>
          </cell>
          <cell r="J14" t="str">
            <v>2126.QDB Fasilitasi dan Pembinaan Lembaga</v>
          </cell>
          <cell r="M14" t="str">
            <v>2126QDB002</v>
          </cell>
          <cell r="N14" t="str">
            <v>2126.QDB.002 Lembaga Penyelenggara Ibadah Haji Khusus yang Terbina</v>
          </cell>
          <cell r="Q14" t="str">
            <v>2126QDB002057</v>
          </cell>
          <cell r="R14" t="str">
            <v>2126.QDB.002.057 Identifikasi dan Pemetaan Masalah Penyelenggara Ibadah Haji Khusus</v>
          </cell>
          <cell r="S14" t="str">
            <v>057 Identifikasi dan Pemetaan Masalah Penyelenggara Ibadah Haji Khusus</v>
          </cell>
          <cell r="T14" t="str">
            <v>Non Operasional</v>
          </cell>
          <cell r="V14" t="str">
            <v>511132</v>
          </cell>
          <cell r="W14" t="str">
            <v>Belanja Tunj. Cacat PNS</v>
          </cell>
          <cell r="X14" t="str">
            <v>51</v>
          </cell>
          <cell r="Y14" t="str">
            <v>511132 Belanja Tunj. Cacat PNS</v>
          </cell>
        </row>
        <row r="15">
          <cell r="D15" t="str">
            <v>2126</v>
          </cell>
          <cell r="E15" t="str">
            <v>Pembinaan Umrah dan Haji Khusus</v>
          </cell>
          <cell r="F15" t="str">
            <v>2126 Pembinaan Umrah dan Haji Khusus</v>
          </cell>
          <cell r="I15" t="str">
            <v>2126QDB</v>
          </cell>
          <cell r="J15" t="str">
            <v>2126.QDB Fasilitasi dan Pembinaan Lembaga</v>
          </cell>
          <cell r="M15" t="str">
            <v>2126QDB002</v>
          </cell>
          <cell r="N15" t="str">
            <v>2126.QDB.002 Lembaga Penyelenggara Ibadah Haji Khusus yang Terbina</v>
          </cell>
          <cell r="Q15" t="str">
            <v>2126QDB002058</v>
          </cell>
          <cell r="R15" t="str">
            <v>2126.QDB.002.058 Penanganan Masalah Penyelenggara Ibadah Haji Khusus</v>
          </cell>
          <cell r="S15" t="str">
            <v>058 Penanganan Masalah Penyelenggara Ibadah Haji Khusus</v>
          </cell>
          <cell r="T15" t="str">
            <v>Non Operasional</v>
          </cell>
          <cell r="V15" t="str">
            <v>511133</v>
          </cell>
          <cell r="W15" t="str">
            <v>Belanja Tunj. Khusus Peralihan PNS</v>
          </cell>
          <cell r="X15" t="str">
            <v>51</v>
          </cell>
          <cell r="Y15" t="str">
            <v>511133 Belanja Tunj. Khusus Peralihan PNS</v>
          </cell>
        </row>
        <row r="16">
          <cell r="D16" t="str">
            <v>2147</v>
          </cell>
          <cell r="E16" t="str">
            <v>Pelayanan Haji Dalam Negeri</v>
          </cell>
          <cell r="F16" t="str">
            <v>2147 Pelayanan Haji Dalam Negeri</v>
          </cell>
          <cell r="I16" t="str">
            <v>2147QAA</v>
          </cell>
          <cell r="J16" t="str">
            <v>2147.QAA Pelayanan Publik kepada masyarakat</v>
          </cell>
          <cell r="M16" t="str">
            <v>2147QAA001</v>
          </cell>
          <cell r="N16" t="str">
            <v>2147.QAA.001 Layanan Administrasi Haji Dalam Negeri</v>
          </cell>
          <cell r="Q16" t="str">
            <v>2147QAA001051</v>
          </cell>
          <cell r="R16" t="str">
            <v>2147.QAA.001.051 Penyempurnaan Kebijakan Pendaftaran dan Pembatalan Haji Reguler</v>
          </cell>
          <cell r="S16" t="str">
            <v>051 Penyempurnaan Kebijakan Pendaftaran dan Pembatalan Haji Reguler</v>
          </cell>
          <cell r="T16" t="str">
            <v>Non Operasional</v>
          </cell>
          <cell r="V16" t="str">
            <v>511134</v>
          </cell>
          <cell r="W16" t="str">
            <v>Belanja Tunj. Kompensasi Kerja PNS</v>
          </cell>
          <cell r="X16" t="str">
            <v>51</v>
          </cell>
          <cell r="Y16" t="str">
            <v>511134 Belanja Tunj. Kompensasi Kerja PNS</v>
          </cell>
        </row>
        <row r="17">
          <cell r="D17" t="str">
            <v>2147</v>
          </cell>
          <cell r="E17" t="str">
            <v>Pelayanan Haji Dalam Negeri</v>
          </cell>
          <cell r="F17" t="str">
            <v>2147 Pelayanan Haji Dalam Negeri</v>
          </cell>
          <cell r="I17" t="str">
            <v>2147QAA</v>
          </cell>
          <cell r="J17" t="str">
            <v>2147.QAA Pelayanan Publik kepada masyarakat</v>
          </cell>
          <cell r="M17" t="str">
            <v>2147QAA001</v>
          </cell>
          <cell r="N17" t="str">
            <v>2147.QAA.001 Layanan Administrasi Haji Dalam Negeri</v>
          </cell>
          <cell r="Q17" t="str">
            <v>2147QAA001052</v>
          </cell>
          <cell r="R17" t="str">
            <v>2147.QAA.001.052 Sosialisasi Kebijakan Pendaftaran dan Pembatalan Haji reguler</v>
          </cell>
          <cell r="S17" t="str">
            <v>052 Sosialisasi Kebijakan Pendaftaran dan Pembatalan Haji reguler</v>
          </cell>
          <cell r="T17" t="str">
            <v>Non Operasional</v>
          </cell>
          <cell r="V17" t="str">
            <v>511135</v>
          </cell>
          <cell r="W17" t="str">
            <v>Belanja Tunj. Daerah Terpencil/Sangat Terpencil PNS</v>
          </cell>
          <cell r="X17" t="str">
            <v>51</v>
          </cell>
          <cell r="Y17" t="str">
            <v>511135 Belanja Tunj. Daerah Terpencil/Sangat Terpencil PNS</v>
          </cell>
        </row>
        <row r="18">
          <cell r="D18" t="str">
            <v>2147</v>
          </cell>
          <cell r="E18" t="str">
            <v>Pelayanan Haji Dalam Negeri</v>
          </cell>
          <cell r="F18" t="str">
            <v>2147 Pelayanan Haji Dalam Negeri</v>
          </cell>
          <cell r="I18" t="str">
            <v>2147QAA</v>
          </cell>
          <cell r="J18" t="str">
            <v>2147.QAA Pelayanan Publik kepada masyarakat</v>
          </cell>
          <cell r="M18" t="str">
            <v>2147QAA001</v>
          </cell>
          <cell r="N18" t="str">
            <v>2147.QAA.001 Layanan Administrasi Haji Dalam Negeri</v>
          </cell>
          <cell r="Q18" t="str">
            <v>2147QAA001053</v>
          </cell>
          <cell r="R18" t="str">
            <v>2147.QAA.001.053 Pengelolaan Pelayanan Pendaftaran dan Pembatalan Haji Reguler</v>
          </cell>
          <cell r="S18" t="str">
            <v>053 Pengelolaan Pelayanan Pendaftaran dan Pembatalan Haji Reguler</v>
          </cell>
          <cell r="T18" t="str">
            <v>Non Operasional</v>
          </cell>
          <cell r="V18" t="str">
            <v>511136</v>
          </cell>
          <cell r="W18" t="str">
            <v>Belanja Tunj. Guru/Dosen/PNS Yang Dipekerjakan Pada Sekolah/PT Swasta/Badan/Komisi</v>
          </cell>
          <cell r="X18" t="str">
            <v>51</v>
          </cell>
          <cell r="Y18" t="str">
            <v>511136 Belanja Tunj. Guru/Dosen/PNS Yang Dipekerjakan Pada Sekolah/PT Swasta/Badan/Komisi</v>
          </cell>
        </row>
        <row r="19">
          <cell r="D19" t="str">
            <v>2147</v>
          </cell>
          <cell r="E19" t="str">
            <v>Pelayanan Haji Dalam Negeri</v>
          </cell>
          <cell r="F19" t="str">
            <v>2147 Pelayanan Haji Dalam Negeri</v>
          </cell>
          <cell r="I19" t="str">
            <v>2147QAA</v>
          </cell>
          <cell r="J19" t="str">
            <v>2147.QAA Pelayanan Publik kepada masyarakat</v>
          </cell>
          <cell r="M19" t="str">
            <v>2147QAA001</v>
          </cell>
          <cell r="N19" t="str">
            <v>2147.QAA.001 Layanan Administrasi Haji Dalam Negeri</v>
          </cell>
          <cell r="Q19" t="str">
            <v>2147QAA001054</v>
          </cell>
          <cell r="R19" t="str">
            <v>2147.QAA.001.054 Konsolidasi dan Verifikasi Data Jemaah Haji Reguler</v>
          </cell>
          <cell r="S19" t="str">
            <v>054 Konsolidasi dan Verifikasi Data Jemaah Haji Reguler</v>
          </cell>
          <cell r="T19" t="str">
            <v>Non Operasional</v>
          </cell>
          <cell r="V19" t="str">
            <v>511137</v>
          </cell>
          <cell r="W19" t="str">
            <v>Belanja Tunj. Tugas Belajar Tenaga Pengajar Biasa pada PT untuk mengikuti pendidikan Pasca Sarjana PNS</v>
          </cell>
          <cell r="X19" t="str">
            <v>51</v>
          </cell>
          <cell r="Y19" t="str">
            <v>511137 Belanja Tunj. Tugas Belajar Tenaga Pengajar Biasa pada PT untuk mengikuti pendidikan Pasca Sarjana PNS</v>
          </cell>
        </row>
        <row r="20">
          <cell r="D20" t="str">
            <v>2147</v>
          </cell>
          <cell r="E20" t="str">
            <v>Pelayanan Haji Dalam Negeri</v>
          </cell>
          <cell r="F20" t="str">
            <v>2147 Pelayanan Haji Dalam Negeri</v>
          </cell>
          <cell r="I20" t="str">
            <v>2147QAA</v>
          </cell>
          <cell r="J20" t="str">
            <v>2147.QAA Pelayanan Publik kepada masyarakat</v>
          </cell>
          <cell r="M20" t="str">
            <v>2147QAA001</v>
          </cell>
          <cell r="N20" t="str">
            <v>2147.QAA.001 Layanan Administrasi Haji Dalam Negeri</v>
          </cell>
          <cell r="Q20" t="str">
            <v>2147QAA001055</v>
          </cell>
          <cell r="R20" t="str">
            <v>2147.QAA.001.055 Sosialisasi/Orientasi Penyelesaian Dokumen dan Perlengkapan Haji</v>
          </cell>
          <cell r="S20" t="str">
            <v>055 Sosialisasi/Orientasi Penyelesaian Dokumen dan Perlengkapan Haji</v>
          </cell>
          <cell r="T20" t="str">
            <v>Non Operasional</v>
          </cell>
          <cell r="V20" t="str">
            <v>511138</v>
          </cell>
          <cell r="W20" t="str">
            <v>Belanja Tunjangan Khusus Papua PNS</v>
          </cell>
          <cell r="X20" t="str">
            <v>51</v>
          </cell>
          <cell r="Y20" t="str">
            <v>511138 Belanja Tunjangan Khusus Papua PNS</v>
          </cell>
        </row>
        <row r="21">
          <cell r="D21" t="str">
            <v>2147</v>
          </cell>
          <cell r="E21" t="str">
            <v>Pelayanan Haji Dalam Negeri</v>
          </cell>
          <cell r="F21" t="str">
            <v>2147 Pelayanan Haji Dalam Negeri</v>
          </cell>
          <cell r="I21" t="str">
            <v>2147QAA</v>
          </cell>
          <cell r="J21" t="str">
            <v>2147.QAA Pelayanan Publik kepada masyarakat</v>
          </cell>
          <cell r="M21" t="str">
            <v>2147QAA001</v>
          </cell>
          <cell r="N21" t="str">
            <v>2147.QAA.001 Layanan Administrasi Haji Dalam Negeri</v>
          </cell>
          <cell r="Q21" t="str">
            <v>2147QAA001056</v>
          </cell>
          <cell r="R21" t="str">
            <v>2147.QAA.001.056 Pengelolaan Pelayanan Pemvisaan Haji</v>
          </cell>
          <cell r="S21" t="str">
            <v>056 Pengelolaan Pelayanan Pemvisaan Haji</v>
          </cell>
          <cell r="T21" t="str">
            <v>Non Operasional</v>
          </cell>
          <cell r="V21" t="str">
            <v>511139</v>
          </cell>
          <cell r="W21" t="str">
            <v>Belanja Tunjangan SAR PNS</v>
          </cell>
          <cell r="X21" t="str">
            <v>51</v>
          </cell>
          <cell r="Y21" t="str">
            <v>511139 Belanja Tunjangan SAR PNS</v>
          </cell>
        </row>
        <row r="22">
          <cell r="D22" t="str">
            <v>2147</v>
          </cell>
          <cell r="E22" t="str">
            <v>Pelayanan Haji Dalam Negeri</v>
          </cell>
          <cell r="F22" t="str">
            <v>2147 Pelayanan Haji Dalam Negeri</v>
          </cell>
          <cell r="I22" t="str">
            <v>2147QAA</v>
          </cell>
          <cell r="J22" t="str">
            <v>2147.QAA Pelayanan Publik kepada masyarakat</v>
          </cell>
          <cell r="M22" t="str">
            <v>2147QAA001</v>
          </cell>
          <cell r="N22" t="str">
            <v>2147.QAA.001 Layanan Administrasi Haji Dalam Negeri</v>
          </cell>
          <cell r="Q22" t="str">
            <v>2147QAA001057</v>
          </cell>
          <cell r="R22" t="str">
            <v>2147.QAA.001.057 Penyelesaian Dokumen/Perlengkapan Jemaah Haji di Tingkat Kab/Kota</v>
          </cell>
          <cell r="S22" t="str">
            <v>057 Penyelesaian Dokumen/Perlengkapan Jemaah Haji di Tingkat Kab/Kota</v>
          </cell>
          <cell r="T22" t="str">
            <v>Non Operasional</v>
          </cell>
          <cell r="V22" t="str">
            <v>511141</v>
          </cell>
          <cell r="W22" t="str">
            <v>Belanja Tunj. Sewa Rumah PNS (Staff di LN)</v>
          </cell>
          <cell r="X22" t="str">
            <v>51</v>
          </cell>
          <cell r="Y22" t="str">
            <v>511141 Belanja Tunj. Sewa Rumah PNS (Staff di LN)</v>
          </cell>
        </row>
        <row r="23">
          <cell r="D23" t="str">
            <v>2147</v>
          </cell>
          <cell r="E23" t="str">
            <v>Pelayanan Haji Dalam Negeri</v>
          </cell>
          <cell r="F23" t="str">
            <v>2147 Pelayanan Haji Dalam Negeri</v>
          </cell>
          <cell r="I23" t="str">
            <v>2147QAA</v>
          </cell>
          <cell r="J23" t="str">
            <v>2147.QAA Pelayanan Publik kepada masyarakat</v>
          </cell>
          <cell r="M23" t="str">
            <v>2147QAA001</v>
          </cell>
          <cell r="N23" t="str">
            <v>2147.QAA.001 Layanan Administrasi Haji Dalam Negeri</v>
          </cell>
          <cell r="Q23" t="str">
            <v>2147QAA001058</v>
          </cell>
          <cell r="R23" t="str">
            <v>2147.QAA.001.058 Penyelesaian Dokumen/Perlengkapan Jemaah Haji di Tingkat Provinsi</v>
          </cell>
          <cell r="S23" t="str">
            <v>058 Penyelesaian Dokumen/Perlengkapan Jemaah Haji di Tingkat Provinsi</v>
          </cell>
          <cell r="T23" t="str">
            <v>Non Operasional</v>
          </cell>
          <cell r="V23" t="str">
            <v>511142</v>
          </cell>
          <cell r="W23" t="str">
            <v>Belanja Tunj. Restitusi Pengobatan PNS (Staff di LN)</v>
          </cell>
          <cell r="X23" t="str">
            <v>51</v>
          </cell>
          <cell r="Y23" t="str">
            <v>511142 Belanja Tunj. Restitusi Pengobatan PNS (Staff di LN)</v>
          </cell>
        </row>
        <row r="24">
          <cell r="D24" t="str">
            <v>2147</v>
          </cell>
          <cell r="E24" t="str">
            <v>Pelayanan Haji Dalam Negeri</v>
          </cell>
          <cell r="F24" t="str">
            <v>2147 Pelayanan Haji Dalam Negeri</v>
          </cell>
          <cell r="I24" t="str">
            <v>2147QAA</v>
          </cell>
          <cell r="J24" t="str">
            <v>2147.QAA Pelayanan Publik kepada masyarakat</v>
          </cell>
          <cell r="M24" t="str">
            <v>2147QAA001</v>
          </cell>
          <cell r="N24" t="str">
            <v>2147.QAA.001 Layanan Administrasi Haji Dalam Negeri</v>
          </cell>
          <cell r="Q24" t="str">
            <v>2147QAA001059</v>
          </cell>
          <cell r="R24" t="str">
            <v>2147.QAA.001.059 Penyelesaian Dokumen/Perlengkapan Jemaah Haji di Tingkat Pusat</v>
          </cell>
          <cell r="S24" t="str">
            <v>059 Penyelesaian Dokumen/Perlengkapan Jemaah Haji di Tingkat Pusat</v>
          </cell>
          <cell r="T24" t="str">
            <v>Non Operasional</v>
          </cell>
          <cell r="V24" t="str">
            <v>511143</v>
          </cell>
          <cell r="W24" t="str">
            <v>Belanja Tunj. Social Security PNS (Staff di LN)</v>
          </cell>
          <cell r="X24" t="str">
            <v>51</v>
          </cell>
          <cell r="Y24" t="str">
            <v>511143 Belanja Tunj. Social Security PNS (Staff di LN)</v>
          </cell>
        </row>
        <row r="25">
          <cell r="D25" t="str">
            <v>2147</v>
          </cell>
          <cell r="E25" t="str">
            <v>Pelayanan Haji Dalam Negeri</v>
          </cell>
          <cell r="F25" t="str">
            <v>2147 Pelayanan Haji Dalam Negeri</v>
          </cell>
          <cell r="I25" t="str">
            <v>2147QAA</v>
          </cell>
          <cell r="J25" t="str">
            <v>2147.QAA Pelayanan Publik kepada masyarakat</v>
          </cell>
          <cell r="M25" t="str">
            <v>2147QAA001</v>
          </cell>
          <cell r="N25" t="str">
            <v>2147.QAA.001 Layanan Administrasi Haji Dalam Negeri</v>
          </cell>
          <cell r="Q25" t="str">
            <v>2147QAA001060</v>
          </cell>
          <cell r="R25" t="str">
            <v>2147.QAA.001.060 Penyiapan Transportasi Udara Jemaah Haji</v>
          </cell>
          <cell r="S25" t="str">
            <v>060 Penyiapan Transportasi Udara Jemaah Haji</v>
          </cell>
          <cell r="T25" t="str">
            <v>Non Operasional</v>
          </cell>
          <cell r="V25" t="str">
            <v>511144</v>
          </cell>
          <cell r="W25" t="str">
            <v>Belanja Tunj. Asuransi Kecelakaan PNS (Staff di LN)</v>
          </cell>
          <cell r="X25" t="str">
            <v>51</v>
          </cell>
          <cell r="Y25" t="str">
            <v>511144 Belanja Tunj. Asuransi Kecelakaan PNS (Staff di LN)</v>
          </cell>
        </row>
        <row r="26">
          <cell r="D26" t="str">
            <v>2147</v>
          </cell>
          <cell r="E26" t="str">
            <v>Pelayanan Haji Dalam Negeri</v>
          </cell>
          <cell r="F26" t="str">
            <v>2147 Pelayanan Haji Dalam Negeri</v>
          </cell>
          <cell r="I26" t="str">
            <v>2147QAA</v>
          </cell>
          <cell r="J26" t="str">
            <v>2147.QAA Pelayanan Publik kepada masyarakat</v>
          </cell>
          <cell r="M26" t="str">
            <v>2147QAA001</v>
          </cell>
          <cell r="N26" t="str">
            <v>2147.QAA.001 Layanan Administrasi Haji Dalam Negeri</v>
          </cell>
          <cell r="Q26" t="str">
            <v>2147QAA001061</v>
          </cell>
          <cell r="R26" t="str">
            <v>2147.QAA.001.061 Penyusunan dan Pembahasan Asuransi Haji</v>
          </cell>
          <cell r="S26" t="str">
            <v>061 Penyusunan dan Pembahasan Asuransi Haji</v>
          </cell>
          <cell r="T26" t="str">
            <v>Non Operasional</v>
          </cell>
          <cell r="V26" t="str">
            <v>511145</v>
          </cell>
          <cell r="W26" t="str">
            <v>Belanja Tunj. Penghidupan Luar Negeri untuk Home Staff PNS (Staff di LN)</v>
          </cell>
          <cell r="X26" t="str">
            <v>51</v>
          </cell>
          <cell r="Y26" t="str">
            <v>511145 Belanja Tunj. Penghidupan Luar Negeri untuk Home Staff PNS (Staff di LN)</v>
          </cell>
        </row>
        <row r="27">
          <cell r="D27" t="str">
            <v>2147</v>
          </cell>
          <cell r="E27" t="str">
            <v>Pelayanan Haji Dalam Negeri</v>
          </cell>
          <cell r="F27" t="str">
            <v>2147 Pelayanan Haji Dalam Negeri</v>
          </cell>
          <cell r="I27" t="str">
            <v>2147QAA</v>
          </cell>
          <cell r="J27" t="str">
            <v>2147.QAA Pelayanan Publik kepada masyarakat</v>
          </cell>
          <cell r="M27" t="str">
            <v>2147QAA001</v>
          </cell>
          <cell r="N27" t="str">
            <v>2147.QAA.001 Layanan Administrasi Haji Dalam Negeri</v>
          </cell>
          <cell r="Q27" t="str">
            <v>2147QAA001062</v>
          </cell>
          <cell r="R27" t="str">
            <v>2147.QAA.001.062 Konsolidasi dan Verifikasi Data Angkutan Udara Jemaah Haji</v>
          </cell>
          <cell r="S27" t="str">
            <v>062 Konsolidasi dan Verifikasi Data Angkutan Udara Jemaah Haji</v>
          </cell>
          <cell r="T27" t="str">
            <v>Non Operasional</v>
          </cell>
          <cell r="V27" t="str">
            <v>511146</v>
          </cell>
          <cell r="W27" t="str">
            <v>Belanja Tunj. Penghidupan Luar Negeri untuk Lokal Staff PNS (Staff di LN)</v>
          </cell>
          <cell r="X27" t="str">
            <v>51</v>
          </cell>
          <cell r="Y27" t="str">
            <v>511146 Belanja Tunj. Penghidupan Luar Negeri untuk Lokal Staff PNS (Staff di LN)</v>
          </cell>
        </row>
        <row r="28">
          <cell r="D28" t="str">
            <v>2147</v>
          </cell>
          <cell r="E28" t="str">
            <v>Pelayanan Haji Dalam Negeri</v>
          </cell>
          <cell r="F28" t="str">
            <v>2147 Pelayanan Haji Dalam Negeri</v>
          </cell>
          <cell r="I28" t="str">
            <v>2147QAA</v>
          </cell>
          <cell r="J28" t="str">
            <v>2147.QAA Pelayanan Publik kepada masyarakat</v>
          </cell>
          <cell r="M28" t="str">
            <v>2147QAA001</v>
          </cell>
          <cell r="N28" t="str">
            <v>2147.QAA.001 Layanan Administrasi Haji Dalam Negeri</v>
          </cell>
          <cell r="Q28" t="str">
            <v>2147QAA001063</v>
          </cell>
          <cell r="R28" t="str">
            <v>2147.QAA.001.063 Pelayanan Pemberangkatan/Pemulangan Jemaah</v>
          </cell>
          <cell r="S28" t="str">
            <v>063 Pelayanan Pemberangkatan/Pemulangan Jemaah</v>
          </cell>
          <cell r="T28" t="str">
            <v>Non Operasional</v>
          </cell>
          <cell r="V28" t="str">
            <v>511147</v>
          </cell>
          <cell r="W28" t="str">
            <v>Belanja Tunj. Lain-lain termasuk uang duka PNS Dalam dan Luar Negeri</v>
          </cell>
          <cell r="X28" t="str">
            <v>51</v>
          </cell>
          <cell r="Y28" t="str">
            <v>511147 Belanja Tunj. Lain-lain termasuk uang duka PNS Dalam dan Luar Negeri</v>
          </cell>
        </row>
        <row r="29">
          <cell r="D29" t="str">
            <v>2147</v>
          </cell>
          <cell r="E29" t="str">
            <v>Pelayanan Haji Dalam Negeri</v>
          </cell>
          <cell r="F29" t="str">
            <v>2147 Pelayanan Haji Dalam Negeri</v>
          </cell>
          <cell r="I29" t="str">
            <v>2147QAH</v>
          </cell>
          <cell r="J29" t="str">
            <v>2147.QAH Pelayanan Publik Lainnya</v>
          </cell>
          <cell r="M29" t="str">
            <v>2147QAH001</v>
          </cell>
          <cell r="N29" t="str">
            <v>2147.QAH.001 Asrama Haji yang Profesional Melayani</v>
          </cell>
          <cell r="Q29" t="str">
            <v>2147QAH001051</v>
          </cell>
          <cell r="R29" t="str">
            <v>2147.QAH.001.051 Penyiapan Asrama Haji</v>
          </cell>
          <cell r="S29" t="str">
            <v>051 Penyiapan Asrama Haji</v>
          </cell>
          <cell r="T29" t="str">
            <v>Non Operasional</v>
          </cell>
          <cell r="V29" t="str">
            <v>511149</v>
          </cell>
          <cell r="W29" t="str">
            <v>Belanja Lokal Staff Lainnya</v>
          </cell>
          <cell r="X29" t="str">
            <v>51</v>
          </cell>
          <cell r="Y29" t="str">
            <v>511149 Belanja Lokal Staff Lainnya</v>
          </cell>
        </row>
        <row r="30">
          <cell r="D30" t="str">
            <v>2147</v>
          </cell>
          <cell r="E30" t="str">
            <v>Pelayanan Haji Dalam Negeri</v>
          </cell>
          <cell r="F30" t="str">
            <v>2147 Pelayanan Haji Dalam Negeri</v>
          </cell>
          <cell r="I30" t="str">
            <v>2147QAH</v>
          </cell>
          <cell r="J30" t="str">
            <v>2147.QAH Pelayanan Publik Lainnya</v>
          </cell>
          <cell r="M30" t="str">
            <v>2147QAH001</v>
          </cell>
          <cell r="N30" t="str">
            <v>2147.QAH.001 Asrama Haji yang Profesional Melayani</v>
          </cell>
          <cell r="Q30" t="str">
            <v>2147QAH001052</v>
          </cell>
          <cell r="R30" t="str">
            <v>2147.QAH.001.052 Pelayanan Asrama Haji</v>
          </cell>
          <cell r="S30" t="str">
            <v>052 Pelayanan Asrama Haji</v>
          </cell>
          <cell r="T30" t="str">
            <v>Non Operasional</v>
          </cell>
          <cell r="V30" t="str">
            <v>511151</v>
          </cell>
          <cell r="W30" t="str">
            <v>Belanja Tunjangan Umum PNS</v>
          </cell>
          <cell r="X30" t="str">
            <v>51</v>
          </cell>
          <cell r="Y30" t="str">
            <v>511151 Belanja Tunjangan Umum PNS</v>
          </cell>
        </row>
        <row r="31">
          <cell r="D31" t="str">
            <v>2147</v>
          </cell>
          <cell r="E31" t="str">
            <v>Pelayanan Haji Dalam Negeri</v>
          </cell>
          <cell r="F31" t="str">
            <v>2147 Pelayanan Haji Dalam Negeri</v>
          </cell>
          <cell r="I31" t="str">
            <v>2147QAH</v>
          </cell>
          <cell r="J31" t="str">
            <v>2147.QAH Pelayanan Publik Lainnya</v>
          </cell>
          <cell r="M31" t="str">
            <v>2147QAH001</v>
          </cell>
          <cell r="N31" t="str">
            <v>2147.QAH.001 Asrama Haji yang Profesional Melayani</v>
          </cell>
          <cell r="Q31" t="str">
            <v>2147QAH001053</v>
          </cell>
          <cell r="R31" t="str">
            <v>2147.QAH.001.053 Revitalisasi dan Pengembangan Asrama Haji</v>
          </cell>
          <cell r="S31" t="str">
            <v>053 Revitalisasi dan Pengembangan Asrama Haji</v>
          </cell>
          <cell r="T31" t="str">
            <v>Non Operasional</v>
          </cell>
          <cell r="V31" t="str">
            <v>511152</v>
          </cell>
          <cell r="W31" t="str">
            <v>Belanja Tunjangan Profesi Guru</v>
          </cell>
          <cell r="X31" t="str">
            <v>51</v>
          </cell>
          <cell r="Y31" t="str">
            <v>511152 Belanja Tunjangan Profesi Guru</v>
          </cell>
        </row>
        <row r="32">
          <cell r="D32" t="str">
            <v>2147</v>
          </cell>
          <cell r="E32" t="str">
            <v>Pelayanan Haji Dalam Negeri</v>
          </cell>
          <cell r="F32" t="str">
            <v>2147 Pelayanan Haji Dalam Negeri</v>
          </cell>
          <cell r="I32" t="str">
            <v>2147QAH</v>
          </cell>
          <cell r="J32" t="str">
            <v>2147.QAH Pelayanan Publik Lainnya</v>
          </cell>
          <cell r="M32" t="str">
            <v>2147QAH001</v>
          </cell>
          <cell r="N32" t="str">
            <v>2147.QAH.001 Asrama Haji yang Profesional Melayani</v>
          </cell>
          <cell r="Q32" t="str">
            <v>2147QAH001054</v>
          </cell>
          <cell r="R32" t="str">
            <v>2147.QAH.001.054 Monitoring dan Evaluasi Asrama Haji</v>
          </cell>
          <cell r="S32" t="str">
            <v>054 Monitoring dan Evaluasi Asrama Haji</v>
          </cell>
          <cell r="T32" t="str">
            <v>Non Operasional</v>
          </cell>
          <cell r="V32" t="str">
            <v>511153</v>
          </cell>
          <cell r="W32" t="str">
            <v>Belanja Tunjangan Profesi Dosen</v>
          </cell>
          <cell r="X32" t="str">
            <v>51</v>
          </cell>
          <cell r="Y32" t="str">
            <v>511153 Belanja Tunjangan Profesi Dosen</v>
          </cell>
        </row>
        <row r="33">
          <cell r="D33" t="str">
            <v>2147</v>
          </cell>
          <cell r="E33" t="str">
            <v>Pelayanan Haji Dalam Negeri</v>
          </cell>
          <cell r="F33" t="str">
            <v>2147 Pelayanan Haji Dalam Negeri</v>
          </cell>
          <cell r="I33" t="str">
            <v>2147QAH</v>
          </cell>
          <cell r="J33" t="str">
            <v>2147.QAH Pelayanan Publik Lainnya</v>
          </cell>
          <cell r="M33" t="str">
            <v>2147QAH002</v>
          </cell>
          <cell r="N33" t="str">
            <v>2147.QAH.002 Pusat Layanan Haji dan Umrah Terpadu yang Profesional Melayani</v>
          </cell>
          <cell r="Q33" t="str">
            <v>2147QAH002051</v>
          </cell>
          <cell r="R33" t="str">
            <v>2147.QAH.002.051 Revitalisasi dan Pembangunan Pusat Layanan Haji dan Umrah Terpadu</v>
          </cell>
          <cell r="S33" t="str">
            <v>051 Revitalisasi dan Pembangunan Pusat Layanan Haji dan Umrah Terpadu</v>
          </cell>
          <cell r="T33" t="str">
            <v>Non Operasional</v>
          </cell>
          <cell r="V33" t="str">
            <v>511154</v>
          </cell>
          <cell r="W33" t="str">
            <v>Belanja Tunjangan Kehormatan Profesor</v>
          </cell>
          <cell r="X33" t="str">
            <v>51</v>
          </cell>
          <cell r="Y33" t="str">
            <v>511154 Belanja Tunjangan Kehormatan Profesor</v>
          </cell>
        </row>
        <row r="34">
          <cell r="D34" t="str">
            <v>2147</v>
          </cell>
          <cell r="E34" t="str">
            <v>Pelayanan Haji Dalam Negeri</v>
          </cell>
          <cell r="F34" t="str">
            <v>2147 Pelayanan Haji Dalam Negeri</v>
          </cell>
          <cell r="I34" t="str">
            <v>2147QAH</v>
          </cell>
          <cell r="J34" t="str">
            <v>2147.QAH Pelayanan Publik Lainnya</v>
          </cell>
          <cell r="M34" t="str">
            <v>2147QAH002</v>
          </cell>
          <cell r="N34" t="str">
            <v>2147.QAH.002 Pusat Layanan Haji dan Umrah Terpadu yang Profesional Melayani</v>
          </cell>
          <cell r="Q34" t="str">
            <v>2147QAH002052</v>
          </cell>
          <cell r="R34" t="str">
            <v>2147.QAH.002.052 Pengelolaaan Pusat Layanan Haji dan Umrah Terpadu</v>
          </cell>
          <cell r="S34" t="str">
            <v>052 Pengelolaaan Pusat Layanan Haji dan Umrah Terpadu</v>
          </cell>
          <cell r="T34" t="str">
            <v>Non Operasional</v>
          </cell>
          <cell r="V34" t="str">
            <v>511155</v>
          </cell>
          <cell r="W34" t="str">
            <v>Belanja Tunjangan Tambahan Penghasilan Guru PNS</v>
          </cell>
          <cell r="X34" t="str">
            <v>51</v>
          </cell>
          <cell r="Y34" t="str">
            <v>511155 Belanja Tunjangan Tambahan Penghasilan Guru PNS</v>
          </cell>
        </row>
        <row r="35">
          <cell r="D35" t="str">
            <v>2148</v>
          </cell>
          <cell r="E35" t="str">
            <v>Pembinaan Haji</v>
          </cell>
          <cell r="F35" t="str">
            <v>2148 Pembinaan Haji</v>
          </cell>
          <cell r="I35" t="str">
            <v>2148QAH</v>
          </cell>
          <cell r="J35" t="str">
            <v>2148.QAH Pelayanan Publik Lainnya</v>
          </cell>
          <cell r="M35" t="str">
            <v>2148QAH001</v>
          </cell>
          <cell r="N35" t="str">
            <v>2148.QAH.001 Advokasi Haji</v>
          </cell>
          <cell r="Q35" t="str">
            <v>2148QAH001051</v>
          </cell>
          <cell r="R35" t="str">
            <v>2148.QAH.001.051 Identifikasi dan Pemetaan Masalah Haji</v>
          </cell>
          <cell r="S35" t="str">
            <v>051 Identifikasi dan Pemetaan Masalah Haji</v>
          </cell>
          <cell r="T35" t="str">
            <v>Non Operasional</v>
          </cell>
          <cell r="V35" t="str">
            <v>511156</v>
          </cell>
          <cell r="W35" t="str">
            <v>Belanja Tunjangan Khusus Guru/Dosen</v>
          </cell>
          <cell r="X35" t="str">
            <v>51</v>
          </cell>
          <cell r="Y35" t="str">
            <v>511156 Belanja Tunjangan Khusus Guru/Dosen</v>
          </cell>
        </row>
        <row r="36">
          <cell r="D36" t="str">
            <v>2148</v>
          </cell>
          <cell r="E36" t="str">
            <v>Pembinaan Haji</v>
          </cell>
          <cell r="F36" t="str">
            <v>2148 Pembinaan Haji</v>
          </cell>
          <cell r="I36" t="str">
            <v>2148QAH</v>
          </cell>
          <cell r="J36" t="str">
            <v>2148.QAH Pelayanan Publik Lainnya</v>
          </cell>
          <cell r="M36" t="str">
            <v>2148QAH001</v>
          </cell>
          <cell r="N36" t="str">
            <v>2148.QAH.001 Advokasi Haji</v>
          </cell>
          <cell r="Q36" t="str">
            <v>2148QAH001052</v>
          </cell>
          <cell r="R36" t="str">
            <v>2148.QAH.001.052 Penanganan Masalah Haji</v>
          </cell>
          <cell r="S36" t="str">
            <v>052 Penanganan Masalah Haji</v>
          </cell>
          <cell r="T36" t="str">
            <v>Non Operasional</v>
          </cell>
          <cell r="V36" t="str">
            <v>511157</v>
          </cell>
          <cell r="W36" t="str">
            <v>Belanja Tunjangan Kemahalan Hakim</v>
          </cell>
          <cell r="X36" t="str">
            <v>51</v>
          </cell>
          <cell r="Y36" t="str">
            <v>511157 Belanja Tunjangan Kemahalan Hakim</v>
          </cell>
        </row>
        <row r="37">
          <cell r="D37" t="str">
            <v>2148</v>
          </cell>
          <cell r="E37" t="str">
            <v>Pembinaan Haji</v>
          </cell>
          <cell r="F37" t="str">
            <v>2148 Pembinaan Haji</v>
          </cell>
          <cell r="I37" t="str">
            <v>2148QDC</v>
          </cell>
          <cell r="J37" t="str">
            <v>2148.QDC Fasilitasi dan Pembinaan Masyarakat</v>
          </cell>
          <cell r="M37" t="str">
            <v>2148QDC001</v>
          </cell>
          <cell r="N37" t="str">
            <v>2148.QDC.001 Petugas Haji yang Profesional</v>
          </cell>
          <cell r="Q37" t="str">
            <v>2148QDC001051</v>
          </cell>
          <cell r="R37" t="str">
            <v>2148.QDC.001.051 Rekrutmen/Seleksi PPIH Kloter</v>
          </cell>
          <cell r="S37" t="str">
            <v>051 Rekrutmen/Seleksi PPIH Kloter</v>
          </cell>
          <cell r="T37" t="str">
            <v>Non Operasional</v>
          </cell>
          <cell r="V37" t="str">
            <v>511158</v>
          </cell>
          <cell r="W37" t="str">
            <v>Belanja Tunjangan Hakim Ad Hoc</v>
          </cell>
          <cell r="X37" t="str">
            <v>51</v>
          </cell>
          <cell r="Y37" t="str">
            <v>511158 Belanja Tunjangan Hakim Ad Hoc</v>
          </cell>
        </row>
        <row r="38">
          <cell r="D38" t="str">
            <v>2148</v>
          </cell>
          <cell r="E38" t="str">
            <v>Pembinaan Haji</v>
          </cell>
          <cell r="F38" t="str">
            <v>2148 Pembinaan Haji</v>
          </cell>
          <cell r="I38" t="str">
            <v>2148QDC</v>
          </cell>
          <cell r="J38" t="str">
            <v>2148.QDC Fasilitasi dan Pembinaan Masyarakat</v>
          </cell>
          <cell r="M38" t="str">
            <v>2148QDC001</v>
          </cell>
          <cell r="N38" t="str">
            <v>2148.QDC.001 Petugas Haji yang Profesional</v>
          </cell>
          <cell r="Q38" t="str">
            <v>2148QDC001052</v>
          </cell>
          <cell r="R38" t="str">
            <v>2148.QDC.001.052 Rekrutmen/Seleksi PPIH Non Kloter</v>
          </cell>
          <cell r="S38" t="str">
            <v>052 Rekrutmen/Seleksi PPIH Non Kloter</v>
          </cell>
          <cell r="T38" t="str">
            <v>Non Operasional</v>
          </cell>
          <cell r="V38" t="str">
            <v>511161</v>
          </cell>
          <cell r="W38" t="str">
            <v>Belanja Gaji Pokok PNS TNI/Polri</v>
          </cell>
          <cell r="X38" t="str">
            <v>51</v>
          </cell>
          <cell r="Y38" t="str">
            <v>511161 Belanja Gaji Pokok PNS TNI/Polri</v>
          </cell>
        </row>
        <row r="39">
          <cell r="D39" t="str">
            <v>2148</v>
          </cell>
          <cell r="E39" t="str">
            <v>Pembinaan Haji</v>
          </cell>
          <cell r="F39" t="str">
            <v>2148 Pembinaan Haji</v>
          </cell>
          <cell r="I39" t="str">
            <v>2148QDC</v>
          </cell>
          <cell r="J39" t="str">
            <v>2148.QDC Fasilitasi dan Pembinaan Masyarakat</v>
          </cell>
          <cell r="M39" t="str">
            <v>2148QDC001</v>
          </cell>
          <cell r="N39" t="str">
            <v>2148.QDC.001 Petugas Haji yang Profesional</v>
          </cell>
          <cell r="Q39" t="str">
            <v>2148QDC001053</v>
          </cell>
          <cell r="R39" t="str">
            <v>2148.QDC.001.053 Rekrutmen/Seleksi PPIH Tenaga Musiman</v>
          </cell>
          <cell r="S39" t="str">
            <v>053 Rekrutmen/Seleksi PPIH Tenaga Musiman</v>
          </cell>
          <cell r="T39" t="str">
            <v>Non Operasional</v>
          </cell>
          <cell r="V39" t="str">
            <v>511169</v>
          </cell>
          <cell r="W39" t="str">
            <v>Belanja Pembulatan Gaji PNS TNI/Polri</v>
          </cell>
          <cell r="X39" t="str">
            <v>51</v>
          </cell>
          <cell r="Y39" t="str">
            <v>511169 Belanja Pembulatan Gaji PNS TNI/Polri</v>
          </cell>
        </row>
        <row r="40">
          <cell r="D40" t="str">
            <v>2148</v>
          </cell>
          <cell r="E40" t="str">
            <v>Pembinaan Haji</v>
          </cell>
          <cell r="F40" t="str">
            <v>2148 Pembinaan Haji</v>
          </cell>
          <cell r="I40" t="str">
            <v>2148QDC</v>
          </cell>
          <cell r="J40" t="str">
            <v>2148.QDC Fasilitasi dan Pembinaan Masyarakat</v>
          </cell>
          <cell r="M40" t="str">
            <v>2148QDC001</v>
          </cell>
          <cell r="N40" t="str">
            <v>2148.QDC.001 Petugas Haji yang Profesional</v>
          </cell>
          <cell r="Q40" t="str">
            <v>2148QDC001054</v>
          </cell>
          <cell r="R40" t="str">
            <v>2148.QDC.001.054 Rekrutmen/Seleksi Petugas TPHD</v>
          </cell>
          <cell r="S40" t="str">
            <v>054 Rekrutmen/Seleksi Petugas TPHD</v>
          </cell>
          <cell r="T40" t="str">
            <v>Non Operasional</v>
          </cell>
          <cell r="V40" t="str">
            <v>511171</v>
          </cell>
          <cell r="W40" t="str">
            <v>Belanja Tunj. Suami/Istri PNS TNI/Polri</v>
          </cell>
          <cell r="X40" t="str">
            <v>51</v>
          </cell>
          <cell r="Y40" t="str">
            <v>511171 Belanja Tunj. Suami/Istri PNS TNI/Polri</v>
          </cell>
        </row>
        <row r="41">
          <cell r="D41" t="str">
            <v>2148</v>
          </cell>
          <cell r="E41" t="str">
            <v>Pembinaan Haji</v>
          </cell>
          <cell r="F41" t="str">
            <v>2148 Pembinaan Haji</v>
          </cell>
          <cell r="I41" t="str">
            <v>2148QDC</v>
          </cell>
          <cell r="J41" t="str">
            <v>2148.QDC Fasilitasi dan Pembinaan Masyarakat</v>
          </cell>
          <cell r="M41" t="str">
            <v>2148QDC001</v>
          </cell>
          <cell r="N41" t="str">
            <v>2148.QDC.001 Petugas Haji yang Profesional</v>
          </cell>
          <cell r="Q41" t="str">
            <v>2148QDC001055</v>
          </cell>
          <cell r="R41" t="str">
            <v>2148.QDC.001.055 Dokumen dan Perlengkapan PPIH Kloter</v>
          </cell>
          <cell r="S41" t="str">
            <v>055 Dokumen dan Perlengkapan PPIH Kloter</v>
          </cell>
          <cell r="T41" t="str">
            <v>Non Operasional</v>
          </cell>
          <cell r="V41" t="str">
            <v>511172</v>
          </cell>
          <cell r="W41" t="str">
            <v>Belanja Tunj. Anak PNS TNI/Polri</v>
          </cell>
          <cell r="X41" t="str">
            <v>51</v>
          </cell>
          <cell r="Y41" t="str">
            <v>511172 Belanja Tunj. Anak PNS TNI/Polri</v>
          </cell>
        </row>
        <row r="42">
          <cell r="D42" t="str">
            <v>2148</v>
          </cell>
          <cell r="E42" t="str">
            <v>Pembinaan Haji</v>
          </cell>
          <cell r="F42" t="str">
            <v>2148 Pembinaan Haji</v>
          </cell>
          <cell r="I42" t="str">
            <v>2148QDC</v>
          </cell>
          <cell r="J42" t="str">
            <v>2148.QDC Fasilitasi dan Pembinaan Masyarakat</v>
          </cell>
          <cell r="M42" t="str">
            <v>2148QDC001</v>
          </cell>
          <cell r="N42" t="str">
            <v>2148.QDC.001 Petugas Haji yang Profesional</v>
          </cell>
          <cell r="Q42" t="str">
            <v>2148QDC001056</v>
          </cell>
          <cell r="R42" t="str">
            <v>2148.QDC.001.056 Dokumen dan Perlengkapan PPIH Non Kloter</v>
          </cell>
          <cell r="S42" t="str">
            <v>056 Dokumen dan Perlengkapan PPIH Non Kloter</v>
          </cell>
          <cell r="T42" t="str">
            <v>Non Operasional</v>
          </cell>
          <cell r="V42" t="str">
            <v>511173</v>
          </cell>
          <cell r="W42" t="str">
            <v>Belanja Tunj. Struktural PNS TNI/Polri</v>
          </cell>
          <cell r="X42" t="str">
            <v>51</v>
          </cell>
          <cell r="Y42" t="str">
            <v>511173 Belanja Tunj. Struktural PNS TNI/Polri</v>
          </cell>
        </row>
        <row r="43">
          <cell r="D43" t="str">
            <v>2148</v>
          </cell>
          <cell r="E43" t="str">
            <v>Pembinaan Haji</v>
          </cell>
          <cell r="F43" t="str">
            <v>2148 Pembinaan Haji</v>
          </cell>
          <cell r="I43" t="str">
            <v>2148QDC</v>
          </cell>
          <cell r="J43" t="str">
            <v>2148.QDC Fasilitasi dan Pembinaan Masyarakat</v>
          </cell>
          <cell r="M43" t="str">
            <v>2148QDC001</v>
          </cell>
          <cell r="N43" t="str">
            <v>2148.QDC.001 Petugas Haji yang Profesional</v>
          </cell>
          <cell r="Q43" t="str">
            <v>2148QDC001057</v>
          </cell>
          <cell r="R43" t="str">
            <v>2148.QDC.001.057 Dokumen dan Perlengkapan PPIH Tenaga Musiman</v>
          </cell>
          <cell r="S43" t="str">
            <v>057 Dokumen dan Perlengkapan PPIH Tenaga Musiman</v>
          </cell>
          <cell r="T43" t="str">
            <v>Non Operasional</v>
          </cell>
          <cell r="V43" t="str">
            <v>511174</v>
          </cell>
          <cell r="W43" t="str">
            <v>Belanja Tunj. Fungsional PNS TNI/Polri</v>
          </cell>
          <cell r="X43" t="str">
            <v>51</v>
          </cell>
          <cell r="Y43" t="str">
            <v>511174 Belanja Tunj. Fungsional PNS TNI/Polri</v>
          </cell>
        </row>
        <row r="44">
          <cell r="D44" t="str">
            <v>2148</v>
          </cell>
          <cell r="E44" t="str">
            <v>Pembinaan Haji</v>
          </cell>
          <cell r="F44" t="str">
            <v>2148 Pembinaan Haji</v>
          </cell>
          <cell r="I44" t="str">
            <v>2148QDC</v>
          </cell>
          <cell r="J44" t="str">
            <v>2148.QDC Fasilitasi dan Pembinaan Masyarakat</v>
          </cell>
          <cell r="M44" t="str">
            <v>2148QDC001</v>
          </cell>
          <cell r="N44" t="str">
            <v>2148.QDC.001 Petugas Haji yang Profesional</v>
          </cell>
          <cell r="Q44" t="str">
            <v>2148QDC001058</v>
          </cell>
          <cell r="R44" t="str">
            <v>2148.QDC.001.058 Dokumen dan Perlengkapan PPIH Embarkasi</v>
          </cell>
          <cell r="S44" t="str">
            <v>058 Dokumen dan Perlengkapan PPIH Embarkasi</v>
          </cell>
          <cell r="T44" t="str">
            <v>Non Operasional</v>
          </cell>
          <cell r="V44" t="str">
            <v>511175</v>
          </cell>
          <cell r="W44" t="str">
            <v>Belanja Tunj. PPh PNS TNI/Polri</v>
          </cell>
          <cell r="X44" t="str">
            <v>51</v>
          </cell>
          <cell r="Y44" t="str">
            <v>511175 Belanja Tunj. PPh PNS TNI/Polri</v>
          </cell>
        </row>
        <row r="45">
          <cell r="D45" t="str">
            <v>2148</v>
          </cell>
          <cell r="E45" t="str">
            <v>Pembinaan Haji</v>
          </cell>
          <cell r="F45" t="str">
            <v>2148 Pembinaan Haji</v>
          </cell>
          <cell r="I45" t="str">
            <v>2148QDC</v>
          </cell>
          <cell r="J45" t="str">
            <v>2148.QDC Fasilitasi dan Pembinaan Masyarakat</v>
          </cell>
          <cell r="M45" t="str">
            <v>2148QDC001</v>
          </cell>
          <cell r="N45" t="str">
            <v>2148.QDC.001 Petugas Haji yang Profesional</v>
          </cell>
          <cell r="Q45" t="str">
            <v>2148QDC001059</v>
          </cell>
          <cell r="R45" t="str">
            <v>2148.QDC.001.059 Dokumen dan Perlengkapan PPIH Embarkasi Antara</v>
          </cell>
          <cell r="S45" t="str">
            <v>059 Dokumen dan Perlengkapan PPIH Embarkasi Antara</v>
          </cell>
          <cell r="T45" t="str">
            <v>Non Operasional</v>
          </cell>
          <cell r="V45" t="str">
            <v>511176</v>
          </cell>
          <cell r="W45" t="str">
            <v>Belanja Tunj. Beras PNS TNI/Polri</v>
          </cell>
          <cell r="X45" t="str">
            <v>51</v>
          </cell>
          <cell r="Y45" t="str">
            <v>511176 Belanja Tunj. Beras PNS TNI/Polri</v>
          </cell>
        </row>
        <row r="46">
          <cell r="D46" t="str">
            <v>2148</v>
          </cell>
          <cell r="E46" t="str">
            <v>Pembinaan Haji</v>
          </cell>
          <cell r="F46" t="str">
            <v>2148 Pembinaan Haji</v>
          </cell>
          <cell r="I46" t="str">
            <v>2148QDC</v>
          </cell>
          <cell r="J46" t="str">
            <v>2148.QDC Fasilitasi dan Pembinaan Masyarakat</v>
          </cell>
          <cell r="M46" t="str">
            <v>2148QDC001</v>
          </cell>
          <cell r="N46" t="str">
            <v>2148.QDC.001 Petugas Haji yang Profesional</v>
          </cell>
          <cell r="Q46" t="str">
            <v>2148QDC001060</v>
          </cell>
          <cell r="R46" t="str">
            <v>2148.QDC.001.060 Dokumen dan Perlengkapan PPIH Embarkasi Transit</v>
          </cell>
          <cell r="S46" t="str">
            <v>060 Dokumen dan Perlengkapan PPIH Embarkasi Transit</v>
          </cell>
          <cell r="T46" t="str">
            <v>Non Operasional</v>
          </cell>
          <cell r="V46" t="str">
            <v>511177</v>
          </cell>
          <cell r="W46" t="str">
            <v>Belanja Tunj. Kemahalan PNS TNI/Polri</v>
          </cell>
          <cell r="X46" t="str">
            <v>51</v>
          </cell>
          <cell r="Y46" t="str">
            <v>511177 Belanja Tunj. Kemahalan PNS TNI/Polri</v>
          </cell>
        </row>
        <row r="47">
          <cell r="D47" t="str">
            <v>2148</v>
          </cell>
          <cell r="E47" t="str">
            <v>Pembinaan Haji</v>
          </cell>
          <cell r="F47" t="str">
            <v>2148 Pembinaan Haji</v>
          </cell>
          <cell r="I47" t="str">
            <v>2148QDC</v>
          </cell>
          <cell r="J47" t="str">
            <v>2148.QDC Fasilitasi dan Pembinaan Masyarakat</v>
          </cell>
          <cell r="M47" t="str">
            <v>2148QDC001</v>
          </cell>
          <cell r="N47" t="str">
            <v>2148.QDC.001 Petugas Haji yang Profesional</v>
          </cell>
          <cell r="Q47" t="str">
            <v>2148QDC001061</v>
          </cell>
          <cell r="R47" t="str">
            <v>2148.QDC.001.061 Pelatihan dan pembekalan PPIH Kloter</v>
          </cell>
          <cell r="S47" t="str">
            <v>061 Pelatihan dan pembekalan PPIH Kloter</v>
          </cell>
          <cell r="T47" t="str">
            <v>Non Operasional</v>
          </cell>
          <cell r="V47" t="str">
            <v>511178</v>
          </cell>
          <cell r="W47" t="str">
            <v>Belanja Tunj. Lauk pauk PNS TNI/Polri</v>
          </cell>
          <cell r="X47" t="str">
            <v>51</v>
          </cell>
          <cell r="Y47" t="str">
            <v>511178 Belanja Tunj. Lauk pauk PNS TNI/Polri</v>
          </cell>
        </row>
        <row r="48">
          <cell r="D48" t="str">
            <v>2148</v>
          </cell>
          <cell r="E48" t="str">
            <v>Pembinaan Haji</v>
          </cell>
          <cell r="F48" t="str">
            <v>2148 Pembinaan Haji</v>
          </cell>
          <cell r="I48" t="str">
            <v>2148QDC</v>
          </cell>
          <cell r="J48" t="str">
            <v>2148.QDC Fasilitasi dan Pembinaan Masyarakat</v>
          </cell>
          <cell r="M48" t="str">
            <v>2148QDC001</v>
          </cell>
          <cell r="N48" t="str">
            <v>2148.QDC.001 Petugas Haji yang Profesional</v>
          </cell>
          <cell r="Q48" t="str">
            <v>2148QDC001062</v>
          </cell>
          <cell r="R48" t="str">
            <v>2148.QDC.001.062 Pelatihan dan pembekalan PPIH Non Kloter</v>
          </cell>
          <cell r="S48" t="str">
            <v>062 Pelatihan dan pembekalan PPIH Non Kloter</v>
          </cell>
          <cell r="T48" t="str">
            <v>Non Operasional</v>
          </cell>
          <cell r="V48" t="str">
            <v>511179</v>
          </cell>
          <cell r="W48" t="str">
            <v>Belanja Uang Makan PNS TNI/Polri</v>
          </cell>
          <cell r="X48" t="str">
            <v>51</v>
          </cell>
          <cell r="Y48" t="str">
            <v>511179 Belanja Uang Makan PNS TNI/Polri</v>
          </cell>
        </row>
        <row r="49">
          <cell r="D49" t="str">
            <v>2148</v>
          </cell>
          <cell r="E49" t="str">
            <v>Pembinaan Haji</v>
          </cell>
          <cell r="F49" t="str">
            <v>2148 Pembinaan Haji</v>
          </cell>
          <cell r="I49" t="str">
            <v>2148QDC</v>
          </cell>
          <cell r="J49" t="str">
            <v>2148.QDC Fasilitasi dan Pembinaan Masyarakat</v>
          </cell>
          <cell r="M49" t="str">
            <v>2148QDC001</v>
          </cell>
          <cell r="N49" t="str">
            <v>2148.QDC.001 Petugas Haji yang Profesional</v>
          </cell>
          <cell r="Q49" t="str">
            <v>2148QDC001063</v>
          </cell>
          <cell r="R49" t="str">
            <v>2148.QDC.001.063 Pelatihan dan pembekalan PPIH Tenaga Musiman</v>
          </cell>
          <cell r="S49" t="str">
            <v>063 Pelatihan dan pembekalan PPIH Tenaga Musiman</v>
          </cell>
          <cell r="T49" t="str">
            <v>Non Operasional</v>
          </cell>
          <cell r="V49" t="str">
            <v>511181</v>
          </cell>
          <cell r="W49" t="str">
            <v>Belanja Tunj. Perbaikan Penghasilan PNS TNI/Polri</v>
          </cell>
          <cell r="X49" t="str">
            <v>51</v>
          </cell>
          <cell r="Y49" t="str">
            <v>511181 Belanja Tunj. Perbaikan Penghasilan PNS TNI/Polri</v>
          </cell>
        </row>
        <row r="50">
          <cell r="D50" t="str">
            <v>2148</v>
          </cell>
          <cell r="E50" t="str">
            <v>Pembinaan Haji</v>
          </cell>
          <cell r="F50" t="str">
            <v>2148 Pembinaan Haji</v>
          </cell>
          <cell r="I50" t="str">
            <v>2148QDC</v>
          </cell>
          <cell r="J50" t="str">
            <v>2148.QDC Fasilitasi dan Pembinaan Masyarakat</v>
          </cell>
          <cell r="M50" t="str">
            <v>2148QDC001</v>
          </cell>
          <cell r="N50" t="str">
            <v>2148.QDC.001 Petugas Haji yang Profesional</v>
          </cell>
          <cell r="Q50" t="str">
            <v>2148QDC001064</v>
          </cell>
          <cell r="R50" t="str">
            <v>2148.QDC.001.064 Operasional PPIH Kloter</v>
          </cell>
          <cell r="S50" t="str">
            <v>064 Operasional PPIH Kloter</v>
          </cell>
          <cell r="T50" t="str">
            <v>Non Operasional</v>
          </cell>
          <cell r="V50" t="str">
            <v>511182</v>
          </cell>
          <cell r="W50" t="str">
            <v>Belanja Tunj. Cacat PNS TNI/Polri</v>
          </cell>
          <cell r="X50" t="str">
            <v>51</v>
          </cell>
          <cell r="Y50" t="str">
            <v>511182 Belanja Tunj. Cacat PNS TNI/Polri</v>
          </cell>
        </row>
        <row r="51">
          <cell r="D51" t="str">
            <v>2148</v>
          </cell>
          <cell r="E51" t="str">
            <v>Pembinaan Haji</v>
          </cell>
          <cell r="F51" t="str">
            <v>2148 Pembinaan Haji</v>
          </cell>
          <cell r="I51" t="str">
            <v>2148QDC</v>
          </cell>
          <cell r="J51" t="str">
            <v>2148.QDC Fasilitasi dan Pembinaan Masyarakat</v>
          </cell>
          <cell r="M51" t="str">
            <v>2148QDC001</v>
          </cell>
          <cell r="N51" t="str">
            <v>2148.QDC.001 Petugas Haji yang Profesional</v>
          </cell>
          <cell r="Q51" t="str">
            <v>2148QDC001065</v>
          </cell>
          <cell r="R51" t="str">
            <v>2148.QDC.001.065 Operasional PPIH Non Kloter</v>
          </cell>
          <cell r="S51" t="str">
            <v>065 Operasional PPIH Non Kloter</v>
          </cell>
          <cell r="T51" t="str">
            <v>Non Operasional</v>
          </cell>
          <cell r="V51" t="str">
            <v>511183</v>
          </cell>
          <cell r="W51" t="str">
            <v>Belanja Tunj. Khusus Peralihan PNS TNI/Polri</v>
          </cell>
          <cell r="X51" t="str">
            <v>51</v>
          </cell>
          <cell r="Y51" t="str">
            <v>511183 Belanja Tunj. Khusus Peralihan PNS TNI/Polri</v>
          </cell>
        </row>
        <row r="52">
          <cell r="D52" t="str">
            <v>2148</v>
          </cell>
          <cell r="E52" t="str">
            <v>Pembinaan Haji</v>
          </cell>
          <cell r="F52" t="str">
            <v>2148 Pembinaan Haji</v>
          </cell>
          <cell r="I52" t="str">
            <v>2148QDC</v>
          </cell>
          <cell r="J52" t="str">
            <v>2148.QDC Fasilitasi dan Pembinaan Masyarakat</v>
          </cell>
          <cell r="M52" t="str">
            <v>2148QDC001</v>
          </cell>
          <cell r="N52" t="str">
            <v>2148.QDC.001 Petugas Haji yang Profesional</v>
          </cell>
          <cell r="Q52" t="str">
            <v>2148QDC001066</v>
          </cell>
          <cell r="R52" t="str">
            <v>2148.QDC.001.066 Operasional PPIH Tenaga Musiman</v>
          </cell>
          <cell r="S52" t="str">
            <v>066 Operasional PPIH Tenaga Musiman</v>
          </cell>
          <cell r="T52" t="str">
            <v>Non Operasional</v>
          </cell>
          <cell r="V52" t="str">
            <v>511184</v>
          </cell>
          <cell r="W52" t="str">
            <v>Belanja Tunj. Kompensasi Kerja PNS TNI/Polri</v>
          </cell>
          <cell r="X52" t="str">
            <v>51</v>
          </cell>
          <cell r="Y52" t="str">
            <v>511184 Belanja Tunj. Kompensasi Kerja PNS TNI/Polri</v>
          </cell>
        </row>
        <row r="53">
          <cell r="D53" t="str">
            <v>2148</v>
          </cell>
          <cell r="E53" t="str">
            <v>Pembinaan Haji</v>
          </cell>
          <cell r="F53" t="str">
            <v>2148 Pembinaan Haji</v>
          </cell>
          <cell r="I53" t="str">
            <v>2148QDC</v>
          </cell>
          <cell r="J53" t="str">
            <v>2148.QDC Fasilitasi dan Pembinaan Masyarakat</v>
          </cell>
          <cell r="M53" t="str">
            <v>2148QDC001</v>
          </cell>
          <cell r="N53" t="str">
            <v>2148.QDC.001 Petugas Haji yang Profesional</v>
          </cell>
          <cell r="Q53" t="str">
            <v>2148QDC001067</v>
          </cell>
          <cell r="R53" t="str">
            <v>2148.QDC.001.067 Operasional PPIH Embarkasi</v>
          </cell>
          <cell r="S53" t="str">
            <v>067 Operasional PPIH Embarkasi</v>
          </cell>
          <cell r="T53" t="str">
            <v>Non Operasional</v>
          </cell>
          <cell r="V53" t="str">
            <v>511185</v>
          </cell>
          <cell r="W53" t="str">
            <v>Belanja Tunj. Daerah Terpencil/Sangat Terpencil PNS TNI/Polri</v>
          </cell>
          <cell r="X53" t="str">
            <v>51</v>
          </cell>
          <cell r="Y53" t="str">
            <v>511185 Belanja Tunj. Daerah Terpencil/Sangat Terpencil PNS TNI/Polri</v>
          </cell>
        </row>
        <row r="54">
          <cell r="D54" t="str">
            <v>2148</v>
          </cell>
          <cell r="E54" t="str">
            <v>Pembinaan Haji</v>
          </cell>
          <cell r="F54" t="str">
            <v>2148 Pembinaan Haji</v>
          </cell>
          <cell r="I54" t="str">
            <v>2148QDC</v>
          </cell>
          <cell r="J54" t="str">
            <v>2148.QDC Fasilitasi dan Pembinaan Masyarakat</v>
          </cell>
          <cell r="M54" t="str">
            <v>2148QDC001</v>
          </cell>
          <cell r="N54" t="str">
            <v>2148.QDC.001 Petugas Haji yang Profesional</v>
          </cell>
          <cell r="Q54" t="str">
            <v>2148QDC001068</v>
          </cell>
          <cell r="R54" t="str">
            <v>2148.QDC.001.068 Operasional PPIH Embarkasi Antara</v>
          </cell>
          <cell r="S54" t="str">
            <v>068 Operasional PPIH Embarkasi Antara</v>
          </cell>
          <cell r="T54" t="str">
            <v>Non Operasional</v>
          </cell>
          <cell r="V54" t="str">
            <v>511186</v>
          </cell>
          <cell r="W54" t="str">
            <v>Belanja Tunj. Kewanitaan PNS TNI/Polri</v>
          </cell>
          <cell r="X54" t="str">
            <v>51</v>
          </cell>
          <cell r="Y54" t="str">
            <v>511186 Belanja Tunj. Kewanitaan PNS TNI/Polri</v>
          </cell>
        </row>
        <row r="55">
          <cell r="D55" t="str">
            <v>2148</v>
          </cell>
          <cell r="E55" t="str">
            <v>Pembinaan Haji</v>
          </cell>
          <cell r="F55" t="str">
            <v>2148 Pembinaan Haji</v>
          </cell>
          <cell r="I55" t="str">
            <v>2148QDC</v>
          </cell>
          <cell r="J55" t="str">
            <v>2148.QDC Fasilitasi dan Pembinaan Masyarakat</v>
          </cell>
          <cell r="M55" t="str">
            <v>2148QDC001</v>
          </cell>
          <cell r="N55" t="str">
            <v>2148.QDC.001 Petugas Haji yang Profesional</v>
          </cell>
          <cell r="Q55" t="str">
            <v>2148QDC001069</v>
          </cell>
          <cell r="R55" t="str">
            <v>2148.QDC.001.069 Operasional PPIH Embarkasi Transit</v>
          </cell>
          <cell r="S55" t="str">
            <v>069 Operasional PPIH Embarkasi Transit</v>
          </cell>
          <cell r="T55" t="str">
            <v>Non Operasional</v>
          </cell>
          <cell r="V55" t="str">
            <v>511187</v>
          </cell>
          <cell r="W55" t="str">
            <v>Belanja Tunj. Guru/Dosen/PNS yang dipekerjakan pada sekolah/PT Swasta PNS TNI/Polri</v>
          </cell>
          <cell r="X55" t="str">
            <v>51</v>
          </cell>
          <cell r="Y55" t="str">
            <v>511187 Belanja Tunj. Guru/Dosen/PNS yang dipekerjakan pada sekolah/PT Swasta PNS TNI/Polri</v>
          </cell>
        </row>
        <row r="56">
          <cell r="D56" t="str">
            <v>2148</v>
          </cell>
          <cell r="E56" t="str">
            <v>Pembinaan Haji</v>
          </cell>
          <cell r="F56" t="str">
            <v>2148 Pembinaan Haji</v>
          </cell>
          <cell r="I56" t="str">
            <v>2148QDC</v>
          </cell>
          <cell r="J56" t="str">
            <v>2148.QDC Fasilitasi dan Pembinaan Masyarakat</v>
          </cell>
          <cell r="M56" t="str">
            <v>2148QDC001</v>
          </cell>
          <cell r="N56" t="str">
            <v>2148.QDC.001 Petugas Haji yang Profesional</v>
          </cell>
          <cell r="Q56" t="str">
            <v>2148QDC001070</v>
          </cell>
          <cell r="R56" t="str">
            <v>2148.QDC.001.070 Akomodasi PPIH Kloter</v>
          </cell>
          <cell r="S56" t="str">
            <v>070 Akomodasi PPIH Kloter</v>
          </cell>
          <cell r="T56" t="str">
            <v>Non Operasional</v>
          </cell>
          <cell r="V56" t="str">
            <v>511188</v>
          </cell>
          <cell r="W56" t="str">
            <v>Belanja Tunj. Tugas Belajar Tenaga Pengajar Biasa pada PT untuk mengikuti pendidikan Pasca Sarjana PNS</v>
          </cell>
          <cell r="X56" t="str">
            <v>51</v>
          </cell>
          <cell r="Y56" t="str">
            <v>511188 Belanja Tunj. Tugas Belajar Tenaga Pengajar Biasa pada PT untuk mengikuti pendidikan Pasca Sarjana PNS</v>
          </cell>
        </row>
        <row r="57">
          <cell r="D57" t="str">
            <v>2148</v>
          </cell>
          <cell r="E57" t="str">
            <v>Pembinaan Haji</v>
          </cell>
          <cell r="F57" t="str">
            <v>2148 Pembinaan Haji</v>
          </cell>
          <cell r="I57" t="str">
            <v>2148QDC</v>
          </cell>
          <cell r="J57" t="str">
            <v>2148.QDC Fasilitasi dan Pembinaan Masyarakat</v>
          </cell>
          <cell r="M57" t="str">
            <v>2148QDC001</v>
          </cell>
          <cell r="N57" t="str">
            <v>2148.QDC.001 Petugas Haji yang Profesional</v>
          </cell>
          <cell r="Q57" t="str">
            <v>2148QDC001071</v>
          </cell>
          <cell r="R57" t="str">
            <v>2148.QDC.001.071 Akomodasi PPIH Non Kloter</v>
          </cell>
          <cell r="S57" t="str">
            <v>071 Akomodasi PPIH Non Kloter</v>
          </cell>
          <cell r="T57" t="str">
            <v>Non Operasional</v>
          </cell>
          <cell r="V57" t="str">
            <v>511189</v>
          </cell>
          <cell r="W57" t="str">
            <v>Belanja Tunjangan Khusus Papua PNS TNI/Polri</v>
          </cell>
          <cell r="X57" t="str">
            <v>51</v>
          </cell>
          <cell r="Y57" t="str">
            <v>511189 Belanja Tunjangan Khusus Papua PNS TNI/Polri</v>
          </cell>
        </row>
        <row r="58">
          <cell r="D58" t="str">
            <v>2148</v>
          </cell>
          <cell r="E58" t="str">
            <v>Pembinaan Haji</v>
          </cell>
          <cell r="F58" t="str">
            <v>2148 Pembinaan Haji</v>
          </cell>
          <cell r="I58" t="str">
            <v>2148QDC</v>
          </cell>
          <cell r="J58" t="str">
            <v>2148.QDC Fasilitasi dan Pembinaan Masyarakat</v>
          </cell>
          <cell r="M58" t="str">
            <v>2148QDC001</v>
          </cell>
          <cell r="N58" t="str">
            <v>2148.QDC.001 Petugas Haji yang Profesional</v>
          </cell>
          <cell r="Q58" t="str">
            <v>2148QDC001072</v>
          </cell>
          <cell r="R58" t="str">
            <v>2148.QDC.001.072 Akomodasi PPIH Tenaga Musiman</v>
          </cell>
          <cell r="S58" t="str">
            <v>072 Akomodasi PPIH Tenaga Musiman</v>
          </cell>
          <cell r="T58" t="str">
            <v>Non Operasional</v>
          </cell>
          <cell r="V58" t="str">
            <v>511191</v>
          </cell>
          <cell r="W58" t="str">
            <v>Belanja Tunjangan Medis PNS TNI/POLRI</v>
          </cell>
          <cell r="X58" t="str">
            <v>51</v>
          </cell>
          <cell r="Y58" t="str">
            <v>511191 Belanja Tunjangan Medis PNS TNI/POLRI</v>
          </cell>
        </row>
        <row r="59">
          <cell r="D59" t="str">
            <v>2148</v>
          </cell>
          <cell r="E59" t="str">
            <v>Pembinaan Haji</v>
          </cell>
          <cell r="F59" t="str">
            <v>2148 Pembinaan Haji</v>
          </cell>
          <cell r="I59" t="str">
            <v>2148QDC</v>
          </cell>
          <cell r="J59" t="str">
            <v>2148.QDC Fasilitasi dan Pembinaan Masyarakat</v>
          </cell>
          <cell r="M59" t="str">
            <v>2148QDC001</v>
          </cell>
          <cell r="N59" t="str">
            <v>2148.QDC.001 Petugas Haji yang Profesional</v>
          </cell>
          <cell r="Q59" t="str">
            <v>2148QDC001073</v>
          </cell>
          <cell r="R59" t="str">
            <v>2148.QDC.001.073 Konsumsi PPIH Kloter</v>
          </cell>
          <cell r="S59" t="str">
            <v>073 Konsumsi PPIH Kloter</v>
          </cell>
          <cell r="T59" t="str">
            <v>Non Operasional</v>
          </cell>
          <cell r="V59" t="str">
            <v>511192</v>
          </cell>
          <cell r="W59" t="str">
            <v>Belanja Tunj. Lain-lain Termasuk Uang Duka PNS TNI/POLRI</v>
          </cell>
          <cell r="X59" t="str">
            <v>51</v>
          </cell>
          <cell r="Y59" t="str">
            <v>511192 Belanja Tunj. Lain-lain Termasuk Uang Duka PNS TNI/POLRI</v>
          </cell>
        </row>
        <row r="60">
          <cell r="D60" t="str">
            <v>2148</v>
          </cell>
          <cell r="E60" t="str">
            <v>Pembinaan Haji</v>
          </cell>
          <cell r="F60" t="str">
            <v>2148 Pembinaan Haji</v>
          </cell>
          <cell r="I60" t="str">
            <v>2148QDC</v>
          </cell>
          <cell r="J60" t="str">
            <v>2148.QDC Fasilitasi dan Pembinaan Masyarakat</v>
          </cell>
          <cell r="M60" t="str">
            <v>2148QDC001</v>
          </cell>
          <cell r="N60" t="str">
            <v>2148.QDC.001 Petugas Haji yang Profesional</v>
          </cell>
          <cell r="Q60" t="str">
            <v>2148QDC001074</v>
          </cell>
          <cell r="R60" t="str">
            <v>2148.QDC.001.074 Konsumsi PPIH Non Kloter</v>
          </cell>
          <cell r="S60" t="str">
            <v>074 Konsumsi PPIH Non Kloter</v>
          </cell>
          <cell r="T60" t="str">
            <v>Non Operasional</v>
          </cell>
          <cell r="V60" t="str">
            <v>511193</v>
          </cell>
          <cell r="W60" t="str">
            <v>Belanja Tunjangan Umum PNS TNI/Polri</v>
          </cell>
          <cell r="X60" t="str">
            <v>51</v>
          </cell>
          <cell r="Y60" t="str">
            <v>511193 Belanja Tunjangan Umum PNS TNI/Polri</v>
          </cell>
        </row>
        <row r="61">
          <cell r="D61" t="str">
            <v>2148</v>
          </cell>
          <cell r="E61" t="str">
            <v>Pembinaan Haji</v>
          </cell>
          <cell r="F61" t="str">
            <v>2148 Pembinaan Haji</v>
          </cell>
          <cell r="I61" t="str">
            <v>2148QDC</v>
          </cell>
          <cell r="J61" t="str">
            <v>2148.QDC Fasilitasi dan Pembinaan Masyarakat</v>
          </cell>
          <cell r="M61" t="str">
            <v>2148QDC001</v>
          </cell>
          <cell r="N61" t="str">
            <v>2148.QDC.001 Petugas Haji yang Profesional</v>
          </cell>
          <cell r="Q61" t="str">
            <v>2148QDC001075</v>
          </cell>
          <cell r="R61" t="str">
            <v>2148.QDC.001.075 Konsumsi PPIH Tenaga Musiman</v>
          </cell>
          <cell r="S61" t="str">
            <v>075 Konsumsi PPIH Tenaga Musiman</v>
          </cell>
          <cell r="T61" t="str">
            <v>Non Operasional</v>
          </cell>
          <cell r="V61" t="str">
            <v>511194</v>
          </cell>
          <cell r="W61" t="str">
            <v>Belanja Tunj. Kompensasi Kerja Bidang Persandian PNS TNI/Polri</v>
          </cell>
          <cell r="X61" t="str">
            <v>51</v>
          </cell>
          <cell r="Y61" t="str">
            <v>511194 Belanja Tunj. Kompensasi Kerja Bidang Persandian PNS TNI/Polri</v>
          </cell>
        </row>
        <row r="62">
          <cell r="D62" t="str">
            <v>2148</v>
          </cell>
          <cell r="E62" t="str">
            <v>Pembinaan Haji</v>
          </cell>
          <cell r="F62" t="str">
            <v>2148 Pembinaan Haji</v>
          </cell>
          <cell r="I62" t="str">
            <v>2148QDC</v>
          </cell>
          <cell r="J62" t="str">
            <v>2148.QDC Fasilitasi dan Pembinaan Masyarakat</v>
          </cell>
          <cell r="M62" t="str">
            <v>2148QDC001</v>
          </cell>
          <cell r="N62" t="str">
            <v>2148.QDC.001 Petugas Haji yang Profesional</v>
          </cell>
          <cell r="Q62" t="str">
            <v>2148QDC001076</v>
          </cell>
          <cell r="R62" t="str">
            <v>2148.QDC.001.076 Transportasi PPIH Kloter</v>
          </cell>
          <cell r="S62" t="str">
            <v>076 Transportasi PPIH Kloter</v>
          </cell>
          <cell r="T62" t="str">
            <v>Non Operasional</v>
          </cell>
          <cell r="V62" t="str">
            <v>511195</v>
          </cell>
          <cell r="W62" t="str">
            <v>Belanja Tunjangan Operasi Pengamanan pada pulau terluar dan wilayah perbatasan PNS TNI</v>
          </cell>
          <cell r="X62" t="str">
            <v>51</v>
          </cell>
          <cell r="Y62" t="str">
            <v>511195 Belanja Tunjangan Operasi Pengamanan pada pulau terluar dan wilayah perbatasan PNS TNI</v>
          </cell>
        </row>
        <row r="63">
          <cell r="D63" t="str">
            <v>2148</v>
          </cell>
          <cell r="E63" t="str">
            <v>Pembinaan Haji</v>
          </cell>
          <cell r="F63" t="str">
            <v>2148 Pembinaan Haji</v>
          </cell>
          <cell r="I63" t="str">
            <v>2148QDC</v>
          </cell>
          <cell r="J63" t="str">
            <v>2148.QDC Fasilitasi dan Pembinaan Masyarakat</v>
          </cell>
          <cell r="M63" t="str">
            <v>2148QDC001</v>
          </cell>
          <cell r="N63" t="str">
            <v>2148.QDC.001 Petugas Haji yang Profesional</v>
          </cell>
          <cell r="Q63" t="str">
            <v>2148QDC001077</v>
          </cell>
          <cell r="R63" t="str">
            <v>2148.QDC.001.077 Transportasi PPIH Non Kloter</v>
          </cell>
          <cell r="S63" t="str">
            <v>077 Transportasi PPIH Non Kloter</v>
          </cell>
          <cell r="T63" t="str">
            <v>Non Operasional</v>
          </cell>
          <cell r="V63" t="str">
            <v>511196</v>
          </cell>
          <cell r="W63" t="str">
            <v>Belanja Tunjangan Khusus Wilayah Pulau-Pulau Kecil Terluar dan/atau Wilayah Perbatasan bagi PNS POLRI</v>
          </cell>
          <cell r="X63" t="str">
            <v>51</v>
          </cell>
          <cell r="Y63" t="str">
            <v>511196 Belanja Tunjangan Khusus Wilayah Pulau-Pulau Kecil Terluar dan/atau Wilayah Perbatasan bagi PNS POLRI</v>
          </cell>
        </row>
        <row r="64">
          <cell r="D64" t="str">
            <v>2148</v>
          </cell>
          <cell r="E64" t="str">
            <v>Pembinaan Haji</v>
          </cell>
          <cell r="F64" t="str">
            <v>2148 Pembinaan Haji</v>
          </cell>
          <cell r="I64" t="str">
            <v>2148QDC</v>
          </cell>
          <cell r="J64" t="str">
            <v>2148.QDC Fasilitasi dan Pembinaan Masyarakat</v>
          </cell>
          <cell r="M64" t="str">
            <v>2148QDC001</v>
          </cell>
          <cell r="N64" t="str">
            <v>2148.QDC.001 Petugas Haji yang Profesional</v>
          </cell>
          <cell r="Q64" t="str">
            <v>2148QDC001078</v>
          </cell>
          <cell r="R64" t="str">
            <v>2148.QDC.001.078 Transportasi PPIH Tenaga Musiman</v>
          </cell>
          <cell r="S64" t="str">
            <v>078 Transportasi PPIH Tenaga Musiman</v>
          </cell>
          <cell r="T64" t="str">
            <v>Non Operasional</v>
          </cell>
          <cell r="V64" t="str">
            <v>511197</v>
          </cell>
          <cell r="W64" t="str">
            <v>Belanja Tunjangan Profesi Dosen/Kehormatan Guru Besar PNS TNI/Polri</v>
          </cell>
          <cell r="X64" t="str">
            <v>51</v>
          </cell>
          <cell r="Y64" t="str">
            <v>511197 Belanja Tunjangan Profesi Dosen/Kehormatan Guru Besar PNS TNI/Polri</v>
          </cell>
        </row>
        <row r="65">
          <cell r="D65" t="str">
            <v>2148</v>
          </cell>
          <cell r="E65" t="str">
            <v>Pembinaan Haji</v>
          </cell>
          <cell r="F65" t="str">
            <v>2148 Pembinaan Haji</v>
          </cell>
          <cell r="I65" t="str">
            <v>2148QDC</v>
          </cell>
          <cell r="J65" t="str">
            <v>2148.QDC Fasilitasi dan Pembinaan Masyarakat</v>
          </cell>
          <cell r="M65" t="str">
            <v>2148QDC001</v>
          </cell>
          <cell r="N65" t="str">
            <v>2148.QDC.001 Petugas Haji yang Profesional</v>
          </cell>
          <cell r="Q65" t="str">
            <v>2148QDC001079</v>
          </cell>
          <cell r="R65" t="str">
            <v>2148.QDC.001.079 Evaluasi Teknis Petugas Panitia Penyelenggara Ibadah Haji Arab Saudi</v>
          </cell>
          <cell r="S65" t="str">
            <v>079 Evaluasi Teknis Petugas Panitia Penyelenggara Ibadah Haji Arab Saudi</v>
          </cell>
          <cell r="T65" t="str">
            <v>Non Operasional</v>
          </cell>
          <cell r="V65" t="str">
            <v>511211</v>
          </cell>
          <cell r="W65" t="str">
            <v>Belanja Gaji Pokok TNI/POLRI</v>
          </cell>
          <cell r="X65" t="str">
            <v>51</v>
          </cell>
          <cell r="Y65" t="str">
            <v>511211 Belanja Gaji Pokok TNI/POLRI</v>
          </cell>
        </row>
        <row r="66">
          <cell r="D66" t="str">
            <v>2148</v>
          </cell>
          <cell r="E66" t="str">
            <v>Pembinaan Haji</v>
          </cell>
          <cell r="F66" t="str">
            <v>2148 Pembinaan Haji</v>
          </cell>
          <cell r="I66" t="str">
            <v>2148QDC</v>
          </cell>
          <cell r="J66" t="str">
            <v>2148.QDC Fasilitasi dan Pembinaan Masyarakat</v>
          </cell>
          <cell r="M66" t="str">
            <v>2148QDC001</v>
          </cell>
          <cell r="N66" t="str">
            <v>2148.QDC.001 Petugas Haji yang Profesional</v>
          </cell>
          <cell r="Q66" t="str">
            <v>2148QDC001080</v>
          </cell>
          <cell r="R66" t="str">
            <v>2148.QDC.001.080 Koordinasi Penyelenggaraan Ibadah Haji Luar Negeri</v>
          </cell>
          <cell r="S66" t="str">
            <v>080 Koordinasi Penyelenggaraan Ibadah Haji Luar Negeri</v>
          </cell>
          <cell r="T66" t="str">
            <v>Non Operasional</v>
          </cell>
          <cell r="V66" t="str">
            <v>511219</v>
          </cell>
          <cell r="W66" t="str">
            <v>Belanja Pembulatan Gaji TNI/POLRI</v>
          </cell>
          <cell r="X66" t="str">
            <v>51</v>
          </cell>
          <cell r="Y66" t="str">
            <v>511219 Belanja Pembulatan Gaji TNI/POLRI</v>
          </cell>
        </row>
        <row r="67">
          <cell r="D67" t="str">
            <v>2148</v>
          </cell>
          <cell r="E67" t="str">
            <v>Pembinaan Haji</v>
          </cell>
          <cell r="F67" t="str">
            <v>2148 Pembinaan Haji</v>
          </cell>
          <cell r="I67" t="str">
            <v>2148QDC</v>
          </cell>
          <cell r="J67" t="str">
            <v>2148.QDC Fasilitasi dan Pembinaan Masyarakat</v>
          </cell>
          <cell r="M67" t="str">
            <v>2148QDC002</v>
          </cell>
          <cell r="N67" t="str">
            <v>2148.QDC.002 Jemaah Haji Reguler yang Terbina</v>
          </cell>
          <cell r="Q67" t="str">
            <v>2148QDC002051</v>
          </cell>
          <cell r="R67" t="str">
            <v>2148.QDC.002.051 Bimbingan Jemaah Haji Reguler</v>
          </cell>
          <cell r="S67" t="str">
            <v>051 Bimbingan Jemaah Haji Reguler</v>
          </cell>
          <cell r="T67" t="str">
            <v>Non Operasional</v>
          </cell>
          <cell r="V67" t="str">
            <v>511221</v>
          </cell>
          <cell r="W67" t="str">
            <v>Belanja Tunj. Suami/Istri TNI/POLRI</v>
          </cell>
          <cell r="X67" t="str">
            <v>51</v>
          </cell>
          <cell r="Y67" t="str">
            <v>511221 Belanja Tunj. Suami/Istri TNI/POLRI</v>
          </cell>
        </row>
        <row r="68">
          <cell r="D68" t="str">
            <v>2148</v>
          </cell>
          <cell r="E68" t="str">
            <v>Pembinaan Haji</v>
          </cell>
          <cell r="F68" t="str">
            <v>2148 Pembinaan Haji</v>
          </cell>
          <cell r="I68" t="str">
            <v>2148QDC</v>
          </cell>
          <cell r="J68" t="str">
            <v>2148.QDC Fasilitasi dan Pembinaan Masyarakat</v>
          </cell>
          <cell r="M68" t="str">
            <v>2148QDC002</v>
          </cell>
          <cell r="N68" t="str">
            <v>2148.QDC.002 Jemaah Haji Reguler yang Terbina</v>
          </cell>
          <cell r="Q68" t="str">
            <v>2148QDC002052</v>
          </cell>
          <cell r="R68" t="str">
            <v>2148.QDC.002.052 Sertifikasi penyuluh dan pembimbing manasik haji</v>
          </cell>
          <cell r="S68" t="str">
            <v>052 Sertifikasi penyuluh dan pembimbing manasik haji</v>
          </cell>
          <cell r="T68" t="str">
            <v>Non Operasional</v>
          </cell>
          <cell r="V68" t="str">
            <v>511222</v>
          </cell>
          <cell r="W68" t="str">
            <v>Belanja Tunj. Anak TNI/POLRI</v>
          </cell>
          <cell r="X68" t="str">
            <v>51</v>
          </cell>
          <cell r="Y68" t="str">
            <v>511222 Belanja Tunj. Anak TNI/POLRI</v>
          </cell>
        </row>
        <row r="69">
          <cell r="D69" t="str">
            <v>2148</v>
          </cell>
          <cell r="E69" t="str">
            <v>Pembinaan Haji</v>
          </cell>
          <cell r="F69" t="str">
            <v>2148 Pembinaan Haji</v>
          </cell>
          <cell r="I69" t="str">
            <v>2148QDC</v>
          </cell>
          <cell r="J69" t="str">
            <v>2148.QDC Fasilitasi dan Pembinaan Masyarakat</v>
          </cell>
          <cell r="M69" t="str">
            <v>2148QDC002</v>
          </cell>
          <cell r="N69" t="str">
            <v>2148.QDC.002 Jemaah Haji Reguler yang Terbina</v>
          </cell>
          <cell r="Q69" t="str">
            <v>2148QDC002053</v>
          </cell>
          <cell r="R69" t="str">
            <v>2148.QDC.002.053 Pembinaan kelompok bimbingan</v>
          </cell>
          <cell r="S69" t="str">
            <v>053 Pembinaan kelompok bimbingan</v>
          </cell>
          <cell r="T69" t="str">
            <v>Non Operasional</v>
          </cell>
          <cell r="V69" t="str">
            <v>511223</v>
          </cell>
          <cell r="W69" t="str">
            <v>Belanja Tunj. Struktural TNI/POLRI</v>
          </cell>
          <cell r="X69" t="str">
            <v>51</v>
          </cell>
          <cell r="Y69" t="str">
            <v>511223 Belanja Tunj. Struktural TNI/POLRI</v>
          </cell>
        </row>
        <row r="70">
          <cell r="D70" t="str">
            <v>2149</v>
          </cell>
          <cell r="E70" t="str">
            <v>Pengelolaan Dana Haji dan Sistem Informasi Haji</v>
          </cell>
          <cell r="F70" t="str">
            <v>2149 Pengelolaan Dana Haji dan Sistem Informasi Haji</v>
          </cell>
          <cell r="I70" t="str">
            <v>2149QMA</v>
          </cell>
          <cell r="J70" t="str">
            <v>2149.QMA Data dan Informasi Publik</v>
          </cell>
          <cell r="M70" t="str">
            <v>2149QMA001</v>
          </cell>
          <cell r="N70" t="str">
            <v>2149.QMA.001 Sistem Informasi Haji yang Handal</v>
          </cell>
          <cell r="Q70" t="str">
            <v>2149QMA001051</v>
          </cell>
          <cell r="R70" t="str">
            <v>2149.QMA.001.051 Pengelolaan Infrastruktur</v>
          </cell>
          <cell r="S70" t="str">
            <v>051 Pengelolaan Infrastruktur</v>
          </cell>
          <cell r="T70" t="str">
            <v>Non Operasional</v>
          </cell>
          <cell r="V70" t="str">
            <v>511224</v>
          </cell>
          <cell r="W70" t="str">
            <v>Belanja Tunj. Fungsional TNI/POLRI</v>
          </cell>
          <cell r="X70" t="str">
            <v>51</v>
          </cell>
          <cell r="Y70" t="str">
            <v>511224 Belanja Tunj. Fungsional TNI/POLRI</v>
          </cell>
        </row>
        <row r="71">
          <cell r="D71" t="str">
            <v>2149</v>
          </cell>
          <cell r="E71" t="str">
            <v>Pengelolaan Dana Haji dan Sistem Informasi Haji</v>
          </cell>
          <cell r="F71" t="str">
            <v>2149 Pengelolaan Dana Haji dan Sistem Informasi Haji</v>
          </cell>
          <cell r="I71" t="str">
            <v>2149QMA</v>
          </cell>
          <cell r="J71" t="str">
            <v>2149.QMA Data dan Informasi Publik</v>
          </cell>
          <cell r="M71" t="str">
            <v>2149QMA001</v>
          </cell>
          <cell r="N71" t="str">
            <v>2149.QMA.001 Sistem Informasi Haji yang Handal</v>
          </cell>
          <cell r="Q71" t="str">
            <v>2149QMA001052</v>
          </cell>
          <cell r="R71" t="str">
            <v>2149.QMA.001.052 Pengembangan Database Haji</v>
          </cell>
          <cell r="S71" t="str">
            <v>052 Pengembangan Database Haji</v>
          </cell>
          <cell r="T71" t="str">
            <v>Non Operasional</v>
          </cell>
          <cell r="V71" t="str">
            <v>511225</v>
          </cell>
          <cell r="W71" t="str">
            <v>Belanja Tunj. PPh TNI/POLRI</v>
          </cell>
          <cell r="X71" t="str">
            <v>51</v>
          </cell>
          <cell r="Y71" t="str">
            <v>511225 Belanja Tunj. PPh TNI/POLRI</v>
          </cell>
        </row>
        <row r="72">
          <cell r="D72" t="str">
            <v>2149</v>
          </cell>
          <cell r="E72" t="str">
            <v>Pengelolaan Dana Haji dan Sistem Informasi Haji</v>
          </cell>
          <cell r="F72" t="str">
            <v>2149 Pengelolaan Dana Haji dan Sistem Informasi Haji</v>
          </cell>
          <cell r="I72" t="str">
            <v>2149QMA</v>
          </cell>
          <cell r="J72" t="str">
            <v>2149.QMA Data dan Informasi Publik</v>
          </cell>
          <cell r="M72" t="str">
            <v>2149QMA001</v>
          </cell>
          <cell r="N72" t="str">
            <v>2149.QMA.001 Sistem Informasi Haji yang Handal</v>
          </cell>
          <cell r="Q72" t="str">
            <v>2149QMA001053</v>
          </cell>
          <cell r="R72" t="str">
            <v>2149.QMA.001.053 Pengembangan Sistem Informasi Haji</v>
          </cell>
          <cell r="S72" t="str">
            <v>053 Pengembangan Sistem Informasi Haji</v>
          </cell>
          <cell r="T72" t="str">
            <v>Non Operasional</v>
          </cell>
          <cell r="V72" t="str">
            <v>511226</v>
          </cell>
          <cell r="W72" t="str">
            <v>Belanja Tunj. Beras TNI/POLRI</v>
          </cell>
          <cell r="X72" t="str">
            <v>51</v>
          </cell>
          <cell r="Y72" t="str">
            <v>511226 Belanja Tunj. Beras TNI/POLRI</v>
          </cell>
        </row>
        <row r="73">
          <cell r="D73" t="str">
            <v>2149</v>
          </cell>
          <cell r="E73" t="str">
            <v>Pengelolaan Dana Haji dan Sistem Informasi Haji</v>
          </cell>
          <cell r="F73" t="str">
            <v>2149 Pengelolaan Dana Haji dan Sistem Informasi Haji</v>
          </cell>
          <cell r="I73" t="str">
            <v>2149UAH</v>
          </cell>
          <cell r="J73" t="str">
            <v>2149.UAH Pengelolaan Keuangan Negara</v>
          </cell>
          <cell r="M73" t="str">
            <v>2149UAH001</v>
          </cell>
          <cell r="N73" t="str">
            <v>2149.UAH.001 Laporan Keuangan Haji yang Akuntabel</v>
          </cell>
          <cell r="Q73" t="str">
            <v>2149UAH001051</v>
          </cell>
          <cell r="R73" t="str">
            <v>2149.UAH.001.051 Perencanaan Anggaran Operasional Haji</v>
          </cell>
          <cell r="S73" t="str">
            <v>051 Perencanaan Anggaran Operasional Haji</v>
          </cell>
          <cell r="T73" t="str">
            <v>Non Operasional</v>
          </cell>
          <cell r="V73" t="str">
            <v>511227</v>
          </cell>
          <cell r="W73" t="str">
            <v>Belanja Tunj. Kemahalan TNI/POLRI</v>
          </cell>
          <cell r="X73" t="str">
            <v>51</v>
          </cell>
          <cell r="Y73" t="str">
            <v>511227 Belanja Tunj. Kemahalan TNI/POLRI</v>
          </cell>
        </row>
        <row r="74">
          <cell r="D74" t="str">
            <v>2149</v>
          </cell>
          <cell r="E74" t="str">
            <v>Pengelolaan Dana Haji dan Sistem Informasi Haji</v>
          </cell>
          <cell r="F74" t="str">
            <v>2149 Pengelolaan Dana Haji dan Sistem Informasi Haji</v>
          </cell>
          <cell r="I74" t="str">
            <v>2149UAH</v>
          </cell>
          <cell r="J74" t="str">
            <v>2149.UAH Pengelolaan Keuangan Negara</v>
          </cell>
          <cell r="M74" t="str">
            <v>2149UAH001</v>
          </cell>
          <cell r="N74" t="str">
            <v>2149.UAH.001 Laporan Keuangan Haji yang Akuntabel</v>
          </cell>
          <cell r="Q74" t="str">
            <v>2149UAH001052</v>
          </cell>
          <cell r="R74" t="str">
            <v>2149.UAH.001.052 Pengelolaan Aset Haji</v>
          </cell>
          <cell r="S74" t="str">
            <v>052 Pengelolaan Aset Haji</v>
          </cell>
          <cell r="T74" t="str">
            <v>Non Operasional</v>
          </cell>
          <cell r="V74" t="str">
            <v>511228</v>
          </cell>
          <cell r="W74" t="str">
            <v>Belanja Tunj. Lauk pauk TNI/POLRI</v>
          </cell>
          <cell r="X74" t="str">
            <v>51</v>
          </cell>
          <cell r="Y74" t="str">
            <v>511228 Belanja Tunj. Lauk pauk TNI/POLRI</v>
          </cell>
        </row>
        <row r="75">
          <cell r="D75" t="str">
            <v>2149</v>
          </cell>
          <cell r="E75" t="str">
            <v>Pengelolaan Dana Haji dan Sistem Informasi Haji</v>
          </cell>
          <cell r="F75" t="str">
            <v>2149 Pengelolaan Dana Haji dan Sistem Informasi Haji</v>
          </cell>
          <cell r="I75" t="str">
            <v>2149UAH</v>
          </cell>
          <cell r="J75" t="str">
            <v>2149.UAH Pengelolaan Keuangan Negara</v>
          </cell>
          <cell r="M75" t="str">
            <v>2149UAH001</v>
          </cell>
          <cell r="N75" t="str">
            <v>2149.UAH.001 Laporan Keuangan Haji yang Akuntabel</v>
          </cell>
          <cell r="Q75" t="str">
            <v>2149UAH001053</v>
          </cell>
          <cell r="R75" t="str">
            <v>2149.UAH.001.053 Monitoring dan Evaluasi Anggaran Operasional Haji</v>
          </cell>
          <cell r="S75" t="str">
            <v>053 Monitoring dan Evaluasi Anggaran Operasional Haji</v>
          </cell>
          <cell r="T75" t="str">
            <v>Non Operasional</v>
          </cell>
          <cell r="V75" t="str">
            <v>511229</v>
          </cell>
          <cell r="W75" t="str">
            <v>Belanja Uang Makan TNI/POLRI</v>
          </cell>
          <cell r="X75" t="str">
            <v>51</v>
          </cell>
          <cell r="Y75" t="str">
            <v>511229 Belanja Uang Makan TNI/POLRI</v>
          </cell>
        </row>
        <row r="76">
          <cell r="D76" t="str">
            <v>2149</v>
          </cell>
          <cell r="E76" t="str">
            <v>Pengelolaan Dana Haji dan Sistem Informasi Haji</v>
          </cell>
          <cell r="F76" t="str">
            <v>2149 Pengelolaan Dana Haji dan Sistem Informasi Haji</v>
          </cell>
          <cell r="I76" t="str">
            <v>2149UAH</v>
          </cell>
          <cell r="J76" t="str">
            <v>2149.UAH Pengelolaan Keuangan Negara</v>
          </cell>
          <cell r="M76" t="str">
            <v>2149UAH001</v>
          </cell>
          <cell r="N76" t="str">
            <v>2149.UAH.001 Laporan Keuangan Haji yang Akuntabel</v>
          </cell>
          <cell r="Q76" t="str">
            <v>2149UAH001054</v>
          </cell>
          <cell r="R76" t="str">
            <v>2149.UAH.001.054 Pelaksanaan Anggaran dan Perbendaharaan Haji</v>
          </cell>
          <cell r="S76" t="str">
            <v>054 Pelaksanaan Anggaran dan Perbendaharaan Haji</v>
          </cell>
          <cell r="T76" t="str">
            <v>Non Operasional</v>
          </cell>
          <cell r="V76" t="str">
            <v>511231</v>
          </cell>
          <cell r="W76" t="str">
            <v>Belanja Tunj. Anggota Cadangan TNI DDA TNI/POLRI</v>
          </cell>
          <cell r="X76" t="str">
            <v>51</v>
          </cell>
          <cell r="Y76" t="str">
            <v>511231 Belanja Tunj. Anggota Cadangan TNI DDA TNI/POLRI</v>
          </cell>
        </row>
        <row r="77">
          <cell r="D77" t="str">
            <v>2149</v>
          </cell>
          <cell r="E77" t="str">
            <v>Pengelolaan Dana Haji dan Sistem Informasi Haji</v>
          </cell>
          <cell r="F77" t="str">
            <v>2149 Pengelolaan Dana Haji dan Sistem Informasi Haji</v>
          </cell>
          <cell r="I77" t="str">
            <v>2149UAH</v>
          </cell>
          <cell r="J77" t="str">
            <v>2149.UAH Pengelolaan Keuangan Negara</v>
          </cell>
          <cell r="M77" t="str">
            <v>2149UAH001</v>
          </cell>
          <cell r="N77" t="str">
            <v>2149.UAH.001 Laporan Keuangan Haji yang Akuntabel</v>
          </cell>
          <cell r="Q77" t="str">
            <v>2149UAH001056</v>
          </cell>
          <cell r="R77" t="str">
            <v>2149.UAH.001.056 Pelaporan Keuangan Operasional Haji</v>
          </cell>
          <cell r="S77" t="str">
            <v>056 Pelaporan Keuangan Operasional Haji</v>
          </cell>
          <cell r="T77" t="str">
            <v>Non Operasional</v>
          </cell>
          <cell r="V77" t="str">
            <v>511232</v>
          </cell>
          <cell r="W77" t="str">
            <v>Belanja Tunj. Kowan/Polwan TNI TNI/POLRI</v>
          </cell>
          <cell r="X77" t="str">
            <v>51</v>
          </cell>
          <cell r="Y77" t="str">
            <v>511232 Belanja Tunj. Kowan/Polwan TNI TNI/POLRI</v>
          </cell>
        </row>
        <row r="78">
          <cell r="D78" t="str">
            <v>5310</v>
          </cell>
          <cell r="E78" t="str">
            <v>Pelayanan Haji Luar Negeri</v>
          </cell>
          <cell r="F78" t="str">
            <v>5310 Pelayanan Haji Luar Negeri</v>
          </cell>
          <cell r="I78" t="str">
            <v>5310QDC</v>
          </cell>
          <cell r="J78" t="str">
            <v>5310.QDC Fasilitasi dan Pembinaan Masyarakat</v>
          </cell>
          <cell r="M78" t="str">
            <v>5310QDC001</v>
          </cell>
          <cell r="N78" t="str">
            <v>5310.QDC.001 Layanan Administrasi Haji Luar Negeri</v>
          </cell>
          <cell r="Q78" t="str">
            <v>5310QDC001051</v>
          </cell>
          <cell r="R78" t="str">
            <v>5310.QDC.001.051 Seleksi Perusahaan Penyedia Akomodasi Jemaah Haji Indonesia di Arab Saudi</v>
          </cell>
          <cell r="S78" t="str">
            <v>051 Seleksi Perusahaan Penyedia Akomodasi Jemaah Haji Indonesia di Arab Saudi</v>
          </cell>
          <cell r="T78" t="str">
            <v>Non Operasional</v>
          </cell>
          <cell r="V78" t="str">
            <v>511233</v>
          </cell>
          <cell r="W78" t="str">
            <v>Belanja Tunj. Babinkamtibmas TNI/POLRI</v>
          </cell>
          <cell r="X78" t="str">
            <v>51</v>
          </cell>
          <cell r="Y78" t="str">
            <v>511233 Belanja Tunj. Babinkamtibmas TNI/POLRI</v>
          </cell>
        </row>
        <row r="79">
          <cell r="D79" t="str">
            <v>5310</v>
          </cell>
          <cell r="E79" t="str">
            <v>Pelayanan Haji Luar Negeri</v>
          </cell>
          <cell r="F79" t="str">
            <v>5310 Pelayanan Haji Luar Negeri</v>
          </cell>
          <cell r="I79" t="str">
            <v>5310QDC</v>
          </cell>
          <cell r="J79" t="str">
            <v>5310.QDC Fasilitasi dan Pembinaan Masyarakat</v>
          </cell>
          <cell r="M79" t="str">
            <v>5310QDC001</v>
          </cell>
          <cell r="N79" t="str">
            <v>5310.QDC.001 Layanan Administrasi Haji Luar Negeri</v>
          </cell>
          <cell r="Q79" t="str">
            <v>5310QDC001052</v>
          </cell>
          <cell r="R79" t="str">
            <v>5310.QDC.001.052 Seleksi Perusahaan Penyedia Konsumsi Jemaah Haji Indonesia di Arab Saudi</v>
          </cell>
          <cell r="S79" t="str">
            <v>052 Seleksi Perusahaan Penyedia Konsumsi Jemaah Haji Indonesia di Arab Saudi</v>
          </cell>
          <cell r="T79" t="str">
            <v>Non Operasional</v>
          </cell>
          <cell r="V79" t="str">
            <v>511234</v>
          </cell>
          <cell r="W79" t="str">
            <v>Belanja Tunj. Khusus Papua untuk TNI/POLRI</v>
          </cell>
          <cell r="X79" t="str">
            <v>51</v>
          </cell>
          <cell r="Y79" t="str">
            <v>511234 Belanja Tunj. Khusus Papua untuk TNI/POLRI</v>
          </cell>
        </row>
        <row r="80">
          <cell r="D80" t="str">
            <v>5310</v>
          </cell>
          <cell r="E80" t="str">
            <v>Pelayanan Haji Luar Negeri</v>
          </cell>
          <cell r="F80" t="str">
            <v>5310 Pelayanan Haji Luar Negeri</v>
          </cell>
          <cell r="I80" t="str">
            <v>5310QDC</v>
          </cell>
          <cell r="J80" t="str">
            <v>5310.QDC Fasilitasi dan Pembinaan Masyarakat</v>
          </cell>
          <cell r="M80" t="str">
            <v>5310QDC001</v>
          </cell>
          <cell r="N80" t="str">
            <v>5310.QDC.001 Layanan Administrasi Haji Luar Negeri</v>
          </cell>
          <cell r="Q80" t="str">
            <v>5310QDC001053</v>
          </cell>
          <cell r="R80" t="str">
            <v>5310.QDC.001.053 Seleksi Perusahaan Penyedia Transportasi Jemaah Haji Indonesia di Arab Saudi</v>
          </cell>
          <cell r="S80" t="str">
            <v>053 Seleksi Perusahaan Penyedia Transportasi Jemaah Haji Indonesia di Arab Saudi</v>
          </cell>
          <cell r="T80" t="str">
            <v>Non Operasional</v>
          </cell>
          <cell r="V80" t="str">
            <v>511235</v>
          </cell>
          <cell r="W80" t="str">
            <v>Belanja Tunj. Kompensasi Kerja Bidang Persandian TNI/POLRI</v>
          </cell>
          <cell r="X80" t="str">
            <v>51</v>
          </cell>
          <cell r="Y80" t="str">
            <v>511235 Belanja Tunj. Kompensasi Kerja Bidang Persandian TNI/POLRI</v>
          </cell>
        </row>
        <row r="81">
          <cell r="D81" t="str">
            <v/>
          </cell>
          <cell r="E81" t="str">
            <v/>
          </cell>
          <cell r="I81" t="str">
            <v/>
          </cell>
          <cell r="M81" t="str">
            <v/>
          </cell>
          <cell r="Q81" t="str">
            <v/>
          </cell>
          <cell r="S81" t="str">
            <v xml:space="preserve"> </v>
          </cell>
          <cell r="T81" t="str">
            <v>Non Operasional</v>
          </cell>
          <cell r="V81" t="str">
            <v>511236</v>
          </cell>
          <cell r="W81" t="str">
            <v>Belanja Tunj. Brevet TNI/POLRI</v>
          </cell>
          <cell r="X81" t="str">
            <v>51</v>
          </cell>
          <cell r="Y81" t="str">
            <v>511236 Belanja Tunj. Brevet TNI/POLRI</v>
          </cell>
        </row>
        <row r="82">
          <cell r="D82" t="str">
            <v>2150</v>
          </cell>
          <cell r="E82" t="str">
            <v>Dukungan Manajemen dan Pelaksanaan Tugas Teknis Lainnya Penyelenggaraan Haji dan Umrah</v>
          </cell>
          <cell r="F82" t="str">
            <v>2150 Dukungan Manajemen dan Pelaksanaan Tugas Teknis Lainnya Penyelenggaraan Haji dan Umrah</v>
          </cell>
          <cell r="I82" t="str">
            <v>2150EBA</v>
          </cell>
          <cell r="J82" t="str">
            <v>2150.EBA Layanan Dukungan Manajemen Internal</v>
          </cell>
          <cell r="M82" t="str">
            <v>2150EBA956</v>
          </cell>
          <cell r="N82" t="str">
            <v>2150.EBA.956 Layanan BMN</v>
          </cell>
          <cell r="Q82" t="str">
            <v>2150EBA956051</v>
          </cell>
          <cell r="R82" t="str">
            <v>2150.EBA.956.051 Pengelolaan BMN dan Perlengkapan</v>
          </cell>
          <cell r="S82" t="str">
            <v>051 Pengelolaan BMN dan Perlengkapan</v>
          </cell>
          <cell r="T82" t="str">
            <v>Non Operasional</v>
          </cell>
          <cell r="V82" t="str">
            <v>511237</v>
          </cell>
          <cell r="W82" t="str">
            <v>Belanja Tunj. Keahlian/Keterampilan TNI/POLRI</v>
          </cell>
          <cell r="X82" t="str">
            <v>51</v>
          </cell>
          <cell r="Y82" t="str">
            <v>511237 Belanja Tunj. Keahlian/Keterampilan TNI/POLRI</v>
          </cell>
        </row>
        <row r="83">
          <cell r="D83" t="str">
            <v>2150</v>
          </cell>
          <cell r="E83" t="str">
            <v>Dukungan Manajemen dan Pelaksanaan Tugas Teknis Lainnya Penyelenggaraan Haji dan Umrah</v>
          </cell>
          <cell r="F83" t="str">
            <v>2150 Dukungan Manajemen dan Pelaksanaan Tugas Teknis Lainnya Penyelenggaraan Haji dan Umrah</v>
          </cell>
          <cell r="I83" t="str">
            <v>2150EBA</v>
          </cell>
          <cell r="J83" t="str">
            <v>2150.EBA Layanan Dukungan Manajemen Internal</v>
          </cell>
          <cell r="M83" t="str">
            <v>2150EBA957</v>
          </cell>
          <cell r="N83" t="str">
            <v>2150.EBA.957 Layanan Hukum</v>
          </cell>
          <cell r="Q83" t="str">
            <v>2150EBA957051</v>
          </cell>
          <cell r="R83" t="str">
            <v>2150.EBA.957.051 Layanan Hukum dan Peraturan Perundang-Undangan</v>
          </cell>
          <cell r="S83" t="str">
            <v>051 Layanan Hukum dan Peraturan Perundang-Undangan</v>
          </cell>
          <cell r="T83" t="str">
            <v>Non Operasional</v>
          </cell>
          <cell r="V83" t="str">
            <v>511238</v>
          </cell>
          <cell r="W83" t="str">
            <v>Belanja Tunj. Keterampilan Khusus TNI/POLRI</v>
          </cell>
          <cell r="X83" t="str">
            <v>51</v>
          </cell>
          <cell r="Y83" t="str">
            <v>511238 Belanja Tunj. Keterampilan Khusus TNI/POLRI</v>
          </cell>
        </row>
        <row r="84">
          <cell r="D84" t="str">
            <v>2150</v>
          </cell>
          <cell r="E84" t="str">
            <v>Dukungan Manajemen dan Pelaksanaan Tugas Teknis Lainnya Penyelenggaraan Haji dan Umrah</v>
          </cell>
          <cell r="F84" t="str">
            <v>2150 Dukungan Manajemen dan Pelaksanaan Tugas Teknis Lainnya Penyelenggaraan Haji dan Umrah</v>
          </cell>
          <cell r="I84" t="str">
            <v>2150EBA</v>
          </cell>
          <cell r="J84" t="str">
            <v>2150.EBA Layanan Dukungan Manajemen Internal</v>
          </cell>
          <cell r="M84" t="str">
            <v>2150EBA957</v>
          </cell>
          <cell r="N84" t="str">
            <v>2150.EBA.957 Layanan Hukum</v>
          </cell>
          <cell r="Q84" t="str">
            <v>2150EBA957052</v>
          </cell>
          <cell r="R84" t="str">
            <v>2150.EBA.957.052 Penyelesaian Tindak Lanjut Hasil Temuan Pemeriksaan</v>
          </cell>
          <cell r="S84" t="str">
            <v>052 Penyelesaian Tindak Lanjut Hasil Temuan Pemeriksaan</v>
          </cell>
          <cell r="T84" t="str">
            <v>Non Operasional</v>
          </cell>
          <cell r="V84" t="str">
            <v>511239</v>
          </cell>
          <cell r="W84" t="str">
            <v>Belanja Tunjangan Operasi Pengamanan pada Pulau Terluar dan Wilayah Perbatasan TNI</v>
          </cell>
          <cell r="X84" t="str">
            <v>51</v>
          </cell>
          <cell r="Y84" t="str">
            <v>511239 Belanja Tunjangan Operasi Pengamanan pada Pulau Terluar dan Wilayah Perbatasan TNI</v>
          </cell>
        </row>
        <row r="85">
          <cell r="D85" t="str">
            <v>2150</v>
          </cell>
          <cell r="E85" t="str">
            <v>Dukungan Manajemen dan Pelaksanaan Tugas Teknis Lainnya Penyelenggaraan Haji dan Umrah</v>
          </cell>
          <cell r="F85" t="str">
            <v>2150 Dukungan Manajemen dan Pelaksanaan Tugas Teknis Lainnya Penyelenggaraan Haji dan Umrah</v>
          </cell>
          <cell r="I85" t="str">
            <v>2150EBA</v>
          </cell>
          <cell r="J85" t="str">
            <v>2150.EBA Layanan Dukungan Manajemen Internal</v>
          </cell>
          <cell r="M85" t="str">
            <v>2150EBA958</v>
          </cell>
          <cell r="N85" t="str">
            <v>2150.EBA.958 Layanan Hubungan Masyarakat</v>
          </cell>
          <cell r="Q85" t="str">
            <v>2150EBA958051</v>
          </cell>
          <cell r="R85" t="str">
            <v>2150.EBA.958.051 Pameran/event penyelenggaraan haji/umrah</v>
          </cell>
          <cell r="S85" t="str">
            <v>051 Pameran/event penyelenggaraan haji/umrah</v>
          </cell>
          <cell r="T85" t="str">
            <v>Non Operasional</v>
          </cell>
          <cell r="V85" t="str">
            <v>511241</v>
          </cell>
          <cell r="W85" t="str">
            <v>Belanja Tunjangan Medis TNI/POLRI</v>
          </cell>
          <cell r="X85" t="str">
            <v>51</v>
          </cell>
          <cell r="Y85" t="str">
            <v>511241 Belanja Tunjangan Medis TNI/POLRI</v>
          </cell>
        </row>
        <row r="86">
          <cell r="D86" t="str">
            <v>2150</v>
          </cell>
          <cell r="E86" t="str">
            <v>Dukungan Manajemen dan Pelaksanaan Tugas Teknis Lainnya Penyelenggaraan Haji dan Umrah</v>
          </cell>
          <cell r="F86" t="str">
            <v>2150 Dukungan Manajemen dan Pelaksanaan Tugas Teknis Lainnya Penyelenggaraan Haji dan Umrah</v>
          </cell>
          <cell r="I86" t="str">
            <v>2150EBA</v>
          </cell>
          <cell r="J86" t="str">
            <v>2150.EBA Layanan Dukungan Manajemen Internal</v>
          </cell>
          <cell r="M86" t="str">
            <v>2150EBA958</v>
          </cell>
          <cell r="N86" t="str">
            <v>2150.EBA.958 Layanan Hubungan Masyarakat</v>
          </cell>
          <cell r="Q86" t="str">
            <v>2150EBA958052</v>
          </cell>
          <cell r="R86" t="str">
            <v>2150.EBA.958.052 Pengelolaan Media Publikasi Informasi Haji dan Umrah</v>
          </cell>
          <cell r="S86" t="str">
            <v>052 Pengelolaan Media Publikasi Informasi Haji dan Umrah</v>
          </cell>
          <cell r="T86" t="str">
            <v>Non Operasional</v>
          </cell>
          <cell r="V86" t="str">
            <v>511242</v>
          </cell>
          <cell r="W86" t="str">
            <v>Belanja Tunj. Lain-lain Termasuk Uang Duka TNI/POLRI</v>
          </cell>
          <cell r="X86" t="str">
            <v>51</v>
          </cell>
          <cell r="Y86" t="str">
            <v>511242 Belanja Tunj. Lain-lain Termasuk Uang Duka TNI/POLRI</v>
          </cell>
        </row>
        <row r="87">
          <cell r="D87" t="str">
            <v>2150</v>
          </cell>
          <cell r="E87" t="str">
            <v>Dukungan Manajemen dan Pelaksanaan Tugas Teknis Lainnya Penyelenggaraan Haji dan Umrah</v>
          </cell>
          <cell r="F87" t="str">
            <v>2150 Dukungan Manajemen dan Pelaksanaan Tugas Teknis Lainnya Penyelenggaraan Haji dan Umrah</v>
          </cell>
          <cell r="I87" t="str">
            <v>2150EBA</v>
          </cell>
          <cell r="J87" t="str">
            <v>2150.EBA Layanan Dukungan Manajemen Internal</v>
          </cell>
          <cell r="M87" t="str">
            <v>2150EBA958</v>
          </cell>
          <cell r="N87" t="str">
            <v>2150.EBA.958 Layanan Hubungan Masyarakat</v>
          </cell>
          <cell r="Q87" t="str">
            <v>2150EBA958053</v>
          </cell>
          <cell r="R87" t="str">
            <v>2150.EBA.958.053 Penyebaran Informasi Haji dan Umrah</v>
          </cell>
          <cell r="S87" t="str">
            <v>053 Penyebaran Informasi Haji dan Umrah</v>
          </cell>
          <cell r="T87" t="str">
            <v>Non Operasional</v>
          </cell>
          <cell r="V87" t="str">
            <v>511243</v>
          </cell>
          <cell r="W87" t="str">
            <v>Belanja Tunjangan Daerah Terpencil/Sangat Terpencil TNI/Polri</v>
          </cell>
          <cell r="X87" t="str">
            <v>51</v>
          </cell>
          <cell r="Y87" t="str">
            <v>511243 Belanja Tunjangan Daerah Terpencil/Sangat Terpencil TNI/Polri</v>
          </cell>
        </row>
        <row r="88">
          <cell r="D88" t="str">
            <v>2150</v>
          </cell>
          <cell r="E88" t="str">
            <v>Dukungan Manajemen dan Pelaksanaan Tugas Teknis Lainnya Penyelenggaraan Haji dan Umrah</v>
          </cell>
          <cell r="F88" t="str">
            <v>2150 Dukungan Manajemen dan Pelaksanaan Tugas Teknis Lainnya Penyelenggaraan Haji dan Umrah</v>
          </cell>
          <cell r="I88" t="str">
            <v>2150EBA</v>
          </cell>
          <cell r="J88" t="str">
            <v>2150.EBA Layanan Dukungan Manajemen Internal</v>
          </cell>
          <cell r="M88" t="str">
            <v>2150EBA959</v>
          </cell>
          <cell r="N88" t="str">
            <v>2150.EBA.959 Layanan Protokoler</v>
          </cell>
          <cell r="Q88" t="str">
            <v>2150EBA959051</v>
          </cell>
          <cell r="R88" t="str">
            <v>2150.EBA.959.051 Pelayanan Protokoler</v>
          </cell>
          <cell r="S88" t="str">
            <v>051 Pelayanan Protokoler</v>
          </cell>
          <cell r="T88" t="str">
            <v>Non Operasional</v>
          </cell>
          <cell r="V88" t="str">
            <v>511244</v>
          </cell>
          <cell r="W88" t="str">
            <v>Belanja Tunjangan Umum TNI/Polri</v>
          </cell>
          <cell r="X88" t="str">
            <v>51</v>
          </cell>
          <cell r="Y88" t="str">
            <v>511244 Belanja Tunjangan Umum TNI/Polri</v>
          </cell>
        </row>
        <row r="89">
          <cell r="D89" t="str">
            <v>2150</v>
          </cell>
          <cell r="E89" t="str">
            <v>Dukungan Manajemen dan Pelaksanaan Tugas Teknis Lainnya Penyelenggaraan Haji dan Umrah</v>
          </cell>
          <cell r="F89" t="str">
            <v>2150 Dukungan Manajemen dan Pelaksanaan Tugas Teknis Lainnya Penyelenggaraan Haji dan Umrah</v>
          </cell>
          <cell r="I89" t="str">
            <v>2150EBA</v>
          </cell>
          <cell r="J89" t="str">
            <v>2150.EBA Layanan Dukungan Manajemen Internal</v>
          </cell>
          <cell r="M89" t="str">
            <v>2150EBA960</v>
          </cell>
          <cell r="N89" t="str">
            <v>2150.EBA.960 Layanan Organisasi dan Tata Kelola Internal</v>
          </cell>
          <cell r="Q89" t="str">
            <v>2150EBA960051</v>
          </cell>
          <cell r="R89" t="str">
            <v>2150.EBA.960.051 Pelayanan Organisasi, Tata Laksana, dan Reformasi Birokrasi</v>
          </cell>
          <cell r="S89" t="str">
            <v>051 Pelayanan Organisasi, Tata Laksana, dan Reformasi Birokrasi</v>
          </cell>
          <cell r="T89" t="str">
            <v>Non Operasional</v>
          </cell>
          <cell r="V89" t="str">
            <v>511245</v>
          </cell>
          <cell r="W89" t="str">
            <v>Belanja Santunan Cacat TNI</v>
          </cell>
          <cell r="X89" t="str">
            <v>51</v>
          </cell>
          <cell r="Y89" t="str">
            <v>511245 Belanja Santunan Cacat TNI</v>
          </cell>
        </row>
        <row r="90">
          <cell r="D90" t="str">
            <v>2150</v>
          </cell>
          <cell r="E90" t="str">
            <v>Dukungan Manajemen dan Pelaksanaan Tugas Teknis Lainnya Penyelenggaraan Haji dan Umrah</v>
          </cell>
          <cell r="F90" t="str">
            <v>2150 Dukungan Manajemen dan Pelaksanaan Tugas Teknis Lainnya Penyelenggaraan Haji dan Umrah</v>
          </cell>
          <cell r="I90" t="str">
            <v>2150EBA</v>
          </cell>
          <cell r="J90" t="str">
            <v>2150.EBA Layanan Dukungan Manajemen Internal</v>
          </cell>
          <cell r="M90" t="str">
            <v>2150EBA962</v>
          </cell>
          <cell r="N90" t="str">
            <v>2150.EBA.962 Layanan Umum</v>
          </cell>
          <cell r="Q90" t="str">
            <v>2150EBA962051</v>
          </cell>
          <cell r="R90" t="str">
            <v>2150.EBA.962.051 Rapat Kerja Nasional Penyelenggaraan Haji</v>
          </cell>
          <cell r="S90" t="str">
            <v>051 Rapat Kerja Nasional Penyelenggaraan Haji</v>
          </cell>
          <cell r="T90" t="str">
            <v>Non Operasional</v>
          </cell>
          <cell r="V90" t="str">
            <v>511246</v>
          </cell>
          <cell r="W90" t="str">
            <v>Belanja Tunjangan Khusus Wilayah Pulau Kecil Terluar/Perbatasan POLRI</v>
          </cell>
          <cell r="X90" t="str">
            <v>51</v>
          </cell>
          <cell r="Y90" t="str">
            <v>511246 Belanja Tunjangan Khusus Wilayah Pulau Kecil Terluar/Perbatasan POLRI</v>
          </cell>
        </row>
        <row r="91">
          <cell r="D91" t="str">
            <v>2150</v>
          </cell>
          <cell r="E91" t="str">
            <v>Dukungan Manajemen dan Pelaksanaan Tugas Teknis Lainnya Penyelenggaraan Haji dan Umrah</v>
          </cell>
          <cell r="F91" t="str">
            <v>2150 Dukungan Manajemen dan Pelaksanaan Tugas Teknis Lainnya Penyelenggaraan Haji dan Umrah</v>
          </cell>
          <cell r="I91" t="str">
            <v>2150EBA</v>
          </cell>
          <cell r="J91" t="str">
            <v>2150.EBA Layanan Dukungan Manajemen Internal</v>
          </cell>
          <cell r="M91" t="str">
            <v>2150EBA962</v>
          </cell>
          <cell r="N91" t="str">
            <v>2150.EBA.962 Layanan Umum</v>
          </cell>
          <cell r="Q91" t="str">
            <v>2150EBA962052</v>
          </cell>
          <cell r="R91" t="str">
            <v>2150.EBA.962.052 Koordinasi penyelenggaraan ibadah haji</v>
          </cell>
          <cell r="S91" t="str">
            <v>052 Koordinasi penyelenggaraan ibadah haji</v>
          </cell>
          <cell r="T91" t="str">
            <v>Non Operasional</v>
          </cell>
          <cell r="V91" t="str">
            <v>511247</v>
          </cell>
          <cell r="W91" t="str">
            <v>Belanja Tunjangan Dosen TNI</v>
          </cell>
          <cell r="X91" t="str">
            <v>51</v>
          </cell>
          <cell r="Y91" t="str">
            <v>511247 Belanja Tunjangan Dosen TNI</v>
          </cell>
        </row>
        <row r="92">
          <cell r="D92" t="str">
            <v>2150</v>
          </cell>
          <cell r="E92" t="str">
            <v>Dukungan Manajemen dan Pelaksanaan Tugas Teknis Lainnya Penyelenggaraan Haji dan Umrah</v>
          </cell>
          <cell r="F92" t="str">
            <v>2150 Dukungan Manajemen dan Pelaksanaan Tugas Teknis Lainnya Penyelenggaraan Haji dan Umrah</v>
          </cell>
          <cell r="I92" t="str">
            <v>2150EBA</v>
          </cell>
          <cell r="J92" t="str">
            <v>2150.EBA Layanan Dukungan Manajemen Internal</v>
          </cell>
          <cell r="M92" t="str">
            <v>2150EBA962</v>
          </cell>
          <cell r="N92" t="str">
            <v>2150.EBA.962 Layanan Umum</v>
          </cell>
          <cell r="Q92" t="str">
            <v>2150EBA962053</v>
          </cell>
          <cell r="R92" t="str">
            <v>2150.EBA.962.053 Pelayanan Umum dan Rumah Tangga</v>
          </cell>
          <cell r="S92" t="str">
            <v>053 Pelayanan Umum dan Rumah Tangga</v>
          </cell>
          <cell r="T92" t="str">
            <v>Non Operasional</v>
          </cell>
          <cell r="V92" t="str">
            <v>511311</v>
          </cell>
          <cell r="W92" t="str">
            <v>Belanja Gaji Pokok Pejabat Negara</v>
          </cell>
          <cell r="X92" t="str">
            <v>51</v>
          </cell>
          <cell r="Y92" t="str">
            <v>511311 Belanja Gaji Pokok Pejabat Negara</v>
          </cell>
        </row>
        <row r="93">
          <cell r="D93" t="str">
            <v>2150</v>
          </cell>
          <cell r="E93" t="str">
            <v>Dukungan Manajemen dan Pelaksanaan Tugas Teknis Lainnya Penyelenggaraan Haji dan Umrah</v>
          </cell>
          <cell r="F93" t="str">
            <v>2150 Dukungan Manajemen dan Pelaksanaan Tugas Teknis Lainnya Penyelenggaraan Haji dan Umrah</v>
          </cell>
          <cell r="I93" t="str">
            <v>2150EBA</v>
          </cell>
          <cell r="J93" t="str">
            <v>2150.EBA Layanan Dukungan Manajemen Internal</v>
          </cell>
          <cell r="M93" t="str">
            <v>2150EBA962</v>
          </cell>
          <cell r="N93" t="str">
            <v>2150.EBA.962 Layanan Umum</v>
          </cell>
          <cell r="Q93" t="str">
            <v>2150EBA962054</v>
          </cell>
          <cell r="R93" t="str">
            <v>2150.EBA.962.054 Pengelolaan Ketatausahaan</v>
          </cell>
          <cell r="S93" t="str">
            <v>054 Pengelolaan Ketatausahaan</v>
          </cell>
          <cell r="T93" t="str">
            <v>Non Operasional</v>
          </cell>
          <cell r="V93" t="str">
            <v>511319</v>
          </cell>
          <cell r="W93" t="str">
            <v>Belanja Pembulatan Gaji Pejabat Negara</v>
          </cell>
          <cell r="X93" t="str">
            <v>51</v>
          </cell>
          <cell r="Y93" t="str">
            <v>511319 Belanja Pembulatan Gaji Pejabat Negara</v>
          </cell>
        </row>
        <row r="94">
          <cell r="D94" t="str">
            <v>2150</v>
          </cell>
          <cell r="E94" t="str">
            <v>Dukungan Manajemen dan Pelaksanaan Tugas Teknis Lainnya Penyelenggaraan Haji dan Umrah</v>
          </cell>
          <cell r="F94" t="str">
            <v>2150 Dukungan Manajemen dan Pelaksanaan Tugas Teknis Lainnya Penyelenggaraan Haji dan Umrah</v>
          </cell>
          <cell r="I94" t="str">
            <v>2150EBA</v>
          </cell>
          <cell r="J94" t="str">
            <v>2150.EBA Layanan Dukungan Manajemen Internal</v>
          </cell>
          <cell r="M94" t="str">
            <v>2150EBA962</v>
          </cell>
          <cell r="N94" t="str">
            <v>2150.EBA.962 Layanan Umum</v>
          </cell>
          <cell r="Q94" t="str">
            <v>2150EBA962055</v>
          </cell>
          <cell r="R94" t="str">
            <v>2150.EBA.962.055 Layanan Dukungan Manajemen Eselon II</v>
          </cell>
          <cell r="S94" t="str">
            <v>055 Layanan Dukungan Manajemen Eselon II</v>
          </cell>
          <cell r="T94" t="str">
            <v>Non Operasional</v>
          </cell>
          <cell r="V94" t="str">
            <v>511321</v>
          </cell>
          <cell r="W94" t="str">
            <v>Belanja Tunj. Suami/Istri Pejabat Negara</v>
          </cell>
          <cell r="X94" t="str">
            <v>51</v>
          </cell>
          <cell r="Y94" t="str">
            <v>511321 Belanja Tunj. Suami/Istri Pejabat Negara</v>
          </cell>
        </row>
        <row r="95">
          <cell r="D95" t="str">
            <v>2150</v>
          </cell>
          <cell r="E95" t="str">
            <v>Dukungan Manajemen dan Pelaksanaan Tugas Teknis Lainnya Penyelenggaraan Haji dan Umrah</v>
          </cell>
          <cell r="F95" t="str">
            <v>2150 Dukungan Manajemen dan Pelaksanaan Tugas Teknis Lainnya Penyelenggaraan Haji dan Umrah</v>
          </cell>
          <cell r="I95" t="str">
            <v>2150EBA</v>
          </cell>
          <cell r="J95" t="str">
            <v>2150.EBA Layanan Dukungan Manajemen Internal</v>
          </cell>
          <cell r="M95" t="str">
            <v>2150EBA994</v>
          </cell>
          <cell r="N95" t="str">
            <v>2150.EBA.994 Layanan Perkantoran</v>
          </cell>
          <cell r="Q95" t="str">
            <v>2150EBA994001</v>
          </cell>
          <cell r="R95" t="str">
            <v>2150.EBA.994.001 Gaji dan Tunjangan</v>
          </cell>
          <cell r="S95" t="str">
            <v>001 Gaji dan Tunjangan</v>
          </cell>
          <cell r="T95" t="str">
            <v>Belanja Pegawai</v>
          </cell>
          <cell r="V95" t="str">
            <v>511322</v>
          </cell>
          <cell r="W95" t="str">
            <v>Belanja Tunj. Anak Pejabat Negara</v>
          </cell>
          <cell r="X95" t="str">
            <v>51</v>
          </cell>
          <cell r="Y95" t="str">
            <v>511322 Belanja Tunj. Anak Pejabat Negara</v>
          </cell>
        </row>
        <row r="96">
          <cell r="D96" t="str">
            <v>2150</v>
          </cell>
          <cell r="E96" t="str">
            <v>Dukungan Manajemen dan Pelaksanaan Tugas Teknis Lainnya Penyelenggaraan Haji dan Umrah</v>
          </cell>
          <cell r="F96" t="str">
            <v>2150 Dukungan Manajemen dan Pelaksanaan Tugas Teknis Lainnya Penyelenggaraan Haji dan Umrah</v>
          </cell>
          <cell r="I96" t="str">
            <v>2150EBA</v>
          </cell>
          <cell r="J96" t="str">
            <v>2150.EBA Layanan Dukungan Manajemen Internal</v>
          </cell>
          <cell r="M96" t="str">
            <v>2150EBA994</v>
          </cell>
          <cell r="N96" t="str">
            <v>2150.EBA.994 Layanan Perkantoran</v>
          </cell>
          <cell r="Q96" t="str">
            <v>2150EBA994002</v>
          </cell>
          <cell r="R96" t="str">
            <v>2150.EBA.994.002 Operasional dan Pemeliharaan Kantor</v>
          </cell>
          <cell r="S96" t="str">
            <v>002 Operasional dan Pemeliharaan Kantor</v>
          </cell>
          <cell r="T96" t="str">
            <v>Operasional Perkantoran</v>
          </cell>
          <cell r="V96" t="str">
            <v>511323</v>
          </cell>
          <cell r="W96" t="str">
            <v>Belanja Tunj. Struktural Pejabat Negara</v>
          </cell>
          <cell r="X96" t="str">
            <v>51</v>
          </cell>
          <cell r="Y96" t="str">
            <v>511323 Belanja Tunj. Struktural Pejabat Negara</v>
          </cell>
        </row>
        <row r="97">
          <cell r="D97" t="str">
            <v>2150</v>
          </cell>
          <cell r="E97" t="str">
            <v>Dukungan Manajemen dan Pelaksanaan Tugas Teknis Lainnya Penyelenggaraan Haji dan Umrah</v>
          </cell>
          <cell r="F97" t="str">
            <v>2150 Dukungan Manajemen dan Pelaksanaan Tugas Teknis Lainnya Penyelenggaraan Haji dan Umrah</v>
          </cell>
          <cell r="I97" t="str">
            <v>2150EBB</v>
          </cell>
          <cell r="J97" t="str">
            <v>2150.EBB Layanan Sarana dan Prasarana Internal</v>
          </cell>
          <cell r="M97" t="str">
            <v>2150EBB951</v>
          </cell>
          <cell r="N97" t="str">
            <v>2150.EBB.951 Layanan Sarana Internal</v>
          </cell>
          <cell r="Q97" t="str">
            <v>2150EBB951051</v>
          </cell>
          <cell r="R97" t="str">
            <v>2150.EBB.951.051 Pengadaan Perangkat Pengolah Data dan Komunikasi</v>
          </cell>
          <cell r="S97" t="str">
            <v>051 Pengadaan Perangkat Pengolah Data dan Komunikasi</v>
          </cell>
          <cell r="T97" t="str">
            <v>Non Operasional</v>
          </cell>
          <cell r="V97" t="str">
            <v>511324</v>
          </cell>
          <cell r="W97" t="str">
            <v>Belanja Tunj. PPh Pejabat Negara</v>
          </cell>
          <cell r="X97" t="str">
            <v>51</v>
          </cell>
          <cell r="Y97" t="str">
            <v>511324 Belanja Tunj. PPh Pejabat Negara</v>
          </cell>
        </row>
        <row r="98">
          <cell r="D98" t="str">
            <v>2150</v>
          </cell>
          <cell r="E98" t="str">
            <v>Dukungan Manajemen dan Pelaksanaan Tugas Teknis Lainnya Penyelenggaraan Haji dan Umrah</v>
          </cell>
          <cell r="F98" t="str">
            <v>2150 Dukungan Manajemen dan Pelaksanaan Tugas Teknis Lainnya Penyelenggaraan Haji dan Umrah</v>
          </cell>
          <cell r="I98" t="str">
            <v>2150EBB</v>
          </cell>
          <cell r="J98" t="str">
            <v>2150.EBB Layanan Sarana dan Prasarana Internal</v>
          </cell>
          <cell r="M98" t="str">
            <v>2150EBB951</v>
          </cell>
          <cell r="N98" t="str">
            <v>2150.EBB.951 Layanan Sarana Internal</v>
          </cell>
          <cell r="Q98" t="str">
            <v>2150EBB951052</v>
          </cell>
          <cell r="R98" t="str">
            <v>2150.EBB.951.052 Pengadaan Peralatan dan Fasilitas Perkantoran</v>
          </cell>
          <cell r="S98" t="str">
            <v>052 Pengadaan Peralatan dan Fasilitas Perkantoran</v>
          </cell>
          <cell r="T98" t="str">
            <v>Non Operasional</v>
          </cell>
          <cell r="V98" t="str">
            <v>511325</v>
          </cell>
          <cell r="W98" t="str">
            <v>Belanja Tunj. Beras Pejabat Negara</v>
          </cell>
          <cell r="X98" t="str">
            <v>51</v>
          </cell>
          <cell r="Y98" t="str">
            <v>511325 Belanja Tunj. Beras Pejabat Negara</v>
          </cell>
        </row>
        <row r="99">
          <cell r="D99" t="str">
            <v>2150</v>
          </cell>
          <cell r="E99" t="str">
            <v>Dukungan Manajemen dan Pelaksanaan Tugas Teknis Lainnya Penyelenggaraan Haji dan Umrah</v>
          </cell>
          <cell r="F99" t="str">
            <v>2150 Dukungan Manajemen dan Pelaksanaan Tugas Teknis Lainnya Penyelenggaraan Haji dan Umrah</v>
          </cell>
          <cell r="I99" t="str">
            <v>2150EBB</v>
          </cell>
          <cell r="J99" t="str">
            <v>2150.EBB Layanan Sarana dan Prasarana Internal</v>
          </cell>
          <cell r="M99" t="str">
            <v>2150EBB951</v>
          </cell>
          <cell r="N99" t="str">
            <v>2150.EBB.951 Layanan Sarana Internal</v>
          </cell>
          <cell r="Q99" t="str">
            <v>2150EBB951053</v>
          </cell>
          <cell r="R99" t="str">
            <v>2150.EBB.951.053 Pengadaan Kendaraan Bermotor</v>
          </cell>
          <cell r="S99" t="str">
            <v>053 Pengadaan Kendaraan Bermotor</v>
          </cell>
          <cell r="T99" t="str">
            <v>Non Operasional</v>
          </cell>
          <cell r="V99" t="str">
            <v>511331</v>
          </cell>
          <cell r="W99" t="str">
            <v>Belanja Tunj. Komunikasi Intensif Pejabat Negara</v>
          </cell>
          <cell r="X99" t="str">
            <v>51</v>
          </cell>
          <cell r="Y99" t="str">
            <v>511331 Belanja Tunj. Komunikasi Intensif Pejabat Negara</v>
          </cell>
        </row>
        <row r="100">
          <cell r="D100" t="str">
            <v>2150</v>
          </cell>
          <cell r="E100" t="str">
            <v>Dukungan Manajemen dan Pelaksanaan Tugas Teknis Lainnya Penyelenggaraan Haji dan Umrah</v>
          </cell>
          <cell r="F100" t="str">
            <v>2150 Dukungan Manajemen dan Pelaksanaan Tugas Teknis Lainnya Penyelenggaraan Haji dan Umrah</v>
          </cell>
          <cell r="I100" t="str">
            <v>2150EBB</v>
          </cell>
          <cell r="J100" t="str">
            <v>2150.EBB Layanan Sarana dan Prasarana Internal</v>
          </cell>
          <cell r="M100" t="str">
            <v>2150EBB951</v>
          </cell>
          <cell r="N100" t="str">
            <v>2150.EBB.951 Layanan Sarana Internal</v>
          </cell>
          <cell r="Q100" t="str">
            <v>2150EBB951054</v>
          </cell>
          <cell r="R100" t="str">
            <v>2150.EBB.951.054 Pembangunan/Renovasi gedung dan bangunan</v>
          </cell>
          <cell r="S100" t="str">
            <v>054 Pembangunan/Renovasi gedung dan bangunan</v>
          </cell>
          <cell r="T100" t="str">
            <v>Non Operasional</v>
          </cell>
          <cell r="V100" t="str">
            <v>511332</v>
          </cell>
          <cell r="W100" t="str">
            <v>Belanja Uang Kehormatan Pejabat Negara</v>
          </cell>
          <cell r="X100" t="str">
            <v>51</v>
          </cell>
          <cell r="Y100" t="str">
            <v>511332 Belanja Uang Kehormatan Pejabat Negara</v>
          </cell>
        </row>
        <row r="101">
          <cell r="D101" t="str">
            <v>2150</v>
          </cell>
          <cell r="E101" t="str">
            <v>Dukungan Manajemen dan Pelaksanaan Tugas Teknis Lainnya Penyelenggaraan Haji dan Umrah</v>
          </cell>
          <cell r="F101" t="str">
            <v>2150 Dukungan Manajemen dan Pelaksanaan Tugas Teknis Lainnya Penyelenggaraan Haji dan Umrah</v>
          </cell>
          <cell r="I101" t="str">
            <v>2150EBC</v>
          </cell>
          <cell r="J101" t="str">
            <v>2150.EBC Layanan Manajemen SDM Internal</v>
          </cell>
          <cell r="M101" t="str">
            <v>2150EBC954</v>
          </cell>
          <cell r="N101" t="str">
            <v>2150.EBC.954 Layanan Manajemen SDM</v>
          </cell>
          <cell r="Q101" t="str">
            <v>2150EBC954051</v>
          </cell>
          <cell r="R101" t="str">
            <v>2150.EBC.954.051 Pengelolaan Kepegawaian</v>
          </cell>
          <cell r="S101" t="str">
            <v>051 Pengelolaan Kepegawaian</v>
          </cell>
          <cell r="T101" t="str">
            <v>Non Operasional</v>
          </cell>
          <cell r="V101" t="str">
            <v>511333</v>
          </cell>
          <cell r="W101" t="str">
            <v>Belanja Uang Paket Harian Pejabat Negara</v>
          </cell>
          <cell r="X101" t="str">
            <v>51</v>
          </cell>
          <cell r="Y101" t="str">
            <v>511333 Belanja Uang Paket Harian Pejabat Negara</v>
          </cell>
        </row>
        <row r="102">
          <cell r="D102" t="str">
            <v>2150</v>
          </cell>
          <cell r="E102" t="str">
            <v>Dukungan Manajemen dan Pelaksanaan Tugas Teknis Lainnya Penyelenggaraan Haji dan Umrah</v>
          </cell>
          <cell r="F102" t="str">
            <v>2150 Dukungan Manajemen dan Pelaksanaan Tugas Teknis Lainnya Penyelenggaraan Haji dan Umrah</v>
          </cell>
          <cell r="I102" t="str">
            <v>2150EBD</v>
          </cell>
          <cell r="J102" t="str">
            <v>2150.EBD Layanan Manajemen Kinerja Internal</v>
          </cell>
          <cell r="M102" t="str">
            <v>2150EBD952</v>
          </cell>
          <cell r="N102" t="str">
            <v>2150.EBD.952 Layanan Perencanaan dan Penganggaran</v>
          </cell>
          <cell r="Q102" t="str">
            <v>2150EBD952051</v>
          </cell>
          <cell r="R102" t="str">
            <v>2150.EBD.952.051 Penyusunan Perencanaan Program dan Anggaran</v>
          </cell>
          <cell r="S102" t="str">
            <v>051 Penyusunan Perencanaan Program dan Anggaran</v>
          </cell>
          <cell r="T102" t="str">
            <v>Non Operasional</v>
          </cell>
          <cell r="V102" t="str">
            <v>511334</v>
          </cell>
          <cell r="W102" t="str">
            <v>Belanja Bantuan Penunjang Kegiatan Dewan Pejabat Negara</v>
          </cell>
          <cell r="X102" t="str">
            <v>51</v>
          </cell>
          <cell r="Y102" t="str">
            <v>511334 Belanja Bantuan Penunjang Kegiatan Dewan Pejabat Negara</v>
          </cell>
        </row>
        <row r="103">
          <cell r="D103" t="str">
            <v>2150</v>
          </cell>
          <cell r="E103" t="str">
            <v>Dukungan Manajemen dan Pelaksanaan Tugas Teknis Lainnya Penyelenggaraan Haji dan Umrah</v>
          </cell>
          <cell r="F103" t="str">
            <v>2150 Dukungan Manajemen dan Pelaksanaan Tugas Teknis Lainnya Penyelenggaraan Haji dan Umrah</v>
          </cell>
          <cell r="I103" t="str">
            <v>2150EBD</v>
          </cell>
          <cell r="J103" t="str">
            <v>2150.EBD Layanan Manajemen Kinerja Internal</v>
          </cell>
          <cell r="M103" t="str">
            <v>2150EBD952</v>
          </cell>
          <cell r="N103" t="str">
            <v>2150.EBD.952 Layanan Perencanaan dan Penganggaran</v>
          </cell>
          <cell r="Q103" t="str">
            <v>2150EBD952052</v>
          </cell>
          <cell r="R103" t="str">
            <v>2150.EBD.952.052 Pengelolaan Rencana Program dan Anggaran</v>
          </cell>
          <cell r="S103" t="str">
            <v>052 Pengelolaan Rencana Program dan Anggaran</v>
          </cell>
          <cell r="T103" t="str">
            <v>Non Operasional</v>
          </cell>
          <cell r="V103" t="str">
            <v>511335</v>
          </cell>
          <cell r="W103" t="str">
            <v>Belanja Pelayanan Sidang dan Penyelesaian Tugas Mendesak Pejabat Negara</v>
          </cell>
          <cell r="X103" t="str">
            <v>51</v>
          </cell>
          <cell r="Y103" t="str">
            <v>511335 Belanja Pelayanan Sidang dan Penyelesaian Tugas Mendesak Pejabat Negara</v>
          </cell>
        </row>
        <row r="104">
          <cell r="D104" t="str">
            <v>2150</v>
          </cell>
          <cell r="E104" t="str">
            <v>Dukungan Manajemen dan Pelaksanaan Tugas Teknis Lainnya Penyelenggaraan Haji dan Umrah</v>
          </cell>
          <cell r="F104" t="str">
            <v>2150 Dukungan Manajemen dan Pelaksanaan Tugas Teknis Lainnya Penyelenggaraan Haji dan Umrah</v>
          </cell>
          <cell r="I104" t="str">
            <v>2150EBD</v>
          </cell>
          <cell r="J104" t="str">
            <v>2150.EBD Layanan Manajemen Kinerja Internal</v>
          </cell>
          <cell r="M104" t="str">
            <v>2150EBD953</v>
          </cell>
          <cell r="N104" t="str">
            <v>2150.EBD.953 Layanan Pemantauan dan Evaluasi</v>
          </cell>
          <cell r="Q104" t="str">
            <v>2150EBD953051</v>
          </cell>
          <cell r="R104" t="str">
            <v>2150.EBD.953.051 Evaluasi dan Pelaporan Program</v>
          </cell>
          <cell r="S104" t="str">
            <v>051 Evaluasi dan Pelaporan Program</v>
          </cell>
          <cell r="T104" t="str">
            <v>Non Operasional</v>
          </cell>
          <cell r="V104" t="str">
            <v>511336</v>
          </cell>
          <cell r="W104" t="str">
            <v>Belanja Tunjangan Pembinaan Kegiatan dan Khusus BPK Pejabat Negara</v>
          </cell>
          <cell r="X104" t="str">
            <v>51</v>
          </cell>
          <cell r="Y104" t="str">
            <v>511336 Belanja Tunjangan Pembinaan Kegiatan dan Khusus BPK Pejabat Negara</v>
          </cell>
        </row>
        <row r="105">
          <cell r="D105" t="str">
            <v>2150</v>
          </cell>
          <cell r="E105" t="str">
            <v>Dukungan Manajemen dan Pelaksanaan Tugas Teknis Lainnya Penyelenggaraan Haji dan Umrah</v>
          </cell>
          <cell r="F105" t="str">
            <v>2150 Dukungan Manajemen dan Pelaksanaan Tugas Teknis Lainnya Penyelenggaraan Haji dan Umrah</v>
          </cell>
          <cell r="I105" t="str">
            <v>2150EBD</v>
          </cell>
          <cell r="J105" t="str">
            <v>2150.EBD Layanan Manajemen Kinerja Internal</v>
          </cell>
          <cell r="M105" t="str">
            <v>2150EBD955</v>
          </cell>
          <cell r="N105" t="str">
            <v>2150.EBD.955 Layanan Manajemen Keuangan</v>
          </cell>
          <cell r="Q105" t="str">
            <v>2150EBD955051</v>
          </cell>
          <cell r="R105" t="str">
            <v>2150.EBD.955.051 Pelaksananaan Anggaran dan Perbendaharaan</v>
          </cell>
          <cell r="S105" t="str">
            <v>051 Pelaksananaan Anggaran dan Perbendaharaan</v>
          </cell>
          <cell r="T105" t="str">
            <v>Non Operasional</v>
          </cell>
          <cell r="V105" t="str">
            <v>511337</v>
          </cell>
          <cell r="W105" t="str">
            <v>Belanja Tunjangan Lain-lain Termasuk Uang Duka Pejabat Negara</v>
          </cell>
          <cell r="X105" t="str">
            <v>51</v>
          </cell>
          <cell r="Y105" t="str">
            <v>511337 Belanja Tunjangan Lain-lain Termasuk Uang Duka Pejabat Negara</v>
          </cell>
        </row>
        <row r="106">
          <cell r="D106" t="str">
            <v>2150</v>
          </cell>
          <cell r="E106" t="str">
            <v>Dukungan Manajemen dan Pelaksanaan Tugas Teknis Lainnya Penyelenggaraan Haji dan Umrah</v>
          </cell>
          <cell r="F106" t="str">
            <v>2150 Dukungan Manajemen dan Pelaksanaan Tugas Teknis Lainnya Penyelenggaraan Haji dan Umrah</v>
          </cell>
          <cell r="I106" t="str">
            <v>2150EBD</v>
          </cell>
          <cell r="J106" t="str">
            <v>2150.EBD Layanan Manajemen Kinerja Internal</v>
          </cell>
          <cell r="M106" t="str">
            <v>2150EBD955</v>
          </cell>
          <cell r="N106" t="str">
            <v>2150.EBD.955 Layanan Manajemen Keuangan</v>
          </cell>
          <cell r="Q106" t="str">
            <v>2150EBD955052</v>
          </cell>
          <cell r="R106" t="str">
            <v>2150.EBD.955.052 Verifikasi Anggaran dan Perbendaharaan</v>
          </cell>
          <cell r="S106" t="str">
            <v>052 Verifikasi Anggaran dan Perbendaharaan</v>
          </cell>
          <cell r="T106" t="str">
            <v>Non Operasional</v>
          </cell>
          <cell r="V106" t="str">
            <v>511338</v>
          </cell>
          <cell r="W106" t="str">
            <v>Belanja Tunjangan Fasilitas KPK</v>
          </cell>
          <cell r="X106" t="str">
            <v>51</v>
          </cell>
          <cell r="Y106" t="str">
            <v>511338 Belanja Tunjangan Fasilitas KPK</v>
          </cell>
        </row>
        <row r="107">
          <cell r="D107" t="str">
            <v>2150</v>
          </cell>
          <cell r="E107" t="str">
            <v>Dukungan Manajemen dan Pelaksanaan Tugas Teknis Lainnya Penyelenggaraan Haji dan Umrah</v>
          </cell>
          <cell r="F107" t="str">
            <v>2150 Dukungan Manajemen dan Pelaksanaan Tugas Teknis Lainnya Penyelenggaraan Haji dan Umrah</v>
          </cell>
          <cell r="I107" t="str">
            <v>2150EBD</v>
          </cell>
          <cell r="J107" t="str">
            <v>2150.EBD Layanan Manajemen Kinerja Internal</v>
          </cell>
          <cell r="M107" t="str">
            <v>2150EBD955</v>
          </cell>
          <cell r="N107" t="str">
            <v>2150.EBD.955 Layanan Manajemen Keuangan</v>
          </cell>
          <cell r="Q107" t="str">
            <v>2150EBD955053</v>
          </cell>
          <cell r="R107" t="str">
            <v>2150.EBD.955.053 Layanan Administrasi PNBP</v>
          </cell>
          <cell r="S107" t="str">
            <v>053 Layanan Administrasi PNBP</v>
          </cell>
          <cell r="T107" t="str">
            <v>Non Operasional</v>
          </cell>
          <cell r="V107" t="str">
            <v>511339</v>
          </cell>
          <cell r="W107" t="str">
            <v>Belanja Tunjangan Penghasilan Pejabat Negara</v>
          </cell>
          <cell r="X107" t="str">
            <v>51</v>
          </cell>
          <cell r="Y107" t="str">
            <v>511339 Belanja Tunjangan Penghasilan Pejabat Negara</v>
          </cell>
        </row>
        <row r="108">
          <cell r="D108" t="str">
            <v>2150</v>
          </cell>
          <cell r="E108" t="str">
            <v>Dukungan Manajemen dan Pelaksanaan Tugas Teknis Lainnya Penyelenggaraan Haji dan Umrah</v>
          </cell>
          <cell r="F108" t="str">
            <v>2150 Dukungan Manajemen dan Pelaksanaan Tugas Teknis Lainnya Penyelenggaraan Haji dan Umrah</v>
          </cell>
          <cell r="I108" t="str">
            <v>2150EBD</v>
          </cell>
          <cell r="J108" t="str">
            <v>2150.EBD Layanan Manajemen Kinerja Internal</v>
          </cell>
          <cell r="M108" t="str">
            <v>2150EBD955</v>
          </cell>
          <cell r="N108" t="str">
            <v>2150.EBD.955 Layanan Manajemen Keuangan</v>
          </cell>
          <cell r="Q108" t="str">
            <v>2150EBD955054</v>
          </cell>
          <cell r="R108" t="str">
            <v>2150.EBD.955.054 Pengelolaan PNBP</v>
          </cell>
          <cell r="S108" t="str">
            <v>054 Pengelolaan PNBP</v>
          </cell>
          <cell r="T108" t="str">
            <v>Non Operasional</v>
          </cell>
          <cell r="V108" t="str">
            <v>511411</v>
          </cell>
          <cell r="W108" t="str">
            <v>Belanja Gaji Dokter dan Bidan PTT</v>
          </cell>
          <cell r="X108" t="str">
            <v>51</v>
          </cell>
          <cell r="Y108" t="str">
            <v>511411 Belanja Gaji Dokter dan Bidan PTT</v>
          </cell>
        </row>
        <row r="109">
          <cell r="D109" t="str">
            <v>2150</v>
          </cell>
          <cell r="E109" t="str">
            <v>Dukungan Manajemen dan Pelaksanaan Tugas Teknis Lainnya Penyelenggaraan Haji dan Umrah</v>
          </cell>
          <cell r="F109" t="str">
            <v>2150 Dukungan Manajemen dan Pelaksanaan Tugas Teknis Lainnya Penyelenggaraan Haji dan Umrah</v>
          </cell>
          <cell r="I109" t="str">
            <v>2150EBD</v>
          </cell>
          <cell r="J109" t="str">
            <v>2150.EBD Layanan Manajemen Kinerja Internal</v>
          </cell>
          <cell r="M109" t="str">
            <v>2150EBD955</v>
          </cell>
          <cell r="N109" t="str">
            <v>2150.EBD.955 Layanan Manajemen Keuangan</v>
          </cell>
          <cell r="Q109" t="str">
            <v>2150EBD955055</v>
          </cell>
          <cell r="R109" t="str">
            <v>2150.EBD.955.055 Pengelolaan Laporan Keuangan</v>
          </cell>
          <cell r="S109" t="str">
            <v>055 Pengelolaan Laporan Keuangan</v>
          </cell>
          <cell r="T109" t="str">
            <v>Non Operasional</v>
          </cell>
          <cell r="V109" t="str">
            <v>511412</v>
          </cell>
          <cell r="W109" t="str">
            <v>Belanja Tunjangan Pajak PPh Dokter dan Bidan PTT</v>
          </cell>
          <cell r="X109" t="str">
            <v>51</v>
          </cell>
          <cell r="Y109" t="str">
            <v>511412 Belanja Tunjangan Pajak PPh Dokter dan Bidan PTT</v>
          </cell>
        </row>
        <row r="110">
          <cell r="M110" t="str">
            <v/>
          </cell>
          <cell r="Q110" t="str">
            <v/>
          </cell>
          <cell r="S110" t="str">
            <v xml:space="preserve"> </v>
          </cell>
          <cell r="V110" t="str">
            <v>511413</v>
          </cell>
          <cell r="W110" t="str">
            <v>Belanja Tunjangan Daerah Terpencil Dokter dan Bidan PTT</v>
          </cell>
          <cell r="X110" t="str">
            <v>51</v>
          </cell>
          <cell r="Y110" t="str">
            <v>511413 Belanja Tunjangan Daerah Terpencil Dokter dan Bidan PTT</v>
          </cell>
        </row>
        <row r="111">
          <cell r="M111" t="str">
            <v/>
          </cell>
          <cell r="Q111" t="str">
            <v/>
          </cell>
          <cell r="V111" t="str">
            <v>511414</v>
          </cell>
          <cell r="W111" t="str">
            <v>Belanja Tunjangan Dokter dan Bidan PTT</v>
          </cell>
          <cell r="X111" t="str">
            <v>51</v>
          </cell>
          <cell r="Y111" t="str">
            <v>511414 Belanja Tunjangan Dokter dan Bidan PTT</v>
          </cell>
        </row>
        <row r="112">
          <cell r="M112" t="str">
            <v/>
          </cell>
          <cell r="Q112" t="str">
            <v/>
          </cell>
          <cell r="V112" t="str">
            <v>511511</v>
          </cell>
          <cell r="W112" t="str">
            <v>Belanja Gaji Pokok Pegawai Non PNS</v>
          </cell>
          <cell r="X112" t="str">
            <v>51</v>
          </cell>
          <cell r="Y112" t="str">
            <v>511511 Belanja Gaji Pokok Pegawai Non PNS</v>
          </cell>
        </row>
        <row r="113">
          <cell r="M113" t="str">
            <v/>
          </cell>
          <cell r="Q113" t="str">
            <v/>
          </cell>
          <cell r="V113" t="str">
            <v>511512</v>
          </cell>
          <cell r="W113" t="str">
            <v>Belanja Tunjangan Pegawai Non PNS</v>
          </cell>
          <cell r="X113" t="str">
            <v>51</v>
          </cell>
          <cell r="Y113" t="str">
            <v>511512 Belanja Tunjangan Pegawai Non PNS</v>
          </cell>
        </row>
        <row r="114">
          <cell r="M114" t="str">
            <v/>
          </cell>
          <cell r="Q114" t="str">
            <v/>
          </cell>
          <cell r="V114" t="str">
            <v>511513</v>
          </cell>
          <cell r="W114" t="str">
            <v>Belanja Pembulatan Gaji Pegawai Non PNS</v>
          </cell>
          <cell r="X114" t="str">
            <v>51</v>
          </cell>
          <cell r="Y114" t="str">
            <v>511513 Belanja Pembulatan Gaji Pegawai Non PNS</v>
          </cell>
        </row>
        <row r="115">
          <cell r="M115" t="str">
            <v/>
          </cell>
          <cell r="Q115" t="str">
            <v/>
          </cell>
          <cell r="V115" t="str">
            <v>511519</v>
          </cell>
          <cell r="W115" t="str">
            <v>Belanja Tunjangan Lainnya Pegawai Non PNS</v>
          </cell>
          <cell r="X115" t="str">
            <v>51</v>
          </cell>
          <cell r="Y115" t="str">
            <v>511519 Belanja Tunjangan Lainnya Pegawai Non PNS</v>
          </cell>
        </row>
        <row r="116">
          <cell r="M116" t="str">
            <v/>
          </cell>
          <cell r="Q116" t="str">
            <v/>
          </cell>
          <cell r="V116" t="str">
            <v>511521</v>
          </cell>
          <cell r="W116" t="str">
            <v>Belanja Tunjangan Tenaga Pendidik Non PNS</v>
          </cell>
          <cell r="X116" t="str">
            <v>51</v>
          </cell>
          <cell r="Y116" t="str">
            <v>511521 Belanja Tunjangan Tenaga Pendidik Non PNS</v>
          </cell>
        </row>
        <row r="117">
          <cell r="M117" t="str">
            <v/>
          </cell>
          <cell r="Q117" t="str">
            <v/>
          </cell>
          <cell r="V117" t="str">
            <v>511522</v>
          </cell>
          <cell r="W117" t="str">
            <v>Belanja Tunjangan Tenaga Penyuluh Non PNS</v>
          </cell>
          <cell r="X117" t="str">
            <v>51</v>
          </cell>
          <cell r="Y117" t="str">
            <v>511522 Belanja Tunjangan Tenaga Penyuluh Non PNS</v>
          </cell>
        </row>
        <row r="118">
          <cell r="M118" t="str">
            <v/>
          </cell>
          <cell r="Q118" t="str">
            <v/>
          </cell>
          <cell r="V118" t="str">
            <v>511529</v>
          </cell>
          <cell r="W118" t="str">
            <v>Belanja Tunjangan Tenaga Pendidik dan Tenaga Penyuluh Lainnya Non PNS</v>
          </cell>
          <cell r="X118" t="str">
            <v>51</v>
          </cell>
          <cell r="Y118" t="str">
            <v>511529 Belanja Tunjangan Tenaga Pendidik dan Tenaga Penyuluh Lainnya Non PNS</v>
          </cell>
        </row>
        <row r="119">
          <cell r="M119" t="str">
            <v/>
          </cell>
          <cell r="Q119" t="str">
            <v/>
          </cell>
          <cell r="V119" t="str">
            <v>512111</v>
          </cell>
          <cell r="W119" t="str">
            <v>Belanja Uang Honor Tetap</v>
          </cell>
          <cell r="X119" t="str">
            <v>51</v>
          </cell>
          <cell r="Y119" t="str">
            <v>512111 Belanja Uang Honor Tetap</v>
          </cell>
        </row>
        <row r="120">
          <cell r="M120" t="str">
            <v/>
          </cell>
          <cell r="Q120" t="str">
            <v/>
          </cell>
          <cell r="V120" t="str">
            <v>512211</v>
          </cell>
          <cell r="W120" t="str">
            <v>Belanja Uang Lembur</v>
          </cell>
          <cell r="X120" t="str">
            <v>51</v>
          </cell>
          <cell r="Y120" t="str">
            <v>512211 Belanja Uang Lembur</v>
          </cell>
        </row>
        <row r="121">
          <cell r="M121" t="str">
            <v/>
          </cell>
          <cell r="Q121" t="str">
            <v/>
          </cell>
          <cell r="V121" t="str">
            <v>512411</v>
          </cell>
          <cell r="W121" t="str">
            <v>Belanja Pegawai (Tunjangan Khusus/Kegiatan/Kinerja)</v>
          </cell>
          <cell r="X121" t="str">
            <v>51</v>
          </cell>
          <cell r="Y121" t="str">
            <v>512411 Belanja Pegawai (Tunjangan Khusus/Kegiatan/Kinerja)</v>
          </cell>
        </row>
        <row r="122">
          <cell r="M122" t="str">
            <v/>
          </cell>
          <cell r="Q122" t="str">
            <v/>
          </cell>
          <cell r="V122" t="str">
            <v>512412</v>
          </cell>
          <cell r="W122" t="str">
            <v>Belanja Pegawai Transito</v>
          </cell>
          <cell r="X122" t="str">
            <v>51</v>
          </cell>
          <cell r="Y122" t="str">
            <v>512412 Belanja Pegawai Transito</v>
          </cell>
        </row>
        <row r="123">
          <cell r="M123" t="str">
            <v/>
          </cell>
          <cell r="Q123" t="str">
            <v/>
          </cell>
          <cell r="V123" t="str">
            <v>512413</v>
          </cell>
          <cell r="W123" t="str">
            <v>Belanja Pembayaran Uang Kompensasi Bagi PNS yang Diberhentikan Sebagai Dampak Reformasi Birokrasi</v>
          </cell>
          <cell r="X123" t="str">
            <v>51</v>
          </cell>
          <cell r="Y123" t="str">
            <v>512413 Belanja Pembayaran Uang Kompensasi Bagi PNS yang Diberhentikan Sebagai Dampak Reformasi Birokrasi</v>
          </cell>
        </row>
        <row r="124">
          <cell r="M124" t="str">
            <v/>
          </cell>
          <cell r="Q124" t="str">
            <v/>
          </cell>
          <cell r="V124" t="str">
            <v>513111</v>
          </cell>
          <cell r="W124" t="str">
            <v>Belanja Pensiun dan Uang Tunggu PNS</v>
          </cell>
          <cell r="X124" t="str">
            <v>51</v>
          </cell>
          <cell r="Y124" t="str">
            <v>513111 Belanja Pensiun dan Uang Tunggu PNS</v>
          </cell>
        </row>
        <row r="125">
          <cell r="M125" t="str">
            <v/>
          </cell>
          <cell r="Q125" t="str">
            <v/>
          </cell>
          <cell r="V125" t="str">
            <v>513112</v>
          </cell>
          <cell r="W125" t="str">
            <v>Belanja Pensiun dan Uang Tunggu PNS Daerah</v>
          </cell>
          <cell r="X125" t="str">
            <v>51</v>
          </cell>
          <cell r="Y125" t="str">
            <v>513112 Belanja Pensiun dan Uang Tunggu PNS Daerah</v>
          </cell>
        </row>
        <row r="126">
          <cell r="M126" t="str">
            <v/>
          </cell>
          <cell r="Q126" t="str">
            <v/>
          </cell>
          <cell r="V126" t="str">
            <v>513113</v>
          </cell>
          <cell r="W126" t="str">
            <v>Belanja Pensiun dan Uang Tunggu PNS TNI/Kemhan</v>
          </cell>
          <cell r="X126" t="str">
            <v>51</v>
          </cell>
          <cell r="Y126" t="str">
            <v>513113 Belanja Pensiun dan Uang Tunggu PNS TNI/Kemhan</v>
          </cell>
        </row>
        <row r="127">
          <cell r="M127" t="str">
            <v/>
          </cell>
          <cell r="Q127" t="str">
            <v/>
          </cell>
          <cell r="V127" t="str">
            <v>513114</v>
          </cell>
          <cell r="W127" t="str">
            <v>Belanja Pensiun dan Uang Tunggu PNS Polri</v>
          </cell>
          <cell r="X127" t="str">
            <v>51</v>
          </cell>
          <cell r="Y127" t="str">
            <v>513114 Belanja Pensiun dan Uang Tunggu PNS Polri</v>
          </cell>
        </row>
        <row r="128">
          <cell r="M128" t="str">
            <v/>
          </cell>
          <cell r="Q128" t="str">
            <v/>
          </cell>
          <cell r="V128" t="str">
            <v>513115</v>
          </cell>
          <cell r="W128" t="str">
            <v>Belanja Pensiun dan Uang Tunggu PNS Eks Pegadaian</v>
          </cell>
          <cell r="X128" t="str">
            <v>51</v>
          </cell>
          <cell r="Y128" t="str">
            <v>513115 Belanja Pensiun dan Uang Tunggu PNS Eks Pegadaian</v>
          </cell>
        </row>
        <row r="129">
          <cell r="M129" t="str">
            <v/>
          </cell>
          <cell r="Q129" t="str">
            <v/>
          </cell>
          <cell r="V129" t="str">
            <v>513121</v>
          </cell>
          <cell r="W129" t="str">
            <v>Belanja Pensiun dan Uang Tunggu TNI/Polri (Lama)</v>
          </cell>
          <cell r="X129" t="str">
            <v>51</v>
          </cell>
          <cell r="Y129" t="str">
            <v>513121 Belanja Pensiun dan Uang Tunggu TNI/Polri (Lama)</v>
          </cell>
        </row>
        <row r="130">
          <cell r="M130" t="str">
            <v/>
          </cell>
          <cell r="Q130" t="str">
            <v/>
          </cell>
          <cell r="V130" t="str">
            <v>513122</v>
          </cell>
          <cell r="W130" t="str">
            <v>Belanja Pensiun dan Uang Tunggu TNI/Kemhan</v>
          </cell>
          <cell r="X130" t="str">
            <v>51</v>
          </cell>
          <cell r="Y130" t="str">
            <v>513122 Belanja Pensiun dan Uang Tunggu TNI/Kemhan</v>
          </cell>
        </row>
        <row r="131">
          <cell r="M131" t="str">
            <v/>
          </cell>
          <cell r="Q131" t="str">
            <v/>
          </cell>
          <cell r="V131" t="str">
            <v>513123</v>
          </cell>
          <cell r="W131" t="str">
            <v>Belanja Pensiun dan Uang Tunggu Polri</v>
          </cell>
          <cell r="X131" t="str">
            <v>51</v>
          </cell>
          <cell r="Y131" t="str">
            <v>513123 Belanja Pensiun dan Uang Tunggu Polri</v>
          </cell>
        </row>
        <row r="132">
          <cell r="M132" t="str">
            <v/>
          </cell>
          <cell r="Q132" t="str">
            <v/>
          </cell>
          <cell r="V132" t="str">
            <v>513131</v>
          </cell>
          <cell r="W132" t="str">
            <v>Belanja Pensiun dan Uang Tunggu Pejabat Negara</v>
          </cell>
          <cell r="X132" t="str">
            <v>51</v>
          </cell>
          <cell r="Y132" t="str">
            <v>513131 Belanja Pensiun dan Uang Tunggu Pejabat Negara</v>
          </cell>
        </row>
        <row r="133">
          <cell r="M133" t="str">
            <v/>
          </cell>
          <cell r="Q133" t="str">
            <v/>
          </cell>
          <cell r="V133" t="str">
            <v>513132</v>
          </cell>
          <cell r="W133" t="str">
            <v>Belanja Pensiun dan Uang Tunggu Hakim</v>
          </cell>
          <cell r="X133" t="str">
            <v>51</v>
          </cell>
          <cell r="Y133" t="str">
            <v>513132 Belanja Pensiun dan Uang Tunggu Hakim</v>
          </cell>
        </row>
        <row r="134">
          <cell r="M134" t="str">
            <v/>
          </cell>
          <cell r="Q134" t="str">
            <v/>
          </cell>
          <cell r="V134" t="str">
            <v>513141</v>
          </cell>
          <cell r="W134" t="str">
            <v>Kontribusi APBN sebagai pendanaan bersama dalam pembayaran pensiun Eks PNS Dephub pada PT KAI</v>
          </cell>
          <cell r="X134" t="str">
            <v>51</v>
          </cell>
          <cell r="Y134" t="str">
            <v>513141 Kontribusi APBN sebagai pendanaan bersama dalam pembayaran pensiun Eks PNS Dephub pada PT KAI</v>
          </cell>
        </row>
        <row r="135">
          <cell r="M135" t="str">
            <v/>
          </cell>
          <cell r="Q135" t="str">
            <v/>
          </cell>
          <cell r="V135" t="str">
            <v>513151</v>
          </cell>
          <cell r="W135" t="str">
            <v>Belanja Tunjangan Veteran</v>
          </cell>
          <cell r="X135" t="str">
            <v>51</v>
          </cell>
          <cell r="Y135" t="str">
            <v>513151 Belanja Tunjangan Veteran</v>
          </cell>
        </row>
        <row r="136">
          <cell r="M136" t="str">
            <v/>
          </cell>
          <cell r="Q136" t="str">
            <v/>
          </cell>
          <cell r="V136" t="str">
            <v>513152</v>
          </cell>
          <cell r="W136" t="str">
            <v>Belanja Dana Kehormatan Veteran</v>
          </cell>
          <cell r="X136" t="str">
            <v>51</v>
          </cell>
          <cell r="Y136" t="str">
            <v>513152 Belanja Dana Kehormatan Veteran</v>
          </cell>
        </row>
        <row r="137">
          <cell r="M137" t="str">
            <v/>
          </cell>
          <cell r="Q137" t="str">
            <v/>
          </cell>
          <cell r="V137" t="str">
            <v>513153</v>
          </cell>
          <cell r="W137" t="str">
            <v>Belanja Tunjangan PKRI dan KNIP</v>
          </cell>
          <cell r="X137" t="str">
            <v>51</v>
          </cell>
          <cell r="Y137" t="str">
            <v>513153 Belanja Tunjangan PKRI dan KNIP</v>
          </cell>
        </row>
        <row r="138">
          <cell r="M138" t="str">
            <v/>
          </cell>
          <cell r="Q138" t="str">
            <v/>
          </cell>
          <cell r="V138" t="str">
            <v>513161</v>
          </cell>
          <cell r="W138" t="str">
            <v>Belanja Tunjangan Hari Tua (Unfunded Liability)</v>
          </cell>
          <cell r="X138" t="str">
            <v>51</v>
          </cell>
          <cell r="Y138" t="str">
            <v>513161 Belanja Tunjangan Hari Tua (Unfunded Liability)</v>
          </cell>
        </row>
        <row r="139">
          <cell r="M139" t="str">
            <v/>
          </cell>
          <cell r="Q139" t="str">
            <v/>
          </cell>
          <cell r="V139" t="str">
            <v>513211</v>
          </cell>
          <cell r="W139" t="str">
            <v>Belanja Askes PNS</v>
          </cell>
          <cell r="X139" t="str">
            <v>51</v>
          </cell>
          <cell r="Y139" t="str">
            <v>513211 Belanja Askes PNS</v>
          </cell>
        </row>
        <row r="140">
          <cell r="M140" t="str">
            <v/>
          </cell>
          <cell r="Q140" t="str">
            <v/>
          </cell>
          <cell r="V140" t="str">
            <v>513212</v>
          </cell>
          <cell r="W140" t="str">
            <v>Belanja Askes Pejabat Negara</v>
          </cell>
          <cell r="X140" t="str">
            <v>51</v>
          </cell>
          <cell r="Y140" t="str">
            <v>513212 Belanja Askes Pejabat Negara</v>
          </cell>
        </row>
        <row r="141">
          <cell r="M141" t="str">
            <v/>
          </cell>
          <cell r="Q141" t="str">
            <v/>
          </cell>
          <cell r="V141" t="str">
            <v>513221</v>
          </cell>
          <cell r="W141" t="str">
            <v>Belanja Askes Penerima Pensiun</v>
          </cell>
          <cell r="X141" t="str">
            <v>51</v>
          </cell>
          <cell r="Y141" t="str">
            <v>513221 Belanja Askes Penerima Pensiun</v>
          </cell>
        </row>
        <row r="142">
          <cell r="M142" t="str">
            <v/>
          </cell>
          <cell r="Q142" t="str">
            <v/>
          </cell>
          <cell r="V142" t="str">
            <v>513231</v>
          </cell>
          <cell r="W142" t="str">
            <v>Belanja Askes TNI/Kemhan</v>
          </cell>
          <cell r="X142" t="str">
            <v>51</v>
          </cell>
          <cell r="Y142" t="str">
            <v>513231 Belanja Askes TNI/Kemhan</v>
          </cell>
        </row>
        <row r="143">
          <cell r="M143" t="str">
            <v/>
          </cell>
          <cell r="Q143" t="str">
            <v/>
          </cell>
          <cell r="V143" t="str">
            <v>513241</v>
          </cell>
          <cell r="W143" t="str">
            <v>Belanja Askes Polri</v>
          </cell>
          <cell r="X143" t="str">
            <v>51</v>
          </cell>
          <cell r="Y143" t="str">
            <v>513241 Belanja Askes Polri</v>
          </cell>
        </row>
        <row r="144">
          <cell r="M144" t="str">
            <v/>
          </cell>
          <cell r="Q144" t="str">
            <v/>
          </cell>
          <cell r="V144" t="str">
            <v>513251</v>
          </cell>
          <cell r="W144" t="str">
            <v>Belanja Askes Veteran</v>
          </cell>
          <cell r="X144" t="str">
            <v>51</v>
          </cell>
          <cell r="Y144" t="str">
            <v>513251 Belanja Askes Veteran</v>
          </cell>
        </row>
        <row r="145">
          <cell r="M145" t="str">
            <v/>
          </cell>
          <cell r="Q145" t="str">
            <v/>
          </cell>
          <cell r="V145" t="str">
            <v>513271</v>
          </cell>
          <cell r="W145" t="str">
            <v>Belanja Program Jaminan Kecelakaan Kerja Pegawai</v>
          </cell>
          <cell r="X145" t="str">
            <v>51</v>
          </cell>
          <cell r="Y145" t="str">
            <v>513271 Belanja Program Jaminan Kecelakaan Kerja Pegawai</v>
          </cell>
        </row>
        <row r="146">
          <cell r="M146" t="str">
            <v/>
          </cell>
          <cell r="Q146" t="str">
            <v/>
          </cell>
          <cell r="V146" t="str">
            <v>513281</v>
          </cell>
          <cell r="W146" t="str">
            <v>Belanja Program Jaminan Kematian Pegawai</v>
          </cell>
          <cell r="X146" t="str">
            <v>51</v>
          </cell>
          <cell r="Y146" t="str">
            <v>513281 Belanja Program Jaminan Kematian Pegawai</v>
          </cell>
        </row>
        <row r="147">
          <cell r="M147" t="str">
            <v/>
          </cell>
          <cell r="Q147" t="str">
            <v/>
          </cell>
          <cell r="V147" t="str">
            <v>513311</v>
          </cell>
          <cell r="W147" t="str">
            <v>Belanja Tunjangan Kesehatan Veteran</v>
          </cell>
          <cell r="X147" t="str">
            <v>51</v>
          </cell>
          <cell r="Y147" t="str">
            <v>513311 Belanja Tunjangan Kesehatan Veteran</v>
          </cell>
        </row>
        <row r="148">
          <cell r="M148" t="str">
            <v/>
          </cell>
          <cell r="Q148" t="str">
            <v/>
          </cell>
          <cell r="V148" t="str">
            <v>513411</v>
          </cell>
          <cell r="W148" t="str">
            <v>Belanja Cadangan Perubahan Sharing</v>
          </cell>
          <cell r="X148" t="str">
            <v>51</v>
          </cell>
          <cell r="Y148" t="str">
            <v>513411 Belanja Cadangan Perubahan Sharing</v>
          </cell>
        </row>
        <row r="149">
          <cell r="M149" t="str">
            <v/>
          </cell>
          <cell r="Q149" t="str">
            <v/>
          </cell>
          <cell r="V149" t="str">
            <v>513511</v>
          </cell>
          <cell r="W149" t="str">
            <v>Belanja Kontribusi APBN Pembayaran Pensiun Eks PNS Kemhub Pada PT. KAI</v>
          </cell>
          <cell r="X149" t="str">
            <v>51</v>
          </cell>
          <cell r="Y149" t="str">
            <v>513511 Belanja Kontribusi APBN Pembayaran Pensiun Eks PNS Kemhub Pada PT. KAI</v>
          </cell>
        </row>
        <row r="150">
          <cell r="M150" t="str">
            <v/>
          </cell>
          <cell r="Q150" t="str">
            <v/>
          </cell>
          <cell r="V150" t="str">
            <v>521111</v>
          </cell>
          <cell r="W150" t="str">
            <v>Belanja Keperluan Perkantoran</v>
          </cell>
          <cell r="X150" t="str">
            <v>52</v>
          </cell>
          <cell r="Y150" t="str">
            <v>521111 Belanja Keperluan Perkantoran</v>
          </cell>
        </row>
        <row r="151">
          <cell r="V151" t="str">
            <v>521112</v>
          </cell>
          <cell r="W151" t="str">
            <v>Belanja Pengadaan Bahan Makanan</v>
          </cell>
          <cell r="X151" t="str">
            <v>52</v>
          </cell>
          <cell r="Y151" t="str">
            <v>521112 Belanja Pengadaan Bahan Makanan</v>
          </cell>
        </row>
        <row r="152">
          <cell r="V152" t="str">
            <v>521113</v>
          </cell>
          <cell r="W152" t="str">
            <v>Belanja Penambah Daya Tahan Tubuh</v>
          </cell>
          <cell r="X152" t="str">
            <v>52</v>
          </cell>
          <cell r="Y152" t="str">
            <v>521113 Belanja Penambah Daya Tahan Tubuh</v>
          </cell>
        </row>
        <row r="153">
          <cell r="V153" t="str">
            <v>521114</v>
          </cell>
          <cell r="W153" t="str">
            <v>Belanja Pengiriman Surat Dinas Pos Pusat</v>
          </cell>
          <cell r="X153" t="str">
            <v>52</v>
          </cell>
          <cell r="Y153" t="str">
            <v>521114 Belanja Pengiriman Surat Dinas Pos Pusat</v>
          </cell>
        </row>
        <row r="154">
          <cell r="V154" t="str">
            <v>521115</v>
          </cell>
          <cell r="W154" t="str">
            <v>Belanja Honor Operasional Satuan Kerja</v>
          </cell>
          <cell r="X154" t="str">
            <v>52</v>
          </cell>
          <cell r="Y154" t="str">
            <v>521115 Belanja Honor Operasional Satuan Kerja</v>
          </cell>
        </row>
        <row r="155">
          <cell r="V155" t="str">
            <v>521116</v>
          </cell>
          <cell r="W155" t="str">
            <v>Belanja Keperluan Perkantoran Atase Pertahanan Luar Negeri</v>
          </cell>
          <cell r="X155" t="str">
            <v>52</v>
          </cell>
          <cell r="Y155" t="str">
            <v>521116 Belanja Keperluan Perkantoran Atase Pertahanan Luar Negeri</v>
          </cell>
        </row>
        <row r="156">
          <cell r="V156" t="str">
            <v>521119</v>
          </cell>
          <cell r="W156" t="str">
            <v>Belanja Barang Operasional Lainnya</v>
          </cell>
          <cell r="X156" t="str">
            <v>52</v>
          </cell>
          <cell r="Y156" t="str">
            <v>521119 Belanja Barang Operasional Lainnya</v>
          </cell>
        </row>
        <row r="157">
          <cell r="V157" t="str">
            <v>521121</v>
          </cell>
          <cell r="W157" t="str">
            <v>Belanja Barang Operasional kepada BLU  dalam Satu Kementerian Negara/Lembaga</v>
          </cell>
          <cell r="X157" t="str">
            <v>52</v>
          </cell>
          <cell r="Y157" t="str">
            <v>521121 Belanja Barang Operasional kepada BLU  dalam Satu Kementerian Negara/Lembaga</v>
          </cell>
        </row>
        <row r="158">
          <cell r="V158" t="str">
            <v>521122</v>
          </cell>
          <cell r="W158" t="str">
            <v>Belanja Barang Operasional Kepada BLU yang berada dalam Kementerian Negara/Lembaga lain</v>
          </cell>
          <cell r="X158" t="str">
            <v>52</v>
          </cell>
          <cell r="Y158" t="str">
            <v>521122 Belanja Barang Operasional Kepada BLU yang berada dalam Kementerian Negara/Lembaga lain</v>
          </cell>
        </row>
        <row r="159">
          <cell r="V159" t="str">
            <v>521131</v>
          </cell>
          <cell r="W159" t="str">
            <v>Belanja Barang Operasional- Penanganan Pandemi COVID-19</v>
          </cell>
          <cell r="X159" t="str">
            <v>52</v>
          </cell>
          <cell r="Y159" t="str">
            <v>521131 Belanja Barang Operasional- Penanganan Pandemi COVID-19</v>
          </cell>
        </row>
        <row r="160">
          <cell r="V160" t="str">
            <v>521211</v>
          </cell>
          <cell r="W160" t="str">
            <v>Belanja Bahan</v>
          </cell>
          <cell r="X160" t="str">
            <v>52</v>
          </cell>
          <cell r="Y160" t="str">
            <v>521211 Belanja Bahan</v>
          </cell>
        </row>
        <row r="161">
          <cell r="V161" t="str">
            <v>521212</v>
          </cell>
          <cell r="W161" t="str">
            <v>Belanja Barang Transito</v>
          </cell>
          <cell r="X161" t="str">
            <v>52</v>
          </cell>
          <cell r="Y161" t="str">
            <v>521212 Belanja Barang Transito</v>
          </cell>
        </row>
        <row r="162">
          <cell r="V162" t="str">
            <v>521213</v>
          </cell>
          <cell r="W162" t="str">
            <v>Belanja Honor Output Kegiatan</v>
          </cell>
          <cell r="X162" t="str">
            <v>52</v>
          </cell>
          <cell r="Y162" t="str">
            <v>521213 Belanja Honor Output Kegiatan</v>
          </cell>
        </row>
        <row r="163">
          <cell r="V163" t="str">
            <v>521214</v>
          </cell>
          <cell r="W163" t="str">
            <v>Belanja Rugi Selisih Kurs Uang Persediaan</v>
          </cell>
          <cell r="X163" t="str">
            <v>52</v>
          </cell>
          <cell r="Y163" t="str">
            <v>521214 Belanja Rugi Selisih Kurs Uang Persediaan</v>
          </cell>
        </row>
        <row r="164">
          <cell r="V164" t="str">
            <v>521215</v>
          </cell>
          <cell r="W164" t="str">
            <v>Belanja Biaya Operasional Penyelenggaraan Pembayaran Manfaat Pensiun</v>
          </cell>
          <cell r="X164" t="str">
            <v>52</v>
          </cell>
          <cell r="Y164" t="str">
            <v>521215 Belanja Biaya Operasional Penyelenggaraan Pembayaran Manfaat Pensiun</v>
          </cell>
        </row>
        <row r="165">
          <cell r="V165" t="str">
            <v>521216</v>
          </cell>
          <cell r="W165" t="str">
            <v>Belanja Pencairan Bantuan Pendanaan Perguruan Tinggi Negeri Badan Hukum</v>
          </cell>
          <cell r="X165" t="str">
            <v>52</v>
          </cell>
          <cell r="Y165" t="str">
            <v>521216 Belanja Pencairan Bantuan Pendanaan Perguruan Tinggi Negeri Badan Hukum</v>
          </cell>
        </row>
        <row r="166">
          <cell r="V166" t="str">
            <v>521217</v>
          </cell>
          <cell r="W166" t="str">
            <v>Belanja Denda Keterlambatan Pembayaran Tagihan Kepada Negara</v>
          </cell>
          <cell r="X166" t="str">
            <v>52</v>
          </cell>
          <cell r="Y166" t="str">
            <v>521217 Belanja Denda Keterlambatan Pembayaran Tagihan Kepada Negara</v>
          </cell>
        </row>
        <row r="167">
          <cell r="V167" t="str">
            <v>521218</v>
          </cell>
          <cell r="W167" t="str">
            <v>Belanja dalam Rangka Refund Dana PHLN</v>
          </cell>
          <cell r="X167" t="str">
            <v>52</v>
          </cell>
          <cell r="Y167" t="str">
            <v>521218 Belanja dalam Rangka Refund Dana PHLN</v>
          </cell>
        </row>
        <row r="168">
          <cell r="V168" t="str">
            <v>521219</v>
          </cell>
          <cell r="W168" t="str">
            <v>Belanja Barang Non Operasional Lainnya</v>
          </cell>
          <cell r="X168" t="str">
            <v>52</v>
          </cell>
          <cell r="Y168" t="str">
            <v>521219 Belanja Barang Non Operasional Lainnya</v>
          </cell>
        </row>
        <row r="169">
          <cell r="V169" t="str">
            <v>521221</v>
          </cell>
          <cell r="W169" t="str">
            <v>Belanja Barang Non Operasional kepada BLU  dalam Satu Kementerian Negara/Lembaga</v>
          </cell>
          <cell r="X169" t="str">
            <v>52</v>
          </cell>
          <cell r="Y169" t="str">
            <v>521221 Belanja Barang Non Operasional kepada BLU  dalam Satu Kementerian Negara/Lembaga</v>
          </cell>
        </row>
        <row r="170">
          <cell r="V170" t="str">
            <v>521222</v>
          </cell>
          <cell r="W170" t="str">
            <v>Belanja Barang Non Operasional Kepada BLU yang berada dalam Kementerian Negara/Lembaga lain</v>
          </cell>
          <cell r="X170" t="str">
            <v>52</v>
          </cell>
          <cell r="Y170" t="str">
            <v>521222 Belanja Barang Non Operasional Kepada BLU yang berada dalam Kementerian Negara/Lembaga lain</v>
          </cell>
        </row>
        <row r="171">
          <cell r="V171" t="str">
            <v>521231</v>
          </cell>
          <cell r="W171" t="str">
            <v>Belanja Barang Pemberian Penghargaan dalam bentuk uang</v>
          </cell>
          <cell r="X171" t="str">
            <v>52</v>
          </cell>
          <cell r="Y171" t="str">
            <v>521231 Belanja Barang Pemberian Penghargaan dalam bentuk uang</v>
          </cell>
        </row>
        <row r="172">
          <cell r="V172" t="str">
            <v>521232</v>
          </cell>
          <cell r="W172" t="str">
            <v>Belanja Barang Pemberian Beasiswa Non PNS dalam bentuk uang</v>
          </cell>
          <cell r="X172" t="str">
            <v>52</v>
          </cell>
          <cell r="Y172" t="str">
            <v>521232 Belanja Barang Pemberian Beasiswa Non PNS dalam bentuk uang</v>
          </cell>
        </row>
        <row r="173">
          <cell r="V173" t="str">
            <v>521233</v>
          </cell>
          <cell r="W173" t="str">
            <v>Belanja Barang Pemberian Bantuan Operasional dalam bentuk uang</v>
          </cell>
          <cell r="X173" t="str">
            <v>52</v>
          </cell>
          <cell r="Y173" t="str">
            <v>521233 Belanja Barang Pemberian Bantuan Operasional dalam bentuk uang</v>
          </cell>
        </row>
        <row r="174">
          <cell r="V174" t="str">
            <v>521234</v>
          </cell>
          <cell r="W174" t="str">
            <v>Belanja Barang Pemberian Penghargaan dalam bentuk barang</v>
          </cell>
          <cell r="X174" t="str">
            <v>52</v>
          </cell>
          <cell r="Y174" t="str">
            <v>521234 Belanja Barang Pemberian Penghargaan dalam bentuk barang</v>
          </cell>
        </row>
        <row r="175">
          <cell r="V175" t="str">
            <v>521241</v>
          </cell>
          <cell r="W175" t="str">
            <v>Belanja Barang Non Operasional- Penanganan Pandemi COVID-19</v>
          </cell>
          <cell r="X175" t="str">
            <v>52</v>
          </cell>
          <cell r="Y175" t="str">
            <v>521241 Belanja Barang Non Operasional- Penanganan Pandemi COVID-19</v>
          </cell>
        </row>
        <row r="176">
          <cell r="V176" t="str">
            <v>521511</v>
          </cell>
          <cell r="W176" t="str">
            <v>Belanja Barang Pengganti PPN Dalam Rangka Hibah MCC</v>
          </cell>
          <cell r="X176" t="str">
            <v>52</v>
          </cell>
          <cell r="Y176" t="str">
            <v>521511 Belanja Barang Pengganti PPN Dalam Rangka Hibah MCC</v>
          </cell>
        </row>
        <row r="177">
          <cell r="V177" t="str">
            <v>521512</v>
          </cell>
          <cell r="W177" t="str">
            <v>Belanja Barang Pengganti PPh Dalam Rangka Hibah MCC</v>
          </cell>
          <cell r="X177" t="str">
            <v>52</v>
          </cell>
          <cell r="Y177" t="str">
            <v>521512 Belanja Barang Pengganti PPh Dalam Rangka Hibah MCC</v>
          </cell>
        </row>
        <row r="178">
          <cell r="V178" t="str">
            <v>521513</v>
          </cell>
          <cell r="W178" t="str">
            <v>Belanja Barang Pengganti Pajak Lainnya Dalam Rangka Hibah MCC</v>
          </cell>
          <cell r="X178" t="str">
            <v>52</v>
          </cell>
          <cell r="Y178" t="str">
            <v>521513 Belanja Barang Pengganti Pajak Lainnya Dalam Rangka Hibah MCC</v>
          </cell>
        </row>
        <row r="179">
          <cell r="V179" t="str">
            <v>521711</v>
          </cell>
          <cell r="W179" t="str">
            <v>Belanja Kontribusi pada Organisasi Internasional dan Trust Fund</v>
          </cell>
          <cell r="X179" t="str">
            <v>52</v>
          </cell>
          <cell r="Y179" t="str">
            <v>521711 Belanja Kontribusi pada Organisasi Internasional dan Trust Fund</v>
          </cell>
        </row>
        <row r="180">
          <cell r="V180" t="str">
            <v>521721</v>
          </cell>
          <cell r="W180" t="str">
            <v>Belanja Kontribusi Dana Dukungan Kelayakan (Viability Gap Fund)</v>
          </cell>
          <cell r="X180" t="str">
            <v>52</v>
          </cell>
          <cell r="Y180" t="str">
            <v>521721 Belanja Kontribusi Dana Dukungan Kelayakan (Viability Gap Fund)</v>
          </cell>
        </row>
        <row r="181">
          <cell r="V181" t="str">
            <v>521722</v>
          </cell>
          <cell r="W181" t="str">
            <v>Belanja Kontribusi Fasilitas Penyiapan Proyek (Project Development Facility)</v>
          </cell>
          <cell r="X181" t="str">
            <v>52</v>
          </cell>
          <cell r="Y181" t="str">
            <v>521722 Belanja Kontribusi Fasilitas Penyiapan Proyek (Project Development Facility)</v>
          </cell>
        </row>
        <row r="182">
          <cell r="V182" t="str">
            <v>521723</v>
          </cell>
          <cell r="W182" t="str">
            <v>Belanja Ketersediaan Layanan (Availability Payment)</v>
          </cell>
          <cell r="X182" t="str">
            <v>52</v>
          </cell>
          <cell r="Y182" t="str">
            <v>521723 Belanja Ketersediaan Layanan (Availability Payment)</v>
          </cell>
        </row>
        <row r="183">
          <cell r="V183" t="str">
            <v>521724</v>
          </cell>
          <cell r="W183" t="str">
            <v>Belanja Kompensasi Finansial Penjaminan Infrastruktur</v>
          </cell>
          <cell r="X183" t="str">
            <v>52</v>
          </cell>
          <cell r="Y183" t="str">
            <v>521724 Belanja Kompensasi Finansial Penjaminan Infrastruktur</v>
          </cell>
        </row>
        <row r="184">
          <cell r="V184" t="str">
            <v>521725</v>
          </cell>
          <cell r="W184" t="str">
            <v>Belanja Regres Penjaminan Infrastruktur</v>
          </cell>
          <cell r="X184" t="str">
            <v>52</v>
          </cell>
          <cell r="Y184" t="str">
            <v>521725 Belanja Regres Penjaminan Infrastruktur</v>
          </cell>
        </row>
        <row r="185">
          <cell r="V185" t="str">
            <v>521811</v>
          </cell>
          <cell r="W185" t="str">
            <v>Belanja Barang Persediaan Barang Konsumsi</v>
          </cell>
          <cell r="X185" t="str">
            <v>52</v>
          </cell>
          <cell r="Y185" t="str">
            <v>521811 Belanja Barang Persediaan Barang Konsumsi</v>
          </cell>
        </row>
        <row r="186">
          <cell r="V186" t="str">
            <v>521812</v>
          </cell>
          <cell r="W186" t="str">
            <v>Belanja Barang Persediaan Amunisi</v>
          </cell>
          <cell r="X186" t="str">
            <v>52</v>
          </cell>
          <cell r="Y186" t="str">
            <v>521812 Belanja Barang Persediaan Amunisi</v>
          </cell>
        </row>
        <row r="187">
          <cell r="V187" t="str">
            <v>521813</v>
          </cell>
          <cell r="W187" t="str">
            <v>Belanja Barang Persediaan Pita Cukai, Meterai dan Leges</v>
          </cell>
          <cell r="X187" t="str">
            <v>52</v>
          </cell>
          <cell r="Y187" t="str">
            <v>521813 Belanja Barang Persediaan Pita Cukai, Meterai dan Leges</v>
          </cell>
        </row>
        <row r="188">
          <cell r="V188" t="str">
            <v>521821</v>
          </cell>
          <cell r="W188" t="str">
            <v>Belanja Barang Persediaan bahan baku</v>
          </cell>
          <cell r="X188" t="str">
            <v>52</v>
          </cell>
          <cell r="Y188" t="str">
            <v>521821 Belanja Barang Persediaan bahan baku</v>
          </cell>
        </row>
        <row r="189">
          <cell r="V189" t="str">
            <v>521822</v>
          </cell>
          <cell r="W189" t="str">
            <v>Belanja Barang Persediaan barang dalam proses</v>
          </cell>
          <cell r="X189" t="str">
            <v>52</v>
          </cell>
          <cell r="Y189" t="str">
            <v>521822 Belanja Barang Persediaan barang dalam proses</v>
          </cell>
        </row>
        <row r="190">
          <cell r="V190" t="str">
            <v>521831</v>
          </cell>
          <cell r="W190" t="str">
            <v>Belanja Barang Persediaan untuk tujuan strategis/berjaga-jaga</v>
          </cell>
          <cell r="X190" t="str">
            <v>52</v>
          </cell>
          <cell r="Y190" t="str">
            <v>521831 Belanja Barang Persediaan untuk tujuan strategis/berjaga-jaga</v>
          </cell>
        </row>
        <row r="191">
          <cell r="V191" t="str">
            <v>521832</v>
          </cell>
          <cell r="W191" t="str">
            <v>Belanja Barang Persediaan Lainnya</v>
          </cell>
          <cell r="X191" t="str">
            <v>52</v>
          </cell>
          <cell r="Y191" t="str">
            <v>521832 Belanja Barang Persediaan Lainnya</v>
          </cell>
        </row>
        <row r="192">
          <cell r="V192" t="str">
            <v>521841</v>
          </cell>
          <cell r="W192" t="str">
            <v>Belanja Barang Persediaan - Penanganan Pandemi COVID-19</v>
          </cell>
          <cell r="X192" t="str">
            <v>52</v>
          </cell>
          <cell r="Y192" t="str">
            <v>521841 Belanja Barang Persediaan - Penanganan Pandemi COVID-19</v>
          </cell>
        </row>
        <row r="193">
          <cell r="V193" t="str">
            <v>522111</v>
          </cell>
          <cell r="W193" t="str">
            <v>Belanja Langganan Listrik</v>
          </cell>
          <cell r="X193" t="str">
            <v>52</v>
          </cell>
          <cell r="Y193" t="str">
            <v>522111 Belanja Langganan Listrik</v>
          </cell>
        </row>
        <row r="194">
          <cell r="V194" t="str">
            <v>522112</v>
          </cell>
          <cell r="W194" t="str">
            <v>Belanja Langganan Telepon</v>
          </cell>
          <cell r="X194" t="str">
            <v>52</v>
          </cell>
          <cell r="Y194" t="str">
            <v>522112 Belanja Langganan Telepon</v>
          </cell>
        </row>
        <row r="195">
          <cell r="V195" t="str">
            <v>522113</v>
          </cell>
          <cell r="W195" t="str">
            <v>Belanja Langganan Air</v>
          </cell>
          <cell r="X195" t="str">
            <v>52</v>
          </cell>
          <cell r="Y195" t="str">
            <v>522113 Belanja Langganan Air</v>
          </cell>
        </row>
        <row r="196">
          <cell r="V196" t="str">
            <v>522119</v>
          </cell>
          <cell r="W196" t="str">
            <v>Belanja Langganan Daya dan Jasa Lainnya</v>
          </cell>
          <cell r="X196" t="str">
            <v>52</v>
          </cell>
          <cell r="Y196" t="str">
            <v>522119 Belanja Langganan Daya dan Jasa Lainnya</v>
          </cell>
        </row>
        <row r="197">
          <cell r="V197" t="str">
            <v>522121</v>
          </cell>
          <cell r="W197" t="str">
            <v>Belanja Jasa Pos dan Giro</v>
          </cell>
          <cell r="X197" t="str">
            <v>52</v>
          </cell>
          <cell r="Y197" t="str">
            <v>522121 Belanja Jasa Pos dan Giro</v>
          </cell>
        </row>
        <row r="198">
          <cell r="V198" t="str">
            <v>522131</v>
          </cell>
          <cell r="W198" t="str">
            <v>Belanja Jasa Konsultan</v>
          </cell>
          <cell r="X198" t="str">
            <v>52</v>
          </cell>
          <cell r="Y198" t="str">
            <v>522131 Belanja Jasa Konsultan</v>
          </cell>
        </row>
        <row r="199">
          <cell r="V199" t="str">
            <v>522141</v>
          </cell>
          <cell r="W199" t="str">
            <v>Belanja Sewa</v>
          </cell>
          <cell r="X199" t="str">
            <v>52</v>
          </cell>
          <cell r="Y199" t="str">
            <v>522141 Belanja Sewa</v>
          </cell>
        </row>
        <row r="200">
          <cell r="V200" t="str">
            <v>522151</v>
          </cell>
          <cell r="W200" t="str">
            <v>Belanja Jasa Profesi</v>
          </cell>
          <cell r="X200" t="str">
            <v>52</v>
          </cell>
          <cell r="Y200" t="str">
            <v>522151 Belanja Jasa Profesi</v>
          </cell>
        </row>
        <row r="201">
          <cell r="V201" t="str">
            <v>522152</v>
          </cell>
          <cell r="W201" t="str">
            <v>Belanja Imbalan Jasa Invensi</v>
          </cell>
          <cell r="X201" t="str">
            <v>52</v>
          </cell>
          <cell r="Y201" t="str">
            <v>522152 Belanja Imbalan Jasa Invensi</v>
          </cell>
        </row>
        <row r="202">
          <cell r="V202" t="str">
            <v>522161</v>
          </cell>
          <cell r="W202" t="str">
            <v>Belanja Jasa kepada BLU  dalam Satu Kementerian Negara/Lembaga</v>
          </cell>
          <cell r="X202" t="str">
            <v>52</v>
          </cell>
          <cell r="Y202" t="str">
            <v>522161 Belanja Jasa kepada BLU  dalam Satu Kementerian Negara/Lembaga</v>
          </cell>
        </row>
        <row r="203">
          <cell r="V203" t="str">
            <v>522162</v>
          </cell>
          <cell r="W203" t="str">
            <v>Belanja Jasa Kepada BLU yang berada dalam Kementerian Negara/Lembaga lain</v>
          </cell>
          <cell r="X203" t="str">
            <v>52</v>
          </cell>
          <cell r="Y203" t="str">
            <v>522162 Belanja Jasa Kepada BLU yang berada dalam Kementerian Negara/Lembaga lain</v>
          </cell>
        </row>
        <row r="204">
          <cell r="V204" t="str">
            <v>522171</v>
          </cell>
          <cell r="W204" t="str">
            <v>Belanja Fee Pelayanan Bank/Pos Persepsi</v>
          </cell>
          <cell r="X204" t="str">
            <v>52</v>
          </cell>
          <cell r="Y204" t="str">
            <v>522171 Belanja Fee Pelayanan Bank/Pos Persepsi</v>
          </cell>
        </row>
        <row r="205">
          <cell r="V205" t="str">
            <v>522172</v>
          </cell>
          <cell r="W205" t="str">
            <v>Belanja Jasa Pelayanan Perbendaharaan</v>
          </cell>
          <cell r="X205" t="str">
            <v>52</v>
          </cell>
          <cell r="Y205" t="str">
            <v>522172 Belanja Jasa Pelayanan Perbendaharaan</v>
          </cell>
        </row>
        <row r="206">
          <cell r="V206" t="str">
            <v>522191</v>
          </cell>
          <cell r="W206" t="str">
            <v>Belanja Jasa Lainnya</v>
          </cell>
          <cell r="X206" t="str">
            <v>52</v>
          </cell>
          <cell r="Y206" t="str">
            <v>522191 Belanja Jasa Lainnya</v>
          </cell>
        </row>
        <row r="207">
          <cell r="V207" t="str">
            <v>522192</v>
          </cell>
          <cell r="W207" t="str">
            <v>Belanja Jasa - Penanganan Pandemi COVID-19</v>
          </cell>
          <cell r="X207" t="str">
            <v>52</v>
          </cell>
          <cell r="Y207" t="str">
            <v>522192 Belanja Jasa - Penanganan Pandemi COVID-19</v>
          </cell>
        </row>
        <row r="208">
          <cell r="V208" t="str">
            <v>523111</v>
          </cell>
          <cell r="W208" t="str">
            <v>Belanja Pemeliharaan Gedung dan Bangunan</v>
          </cell>
          <cell r="X208" t="str">
            <v>52</v>
          </cell>
          <cell r="Y208" t="str">
            <v>523111 Belanja Pemeliharaan Gedung dan Bangunan</v>
          </cell>
        </row>
        <row r="209">
          <cell r="V209" t="str">
            <v>523112</v>
          </cell>
          <cell r="W209" t="str">
            <v>Belanja Barang Persediaan Pemeliharaan Gedung dan Bangunan</v>
          </cell>
          <cell r="X209" t="str">
            <v>52</v>
          </cell>
          <cell r="Y209" t="str">
            <v>523112 Belanja Barang Persediaan Pemeliharaan Gedung dan Bangunan</v>
          </cell>
        </row>
        <row r="210">
          <cell r="V210" t="str">
            <v>523113</v>
          </cell>
          <cell r="W210" t="str">
            <v>Belanja Asuransi Gedung dan Bangunan</v>
          </cell>
          <cell r="X210" t="str">
            <v>52</v>
          </cell>
          <cell r="Y210" t="str">
            <v>523113 Belanja Asuransi Gedung dan Bangunan</v>
          </cell>
        </row>
        <row r="211">
          <cell r="V211" t="str">
            <v>523114</v>
          </cell>
          <cell r="W211" t="str">
            <v>Belanja Pemeliharaan Gedung dan Bangunan - Penanganan Pandemi COVID-19</v>
          </cell>
          <cell r="X211" t="str">
            <v>52</v>
          </cell>
          <cell r="Y211" t="str">
            <v>523114 Belanja Pemeliharaan Gedung dan Bangunan - Penanganan Pandemi COVID-19</v>
          </cell>
        </row>
        <row r="212">
          <cell r="V212" t="str">
            <v>523119</v>
          </cell>
          <cell r="W212" t="str">
            <v>Belanja Pemeliharaan Gedung dan Bangunan Lainnya</v>
          </cell>
          <cell r="X212" t="str">
            <v>52</v>
          </cell>
          <cell r="Y212" t="str">
            <v>523119 Belanja Pemeliharaan Gedung dan Bangunan Lainnya</v>
          </cell>
        </row>
        <row r="213">
          <cell r="V213" t="str">
            <v>523121</v>
          </cell>
          <cell r="W213" t="str">
            <v>Belanja Pemeliharaan Peralatan dan Mesin</v>
          </cell>
          <cell r="X213" t="str">
            <v>52</v>
          </cell>
          <cell r="Y213" t="str">
            <v>523121 Belanja Pemeliharaan Peralatan dan Mesin</v>
          </cell>
        </row>
        <row r="214">
          <cell r="V214" t="str">
            <v>523122</v>
          </cell>
          <cell r="W214" t="str">
            <v>Belanja Bahan Bakar Minyak dan Pelumas (BMP) dan Pelumas Khusus Non Pertamina</v>
          </cell>
          <cell r="X214" t="str">
            <v>52</v>
          </cell>
          <cell r="Y214" t="str">
            <v>523122 Belanja Bahan Bakar Minyak dan Pelumas (BMP) dan Pelumas Khusus Non Pertamina</v>
          </cell>
        </row>
        <row r="215">
          <cell r="V215" t="str">
            <v>523123</v>
          </cell>
          <cell r="W215" t="str">
            <v>Belanja Barang Persediaan Pemeliharaan Peralatan dan Mesin</v>
          </cell>
          <cell r="X215" t="str">
            <v>52</v>
          </cell>
          <cell r="Y215" t="str">
            <v>523123 Belanja Barang Persediaan Pemeliharaan Peralatan dan Mesin</v>
          </cell>
        </row>
        <row r="216">
          <cell r="V216" t="str">
            <v>523124</v>
          </cell>
          <cell r="W216" t="str">
            <v>Belanja Asuransi Alat Angkutan Darat/Apung/Udara Bermotor</v>
          </cell>
          <cell r="X216" t="str">
            <v>52</v>
          </cell>
          <cell r="Y216" t="str">
            <v>523124 Belanja Asuransi Alat Angkutan Darat/Apung/Udara Bermotor</v>
          </cell>
        </row>
        <row r="217">
          <cell r="V217" t="str">
            <v>523129</v>
          </cell>
          <cell r="W217" t="str">
            <v>Belanja Pemeliharaan Peralatan dan Mesin Lainnya</v>
          </cell>
          <cell r="X217" t="str">
            <v>52</v>
          </cell>
          <cell r="Y217" t="str">
            <v>523129 Belanja Pemeliharaan Peralatan dan Mesin Lainnya</v>
          </cell>
        </row>
        <row r="218">
          <cell r="V218" t="str">
            <v>523131</v>
          </cell>
          <cell r="W218" t="str">
            <v>Belanja Pemeliharaan Jalan dan Jembatan</v>
          </cell>
          <cell r="X218" t="str">
            <v>52</v>
          </cell>
          <cell r="Y218" t="str">
            <v>523131 Belanja Pemeliharaan Jalan dan Jembatan</v>
          </cell>
        </row>
        <row r="219">
          <cell r="V219" t="str">
            <v>523132</v>
          </cell>
          <cell r="W219" t="str">
            <v>Belanja Pemeliharaan Irigasi</v>
          </cell>
          <cell r="X219" t="str">
            <v>52</v>
          </cell>
          <cell r="Y219" t="str">
            <v>523132 Belanja Pemeliharaan Irigasi</v>
          </cell>
        </row>
        <row r="220">
          <cell r="V220" t="str">
            <v>523133</v>
          </cell>
          <cell r="W220" t="str">
            <v>Belanja Pemeliharaan Jaringan</v>
          </cell>
          <cell r="X220" t="str">
            <v>52</v>
          </cell>
          <cell r="Y220" t="str">
            <v>523133 Belanja Pemeliharaan Jaringan</v>
          </cell>
        </row>
        <row r="221">
          <cell r="V221" t="str">
            <v>523134</v>
          </cell>
          <cell r="W221" t="str">
            <v>Belanja Barang Persediaan Pemeliharaan Jalan dan Jembatan</v>
          </cell>
          <cell r="X221" t="str">
            <v>52</v>
          </cell>
          <cell r="Y221" t="str">
            <v>523134 Belanja Barang Persediaan Pemeliharaan Jalan dan Jembatan</v>
          </cell>
        </row>
        <row r="222">
          <cell r="V222" t="str">
            <v>523135</v>
          </cell>
          <cell r="W222" t="str">
            <v>Belanja Barang Persediaan Pemeliharaan Irigasi</v>
          </cell>
          <cell r="X222" t="str">
            <v>52</v>
          </cell>
          <cell r="Y222" t="str">
            <v>523135 Belanja Barang Persediaan Pemeliharaan Irigasi</v>
          </cell>
        </row>
        <row r="223">
          <cell r="V223" t="str">
            <v>523136</v>
          </cell>
          <cell r="W223" t="str">
            <v>Belanja Barang Persediaan Pemeliharaan Jaringan</v>
          </cell>
          <cell r="X223" t="str">
            <v>52</v>
          </cell>
          <cell r="Y223" t="str">
            <v>523136 Belanja Barang Persediaan Pemeliharaan Jaringan</v>
          </cell>
        </row>
        <row r="224">
          <cell r="V224" t="str">
            <v>523137</v>
          </cell>
          <cell r="W224" t="str">
            <v>Belanja Asuransi Jembatan</v>
          </cell>
          <cell r="X224" t="str">
            <v>52</v>
          </cell>
          <cell r="Y224" t="str">
            <v>523137 Belanja Asuransi Jembatan</v>
          </cell>
        </row>
        <row r="225">
          <cell r="V225" t="str">
            <v>523191</v>
          </cell>
          <cell r="W225" t="str">
            <v>Belanja Barang Persediaan Pemeliharaan Lainnya</v>
          </cell>
          <cell r="X225" t="str">
            <v>52</v>
          </cell>
          <cell r="Y225" t="str">
            <v>523191 Belanja Barang Persediaan Pemeliharaan Lainnya</v>
          </cell>
        </row>
        <row r="226">
          <cell r="V226" t="str">
            <v>523199</v>
          </cell>
          <cell r="W226" t="str">
            <v>Belanja Pemeliharaan Lainnya</v>
          </cell>
          <cell r="X226" t="str">
            <v>52</v>
          </cell>
          <cell r="Y226" t="str">
            <v>523199 Belanja Pemeliharaan Lainnya</v>
          </cell>
        </row>
        <row r="227">
          <cell r="V227" t="str">
            <v>524111</v>
          </cell>
          <cell r="W227" t="str">
            <v>Belanja Perjalanan Dinas Biasa</v>
          </cell>
          <cell r="X227" t="str">
            <v>52</v>
          </cell>
          <cell r="Y227" t="str">
            <v>524111 Belanja Perjalanan Dinas Biasa</v>
          </cell>
        </row>
        <row r="228">
          <cell r="V228" t="str">
            <v>524112</v>
          </cell>
          <cell r="W228" t="str">
            <v>Belanja Perjalanan Dinas Tetap</v>
          </cell>
          <cell r="X228" t="str">
            <v>52</v>
          </cell>
          <cell r="Y228" t="str">
            <v>524112 Belanja Perjalanan Dinas Tetap</v>
          </cell>
        </row>
        <row r="229">
          <cell r="V229" t="str">
            <v>524113</v>
          </cell>
          <cell r="W229" t="str">
            <v>Belanja Perjalanan Dinas Dalam Kota</v>
          </cell>
          <cell r="X229" t="str">
            <v>52</v>
          </cell>
          <cell r="Y229" t="str">
            <v>524113 Belanja Perjalanan Dinas Dalam Kota</v>
          </cell>
        </row>
        <row r="230">
          <cell r="V230" t="str">
            <v>524114</v>
          </cell>
          <cell r="W230" t="str">
            <v>Belanja Perjalanan Dinas Paket Meeting Dalam Kota</v>
          </cell>
          <cell r="X230" t="str">
            <v>52</v>
          </cell>
          <cell r="Y230" t="str">
            <v>524114 Belanja Perjalanan Dinas Paket Meeting Dalam Kota</v>
          </cell>
        </row>
        <row r="231">
          <cell r="V231" t="str">
            <v>524115</v>
          </cell>
          <cell r="W231" t="str">
            <v>Belanja Perjalanan Dinas - Penanganan Pandemi COVID-19</v>
          </cell>
          <cell r="X231" t="str">
            <v>52</v>
          </cell>
          <cell r="Y231" t="str">
            <v>524115 Belanja Perjalanan Dinas - Penanganan Pandemi COVID-19</v>
          </cell>
        </row>
        <row r="232">
          <cell r="V232" t="str">
            <v>524119</v>
          </cell>
          <cell r="W232" t="str">
            <v>Belanja Perjalanan Dinas Paket Meeting Luar Kota</v>
          </cell>
          <cell r="X232" t="str">
            <v>52</v>
          </cell>
          <cell r="Y232" t="str">
            <v>524119 Belanja Perjalanan Dinas Paket Meeting Luar Kota</v>
          </cell>
        </row>
        <row r="233">
          <cell r="V233" t="str">
            <v>524211</v>
          </cell>
          <cell r="W233" t="str">
            <v>Belanja Perjalanan Dinas Biasa - Luar Negeri</v>
          </cell>
          <cell r="X233" t="str">
            <v>52</v>
          </cell>
          <cell r="Y233" t="str">
            <v>524211 Belanja Perjalanan Dinas Biasa - Luar Negeri</v>
          </cell>
        </row>
        <row r="234">
          <cell r="V234" t="str">
            <v>524212</v>
          </cell>
          <cell r="W234" t="str">
            <v>Belanja Perjalanan Dinas Tetap - Luar Negeri</v>
          </cell>
          <cell r="X234" t="str">
            <v>52</v>
          </cell>
          <cell r="Y234" t="str">
            <v>524212 Belanja Perjalanan Dinas Tetap - Luar Negeri</v>
          </cell>
        </row>
        <row r="235">
          <cell r="V235" t="str">
            <v>524219</v>
          </cell>
          <cell r="W235" t="str">
            <v>Belanja Perjalanan Dinas Lainnya - Luar Negeri</v>
          </cell>
          <cell r="X235" t="str">
            <v>52</v>
          </cell>
          <cell r="Y235" t="str">
            <v>524219 Belanja Perjalanan Dinas Lainnya - Luar Negeri</v>
          </cell>
        </row>
        <row r="236">
          <cell r="V236" t="str">
            <v>525111</v>
          </cell>
          <cell r="W236" t="str">
            <v>Belanja Gaji dan Tunjangan</v>
          </cell>
          <cell r="X236" t="str">
            <v>52</v>
          </cell>
          <cell r="Y236" t="str">
            <v>525111 Belanja Gaji dan Tunjangan</v>
          </cell>
        </row>
        <row r="237">
          <cell r="V237" t="str">
            <v>525112</v>
          </cell>
          <cell r="W237" t="str">
            <v>Belanja Barang</v>
          </cell>
          <cell r="X237" t="str">
            <v>52</v>
          </cell>
          <cell r="Y237" t="str">
            <v>525112 Belanja Barang</v>
          </cell>
        </row>
        <row r="238">
          <cell r="V238" t="str">
            <v>525113</v>
          </cell>
          <cell r="W238" t="str">
            <v>Belanja Jasa</v>
          </cell>
          <cell r="X238" t="str">
            <v>52</v>
          </cell>
          <cell r="Y238" t="str">
            <v>525113 Belanja Jasa</v>
          </cell>
        </row>
        <row r="239">
          <cell r="V239" t="str">
            <v>525114</v>
          </cell>
          <cell r="W239" t="str">
            <v>Belanja Pemeliharaan</v>
          </cell>
          <cell r="X239" t="str">
            <v>52</v>
          </cell>
          <cell r="Y239" t="str">
            <v>525114 Belanja Pemeliharaan</v>
          </cell>
        </row>
        <row r="240">
          <cell r="V240" t="str">
            <v>525115</v>
          </cell>
          <cell r="W240" t="str">
            <v>Belanja Perjalanan</v>
          </cell>
          <cell r="X240" t="str">
            <v>52</v>
          </cell>
          <cell r="Y240" t="str">
            <v>525115 Belanja Perjalanan</v>
          </cell>
        </row>
        <row r="241">
          <cell r="V241" t="str">
            <v>525116</v>
          </cell>
          <cell r="W241" t="str">
            <v>Belanja atas Pengelolaan Endowment Fund</v>
          </cell>
          <cell r="X241" t="str">
            <v>52</v>
          </cell>
          <cell r="Y241" t="str">
            <v>525116 Belanja atas Pengelolaan Endowment Fund</v>
          </cell>
        </row>
        <row r="242">
          <cell r="V242" t="str">
            <v>525117</v>
          </cell>
          <cell r="W242" t="str">
            <v>Belanja Pengelolaan Dana Perkebunan Kelapa Sawit┬á</v>
          </cell>
          <cell r="X242" t="str">
            <v>52</v>
          </cell>
          <cell r="Y242" t="str">
            <v>525117 Belanja Pengelolaan Dana Perkebunan Kelapa Sawit┬á</v>
          </cell>
        </row>
        <row r="243">
          <cell r="V243" t="str">
            <v>525118</v>
          </cell>
          <cell r="W243" t="str">
            <v>Belanja Ketersediaan Layanan BLU┬á</v>
          </cell>
          <cell r="X243" t="str">
            <v>52</v>
          </cell>
          <cell r="Y243" t="str">
            <v>525118 Belanja Ketersediaan Layanan BLU┬á</v>
          </cell>
        </row>
        <row r="244">
          <cell r="V244" t="str">
            <v>525119</v>
          </cell>
          <cell r="W244" t="str">
            <v>Belanja Penyediaan Barang dan Jasa BLU Lainnya</v>
          </cell>
          <cell r="X244" t="str">
            <v>52</v>
          </cell>
          <cell r="Y244" t="str">
            <v>525119 Belanja Penyediaan Barang dan Jasa BLU Lainnya</v>
          </cell>
        </row>
        <row r="245">
          <cell r="V245" t="str">
            <v>525121</v>
          </cell>
          <cell r="W245" t="str">
            <v>Belanja Barang Persediaan Barang Konsumsi - BLU</v>
          </cell>
          <cell r="X245" t="str">
            <v>52</v>
          </cell>
          <cell r="Y245" t="str">
            <v>525121 Belanja Barang Persediaan Barang Konsumsi - BLU</v>
          </cell>
        </row>
        <row r="246">
          <cell r="V246" t="str">
            <v>525122</v>
          </cell>
          <cell r="W246" t="str">
            <v>Belanja Barang Persediaan Amunisi - BLU</v>
          </cell>
          <cell r="X246" t="str">
            <v>52</v>
          </cell>
          <cell r="Y246" t="str">
            <v>525122 Belanja Barang Persediaan Amunisi - BLU</v>
          </cell>
        </row>
        <row r="247">
          <cell r="V247" t="str">
            <v>525123</v>
          </cell>
          <cell r="W247" t="str">
            <v>Belanja Barang Persediaan Pemeliharaan - BLU</v>
          </cell>
          <cell r="X247" t="str">
            <v>52</v>
          </cell>
          <cell r="Y247" t="str">
            <v>525123 Belanja Barang Persediaan Pemeliharaan - BLU</v>
          </cell>
        </row>
        <row r="248">
          <cell r="V248" t="str">
            <v>525124</v>
          </cell>
          <cell r="W248" t="str">
            <v>Belanja Barang Persediaan Pita Cukai, Materai dan Leges - BLU</v>
          </cell>
          <cell r="X248" t="str">
            <v>52</v>
          </cell>
          <cell r="Y248" t="str">
            <v>525124 Belanja Barang Persediaan Pita Cukai, Materai dan Leges - BLU</v>
          </cell>
        </row>
        <row r="249">
          <cell r="V249" t="str">
            <v>525125</v>
          </cell>
          <cell r="W249" t="str">
            <v>Belanja Barang Persediaan untuk Dijual/Diserahkan kepada Masyarakat - BLU</v>
          </cell>
          <cell r="X249" t="str">
            <v>52</v>
          </cell>
          <cell r="Y249" t="str">
            <v>525125 Belanja Barang Persediaan untuk Dijual/Diserahkan kepada Masyarakat - BLU</v>
          </cell>
        </row>
        <row r="250">
          <cell r="V250" t="str">
            <v>525126</v>
          </cell>
          <cell r="W250" t="str">
            <v>Belanja Barang Persediaan Bahan Baku untuk Proses Produksi - BLU</v>
          </cell>
          <cell r="X250" t="str">
            <v>52</v>
          </cell>
          <cell r="Y250" t="str">
            <v>525126 Belanja Barang Persediaan Bahan Baku untuk Proses Produksi - BLU</v>
          </cell>
        </row>
        <row r="251">
          <cell r="V251" t="str">
            <v>525127</v>
          </cell>
          <cell r="W251" t="str">
            <v>Belanja Barang Persediaan Barang dalam Proses untuk Proses Produksi - BLU</v>
          </cell>
          <cell r="X251" t="str">
            <v>52</v>
          </cell>
          <cell r="Y251" t="str">
            <v>525127 Belanja Barang Persediaan Barang dalam Proses untuk Proses Produksi - BLU</v>
          </cell>
        </row>
        <row r="252">
          <cell r="V252" t="str">
            <v>525129</v>
          </cell>
          <cell r="W252" t="str">
            <v>Belanja Barang Persediaan Lainnya - BLU</v>
          </cell>
          <cell r="X252" t="str">
            <v>52</v>
          </cell>
          <cell r="Y252" t="str">
            <v>525129 Belanja Barang Persediaan Lainnya - BLU</v>
          </cell>
        </row>
        <row r="253">
          <cell r="V253" t="str">
            <v>525131</v>
          </cell>
          <cell r="W253" t="str">
            <v>Belanja Asuransi BMN Gedung dan Bangunan - BLU</v>
          </cell>
          <cell r="X253" t="str">
            <v>52</v>
          </cell>
          <cell r="Y253" t="str">
            <v>525131 Belanja Asuransi BMN Gedung dan Bangunan - BLU</v>
          </cell>
        </row>
        <row r="254">
          <cell r="V254" t="str">
            <v>525132</v>
          </cell>
          <cell r="W254" t="str">
            <v>Belanja Asuransi BMN Alat Angkutan Darat/Apung/Udara Bermotor ÔÇô BLU</v>
          </cell>
          <cell r="X254" t="str">
            <v>52</v>
          </cell>
          <cell r="Y254" t="str">
            <v>525132 Belanja Asuransi BMN Alat Angkutan Darat/Apung/Udara Bermotor ÔÇô BLU</v>
          </cell>
        </row>
        <row r="255">
          <cell r="V255" t="str">
            <v>525133</v>
          </cell>
          <cell r="W255" t="str">
            <v>Belanja Asuransi BMN Jembatan ÔÇô BLU</v>
          </cell>
          <cell r="X255" t="str">
            <v>52</v>
          </cell>
          <cell r="Y255" t="str">
            <v>525133 Belanja Asuransi BMN Jembatan ÔÇô BLU</v>
          </cell>
        </row>
        <row r="256">
          <cell r="V256" t="str">
            <v>525141</v>
          </cell>
          <cell r="W256" t="str">
            <v>Belanja Barang BLU kepada BLU Lain dalam Satu Kementerian Negara/Lembaga</v>
          </cell>
          <cell r="X256" t="str">
            <v>52</v>
          </cell>
          <cell r="Y256" t="str">
            <v>525141 Belanja Barang BLU kepada BLU Lain dalam Satu Kementerian Negara/Lembaga</v>
          </cell>
        </row>
        <row r="257">
          <cell r="V257" t="str">
            <v>525142</v>
          </cell>
          <cell r="W257" t="str">
            <v>Belanja Barang BLU kepada BLU Lain yang berada dalam Kementerian Negara/Lembaga Lain</v>
          </cell>
          <cell r="X257" t="str">
            <v>52</v>
          </cell>
          <cell r="Y257" t="str">
            <v>525142 Belanja Barang BLU kepada BLU Lain yang berada dalam Kementerian Negara/Lembaga Lain</v>
          </cell>
        </row>
        <row r="258">
          <cell r="V258" t="str">
            <v>525143</v>
          </cell>
          <cell r="W258" t="str">
            <v>Belanja Jasa BLU kepada BLU Lain dalam Satu Kementerian Negara/Lembaga</v>
          </cell>
          <cell r="X258" t="str">
            <v>52</v>
          </cell>
          <cell r="Y258" t="str">
            <v>525143 Belanja Jasa BLU kepada BLU Lain dalam Satu Kementerian Negara/Lembaga</v>
          </cell>
        </row>
        <row r="259">
          <cell r="V259" t="str">
            <v>525144</v>
          </cell>
          <cell r="W259" t="str">
            <v>Belanja Jasa BLU Kepada BLU Lain yang berada dalam Kementerian Negara/Lembaga Lain</v>
          </cell>
          <cell r="X259" t="str">
            <v>52</v>
          </cell>
          <cell r="Y259" t="str">
            <v>525144 Belanja Jasa BLU Kepada BLU Lain yang berada dalam Kementerian Negara/Lembaga Lain</v>
          </cell>
        </row>
        <row r="260">
          <cell r="V260" t="str">
            <v>525152</v>
          </cell>
          <cell r="W260" t="str">
            <v>Belanja Barang BLU - Penanganan Pandemi COVID-19</v>
          </cell>
          <cell r="X260" t="str">
            <v>52</v>
          </cell>
          <cell r="Y260" t="str">
            <v>525152 Belanja Barang BLU - Penanganan Pandemi COVID-19</v>
          </cell>
        </row>
        <row r="261">
          <cell r="V261" t="str">
            <v>525153</v>
          </cell>
          <cell r="W261" t="str">
            <v>Belanja Barang Persediaan BLU - Penanganan Pandemi COVID-19</v>
          </cell>
          <cell r="X261" t="str">
            <v>52</v>
          </cell>
          <cell r="Y261" t="str">
            <v>525153 Belanja Barang Persediaan BLU - Penanganan Pandemi COVID-19</v>
          </cell>
        </row>
        <row r="262">
          <cell r="V262" t="str">
            <v>525154</v>
          </cell>
          <cell r="W262" t="str">
            <v>Belanja Jasa BLU - Penanganan Pandemi COVID-19</v>
          </cell>
          <cell r="X262" t="str">
            <v>52</v>
          </cell>
          <cell r="Y262" t="str">
            <v>525154 Belanja Jasa BLU - Penanganan Pandemi COVID-19</v>
          </cell>
        </row>
        <row r="263">
          <cell r="V263" t="str">
            <v>525155</v>
          </cell>
          <cell r="W263" t="str">
            <v>Belanja Pemeliharaan  BLU - Penanganan Pandemi COVID-19</v>
          </cell>
          <cell r="X263" t="str">
            <v>52</v>
          </cell>
          <cell r="Y263" t="str">
            <v>525155 Belanja Pemeliharaan  BLU - Penanganan Pandemi COVID-19</v>
          </cell>
        </row>
        <row r="264">
          <cell r="V264" t="str">
            <v>525156</v>
          </cell>
          <cell r="W264" t="str">
            <v>Belanja Perjalanan BLU - Penanganan Pandemi COVID-19</v>
          </cell>
          <cell r="X264" t="str">
            <v>52</v>
          </cell>
          <cell r="Y264" t="str">
            <v>525156 Belanja Perjalanan BLU - Penanganan Pandemi COVID-19</v>
          </cell>
        </row>
        <row r="265">
          <cell r="V265" t="str">
            <v>526111</v>
          </cell>
          <cell r="W265" t="str">
            <v>Belanja Tanah Untuk Diserahkan Kepada Masyarakat/Pemda</v>
          </cell>
          <cell r="X265" t="str">
            <v>52</v>
          </cell>
          <cell r="Y265" t="str">
            <v>526111 Belanja Tanah Untuk Diserahkan Kepada Masyarakat/Pemda</v>
          </cell>
        </row>
        <row r="266">
          <cell r="V266" t="str">
            <v>526112</v>
          </cell>
          <cell r="W266" t="str">
            <v>Belanja Peralatan Dan Mesin Untuk Diserahkan Kepada Masyarakat/Pemda</v>
          </cell>
          <cell r="X266" t="str">
            <v>52</v>
          </cell>
          <cell r="Y266" t="str">
            <v>526112 Belanja Peralatan Dan Mesin Untuk Diserahkan Kepada Masyarakat/Pemda</v>
          </cell>
        </row>
        <row r="267">
          <cell r="V267" t="str">
            <v>526113</v>
          </cell>
          <cell r="W267" t="str">
            <v>Belanja Gedung Dan Bangunan Untuk Diserahkan Kepada Masyarakat/Pemda</v>
          </cell>
          <cell r="X267" t="str">
            <v>52</v>
          </cell>
          <cell r="Y267" t="str">
            <v>526113 Belanja Gedung Dan Bangunan Untuk Diserahkan Kepada Masyarakat/Pemda</v>
          </cell>
        </row>
        <row r="268">
          <cell r="V268" t="str">
            <v>526114</v>
          </cell>
          <cell r="W268" t="str">
            <v>Belanja Jalan, Irigasi Dan Jaringan Untuk Diserahkan Kepada Masyarakat/Pemda</v>
          </cell>
          <cell r="X268" t="str">
            <v>52</v>
          </cell>
          <cell r="Y268" t="str">
            <v>526114 Belanja Jalan, Irigasi Dan Jaringan Untuk Diserahkan Kepada Masyarakat/Pemda</v>
          </cell>
        </row>
        <row r="269">
          <cell r="V269" t="str">
            <v>526115</v>
          </cell>
          <cell r="W269" t="str">
            <v>Belanja Barang Fisik Lainnya Untuk Diserahkan Kepada Masyarakat/Pemda</v>
          </cell>
          <cell r="X269" t="str">
            <v>52</v>
          </cell>
          <cell r="Y269" t="str">
            <v>526115 Belanja Barang Fisik Lainnya Untuk Diserahkan Kepada Masyarakat/Pemda</v>
          </cell>
        </row>
        <row r="270">
          <cell r="V270" t="str">
            <v>526121</v>
          </cell>
          <cell r="W270" t="str">
            <v>Belanja Tanah Untuk Diserahkan kepada Masyarakat/Pemda dalam bentuk uang</v>
          </cell>
          <cell r="X270" t="str">
            <v>52</v>
          </cell>
          <cell r="Y270" t="str">
            <v>526121 Belanja Tanah Untuk Diserahkan kepada Masyarakat/Pemda dalam bentuk uang</v>
          </cell>
        </row>
        <row r="271">
          <cell r="V271" t="str">
            <v>526122</v>
          </cell>
          <cell r="W271" t="str">
            <v>Belanja Peralatan Dan Mesin Untuk Diserahkan kepada Masyarakat/Pemda dalam bentuk uang</v>
          </cell>
          <cell r="X271" t="str">
            <v>52</v>
          </cell>
          <cell r="Y271" t="str">
            <v>526122 Belanja Peralatan Dan Mesin Untuk Diserahkan kepada Masyarakat/Pemda dalam bentuk uang</v>
          </cell>
        </row>
        <row r="272">
          <cell r="V272" t="str">
            <v>526123</v>
          </cell>
          <cell r="W272" t="str">
            <v>Belanja Gedung Dan Bangunan Untuk Diserahkan kepada Masyarakat/Pemda dalam bentuk uang</v>
          </cell>
          <cell r="X272" t="str">
            <v>52</v>
          </cell>
          <cell r="Y272" t="str">
            <v>526123 Belanja Gedung Dan Bangunan Untuk Diserahkan kepada Masyarakat/Pemda dalam bentuk uang</v>
          </cell>
        </row>
        <row r="273">
          <cell r="V273" t="str">
            <v>526124</v>
          </cell>
          <cell r="W273" t="str">
            <v>Belanja Jalan, Irigasi Dan Jaringan Untuk Diserahkan kepada Masyarakat/Pemda dalam bentuk uang</v>
          </cell>
          <cell r="X273" t="str">
            <v>52</v>
          </cell>
          <cell r="Y273" t="str">
            <v>526124 Belanja Jalan, Irigasi Dan Jaringan Untuk Diserahkan kepada Masyarakat/Pemda dalam bentuk uang</v>
          </cell>
        </row>
        <row r="274">
          <cell r="V274" t="str">
            <v>526131</v>
          </cell>
          <cell r="W274" t="str">
            <v>Belanja Peralatan dan Mesin Untuk Diserahkan kepada Masyarakat/Pemda dalam bentuk uang - Penanganan Pandemi COVID-19</v>
          </cell>
          <cell r="X274" t="str">
            <v>52</v>
          </cell>
          <cell r="Y274" t="str">
            <v>526131 Belanja Peralatan dan Mesin Untuk Diserahkan kepada Masyarakat/Pemda dalam bentuk uang - Penanganan Pandemi COVID-19</v>
          </cell>
        </row>
        <row r="275">
          <cell r="V275" t="str">
            <v>526132</v>
          </cell>
          <cell r="W275" t="str">
            <v>Belanja Peralatan dan Mesin Untuk Diserahkan kepada Masyarakat/Pemda dalam bentuk barang - Penanganan Pandemi COVID-19</v>
          </cell>
          <cell r="X275" t="str">
            <v>52</v>
          </cell>
          <cell r="Y275" t="str">
            <v>526132 Belanja Peralatan dan Mesin Untuk Diserahkan kepada Masyarakat/Pemda dalam bentuk barang - Penanganan Pandemi COVID-19</v>
          </cell>
        </row>
        <row r="276">
          <cell r="V276" t="str">
            <v>526211</v>
          </cell>
          <cell r="W276" t="str">
            <v>Belanja Barang Penunjang Kegiatan Dekonsentrasi Untuk Diserahkan Kepada Pemerintah Daerah</v>
          </cell>
          <cell r="X276" t="str">
            <v>52</v>
          </cell>
          <cell r="Y276" t="str">
            <v>526211 Belanja Barang Penunjang Kegiatan Dekonsentrasi Untuk Diserahkan Kepada Pemerintah Daerah</v>
          </cell>
        </row>
        <row r="277">
          <cell r="V277" t="str">
            <v>526212</v>
          </cell>
          <cell r="W277" t="str">
            <v>Belanja Barang Penunjang Tugas Pembantuan Untuk Diserahkan Kepada Pemerintah Daerah</v>
          </cell>
          <cell r="X277" t="str">
            <v>52</v>
          </cell>
          <cell r="Y277" t="str">
            <v>526212 Belanja Barang Penunjang Tugas Pembantuan Untuk Diserahkan Kepada Pemerintah Daerah</v>
          </cell>
        </row>
        <row r="278">
          <cell r="V278" t="str">
            <v>526220</v>
          </cell>
          <cell r="W278" t="str">
            <v>Belanja Barang Fisik Tugas Pembantuan untuk diserahkan kepada Pemerintah Daerah</v>
          </cell>
          <cell r="X278" t="str">
            <v>52</v>
          </cell>
          <cell r="Y278" t="str">
            <v>526220 Belanja Barang Fisik Tugas Pembantuan untuk diserahkan kepada Pemerintah Daerah</v>
          </cell>
        </row>
        <row r="279">
          <cell r="V279" t="str">
            <v>526222</v>
          </cell>
          <cell r="W279" t="str">
            <v>Belanja Peralatan dan Mesin Tugas Pembantuan Untuk Diserahkan kepada Pemerintah Daerah</v>
          </cell>
          <cell r="X279" t="str">
            <v>52</v>
          </cell>
          <cell r="Y279" t="str">
            <v>526222 Belanja Peralatan dan Mesin Tugas Pembantuan Untuk Diserahkan kepada Pemerintah Daerah</v>
          </cell>
        </row>
        <row r="280">
          <cell r="V280" t="str">
            <v>526223</v>
          </cell>
          <cell r="W280" t="str">
            <v>Belanja Gedung dan Bangunan Tugas Pembantuan Untuk Diserahkan kepada Pemerintah Daerah</v>
          </cell>
          <cell r="X280" t="str">
            <v>52</v>
          </cell>
          <cell r="Y280" t="str">
            <v>526223 Belanja Gedung dan Bangunan Tugas Pembantuan Untuk Diserahkan kepada Pemerintah Daerah</v>
          </cell>
        </row>
        <row r="281">
          <cell r="V281" t="str">
            <v>526224</v>
          </cell>
          <cell r="W281" t="str">
            <v>Belanja Jalan, Irigasi Dan Jaringan Tugas Pembantuan Untuk Diserahkan kepada Pemerintah Daerah</v>
          </cell>
          <cell r="X281" t="str">
            <v>52</v>
          </cell>
          <cell r="Y281" t="str">
            <v>526224 Belanja Jalan, Irigasi Dan Jaringan Tugas Pembantuan Untuk Diserahkan kepada Pemerintah Daerah</v>
          </cell>
        </row>
        <row r="282">
          <cell r="V282" t="str">
            <v>526311</v>
          </cell>
          <cell r="W282" t="str">
            <v>Belanja Barang Bantuan Lainnya Untuk Diserahkan Kepada Masyarakat/Pemda</v>
          </cell>
          <cell r="X282" t="str">
            <v>52</v>
          </cell>
          <cell r="Y282" t="str">
            <v>526311 Belanja Barang Bantuan Lainnya Untuk Diserahkan Kepada Masyarakat/Pemda</v>
          </cell>
        </row>
        <row r="283">
          <cell r="V283" t="str">
            <v>526312</v>
          </cell>
          <cell r="W283" t="str">
            <v>Belanja Barang untuk Bantuan Lainnya yang Memiliki Karakteristik Bantuan Pemerintah┬á</v>
          </cell>
          <cell r="X283" t="str">
            <v>52</v>
          </cell>
          <cell r="Y283" t="str">
            <v>526312 Belanja Barang untuk Bantuan Lainnya yang Memiliki Karakteristik Bantuan Pemerintah┬á</v>
          </cell>
        </row>
        <row r="284">
          <cell r="V284" t="str">
            <v>526321</v>
          </cell>
          <cell r="W284" t="str">
            <v>Belanja Barang Untuk Bantuan Lainnya Untuk Diserahkan kepada Masyarakat/Pemda dalam bentuk uang - Penanganan Pandemi COVID-19</v>
          </cell>
          <cell r="X284" t="str">
            <v>52</v>
          </cell>
          <cell r="Y284" t="str">
            <v>526321 Belanja Barang Untuk Bantuan Lainnya Untuk Diserahkan kepada Masyarakat/Pemda dalam bentuk uang - Penanganan Pandemi COVID-19</v>
          </cell>
        </row>
        <row r="285">
          <cell r="V285" t="str">
            <v>526322</v>
          </cell>
          <cell r="W285" t="str">
            <v>Belanja Barang Untuk Bantuan Lainnya Untuk Diserahkan kepada Masyarakat/Pemda dalam bentuk barang - Penanganan Pandemi COVID-19</v>
          </cell>
          <cell r="X285" t="str">
            <v>52</v>
          </cell>
          <cell r="Y285" t="str">
            <v>526322 Belanja Barang Untuk Bantuan Lainnya Untuk Diserahkan kepada Masyarakat/Pemda dalam bentuk barang - Penanganan Pandemi COVID-19</v>
          </cell>
        </row>
        <row r="286">
          <cell r="V286" t="str">
            <v>527111</v>
          </cell>
          <cell r="W286" t="str">
            <v>Belanja Tanah untuk Diserahkan kepada Mantan Presiden dan/atau Mantan Wakil Presiden</v>
          </cell>
          <cell r="X286" t="str">
            <v>52</v>
          </cell>
          <cell r="Y286" t="str">
            <v>527111 Belanja Tanah untuk Diserahkan kepada Mantan Presiden dan/atau Mantan Wakil Presiden</v>
          </cell>
        </row>
        <row r="287">
          <cell r="V287" t="str">
            <v>527112</v>
          </cell>
          <cell r="W287" t="str">
            <v>Belanja Peralatan dan Mesin untuk Diserahkan kepada Mantan Presiden dan/atau Mantan Wakil Presiden</v>
          </cell>
          <cell r="X287" t="str">
            <v>52</v>
          </cell>
          <cell r="Y287" t="str">
            <v>527112 Belanja Peralatan dan Mesin untuk Diserahkan kepada Mantan Presiden dan/atau Mantan Wakil Presiden</v>
          </cell>
        </row>
        <row r="288">
          <cell r="V288" t="str">
            <v>527113</v>
          </cell>
          <cell r="W288" t="str">
            <v>Belanja Gedung dan Bangunan untuk Diserahkan kepada Mantan Presiden dan/atau Mantan Wakil Presiden</v>
          </cell>
          <cell r="X288" t="str">
            <v>52</v>
          </cell>
          <cell r="Y288" t="str">
            <v>527113 Belanja Gedung dan Bangunan untuk Diserahkan kepada Mantan Presiden dan/atau Mantan Wakil Presiden</v>
          </cell>
        </row>
        <row r="289">
          <cell r="V289" t="str">
            <v>531111</v>
          </cell>
          <cell r="W289" t="str">
            <v>Belanja Modal Tanah</v>
          </cell>
          <cell r="X289" t="str">
            <v>53</v>
          </cell>
          <cell r="Y289" t="str">
            <v>531111 Belanja Modal Tanah</v>
          </cell>
        </row>
        <row r="290">
          <cell r="V290" t="str">
            <v>531112</v>
          </cell>
          <cell r="W290" t="str">
            <v>Belanja Modal Pembebasan Tanah</v>
          </cell>
          <cell r="X290" t="str">
            <v>53</v>
          </cell>
          <cell r="Y290" t="str">
            <v>531112 Belanja Modal Pembebasan Tanah</v>
          </cell>
        </row>
        <row r="291">
          <cell r="V291" t="str">
            <v>531113</v>
          </cell>
          <cell r="W291" t="str">
            <v>Belanja Modal Pembayaran Honor Tim Tanah</v>
          </cell>
          <cell r="X291" t="str">
            <v>53</v>
          </cell>
          <cell r="Y291" t="str">
            <v>531113 Belanja Modal Pembayaran Honor Tim Tanah</v>
          </cell>
        </row>
        <row r="292">
          <cell r="V292" t="str">
            <v>531114</v>
          </cell>
          <cell r="W292" t="str">
            <v>Belanja Modal Pembuatan Sertifikat Tanah</v>
          </cell>
          <cell r="X292" t="str">
            <v>53</v>
          </cell>
          <cell r="Y292" t="str">
            <v>531114 Belanja Modal Pembuatan Sertifikat Tanah</v>
          </cell>
        </row>
        <row r="293">
          <cell r="V293" t="str">
            <v>531115</v>
          </cell>
          <cell r="W293" t="str">
            <v>Belanja Modal Pengurukan dan Pematangan Tanah</v>
          </cell>
          <cell r="X293" t="str">
            <v>53</v>
          </cell>
          <cell r="Y293" t="str">
            <v>531115 Belanja Modal Pengurukan dan Pematangan Tanah</v>
          </cell>
        </row>
        <row r="294">
          <cell r="V294" t="str">
            <v>531116</v>
          </cell>
          <cell r="W294" t="str">
            <v>Belanja Modal Biaya Pengukuran Tanah</v>
          </cell>
          <cell r="X294" t="str">
            <v>53</v>
          </cell>
          <cell r="Y294" t="str">
            <v>531116 Belanja Modal Biaya Pengukuran Tanah</v>
          </cell>
        </row>
        <row r="295">
          <cell r="V295" t="str">
            <v>531117</v>
          </cell>
          <cell r="W295" t="str">
            <v>Belanja Modal Perjalanan Pengadaan Tanah</v>
          </cell>
          <cell r="X295" t="str">
            <v>53</v>
          </cell>
          <cell r="Y295" t="str">
            <v>531117 Belanja Modal Perjalanan Pengadaan Tanah</v>
          </cell>
        </row>
        <row r="296">
          <cell r="V296" t="str">
            <v>532111</v>
          </cell>
          <cell r="W296" t="str">
            <v>Belanja Modal Peralatan dan Mesin</v>
          </cell>
          <cell r="X296" t="str">
            <v>53</v>
          </cell>
          <cell r="Y296" t="str">
            <v>532111 Belanja Modal Peralatan dan Mesin</v>
          </cell>
        </row>
        <row r="297">
          <cell r="V297" t="str">
            <v>532112</v>
          </cell>
          <cell r="W297" t="str">
            <v>Belanja Modal Bahan Baku Peralatan dan Mesin</v>
          </cell>
          <cell r="X297" t="str">
            <v>53</v>
          </cell>
          <cell r="Y297" t="str">
            <v>532112 Belanja Modal Bahan Baku Peralatan dan Mesin</v>
          </cell>
        </row>
        <row r="298">
          <cell r="V298" t="str">
            <v>532113</v>
          </cell>
          <cell r="W298" t="str">
            <v>Belanja Modal Upah Tenaga Kerja dan Honor Pengelola Teknis Peralatan dan Mesin</v>
          </cell>
          <cell r="X298" t="str">
            <v>53</v>
          </cell>
          <cell r="Y298" t="str">
            <v>532113 Belanja Modal Upah Tenaga Kerja dan Honor Pengelola Teknis Peralatan dan Mesin</v>
          </cell>
        </row>
        <row r="299">
          <cell r="V299" t="str">
            <v>532114</v>
          </cell>
          <cell r="W299" t="str">
            <v>Belanja Modal Sewa Peralatan dan Mesin</v>
          </cell>
          <cell r="X299" t="str">
            <v>53</v>
          </cell>
          <cell r="Y299" t="str">
            <v>532114 Belanja Modal Sewa Peralatan dan Mesin</v>
          </cell>
        </row>
        <row r="300">
          <cell r="V300" t="str">
            <v>532115</v>
          </cell>
          <cell r="W300" t="str">
            <v>Belanja Modal Perencanaan dan Pengawasan Peralatan dan Mesin</v>
          </cell>
          <cell r="X300" t="str">
            <v>53</v>
          </cell>
          <cell r="Y300" t="str">
            <v>532115 Belanja Modal Perencanaan dan Pengawasan Peralatan dan Mesin</v>
          </cell>
        </row>
        <row r="301">
          <cell r="V301" t="str">
            <v>532116</v>
          </cell>
          <cell r="W301" t="str">
            <v>Belanja Modal Perijinan Peralatan dan Mesin</v>
          </cell>
          <cell r="X301" t="str">
            <v>53</v>
          </cell>
          <cell r="Y301" t="str">
            <v>532116 Belanja Modal Perijinan Peralatan dan Mesin</v>
          </cell>
        </row>
        <row r="302">
          <cell r="V302" t="str">
            <v>532117</v>
          </cell>
          <cell r="W302" t="str">
            <v>Belanja Modal Pemasangan Peralatan dan Mesin</v>
          </cell>
          <cell r="X302" t="str">
            <v>53</v>
          </cell>
          <cell r="Y302" t="str">
            <v>532117 Belanja Modal Pemasangan Peralatan dan Mesin</v>
          </cell>
        </row>
        <row r="303">
          <cell r="V303" t="str">
            <v>532118</v>
          </cell>
          <cell r="W303" t="str">
            <v>Belanja Modal Perjalanan Peralatan dan Mesin</v>
          </cell>
          <cell r="X303" t="str">
            <v>53</v>
          </cell>
          <cell r="Y303" t="str">
            <v>532118 Belanja Modal Perjalanan Peralatan dan Mesin</v>
          </cell>
        </row>
        <row r="304">
          <cell r="V304" t="str">
            <v>532119</v>
          </cell>
          <cell r="W304" t="str">
            <v>Belanja Modal Peralatan dan Mesin - Penanganan Pandemi COVID-19</v>
          </cell>
          <cell r="X304" t="str">
            <v>53</v>
          </cell>
          <cell r="Y304" t="str">
            <v>532119 Belanja Modal Peralatan dan Mesin - Penanganan Pandemi COVID-19</v>
          </cell>
        </row>
        <row r="305">
          <cell r="V305" t="str">
            <v>532121</v>
          </cell>
          <cell r="W305" t="str">
            <v>Belanja Penambahan Nilai Peralatan dan Mesin</v>
          </cell>
          <cell r="X305" t="str">
            <v>53</v>
          </cell>
          <cell r="Y305" t="str">
            <v>532121 Belanja Penambahan Nilai Peralatan dan Mesin</v>
          </cell>
        </row>
        <row r="306">
          <cell r="V306" t="str">
            <v>533111</v>
          </cell>
          <cell r="W306" t="str">
            <v>Belanja Modal Gedung dan Bangunan</v>
          </cell>
          <cell r="X306" t="str">
            <v>53</v>
          </cell>
          <cell r="Y306" t="str">
            <v>533111 Belanja Modal Gedung dan Bangunan</v>
          </cell>
        </row>
        <row r="307">
          <cell r="V307" t="str">
            <v>533112</v>
          </cell>
          <cell r="W307" t="str">
            <v>Belanja Modal Bahan Baku Gedung dan Bangunan</v>
          </cell>
          <cell r="X307" t="str">
            <v>53</v>
          </cell>
          <cell r="Y307" t="str">
            <v>533112 Belanja Modal Bahan Baku Gedung dan Bangunan</v>
          </cell>
        </row>
        <row r="308">
          <cell r="V308" t="str">
            <v>533113</v>
          </cell>
          <cell r="W308" t="str">
            <v>Belanja Modal Upah Tenaga Kerja dan Honor Pengelola Teknis Gedung dan Bangunan</v>
          </cell>
          <cell r="X308" t="str">
            <v>53</v>
          </cell>
          <cell r="Y308" t="str">
            <v>533113 Belanja Modal Upah Tenaga Kerja dan Honor Pengelola Teknis Gedung dan Bangunan</v>
          </cell>
        </row>
        <row r="309">
          <cell r="V309" t="str">
            <v>533114</v>
          </cell>
          <cell r="W309" t="str">
            <v>Belanja Modal Sewa Peralatan Gedung dan Bangunan</v>
          </cell>
          <cell r="X309" t="str">
            <v>53</v>
          </cell>
          <cell r="Y309" t="str">
            <v>533114 Belanja Modal Sewa Peralatan Gedung dan Bangunan</v>
          </cell>
        </row>
        <row r="310">
          <cell r="V310" t="str">
            <v>533115</v>
          </cell>
          <cell r="W310" t="str">
            <v>Belanja Modal Perencanaan dan Pengawasan Gedung dan Bangunan</v>
          </cell>
          <cell r="X310" t="str">
            <v>53</v>
          </cell>
          <cell r="Y310" t="str">
            <v>533115 Belanja Modal Perencanaan dan Pengawasan Gedung dan Bangunan</v>
          </cell>
        </row>
        <row r="311">
          <cell r="V311" t="str">
            <v>533116</v>
          </cell>
          <cell r="W311" t="str">
            <v>Belanja Modal Perizinan Gedung dan Bangunan</v>
          </cell>
          <cell r="X311" t="str">
            <v>53</v>
          </cell>
          <cell r="Y311" t="str">
            <v>533116 Belanja Modal Perizinan Gedung dan Bangunan</v>
          </cell>
        </row>
        <row r="312">
          <cell r="V312" t="str">
            <v>533117</v>
          </cell>
          <cell r="W312" t="str">
            <v>Belanja Modal Pengosongan dan Pembongkaran Bangunan Lama, Gedung dan Bangunan</v>
          </cell>
          <cell r="X312" t="str">
            <v>53</v>
          </cell>
          <cell r="Y312" t="str">
            <v>533117 Belanja Modal Pengosongan dan Pembongkaran Bangunan Lama, Gedung dan Bangunan</v>
          </cell>
        </row>
        <row r="313">
          <cell r="V313" t="str">
            <v>533118</v>
          </cell>
          <cell r="W313" t="str">
            <v>Belanja Modal Perjalanan Gedung dan Bangunan</v>
          </cell>
          <cell r="X313" t="str">
            <v>53</v>
          </cell>
          <cell r="Y313" t="str">
            <v>533118 Belanja Modal Perjalanan Gedung dan Bangunan</v>
          </cell>
        </row>
        <row r="314">
          <cell r="V314" t="str">
            <v>533119</v>
          </cell>
          <cell r="W314" t="str">
            <v>Belanja Modal Gedung dan Bangunan - Penanganan Pandemi COVID-19</v>
          </cell>
          <cell r="X314" t="str">
            <v>53</v>
          </cell>
          <cell r="Y314" t="str">
            <v>533119 Belanja Modal Gedung dan Bangunan - Penanganan Pandemi COVID-19</v>
          </cell>
        </row>
        <row r="315">
          <cell r="V315" t="str">
            <v>533121</v>
          </cell>
          <cell r="W315" t="str">
            <v>Belanja Penambahan Nilai Gedung dan Bangunan</v>
          </cell>
          <cell r="X315" t="str">
            <v>53</v>
          </cell>
          <cell r="Y315" t="str">
            <v>533121 Belanja Penambahan Nilai Gedung dan Bangunan</v>
          </cell>
        </row>
        <row r="316">
          <cell r="V316" t="str">
            <v>534111</v>
          </cell>
          <cell r="W316" t="str">
            <v>Belanja Modal Jalan dan Jembatan</v>
          </cell>
          <cell r="X316" t="str">
            <v>53</v>
          </cell>
          <cell r="Y316" t="str">
            <v>534111 Belanja Modal Jalan dan Jembatan</v>
          </cell>
        </row>
        <row r="317">
          <cell r="V317" t="str">
            <v>534112</v>
          </cell>
          <cell r="W317" t="str">
            <v>Belanja Modal Bahan Baku Jalan dan Jembatan</v>
          </cell>
          <cell r="X317" t="str">
            <v>53</v>
          </cell>
          <cell r="Y317" t="str">
            <v>534112 Belanja Modal Bahan Baku Jalan dan Jembatan</v>
          </cell>
        </row>
        <row r="318">
          <cell r="V318" t="str">
            <v>534113</v>
          </cell>
          <cell r="W318" t="str">
            <v>Belanja Modal Upah Tenaga Kerja dan Honor Pengelola Teknis Jalan dan jembatan</v>
          </cell>
          <cell r="X318" t="str">
            <v>53</v>
          </cell>
          <cell r="Y318" t="str">
            <v>534113 Belanja Modal Upah Tenaga Kerja dan Honor Pengelola Teknis Jalan dan jembatan</v>
          </cell>
        </row>
        <row r="319">
          <cell r="V319" t="str">
            <v>534114</v>
          </cell>
          <cell r="W319" t="str">
            <v>Belanja Modal Sewa Peralatan Jalan dan Jembatan</v>
          </cell>
          <cell r="X319" t="str">
            <v>53</v>
          </cell>
          <cell r="Y319" t="str">
            <v>534114 Belanja Modal Sewa Peralatan Jalan dan Jembatan</v>
          </cell>
        </row>
        <row r="320">
          <cell r="V320" t="str">
            <v>534115</v>
          </cell>
          <cell r="W320" t="str">
            <v>Belanja Modal Perencanaan dan Pengawasan Jalan dan Jembatan</v>
          </cell>
          <cell r="X320" t="str">
            <v>53</v>
          </cell>
          <cell r="Y320" t="str">
            <v>534115 Belanja Modal Perencanaan dan Pengawasan Jalan dan Jembatan</v>
          </cell>
        </row>
        <row r="321">
          <cell r="V321" t="str">
            <v>534116</v>
          </cell>
          <cell r="W321" t="str">
            <v>Belanja Modal Perijinan Jalan dan Jembatan</v>
          </cell>
          <cell r="X321" t="str">
            <v>53</v>
          </cell>
          <cell r="Y321" t="str">
            <v>534116 Belanja Modal Perijinan Jalan dan Jembatan</v>
          </cell>
        </row>
        <row r="322">
          <cell r="V322" t="str">
            <v>534117</v>
          </cell>
          <cell r="W322" t="str">
            <v>Belanja Modal  Pengosongan dan Pembongkaran Bangunan Lama Jalan dan Jembatan</v>
          </cell>
          <cell r="X322" t="str">
            <v>53</v>
          </cell>
          <cell r="Y322" t="str">
            <v>534117 Belanja Modal  Pengosongan dan Pembongkaran Bangunan Lama Jalan dan Jembatan</v>
          </cell>
        </row>
        <row r="323">
          <cell r="V323" t="str">
            <v>534118</v>
          </cell>
          <cell r="W323" t="str">
            <v>Belanja Modal Perjalanan Jalan dan Jembatan</v>
          </cell>
          <cell r="X323" t="str">
            <v>53</v>
          </cell>
          <cell r="Y323" t="str">
            <v>534118 Belanja Modal Perjalanan Jalan dan Jembatan</v>
          </cell>
        </row>
        <row r="324">
          <cell r="V324" t="str">
            <v>534121</v>
          </cell>
          <cell r="W324" t="str">
            <v>Belanja Modal Irigasi</v>
          </cell>
          <cell r="X324" t="str">
            <v>53</v>
          </cell>
          <cell r="Y324" t="str">
            <v>534121 Belanja Modal Irigasi</v>
          </cell>
        </row>
        <row r="325">
          <cell r="V325" t="str">
            <v>534122</v>
          </cell>
          <cell r="W325" t="str">
            <v>Belanja Modal Bahan Baku Irigasi</v>
          </cell>
          <cell r="X325" t="str">
            <v>53</v>
          </cell>
          <cell r="Y325" t="str">
            <v>534122 Belanja Modal Bahan Baku Irigasi</v>
          </cell>
        </row>
        <row r="326">
          <cell r="V326" t="str">
            <v>534123</v>
          </cell>
          <cell r="W326" t="str">
            <v>Belanja Modal Upah Tenaga Kerja dan Honor Pengelola Teknis Irigasi</v>
          </cell>
          <cell r="X326" t="str">
            <v>53</v>
          </cell>
          <cell r="Y326" t="str">
            <v>534123 Belanja Modal Upah Tenaga Kerja dan Honor Pengelola Teknis Irigasi</v>
          </cell>
        </row>
        <row r="327">
          <cell r="V327" t="str">
            <v>534124</v>
          </cell>
          <cell r="W327" t="str">
            <v>Belanja Modal Sewa Peralatan Irigasi</v>
          </cell>
          <cell r="X327" t="str">
            <v>53</v>
          </cell>
          <cell r="Y327" t="str">
            <v>534124 Belanja Modal Sewa Peralatan Irigasi</v>
          </cell>
        </row>
        <row r="328">
          <cell r="V328" t="str">
            <v>534125</v>
          </cell>
          <cell r="W328" t="str">
            <v>Belanja Modal Perencanaan dan Pengawasan Irigasi</v>
          </cell>
          <cell r="X328" t="str">
            <v>53</v>
          </cell>
          <cell r="Y328" t="str">
            <v>534125 Belanja Modal Perencanaan dan Pengawasan Irigasi</v>
          </cell>
        </row>
        <row r="329">
          <cell r="V329" t="str">
            <v>534126</v>
          </cell>
          <cell r="W329" t="str">
            <v>Belanja Modal Perijinan Irigasi</v>
          </cell>
          <cell r="X329" t="str">
            <v>53</v>
          </cell>
          <cell r="Y329" t="str">
            <v>534126 Belanja Modal Perijinan Irigasi</v>
          </cell>
        </row>
        <row r="330">
          <cell r="V330" t="str">
            <v>534127</v>
          </cell>
          <cell r="W330" t="str">
            <v>Belanja Modal  Pengosongan dan Pembongkaran Bangunan Lama Irigasi</v>
          </cell>
          <cell r="X330" t="str">
            <v>53</v>
          </cell>
          <cell r="Y330" t="str">
            <v>534127 Belanja Modal  Pengosongan dan Pembongkaran Bangunan Lama Irigasi</v>
          </cell>
        </row>
        <row r="331">
          <cell r="V331" t="str">
            <v>534128</v>
          </cell>
          <cell r="W331" t="str">
            <v>Belanja Modal Perjalanan Irigasi</v>
          </cell>
          <cell r="X331" t="str">
            <v>53</v>
          </cell>
          <cell r="Y331" t="str">
            <v>534128 Belanja Modal Perjalanan Irigasi</v>
          </cell>
        </row>
        <row r="332">
          <cell r="V332" t="str">
            <v>534131</v>
          </cell>
          <cell r="W332" t="str">
            <v>Belanja Modal Jaringan</v>
          </cell>
          <cell r="X332" t="str">
            <v>53</v>
          </cell>
          <cell r="Y332" t="str">
            <v>534131 Belanja Modal Jaringan</v>
          </cell>
        </row>
        <row r="333">
          <cell r="V333" t="str">
            <v>534132</v>
          </cell>
          <cell r="W333" t="str">
            <v>Belanja Modal Bahan Baku  Jaringan</v>
          </cell>
          <cell r="X333" t="str">
            <v>53</v>
          </cell>
          <cell r="Y333" t="str">
            <v>534132 Belanja Modal Bahan Baku  Jaringan</v>
          </cell>
        </row>
        <row r="334">
          <cell r="V334" t="str">
            <v>534133</v>
          </cell>
          <cell r="W334" t="str">
            <v>Belanja Modal Upah Tenaga Kerja dan Honor Pengelola Teknis Jaringan</v>
          </cell>
          <cell r="X334" t="str">
            <v>53</v>
          </cell>
          <cell r="Y334" t="str">
            <v>534133 Belanja Modal Upah Tenaga Kerja dan Honor Pengelola Teknis Jaringan</v>
          </cell>
        </row>
        <row r="335">
          <cell r="V335" t="str">
            <v>534134</v>
          </cell>
          <cell r="W335" t="str">
            <v>Belanja Modal Sewa Peralatan Jaringan</v>
          </cell>
          <cell r="X335" t="str">
            <v>53</v>
          </cell>
          <cell r="Y335" t="str">
            <v>534134 Belanja Modal Sewa Peralatan Jaringan</v>
          </cell>
        </row>
        <row r="336">
          <cell r="V336" t="str">
            <v>534135</v>
          </cell>
          <cell r="W336" t="str">
            <v>Belanja Modal Perencanaan dan Pengawasan Jaringan</v>
          </cell>
          <cell r="X336" t="str">
            <v>53</v>
          </cell>
          <cell r="Y336" t="str">
            <v>534135 Belanja Modal Perencanaan dan Pengawasan Jaringan</v>
          </cell>
        </row>
        <row r="337">
          <cell r="V337" t="str">
            <v>534136</v>
          </cell>
          <cell r="W337" t="str">
            <v>Belanja Modal Perijinan Jaringan</v>
          </cell>
          <cell r="X337" t="str">
            <v>53</v>
          </cell>
          <cell r="Y337" t="str">
            <v>534136 Belanja Modal Perijinan Jaringan</v>
          </cell>
        </row>
        <row r="338">
          <cell r="V338" t="str">
            <v>534137</v>
          </cell>
          <cell r="W338" t="str">
            <v>Belanja Modal  Pengosongan dan Pembongkaran Bangunan  Jaringan</v>
          </cell>
          <cell r="X338" t="str">
            <v>53</v>
          </cell>
          <cell r="Y338" t="str">
            <v>534137 Belanja Modal  Pengosongan dan Pembongkaran Bangunan  Jaringan</v>
          </cell>
        </row>
        <row r="339">
          <cell r="V339" t="str">
            <v>534138</v>
          </cell>
          <cell r="W339" t="str">
            <v>Belanja Modal Perjalanan Jaringan</v>
          </cell>
          <cell r="X339" t="str">
            <v>53</v>
          </cell>
          <cell r="Y339" t="str">
            <v>534138 Belanja Modal Perjalanan Jaringan</v>
          </cell>
        </row>
        <row r="340">
          <cell r="V340" t="str">
            <v>534141</v>
          </cell>
          <cell r="W340" t="str">
            <v>Belanja Penambahan Nilai Jalan dan Jembatan</v>
          </cell>
          <cell r="X340" t="str">
            <v>53</v>
          </cell>
          <cell r="Y340" t="str">
            <v>534141 Belanja Penambahan Nilai Jalan dan Jembatan</v>
          </cell>
        </row>
        <row r="341">
          <cell r="V341" t="str">
            <v>534151</v>
          </cell>
          <cell r="W341" t="str">
            <v>Belanja Penambahan Nilai Irigasi</v>
          </cell>
          <cell r="X341" t="str">
            <v>53</v>
          </cell>
          <cell r="Y341" t="str">
            <v>534151 Belanja Penambahan Nilai Irigasi</v>
          </cell>
        </row>
        <row r="342">
          <cell r="V342" t="str">
            <v>534161</v>
          </cell>
          <cell r="W342" t="str">
            <v>Belanja Penambahan Nilai Jaringan</v>
          </cell>
          <cell r="X342" t="str">
            <v>53</v>
          </cell>
          <cell r="Y342" t="str">
            <v>534161 Belanja Penambahan Nilai Jaringan</v>
          </cell>
        </row>
        <row r="343">
          <cell r="V343" t="str">
            <v>536111</v>
          </cell>
          <cell r="W343" t="str">
            <v>Belanja Modal Lainnya</v>
          </cell>
          <cell r="X343" t="str">
            <v>53</v>
          </cell>
          <cell r="Y343" t="str">
            <v>536111 Belanja Modal Lainnya</v>
          </cell>
        </row>
        <row r="344">
          <cell r="V344" t="str">
            <v>536112</v>
          </cell>
          <cell r="W344" t="str">
            <v>Belanja Modal Bahan Baku Aset Tetap Lainnya/ Aset Lainnya</v>
          </cell>
          <cell r="X344" t="str">
            <v>53</v>
          </cell>
          <cell r="Y344" t="str">
            <v>536112 Belanja Modal Bahan Baku Aset Tetap Lainnya/ Aset Lainnya</v>
          </cell>
        </row>
        <row r="345">
          <cell r="V345" t="str">
            <v>536113</v>
          </cell>
          <cell r="W345" t="str">
            <v>Belanja Modal Sewa Aset Tetap Lainnya/ Aset Lainnya</v>
          </cell>
          <cell r="X345" t="str">
            <v>53</v>
          </cell>
          <cell r="Y345" t="str">
            <v>536113 Belanja Modal Sewa Aset Tetap Lainnya/ Aset Lainnya</v>
          </cell>
        </row>
        <row r="346">
          <cell r="V346" t="str">
            <v>536114</v>
          </cell>
          <cell r="W346" t="str">
            <v>Belanja Modal Upah Tenaga Kerja dan Honor Pengelola Teknis Aset Tetap Lainnya/ Aset Lainnya</v>
          </cell>
          <cell r="X346" t="str">
            <v>53</v>
          </cell>
          <cell r="Y346" t="str">
            <v>536114 Belanja Modal Upah Tenaga Kerja dan Honor Pengelola Teknis Aset Tetap Lainnya/ Aset Lainnya</v>
          </cell>
        </row>
        <row r="347">
          <cell r="V347" t="str">
            <v>536115</v>
          </cell>
          <cell r="W347" t="str">
            <v>Belanja Modal Perencanaan dan Pengawasan Aset Tetap Lainnya/ Aset Lainnya</v>
          </cell>
          <cell r="X347" t="str">
            <v>53</v>
          </cell>
          <cell r="Y347" t="str">
            <v>536115 Belanja Modal Perencanaan dan Pengawasan Aset Tetap Lainnya/ Aset Lainnya</v>
          </cell>
        </row>
        <row r="348">
          <cell r="V348" t="str">
            <v>536116</v>
          </cell>
          <cell r="W348" t="str">
            <v>Belanja Modal Perizinan Aset Tetap Lainnya/ Aset Lainnya</v>
          </cell>
          <cell r="X348" t="str">
            <v>53</v>
          </cell>
          <cell r="Y348" t="str">
            <v>536116 Belanja Modal Perizinan Aset Tetap Lainnya/ Aset Lainnya</v>
          </cell>
        </row>
        <row r="349">
          <cell r="V349" t="str">
            <v>536117</v>
          </cell>
          <cell r="W349" t="str">
            <v>Belanja Modal Perjalanan Aset Tetap Lainnya/ Aset Lainnya</v>
          </cell>
          <cell r="X349" t="str">
            <v>53</v>
          </cell>
          <cell r="Y349" t="str">
            <v>536117 Belanja Modal Perjalanan Aset Tetap Lainnya/ Aset Lainnya</v>
          </cell>
        </row>
        <row r="350">
          <cell r="V350" t="str">
            <v>536118</v>
          </cell>
          <cell r="W350" t="str">
            <v>Belanja Modal Lainnya - Penanganan Pandemi COVID-19</v>
          </cell>
          <cell r="X350" t="str">
            <v>53</v>
          </cell>
          <cell r="Y350" t="str">
            <v>536118 Belanja Modal Lainnya - Penanganan Pandemi COVID-19</v>
          </cell>
        </row>
        <row r="351">
          <cell r="V351" t="str">
            <v>536121</v>
          </cell>
          <cell r="W351" t="str">
            <v>Belanja Penambahan Nilai Fisik Lainnya</v>
          </cell>
          <cell r="X351" t="str">
            <v>53</v>
          </cell>
          <cell r="Y351" t="str">
            <v>536121 Belanja Penambahan Nilai Fisik Lainnya</v>
          </cell>
        </row>
        <row r="352">
          <cell r="V352" t="str">
            <v>537111</v>
          </cell>
          <cell r="W352" t="str">
            <v>Belanja Modal Tanah</v>
          </cell>
          <cell r="X352" t="str">
            <v>53</v>
          </cell>
          <cell r="Y352" t="str">
            <v>537111 Belanja Modal Tanah</v>
          </cell>
        </row>
        <row r="353">
          <cell r="V353" t="str">
            <v>537112</v>
          </cell>
          <cell r="W353" t="str">
            <v>Belanja Modal Peralatan dan Mesin</v>
          </cell>
          <cell r="X353" t="str">
            <v>53</v>
          </cell>
          <cell r="Y353" t="str">
            <v>537112 Belanja Modal Peralatan dan Mesin</v>
          </cell>
        </row>
        <row r="354">
          <cell r="V354" t="str">
            <v>537113</v>
          </cell>
          <cell r="W354" t="str">
            <v>Belanja Modal Gedung dan Bangunan</v>
          </cell>
          <cell r="X354" t="str">
            <v>53</v>
          </cell>
          <cell r="Y354" t="str">
            <v>537113 Belanja Modal Gedung dan Bangunan</v>
          </cell>
        </row>
        <row r="355">
          <cell r="V355" t="str">
            <v>537114</v>
          </cell>
          <cell r="W355" t="str">
            <v>Belanja Modal Jalan, Irigasi dan Jaringan</v>
          </cell>
          <cell r="X355" t="str">
            <v>53</v>
          </cell>
          <cell r="Y355" t="str">
            <v>537114 Belanja Modal Jalan, Irigasi dan Jaringan</v>
          </cell>
        </row>
        <row r="356">
          <cell r="V356" t="str">
            <v>537115</v>
          </cell>
          <cell r="W356" t="str">
            <v>Belanja Modal Fisik Lainnya</v>
          </cell>
          <cell r="X356" t="str">
            <v>53</v>
          </cell>
          <cell r="Y356" t="str">
            <v>537115 Belanja Modal Fisik Lainnya</v>
          </cell>
        </row>
        <row r="357">
          <cell r="V357" t="str">
            <v>537122</v>
          </cell>
          <cell r="W357" t="str">
            <v>Belanja Modal Peralatan dan Mesin BLU - Penanganan Pandemi COVID-19</v>
          </cell>
          <cell r="X357" t="str">
            <v>53</v>
          </cell>
          <cell r="Y357" t="str">
            <v>537122 Belanja Modal Peralatan dan Mesin BLU - Penanganan Pandemi COVID-19</v>
          </cell>
        </row>
        <row r="358">
          <cell r="V358" t="str">
            <v>537123</v>
          </cell>
          <cell r="W358" t="str">
            <v>Belanja Modal Gedung dan Bangunan BLU - Penanganan Pandemi COVID-19</v>
          </cell>
          <cell r="X358" t="str">
            <v>53</v>
          </cell>
          <cell r="Y358" t="str">
            <v>537123 Belanja Modal Gedung dan Bangunan BLU - Penanganan Pandemi COVID-19</v>
          </cell>
        </row>
      </sheetData>
      <sheetData sheetId="1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Sheet2"/>
      <sheetName val="RING 1431 I DSEWA"/>
      <sheetName val="1431 (2)"/>
      <sheetName val="1431"/>
      <sheetName val="master"/>
      <sheetName val="master (2)"/>
      <sheetName val="BA &amp; ND"/>
      <sheetName val="PEROLEHAN kpst tasreh"/>
      <sheetName val="PEROLEHAN Ring Bakin"/>
      <sheetName val="perolhn wlyh jrk tasreh"/>
      <sheetName val="jarak&amp;harga tasreh"/>
      <sheetName val="max_min"/>
      <sheetName val="PEROLEHAN Ring"/>
      <sheetName val="PEROLEHAN Wilayah"/>
      <sheetName val="max_min (2)"/>
      <sheetName val="perolhn wlyh jrk "/>
      <sheetName val="jarak&amp;harga"/>
      <sheetName val="REKAPAN"/>
    </sheetNames>
    <sheetDataSet>
      <sheetData sheetId="0">
        <row r="4">
          <cell r="B4">
            <v>1</v>
          </cell>
          <cell r="C4">
            <v>11792</v>
          </cell>
        </row>
        <row r="5">
          <cell r="B5">
            <v>2</v>
          </cell>
          <cell r="C5">
            <v>6927</v>
          </cell>
        </row>
        <row r="6">
          <cell r="B6">
            <v>3</v>
          </cell>
          <cell r="C6">
            <v>6799</v>
          </cell>
        </row>
        <row r="7">
          <cell r="B7">
            <v>4</v>
          </cell>
          <cell r="C7">
            <v>126</v>
          </cell>
        </row>
        <row r="8">
          <cell r="B8">
            <v>5</v>
          </cell>
          <cell r="C8">
            <v>1420</v>
          </cell>
        </row>
        <row r="9">
          <cell r="B9">
            <v>6</v>
          </cell>
          <cell r="C9">
            <v>7190</v>
          </cell>
        </row>
        <row r="10">
          <cell r="B10">
            <v>7</v>
          </cell>
          <cell r="C10">
            <v>10506</v>
          </cell>
        </row>
        <row r="11">
          <cell r="B11">
            <v>8</v>
          </cell>
          <cell r="C11">
            <v>6589</v>
          </cell>
        </row>
        <row r="12">
          <cell r="B12">
            <v>9</v>
          </cell>
          <cell r="C12">
            <v>961</v>
          </cell>
        </row>
        <row r="13">
          <cell r="B13">
            <v>10</v>
          </cell>
          <cell r="C13">
            <v>8624</v>
          </cell>
        </row>
        <row r="14">
          <cell r="B14">
            <v>11</v>
          </cell>
          <cell r="C14">
            <v>12077</v>
          </cell>
        </row>
        <row r="15">
          <cell r="B15">
            <v>12</v>
          </cell>
          <cell r="C15">
            <v>11</v>
          </cell>
        </row>
        <row r="16">
          <cell r="B16">
            <v>13</v>
          </cell>
          <cell r="C16">
            <v>10</v>
          </cell>
        </row>
        <row r="17">
          <cell r="B17">
            <v>14</v>
          </cell>
          <cell r="C17">
            <v>3</v>
          </cell>
        </row>
        <row r="18">
          <cell r="B18">
            <v>15</v>
          </cell>
          <cell r="C18">
            <v>13</v>
          </cell>
        </row>
        <row r="19">
          <cell r="B19">
            <v>16</v>
          </cell>
          <cell r="C19">
            <v>6225</v>
          </cell>
        </row>
        <row r="20">
          <cell r="B20">
            <v>17</v>
          </cell>
          <cell r="C20">
            <v>4</v>
          </cell>
        </row>
        <row r="21">
          <cell r="B21">
            <v>18</v>
          </cell>
          <cell r="C21">
            <v>6455</v>
          </cell>
        </row>
        <row r="22">
          <cell r="B22">
            <v>19</v>
          </cell>
          <cell r="C22">
            <v>1062</v>
          </cell>
        </row>
        <row r="23">
          <cell r="B23">
            <v>20</v>
          </cell>
          <cell r="C23">
            <v>7244</v>
          </cell>
        </row>
        <row r="24">
          <cell r="B24">
            <v>21</v>
          </cell>
          <cell r="C24">
            <v>548</v>
          </cell>
        </row>
        <row r="25">
          <cell r="B25">
            <v>22</v>
          </cell>
          <cell r="C25">
            <v>1398</v>
          </cell>
        </row>
        <row r="26">
          <cell r="B26">
            <v>23</v>
          </cell>
          <cell r="C26">
            <v>4285</v>
          </cell>
        </row>
        <row r="27">
          <cell r="B27">
            <v>24</v>
          </cell>
          <cell r="C27">
            <v>5083</v>
          </cell>
        </row>
        <row r="28">
          <cell r="B28">
            <v>25</v>
          </cell>
          <cell r="C28">
            <v>304</v>
          </cell>
        </row>
        <row r="29">
          <cell r="B29">
            <v>26</v>
          </cell>
          <cell r="C29">
            <v>10244</v>
          </cell>
        </row>
        <row r="30">
          <cell r="B30">
            <v>27</v>
          </cell>
          <cell r="C30">
            <v>1964</v>
          </cell>
        </row>
        <row r="31">
          <cell r="B31">
            <v>28</v>
          </cell>
          <cell r="C31">
            <v>1935</v>
          </cell>
        </row>
        <row r="32">
          <cell r="B32">
            <v>29</v>
          </cell>
          <cell r="C32">
            <v>7732</v>
          </cell>
        </row>
        <row r="33">
          <cell r="B33">
            <v>30</v>
          </cell>
          <cell r="C33">
            <v>644</v>
          </cell>
        </row>
        <row r="34">
          <cell r="B34">
            <v>31</v>
          </cell>
          <cell r="C34">
            <v>3130</v>
          </cell>
        </row>
        <row r="35">
          <cell r="B35">
            <v>32</v>
          </cell>
          <cell r="C35">
            <v>995</v>
          </cell>
        </row>
        <row r="36">
          <cell r="B36">
            <v>33</v>
          </cell>
          <cell r="C36">
            <v>974</v>
          </cell>
        </row>
        <row r="37">
          <cell r="B37">
            <v>34</v>
          </cell>
          <cell r="C37">
            <v>4921</v>
          </cell>
        </row>
        <row r="38">
          <cell r="B38">
            <v>35</v>
          </cell>
          <cell r="C38">
            <v>2236</v>
          </cell>
        </row>
        <row r="39">
          <cell r="B39">
            <v>36</v>
          </cell>
          <cell r="C39">
            <v>2332</v>
          </cell>
        </row>
        <row r="40">
          <cell r="B40">
            <v>37</v>
          </cell>
          <cell r="C40">
            <v>2808</v>
          </cell>
        </row>
        <row r="41">
          <cell r="B41">
            <v>38</v>
          </cell>
          <cell r="C41">
            <v>8167</v>
          </cell>
        </row>
        <row r="42">
          <cell r="B42">
            <v>39</v>
          </cell>
          <cell r="C42">
            <v>4418</v>
          </cell>
        </row>
        <row r="43">
          <cell r="B43">
            <v>40</v>
          </cell>
          <cell r="C43">
            <v>12078</v>
          </cell>
        </row>
        <row r="44">
          <cell r="B44">
            <v>41</v>
          </cell>
          <cell r="C44">
            <v>5</v>
          </cell>
        </row>
        <row r="45">
          <cell r="B45">
            <v>42</v>
          </cell>
          <cell r="C45">
            <v>6474</v>
          </cell>
        </row>
        <row r="46">
          <cell r="B46">
            <v>43</v>
          </cell>
          <cell r="C46">
            <v>6557</v>
          </cell>
        </row>
        <row r="47">
          <cell r="B47">
            <v>44</v>
          </cell>
          <cell r="C47">
            <v>896</v>
          </cell>
        </row>
        <row r="48">
          <cell r="B48">
            <v>45</v>
          </cell>
          <cell r="C48">
            <v>7315</v>
          </cell>
        </row>
        <row r="49">
          <cell r="B49">
            <v>46</v>
          </cell>
          <cell r="C49">
            <v>7318</v>
          </cell>
        </row>
        <row r="50">
          <cell r="B50">
            <v>47</v>
          </cell>
          <cell r="C50">
            <v>8108</v>
          </cell>
        </row>
        <row r="51">
          <cell r="B51">
            <v>48</v>
          </cell>
          <cell r="C51">
            <v>1103</v>
          </cell>
        </row>
        <row r="52">
          <cell r="B52">
            <v>49</v>
          </cell>
          <cell r="C52">
            <v>8912</v>
          </cell>
        </row>
        <row r="53">
          <cell r="B53">
            <v>50</v>
          </cell>
          <cell r="C53">
            <v>990</v>
          </cell>
        </row>
        <row r="54">
          <cell r="B54">
            <v>51</v>
          </cell>
          <cell r="C54">
            <v>1599</v>
          </cell>
        </row>
        <row r="55">
          <cell r="B55">
            <v>52</v>
          </cell>
          <cell r="C55">
            <v>2759</v>
          </cell>
        </row>
        <row r="56">
          <cell r="B56">
            <v>53</v>
          </cell>
          <cell r="C56">
            <v>2896</v>
          </cell>
        </row>
        <row r="57">
          <cell r="B57">
            <v>54</v>
          </cell>
          <cell r="C57">
            <v>10599</v>
          </cell>
        </row>
        <row r="58">
          <cell r="B58">
            <v>55</v>
          </cell>
          <cell r="C58">
            <v>11303</v>
          </cell>
        </row>
        <row r="59">
          <cell r="B59">
            <v>56</v>
          </cell>
          <cell r="C59">
            <v>1185</v>
          </cell>
        </row>
        <row r="60">
          <cell r="B60">
            <v>57</v>
          </cell>
          <cell r="C60">
            <v>1539</v>
          </cell>
        </row>
        <row r="61">
          <cell r="B61">
            <v>58</v>
          </cell>
          <cell r="C61">
            <v>9139</v>
          </cell>
        </row>
        <row r="62">
          <cell r="B62">
            <v>59</v>
          </cell>
          <cell r="C62">
            <v>11973</v>
          </cell>
        </row>
        <row r="63">
          <cell r="B63">
            <v>60</v>
          </cell>
          <cell r="C63">
            <v>8141</v>
          </cell>
        </row>
        <row r="64">
          <cell r="B64">
            <v>61</v>
          </cell>
          <cell r="C64">
            <v>2113</v>
          </cell>
        </row>
        <row r="65">
          <cell r="B65">
            <v>62</v>
          </cell>
          <cell r="C65">
            <v>2112</v>
          </cell>
        </row>
        <row r="66">
          <cell r="B66">
            <v>63</v>
          </cell>
          <cell r="C66">
            <v>2114</v>
          </cell>
        </row>
        <row r="67">
          <cell r="B67">
            <v>64</v>
          </cell>
          <cell r="C67">
            <v>11467</v>
          </cell>
        </row>
        <row r="68">
          <cell r="B68">
            <v>65</v>
          </cell>
          <cell r="C68">
            <v>6124</v>
          </cell>
        </row>
        <row r="69">
          <cell r="B69">
            <v>66</v>
          </cell>
          <cell r="C69">
            <v>8380</v>
          </cell>
        </row>
        <row r="70">
          <cell r="B70">
            <v>67</v>
          </cell>
          <cell r="C70">
            <v>2253</v>
          </cell>
        </row>
        <row r="71">
          <cell r="B71">
            <v>68</v>
          </cell>
          <cell r="C71">
            <v>2254</v>
          </cell>
        </row>
        <row r="72">
          <cell r="B72">
            <v>69</v>
          </cell>
          <cell r="C72">
            <v>2255</v>
          </cell>
        </row>
        <row r="73">
          <cell r="B73">
            <v>70</v>
          </cell>
          <cell r="C73">
            <v>1063</v>
          </cell>
        </row>
        <row r="74">
          <cell r="B74">
            <v>71</v>
          </cell>
          <cell r="C74">
            <v>190</v>
          </cell>
        </row>
        <row r="75">
          <cell r="B75">
            <v>72</v>
          </cell>
          <cell r="C75">
            <v>1618</v>
          </cell>
        </row>
        <row r="76">
          <cell r="B76">
            <v>73</v>
          </cell>
          <cell r="C76">
            <v>1453</v>
          </cell>
        </row>
        <row r="77">
          <cell r="B77">
            <v>74</v>
          </cell>
          <cell r="C77">
            <v>4759</v>
          </cell>
        </row>
        <row r="78">
          <cell r="B78">
            <v>75</v>
          </cell>
          <cell r="C78">
            <v>4467</v>
          </cell>
        </row>
        <row r="79">
          <cell r="B79">
            <v>76</v>
          </cell>
          <cell r="C79">
            <v>114</v>
          </cell>
        </row>
        <row r="80">
          <cell r="B80">
            <v>77</v>
          </cell>
          <cell r="C80">
            <v>3149</v>
          </cell>
        </row>
        <row r="81">
          <cell r="B81">
            <v>78</v>
          </cell>
          <cell r="C81">
            <v>1026</v>
          </cell>
        </row>
        <row r="82">
          <cell r="B82">
            <v>79</v>
          </cell>
          <cell r="C82">
            <v>6398</v>
          </cell>
        </row>
        <row r="83">
          <cell r="B83">
            <v>80</v>
          </cell>
          <cell r="C83">
            <v>8738</v>
          </cell>
        </row>
        <row r="84">
          <cell r="B84">
            <v>81</v>
          </cell>
          <cell r="C84">
            <v>3259</v>
          </cell>
        </row>
        <row r="85">
          <cell r="B85">
            <v>82</v>
          </cell>
          <cell r="C85">
            <v>1797</v>
          </cell>
        </row>
        <row r="86">
          <cell r="B86">
            <v>83</v>
          </cell>
          <cell r="C86">
            <v>11737</v>
          </cell>
        </row>
        <row r="87">
          <cell r="B87">
            <v>84</v>
          </cell>
          <cell r="C87">
            <v>11869</v>
          </cell>
        </row>
        <row r="88">
          <cell r="B88">
            <v>85</v>
          </cell>
          <cell r="C88">
            <v>9129</v>
          </cell>
        </row>
        <row r="89">
          <cell r="B89">
            <v>86</v>
          </cell>
          <cell r="C89">
            <v>6312</v>
          </cell>
        </row>
        <row r="90">
          <cell r="B90">
            <v>87</v>
          </cell>
          <cell r="C90">
            <v>2297</v>
          </cell>
        </row>
        <row r="91">
          <cell r="B91">
            <v>88</v>
          </cell>
          <cell r="C91">
            <v>9069</v>
          </cell>
        </row>
        <row r="92">
          <cell r="B92">
            <v>89</v>
          </cell>
          <cell r="C92">
            <v>381</v>
          </cell>
        </row>
        <row r="93">
          <cell r="B93">
            <v>90</v>
          </cell>
          <cell r="C93">
            <v>6744</v>
          </cell>
        </row>
        <row r="94">
          <cell r="B94">
            <v>91</v>
          </cell>
          <cell r="C94">
            <v>8149</v>
          </cell>
        </row>
        <row r="95">
          <cell r="B95">
            <v>92</v>
          </cell>
          <cell r="C95">
            <v>8147</v>
          </cell>
        </row>
        <row r="96">
          <cell r="B96">
            <v>93</v>
          </cell>
          <cell r="C96">
            <v>993</v>
          </cell>
        </row>
        <row r="97">
          <cell r="B97">
            <v>94</v>
          </cell>
          <cell r="C97">
            <v>600</v>
          </cell>
        </row>
        <row r="98">
          <cell r="B98">
            <v>95</v>
          </cell>
          <cell r="C98">
            <v>975</v>
          </cell>
        </row>
        <row r="99">
          <cell r="B99">
            <v>96</v>
          </cell>
          <cell r="C99">
            <v>1877</v>
          </cell>
        </row>
        <row r="100">
          <cell r="B100">
            <v>97</v>
          </cell>
          <cell r="C100">
            <v>1240</v>
          </cell>
        </row>
        <row r="101">
          <cell r="B101">
            <v>98</v>
          </cell>
          <cell r="C101">
            <v>4787</v>
          </cell>
        </row>
        <row r="102">
          <cell r="B102">
            <v>99</v>
          </cell>
          <cell r="C102">
            <v>5864</v>
          </cell>
        </row>
        <row r="103">
          <cell r="B103">
            <v>100</v>
          </cell>
          <cell r="C103">
            <v>107</v>
          </cell>
        </row>
        <row r="104">
          <cell r="B104">
            <v>101</v>
          </cell>
          <cell r="C104">
            <v>5604</v>
          </cell>
        </row>
        <row r="105">
          <cell r="B105">
            <v>102</v>
          </cell>
          <cell r="C105">
            <v>1868</v>
          </cell>
        </row>
        <row r="106">
          <cell r="B106">
            <v>103</v>
          </cell>
          <cell r="C106">
            <v>2450</v>
          </cell>
        </row>
        <row r="107">
          <cell r="B107">
            <v>104</v>
          </cell>
          <cell r="C107">
            <v>2451</v>
          </cell>
        </row>
        <row r="108">
          <cell r="B108">
            <v>105</v>
          </cell>
          <cell r="C108">
            <v>6998</v>
          </cell>
        </row>
        <row r="109">
          <cell r="B109">
            <v>106</v>
          </cell>
          <cell r="C109">
            <v>4754</v>
          </cell>
        </row>
        <row r="110">
          <cell r="B110">
            <v>107</v>
          </cell>
          <cell r="C110">
            <v>8042</v>
          </cell>
        </row>
        <row r="111">
          <cell r="B111">
            <v>108</v>
          </cell>
          <cell r="C111">
            <v>7961</v>
          </cell>
        </row>
        <row r="112">
          <cell r="B112">
            <v>109</v>
          </cell>
          <cell r="C112">
            <v>2299</v>
          </cell>
        </row>
        <row r="113">
          <cell r="B113">
            <v>110</v>
          </cell>
          <cell r="C113">
            <v>9599</v>
          </cell>
        </row>
        <row r="114">
          <cell r="B114">
            <v>111</v>
          </cell>
          <cell r="C114">
            <v>4384</v>
          </cell>
        </row>
        <row r="115">
          <cell r="B115">
            <v>112</v>
          </cell>
          <cell r="C115">
            <v>2371</v>
          </cell>
        </row>
        <row r="116">
          <cell r="B116">
            <v>113</v>
          </cell>
          <cell r="C116">
            <v>6604</v>
          </cell>
        </row>
        <row r="117">
          <cell r="B117">
            <v>114</v>
          </cell>
          <cell r="C117">
            <v>790</v>
          </cell>
        </row>
        <row r="118">
          <cell r="B118">
            <v>115</v>
          </cell>
          <cell r="C118">
            <v>3026</v>
          </cell>
        </row>
        <row r="119">
          <cell r="B119">
            <v>116</v>
          </cell>
          <cell r="C119">
            <v>2403</v>
          </cell>
        </row>
        <row r="120">
          <cell r="B120">
            <v>117</v>
          </cell>
          <cell r="C120">
            <v>4383</v>
          </cell>
        </row>
        <row r="121">
          <cell r="B121">
            <v>118</v>
          </cell>
          <cell r="C121">
            <v>2345</v>
          </cell>
        </row>
        <row r="122">
          <cell r="B122">
            <v>119</v>
          </cell>
          <cell r="C122">
            <v>4682</v>
          </cell>
        </row>
        <row r="123">
          <cell r="B123">
            <v>120</v>
          </cell>
          <cell r="C123">
            <v>4688</v>
          </cell>
        </row>
        <row r="124">
          <cell r="B124">
            <v>121</v>
          </cell>
          <cell r="C124">
            <v>3712</v>
          </cell>
        </row>
        <row r="125">
          <cell r="B125">
            <v>122</v>
          </cell>
          <cell r="C125">
            <v>3326</v>
          </cell>
        </row>
        <row r="126">
          <cell r="B126">
            <v>123</v>
          </cell>
          <cell r="C126">
            <v>4824</v>
          </cell>
        </row>
        <row r="127">
          <cell r="B127">
            <v>124</v>
          </cell>
          <cell r="C127">
            <v>8217</v>
          </cell>
        </row>
        <row r="128">
          <cell r="B128">
            <v>125</v>
          </cell>
          <cell r="C128">
            <v>7983</v>
          </cell>
        </row>
        <row r="129">
          <cell r="B129">
            <v>126</v>
          </cell>
          <cell r="C129">
            <v>7904</v>
          </cell>
        </row>
        <row r="130">
          <cell r="B130">
            <v>127</v>
          </cell>
          <cell r="C130">
            <v>1827</v>
          </cell>
        </row>
        <row r="131">
          <cell r="B131">
            <v>128</v>
          </cell>
          <cell r="C131">
            <v>1030</v>
          </cell>
        </row>
        <row r="132">
          <cell r="B132">
            <v>129</v>
          </cell>
          <cell r="C132">
            <v>3320</v>
          </cell>
        </row>
        <row r="133">
          <cell r="B133">
            <v>130</v>
          </cell>
          <cell r="C133">
            <v>6539</v>
          </cell>
        </row>
        <row r="134">
          <cell r="B134">
            <v>131</v>
          </cell>
          <cell r="C134">
            <v>4809</v>
          </cell>
        </row>
        <row r="135">
          <cell r="B135">
            <v>132</v>
          </cell>
          <cell r="C135">
            <v>4812</v>
          </cell>
        </row>
        <row r="136">
          <cell r="B136">
            <v>133</v>
          </cell>
          <cell r="C136">
            <v>4737</v>
          </cell>
        </row>
        <row r="137">
          <cell r="B137">
            <v>134</v>
          </cell>
          <cell r="C137">
            <v>7768</v>
          </cell>
        </row>
        <row r="138">
          <cell r="B138">
            <v>135</v>
          </cell>
          <cell r="C138">
            <v>1228</v>
          </cell>
        </row>
        <row r="139">
          <cell r="B139">
            <v>136</v>
          </cell>
          <cell r="C139">
            <v>1641</v>
          </cell>
        </row>
        <row r="140">
          <cell r="B140">
            <v>137</v>
          </cell>
          <cell r="C140">
            <v>1010</v>
          </cell>
        </row>
        <row r="141">
          <cell r="B141">
            <v>138</v>
          </cell>
          <cell r="C141">
            <v>6965</v>
          </cell>
        </row>
        <row r="142">
          <cell r="B142">
            <v>139</v>
          </cell>
          <cell r="C142">
            <v>2078</v>
          </cell>
        </row>
        <row r="143">
          <cell r="B143">
            <v>140</v>
          </cell>
          <cell r="C143">
            <v>6394</v>
          </cell>
        </row>
        <row r="144">
          <cell r="B144">
            <v>141</v>
          </cell>
          <cell r="C144">
            <v>1218</v>
          </cell>
        </row>
        <row r="145">
          <cell r="B145">
            <v>142</v>
          </cell>
          <cell r="C145">
            <v>4931</v>
          </cell>
        </row>
        <row r="146">
          <cell r="B146">
            <v>143</v>
          </cell>
          <cell r="C146">
            <v>1857</v>
          </cell>
        </row>
        <row r="147">
          <cell r="B147">
            <v>144</v>
          </cell>
          <cell r="C147">
            <v>3679</v>
          </cell>
        </row>
        <row r="148">
          <cell r="B148">
            <v>145</v>
          </cell>
          <cell r="C148">
            <v>7924</v>
          </cell>
        </row>
        <row r="149">
          <cell r="B149">
            <v>146</v>
          </cell>
          <cell r="C149">
            <v>1442</v>
          </cell>
        </row>
        <row r="150">
          <cell r="B150">
            <v>147</v>
          </cell>
          <cell r="C150">
            <v>3626</v>
          </cell>
        </row>
        <row r="151">
          <cell r="B151">
            <v>148</v>
          </cell>
          <cell r="C151">
            <v>8702</v>
          </cell>
        </row>
        <row r="152">
          <cell r="B152">
            <v>149</v>
          </cell>
          <cell r="C152">
            <v>8055</v>
          </cell>
        </row>
        <row r="153">
          <cell r="B153">
            <v>150</v>
          </cell>
          <cell r="C153">
            <v>7999</v>
          </cell>
        </row>
        <row r="154">
          <cell r="B154">
            <v>151</v>
          </cell>
          <cell r="C154">
            <v>7267</v>
          </cell>
        </row>
        <row r="155">
          <cell r="B155">
            <v>152</v>
          </cell>
          <cell r="C155">
            <v>366</v>
          </cell>
        </row>
        <row r="156">
          <cell r="B156">
            <v>153</v>
          </cell>
          <cell r="C156">
            <v>7012</v>
          </cell>
        </row>
        <row r="157">
          <cell r="B157">
            <v>154</v>
          </cell>
          <cell r="C157">
            <v>9058</v>
          </cell>
        </row>
        <row r="158">
          <cell r="B158">
            <v>155</v>
          </cell>
          <cell r="C158">
            <v>2477</v>
          </cell>
        </row>
        <row r="159">
          <cell r="B159">
            <v>156</v>
          </cell>
          <cell r="C159">
            <v>2481</v>
          </cell>
        </row>
        <row r="160">
          <cell r="B160">
            <v>157</v>
          </cell>
          <cell r="C160">
            <v>7282</v>
          </cell>
        </row>
        <row r="161">
          <cell r="B161">
            <v>158</v>
          </cell>
          <cell r="C161">
            <v>7204</v>
          </cell>
        </row>
        <row r="162">
          <cell r="B162">
            <v>159</v>
          </cell>
          <cell r="C162">
            <v>2839</v>
          </cell>
        </row>
        <row r="163">
          <cell r="B163">
            <v>160</v>
          </cell>
          <cell r="C163">
            <v>1918</v>
          </cell>
        </row>
        <row r="164">
          <cell r="B164">
            <v>161</v>
          </cell>
          <cell r="C164">
            <v>1041</v>
          </cell>
        </row>
        <row r="165">
          <cell r="B165">
            <v>162</v>
          </cell>
          <cell r="C165">
            <v>3431</v>
          </cell>
        </row>
        <row r="166">
          <cell r="B166">
            <v>163</v>
          </cell>
          <cell r="C166">
            <v>7754</v>
          </cell>
        </row>
        <row r="167">
          <cell r="B167">
            <v>164</v>
          </cell>
          <cell r="C167">
            <v>1076</v>
          </cell>
        </row>
        <row r="168">
          <cell r="B168">
            <v>165</v>
          </cell>
          <cell r="C168">
            <v>12016</v>
          </cell>
        </row>
        <row r="169">
          <cell r="B169">
            <v>166</v>
          </cell>
          <cell r="C169">
            <v>3010538</v>
          </cell>
        </row>
        <row r="170">
          <cell r="B170">
            <v>167</v>
          </cell>
          <cell r="C170">
            <v>4645</v>
          </cell>
        </row>
        <row r="171">
          <cell r="B171">
            <v>168</v>
          </cell>
          <cell r="C171">
            <v>8419</v>
          </cell>
        </row>
        <row r="172">
          <cell r="B172">
            <v>169</v>
          </cell>
          <cell r="C172">
            <v>903</v>
          </cell>
        </row>
        <row r="173">
          <cell r="B173">
            <v>170</v>
          </cell>
          <cell r="C173">
            <v>436</v>
          </cell>
        </row>
        <row r="174">
          <cell r="B174">
            <v>171</v>
          </cell>
          <cell r="C174">
            <v>1784</v>
          </cell>
        </row>
        <row r="175">
          <cell r="B175">
            <v>172</v>
          </cell>
          <cell r="C175">
            <v>5063</v>
          </cell>
        </row>
        <row r="176">
          <cell r="B176">
            <v>173</v>
          </cell>
          <cell r="C176">
            <v>2271</v>
          </cell>
        </row>
        <row r="177">
          <cell r="B177">
            <v>174</v>
          </cell>
          <cell r="C177">
            <v>11172</v>
          </cell>
        </row>
        <row r="178">
          <cell r="B178">
            <v>175</v>
          </cell>
          <cell r="C178">
            <v>505</v>
          </cell>
        </row>
        <row r="179">
          <cell r="B179">
            <v>176</v>
          </cell>
          <cell r="C179">
            <v>560</v>
          </cell>
        </row>
        <row r="180">
          <cell r="B180">
            <v>177</v>
          </cell>
          <cell r="C180">
            <v>11940</v>
          </cell>
        </row>
        <row r="181">
          <cell r="B181">
            <v>178</v>
          </cell>
          <cell r="C181">
            <v>1665</v>
          </cell>
        </row>
        <row r="182">
          <cell r="B182">
            <v>179</v>
          </cell>
          <cell r="C182">
            <v>564</v>
          </cell>
        </row>
        <row r="183">
          <cell r="B183">
            <v>180</v>
          </cell>
          <cell r="C183">
            <v>11619</v>
          </cell>
        </row>
        <row r="184">
          <cell r="B184">
            <v>181</v>
          </cell>
          <cell r="C184">
            <v>12799</v>
          </cell>
        </row>
        <row r="185">
          <cell r="B185">
            <v>182</v>
          </cell>
          <cell r="C185">
            <v>494</v>
          </cell>
        </row>
        <row r="186">
          <cell r="B186">
            <v>183</v>
          </cell>
          <cell r="C186">
            <v>3858</v>
          </cell>
        </row>
        <row r="187">
          <cell r="B187">
            <v>184</v>
          </cell>
          <cell r="C187">
            <v>5629</v>
          </cell>
        </row>
        <row r="188">
          <cell r="B188">
            <v>185</v>
          </cell>
          <cell r="C188">
            <v>8633</v>
          </cell>
        </row>
        <row r="189">
          <cell r="B189">
            <v>186</v>
          </cell>
          <cell r="C189">
            <v>2146</v>
          </cell>
        </row>
        <row r="190">
          <cell r="B190">
            <v>187</v>
          </cell>
          <cell r="C190">
            <v>1734</v>
          </cell>
        </row>
        <row r="191">
          <cell r="B191">
            <v>188</v>
          </cell>
          <cell r="C191">
            <v>6719</v>
          </cell>
        </row>
        <row r="192">
          <cell r="B192">
            <v>189</v>
          </cell>
          <cell r="C192">
            <v>152</v>
          </cell>
        </row>
        <row r="193">
          <cell r="B193">
            <v>190</v>
          </cell>
          <cell r="C193">
            <v>218</v>
          </cell>
        </row>
        <row r="194">
          <cell r="B194">
            <v>191</v>
          </cell>
          <cell r="C194">
            <v>11477</v>
          </cell>
        </row>
        <row r="195">
          <cell r="B195">
            <v>192</v>
          </cell>
          <cell r="C195">
            <v>391</v>
          </cell>
        </row>
        <row r="196">
          <cell r="B196">
            <v>193</v>
          </cell>
          <cell r="C196">
            <v>251</v>
          </cell>
        </row>
        <row r="197">
          <cell r="B197">
            <v>194</v>
          </cell>
          <cell r="C197">
            <v>250</v>
          </cell>
        </row>
        <row r="198">
          <cell r="B198">
            <v>195</v>
          </cell>
          <cell r="C198">
            <v>5827</v>
          </cell>
        </row>
        <row r="199">
          <cell r="B199">
            <v>196</v>
          </cell>
          <cell r="C199">
            <v>2180</v>
          </cell>
        </row>
        <row r="200">
          <cell r="B200">
            <v>197</v>
          </cell>
          <cell r="C200">
            <v>3166</v>
          </cell>
        </row>
        <row r="201">
          <cell r="B201">
            <v>198</v>
          </cell>
          <cell r="C201">
            <v>1980</v>
          </cell>
        </row>
        <row r="202">
          <cell r="B202">
            <v>199</v>
          </cell>
          <cell r="C202">
            <v>315</v>
          </cell>
        </row>
        <row r="203">
          <cell r="B203">
            <v>200</v>
          </cell>
          <cell r="C203">
            <v>11466</v>
          </cell>
        </row>
        <row r="204">
          <cell r="B204">
            <v>201</v>
          </cell>
          <cell r="C204">
            <v>1156</v>
          </cell>
        </row>
        <row r="205">
          <cell r="B205">
            <v>202</v>
          </cell>
          <cell r="C205">
            <v>3806</v>
          </cell>
        </row>
        <row r="206">
          <cell r="B206">
            <v>203</v>
          </cell>
          <cell r="C206">
            <v>5062</v>
          </cell>
        </row>
        <row r="207">
          <cell r="B207">
            <v>204</v>
          </cell>
          <cell r="C207">
            <v>364</v>
          </cell>
        </row>
        <row r="208">
          <cell r="B208">
            <v>205</v>
          </cell>
          <cell r="C208">
            <v>6343</v>
          </cell>
        </row>
        <row r="209">
          <cell r="B209">
            <v>206</v>
          </cell>
          <cell r="C209">
            <v>6375</v>
          </cell>
        </row>
        <row r="210">
          <cell r="B210">
            <v>207</v>
          </cell>
          <cell r="C210">
            <v>4910</v>
          </cell>
        </row>
        <row r="211">
          <cell r="B211">
            <v>208</v>
          </cell>
          <cell r="C211">
            <v>2526</v>
          </cell>
        </row>
        <row r="212">
          <cell r="B212">
            <v>209</v>
          </cell>
          <cell r="C212">
            <v>7178</v>
          </cell>
        </row>
        <row r="213">
          <cell r="B213">
            <v>210</v>
          </cell>
          <cell r="C213">
            <v>8043</v>
          </cell>
        </row>
        <row r="214">
          <cell r="B214">
            <v>211</v>
          </cell>
          <cell r="C214">
            <v>7801</v>
          </cell>
        </row>
        <row r="215">
          <cell r="B215">
            <v>212</v>
          </cell>
          <cell r="C215">
            <v>10309</v>
          </cell>
        </row>
        <row r="216">
          <cell r="B216">
            <v>213</v>
          </cell>
          <cell r="C216">
            <v>12076</v>
          </cell>
        </row>
        <row r="217">
          <cell r="B217">
            <v>214</v>
          </cell>
          <cell r="C217">
            <v>11673</v>
          </cell>
        </row>
        <row r="218">
          <cell r="B218">
            <v>215</v>
          </cell>
          <cell r="C218">
            <v>11703</v>
          </cell>
        </row>
        <row r="219">
          <cell r="B219">
            <v>216</v>
          </cell>
          <cell r="C219">
            <v>3951</v>
          </cell>
        </row>
        <row r="220">
          <cell r="B220">
            <v>217</v>
          </cell>
          <cell r="C220">
            <v>2484</v>
          </cell>
        </row>
        <row r="221">
          <cell r="B221">
            <v>218</v>
          </cell>
          <cell r="C221">
            <v>1976</v>
          </cell>
        </row>
        <row r="222">
          <cell r="B222">
            <v>219</v>
          </cell>
          <cell r="C222">
            <v>4161</v>
          </cell>
        </row>
        <row r="223">
          <cell r="B223">
            <v>220</v>
          </cell>
          <cell r="C223">
            <v>1193</v>
          </cell>
        </row>
        <row r="224">
          <cell r="B224">
            <v>221</v>
          </cell>
          <cell r="C224">
            <v>3010490</v>
          </cell>
        </row>
        <row r="225">
          <cell r="B225">
            <v>222</v>
          </cell>
          <cell r="C225">
            <v>3010548</v>
          </cell>
        </row>
        <row r="226">
          <cell r="B226">
            <v>223</v>
          </cell>
          <cell r="C226">
            <v>4753</v>
          </cell>
        </row>
        <row r="227">
          <cell r="B227">
            <v>224</v>
          </cell>
          <cell r="C227">
            <v>3010555</v>
          </cell>
        </row>
        <row r="228">
          <cell r="B228">
            <v>225</v>
          </cell>
          <cell r="C228">
            <v>7497</v>
          </cell>
        </row>
        <row r="229">
          <cell r="B229">
            <v>226</v>
          </cell>
          <cell r="C229">
            <v>4939</v>
          </cell>
        </row>
        <row r="230">
          <cell r="B230">
            <v>227</v>
          </cell>
          <cell r="C230">
            <v>9476</v>
          </cell>
        </row>
        <row r="231">
          <cell r="B231">
            <v>228</v>
          </cell>
          <cell r="C231">
            <v>1417</v>
          </cell>
        </row>
        <row r="232">
          <cell r="B232">
            <v>229</v>
          </cell>
          <cell r="C232">
            <v>3010302</v>
          </cell>
        </row>
        <row r="233">
          <cell r="B233">
            <v>230</v>
          </cell>
          <cell r="C233">
            <v>3010444</v>
          </cell>
        </row>
        <row r="234">
          <cell r="B234">
            <v>231</v>
          </cell>
          <cell r="C234">
            <v>3010391</v>
          </cell>
        </row>
        <row r="235">
          <cell r="B235">
            <v>232</v>
          </cell>
          <cell r="C235">
            <v>3010300</v>
          </cell>
        </row>
        <row r="236">
          <cell r="B236">
            <v>233</v>
          </cell>
          <cell r="C236">
            <v>3010436</v>
          </cell>
        </row>
        <row r="237">
          <cell r="B237">
            <v>234</v>
          </cell>
          <cell r="C237">
            <v>3010508</v>
          </cell>
        </row>
        <row r="238">
          <cell r="B238">
            <v>235</v>
          </cell>
          <cell r="C238">
            <v>3010515</v>
          </cell>
        </row>
        <row r="239">
          <cell r="B239">
            <v>236</v>
          </cell>
          <cell r="C239">
            <v>3010456</v>
          </cell>
        </row>
        <row r="240">
          <cell r="B240">
            <v>237</v>
          </cell>
          <cell r="C240">
            <v>3010390</v>
          </cell>
        </row>
        <row r="241">
          <cell r="B241">
            <v>238</v>
          </cell>
          <cell r="C241">
            <v>5362</v>
          </cell>
        </row>
        <row r="242">
          <cell r="B242">
            <v>239</v>
          </cell>
          <cell r="C242">
            <v>1314</v>
          </cell>
        </row>
        <row r="243">
          <cell r="B243">
            <v>240</v>
          </cell>
          <cell r="C243">
            <v>3165</v>
          </cell>
        </row>
        <row r="244">
          <cell r="B244">
            <v>241</v>
          </cell>
          <cell r="C244">
            <v>1761</v>
          </cell>
        </row>
        <row r="245">
          <cell r="B245">
            <v>242</v>
          </cell>
          <cell r="C245">
            <v>4493</v>
          </cell>
        </row>
        <row r="246">
          <cell r="B246">
            <v>243</v>
          </cell>
          <cell r="C246">
            <v>515</v>
          </cell>
        </row>
        <row r="247">
          <cell r="B247">
            <v>244</v>
          </cell>
          <cell r="C247">
            <v>1074</v>
          </cell>
        </row>
        <row r="248">
          <cell r="B248">
            <v>245</v>
          </cell>
          <cell r="C248">
            <v>1709</v>
          </cell>
        </row>
        <row r="249">
          <cell r="B249">
            <v>246</v>
          </cell>
          <cell r="C249">
            <v>10764</v>
          </cell>
        </row>
        <row r="250">
          <cell r="B250">
            <v>247</v>
          </cell>
          <cell r="C250">
            <v>5545</v>
          </cell>
        </row>
        <row r="251">
          <cell r="B251">
            <v>248</v>
          </cell>
          <cell r="C251">
            <v>7697</v>
          </cell>
        </row>
        <row r="252">
          <cell r="B252">
            <v>249</v>
          </cell>
          <cell r="C252">
            <v>6456</v>
          </cell>
        </row>
        <row r="253">
          <cell r="B253">
            <v>250</v>
          </cell>
          <cell r="C253">
            <v>2077</v>
          </cell>
        </row>
        <row r="254">
          <cell r="B254">
            <v>251</v>
          </cell>
          <cell r="C254">
            <v>8354</v>
          </cell>
        </row>
        <row r="255">
          <cell r="B255">
            <v>252</v>
          </cell>
          <cell r="C255">
            <v>9625</v>
          </cell>
        </row>
        <row r="256">
          <cell r="B256">
            <v>253</v>
          </cell>
          <cell r="C256">
            <v>2557</v>
          </cell>
        </row>
        <row r="257">
          <cell r="B257">
            <v>254</v>
          </cell>
          <cell r="C257">
            <v>4266</v>
          </cell>
        </row>
        <row r="258">
          <cell r="B258">
            <v>255</v>
          </cell>
          <cell r="C258">
            <v>2127</v>
          </cell>
        </row>
        <row r="259">
          <cell r="B259">
            <v>256</v>
          </cell>
          <cell r="C259">
            <v>7360</v>
          </cell>
        </row>
        <row r="260">
          <cell r="B260">
            <v>257</v>
          </cell>
          <cell r="C260">
            <v>1630</v>
          </cell>
        </row>
        <row r="261">
          <cell r="B261">
            <v>258</v>
          </cell>
          <cell r="C261">
            <v>1387</v>
          </cell>
        </row>
        <row r="262">
          <cell r="B262">
            <v>259</v>
          </cell>
          <cell r="C262">
            <v>7824</v>
          </cell>
        </row>
        <row r="263">
          <cell r="B263">
            <v>260</v>
          </cell>
          <cell r="C263">
            <v>3785</v>
          </cell>
        </row>
        <row r="264">
          <cell r="B264">
            <v>261</v>
          </cell>
          <cell r="C264">
            <v>3393</v>
          </cell>
        </row>
        <row r="265">
          <cell r="B265">
            <v>262</v>
          </cell>
          <cell r="C265">
            <v>5976</v>
          </cell>
        </row>
        <row r="266">
          <cell r="B266">
            <v>263</v>
          </cell>
          <cell r="C266">
            <v>2959</v>
          </cell>
        </row>
        <row r="267">
          <cell r="B267">
            <v>264</v>
          </cell>
          <cell r="C267">
            <v>8957</v>
          </cell>
        </row>
        <row r="268">
          <cell r="B268">
            <v>265</v>
          </cell>
          <cell r="C268">
            <v>8100</v>
          </cell>
        </row>
        <row r="269">
          <cell r="B269">
            <v>266</v>
          </cell>
          <cell r="C269">
            <v>1399</v>
          </cell>
        </row>
        <row r="270">
          <cell r="B270">
            <v>267</v>
          </cell>
          <cell r="C270">
            <v>3245</v>
          </cell>
        </row>
        <row r="271">
          <cell r="B271">
            <v>268</v>
          </cell>
          <cell r="C271">
            <v>11961</v>
          </cell>
        </row>
        <row r="272">
          <cell r="B272">
            <v>269</v>
          </cell>
          <cell r="C272">
            <v>11960</v>
          </cell>
        </row>
        <row r="273">
          <cell r="B273">
            <v>270</v>
          </cell>
          <cell r="C273">
            <v>8794</v>
          </cell>
        </row>
        <row r="274">
          <cell r="B274">
            <v>271</v>
          </cell>
          <cell r="C274">
            <v>11434</v>
          </cell>
        </row>
        <row r="275">
          <cell r="B275">
            <v>272</v>
          </cell>
          <cell r="C275">
            <v>7118</v>
          </cell>
        </row>
        <row r="276">
          <cell r="B276">
            <v>273</v>
          </cell>
          <cell r="C276">
            <v>598</v>
          </cell>
        </row>
        <row r="277">
          <cell r="B277">
            <v>274</v>
          </cell>
          <cell r="C277">
            <v>10065</v>
          </cell>
        </row>
        <row r="278">
          <cell r="B278">
            <v>275</v>
          </cell>
          <cell r="C278">
            <v>8334</v>
          </cell>
        </row>
        <row r="279">
          <cell r="B279">
            <v>276</v>
          </cell>
          <cell r="C279">
            <v>158</v>
          </cell>
        </row>
        <row r="280">
          <cell r="B280">
            <v>277</v>
          </cell>
          <cell r="C280">
            <v>6737</v>
          </cell>
        </row>
        <row r="281">
          <cell r="B281">
            <v>278</v>
          </cell>
          <cell r="C281">
            <v>7066</v>
          </cell>
        </row>
        <row r="282">
          <cell r="B282">
            <v>279</v>
          </cell>
          <cell r="C282">
            <v>1532</v>
          </cell>
        </row>
        <row r="283">
          <cell r="B283">
            <v>280</v>
          </cell>
          <cell r="C283">
            <v>2829</v>
          </cell>
        </row>
        <row r="284">
          <cell r="B284">
            <v>281</v>
          </cell>
          <cell r="C284">
            <v>858</v>
          </cell>
        </row>
        <row r="285">
          <cell r="B285">
            <v>282</v>
          </cell>
          <cell r="C285">
            <v>2480</v>
          </cell>
        </row>
        <row r="286">
          <cell r="B286">
            <v>283</v>
          </cell>
          <cell r="C286">
            <v>8468</v>
          </cell>
        </row>
        <row r="287">
          <cell r="B287">
            <v>284</v>
          </cell>
          <cell r="C287">
            <v>323</v>
          </cell>
        </row>
        <row r="288">
          <cell r="B288">
            <v>285</v>
          </cell>
          <cell r="C288">
            <v>325</v>
          </cell>
        </row>
        <row r="289">
          <cell r="B289">
            <v>286</v>
          </cell>
          <cell r="C289">
            <v>324</v>
          </cell>
        </row>
        <row r="290">
          <cell r="B290">
            <v>287</v>
          </cell>
          <cell r="C290">
            <v>8790</v>
          </cell>
        </row>
        <row r="291">
          <cell r="B291">
            <v>288</v>
          </cell>
          <cell r="C291">
            <v>4487</v>
          </cell>
        </row>
        <row r="292">
          <cell r="B292">
            <v>289</v>
          </cell>
          <cell r="C292">
            <v>8989</v>
          </cell>
        </row>
        <row r="293">
          <cell r="B293">
            <v>290</v>
          </cell>
          <cell r="C293">
            <v>5389</v>
          </cell>
        </row>
        <row r="294">
          <cell r="B294">
            <v>291</v>
          </cell>
          <cell r="C294">
            <v>9070</v>
          </cell>
        </row>
        <row r="295">
          <cell r="B295">
            <v>292</v>
          </cell>
          <cell r="C295">
            <v>11205</v>
          </cell>
        </row>
        <row r="296">
          <cell r="B296">
            <v>293</v>
          </cell>
          <cell r="C296">
            <v>6968</v>
          </cell>
        </row>
        <row r="297">
          <cell r="B297">
            <v>294</v>
          </cell>
          <cell r="C297">
            <v>3670</v>
          </cell>
        </row>
        <row r="298">
          <cell r="B298">
            <v>295</v>
          </cell>
          <cell r="C298">
            <v>3970</v>
          </cell>
        </row>
        <row r="299">
          <cell r="B299">
            <v>296</v>
          </cell>
          <cell r="C299">
            <v>781</v>
          </cell>
        </row>
        <row r="300">
          <cell r="B300">
            <v>297</v>
          </cell>
          <cell r="C300">
            <v>1721</v>
          </cell>
        </row>
        <row r="301">
          <cell r="B301">
            <v>298</v>
          </cell>
          <cell r="C301">
            <v>2967</v>
          </cell>
        </row>
        <row r="302">
          <cell r="B302">
            <v>299</v>
          </cell>
          <cell r="C302">
            <v>220</v>
          </cell>
        </row>
        <row r="303">
          <cell r="B303">
            <v>300</v>
          </cell>
          <cell r="C303">
            <v>3816</v>
          </cell>
        </row>
        <row r="304">
          <cell r="B304">
            <v>301</v>
          </cell>
          <cell r="C304">
            <v>287</v>
          </cell>
        </row>
        <row r="305">
          <cell r="B305">
            <v>302</v>
          </cell>
          <cell r="C305">
            <v>470</v>
          </cell>
        </row>
        <row r="306">
          <cell r="B306">
            <v>303</v>
          </cell>
          <cell r="C306">
            <v>1326</v>
          </cell>
        </row>
        <row r="307">
          <cell r="B307">
            <v>304</v>
          </cell>
          <cell r="C307">
            <v>699</v>
          </cell>
        </row>
        <row r="308">
          <cell r="B308">
            <v>305</v>
          </cell>
          <cell r="C308">
            <v>1830</v>
          </cell>
        </row>
        <row r="309">
          <cell r="B309">
            <v>306</v>
          </cell>
          <cell r="C309">
            <v>12781</v>
          </cell>
        </row>
        <row r="310">
          <cell r="B310">
            <v>307</v>
          </cell>
          <cell r="C310">
            <v>3031</v>
          </cell>
        </row>
        <row r="311">
          <cell r="B311">
            <v>308</v>
          </cell>
          <cell r="C311">
            <v>2698</v>
          </cell>
        </row>
        <row r="312">
          <cell r="B312">
            <v>309</v>
          </cell>
          <cell r="C312">
            <v>11104</v>
          </cell>
        </row>
        <row r="313">
          <cell r="B313">
            <v>310</v>
          </cell>
          <cell r="C313">
            <v>11983</v>
          </cell>
        </row>
        <row r="314">
          <cell r="B314">
            <v>311</v>
          </cell>
          <cell r="C314">
            <v>2012</v>
          </cell>
        </row>
        <row r="315">
          <cell r="B315">
            <v>312</v>
          </cell>
          <cell r="C315">
            <v>2013</v>
          </cell>
        </row>
        <row r="316">
          <cell r="B316">
            <v>313</v>
          </cell>
          <cell r="C316">
            <v>2014</v>
          </cell>
        </row>
        <row r="317">
          <cell r="B317">
            <v>314</v>
          </cell>
          <cell r="C317">
            <v>5701</v>
          </cell>
        </row>
        <row r="318">
          <cell r="B318">
            <v>315</v>
          </cell>
          <cell r="C318">
            <v>9543</v>
          </cell>
        </row>
        <row r="319">
          <cell r="B319">
            <v>316</v>
          </cell>
          <cell r="C319">
            <v>9540</v>
          </cell>
        </row>
        <row r="320">
          <cell r="B320">
            <v>317</v>
          </cell>
          <cell r="C320">
            <v>2665</v>
          </cell>
        </row>
        <row r="321">
          <cell r="B321">
            <v>318</v>
          </cell>
          <cell r="C321">
            <v>1099</v>
          </cell>
        </row>
        <row r="322">
          <cell r="B322">
            <v>319</v>
          </cell>
          <cell r="C322">
            <v>7665</v>
          </cell>
        </row>
        <row r="323">
          <cell r="B323">
            <v>320</v>
          </cell>
          <cell r="C323">
            <v>3193</v>
          </cell>
        </row>
        <row r="324">
          <cell r="B324">
            <v>321</v>
          </cell>
          <cell r="C324">
            <v>3022</v>
          </cell>
        </row>
        <row r="325">
          <cell r="B325">
            <v>322</v>
          </cell>
          <cell r="C325">
            <v>6940</v>
          </cell>
        </row>
        <row r="326">
          <cell r="B326">
            <v>323</v>
          </cell>
          <cell r="C326">
            <v>5195</v>
          </cell>
        </row>
        <row r="327">
          <cell r="B327">
            <v>324</v>
          </cell>
          <cell r="C327">
            <v>7750</v>
          </cell>
        </row>
        <row r="328">
          <cell r="B328">
            <v>325</v>
          </cell>
          <cell r="C328">
            <v>1512</v>
          </cell>
        </row>
        <row r="329">
          <cell r="B329">
            <v>326</v>
          </cell>
          <cell r="C329">
            <v>2859</v>
          </cell>
        </row>
        <row r="330">
          <cell r="B330">
            <v>327</v>
          </cell>
          <cell r="C330">
            <v>968</v>
          </cell>
        </row>
        <row r="331">
          <cell r="B331">
            <v>328</v>
          </cell>
          <cell r="C331">
            <v>4473</v>
          </cell>
        </row>
        <row r="332">
          <cell r="B332">
            <v>329</v>
          </cell>
          <cell r="C332">
            <v>4998</v>
          </cell>
        </row>
        <row r="333">
          <cell r="B333">
            <v>330</v>
          </cell>
          <cell r="C333">
            <v>5289</v>
          </cell>
        </row>
        <row r="334">
          <cell r="B334">
            <v>331</v>
          </cell>
          <cell r="C334">
            <v>4993</v>
          </cell>
        </row>
        <row r="335">
          <cell r="B335">
            <v>332</v>
          </cell>
          <cell r="C335">
            <v>4995</v>
          </cell>
        </row>
        <row r="336">
          <cell r="B336">
            <v>333</v>
          </cell>
          <cell r="C336">
            <v>4997</v>
          </cell>
        </row>
        <row r="337">
          <cell r="B337">
            <v>334</v>
          </cell>
          <cell r="C337">
            <v>5167</v>
          </cell>
        </row>
        <row r="338">
          <cell r="B338">
            <v>335</v>
          </cell>
          <cell r="C338">
            <v>617</v>
          </cell>
        </row>
        <row r="339">
          <cell r="B339">
            <v>336</v>
          </cell>
          <cell r="C339">
            <v>618</v>
          </cell>
        </row>
        <row r="340">
          <cell r="B340">
            <v>337</v>
          </cell>
          <cell r="C340">
            <v>7240</v>
          </cell>
        </row>
        <row r="341">
          <cell r="B341">
            <v>338</v>
          </cell>
          <cell r="C341">
            <v>12029</v>
          </cell>
        </row>
        <row r="342">
          <cell r="B342">
            <v>339</v>
          </cell>
          <cell r="C342">
            <v>10456</v>
          </cell>
        </row>
        <row r="343">
          <cell r="B343">
            <v>340</v>
          </cell>
          <cell r="C343">
            <v>2740</v>
          </cell>
        </row>
        <row r="344">
          <cell r="B344">
            <v>341</v>
          </cell>
          <cell r="C344">
            <v>1667</v>
          </cell>
        </row>
        <row r="345">
          <cell r="B345">
            <v>342</v>
          </cell>
          <cell r="C345">
            <v>4592</v>
          </cell>
        </row>
        <row r="346">
          <cell r="B346">
            <v>343</v>
          </cell>
          <cell r="C346">
            <v>1716</v>
          </cell>
        </row>
        <row r="347">
          <cell r="B347">
            <v>344</v>
          </cell>
          <cell r="C347">
            <v>5402</v>
          </cell>
        </row>
        <row r="348">
          <cell r="B348">
            <v>345</v>
          </cell>
          <cell r="C348">
            <v>661</v>
          </cell>
        </row>
        <row r="349">
          <cell r="B349">
            <v>346</v>
          </cell>
          <cell r="C349">
            <v>2966</v>
          </cell>
        </row>
        <row r="350">
          <cell r="B350">
            <v>347</v>
          </cell>
          <cell r="C350">
            <v>1777</v>
          </cell>
        </row>
        <row r="351">
          <cell r="B351">
            <v>348</v>
          </cell>
          <cell r="C351">
            <v>11912</v>
          </cell>
        </row>
        <row r="352">
          <cell r="B352">
            <v>349</v>
          </cell>
          <cell r="C352">
            <v>1540</v>
          </cell>
        </row>
        <row r="353">
          <cell r="B353">
            <v>350</v>
          </cell>
          <cell r="C353">
            <v>1554</v>
          </cell>
        </row>
        <row r="354">
          <cell r="B354">
            <v>351</v>
          </cell>
          <cell r="C354">
            <v>1538</v>
          </cell>
        </row>
        <row r="355">
          <cell r="B355">
            <v>352</v>
          </cell>
          <cell r="C355">
            <v>11173</v>
          </cell>
        </row>
        <row r="356">
          <cell r="B356">
            <v>353</v>
          </cell>
          <cell r="C356">
            <v>9124</v>
          </cell>
        </row>
        <row r="357">
          <cell r="B357">
            <v>354</v>
          </cell>
          <cell r="C357">
            <v>569</v>
          </cell>
        </row>
        <row r="358">
          <cell r="B358">
            <v>355</v>
          </cell>
          <cell r="C358">
            <v>5097</v>
          </cell>
        </row>
        <row r="359">
          <cell r="B359">
            <v>356</v>
          </cell>
          <cell r="C359">
            <v>2787</v>
          </cell>
        </row>
        <row r="360">
          <cell r="B360">
            <v>357</v>
          </cell>
          <cell r="C360">
            <v>5318</v>
          </cell>
        </row>
        <row r="361">
          <cell r="B361">
            <v>358</v>
          </cell>
          <cell r="C361">
            <v>8616</v>
          </cell>
        </row>
        <row r="362">
          <cell r="B362">
            <v>359</v>
          </cell>
          <cell r="C362">
            <v>2612</v>
          </cell>
        </row>
        <row r="363">
          <cell r="B363">
            <v>360</v>
          </cell>
          <cell r="C363">
            <v>4143</v>
          </cell>
        </row>
        <row r="364">
          <cell r="B364">
            <v>361</v>
          </cell>
          <cell r="C364">
            <v>5003</v>
          </cell>
        </row>
        <row r="365">
          <cell r="B365">
            <v>362</v>
          </cell>
          <cell r="C365">
            <v>7158</v>
          </cell>
        </row>
        <row r="366">
          <cell r="B366">
            <v>363</v>
          </cell>
          <cell r="C366">
            <v>139</v>
          </cell>
        </row>
        <row r="367">
          <cell r="B367">
            <v>364</v>
          </cell>
          <cell r="C367">
            <v>848</v>
          </cell>
        </row>
        <row r="368">
          <cell r="B368">
            <v>365</v>
          </cell>
          <cell r="C368">
            <v>5806</v>
          </cell>
        </row>
        <row r="369">
          <cell r="B369">
            <v>366</v>
          </cell>
          <cell r="C369">
            <v>5878</v>
          </cell>
        </row>
        <row r="370">
          <cell r="B370">
            <v>367</v>
          </cell>
          <cell r="C370">
            <v>8163</v>
          </cell>
        </row>
        <row r="371">
          <cell r="B371">
            <v>368</v>
          </cell>
          <cell r="C371">
            <v>8253</v>
          </cell>
        </row>
        <row r="372">
          <cell r="B372">
            <v>369</v>
          </cell>
          <cell r="C372">
            <v>12568</v>
          </cell>
        </row>
        <row r="373">
          <cell r="B373">
            <v>370</v>
          </cell>
          <cell r="C373">
            <v>6403</v>
          </cell>
        </row>
        <row r="374">
          <cell r="B374">
            <v>371</v>
          </cell>
          <cell r="C374">
            <v>210</v>
          </cell>
        </row>
        <row r="375">
          <cell r="B375">
            <v>372</v>
          </cell>
          <cell r="C375">
            <v>12050</v>
          </cell>
        </row>
        <row r="376">
          <cell r="B376">
            <v>373</v>
          </cell>
          <cell r="C376">
            <v>5161</v>
          </cell>
        </row>
        <row r="377">
          <cell r="B377">
            <v>374</v>
          </cell>
          <cell r="C377">
            <v>7669</v>
          </cell>
        </row>
        <row r="378">
          <cell r="B378">
            <v>375</v>
          </cell>
          <cell r="C378">
            <v>7668</v>
          </cell>
        </row>
        <row r="379">
          <cell r="B379">
            <v>376</v>
          </cell>
          <cell r="C379">
            <v>2300</v>
          </cell>
        </row>
        <row r="380">
          <cell r="B380">
            <v>377</v>
          </cell>
          <cell r="C380">
            <v>1556</v>
          </cell>
        </row>
        <row r="381">
          <cell r="B381">
            <v>378</v>
          </cell>
          <cell r="C381">
            <v>7498</v>
          </cell>
        </row>
        <row r="382">
          <cell r="B382">
            <v>379</v>
          </cell>
          <cell r="C382">
            <v>1911</v>
          </cell>
        </row>
        <row r="383">
          <cell r="B383">
            <v>380</v>
          </cell>
          <cell r="C383">
            <v>2214</v>
          </cell>
        </row>
        <row r="384">
          <cell r="B384">
            <v>381</v>
          </cell>
          <cell r="C384">
            <v>2213</v>
          </cell>
        </row>
        <row r="385">
          <cell r="B385">
            <v>382</v>
          </cell>
          <cell r="C385">
            <v>2998</v>
          </cell>
        </row>
        <row r="386">
          <cell r="B386">
            <v>383</v>
          </cell>
          <cell r="C386">
            <v>2578</v>
          </cell>
        </row>
        <row r="387">
          <cell r="B387">
            <v>384</v>
          </cell>
          <cell r="C387">
            <v>12195</v>
          </cell>
        </row>
        <row r="388">
          <cell r="B388">
            <v>385</v>
          </cell>
          <cell r="C388">
            <v>1765</v>
          </cell>
        </row>
      </sheetData>
      <sheetData sheetId="1" refreshError="1"/>
      <sheetData sheetId="2" refreshError="1"/>
      <sheetData sheetId="3" refreshError="1"/>
      <sheetData sheetId="4" refreshError="1"/>
      <sheetData sheetId="5">
        <row r="7">
          <cell r="D7">
            <v>1</v>
          </cell>
          <cell r="R7">
            <v>653</v>
          </cell>
          <cell r="S7">
            <v>653</v>
          </cell>
          <cell r="V7">
            <v>3400</v>
          </cell>
          <cell r="W7">
            <v>3400</v>
          </cell>
        </row>
        <row r="8">
          <cell r="D8">
            <v>2</v>
          </cell>
          <cell r="R8">
            <v>728</v>
          </cell>
          <cell r="S8">
            <v>728</v>
          </cell>
          <cell r="V8">
            <v>3400</v>
          </cell>
          <cell r="W8">
            <v>3400</v>
          </cell>
        </row>
        <row r="9">
          <cell r="D9">
            <v>3</v>
          </cell>
          <cell r="R9">
            <v>523</v>
          </cell>
          <cell r="S9">
            <v>523</v>
          </cell>
          <cell r="V9">
            <v>3400</v>
          </cell>
          <cell r="W9">
            <v>3400</v>
          </cell>
        </row>
        <row r="10">
          <cell r="D10">
            <v>4</v>
          </cell>
          <cell r="R10">
            <v>583</v>
          </cell>
          <cell r="S10">
            <v>583</v>
          </cell>
          <cell r="V10">
            <v>3400</v>
          </cell>
          <cell r="W10">
            <v>3400</v>
          </cell>
        </row>
        <row r="11">
          <cell r="D11">
            <v>5</v>
          </cell>
          <cell r="R11">
            <v>441</v>
          </cell>
          <cell r="S11">
            <v>441</v>
          </cell>
          <cell r="V11">
            <v>3400</v>
          </cell>
          <cell r="W11">
            <v>3400</v>
          </cell>
        </row>
        <row r="12">
          <cell r="D12">
            <v>6</v>
          </cell>
          <cell r="R12">
            <v>963</v>
          </cell>
          <cell r="S12">
            <v>963</v>
          </cell>
          <cell r="V12">
            <v>3400</v>
          </cell>
          <cell r="W12">
            <v>3400</v>
          </cell>
        </row>
        <row r="13">
          <cell r="D13">
            <v>7</v>
          </cell>
          <cell r="R13">
            <v>466</v>
          </cell>
          <cell r="S13">
            <v>466</v>
          </cell>
          <cell r="V13">
            <v>3400</v>
          </cell>
          <cell r="W13">
            <v>3400</v>
          </cell>
        </row>
        <row r="14">
          <cell r="D14">
            <v>8</v>
          </cell>
          <cell r="R14">
            <v>438</v>
          </cell>
          <cell r="S14">
            <v>518</v>
          </cell>
          <cell r="V14">
            <v>3475</v>
          </cell>
          <cell r="W14">
            <v>4109.7031963470317</v>
          </cell>
        </row>
        <row r="15">
          <cell r="D15">
            <v>9</v>
          </cell>
          <cell r="R15">
            <v>1303</v>
          </cell>
          <cell r="S15">
            <v>1303</v>
          </cell>
          <cell r="V15">
            <v>3400</v>
          </cell>
          <cell r="W15">
            <v>3400</v>
          </cell>
        </row>
        <row r="16">
          <cell r="D16">
            <v>10</v>
          </cell>
          <cell r="R16">
            <v>1223</v>
          </cell>
          <cell r="S16">
            <v>1223</v>
          </cell>
          <cell r="V16">
            <v>3400</v>
          </cell>
          <cell r="W16">
            <v>3400</v>
          </cell>
        </row>
        <row r="17">
          <cell r="D17">
            <v>11</v>
          </cell>
          <cell r="R17">
            <v>502</v>
          </cell>
          <cell r="S17">
            <v>502</v>
          </cell>
          <cell r="V17">
            <v>3400</v>
          </cell>
          <cell r="W17">
            <v>3400</v>
          </cell>
        </row>
        <row r="18">
          <cell r="D18">
            <v>12</v>
          </cell>
          <cell r="R18">
            <v>647</v>
          </cell>
          <cell r="S18">
            <v>647</v>
          </cell>
          <cell r="V18">
            <v>3400</v>
          </cell>
          <cell r="W18">
            <v>3400</v>
          </cell>
        </row>
        <row r="19">
          <cell r="D19">
            <v>13</v>
          </cell>
          <cell r="R19">
            <v>481</v>
          </cell>
          <cell r="S19">
            <v>481</v>
          </cell>
          <cell r="V19">
            <v>3400</v>
          </cell>
          <cell r="W19">
            <v>3400</v>
          </cell>
        </row>
        <row r="20">
          <cell r="D20">
            <v>14</v>
          </cell>
          <cell r="R20">
            <v>1232</v>
          </cell>
          <cell r="S20">
            <v>1232</v>
          </cell>
          <cell r="V20">
            <v>3400</v>
          </cell>
          <cell r="W20">
            <v>3400</v>
          </cell>
        </row>
        <row r="21">
          <cell r="D21">
            <v>15</v>
          </cell>
          <cell r="R21">
            <v>975</v>
          </cell>
          <cell r="S21">
            <v>975</v>
          </cell>
          <cell r="V21">
            <v>3400</v>
          </cell>
          <cell r="W21">
            <v>3400</v>
          </cell>
        </row>
        <row r="22">
          <cell r="D22">
            <v>16</v>
          </cell>
          <cell r="R22">
            <v>468</v>
          </cell>
          <cell r="S22">
            <v>468</v>
          </cell>
          <cell r="V22">
            <v>3400</v>
          </cell>
          <cell r="W22">
            <v>3400</v>
          </cell>
        </row>
        <row r="23">
          <cell r="D23">
            <v>17</v>
          </cell>
          <cell r="R23">
            <v>419</v>
          </cell>
          <cell r="S23">
            <v>419</v>
          </cell>
          <cell r="V23">
            <v>3350</v>
          </cell>
          <cell r="W23">
            <v>3350</v>
          </cell>
        </row>
        <row r="24">
          <cell r="D24">
            <v>18</v>
          </cell>
          <cell r="R24">
            <v>752</v>
          </cell>
          <cell r="S24">
            <v>752</v>
          </cell>
          <cell r="V24">
            <v>3450</v>
          </cell>
          <cell r="W24">
            <v>3450</v>
          </cell>
        </row>
        <row r="25">
          <cell r="D25">
            <v>19</v>
          </cell>
          <cell r="R25">
            <v>910</v>
          </cell>
          <cell r="S25">
            <v>910</v>
          </cell>
          <cell r="V25">
            <v>3400</v>
          </cell>
          <cell r="W25">
            <v>3400</v>
          </cell>
        </row>
        <row r="26">
          <cell r="D26">
            <v>20</v>
          </cell>
          <cell r="R26">
            <v>500</v>
          </cell>
          <cell r="S26">
            <v>500</v>
          </cell>
          <cell r="V26">
            <v>3400</v>
          </cell>
          <cell r="W26">
            <v>3400</v>
          </cell>
        </row>
        <row r="27">
          <cell r="D27">
            <v>21</v>
          </cell>
          <cell r="R27">
            <v>1152</v>
          </cell>
          <cell r="S27">
            <v>1152</v>
          </cell>
          <cell r="V27">
            <v>3400</v>
          </cell>
          <cell r="W27">
            <v>3400</v>
          </cell>
        </row>
        <row r="28">
          <cell r="D28">
            <v>22</v>
          </cell>
          <cell r="R28">
            <v>1166</v>
          </cell>
          <cell r="S28">
            <v>1166</v>
          </cell>
          <cell r="V28">
            <v>3400</v>
          </cell>
          <cell r="W28">
            <v>3400</v>
          </cell>
        </row>
        <row r="29">
          <cell r="D29">
            <v>23</v>
          </cell>
          <cell r="R29">
            <v>567</v>
          </cell>
          <cell r="S29">
            <v>567</v>
          </cell>
          <cell r="V29">
            <v>3400</v>
          </cell>
          <cell r="W29">
            <v>3400</v>
          </cell>
        </row>
        <row r="30">
          <cell r="D30">
            <v>24</v>
          </cell>
          <cell r="R30">
            <v>749</v>
          </cell>
          <cell r="S30">
            <v>749</v>
          </cell>
          <cell r="V30">
            <v>3400</v>
          </cell>
          <cell r="W30">
            <v>3400</v>
          </cell>
        </row>
        <row r="31">
          <cell r="D31">
            <v>25</v>
          </cell>
          <cell r="R31">
            <v>446</v>
          </cell>
          <cell r="S31">
            <v>446</v>
          </cell>
          <cell r="V31">
            <v>3400</v>
          </cell>
          <cell r="W31">
            <v>3400</v>
          </cell>
        </row>
        <row r="32">
          <cell r="D32">
            <v>26</v>
          </cell>
          <cell r="R32">
            <v>552</v>
          </cell>
          <cell r="S32">
            <v>552</v>
          </cell>
          <cell r="V32">
            <v>3400</v>
          </cell>
          <cell r="W32">
            <v>3400</v>
          </cell>
        </row>
        <row r="33">
          <cell r="D33">
            <v>27</v>
          </cell>
          <cell r="R33">
            <v>388</v>
          </cell>
          <cell r="S33">
            <v>388</v>
          </cell>
          <cell r="V33">
            <v>3400</v>
          </cell>
          <cell r="W33">
            <v>3400</v>
          </cell>
        </row>
        <row r="34">
          <cell r="D34">
            <v>28</v>
          </cell>
          <cell r="R34">
            <v>1106</v>
          </cell>
          <cell r="S34">
            <v>1106</v>
          </cell>
          <cell r="V34">
            <v>3400</v>
          </cell>
          <cell r="W34">
            <v>3400</v>
          </cell>
        </row>
        <row r="35">
          <cell r="D35">
            <v>29</v>
          </cell>
          <cell r="R35">
            <v>571</v>
          </cell>
          <cell r="S35">
            <v>571</v>
          </cell>
          <cell r="V35">
            <v>3400</v>
          </cell>
          <cell r="W35">
            <v>3400</v>
          </cell>
        </row>
        <row r="36">
          <cell r="D36">
            <v>30</v>
          </cell>
          <cell r="R36">
            <v>774</v>
          </cell>
          <cell r="S36">
            <v>774</v>
          </cell>
          <cell r="V36">
            <v>3400</v>
          </cell>
          <cell r="W36">
            <v>3400</v>
          </cell>
        </row>
        <row r="37">
          <cell r="D37">
            <v>31</v>
          </cell>
          <cell r="R37">
            <v>464</v>
          </cell>
          <cell r="S37">
            <v>464</v>
          </cell>
          <cell r="V37">
            <v>3400</v>
          </cell>
          <cell r="W37">
            <v>3400</v>
          </cell>
        </row>
        <row r="38">
          <cell r="D38">
            <v>32</v>
          </cell>
          <cell r="R38">
            <v>387</v>
          </cell>
          <cell r="S38">
            <v>387</v>
          </cell>
          <cell r="V38">
            <v>3400</v>
          </cell>
          <cell r="W38">
            <v>3400</v>
          </cell>
        </row>
        <row r="39">
          <cell r="D39">
            <v>33</v>
          </cell>
          <cell r="R39">
            <v>1032</v>
          </cell>
          <cell r="S39">
            <v>1032</v>
          </cell>
          <cell r="V39">
            <v>3350</v>
          </cell>
          <cell r="W39">
            <v>3350</v>
          </cell>
        </row>
        <row r="40">
          <cell r="D40">
            <v>34</v>
          </cell>
          <cell r="R40">
            <v>677</v>
          </cell>
          <cell r="S40">
            <v>809</v>
          </cell>
          <cell r="V40">
            <v>3400</v>
          </cell>
          <cell r="W40">
            <v>4062.9246676514031</v>
          </cell>
        </row>
        <row r="41">
          <cell r="D41">
            <v>35</v>
          </cell>
          <cell r="R41">
            <v>806</v>
          </cell>
          <cell r="S41">
            <v>806</v>
          </cell>
          <cell r="V41">
            <v>3400</v>
          </cell>
          <cell r="W41">
            <v>3400</v>
          </cell>
        </row>
        <row r="42">
          <cell r="D42">
            <v>36</v>
          </cell>
          <cell r="R42">
            <v>520</v>
          </cell>
          <cell r="S42">
            <v>520</v>
          </cell>
          <cell r="V42">
            <v>3400</v>
          </cell>
          <cell r="W42">
            <v>3400</v>
          </cell>
        </row>
        <row r="43">
          <cell r="D43">
            <v>37</v>
          </cell>
          <cell r="R43">
            <v>563</v>
          </cell>
          <cell r="S43">
            <v>563</v>
          </cell>
          <cell r="V43">
            <v>3400</v>
          </cell>
          <cell r="W43">
            <v>3400</v>
          </cell>
        </row>
        <row r="44">
          <cell r="D44">
            <v>38</v>
          </cell>
          <cell r="R44">
            <v>1107</v>
          </cell>
          <cell r="S44">
            <v>1363</v>
          </cell>
          <cell r="V44">
            <v>3400</v>
          </cell>
          <cell r="W44">
            <v>4186.2691960252932</v>
          </cell>
        </row>
        <row r="45">
          <cell r="D45">
            <v>39</v>
          </cell>
          <cell r="R45">
            <v>633</v>
          </cell>
          <cell r="S45">
            <v>798</v>
          </cell>
          <cell r="V45">
            <v>3400</v>
          </cell>
          <cell r="W45">
            <v>4286.2559241706158</v>
          </cell>
        </row>
        <row r="46">
          <cell r="D46">
            <v>40</v>
          </cell>
          <cell r="R46">
            <v>380</v>
          </cell>
          <cell r="S46">
            <v>380</v>
          </cell>
          <cell r="V46">
            <v>3400</v>
          </cell>
          <cell r="W46">
            <v>3400</v>
          </cell>
        </row>
        <row r="47">
          <cell r="D47">
            <v>41</v>
          </cell>
          <cell r="R47">
            <v>490</v>
          </cell>
          <cell r="S47">
            <v>490</v>
          </cell>
          <cell r="V47">
            <v>3400</v>
          </cell>
          <cell r="W47">
            <v>3400</v>
          </cell>
        </row>
        <row r="48">
          <cell r="D48">
            <v>42</v>
          </cell>
          <cell r="R48">
            <v>210</v>
          </cell>
          <cell r="S48">
            <v>210</v>
          </cell>
          <cell r="V48">
            <v>3200</v>
          </cell>
          <cell r="W48">
            <v>3200</v>
          </cell>
        </row>
        <row r="49">
          <cell r="D49">
            <v>43</v>
          </cell>
          <cell r="R49">
            <v>161</v>
          </cell>
          <cell r="S49">
            <v>161</v>
          </cell>
          <cell r="V49">
            <v>3200</v>
          </cell>
          <cell r="W49">
            <v>3200</v>
          </cell>
        </row>
        <row r="50">
          <cell r="D50">
            <v>44</v>
          </cell>
          <cell r="R50">
            <v>200</v>
          </cell>
          <cell r="S50">
            <v>200</v>
          </cell>
          <cell r="V50">
            <v>3200</v>
          </cell>
          <cell r="W50">
            <v>3200</v>
          </cell>
        </row>
        <row r="51">
          <cell r="D51">
            <v>45</v>
          </cell>
          <cell r="R51">
            <v>142</v>
          </cell>
          <cell r="S51">
            <v>142</v>
          </cell>
          <cell r="V51">
            <v>3200</v>
          </cell>
          <cell r="W51">
            <v>3200</v>
          </cell>
        </row>
        <row r="52">
          <cell r="D52">
            <v>46</v>
          </cell>
          <cell r="R52">
            <v>844</v>
          </cell>
          <cell r="S52">
            <v>844</v>
          </cell>
          <cell r="V52">
            <v>3400</v>
          </cell>
          <cell r="W52">
            <v>3400</v>
          </cell>
        </row>
        <row r="53">
          <cell r="D53">
            <v>47</v>
          </cell>
          <cell r="R53">
            <v>502</v>
          </cell>
          <cell r="S53">
            <v>502</v>
          </cell>
          <cell r="V53">
            <v>3400</v>
          </cell>
          <cell r="W53">
            <v>3400</v>
          </cell>
        </row>
        <row r="54">
          <cell r="D54">
            <v>48</v>
          </cell>
          <cell r="R54">
            <v>447</v>
          </cell>
          <cell r="S54">
            <v>447</v>
          </cell>
          <cell r="V54">
            <v>3400</v>
          </cell>
          <cell r="W54">
            <v>3400</v>
          </cell>
        </row>
        <row r="55">
          <cell r="D55">
            <v>49</v>
          </cell>
          <cell r="R55">
            <v>414</v>
          </cell>
          <cell r="S55">
            <v>414</v>
          </cell>
          <cell r="V55">
            <v>3400</v>
          </cell>
          <cell r="W55">
            <v>3400</v>
          </cell>
        </row>
        <row r="56">
          <cell r="D56">
            <v>50</v>
          </cell>
          <cell r="R56">
            <v>494</v>
          </cell>
          <cell r="S56">
            <v>494</v>
          </cell>
          <cell r="V56">
            <v>3400</v>
          </cell>
          <cell r="W56">
            <v>3400</v>
          </cell>
        </row>
        <row r="57">
          <cell r="D57">
            <v>51</v>
          </cell>
          <cell r="R57">
            <v>240</v>
          </cell>
          <cell r="S57">
            <v>240</v>
          </cell>
          <cell r="V57">
            <v>3300</v>
          </cell>
          <cell r="W57">
            <v>3300</v>
          </cell>
        </row>
        <row r="58">
          <cell r="D58">
            <v>52</v>
          </cell>
          <cell r="R58">
            <v>280</v>
          </cell>
          <cell r="S58">
            <v>280</v>
          </cell>
          <cell r="V58">
            <v>3400</v>
          </cell>
          <cell r="W58">
            <v>3400</v>
          </cell>
        </row>
        <row r="59">
          <cell r="D59">
            <v>53</v>
          </cell>
          <cell r="R59">
            <v>782</v>
          </cell>
          <cell r="S59">
            <v>782</v>
          </cell>
          <cell r="V59">
            <v>3400</v>
          </cell>
          <cell r="W59">
            <v>3400</v>
          </cell>
        </row>
        <row r="60">
          <cell r="D60">
            <v>54</v>
          </cell>
          <cell r="R60">
            <v>398</v>
          </cell>
          <cell r="S60">
            <v>398</v>
          </cell>
          <cell r="V60">
            <v>3400</v>
          </cell>
          <cell r="W60">
            <v>3400</v>
          </cell>
        </row>
        <row r="61">
          <cell r="D61">
            <v>55</v>
          </cell>
          <cell r="R61">
            <v>258</v>
          </cell>
          <cell r="S61">
            <v>258</v>
          </cell>
          <cell r="V61">
            <v>3500</v>
          </cell>
          <cell r="W61">
            <v>3500</v>
          </cell>
        </row>
        <row r="62">
          <cell r="D62">
            <v>56</v>
          </cell>
          <cell r="R62">
            <v>321</v>
          </cell>
          <cell r="S62">
            <v>321</v>
          </cell>
          <cell r="V62">
            <v>2500</v>
          </cell>
          <cell r="W62">
            <v>2500</v>
          </cell>
        </row>
        <row r="63">
          <cell r="D63">
            <v>57</v>
          </cell>
          <cell r="R63">
            <v>176</v>
          </cell>
          <cell r="S63">
            <v>176</v>
          </cell>
          <cell r="V63">
            <v>3400</v>
          </cell>
          <cell r="W63">
            <v>3400</v>
          </cell>
        </row>
        <row r="64">
          <cell r="D64">
            <v>58</v>
          </cell>
          <cell r="R64">
            <v>1375</v>
          </cell>
          <cell r="S64">
            <v>1375</v>
          </cell>
          <cell r="V64">
            <v>3450</v>
          </cell>
          <cell r="W64">
            <v>3450</v>
          </cell>
        </row>
        <row r="65">
          <cell r="D65">
            <v>59</v>
          </cell>
          <cell r="R65">
            <v>992</v>
          </cell>
          <cell r="S65">
            <v>992</v>
          </cell>
          <cell r="V65">
            <v>3450</v>
          </cell>
          <cell r="W65">
            <v>3450</v>
          </cell>
        </row>
        <row r="66">
          <cell r="D66">
            <v>60</v>
          </cell>
          <cell r="R66">
            <v>1155</v>
          </cell>
          <cell r="S66">
            <v>1155</v>
          </cell>
          <cell r="V66">
            <v>3500</v>
          </cell>
          <cell r="W66">
            <v>3500</v>
          </cell>
        </row>
        <row r="67">
          <cell r="D67">
            <v>61</v>
          </cell>
          <cell r="R67">
            <v>181</v>
          </cell>
          <cell r="S67">
            <v>181</v>
          </cell>
          <cell r="V67">
            <v>3400</v>
          </cell>
          <cell r="W67">
            <v>3400</v>
          </cell>
        </row>
        <row r="68">
          <cell r="D68">
            <v>62</v>
          </cell>
          <cell r="R68">
            <v>405</v>
          </cell>
          <cell r="S68">
            <v>474</v>
          </cell>
          <cell r="V68">
            <v>3607</v>
          </cell>
          <cell r="W68">
            <v>4221.5259259259255</v>
          </cell>
        </row>
        <row r="69">
          <cell r="D69">
            <v>63</v>
          </cell>
          <cell r="R69">
            <v>244</v>
          </cell>
          <cell r="S69">
            <v>287</v>
          </cell>
          <cell r="V69">
            <v>3607</v>
          </cell>
          <cell r="W69">
            <v>4242.6598360655735</v>
          </cell>
        </row>
        <row r="70">
          <cell r="D70">
            <v>64</v>
          </cell>
          <cell r="R70">
            <v>269</v>
          </cell>
          <cell r="S70">
            <v>269</v>
          </cell>
          <cell r="V70">
            <v>3450</v>
          </cell>
          <cell r="W70">
            <v>3450</v>
          </cell>
        </row>
        <row r="71">
          <cell r="D71">
            <v>65</v>
          </cell>
          <cell r="R71">
            <v>188</v>
          </cell>
          <cell r="S71">
            <v>219</v>
          </cell>
          <cell r="V71">
            <v>3607</v>
          </cell>
          <cell r="W71">
            <v>4201.7712765957449</v>
          </cell>
        </row>
        <row r="72">
          <cell r="D72">
            <v>66</v>
          </cell>
          <cell r="R72">
            <v>399</v>
          </cell>
          <cell r="S72">
            <v>450</v>
          </cell>
          <cell r="V72">
            <v>3151</v>
          </cell>
          <cell r="W72">
            <v>3553.7593984962405</v>
          </cell>
        </row>
        <row r="73">
          <cell r="D73">
            <v>67</v>
          </cell>
          <cell r="R73">
            <v>1454</v>
          </cell>
          <cell r="S73">
            <v>1731</v>
          </cell>
          <cell r="V73">
            <v>3499.9027799999999</v>
          </cell>
          <cell r="W73">
            <v>4166.6655517056397</v>
          </cell>
        </row>
        <row r="74">
          <cell r="D74">
            <v>68</v>
          </cell>
          <cell r="R74">
            <v>2216</v>
          </cell>
          <cell r="S74">
            <v>2573</v>
          </cell>
          <cell r="V74">
            <v>3499.9027799999999</v>
          </cell>
          <cell r="W74">
            <v>4063.7409083664261</v>
          </cell>
        </row>
        <row r="75">
          <cell r="D75">
            <v>69</v>
          </cell>
          <cell r="R75">
            <v>562</v>
          </cell>
          <cell r="S75">
            <v>839</v>
          </cell>
          <cell r="V75">
            <v>3499.9027799999999</v>
          </cell>
          <cell r="W75">
            <v>5224.9438299288258</v>
          </cell>
        </row>
        <row r="76">
          <cell r="D76">
            <v>70</v>
          </cell>
          <cell r="R76">
            <v>266</v>
          </cell>
          <cell r="S76">
            <v>266</v>
          </cell>
          <cell r="V76">
            <v>3200</v>
          </cell>
          <cell r="W76">
            <v>3200</v>
          </cell>
        </row>
        <row r="77">
          <cell r="D77">
            <v>71</v>
          </cell>
          <cell r="R77">
            <v>440</v>
          </cell>
          <cell r="S77">
            <v>440</v>
          </cell>
          <cell r="V77">
            <v>3400</v>
          </cell>
          <cell r="W77">
            <v>3400</v>
          </cell>
        </row>
        <row r="78">
          <cell r="D78">
            <v>72</v>
          </cell>
          <cell r="R78">
            <v>495</v>
          </cell>
          <cell r="S78">
            <v>495</v>
          </cell>
          <cell r="V78">
            <v>3400</v>
          </cell>
          <cell r="W78">
            <v>3400</v>
          </cell>
        </row>
        <row r="79">
          <cell r="D79">
            <v>73</v>
          </cell>
          <cell r="R79">
            <v>347</v>
          </cell>
          <cell r="S79">
            <v>347</v>
          </cell>
          <cell r="V79">
            <v>3300</v>
          </cell>
          <cell r="W79">
            <v>3300</v>
          </cell>
        </row>
        <row r="80">
          <cell r="D80">
            <v>74</v>
          </cell>
          <cell r="R80">
            <v>270</v>
          </cell>
          <cell r="S80">
            <v>321</v>
          </cell>
          <cell r="V80">
            <v>3607</v>
          </cell>
          <cell r="W80">
            <v>4288.3222222222221</v>
          </cell>
        </row>
        <row r="81">
          <cell r="D81">
            <v>75</v>
          </cell>
          <cell r="R81">
            <v>2600</v>
          </cell>
          <cell r="S81">
            <v>2600</v>
          </cell>
          <cell r="V81">
            <v>3500</v>
          </cell>
          <cell r="W81">
            <v>3500</v>
          </cell>
        </row>
        <row r="82">
          <cell r="D82">
            <v>76</v>
          </cell>
          <cell r="R82">
            <v>1096</v>
          </cell>
          <cell r="S82">
            <v>1096</v>
          </cell>
          <cell r="V82">
            <v>3450</v>
          </cell>
          <cell r="W82">
            <v>3450</v>
          </cell>
        </row>
        <row r="83">
          <cell r="D83">
            <v>77</v>
          </cell>
          <cell r="R83">
            <v>556</v>
          </cell>
          <cell r="S83">
            <v>556</v>
          </cell>
          <cell r="V83">
            <v>3500</v>
          </cell>
          <cell r="W83">
            <v>3500</v>
          </cell>
        </row>
        <row r="84">
          <cell r="D84">
            <v>78</v>
          </cell>
          <cell r="R84">
            <v>431</v>
          </cell>
          <cell r="S84">
            <v>431</v>
          </cell>
          <cell r="V84">
            <v>3500</v>
          </cell>
          <cell r="W84">
            <v>3500</v>
          </cell>
        </row>
        <row r="85">
          <cell r="D85">
            <v>79</v>
          </cell>
          <cell r="R85">
            <v>431</v>
          </cell>
          <cell r="S85">
            <v>431</v>
          </cell>
          <cell r="V85">
            <v>3500</v>
          </cell>
          <cell r="W85">
            <v>3500</v>
          </cell>
        </row>
        <row r="86">
          <cell r="D86">
            <v>80</v>
          </cell>
          <cell r="R86">
            <v>485</v>
          </cell>
          <cell r="S86">
            <v>485</v>
          </cell>
          <cell r="V86">
            <v>3500</v>
          </cell>
          <cell r="W86">
            <v>3500</v>
          </cell>
        </row>
        <row r="87">
          <cell r="D87">
            <v>81</v>
          </cell>
          <cell r="R87">
            <v>233</v>
          </cell>
          <cell r="S87">
            <v>233</v>
          </cell>
          <cell r="V87">
            <v>3100</v>
          </cell>
          <cell r="W87">
            <v>3100</v>
          </cell>
        </row>
        <row r="88">
          <cell r="D88">
            <v>82</v>
          </cell>
          <cell r="R88">
            <v>538</v>
          </cell>
          <cell r="S88">
            <v>538</v>
          </cell>
          <cell r="V88">
            <v>3200</v>
          </cell>
          <cell r="W88">
            <v>3200</v>
          </cell>
        </row>
        <row r="89">
          <cell r="D89">
            <v>83</v>
          </cell>
          <cell r="R89">
            <v>1432</v>
          </cell>
          <cell r="S89">
            <v>1432</v>
          </cell>
          <cell r="V89">
            <v>3400</v>
          </cell>
          <cell r="W89">
            <v>3400</v>
          </cell>
        </row>
        <row r="90">
          <cell r="D90">
            <v>84</v>
          </cell>
          <cell r="R90">
            <v>1442</v>
          </cell>
          <cell r="S90">
            <v>1786</v>
          </cell>
          <cell r="V90">
            <v>3863.3818589025755</v>
          </cell>
          <cell r="W90">
            <v>4785.0208044382798</v>
          </cell>
        </row>
        <row r="91">
          <cell r="D91">
            <v>85</v>
          </cell>
          <cell r="R91">
            <v>451</v>
          </cell>
          <cell r="S91">
            <v>451</v>
          </cell>
          <cell r="V91">
            <v>2700</v>
          </cell>
          <cell r="W91">
            <v>2700</v>
          </cell>
        </row>
        <row r="92">
          <cell r="D92">
            <v>86</v>
          </cell>
          <cell r="R92">
            <v>429</v>
          </cell>
          <cell r="S92">
            <v>429</v>
          </cell>
          <cell r="V92">
            <v>3400</v>
          </cell>
          <cell r="W92">
            <v>3400</v>
          </cell>
        </row>
        <row r="93">
          <cell r="D93">
            <v>87</v>
          </cell>
          <cell r="R93">
            <v>348</v>
          </cell>
          <cell r="S93">
            <v>348</v>
          </cell>
          <cell r="V93">
            <v>3000</v>
          </cell>
          <cell r="W93">
            <v>3000</v>
          </cell>
        </row>
        <row r="94">
          <cell r="D94">
            <v>88</v>
          </cell>
          <cell r="R94">
            <v>351</v>
          </cell>
          <cell r="S94">
            <v>351</v>
          </cell>
          <cell r="V94">
            <v>3050</v>
          </cell>
          <cell r="W94">
            <v>3050</v>
          </cell>
        </row>
        <row r="95">
          <cell r="D95">
            <v>89</v>
          </cell>
          <cell r="R95">
            <v>402</v>
          </cell>
          <cell r="S95">
            <v>402</v>
          </cell>
          <cell r="V95">
            <v>2300</v>
          </cell>
          <cell r="W95">
            <v>2300</v>
          </cell>
        </row>
        <row r="96">
          <cell r="D96">
            <v>90</v>
          </cell>
          <cell r="R96">
            <v>189</v>
          </cell>
          <cell r="S96">
            <v>189</v>
          </cell>
          <cell r="V96">
            <v>3100</v>
          </cell>
          <cell r="W96">
            <v>3100</v>
          </cell>
        </row>
        <row r="97">
          <cell r="D97">
            <v>91</v>
          </cell>
          <cell r="R97">
            <v>158</v>
          </cell>
          <cell r="S97">
            <v>158</v>
          </cell>
          <cell r="V97">
            <v>3100</v>
          </cell>
          <cell r="W97">
            <v>3100</v>
          </cell>
        </row>
        <row r="98">
          <cell r="D98">
            <v>92</v>
          </cell>
          <cell r="R98">
            <v>1277</v>
          </cell>
          <cell r="S98">
            <v>1277</v>
          </cell>
          <cell r="V98">
            <v>2950</v>
          </cell>
          <cell r="W98">
            <v>2950</v>
          </cell>
        </row>
        <row r="99">
          <cell r="D99">
            <v>93</v>
          </cell>
          <cell r="R99">
            <v>982</v>
          </cell>
          <cell r="S99">
            <v>982</v>
          </cell>
          <cell r="V99">
            <v>3450</v>
          </cell>
          <cell r="W99">
            <v>3450</v>
          </cell>
        </row>
        <row r="100">
          <cell r="D100">
            <v>94</v>
          </cell>
          <cell r="R100">
            <v>889</v>
          </cell>
          <cell r="S100">
            <v>889</v>
          </cell>
          <cell r="V100">
            <v>3450</v>
          </cell>
          <cell r="W100">
            <v>3450</v>
          </cell>
        </row>
        <row r="101">
          <cell r="D101">
            <v>95</v>
          </cell>
          <cell r="R101">
            <v>5500</v>
          </cell>
          <cell r="S101">
            <v>6170</v>
          </cell>
          <cell r="V101">
            <v>3700</v>
          </cell>
          <cell r="W101">
            <v>4150.727272727273</v>
          </cell>
        </row>
        <row r="102">
          <cell r="D102">
            <v>96</v>
          </cell>
          <cell r="R102">
            <v>562</v>
          </cell>
          <cell r="S102">
            <v>562</v>
          </cell>
          <cell r="V102">
            <v>3400</v>
          </cell>
          <cell r="W102">
            <v>3400</v>
          </cell>
        </row>
        <row r="103">
          <cell r="D103">
            <v>97</v>
          </cell>
          <cell r="R103">
            <v>265</v>
          </cell>
          <cell r="S103">
            <v>265</v>
          </cell>
          <cell r="V103">
            <v>2700</v>
          </cell>
          <cell r="W103">
            <v>2700</v>
          </cell>
        </row>
        <row r="104">
          <cell r="D104">
            <v>98</v>
          </cell>
          <cell r="R104">
            <v>390</v>
          </cell>
          <cell r="S104">
            <v>390</v>
          </cell>
          <cell r="V104">
            <v>2700</v>
          </cell>
          <cell r="W104">
            <v>2700</v>
          </cell>
        </row>
        <row r="105">
          <cell r="D105">
            <v>99</v>
          </cell>
          <cell r="R105">
            <v>318</v>
          </cell>
          <cell r="S105">
            <v>318</v>
          </cell>
          <cell r="V105">
            <v>2500</v>
          </cell>
          <cell r="W105">
            <v>2500</v>
          </cell>
        </row>
        <row r="106">
          <cell r="D106">
            <v>100</v>
          </cell>
          <cell r="R106">
            <v>311</v>
          </cell>
          <cell r="S106">
            <v>311</v>
          </cell>
          <cell r="V106">
            <v>2600</v>
          </cell>
          <cell r="W106">
            <v>2600</v>
          </cell>
        </row>
        <row r="107">
          <cell r="D107">
            <v>101</v>
          </cell>
          <cell r="R107">
            <v>316</v>
          </cell>
          <cell r="S107">
            <v>316</v>
          </cell>
          <cell r="V107">
            <v>2900</v>
          </cell>
          <cell r="W107">
            <v>2900</v>
          </cell>
        </row>
        <row r="108">
          <cell r="D108">
            <v>102</v>
          </cell>
          <cell r="R108">
            <v>220</v>
          </cell>
          <cell r="S108">
            <v>220</v>
          </cell>
          <cell r="V108">
            <v>2600</v>
          </cell>
          <cell r="W108">
            <v>2600</v>
          </cell>
        </row>
        <row r="109">
          <cell r="D109">
            <v>103</v>
          </cell>
          <cell r="R109">
            <v>386</v>
          </cell>
          <cell r="S109">
            <v>386</v>
          </cell>
          <cell r="V109">
            <v>3400</v>
          </cell>
          <cell r="W109">
            <v>3400</v>
          </cell>
        </row>
        <row r="110">
          <cell r="D110">
            <v>104</v>
          </cell>
          <cell r="R110">
            <v>170</v>
          </cell>
          <cell r="S110">
            <v>170</v>
          </cell>
          <cell r="V110">
            <v>2400</v>
          </cell>
          <cell r="W110">
            <v>2400</v>
          </cell>
        </row>
        <row r="111">
          <cell r="D111">
            <v>105</v>
          </cell>
          <cell r="R111">
            <v>702</v>
          </cell>
          <cell r="S111">
            <v>702</v>
          </cell>
          <cell r="V111">
            <v>2900</v>
          </cell>
          <cell r="W111">
            <v>2900</v>
          </cell>
        </row>
        <row r="112">
          <cell r="D112">
            <v>106</v>
          </cell>
          <cell r="R112">
            <v>663</v>
          </cell>
          <cell r="S112">
            <v>663</v>
          </cell>
          <cell r="V112">
            <v>3100</v>
          </cell>
          <cell r="W112">
            <v>3100</v>
          </cell>
        </row>
        <row r="113">
          <cell r="D113">
            <v>107</v>
          </cell>
          <cell r="R113">
            <v>411</v>
          </cell>
          <cell r="S113">
            <v>411</v>
          </cell>
          <cell r="V113">
            <v>3400</v>
          </cell>
          <cell r="W113">
            <v>3400</v>
          </cell>
        </row>
        <row r="114">
          <cell r="D114">
            <v>108</v>
          </cell>
          <cell r="R114">
            <v>352</v>
          </cell>
          <cell r="S114">
            <v>352</v>
          </cell>
          <cell r="V114">
            <v>3400</v>
          </cell>
          <cell r="W114">
            <v>3400</v>
          </cell>
        </row>
        <row r="115">
          <cell r="D115">
            <v>109</v>
          </cell>
          <cell r="R115">
            <v>500</v>
          </cell>
          <cell r="S115">
            <v>500</v>
          </cell>
          <cell r="V115">
            <v>3400</v>
          </cell>
          <cell r="W115">
            <v>3400</v>
          </cell>
        </row>
        <row r="116">
          <cell r="D116">
            <v>110</v>
          </cell>
          <cell r="R116">
            <v>428</v>
          </cell>
          <cell r="S116">
            <v>428</v>
          </cell>
          <cell r="V116">
            <v>3400</v>
          </cell>
          <cell r="W116">
            <v>3400</v>
          </cell>
        </row>
        <row r="117">
          <cell r="D117">
            <v>111</v>
          </cell>
          <cell r="R117">
            <v>1702</v>
          </cell>
          <cell r="S117">
            <v>1702</v>
          </cell>
          <cell r="V117">
            <v>3500</v>
          </cell>
          <cell r="W117">
            <v>3500</v>
          </cell>
        </row>
        <row r="118">
          <cell r="D118">
            <v>112</v>
          </cell>
          <cell r="R118">
            <v>286</v>
          </cell>
          <cell r="S118">
            <v>286</v>
          </cell>
          <cell r="V118">
            <v>2900</v>
          </cell>
          <cell r="W118">
            <v>2900</v>
          </cell>
        </row>
        <row r="119">
          <cell r="D119">
            <v>113</v>
          </cell>
          <cell r="R119">
            <v>1000</v>
          </cell>
          <cell r="S119">
            <v>1000</v>
          </cell>
          <cell r="V119">
            <v>3500</v>
          </cell>
          <cell r="W119">
            <v>3500</v>
          </cell>
        </row>
        <row r="120">
          <cell r="D120">
            <v>114</v>
          </cell>
          <cell r="R120">
            <v>1524</v>
          </cell>
          <cell r="S120">
            <v>1524</v>
          </cell>
          <cell r="V120">
            <v>3400</v>
          </cell>
          <cell r="W120">
            <v>3400</v>
          </cell>
        </row>
        <row r="121">
          <cell r="D121">
            <v>115</v>
          </cell>
          <cell r="R121">
            <v>1524</v>
          </cell>
          <cell r="S121">
            <v>1524</v>
          </cell>
          <cell r="V121">
            <v>3400</v>
          </cell>
          <cell r="W121">
            <v>3400</v>
          </cell>
        </row>
        <row r="122">
          <cell r="D122">
            <v>116</v>
          </cell>
          <cell r="R122">
            <v>1524</v>
          </cell>
          <cell r="S122">
            <v>1524</v>
          </cell>
          <cell r="V122">
            <v>3400</v>
          </cell>
          <cell r="W122">
            <v>3400</v>
          </cell>
        </row>
        <row r="123">
          <cell r="D123">
            <v>117</v>
          </cell>
          <cell r="R123">
            <v>416</v>
          </cell>
          <cell r="S123">
            <v>416</v>
          </cell>
          <cell r="V123">
            <v>2800</v>
          </cell>
          <cell r="W123">
            <v>2800</v>
          </cell>
        </row>
        <row r="124">
          <cell r="D124">
            <v>118</v>
          </cell>
          <cell r="R124">
            <v>855</v>
          </cell>
          <cell r="S124">
            <v>855</v>
          </cell>
          <cell r="V124">
            <v>2900</v>
          </cell>
          <cell r="W124">
            <v>2900</v>
          </cell>
        </row>
        <row r="125">
          <cell r="D125">
            <v>119</v>
          </cell>
          <cell r="R125">
            <v>410</v>
          </cell>
          <cell r="S125">
            <v>410</v>
          </cell>
          <cell r="V125">
            <v>3500</v>
          </cell>
          <cell r="W125">
            <v>3500</v>
          </cell>
        </row>
        <row r="126">
          <cell r="D126">
            <v>120</v>
          </cell>
          <cell r="R126">
            <v>672</v>
          </cell>
          <cell r="S126">
            <v>672</v>
          </cell>
          <cell r="V126">
            <v>3400</v>
          </cell>
          <cell r="W126">
            <v>3400</v>
          </cell>
        </row>
        <row r="127">
          <cell r="D127">
            <v>121</v>
          </cell>
          <cell r="R127">
            <v>847</v>
          </cell>
          <cell r="S127">
            <v>847</v>
          </cell>
          <cell r="V127">
            <v>3475</v>
          </cell>
          <cell r="W127">
            <v>3475</v>
          </cell>
        </row>
        <row r="128">
          <cell r="D128">
            <v>122</v>
          </cell>
          <cell r="R128">
            <v>556</v>
          </cell>
          <cell r="S128">
            <v>556</v>
          </cell>
          <cell r="V128">
            <v>3475</v>
          </cell>
          <cell r="W128">
            <v>3475</v>
          </cell>
        </row>
        <row r="129">
          <cell r="D129">
            <v>123</v>
          </cell>
          <cell r="R129">
            <v>886</v>
          </cell>
          <cell r="S129">
            <v>886</v>
          </cell>
          <cell r="V129">
            <v>3450</v>
          </cell>
          <cell r="W129">
            <v>3450</v>
          </cell>
        </row>
        <row r="130">
          <cell r="D130">
            <v>124</v>
          </cell>
          <cell r="R130">
            <v>1017</v>
          </cell>
          <cell r="S130">
            <v>1017</v>
          </cell>
          <cell r="V130">
            <v>3450</v>
          </cell>
          <cell r="W130">
            <v>3450</v>
          </cell>
        </row>
        <row r="131">
          <cell r="D131">
            <v>125</v>
          </cell>
          <cell r="R131">
            <v>800</v>
          </cell>
          <cell r="S131">
            <v>800</v>
          </cell>
          <cell r="V131">
            <v>2900</v>
          </cell>
          <cell r="W131">
            <v>2900</v>
          </cell>
        </row>
        <row r="132">
          <cell r="D132">
            <v>126</v>
          </cell>
          <cell r="R132">
            <v>428</v>
          </cell>
          <cell r="S132">
            <v>428</v>
          </cell>
          <cell r="V132">
            <v>3400</v>
          </cell>
          <cell r="W132">
            <v>3400</v>
          </cell>
        </row>
        <row r="133">
          <cell r="D133">
            <v>127</v>
          </cell>
          <cell r="R133">
            <v>428</v>
          </cell>
          <cell r="S133">
            <v>428</v>
          </cell>
          <cell r="V133">
            <v>3400</v>
          </cell>
          <cell r="W133">
            <v>3400</v>
          </cell>
        </row>
        <row r="134">
          <cell r="D134">
            <v>128</v>
          </cell>
          <cell r="R134">
            <v>428</v>
          </cell>
          <cell r="S134">
            <v>428</v>
          </cell>
          <cell r="V134">
            <v>3400</v>
          </cell>
          <cell r="W134">
            <v>3400</v>
          </cell>
        </row>
        <row r="135">
          <cell r="D135">
            <v>129</v>
          </cell>
          <cell r="R135">
            <v>2584</v>
          </cell>
          <cell r="S135">
            <v>2676</v>
          </cell>
          <cell r="V135">
            <v>3811.6591928251123</v>
          </cell>
          <cell r="W135">
            <v>3947.3684210526317</v>
          </cell>
        </row>
        <row r="136">
          <cell r="D136">
            <v>130</v>
          </cell>
          <cell r="R136">
            <v>394</v>
          </cell>
          <cell r="S136">
            <v>394</v>
          </cell>
          <cell r="V136">
            <v>3400</v>
          </cell>
          <cell r="W136">
            <v>3400</v>
          </cell>
        </row>
        <row r="137">
          <cell r="D137">
            <v>131</v>
          </cell>
          <cell r="R137">
            <v>589</v>
          </cell>
          <cell r="S137">
            <v>589</v>
          </cell>
          <cell r="V137">
            <v>3475</v>
          </cell>
          <cell r="W137">
            <v>3475</v>
          </cell>
        </row>
        <row r="138">
          <cell r="D138">
            <v>132</v>
          </cell>
          <cell r="R138">
            <v>600</v>
          </cell>
          <cell r="S138">
            <v>600</v>
          </cell>
          <cell r="V138">
            <v>3400</v>
          </cell>
          <cell r="W138">
            <v>3400</v>
          </cell>
        </row>
        <row r="139">
          <cell r="D139">
            <v>133</v>
          </cell>
          <cell r="R139">
            <v>427</v>
          </cell>
          <cell r="S139">
            <v>427</v>
          </cell>
          <cell r="V139">
            <v>3400</v>
          </cell>
          <cell r="W139">
            <v>3400</v>
          </cell>
        </row>
        <row r="140">
          <cell r="D140">
            <v>134</v>
          </cell>
          <cell r="R140">
            <v>748</v>
          </cell>
          <cell r="S140">
            <v>748</v>
          </cell>
          <cell r="V140">
            <v>3400</v>
          </cell>
          <cell r="W140">
            <v>3400</v>
          </cell>
        </row>
        <row r="141">
          <cell r="D141">
            <v>135</v>
          </cell>
          <cell r="R141">
            <v>434</v>
          </cell>
          <cell r="S141">
            <v>434</v>
          </cell>
          <cell r="V141">
            <v>3400</v>
          </cell>
          <cell r="W141">
            <v>3400</v>
          </cell>
        </row>
        <row r="142">
          <cell r="D142">
            <v>136</v>
          </cell>
          <cell r="R142">
            <v>490</v>
          </cell>
          <cell r="S142">
            <v>490</v>
          </cell>
          <cell r="V142">
            <v>3400</v>
          </cell>
          <cell r="W142">
            <v>3400</v>
          </cell>
        </row>
        <row r="143">
          <cell r="D143">
            <v>137</v>
          </cell>
          <cell r="R143">
            <v>191</v>
          </cell>
          <cell r="S143">
            <v>191</v>
          </cell>
          <cell r="V143">
            <v>3900</v>
          </cell>
          <cell r="W143">
            <v>3900</v>
          </cell>
        </row>
        <row r="144">
          <cell r="D144">
            <v>138</v>
          </cell>
          <cell r="R144">
            <v>427</v>
          </cell>
          <cell r="S144">
            <v>427</v>
          </cell>
          <cell r="V144">
            <v>3450</v>
          </cell>
          <cell r="W144">
            <v>3450</v>
          </cell>
        </row>
        <row r="145">
          <cell r="D145">
            <v>139</v>
          </cell>
          <cell r="R145">
            <v>1702</v>
          </cell>
          <cell r="S145">
            <v>1974</v>
          </cell>
          <cell r="V145">
            <v>3399.3161094224924</v>
          </cell>
          <cell r="W145">
            <v>3942.5675675675675</v>
          </cell>
        </row>
        <row r="146">
          <cell r="D146">
            <v>140</v>
          </cell>
          <cell r="R146">
            <v>399</v>
          </cell>
          <cell r="S146">
            <v>399</v>
          </cell>
          <cell r="V146">
            <v>3350</v>
          </cell>
          <cell r="W146">
            <v>3350</v>
          </cell>
        </row>
        <row r="147">
          <cell r="D147">
            <v>141</v>
          </cell>
          <cell r="R147">
            <v>118</v>
          </cell>
          <cell r="S147">
            <v>118</v>
          </cell>
          <cell r="V147">
            <v>3350</v>
          </cell>
          <cell r="W147">
            <v>3350</v>
          </cell>
        </row>
        <row r="148">
          <cell r="D148">
            <v>142</v>
          </cell>
          <cell r="R148">
            <v>279</v>
          </cell>
          <cell r="S148">
            <v>279</v>
          </cell>
          <cell r="V148">
            <v>2700</v>
          </cell>
          <cell r="W148">
            <v>2700</v>
          </cell>
        </row>
        <row r="149">
          <cell r="D149">
            <v>143</v>
          </cell>
          <cell r="R149">
            <v>1124</v>
          </cell>
          <cell r="S149">
            <v>1190</v>
          </cell>
          <cell r="V149">
            <v>3589</v>
          </cell>
          <cell r="W149">
            <v>3799.7419928825625</v>
          </cell>
        </row>
        <row r="150">
          <cell r="D150">
            <v>144</v>
          </cell>
          <cell r="R150">
            <v>829</v>
          </cell>
          <cell r="S150">
            <v>829</v>
          </cell>
          <cell r="V150">
            <v>3100</v>
          </cell>
          <cell r="W150">
            <v>3100</v>
          </cell>
        </row>
        <row r="151">
          <cell r="D151">
            <v>145</v>
          </cell>
          <cell r="R151">
            <v>411</v>
          </cell>
          <cell r="S151">
            <v>411</v>
          </cell>
          <cell r="V151">
            <v>3300</v>
          </cell>
          <cell r="W151">
            <v>3300</v>
          </cell>
        </row>
        <row r="152">
          <cell r="D152">
            <v>146</v>
          </cell>
          <cell r="R152">
            <v>211</v>
          </cell>
          <cell r="S152">
            <v>211</v>
          </cell>
          <cell r="V152">
            <v>2550</v>
          </cell>
          <cell r="W152">
            <v>2550</v>
          </cell>
        </row>
        <row r="153">
          <cell r="D153">
            <v>147</v>
          </cell>
          <cell r="R153">
            <v>648</v>
          </cell>
          <cell r="S153">
            <v>648</v>
          </cell>
          <cell r="V153">
            <v>2850</v>
          </cell>
          <cell r="W153">
            <v>2850</v>
          </cell>
        </row>
        <row r="154">
          <cell r="D154">
            <v>148</v>
          </cell>
          <cell r="R154">
            <v>395</v>
          </cell>
          <cell r="S154">
            <v>395</v>
          </cell>
          <cell r="V154">
            <v>3400</v>
          </cell>
          <cell r="W154">
            <v>3400</v>
          </cell>
        </row>
        <row r="155">
          <cell r="D155">
            <v>149</v>
          </cell>
          <cell r="R155">
            <v>1515</v>
          </cell>
          <cell r="S155">
            <v>1850</v>
          </cell>
          <cell r="V155">
            <v>3607</v>
          </cell>
          <cell r="W155">
            <v>4404.5874587458748</v>
          </cell>
        </row>
        <row r="156">
          <cell r="D156">
            <v>150</v>
          </cell>
          <cell r="R156">
            <v>405</v>
          </cell>
          <cell r="S156">
            <v>490</v>
          </cell>
          <cell r="V156">
            <v>3607</v>
          </cell>
          <cell r="W156">
            <v>4364.0246913580249</v>
          </cell>
        </row>
        <row r="157">
          <cell r="D157">
            <v>151</v>
          </cell>
          <cell r="R157">
            <v>164</v>
          </cell>
          <cell r="S157">
            <v>164</v>
          </cell>
          <cell r="V157">
            <v>3100</v>
          </cell>
          <cell r="W157">
            <v>3100</v>
          </cell>
        </row>
        <row r="158">
          <cell r="D158">
            <v>152</v>
          </cell>
          <cell r="R158">
            <v>340</v>
          </cell>
          <cell r="S158">
            <v>340</v>
          </cell>
          <cell r="V158">
            <v>3250</v>
          </cell>
          <cell r="W158">
            <v>3250</v>
          </cell>
        </row>
        <row r="159">
          <cell r="D159">
            <v>153</v>
          </cell>
          <cell r="R159">
            <v>1468</v>
          </cell>
          <cell r="S159">
            <v>1571</v>
          </cell>
          <cell r="V159">
            <v>3596.4353914704011</v>
          </cell>
          <cell r="W159">
            <v>3848.7738419618527</v>
          </cell>
        </row>
        <row r="160">
          <cell r="D160">
            <v>154</v>
          </cell>
          <cell r="R160">
            <v>390</v>
          </cell>
          <cell r="S160">
            <v>390</v>
          </cell>
          <cell r="V160">
            <v>3100</v>
          </cell>
          <cell r="W160">
            <v>3100</v>
          </cell>
        </row>
        <row r="161">
          <cell r="D161">
            <v>155</v>
          </cell>
          <cell r="R161">
            <v>395</v>
          </cell>
          <cell r="S161">
            <v>395</v>
          </cell>
          <cell r="V161">
            <v>3400</v>
          </cell>
          <cell r="W161">
            <v>3400</v>
          </cell>
        </row>
        <row r="162">
          <cell r="D162">
            <v>156</v>
          </cell>
          <cell r="R162">
            <v>192</v>
          </cell>
          <cell r="S162">
            <v>192</v>
          </cell>
          <cell r="V162">
            <v>2650</v>
          </cell>
          <cell r="W162">
            <v>2650</v>
          </cell>
        </row>
        <row r="163">
          <cell r="D163">
            <v>157</v>
          </cell>
          <cell r="R163">
            <v>251</v>
          </cell>
          <cell r="S163">
            <v>251</v>
          </cell>
          <cell r="V163">
            <v>3375</v>
          </cell>
          <cell r="W163">
            <v>3375</v>
          </cell>
        </row>
        <row r="164">
          <cell r="D164">
            <v>158</v>
          </cell>
          <cell r="R164">
            <v>213</v>
          </cell>
          <cell r="S164">
            <v>213</v>
          </cell>
          <cell r="V164">
            <v>3400</v>
          </cell>
          <cell r="W164">
            <v>3400</v>
          </cell>
        </row>
        <row r="165">
          <cell r="D165">
            <v>159</v>
          </cell>
          <cell r="R165">
            <v>512</v>
          </cell>
          <cell r="S165">
            <v>512</v>
          </cell>
          <cell r="V165">
            <v>2850</v>
          </cell>
          <cell r="W165">
            <v>2850</v>
          </cell>
        </row>
        <row r="166">
          <cell r="D166">
            <v>160</v>
          </cell>
          <cell r="R166">
            <v>166</v>
          </cell>
          <cell r="S166">
            <v>166</v>
          </cell>
          <cell r="V166">
            <v>3100</v>
          </cell>
          <cell r="W166">
            <v>3100</v>
          </cell>
        </row>
        <row r="167">
          <cell r="D167">
            <v>161</v>
          </cell>
          <cell r="R167">
            <v>968</v>
          </cell>
          <cell r="S167">
            <v>968</v>
          </cell>
          <cell r="V167">
            <v>3450</v>
          </cell>
          <cell r="W167">
            <v>3450</v>
          </cell>
        </row>
        <row r="168">
          <cell r="D168">
            <v>162</v>
          </cell>
          <cell r="R168">
            <v>704</v>
          </cell>
          <cell r="S168">
            <v>704</v>
          </cell>
          <cell r="V168">
            <v>3400</v>
          </cell>
          <cell r="W168">
            <v>3400</v>
          </cell>
        </row>
        <row r="169">
          <cell r="D169">
            <v>163</v>
          </cell>
          <cell r="R169">
            <v>424</v>
          </cell>
          <cell r="S169">
            <v>424</v>
          </cell>
          <cell r="V169">
            <v>3400</v>
          </cell>
          <cell r="W169">
            <v>3400</v>
          </cell>
        </row>
        <row r="170">
          <cell r="D170">
            <v>164</v>
          </cell>
          <cell r="R170">
            <v>342</v>
          </cell>
          <cell r="S170">
            <v>342</v>
          </cell>
          <cell r="V170">
            <v>2800</v>
          </cell>
          <cell r="W170">
            <v>2800</v>
          </cell>
        </row>
        <row r="171">
          <cell r="D171">
            <v>165</v>
          </cell>
          <cell r="R171">
            <v>234</v>
          </cell>
          <cell r="S171">
            <v>234</v>
          </cell>
          <cell r="V171">
            <v>3400</v>
          </cell>
          <cell r="W171">
            <v>3400</v>
          </cell>
        </row>
        <row r="172">
          <cell r="D172">
            <v>166</v>
          </cell>
          <cell r="R172">
            <v>538</v>
          </cell>
          <cell r="S172">
            <v>560</v>
          </cell>
          <cell r="V172">
            <v>3675</v>
          </cell>
          <cell r="W172">
            <v>3825.2788104089218</v>
          </cell>
        </row>
        <row r="173">
          <cell r="D173">
            <v>167</v>
          </cell>
          <cell r="R173">
            <v>516</v>
          </cell>
          <cell r="S173">
            <v>516</v>
          </cell>
          <cell r="V173">
            <v>3400</v>
          </cell>
          <cell r="W173">
            <v>3400</v>
          </cell>
        </row>
        <row r="174">
          <cell r="D174">
            <v>168</v>
          </cell>
          <cell r="R174">
            <v>1035</v>
          </cell>
          <cell r="S174">
            <v>1035</v>
          </cell>
          <cell r="V174">
            <v>3400</v>
          </cell>
          <cell r="W174">
            <v>3400</v>
          </cell>
        </row>
        <row r="175">
          <cell r="D175">
            <v>169</v>
          </cell>
          <cell r="R175">
            <v>509</v>
          </cell>
          <cell r="S175">
            <v>509</v>
          </cell>
          <cell r="V175">
            <v>3400</v>
          </cell>
          <cell r="W175">
            <v>3400</v>
          </cell>
        </row>
        <row r="176">
          <cell r="D176">
            <v>170</v>
          </cell>
          <cell r="R176">
            <v>407</v>
          </cell>
          <cell r="S176">
            <v>407</v>
          </cell>
          <cell r="V176">
            <v>3400</v>
          </cell>
          <cell r="W176">
            <v>3400</v>
          </cell>
        </row>
        <row r="177">
          <cell r="D177">
            <v>171</v>
          </cell>
          <cell r="R177">
            <v>432</v>
          </cell>
          <cell r="S177">
            <v>432</v>
          </cell>
          <cell r="V177">
            <v>3400</v>
          </cell>
          <cell r="W177">
            <v>3400</v>
          </cell>
        </row>
        <row r="178">
          <cell r="D178">
            <v>172</v>
          </cell>
          <cell r="R178">
            <v>293</v>
          </cell>
          <cell r="S178">
            <v>293</v>
          </cell>
          <cell r="V178">
            <v>3100</v>
          </cell>
          <cell r="W178">
            <v>3100</v>
          </cell>
        </row>
        <row r="179">
          <cell r="D179">
            <v>173</v>
          </cell>
          <cell r="R179">
            <v>144</v>
          </cell>
          <cell r="S179">
            <v>144</v>
          </cell>
          <cell r="V179">
            <v>3300</v>
          </cell>
          <cell r="W179">
            <v>3300</v>
          </cell>
        </row>
        <row r="180">
          <cell r="D180">
            <v>174</v>
          </cell>
          <cell r="R180">
            <v>499</v>
          </cell>
          <cell r="S180">
            <v>499</v>
          </cell>
          <cell r="V180">
            <v>3400</v>
          </cell>
          <cell r="W180">
            <v>3400</v>
          </cell>
        </row>
        <row r="181">
          <cell r="D181">
            <v>175</v>
          </cell>
          <cell r="R181">
            <v>570</v>
          </cell>
          <cell r="S181">
            <v>640</v>
          </cell>
          <cell r="V181">
            <v>3203.125</v>
          </cell>
          <cell r="W181">
            <v>3596.4912280701756</v>
          </cell>
        </row>
        <row r="182">
          <cell r="D182">
            <v>176</v>
          </cell>
          <cell r="R182">
            <v>354</v>
          </cell>
          <cell r="S182">
            <v>354</v>
          </cell>
          <cell r="V182">
            <v>3400</v>
          </cell>
          <cell r="W182">
            <v>3400</v>
          </cell>
        </row>
        <row r="183">
          <cell r="D183">
            <v>177</v>
          </cell>
          <cell r="R183">
            <v>260</v>
          </cell>
          <cell r="S183">
            <v>260</v>
          </cell>
          <cell r="V183">
            <v>3400</v>
          </cell>
          <cell r="W183">
            <v>3400</v>
          </cell>
        </row>
        <row r="184">
          <cell r="D184">
            <v>178</v>
          </cell>
          <cell r="R184">
            <v>293</v>
          </cell>
          <cell r="S184">
            <v>293</v>
          </cell>
          <cell r="V184">
            <v>3400</v>
          </cell>
          <cell r="W184">
            <v>3400</v>
          </cell>
        </row>
        <row r="185">
          <cell r="D185">
            <v>179</v>
          </cell>
          <cell r="R185">
            <v>614</v>
          </cell>
          <cell r="S185">
            <v>614</v>
          </cell>
          <cell r="V185">
            <v>3300</v>
          </cell>
          <cell r="W185">
            <v>3300</v>
          </cell>
        </row>
        <row r="186">
          <cell r="D186">
            <v>180</v>
          </cell>
          <cell r="R186">
            <v>283</v>
          </cell>
          <cell r="S186">
            <v>283</v>
          </cell>
          <cell r="V186">
            <v>3050</v>
          </cell>
          <cell r="W186">
            <v>3050</v>
          </cell>
        </row>
        <row r="187">
          <cell r="D187">
            <v>181</v>
          </cell>
          <cell r="R187">
            <v>523</v>
          </cell>
          <cell r="S187">
            <v>523</v>
          </cell>
          <cell r="V187">
            <v>3200</v>
          </cell>
          <cell r="W187">
            <v>3200</v>
          </cell>
        </row>
        <row r="188">
          <cell r="D188">
            <v>182</v>
          </cell>
          <cell r="R188">
            <v>265</v>
          </cell>
          <cell r="S188">
            <v>265</v>
          </cell>
          <cell r="V188">
            <v>3150</v>
          </cell>
          <cell r="W188">
            <v>3150</v>
          </cell>
        </row>
        <row r="189">
          <cell r="D189">
            <v>183</v>
          </cell>
          <cell r="R189">
            <v>392</v>
          </cell>
          <cell r="S189">
            <v>392</v>
          </cell>
          <cell r="V189">
            <v>2850</v>
          </cell>
          <cell r="W189">
            <v>2850</v>
          </cell>
        </row>
        <row r="190">
          <cell r="D190">
            <v>184</v>
          </cell>
          <cell r="R190">
            <v>495</v>
          </cell>
          <cell r="S190">
            <v>495</v>
          </cell>
          <cell r="V190">
            <v>3300</v>
          </cell>
          <cell r="W190">
            <v>3300</v>
          </cell>
        </row>
        <row r="191">
          <cell r="D191">
            <v>185</v>
          </cell>
          <cell r="R191">
            <v>469</v>
          </cell>
          <cell r="S191">
            <v>500</v>
          </cell>
          <cell r="V191">
            <v>3752</v>
          </cell>
          <cell r="W191">
            <v>4000</v>
          </cell>
        </row>
        <row r="192">
          <cell r="D192">
            <v>186</v>
          </cell>
          <cell r="R192">
            <v>1620</v>
          </cell>
          <cell r="S192">
            <v>1620</v>
          </cell>
          <cell r="V192">
            <v>3650</v>
          </cell>
          <cell r="W192">
            <v>3650</v>
          </cell>
        </row>
        <row r="193">
          <cell r="D193">
            <v>187</v>
          </cell>
          <cell r="R193">
            <v>173</v>
          </cell>
          <cell r="S193">
            <v>173</v>
          </cell>
          <cell r="V193">
            <v>3300</v>
          </cell>
          <cell r="W193">
            <v>3300</v>
          </cell>
        </row>
        <row r="194">
          <cell r="D194">
            <v>188</v>
          </cell>
          <cell r="R194">
            <v>302</v>
          </cell>
          <cell r="S194">
            <v>302</v>
          </cell>
          <cell r="V194">
            <v>3300</v>
          </cell>
          <cell r="W194">
            <v>3300</v>
          </cell>
        </row>
        <row r="195">
          <cell r="D195">
            <v>189</v>
          </cell>
          <cell r="R195">
            <v>259</v>
          </cell>
          <cell r="S195">
            <v>259</v>
          </cell>
          <cell r="V195">
            <v>3350</v>
          </cell>
          <cell r="W195">
            <v>3350</v>
          </cell>
        </row>
        <row r="196">
          <cell r="D196">
            <v>190</v>
          </cell>
          <cell r="R196">
            <v>136</v>
          </cell>
          <cell r="S196">
            <v>136</v>
          </cell>
          <cell r="V196">
            <v>3200</v>
          </cell>
          <cell r="W196">
            <v>3200</v>
          </cell>
        </row>
        <row r="197">
          <cell r="D197">
            <v>191</v>
          </cell>
          <cell r="R197">
            <v>271</v>
          </cell>
          <cell r="S197">
            <v>271</v>
          </cell>
          <cell r="V197">
            <v>3100</v>
          </cell>
          <cell r="W197">
            <v>3100</v>
          </cell>
        </row>
        <row r="198">
          <cell r="D198">
            <v>192</v>
          </cell>
          <cell r="R198">
            <v>550</v>
          </cell>
          <cell r="S198">
            <v>550</v>
          </cell>
          <cell r="V198">
            <v>3400</v>
          </cell>
          <cell r="W198">
            <v>3400</v>
          </cell>
        </row>
        <row r="199">
          <cell r="D199">
            <v>193</v>
          </cell>
          <cell r="R199">
            <v>264</v>
          </cell>
          <cell r="S199">
            <v>264</v>
          </cell>
          <cell r="V199">
            <v>3500</v>
          </cell>
          <cell r="W199">
            <v>3500</v>
          </cell>
        </row>
        <row r="200">
          <cell r="D200">
            <v>194</v>
          </cell>
          <cell r="R200">
            <v>1325</v>
          </cell>
          <cell r="S200">
            <v>1435</v>
          </cell>
          <cell r="V200">
            <v>3500</v>
          </cell>
          <cell r="W200">
            <v>3790.566037735849</v>
          </cell>
        </row>
        <row r="201">
          <cell r="D201">
            <v>195</v>
          </cell>
          <cell r="R201">
            <v>183</v>
          </cell>
          <cell r="S201">
            <v>183</v>
          </cell>
          <cell r="V201">
            <v>2950</v>
          </cell>
          <cell r="W201">
            <v>2950</v>
          </cell>
        </row>
        <row r="202">
          <cell r="D202">
            <v>196</v>
          </cell>
          <cell r="R202">
            <v>564</v>
          </cell>
          <cell r="S202">
            <v>564</v>
          </cell>
          <cell r="V202">
            <v>3600</v>
          </cell>
          <cell r="W202">
            <v>3600</v>
          </cell>
        </row>
        <row r="203">
          <cell r="D203">
            <v>197</v>
          </cell>
          <cell r="R203">
            <v>281</v>
          </cell>
          <cell r="S203">
            <v>281</v>
          </cell>
          <cell r="V203">
            <v>3000</v>
          </cell>
          <cell r="W203">
            <v>3000</v>
          </cell>
        </row>
        <row r="204">
          <cell r="D204">
            <v>198</v>
          </cell>
          <cell r="R204">
            <v>362</v>
          </cell>
          <cell r="S204">
            <v>362</v>
          </cell>
          <cell r="V204">
            <v>3150</v>
          </cell>
          <cell r="W204">
            <v>3150</v>
          </cell>
        </row>
        <row r="205">
          <cell r="D205">
            <v>199</v>
          </cell>
          <cell r="R205">
            <v>1250</v>
          </cell>
          <cell r="S205">
            <v>1250</v>
          </cell>
          <cell r="V205">
            <v>3760</v>
          </cell>
          <cell r="W205">
            <v>3760</v>
          </cell>
        </row>
        <row r="206">
          <cell r="D206">
            <v>200</v>
          </cell>
          <cell r="R206">
            <v>1025</v>
          </cell>
          <cell r="S206">
            <v>1025</v>
          </cell>
          <cell r="V206">
            <v>3400</v>
          </cell>
          <cell r="W206">
            <v>3400</v>
          </cell>
        </row>
        <row r="207">
          <cell r="D207">
            <v>201</v>
          </cell>
          <cell r="R207">
            <v>874</v>
          </cell>
          <cell r="S207">
            <v>874</v>
          </cell>
          <cell r="V207">
            <v>3800</v>
          </cell>
          <cell r="W207">
            <v>3800</v>
          </cell>
        </row>
        <row r="208">
          <cell r="D208">
            <v>202</v>
          </cell>
          <cell r="R208">
            <v>4079</v>
          </cell>
          <cell r="S208">
            <v>4239</v>
          </cell>
          <cell r="V208">
            <v>3993.3592828497285</v>
          </cell>
          <cell r="W208">
            <v>4150</v>
          </cell>
        </row>
        <row r="209">
          <cell r="D209">
            <v>203</v>
          </cell>
          <cell r="R209">
            <v>2182</v>
          </cell>
          <cell r="S209">
            <v>2364</v>
          </cell>
          <cell r="V209">
            <v>3599.7461928934008</v>
          </cell>
          <cell r="W209">
            <v>3900</v>
          </cell>
        </row>
        <row r="210">
          <cell r="D210">
            <v>204</v>
          </cell>
          <cell r="R210">
            <v>334</v>
          </cell>
          <cell r="S210">
            <v>334</v>
          </cell>
          <cell r="V210">
            <v>3200</v>
          </cell>
          <cell r="W210">
            <v>3200</v>
          </cell>
        </row>
        <row r="211">
          <cell r="D211">
            <v>205</v>
          </cell>
          <cell r="R211">
            <v>705</v>
          </cell>
          <cell r="S211">
            <v>705</v>
          </cell>
          <cell r="V211">
            <v>3000</v>
          </cell>
          <cell r="W211">
            <v>3000</v>
          </cell>
        </row>
        <row r="212">
          <cell r="D212">
            <v>206</v>
          </cell>
          <cell r="R212">
            <v>405</v>
          </cell>
          <cell r="S212">
            <v>405</v>
          </cell>
          <cell r="V212">
            <v>3700</v>
          </cell>
          <cell r="W212">
            <v>3700</v>
          </cell>
        </row>
        <row r="213">
          <cell r="D213">
            <v>207</v>
          </cell>
          <cell r="R213">
            <v>676</v>
          </cell>
          <cell r="S213">
            <v>676</v>
          </cell>
          <cell r="V213">
            <v>3600</v>
          </cell>
          <cell r="W213">
            <v>3600</v>
          </cell>
        </row>
        <row r="214">
          <cell r="D214">
            <v>208</v>
          </cell>
          <cell r="R214">
            <v>506</v>
          </cell>
          <cell r="S214">
            <v>506</v>
          </cell>
          <cell r="V214">
            <v>3600</v>
          </cell>
          <cell r="W214">
            <v>3600</v>
          </cell>
        </row>
        <row r="215">
          <cell r="D215">
            <v>209</v>
          </cell>
          <cell r="R215">
            <v>486</v>
          </cell>
          <cell r="S215">
            <v>486</v>
          </cell>
          <cell r="V215">
            <v>3400</v>
          </cell>
          <cell r="W215">
            <v>3400</v>
          </cell>
        </row>
        <row r="216">
          <cell r="D216">
            <v>210</v>
          </cell>
          <cell r="R216">
            <v>927</v>
          </cell>
          <cell r="S216">
            <v>1100</v>
          </cell>
          <cell r="V216">
            <v>3550</v>
          </cell>
          <cell r="W216">
            <v>4212.5134843581445</v>
          </cell>
        </row>
        <row r="217">
          <cell r="D217">
            <v>211</v>
          </cell>
          <cell r="R217">
            <v>2564</v>
          </cell>
          <cell r="S217">
            <v>2900</v>
          </cell>
          <cell r="V217">
            <v>3550</v>
          </cell>
          <cell r="W217">
            <v>4015.2106084243369</v>
          </cell>
        </row>
        <row r="218">
          <cell r="D218">
            <v>212</v>
          </cell>
          <cell r="R218">
            <v>1203</v>
          </cell>
          <cell r="S218">
            <v>1203</v>
          </cell>
          <cell r="V218">
            <v>3400</v>
          </cell>
          <cell r="W218">
            <v>3400</v>
          </cell>
        </row>
        <row r="219">
          <cell r="D219">
            <v>213</v>
          </cell>
          <cell r="R219">
            <v>228</v>
          </cell>
          <cell r="S219">
            <v>228</v>
          </cell>
          <cell r="V219">
            <v>3300</v>
          </cell>
          <cell r="W219">
            <v>3300</v>
          </cell>
        </row>
        <row r="220">
          <cell r="D220">
            <v>214</v>
          </cell>
          <cell r="R220">
            <v>229</v>
          </cell>
          <cell r="S220">
            <v>229</v>
          </cell>
          <cell r="V220">
            <v>3500</v>
          </cell>
          <cell r="W220">
            <v>3500</v>
          </cell>
        </row>
        <row r="221">
          <cell r="D221">
            <v>215</v>
          </cell>
          <cell r="R221">
            <v>141</v>
          </cell>
          <cell r="S221">
            <v>165</v>
          </cell>
          <cell r="V221">
            <v>3600</v>
          </cell>
          <cell r="W221">
            <v>4212.7659574468089</v>
          </cell>
        </row>
        <row r="222">
          <cell r="D222">
            <v>216</v>
          </cell>
          <cell r="R222">
            <v>417</v>
          </cell>
          <cell r="S222">
            <v>417</v>
          </cell>
          <cell r="V222">
            <v>3400</v>
          </cell>
          <cell r="W222">
            <v>3400</v>
          </cell>
        </row>
        <row r="223">
          <cell r="D223">
            <v>217</v>
          </cell>
          <cell r="R223">
            <v>1105</v>
          </cell>
          <cell r="S223">
            <v>1105</v>
          </cell>
          <cell r="V223">
            <v>4000</v>
          </cell>
          <cell r="W223">
            <v>4000</v>
          </cell>
        </row>
        <row r="224">
          <cell r="D224">
            <v>218</v>
          </cell>
          <cell r="R224">
            <v>1620</v>
          </cell>
          <cell r="S224">
            <v>1620</v>
          </cell>
          <cell r="V224">
            <v>4012.3456790123455</v>
          </cell>
          <cell r="W224">
            <v>4012.3456790123455</v>
          </cell>
        </row>
        <row r="225">
          <cell r="D225">
            <v>219</v>
          </cell>
          <cell r="R225">
            <v>475</v>
          </cell>
          <cell r="S225">
            <v>525</v>
          </cell>
          <cell r="V225">
            <v>4000</v>
          </cell>
          <cell r="W225">
            <v>4421.0526315789475</v>
          </cell>
        </row>
        <row r="226">
          <cell r="D226">
            <v>220</v>
          </cell>
          <cell r="R226">
            <v>1576</v>
          </cell>
          <cell r="S226">
            <v>1600</v>
          </cell>
          <cell r="V226">
            <v>4000</v>
          </cell>
          <cell r="W226">
            <v>4060.9137055837564</v>
          </cell>
        </row>
        <row r="227">
          <cell r="D227">
            <v>221</v>
          </cell>
          <cell r="R227">
            <v>550</v>
          </cell>
          <cell r="S227">
            <v>550</v>
          </cell>
          <cell r="V227">
            <v>4000</v>
          </cell>
          <cell r="W227">
            <v>4000</v>
          </cell>
        </row>
        <row r="228">
          <cell r="D228">
            <v>222</v>
          </cell>
          <cell r="R228">
            <v>291</v>
          </cell>
          <cell r="S228">
            <v>291</v>
          </cell>
          <cell r="V228">
            <v>3400</v>
          </cell>
          <cell r="W228">
            <v>3400</v>
          </cell>
        </row>
        <row r="229">
          <cell r="D229">
            <v>223</v>
          </cell>
          <cell r="R229">
            <v>1102</v>
          </cell>
          <cell r="S229">
            <v>1102</v>
          </cell>
          <cell r="V229">
            <v>4196.9147005444647</v>
          </cell>
          <cell r="W229">
            <v>4196.9147005444647</v>
          </cell>
        </row>
        <row r="230">
          <cell r="D230">
            <v>224</v>
          </cell>
          <cell r="R230">
            <v>822</v>
          </cell>
          <cell r="S230">
            <v>822</v>
          </cell>
          <cell r="V230">
            <v>4000</v>
          </cell>
          <cell r="W230">
            <v>4000</v>
          </cell>
        </row>
        <row r="231">
          <cell r="D231">
            <v>225</v>
          </cell>
          <cell r="R231">
            <v>604</v>
          </cell>
          <cell r="S231">
            <v>604</v>
          </cell>
          <cell r="V231">
            <v>4000</v>
          </cell>
          <cell r="W231">
            <v>4000</v>
          </cell>
        </row>
        <row r="232">
          <cell r="D232">
            <v>226</v>
          </cell>
          <cell r="R232">
            <v>1092</v>
          </cell>
          <cell r="S232">
            <v>1092</v>
          </cell>
          <cell r="V232">
            <v>3900</v>
          </cell>
          <cell r="W232">
            <v>3900</v>
          </cell>
        </row>
        <row r="233">
          <cell r="D233">
            <v>227</v>
          </cell>
          <cell r="R233">
            <v>686</v>
          </cell>
          <cell r="S233">
            <v>686</v>
          </cell>
          <cell r="V233">
            <v>3900</v>
          </cell>
          <cell r="W233">
            <v>3900</v>
          </cell>
        </row>
        <row r="234">
          <cell r="D234">
            <v>228</v>
          </cell>
          <cell r="R234">
            <v>2602</v>
          </cell>
          <cell r="S234">
            <v>2602</v>
          </cell>
          <cell r="V234">
            <v>3900</v>
          </cell>
          <cell r="W234">
            <v>3900</v>
          </cell>
        </row>
        <row r="235">
          <cell r="D235">
            <v>229</v>
          </cell>
          <cell r="R235">
            <v>568</v>
          </cell>
          <cell r="S235">
            <v>568</v>
          </cell>
          <cell r="V235">
            <v>3300</v>
          </cell>
          <cell r="W235">
            <v>3300</v>
          </cell>
        </row>
        <row r="236">
          <cell r="D236">
            <v>230</v>
          </cell>
          <cell r="R236">
            <v>492</v>
          </cell>
          <cell r="S236">
            <v>492</v>
          </cell>
          <cell r="V236">
            <v>3700</v>
          </cell>
          <cell r="W236">
            <v>3700</v>
          </cell>
        </row>
        <row r="237">
          <cell r="D237">
            <v>231</v>
          </cell>
          <cell r="R237">
            <v>700</v>
          </cell>
          <cell r="S237">
            <v>700</v>
          </cell>
          <cell r="V237">
            <v>4000</v>
          </cell>
          <cell r="W237">
            <v>4000</v>
          </cell>
        </row>
        <row r="238">
          <cell r="D238">
            <v>232</v>
          </cell>
          <cell r="R238">
            <v>307</v>
          </cell>
          <cell r="S238">
            <v>307</v>
          </cell>
          <cell r="V238">
            <v>4000</v>
          </cell>
          <cell r="W238">
            <v>4000</v>
          </cell>
        </row>
        <row r="239">
          <cell r="D239">
            <v>233</v>
          </cell>
          <cell r="R239">
            <v>741</v>
          </cell>
          <cell r="S239">
            <v>782</v>
          </cell>
          <cell r="V239">
            <v>4000</v>
          </cell>
          <cell r="W239">
            <v>4221.3225371120107</v>
          </cell>
        </row>
        <row r="240">
          <cell r="D240">
            <v>234</v>
          </cell>
          <cell r="R240">
            <v>1018</v>
          </cell>
          <cell r="S240">
            <v>1018</v>
          </cell>
          <cell r="V240">
            <v>4000</v>
          </cell>
          <cell r="W240">
            <v>4000</v>
          </cell>
        </row>
        <row r="241">
          <cell r="D241">
            <v>235</v>
          </cell>
          <cell r="R241">
            <v>1421</v>
          </cell>
          <cell r="S241">
            <v>1421</v>
          </cell>
          <cell r="V241">
            <v>4000</v>
          </cell>
          <cell r="W241">
            <v>4000</v>
          </cell>
        </row>
        <row r="242">
          <cell r="D242">
            <v>236</v>
          </cell>
          <cell r="R242">
            <v>1388</v>
          </cell>
          <cell r="S242">
            <v>1388</v>
          </cell>
          <cell r="V242">
            <v>4000</v>
          </cell>
          <cell r="W242">
            <v>4000</v>
          </cell>
        </row>
        <row r="243">
          <cell r="D243">
            <v>237</v>
          </cell>
          <cell r="R243">
            <v>229</v>
          </cell>
          <cell r="S243">
            <v>229</v>
          </cell>
          <cell r="V243">
            <v>3050</v>
          </cell>
          <cell r="W243">
            <v>3050</v>
          </cell>
        </row>
        <row r="244">
          <cell r="D244">
            <v>238</v>
          </cell>
          <cell r="R244">
            <v>89</v>
          </cell>
          <cell r="S244">
            <v>89</v>
          </cell>
          <cell r="V244">
            <v>3200</v>
          </cell>
          <cell r="W244">
            <v>3200</v>
          </cell>
        </row>
        <row r="245">
          <cell r="D245">
            <v>239</v>
          </cell>
          <cell r="R245">
            <v>399</v>
          </cell>
          <cell r="S245">
            <v>399</v>
          </cell>
          <cell r="V245">
            <v>3500</v>
          </cell>
          <cell r="W245">
            <v>3500</v>
          </cell>
        </row>
        <row r="246">
          <cell r="D246">
            <v>240</v>
          </cell>
          <cell r="R246">
            <v>537</v>
          </cell>
          <cell r="S246">
            <v>537</v>
          </cell>
          <cell r="V246">
            <v>3500</v>
          </cell>
          <cell r="W246">
            <v>3500</v>
          </cell>
        </row>
        <row r="247">
          <cell r="D247">
            <v>241</v>
          </cell>
          <cell r="R247">
            <v>157</v>
          </cell>
          <cell r="S247">
            <v>157</v>
          </cell>
          <cell r="V247">
            <v>3300</v>
          </cell>
          <cell r="W247">
            <v>3300</v>
          </cell>
        </row>
        <row r="248">
          <cell r="D248">
            <v>242</v>
          </cell>
          <cell r="R248">
            <v>203</v>
          </cell>
          <cell r="S248">
            <v>203</v>
          </cell>
          <cell r="V248">
            <v>3300</v>
          </cell>
          <cell r="W248">
            <v>3300</v>
          </cell>
        </row>
        <row r="249">
          <cell r="D249">
            <v>243</v>
          </cell>
          <cell r="R249">
            <v>142</v>
          </cell>
          <cell r="S249">
            <v>142</v>
          </cell>
          <cell r="V249">
            <v>3300</v>
          </cell>
          <cell r="W249">
            <v>3300</v>
          </cell>
        </row>
        <row r="250">
          <cell r="D250">
            <v>244</v>
          </cell>
          <cell r="R250">
            <v>639</v>
          </cell>
          <cell r="S250">
            <v>639</v>
          </cell>
          <cell r="V250">
            <v>3600</v>
          </cell>
          <cell r="W250">
            <v>3600</v>
          </cell>
        </row>
        <row r="251">
          <cell r="D251">
            <v>245</v>
          </cell>
          <cell r="R251">
            <v>177</v>
          </cell>
          <cell r="S251">
            <v>177</v>
          </cell>
          <cell r="V251">
            <v>3200</v>
          </cell>
          <cell r="W251">
            <v>3200</v>
          </cell>
        </row>
        <row r="252">
          <cell r="D252">
            <v>246</v>
          </cell>
          <cell r="R252">
            <v>891</v>
          </cell>
          <cell r="S252">
            <v>891</v>
          </cell>
          <cell r="V252">
            <v>3938.2716049382716</v>
          </cell>
          <cell r="W252">
            <v>3938.2716049382716</v>
          </cell>
        </row>
        <row r="253">
          <cell r="D253">
            <v>247</v>
          </cell>
          <cell r="R253">
            <v>152</v>
          </cell>
          <cell r="S253">
            <v>152</v>
          </cell>
          <cell r="V253">
            <v>3934.2105263157896</v>
          </cell>
          <cell r="W253">
            <v>3934.2105263157896</v>
          </cell>
        </row>
        <row r="254">
          <cell r="D254">
            <v>248</v>
          </cell>
          <cell r="R254">
            <v>176</v>
          </cell>
          <cell r="S254">
            <v>176</v>
          </cell>
          <cell r="V254">
            <v>3937.5</v>
          </cell>
          <cell r="W254">
            <v>3937.5</v>
          </cell>
        </row>
        <row r="255">
          <cell r="D255">
            <v>249</v>
          </cell>
          <cell r="R255">
            <v>154</v>
          </cell>
          <cell r="S255">
            <v>154</v>
          </cell>
          <cell r="V255">
            <v>3700</v>
          </cell>
          <cell r="W255">
            <v>3700</v>
          </cell>
        </row>
        <row r="256">
          <cell r="D256">
            <v>250</v>
          </cell>
          <cell r="R256">
            <v>408</v>
          </cell>
          <cell r="S256">
            <v>408</v>
          </cell>
          <cell r="V256">
            <v>3200</v>
          </cell>
          <cell r="W256">
            <v>3200</v>
          </cell>
        </row>
        <row r="257">
          <cell r="D257">
            <v>251</v>
          </cell>
          <cell r="R257">
            <v>252</v>
          </cell>
          <cell r="S257">
            <v>252</v>
          </cell>
          <cell r="V257">
            <v>4017.8571428571427</v>
          </cell>
          <cell r="W257">
            <v>4017.8571428571427</v>
          </cell>
        </row>
        <row r="258">
          <cell r="D258">
            <v>252</v>
          </cell>
          <cell r="R258">
            <v>511</v>
          </cell>
          <cell r="S258">
            <v>511</v>
          </cell>
          <cell r="V258">
            <v>4000</v>
          </cell>
          <cell r="W258">
            <v>4000</v>
          </cell>
        </row>
        <row r="259">
          <cell r="D259">
            <v>253</v>
          </cell>
          <cell r="R259">
            <v>207</v>
          </cell>
          <cell r="S259">
            <v>207</v>
          </cell>
          <cell r="V259">
            <v>3700</v>
          </cell>
          <cell r="W259">
            <v>3700</v>
          </cell>
        </row>
        <row r="260">
          <cell r="D260">
            <v>254</v>
          </cell>
          <cell r="R260">
            <v>461</v>
          </cell>
          <cell r="S260">
            <v>461</v>
          </cell>
          <cell r="V260">
            <v>3400</v>
          </cell>
          <cell r="W260">
            <v>3400</v>
          </cell>
        </row>
        <row r="261">
          <cell r="D261">
            <v>255</v>
          </cell>
          <cell r="R261">
            <v>353</v>
          </cell>
          <cell r="S261">
            <v>445</v>
          </cell>
          <cell r="V261">
            <v>3966.2921348314608</v>
          </cell>
          <cell r="W261">
            <v>5000</v>
          </cell>
        </row>
        <row r="262">
          <cell r="D262">
            <v>256</v>
          </cell>
          <cell r="R262">
            <v>215</v>
          </cell>
          <cell r="S262">
            <v>215</v>
          </cell>
          <cell r="V262">
            <v>3500</v>
          </cell>
          <cell r="W262">
            <v>3500</v>
          </cell>
        </row>
        <row r="263">
          <cell r="D263">
            <v>257</v>
          </cell>
          <cell r="R263">
            <v>114</v>
          </cell>
          <cell r="S263">
            <v>114</v>
          </cell>
          <cell r="V263">
            <v>4105</v>
          </cell>
          <cell r="W263">
            <v>4105</v>
          </cell>
        </row>
        <row r="264">
          <cell r="D264">
            <v>258</v>
          </cell>
          <cell r="R264">
            <v>165</v>
          </cell>
          <cell r="S264">
            <v>165</v>
          </cell>
          <cell r="V264">
            <v>4105</v>
          </cell>
          <cell r="W264">
            <v>4105</v>
          </cell>
        </row>
        <row r="265">
          <cell r="D265">
            <v>259</v>
          </cell>
          <cell r="R265">
            <v>470</v>
          </cell>
          <cell r="S265">
            <v>470</v>
          </cell>
          <cell r="V265">
            <v>4105</v>
          </cell>
          <cell r="W265">
            <v>4105</v>
          </cell>
        </row>
        <row r="266">
          <cell r="D266">
            <v>260</v>
          </cell>
          <cell r="R266">
            <v>260</v>
          </cell>
          <cell r="S266">
            <v>260</v>
          </cell>
          <cell r="V266">
            <v>3100</v>
          </cell>
          <cell r="W266">
            <v>3100</v>
          </cell>
        </row>
        <row r="267">
          <cell r="D267">
            <v>261</v>
          </cell>
          <cell r="R267">
            <v>376</v>
          </cell>
          <cell r="S267">
            <v>376</v>
          </cell>
          <cell r="V267">
            <v>3400</v>
          </cell>
          <cell r="W267">
            <v>3400</v>
          </cell>
        </row>
        <row r="268">
          <cell r="D268">
            <v>262</v>
          </cell>
          <cell r="R268">
            <v>1374</v>
          </cell>
          <cell r="S268">
            <v>1718</v>
          </cell>
          <cell r="V268">
            <v>4186.7403958090799</v>
          </cell>
          <cell r="W268">
            <v>5234.9490538573509</v>
          </cell>
        </row>
        <row r="269">
          <cell r="D269">
            <v>263</v>
          </cell>
          <cell r="R269">
            <v>717</v>
          </cell>
          <cell r="S269">
            <v>929</v>
          </cell>
          <cell r="V269">
            <v>4186.7384284176533</v>
          </cell>
          <cell r="W269">
            <v>5424.6582984658298</v>
          </cell>
        </row>
        <row r="270">
          <cell r="D270">
            <v>264</v>
          </cell>
          <cell r="R270">
            <v>214</v>
          </cell>
          <cell r="S270">
            <v>214</v>
          </cell>
          <cell r="V270">
            <v>3900</v>
          </cell>
          <cell r="W270">
            <v>3900</v>
          </cell>
        </row>
        <row r="271">
          <cell r="D271">
            <v>265</v>
          </cell>
          <cell r="R271">
            <v>100</v>
          </cell>
          <cell r="S271">
            <v>100</v>
          </cell>
          <cell r="V271">
            <v>3200</v>
          </cell>
          <cell r="W271">
            <v>3200</v>
          </cell>
        </row>
        <row r="272">
          <cell r="D272">
            <v>266</v>
          </cell>
          <cell r="R272">
            <v>450</v>
          </cell>
          <cell r="S272">
            <v>450</v>
          </cell>
          <cell r="V272">
            <v>4222.2222222222226</v>
          </cell>
          <cell r="W272">
            <v>4222.2222222222226</v>
          </cell>
        </row>
        <row r="273">
          <cell r="D273">
            <v>267</v>
          </cell>
          <cell r="R273">
            <v>155</v>
          </cell>
          <cell r="S273">
            <v>155</v>
          </cell>
          <cell r="V273">
            <v>3500</v>
          </cell>
          <cell r="W273">
            <v>3500</v>
          </cell>
        </row>
        <row r="274">
          <cell r="D274">
            <v>268</v>
          </cell>
          <cell r="R274">
            <v>164</v>
          </cell>
          <cell r="S274">
            <v>164</v>
          </cell>
          <cell r="V274">
            <v>3700</v>
          </cell>
          <cell r="W274">
            <v>3700</v>
          </cell>
        </row>
        <row r="275">
          <cell r="D275">
            <v>269</v>
          </cell>
          <cell r="R275">
            <v>267</v>
          </cell>
          <cell r="S275">
            <v>267</v>
          </cell>
          <cell r="V275">
            <v>3900</v>
          </cell>
          <cell r="W275">
            <v>3900</v>
          </cell>
        </row>
        <row r="276">
          <cell r="D276">
            <v>270</v>
          </cell>
          <cell r="R276">
            <v>560</v>
          </cell>
          <cell r="S276">
            <v>560</v>
          </cell>
          <cell r="V276">
            <v>3400</v>
          </cell>
          <cell r="W276">
            <v>3400</v>
          </cell>
        </row>
        <row r="277">
          <cell r="D277">
            <v>271</v>
          </cell>
          <cell r="R277">
            <v>755</v>
          </cell>
          <cell r="S277">
            <v>825</v>
          </cell>
          <cell r="V277">
            <v>4181.818181818182</v>
          </cell>
          <cell r="W277">
            <v>4569.5364238410593</v>
          </cell>
        </row>
        <row r="278">
          <cell r="D278">
            <v>272</v>
          </cell>
          <cell r="R278">
            <v>323</v>
          </cell>
          <cell r="S278">
            <v>353</v>
          </cell>
          <cell r="V278">
            <v>4178.4702549575068</v>
          </cell>
          <cell r="W278">
            <v>4566.5634674922603</v>
          </cell>
        </row>
        <row r="279">
          <cell r="D279">
            <v>273</v>
          </cell>
          <cell r="R279">
            <v>2210</v>
          </cell>
          <cell r="S279">
            <v>2210</v>
          </cell>
          <cell r="V279">
            <v>4174.8868778280539</v>
          </cell>
          <cell r="W279">
            <v>4174.8868778280539</v>
          </cell>
        </row>
        <row r="280">
          <cell r="D280">
            <v>274</v>
          </cell>
          <cell r="R280">
            <v>570</v>
          </cell>
          <cell r="S280">
            <v>570</v>
          </cell>
          <cell r="V280">
            <v>4000</v>
          </cell>
          <cell r="W280">
            <v>4000</v>
          </cell>
        </row>
        <row r="281">
          <cell r="D281">
            <v>275</v>
          </cell>
          <cell r="R281">
            <v>179</v>
          </cell>
          <cell r="S281">
            <v>179</v>
          </cell>
          <cell r="V281">
            <v>4000</v>
          </cell>
          <cell r="W281">
            <v>4000</v>
          </cell>
        </row>
        <row r="282">
          <cell r="D282">
            <v>276</v>
          </cell>
          <cell r="R282">
            <v>198</v>
          </cell>
          <cell r="S282">
            <v>198</v>
          </cell>
          <cell r="V282">
            <v>3700</v>
          </cell>
          <cell r="W282">
            <v>3700</v>
          </cell>
        </row>
        <row r="283">
          <cell r="D283">
            <v>277</v>
          </cell>
          <cell r="R283">
            <v>208</v>
          </cell>
          <cell r="S283">
            <v>208</v>
          </cell>
          <cell r="V283">
            <v>4000</v>
          </cell>
          <cell r="W283">
            <v>4000</v>
          </cell>
        </row>
        <row r="284">
          <cell r="D284">
            <v>278</v>
          </cell>
          <cell r="R284">
            <v>219</v>
          </cell>
          <cell r="S284">
            <v>313</v>
          </cell>
          <cell r="V284">
            <v>3300</v>
          </cell>
          <cell r="W284">
            <v>4716.4383561643835</v>
          </cell>
        </row>
        <row r="285">
          <cell r="D285">
            <v>279</v>
          </cell>
          <cell r="R285">
            <v>570</v>
          </cell>
          <cell r="S285">
            <v>700</v>
          </cell>
          <cell r="V285">
            <v>4500</v>
          </cell>
          <cell r="W285">
            <v>5526.3157894736842</v>
          </cell>
        </row>
        <row r="286">
          <cell r="D286">
            <v>280</v>
          </cell>
          <cell r="R286">
            <v>119</v>
          </cell>
          <cell r="S286">
            <v>119</v>
          </cell>
          <cell r="V286">
            <v>3500</v>
          </cell>
          <cell r="W286">
            <v>3500</v>
          </cell>
        </row>
        <row r="287">
          <cell r="D287">
            <v>281</v>
          </cell>
          <cell r="R287">
            <v>135</v>
          </cell>
          <cell r="S287">
            <v>135</v>
          </cell>
          <cell r="V287">
            <v>3888.8888888888887</v>
          </cell>
          <cell r="W287">
            <v>3888.8888888888887</v>
          </cell>
        </row>
        <row r="288">
          <cell r="D288">
            <v>282</v>
          </cell>
          <cell r="R288">
            <v>242</v>
          </cell>
          <cell r="S288">
            <v>280</v>
          </cell>
          <cell r="V288">
            <v>4285.7142857142853</v>
          </cell>
          <cell r="W288">
            <v>4958.6776859504134</v>
          </cell>
        </row>
        <row r="289">
          <cell r="D289">
            <v>283</v>
          </cell>
          <cell r="R289">
            <v>212</v>
          </cell>
          <cell r="S289">
            <v>212</v>
          </cell>
          <cell r="V289">
            <v>3100</v>
          </cell>
          <cell r="W289">
            <v>3100</v>
          </cell>
        </row>
        <row r="290">
          <cell r="D290">
            <v>284</v>
          </cell>
          <cell r="R290">
            <v>132</v>
          </cell>
          <cell r="S290">
            <v>240</v>
          </cell>
          <cell r="V290">
            <v>4166.666666666667</v>
          </cell>
          <cell r="W290">
            <v>7575.757575757576</v>
          </cell>
        </row>
        <row r="291">
          <cell r="D291">
            <v>285</v>
          </cell>
          <cell r="S291">
            <v>0</v>
          </cell>
          <cell r="W291" t="e">
            <v>#DIV/0!</v>
          </cell>
        </row>
        <row r="292">
          <cell r="D292">
            <v>286</v>
          </cell>
          <cell r="R292">
            <v>252</v>
          </cell>
          <cell r="S292">
            <v>392</v>
          </cell>
          <cell r="V292">
            <v>4209.1836734693879</v>
          </cell>
          <cell r="W292">
            <v>6547.6190476190477</v>
          </cell>
        </row>
        <row r="293">
          <cell r="D293">
            <v>287</v>
          </cell>
          <cell r="S293">
            <v>0</v>
          </cell>
          <cell r="W293" t="e">
            <v>#DIV/0!</v>
          </cell>
        </row>
        <row r="294">
          <cell r="D294">
            <v>288</v>
          </cell>
          <cell r="R294">
            <v>160</v>
          </cell>
          <cell r="S294">
            <v>257</v>
          </cell>
          <cell r="V294">
            <v>4085.603112840467</v>
          </cell>
          <cell r="W294">
            <v>6562.5</v>
          </cell>
        </row>
        <row r="295">
          <cell r="D295">
            <v>289</v>
          </cell>
          <cell r="R295">
            <v>248</v>
          </cell>
          <cell r="S295">
            <v>317</v>
          </cell>
          <cell r="V295">
            <v>4164.0378548895897</v>
          </cell>
          <cell r="W295">
            <v>5322.5806451612907</v>
          </cell>
        </row>
        <row r="296">
          <cell r="D296">
            <v>290</v>
          </cell>
          <cell r="R296">
            <v>234</v>
          </cell>
          <cell r="S296">
            <v>277</v>
          </cell>
          <cell r="V296">
            <v>3880.8664259927796</v>
          </cell>
          <cell r="W296">
            <v>4594.0170940170938</v>
          </cell>
        </row>
        <row r="297">
          <cell r="D297">
            <v>291</v>
          </cell>
          <cell r="R297">
            <v>272</v>
          </cell>
          <cell r="S297">
            <v>272</v>
          </cell>
          <cell r="V297">
            <v>3198.5294117647059</v>
          </cell>
          <cell r="W297">
            <v>3198.5294117647059</v>
          </cell>
        </row>
        <row r="298">
          <cell r="D298">
            <v>292</v>
          </cell>
          <cell r="R298">
            <v>296</v>
          </cell>
          <cell r="S298">
            <v>462</v>
          </cell>
          <cell r="V298">
            <v>3625.5411255411254</v>
          </cell>
          <cell r="W298">
            <v>5658.7837837837842</v>
          </cell>
        </row>
        <row r="299">
          <cell r="D299">
            <v>293</v>
          </cell>
          <cell r="R299">
            <v>249</v>
          </cell>
          <cell r="S299">
            <v>249</v>
          </cell>
          <cell r="V299">
            <v>3200</v>
          </cell>
          <cell r="W299">
            <v>3200</v>
          </cell>
        </row>
        <row r="300">
          <cell r="D300">
            <v>294</v>
          </cell>
          <cell r="R300">
            <v>355</v>
          </cell>
          <cell r="S300">
            <v>355</v>
          </cell>
          <cell r="V300">
            <v>3200</v>
          </cell>
          <cell r="W300">
            <v>3200</v>
          </cell>
        </row>
        <row r="301">
          <cell r="D301">
            <v>295</v>
          </cell>
          <cell r="R301">
            <v>315</v>
          </cell>
          <cell r="S301">
            <v>315</v>
          </cell>
          <cell r="V301">
            <v>3200</v>
          </cell>
          <cell r="W301">
            <v>3200</v>
          </cell>
        </row>
        <row r="302">
          <cell r="D302">
            <v>296</v>
          </cell>
          <cell r="R302">
            <v>180</v>
          </cell>
          <cell r="S302">
            <v>180</v>
          </cell>
          <cell r="V302">
            <v>3200</v>
          </cell>
          <cell r="W302">
            <v>3200</v>
          </cell>
        </row>
        <row r="303">
          <cell r="D303">
            <v>297</v>
          </cell>
          <cell r="R303">
            <v>748</v>
          </cell>
          <cell r="S303">
            <v>748</v>
          </cell>
          <cell r="V303">
            <v>3200</v>
          </cell>
          <cell r="W303">
            <v>3200</v>
          </cell>
        </row>
        <row r="304">
          <cell r="D304">
            <v>298</v>
          </cell>
          <cell r="S304">
            <v>0</v>
          </cell>
          <cell r="W304" t="e">
            <v>#DIV/0!</v>
          </cell>
        </row>
        <row r="305">
          <cell r="D305">
            <v>299</v>
          </cell>
          <cell r="R305">
            <v>173</v>
          </cell>
          <cell r="S305">
            <v>197</v>
          </cell>
          <cell r="V305">
            <v>3450</v>
          </cell>
          <cell r="W305">
            <v>3928.6127167630057</v>
          </cell>
        </row>
        <row r="306">
          <cell r="D306">
            <v>300</v>
          </cell>
          <cell r="R306">
            <v>508</v>
          </cell>
          <cell r="S306">
            <v>508</v>
          </cell>
          <cell r="V306">
            <v>4183.070866141732</v>
          </cell>
          <cell r="W306">
            <v>4183.070866141732</v>
          </cell>
        </row>
        <row r="307">
          <cell r="D307">
            <v>301</v>
          </cell>
          <cell r="R307">
            <v>531</v>
          </cell>
          <cell r="S307">
            <v>599</v>
          </cell>
          <cell r="V307">
            <v>4417.3622704507516</v>
          </cell>
          <cell r="W307">
            <v>4983.0508474576272</v>
          </cell>
        </row>
        <row r="308">
          <cell r="D308">
            <v>302</v>
          </cell>
          <cell r="R308">
            <v>306</v>
          </cell>
          <cell r="S308">
            <v>346</v>
          </cell>
          <cell r="V308">
            <v>4371.3872832369943</v>
          </cell>
          <cell r="W308">
            <v>4942.8104575163397</v>
          </cell>
        </row>
        <row r="309">
          <cell r="D309">
            <v>303</v>
          </cell>
          <cell r="R309">
            <v>195</v>
          </cell>
          <cell r="S309">
            <v>217</v>
          </cell>
          <cell r="V309">
            <v>3900</v>
          </cell>
          <cell r="W309">
            <v>4340</v>
          </cell>
        </row>
        <row r="310">
          <cell r="D310">
            <v>304</v>
          </cell>
          <cell r="S310">
            <v>0</v>
          </cell>
          <cell r="W310" t="e">
            <v>#DIV/0!</v>
          </cell>
        </row>
        <row r="311">
          <cell r="D311">
            <v>305</v>
          </cell>
          <cell r="S311">
            <v>0</v>
          </cell>
          <cell r="W311" t="e">
            <v>#DIV/0!</v>
          </cell>
        </row>
        <row r="312">
          <cell r="D312">
            <v>306</v>
          </cell>
          <cell r="S312">
            <v>0</v>
          </cell>
          <cell r="W312" t="e">
            <v>#DIV/0!</v>
          </cell>
        </row>
        <row r="313">
          <cell r="D313">
            <v>307</v>
          </cell>
          <cell r="S313">
            <v>0</v>
          </cell>
          <cell r="W313" t="e">
            <v>#DIV/0!</v>
          </cell>
        </row>
        <row r="314">
          <cell r="D314">
            <v>308</v>
          </cell>
          <cell r="S314">
            <v>0</v>
          </cell>
          <cell r="W314" t="e">
            <v>#DIV/0!</v>
          </cell>
        </row>
        <row r="315">
          <cell r="D315">
            <v>309</v>
          </cell>
          <cell r="S315">
            <v>0</v>
          </cell>
          <cell r="W315" t="e">
            <v>#DIV/0!</v>
          </cell>
        </row>
        <row r="316">
          <cell r="D316">
            <v>310</v>
          </cell>
          <cell r="S316">
            <v>0</v>
          </cell>
          <cell r="W316" t="e">
            <v>#DIV/0!</v>
          </cell>
        </row>
        <row r="317">
          <cell r="D317">
            <v>311</v>
          </cell>
          <cell r="S317">
            <v>0</v>
          </cell>
          <cell r="W317" t="e">
            <v>#DIV/0!</v>
          </cell>
        </row>
        <row r="318">
          <cell r="D318">
            <v>312</v>
          </cell>
          <cell r="S318">
            <v>0</v>
          </cell>
          <cell r="W318" t="e">
            <v>#DIV/0!</v>
          </cell>
        </row>
        <row r="319">
          <cell r="D319">
            <v>313</v>
          </cell>
          <cell r="S319">
            <v>0</v>
          </cell>
          <cell r="W319" t="e">
            <v>#DIV/0!</v>
          </cell>
        </row>
        <row r="320">
          <cell r="D320">
            <v>314</v>
          </cell>
          <cell r="S320">
            <v>0</v>
          </cell>
          <cell r="W320" t="e">
            <v>#DIV/0!</v>
          </cell>
        </row>
        <row r="321">
          <cell r="D321">
            <v>315</v>
          </cell>
          <cell r="S321">
            <v>0</v>
          </cell>
          <cell r="W321" t="e">
            <v>#DIV/0!</v>
          </cell>
        </row>
        <row r="322">
          <cell r="D322">
            <v>316</v>
          </cell>
          <cell r="S322">
            <v>0</v>
          </cell>
          <cell r="W322" t="e">
            <v>#DIV/0!</v>
          </cell>
        </row>
        <row r="323">
          <cell r="D323">
            <v>317</v>
          </cell>
          <cell r="S323">
            <v>0</v>
          </cell>
          <cell r="W323" t="e">
            <v>#DIV/0!</v>
          </cell>
        </row>
        <row r="324">
          <cell r="D324">
            <v>318</v>
          </cell>
          <cell r="S324">
            <v>0</v>
          </cell>
          <cell r="W324" t="e">
            <v>#DIV/0!</v>
          </cell>
        </row>
        <row r="325">
          <cell r="D325">
            <v>319</v>
          </cell>
          <cell r="S325">
            <v>0</v>
          </cell>
          <cell r="W325" t="e">
            <v>#DIV/0!</v>
          </cell>
        </row>
        <row r="326">
          <cell r="D326">
            <v>320</v>
          </cell>
          <cell r="S326">
            <v>0</v>
          </cell>
          <cell r="W326" t="e">
            <v>#DIV/0!</v>
          </cell>
        </row>
        <row r="327">
          <cell r="D327">
            <v>321</v>
          </cell>
          <cell r="S327">
            <v>0</v>
          </cell>
          <cell r="W327" t="e">
            <v>#DIV/0!</v>
          </cell>
        </row>
        <row r="328">
          <cell r="D328">
            <v>322</v>
          </cell>
          <cell r="S328">
            <v>0</v>
          </cell>
          <cell r="W328" t="e">
            <v>#DIV/0!</v>
          </cell>
        </row>
        <row r="329">
          <cell r="D329">
            <v>323</v>
          </cell>
          <cell r="S329">
            <v>0</v>
          </cell>
          <cell r="W329" t="e">
            <v>#DIV/0!</v>
          </cell>
        </row>
        <row r="330">
          <cell r="D330">
            <v>324</v>
          </cell>
          <cell r="S330">
            <v>0</v>
          </cell>
          <cell r="W330" t="e">
            <v>#DIV/0!</v>
          </cell>
        </row>
        <row r="331">
          <cell r="D331">
            <v>325</v>
          </cell>
          <cell r="S331">
            <v>0</v>
          </cell>
          <cell r="W331" t="e">
            <v>#DIV/0!</v>
          </cell>
        </row>
        <row r="332">
          <cell r="D332">
            <v>326</v>
          </cell>
          <cell r="S332">
            <v>0</v>
          </cell>
          <cell r="W332" t="e">
            <v>#DIV/0!</v>
          </cell>
        </row>
        <row r="333">
          <cell r="D333">
            <v>327</v>
          </cell>
          <cell r="S333">
            <v>0</v>
          </cell>
          <cell r="W333" t="e">
            <v>#DIV/0!</v>
          </cell>
        </row>
        <row r="334">
          <cell r="D334">
            <v>328</v>
          </cell>
          <cell r="S334">
            <v>0</v>
          </cell>
          <cell r="W334" t="e">
            <v>#DIV/0!</v>
          </cell>
        </row>
        <row r="335">
          <cell r="D335">
            <v>329</v>
          </cell>
          <cell r="S335">
            <v>0</v>
          </cell>
          <cell r="W335" t="e">
            <v>#DIV/0!</v>
          </cell>
        </row>
        <row r="336">
          <cell r="D336">
            <v>330</v>
          </cell>
          <cell r="S336">
            <v>0</v>
          </cell>
          <cell r="W336" t="e">
            <v>#DIV/0!</v>
          </cell>
        </row>
        <row r="337">
          <cell r="D337">
            <v>331</v>
          </cell>
          <cell r="S337">
            <v>0</v>
          </cell>
          <cell r="W337" t="e">
            <v>#DIV/0!</v>
          </cell>
        </row>
        <row r="338">
          <cell r="D338">
            <v>332</v>
          </cell>
          <cell r="S338">
            <v>0</v>
          </cell>
          <cell r="W338" t="e">
            <v>#DIV/0!</v>
          </cell>
        </row>
        <row r="339">
          <cell r="D339">
            <v>333</v>
          </cell>
          <cell r="S339">
            <v>0</v>
          </cell>
          <cell r="W339" t="e">
            <v>#DIV/0!</v>
          </cell>
        </row>
        <row r="340">
          <cell r="D340">
            <v>334</v>
          </cell>
          <cell r="S340">
            <v>0</v>
          </cell>
          <cell r="W340" t="e">
            <v>#DIV/0!</v>
          </cell>
        </row>
        <row r="341">
          <cell r="D341">
            <v>335</v>
          </cell>
          <cell r="S341">
            <v>0</v>
          </cell>
          <cell r="W341" t="e">
            <v>#DIV/0!</v>
          </cell>
        </row>
        <row r="342">
          <cell r="D342">
            <v>336</v>
          </cell>
          <cell r="S342">
            <v>0</v>
          </cell>
          <cell r="W342" t="e">
            <v>#DIV/0!</v>
          </cell>
        </row>
        <row r="343">
          <cell r="D343">
            <v>337</v>
          </cell>
          <cell r="S343">
            <v>0</v>
          </cell>
          <cell r="W343" t="e">
            <v>#DIV/0!</v>
          </cell>
        </row>
        <row r="344">
          <cell r="D344">
            <v>338</v>
          </cell>
          <cell r="S344">
            <v>0</v>
          </cell>
          <cell r="W344" t="e">
            <v>#DIV/0!</v>
          </cell>
        </row>
        <row r="345">
          <cell r="D345">
            <v>339</v>
          </cell>
          <cell r="S345">
            <v>0</v>
          </cell>
          <cell r="W345" t="e">
            <v>#DIV/0!</v>
          </cell>
        </row>
        <row r="346">
          <cell r="D346">
            <v>340</v>
          </cell>
          <cell r="S346">
            <v>0</v>
          </cell>
          <cell r="W346" t="e">
            <v>#DIV/0!</v>
          </cell>
        </row>
        <row r="347">
          <cell r="D347">
            <v>341</v>
          </cell>
          <cell r="S347">
            <v>0</v>
          </cell>
          <cell r="W347" t="e">
            <v>#DIV/0!</v>
          </cell>
        </row>
        <row r="348">
          <cell r="D348">
            <v>342</v>
          </cell>
          <cell r="S348">
            <v>0</v>
          </cell>
          <cell r="W348" t="e">
            <v>#DIV/0!</v>
          </cell>
        </row>
        <row r="349">
          <cell r="D349">
            <v>343</v>
          </cell>
          <cell r="S349">
            <v>0</v>
          </cell>
          <cell r="W349" t="e">
            <v>#DIV/0!</v>
          </cell>
        </row>
        <row r="350">
          <cell r="D350">
            <v>344</v>
          </cell>
          <cell r="S350">
            <v>0</v>
          </cell>
          <cell r="W350" t="e">
            <v>#DIV/0!</v>
          </cell>
        </row>
        <row r="351">
          <cell r="D351">
            <v>345</v>
          </cell>
          <cell r="S351">
            <v>0</v>
          </cell>
          <cell r="W351" t="e">
            <v>#DIV/0!</v>
          </cell>
        </row>
        <row r="352">
          <cell r="D352">
            <v>346</v>
          </cell>
          <cell r="S352">
            <v>0</v>
          </cell>
          <cell r="W352" t="e">
            <v>#DIV/0!</v>
          </cell>
        </row>
        <row r="353">
          <cell r="D353">
            <v>347</v>
          </cell>
          <cell r="S353">
            <v>0</v>
          </cell>
          <cell r="W353" t="e">
            <v>#DIV/0!</v>
          </cell>
        </row>
        <row r="354">
          <cell r="D354">
            <v>348</v>
          </cell>
          <cell r="S354">
            <v>0</v>
          </cell>
          <cell r="W354" t="e">
            <v>#DIV/0!</v>
          </cell>
        </row>
        <row r="355">
          <cell r="D355">
            <v>349</v>
          </cell>
          <cell r="S355">
            <v>0</v>
          </cell>
          <cell r="W355" t="e">
            <v>#DIV/0!</v>
          </cell>
        </row>
        <row r="356">
          <cell r="D356">
            <v>350</v>
          </cell>
          <cell r="S356">
            <v>0</v>
          </cell>
          <cell r="W356" t="e">
            <v>#DIV/0!</v>
          </cell>
        </row>
        <row r="357">
          <cell r="D357">
            <v>351</v>
          </cell>
          <cell r="S357">
            <v>0</v>
          </cell>
          <cell r="W357" t="e">
            <v>#DIV/0!</v>
          </cell>
        </row>
        <row r="358">
          <cell r="D358">
            <v>352</v>
          </cell>
          <cell r="S358">
            <v>0</v>
          </cell>
          <cell r="W358" t="e">
            <v>#DIV/0!</v>
          </cell>
        </row>
        <row r="359">
          <cell r="D359">
            <v>353</v>
          </cell>
          <cell r="S359">
            <v>0</v>
          </cell>
          <cell r="W359" t="e">
            <v>#DIV/0!</v>
          </cell>
        </row>
        <row r="360">
          <cell r="D360">
            <v>354</v>
          </cell>
          <cell r="S360">
            <v>0</v>
          </cell>
          <cell r="W360" t="e">
            <v>#DIV/0!</v>
          </cell>
        </row>
        <row r="361">
          <cell r="D361">
            <v>355</v>
          </cell>
          <cell r="S361">
            <v>0</v>
          </cell>
          <cell r="W361" t="e">
            <v>#DIV/0!</v>
          </cell>
        </row>
        <row r="362">
          <cell r="D362">
            <v>356</v>
          </cell>
          <cell r="S362">
            <v>0</v>
          </cell>
          <cell r="W362" t="e">
            <v>#DIV/0!</v>
          </cell>
        </row>
        <row r="363">
          <cell r="D363">
            <v>357</v>
          </cell>
          <cell r="S363">
            <v>0</v>
          </cell>
          <cell r="W363" t="e">
            <v>#DIV/0!</v>
          </cell>
        </row>
        <row r="364">
          <cell r="D364">
            <v>358</v>
          </cell>
          <cell r="S364">
            <v>0</v>
          </cell>
          <cell r="W364" t="e">
            <v>#DIV/0!</v>
          </cell>
        </row>
        <row r="365">
          <cell r="D365">
            <v>359</v>
          </cell>
          <cell r="S365">
            <v>0</v>
          </cell>
          <cell r="W365" t="e">
            <v>#DIV/0!</v>
          </cell>
        </row>
        <row r="366">
          <cell r="D366">
            <v>360</v>
          </cell>
          <cell r="S366">
            <v>0</v>
          </cell>
          <cell r="W366" t="e">
            <v>#DIV/0!</v>
          </cell>
        </row>
        <row r="367">
          <cell r="D367">
            <v>361</v>
          </cell>
          <cell r="S367">
            <v>0</v>
          </cell>
          <cell r="W367" t="e">
            <v>#DIV/0!</v>
          </cell>
        </row>
        <row r="368">
          <cell r="D368">
            <v>362</v>
          </cell>
          <cell r="S368">
            <v>0</v>
          </cell>
          <cell r="W368" t="e">
            <v>#DIV/0!</v>
          </cell>
        </row>
        <row r="369">
          <cell r="D369">
            <v>363</v>
          </cell>
          <cell r="S369">
            <v>0</v>
          </cell>
          <cell r="W369" t="e">
            <v>#DIV/0!</v>
          </cell>
        </row>
        <row r="370">
          <cell r="D370">
            <v>364</v>
          </cell>
          <cell r="S370">
            <v>0</v>
          </cell>
          <cell r="W370" t="e">
            <v>#DIV/0!</v>
          </cell>
        </row>
        <row r="371">
          <cell r="D371">
            <v>365</v>
          </cell>
          <cell r="S371">
            <v>0</v>
          </cell>
          <cell r="W371" t="e">
            <v>#DIV/0!</v>
          </cell>
        </row>
        <row r="372">
          <cell r="D372">
            <v>366</v>
          </cell>
          <cell r="S372">
            <v>0</v>
          </cell>
          <cell r="W372" t="e">
            <v>#DIV/0!</v>
          </cell>
        </row>
        <row r="373">
          <cell r="D373">
            <v>367</v>
          </cell>
          <cell r="S373">
            <v>0</v>
          </cell>
          <cell r="W373" t="e">
            <v>#DIV/0!</v>
          </cell>
        </row>
        <row r="374">
          <cell r="D374">
            <v>368</v>
          </cell>
          <cell r="S374">
            <v>0</v>
          </cell>
          <cell r="W374" t="e">
            <v>#DIV/0!</v>
          </cell>
        </row>
        <row r="375">
          <cell r="D375">
            <v>369</v>
          </cell>
          <cell r="S375">
            <v>0</v>
          </cell>
          <cell r="W375" t="e">
            <v>#DIV/0!</v>
          </cell>
        </row>
        <row r="376">
          <cell r="D376">
            <v>370</v>
          </cell>
          <cell r="S376">
            <v>0</v>
          </cell>
          <cell r="W376" t="e">
            <v>#DIV/0!</v>
          </cell>
        </row>
        <row r="377">
          <cell r="D377">
            <v>371</v>
          </cell>
          <cell r="S377">
            <v>0</v>
          </cell>
          <cell r="W377" t="e">
            <v>#DIV/0!</v>
          </cell>
        </row>
        <row r="378">
          <cell r="D378">
            <v>372</v>
          </cell>
          <cell r="S378">
            <v>0</v>
          </cell>
          <cell r="W378" t="e">
            <v>#DIV/0!</v>
          </cell>
        </row>
        <row r="379">
          <cell r="D379">
            <v>373</v>
          </cell>
          <cell r="S379">
            <v>0</v>
          </cell>
          <cell r="W379" t="e">
            <v>#DIV/0!</v>
          </cell>
        </row>
        <row r="380">
          <cell r="D380">
            <v>374</v>
          </cell>
          <cell r="S380">
            <v>0</v>
          </cell>
          <cell r="W380" t="e">
            <v>#DIV/0!</v>
          </cell>
        </row>
        <row r="381">
          <cell r="D381">
            <v>375</v>
          </cell>
          <cell r="S381">
            <v>0</v>
          </cell>
          <cell r="W381" t="e">
            <v>#DIV/0!</v>
          </cell>
        </row>
        <row r="382">
          <cell r="D382">
            <v>376</v>
          </cell>
          <cell r="S382">
            <v>0</v>
          </cell>
          <cell r="W382" t="e">
            <v>#DIV/0!</v>
          </cell>
        </row>
        <row r="383">
          <cell r="D383">
            <v>377</v>
          </cell>
          <cell r="S383">
            <v>0</v>
          </cell>
          <cell r="W383" t="e">
            <v>#DIV/0!</v>
          </cell>
        </row>
        <row r="384">
          <cell r="D384">
            <v>378</v>
          </cell>
          <cell r="S384">
            <v>0</v>
          </cell>
          <cell r="W384" t="e">
            <v>#DIV/0!</v>
          </cell>
        </row>
        <row r="385">
          <cell r="D385">
            <v>379</v>
          </cell>
          <cell r="S385">
            <v>0</v>
          </cell>
          <cell r="W385" t="e">
            <v>#DIV/0!</v>
          </cell>
        </row>
        <row r="386">
          <cell r="D386">
            <v>380</v>
          </cell>
          <cell r="S386">
            <v>0</v>
          </cell>
          <cell r="W386" t="e">
            <v>#DIV/0!</v>
          </cell>
        </row>
        <row r="387">
          <cell r="D387">
            <v>381</v>
          </cell>
          <cell r="S387">
            <v>0</v>
          </cell>
          <cell r="W387" t="e">
            <v>#DIV/0!</v>
          </cell>
        </row>
        <row r="388">
          <cell r="D388">
            <v>382</v>
          </cell>
          <cell r="S388">
            <v>0</v>
          </cell>
          <cell r="W388" t="e">
            <v>#DIV/0!</v>
          </cell>
        </row>
        <row r="389">
          <cell r="D389">
            <v>383</v>
          </cell>
          <cell r="S389">
            <v>0</v>
          </cell>
          <cell r="W389" t="e">
            <v>#DIV/0!</v>
          </cell>
        </row>
        <row r="390">
          <cell r="D390">
            <v>384</v>
          </cell>
          <cell r="S390">
            <v>0</v>
          </cell>
          <cell r="W390" t="e">
            <v>#DIV/0!</v>
          </cell>
        </row>
        <row r="391">
          <cell r="D391">
            <v>385</v>
          </cell>
          <cell r="S391">
            <v>0</v>
          </cell>
          <cell r="W391" t="e">
            <v>#DIV/0!</v>
          </cell>
        </row>
        <row r="392">
          <cell r="D392">
            <v>386</v>
          </cell>
          <cell r="S392">
            <v>0</v>
          </cell>
          <cell r="W392" t="e">
            <v>#DIV/0!</v>
          </cell>
        </row>
        <row r="393">
          <cell r="D393">
            <v>387</v>
          </cell>
          <cell r="S393">
            <v>0</v>
          </cell>
          <cell r="W393" t="e">
            <v>#DIV/0!</v>
          </cell>
        </row>
        <row r="394">
          <cell r="D394">
            <v>388</v>
          </cell>
          <cell r="S394">
            <v>0</v>
          </cell>
          <cell r="W394" t="e">
            <v>#DIV/0!</v>
          </cell>
        </row>
        <row r="395">
          <cell r="D395">
            <v>389</v>
          </cell>
          <cell r="S395">
            <v>0</v>
          </cell>
          <cell r="W395" t="e">
            <v>#DIV/0!</v>
          </cell>
        </row>
        <row r="396">
          <cell r="D396">
            <v>390</v>
          </cell>
          <cell r="S396">
            <v>0</v>
          </cell>
          <cell r="W396" t="e">
            <v>#DIV/0!</v>
          </cell>
        </row>
        <row r="397">
          <cell r="D397">
            <v>391</v>
          </cell>
          <cell r="S397">
            <v>0</v>
          </cell>
          <cell r="W397" t="e">
            <v>#DIV/0!</v>
          </cell>
        </row>
        <row r="398">
          <cell r="D398">
            <v>392</v>
          </cell>
          <cell r="S398">
            <v>0</v>
          </cell>
          <cell r="W398" t="e">
            <v>#DIV/0!</v>
          </cell>
        </row>
        <row r="399">
          <cell r="D399">
            <v>393</v>
          </cell>
          <cell r="S399">
            <v>0</v>
          </cell>
          <cell r="W399" t="e">
            <v>#DIV/0!</v>
          </cell>
        </row>
        <row r="400">
          <cell r="D400">
            <v>394</v>
          </cell>
          <cell r="S400">
            <v>0</v>
          </cell>
          <cell r="W400" t="e">
            <v>#DIV/0!</v>
          </cell>
        </row>
        <row r="401">
          <cell r="D401">
            <v>395</v>
          </cell>
          <cell r="S401">
            <v>0</v>
          </cell>
          <cell r="W401" t="e">
            <v>#DIV/0!</v>
          </cell>
        </row>
        <row r="402">
          <cell r="D402">
            <v>396</v>
          </cell>
          <cell r="S402">
            <v>0</v>
          </cell>
          <cell r="W402" t="e">
            <v>#DIV/0!</v>
          </cell>
        </row>
        <row r="403">
          <cell r="D403">
            <v>397</v>
          </cell>
          <cell r="S403">
            <v>0</v>
          </cell>
          <cell r="W403" t="e">
            <v>#DIV/0!</v>
          </cell>
        </row>
        <row r="404">
          <cell r="D404">
            <v>398</v>
          </cell>
          <cell r="S404">
            <v>0</v>
          </cell>
          <cell r="W404" t="e">
            <v>#DIV/0!</v>
          </cell>
        </row>
        <row r="405">
          <cell r="D405">
            <v>399</v>
          </cell>
          <cell r="S405">
            <v>0</v>
          </cell>
          <cell r="W405" t="e">
            <v>#DIV/0!</v>
          </cell>
        </row>
        <row r="406">
          <cell r="D406">
            <v>400</v>
          </cell>
          <cell r="S406">
            <v>0</v>
          </cell>
          <cell r="W406" t="e">
            <v>#DIV/0!</v>
          </cell>
        </row>
        <row r="407">
          <cell r="D407">
            <v>401</v>
          </cell>
          <cell r="S407">
            <v>0</v>
          </cell>
          <cell r="W407" t="e">
            <v>#DIV/0!</v>
          </cell>
        </row>
        <row r="408">
          <cell r="D408">
            <v>402</v>
          </cell>
          <cell r="S408">
            <v>0</v>
          </cell>
          <cell r="W408" t="e">
            <v>#DIV/0!</v>
          </cell>
        </row>
        <row r="409">
          <cell r="D409">
            <v>403</v>
          </cell>
          <cell r="S409">
            <v>0</v>
          </cell>
          <cell r="W409" t="e">
            <v>#DIV/0!</v>
          </cell>
        </row>
        <row r="410">
          <cell r="D410">
            <v>404</v>
          </cell>
          <cell r="S410">
            <v>0</v>
          </cell>
          <cell r="W410" t="e">
            <v>#DIV/0!</v>
          </cell>
        </row>
        <row r="411">
          <cell r="D411">
            <v>405</v>
          </cell>
          <cell r="S411">
            <v>0</v>
          </cell>
          <cell r="W411" t="e">
            <v>#DIV/0!</v>
          </cell>
        </row>
        <row r="412">
          <cell r="D412">
            <v>406</v>
          </cell>
          <cell r="S412">
            <v>0</v>
          </cell>
          <cell r="W412" t="e">
            <v>#DIV/0!</v>
          </cell>
        </row>
        <row r="413">
          <cell r="D413">
            <v>407</v>
          </cell>
          <cell r="S413">
            <v>0</v>
          </cell>
          <cell r="W413" t="e">
            <v>#DIV/0!</v>
          </cell>
        </row>
        <row r="414">
          <cell r="D414">
            <v>408</v>
          </cell>
          <cell r="S414">
            <v>0</v>
          </cell>
          <cell r="W414" t="e">
            <v>#DIV/0!</v>
          </cell>
        </row>
        <row r="415">
          <cell r="D415">
            <v>409</v>
          </cell>
          <cell r="S415">
            <v>0</v>
          </cell>
          <cell r="W415" t="e">
            <v>#DIV/0!</v>
          </cell>
        </row>
        <row r="416">
          <cell r="D416">
            <v>410</v>
          </cell>
          <cell r="S416">
            <v>0</v>
          </cell>
          <cell r="W416" t="e">
            <v>#DIV/0!</v>
          </cell>
        </row>
        <row r="417">
          <cell r="D417">
            <v>411</v>
          </cell>
          <cell r="S417">
            <v>0</v>
          </cell>
          <cell r="W417" t="e">
            <v>#DIV/0!</v>
          </cell>
        </row>
        <row r="418">
          <cell r="D418">
            <v>412</v>
          </cell>
          <cell r="S418">
            <v>0</v>
          </cell>
          <cell r="W418" t="e">
            <v>#DIV/0!</v>
          </cell>
        </row>
        <row r="419">
          <cell r="D419">
            <v>413</v>
          </cell>
          <cell r="S419">
            <v>0</v>
          </cell>
          <cell r="W419" t="e">
            <v>#DIV/0!</v>
          </cell>
        </row>
        <row r="420">
          <cell r="D420">
            <v>414</v>
          </cell>
          <cell r="S420">
            <v>0</v>
          </cell>
          <cell r="W420" t="e">
            <v>#DIV/0!</v>
          </cell>
        </row>
        <row r="421">
          <cell r="D421">
            <v>415</v>
          </cell>
          <cell r="S421">
            <v>0</v>
          </cell>
          <cell r="W421" t="e">
            <v>#DIV/0!</v>
          </cell>
        </row>
        <row r="422">
          <cell r="D422">
            <v>416</v>
          </cell>
          <cell r="S422">
            <v>0</v>
          </cell>
          <cell r="W422" t="e">
            <v>#DIV/0!</v>
          </cell>
        </row>
        <row r="423">
          <cell r="D423">
            <v>417</v>
          </cell>
          <cell r="S423">
            <v>0</v>
          </cell>
          <cell r="W423" t="e">
            <v>#DIV/0!</v>
          </cell>
        </row>
        <row r="424">
          <cell r="D424">
            <v>418</v>
          </cell>
          <cell r="S424">
            <v>0</v>
          </cell>
          <cell r="W424" t="e">
            <v>#DIV/0!</v>
          </cell>
        </row>
        <row r="425">
          <cell r="D425">
            <v>419</v>
          </cell>
          <cell r="S425">
            <v>0</v>
          </cell>
          <cell r="W425" t="e">
            <v>#DIV/0!</v>
          </cell>
        </row>
        <row r="426">
          <cell r="D426">
            <v>420</v>
          </cell>
          <cell r="S426">
            <v>0</v>
          </cell>
          <cell r="W426" t="e">
            <v>#DIV/0!</v>
          </cell>
        </row>
        <row r="427">
          <cell r="D427">
            <v>421</v>
          </cell>
          <cell r="S427">
            <v>0</v>
          </cell>
          <cell r="W427" t="e">
            <v>#DIV/0!</v>
          </cell>
        </row>
        <row r="428">
          <cell r="D428">
            <v>422</v>
          </cell>
          <cell r="S428">
            <v>0</v>
          </cell>
          <cell r="W428" t="e">
            <v>#DIV/0!</v>
          </cell>
        </row>
        <row r="429">
          <cell r="D429">
            <v>423</v>
          </cell>
          <cell r="S429">
            <v>0</v>
          </cell>
          <cell r="W429" t="e">
            <v>#DIV/0!</v>
          </cell>
        </row>
        <row r="430">
          <cell r="D430">
            <v>424</v>
          </cell>
          <cell r="S430">
            <v>0</v>
          </cell>
          <cell r="W430" t="e">
            <v>#DIV/0!</v>
          </cell>
        </row>
        <row r="431">
          <cell r="D431">
            <v>425</v>
          </cell>
          <cell r="S431">
            <v>0</v>
          </cell>
          <cell r="W431" t="e">
            <v>#DIV/0!</v>
          </cell>
        </row>
        <row r="432">
          <cell r="D432">
            <v>426</v>
          </cell>
          <cell r="S432">
            <v>0</v>
          </cell>
          <cell r="W432" t="e">
            <v>#DIV/0!</v>
          </cell>
        </row>
        <row r="433">
          <cell r="D433">
            <v>427</v>
          </cell>
          <cell r="S433">
            <v>0</v>
          </cell>
          <cell r="W433" t="e">
            <v>#DIV/0!</v>
          </cell>
        </row>
        <row r="434">
          <cell r="D434">
            <v>428</v>
          </cell>
          <cell r="S434">
            <v>0</v>
          </cell>
          <cell r="W434" t="e">
            <v>#DIV/0!</v>
          </cell>
        </row>
        <row r="435">
          <cell r="D435">
            <v>429</v>
          </cell>
          <cell r="S435">
            <v>0</v>
          </cell>
          <cell r="W435" t="e">
            <v>#DIV/0!</v>
          </cell>
        </row>
        <row r="436">
          <cell r="D436">
            <v>430</v>
          </cell>
          <cell r="S436">
            <v>0</v>
          </cell>
          <cell r="W436" t="e">
            <v>#DIV/0!</v>
          </cell>
        </row>
        <row r="437">
          <cell r="D437">
            <v>431</v>
          </cell>
          <cell r="S437">
            <v>0</v>
          </cell>
          <cell r="W437" t="e">
            <v>#DIV/0!</v>
          </cell>
        </row>
        <row r="438">
          <cell r="D438">
            <v>432</v>
          </cell>
          <cell r="S438">
            <v>0</v>
          </cell>
          <cell r="W438" t="e">
            <v>#DIV/0!</v>
          </cell>
        </row>
        <row r="439">
          <cell r="D439">
            <v>433</v>
          </cell>
          <cell r="S439">
            <v>0</v>
          </cell>
          <cell r="W439" t="e">
            <v>#DIV/0!</v>
          </cell>
        </row>
        <row r="440">
          <cell r="D440">
            <v>434</v>
          </cell>
          <cell r="S440">
            <v>0</v>
          </cell>
          <cell r="W440" t="e">
            <v>#DIV/0!</v>
          </cell>
        </row>
        <row r="441">
          <cell r="D441">
            <v>435</v>
          </cell>
          <cell r="S441">
            <v>0</v>
          </cell>
          <cell r="W441" t="e">
            <v>#DIV/0!</v>
          </cell>
        </row>
        <row r="442">
          <cell r="D442">
            <v>436</v>
          </cell>
          <cell r="S442">
            <v>0</v>
          </cell>
          <cell r="W442" t="e">
            <v>#DIV/0!</v>
          </cell>
        </row>
        <row r="443">
          <cell r="D443">
            <v>437</v>
          </cell>
          <cell r="S443">
            <v>0</v>
          </cell>
          <cell r="W443" t="e">
            <v>#DIV/0!</v>
          </cell>
        </row>
        <row r="444">
          <cell r="D444">
            <v>438</v>
          </cell>
          <cell r="S444">
            <v>0</v>
          </cell>
          <cell r="W444" t="e">
            <v>#DIV/0!</v>
          </cell>
        </row>
        <row r="445">
          <cell r="D445">
            <v>439</v>
          </cell>
          <cell r="S445">
            <v>0</v>
          </cell>
          <cell r="W445" t="e">
            <v>#DIV/0!</v>
          </cell>
        </row>
        <row r="446">
          <cell r="D446">
            <v>440</v>
          </cell>
          <cell r="S446">
            <v>0</v>
          </cell>
          <cell r="W446" t="e">
            <v>#DIV/0!</v>
          </cell>
        </row>
        <row r="447">
          <cell r="D447">
            <v>441</v>
          </cell>
          <cell r="S447">
            <v>0</v>
          </cell>
          <cell r="W447" t="e">
            <v>#DIV/0!</v>
          </cell>
        </row>
        <row r="448">
          <cell r="D448">
            <v>442</v>
          </cell>
          <cell r="S448">
            <v>0</v>
          </cell>
          <cell r="W448" t="e">
            <v>#DIV/0!</v>
          </cell>
        </row>
        <row r="449">
          <cell r="D449">
            <v>443</v>
          </cell>
          <cell r="S449">
            <v>0</v>
          </cell>
          <cell r="W449" t="e">
            <v>#DIV/0!</v>
          </cell>
        </row>
        <row r="450">
          <cell r="D450">
            <v>444</v>
          </cell>
          <cell r="S450">
            <v>0</v>
          </cell>
          <cell r="W450" t="e">
            <v>#DIV/0!</v>
          </cell>
        </row>
        <row r="451">
          <cell r="D451">
            <v>445</v>
          </cell>
          <cell r="S451">
            <v>0</v>
          </cell>
          <cell r="W451" t="e">
            <v>#DIV/0!</v>
          </cell>
        </row>
        <row r="452">
          <cell r="D452">
            <v>446</v>
          </cell>
          <cell r="S452">
            <v>0</v>
          </cell>
          <cell r="W452" t="e">
            <v>#DIV/0!</v>
          </cell>
        </row>
        <row r="453">
          <cell r="D453">
            <v>447</v>
          </cell>
          <cell r="S453">
            <v>0</v>
          </cell>
          <cell r="W453" t="e">
            <v>#DIV/0!</v>
          </cell>
        </row>
        <row r="454">
          <cell r="D454">
            <v>448</v>
          </cell>
          <cell r="S454">
            <v>0</v>
          </cell>
          <cell r="W454" t="e">
            <v>#DIV/0!</v>
          </cell>
        </row>
        <row r="455">
          <cell r="D455">
            <v>449</v>
          </cell>
          <cell r="S455">
            <v>0</v>
          </cell>
          <cell r="W455" t="e">
            <v>#DIV/0!</v>
          </cell>
        </row>
        <row r="456">
          <cell r="D456">
            <v>450</v>
          </cell>
          <cell r="S456">
            <v>0</v>
          </cell>
          <cell r="W456" t="e">
            <v>#DIV/0!</v>
          </cell>
        </row>
        <row r="457">
          <cell r="D457">
            <v>451</v>
          </cell>
          <cell r="S457">
            <v>0</v>
          </cell>
          <cell r="W457" t="e">
            <v>#DIV/0!</v>
          </cell>
        </row>
        <row r="458">
          <cell r="D458">
            <v>452</v>
          </cell>
          <cell r="S458">
            <v>0</v>
          </cell>
          <cell r="W458" t="e">
            <v>#DIV/0!</v>
          </cell>
        </row>
        <row r="459">
          <cell r="D459">
            <v>453</v>
          </cell>
          <cell r="S459">
            <v>0</v>
          </cell>
          <cell r="W459" t="e">
            <v>#DIV/0!</v>
          </cell>
        </row>
        <row r="460">
          <cell r="D460">
            <v>454</v>
          </cell>
          <cell r="S460">
            <v>0</v>
          </cell>
          <cell r="W460" t="e">
            <v>#DIV/0!</v>
          </cell>
        </row>
        <row r="461">
          <cell r="D461">
            <v>455</v>
          </cell>
          <cell r="S461">
            <v>0</v>
          </cell>
          <cell r="W461" t="e">
            <v>#DIV/0!</v>
          </cell>
        </row>
        <row r="462">
          <cell r="D462">
            <v>456</v>
          </cell>
          <cell r="S462">
            <v>0</v>
          </cell>
          <cell r="W462" t="e">
            <v>#DIV/0!</v>
          </cell>
        </row>
        <row r="463">
          <cell r="D463">
            <v>457</v>
          </cell>
          <cell r="S463">
            <v>0</v>
          </cell>
          <cell r="W463" t="e">
            <v>#DIV/0!</v>
          </cell>
        </row>
        <row r="464">
          <cell r="D464">
            <v>458</v>
          </cell>
          <cell r="S464">
            <v>0</v>
          </cell>
          <cell r="W464" t="e">
            <v>#DIV/0!</v>
          </cell>
        </row>
        <row r="465">
          <cell r="D465">
            <v>459</v>
          </cell>
          <cell r="S465">
            <v>0</v>
          </cell>
          <cell r="W465" t="e">
            <v>#DIV/0!</v>
          </cell>
        </row>
        <row r="466">
          <cell r="D466">
            <v>460</v>
          </cell>
          <cell r="S466">
            <v>0</v>
          </cell>
          <cell r="W466" t="e">
            <v>#DIV/0!</v>
          </cell>
        </row>
        <row r="467">
          <cell r="D467">
            <v>461</v>
          </cell>
          <cell r="S467">
            <v>0</v>
          </cell>
          <cell r="W467" t="e">
            <v>#DIV/0!</v>
          </cell>
        </row>
        <row r="468">
          <cell r="D468">
            <v>462</v>
          </cell>
          <cell r="S468">
            <v>0</v>
          </cell>
          <cell r="W468" t="e">
            <v>#DIV/0!</v>
          </cell>
        </row>
        <row r="469">
          <cell r="D469">
            <v>463</v>
          </cell>
          <cell r="S469">
            <v>0</v>
          </cell>
          <cell r="W469" t="e">
            <v>#DIV/0!</v>
          </cell>
        </row>
        <row r="470">
          <cell r="D470">
            <v>464</v>
          </cell>
          <cell r="S470">
            <v>0</v>
          </cell>
          <cell r="W470" t="e">
            <v>#DIV/0!</v>
          </cell>
        </row>
        <row r="471">
          <cell r="D471">
            <v>465</v>
          </cell>
          <cell r="S471">
            <v>0</v>
          </cell>
          <cell r="W471" t="e">
            <v>#DIV/0!</v>
          </cell>
        </row>
        <row r="472">
          <cell r="D472">
            <v>466</v>
          </cell>
          <cell r="S472">
            <v>0</v>
          </cell>
          <cell r="W472" t="e">
            <v>#DIV/0!</v>
          </cell>
        </row>
        <row r="473">
          <cell r="D473">
            <v>467</v>
          </cell>
          <cell r="S473">
            <v>0</v>
          </cell>
          <cell r="W473" t="e">
            <v>#DIV/0!</v>
          </cell>
        </row>
        <row r="474">
          <cell r="D474">
            <v>468</v>
          </cell>
          <cell r="S474">
            <v>0</v>
          </cell>
          <cell r="W474" t="e">
            <v>#DIV/0!</v>
          </cell>
        </row>
        <row r="475">
          <cell r="D475">
            <v>469</v>
          </cell>
          <cell r="S475">
            <v>0</v>
          </cell>
          <cell r="W475" t="e">
            <v>#DIV/0!</v>
          </cell>
        </row>
        <row r="476">
          <cell r="D476">
            <v>470</v>
          </cell>
          <cell r="S476">
            <v>0</v>
          </cell>
          <cell r="W476" t="e">
            <v>#DIV/0!</v>
          </cell>
        </row>
        <row r="477">
          <cell r="D477">
            <v>471</v>
          </cell>
          <cell r="S477">
            <v>0</v>
          </cell>
          <cell r="W477" t="e">
            <v>#DIV/0!</v>
          </cell>
        </row>
        <row r="478">
          <cell r="D478">
            <v>472</v>
          </cell>
          <cell r="S478">
            <v>0</v>
          </cell>
          <cell r="W478" t="e">
            <v>#DIV/0!</v>
          </cell>
        </row>
        <row r="479">
          <cell r="D479">
            <v>473</v>
          </cell>
          <cell r="S479">
            <v>0</v>
          </cell>
          <cell r="W479" t="e">
            <v>#DIV/0!</v>
          </cell>
        </row>
        <row r="480">
          <cell r="D480">
            <v>474</v>
          </cell>
          <cell r="S480">
            <v>0</v>
          </cell>
          <cell r="W480" t="e">
            <v>#DIV/0!</v>
          </cell>
        </row>
        <row r="481">
          <cell r="D481">
            <v>475</v>
          </cell>
          <cell r="S481">
            <v>0</v>
          </cell>
          <cell r="W481" t="e">
            <v>#DIV/0!</v>
          </cell>
        </row>
        <row r="482">
          <cell r="D482">
            <v>476</v>
          </cell>
          <cell r="S482">
            <v>0</v>
          </cell>
          <cell r="W482" t="e">
            <v>#DIV/0!</v>
          </cell>
        </row>
        <row r="483">
          <cell r="D483">
            <v>477</v>
          </cell>
          <cell r="S483">
            <v>0</v>
          </cell>
          <cell r="W483" t="e">
            <v>#DIV/0!</v>
          </cell>
        </row>
        <row r="484">
          <cell r="D484">
            <v>478</v>
          </cell>
          <cell r="S484">
            <v>0</v>
          </cell>
          <cell r="W484" t="e">
            <v>#DIV/0!</v>
          </cell>
        </row>
        <row r="485">
          <cell r="D485">
            <v>479</v>
          </cell>
          <cell r="S485">
            <v>0</v>
          </cell>
          <cell r="W485" t="e">
            <v>#DIV/0!</v>
          </cell>
        </row>
        <row r="486">
          <cell r="D486">
            <v>480</v>
          </cell>
          <cell r="S486">
            <v>0</v>
          </cell>
          <cell r="W486" t="e">
            <v>#DIV/0!</v>
          </cell>
        </row>
        <row r="487">
          <cell r="D487">
            <v>481</v>
          </cell>
          <cell r="S487">
            <v>0</v>
          </cell>
          <cell r="W487" t="e">
            <v>#DIV/0!</v>
          </cell>
        </row>
        <row r="488">
          <cell r="D488">
            <v>482</v>
          </cell>
          <cell r="S488">
            <v>0</v>
          </cell>
          <cell r="W488" t="e">
            <v>#DIV/0!</v>
          </cell>
        </row>
        <row r="489">
          <cell r="D489">
            <v>483</v>
          </cell>
          <cell r="S489">
            <v>0</v>
          </cell>
          <cell r="W489" t="e">
            <v>#DIV/0!</v>
          </cell>
        </row>
        <row r="490">
          <cell r="D490">
            <v>484</v>
          </cell>
          <cell r="S490">
            <v>0</v>
          </cell>
          <cell r="W490" t="e">
            <v>#DIV/0!</v>
          </cell>
        </row>
        <row r="491">
          <cell r="D491">
            <v>485</v>
          </cell>
          <cell r="S491">
            <v>0</v>
          </cell>
          <cell r="W491" t="e">
            <v>#DIV/0!</v>
          </cell>
        </row>
        <row r="492">
          <cell r="D492">
            <v>486</v>
          </cell>
          <cell r="S492">
            <v>0</v>
          </cell>
          <cell r="W492" t="e">
            <v>#DIV/0!</v>
          </cell>
        </row>
        <row r="493">
          <cell r="D493">
            <v>487</v>
          </cell>
          <cell r="S493">
            <v>0</v>
          </cell>
          <cell r="W493" t="e">
            <v>#DIV/0!</v>
          </cell>
        </row>
        <row r="494">
          <cell r="D494">
            <v>488</v>
          </cell>
          <cell r="S494">
            <v>0</v>
          </cell>
          <cell r="W494" t="e">
            <v>#DIV/0!</v>
          </cell>
        </row>
        <row r="495">
          <cell r="D495">
            <v>489</v>
          </cell>
          <cell r="S495">
            <v>0</v>
          </cell>
          <cell r="W495" t="e">
            <v>#DIV/0!</v>
          </cell>
        </row>
        <row r="496">
          <cell r="D496">
            <v>490</v>
          </cell>
          <cell r="S496">
            <v>0</v>
          </cell>
          <cell r="W496" t="e">
            <v>#DIV/0!</v>
          </cell>
        </row>
        <row r="497">
          <cell r="D497">
            <v>491</v>
          </cell>
          <cell r="S497">
            <v>0</v>
          </cell>
          <cell r="W497" t="e">
            <v>#DIV/0!</v>
          </cell>
        </row>
        <row r="498">
          <cell r="D498">
            <v>492</v>
          </cell>
          <cell r="S498">
            <v>0</v>
          </cell>
          <cell r="W498" t="e">
            <v>#DIV/0!</v>
          </cell>
        </row>
        <row r="499">
          <cell r="D499">
            <v>493</v>
          </cell>
          <cell r="S499">
            <v>0</v>
          </cell>
          <cell r="W499" t="e">
            <v>#DIV/0!</v>
          </cell>
        </row>
        <row r="500">
          <cell r="D500">
            <v>494</v>
          </cell>
          <cell r="S500">
            <v>0</v>
          </cell>
          <cell r="W500" t="e">
            <v>#DIV/0!</v>
          </cell>
        </row>
        <row r="501">
          <cell r="D501">
            <v>495</v>
          </cell>
          <cell r="S501">
            <v>0</v>
          </cell>
          <cell r="W501" t="e">
            <v>#DIV/0!</v>
          </cell>
        </row>
        <row r="502">
          <cell r="D502">
            <v>496</v>
          </cell>
          <cell r="S502">
            <v>0</v>
          </cell>
          <cell r="W502" t="e">
            <v>#DIV/0!</v>
          </cell>
        </row>
        <row r="503">
          <cell r="D503">
            <v>497</v>
          </cell>
          <cell r="S503">
            <v>0</v>
          </cell>
          <cell r="W503" t="e">
            <v>#DIV/0!</v>
          </cell>
        </row>
        <row r="504">
          <cell r="D504">
            <v>498</v>
          </cell>
          <cell r="S504">
            <v>0</v>
          </cell>
          <cell r="W504" t="e">
            <v>#DIV/0!</v>
          </cell>
        </row>
        <row r="505">
          <cell r="D505">
            <v>499</v>
          </cell>
          <cell r="S505">
            <v>0</v>
          </cell>
          <cell r="W505" t="e">
            <v>#DIV/0!</v>
          </cell>
        </row>
        <row r="506">
          <cell r="D506">
            <v>500</v>
          </cell>
          <cell r="S506">
            <v>0</v>
          </cell>
          <cell r="W506" t="e">
            <v>#DIV/0!</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jakarta"/>
      <sheetName val="2jabar"/>
      <sheetName val="3jateng"/>
      <sheetName val="4jogja"/>
      <sheetName val="5jatim"/>
      <sheetName val="6aceh"/>
      <sheetName val="7sumut"/>
      <sheetName val="8sumbar"/>
      <sheetName val="9riau"/>
      <sheetName val="10jambi"/>
      <sheetName val="11sumsel"/>
      <sheetName val="12lampung"/>
      <sheetName val="13kalbar"/>
      <sheetName val="14kalteng"/>
      <sheetName val="15kalsel"/>
      <sheetName val="16kaltim"/>
      <sheetName val="17sulut"/>
      <sheetName val="18sulteng"/>
      <sheetName val="19sulsel"/>
      <sheetName val="20sultra"/>
      <sheetName val="21maluku"/>
      <sheetName val="22bali"/>
      <sheetName val="23ntb"/>
      <sheetName val="24ntt"/>
      <sheetName val="25papua"/>
      <sheetName val="26bengkulu"/>
      <sheetName val="28malut"/>
      <sheetName val="29banten"/>
      <sheetName val="30babel"/>
      <sheetName val="31gorontalo"/>
      <sheetName val="32kepri"/>
      <sheetName val="33pabar"/>
      <sheetName val="34sulbar"/>
      <sheetName val="35kaltara"/>
      <sheetName val="form upt jkt"/>
      <sheetName val="form upt bks"/>
      <sheetName val="form upt sby"/>
      <sheetName val="form upt aceh"/>
      <sheetName val="form upt medan"/>
      <sheetName val="form upt pdg"/>
      <sheetName val="form upt banjarmasin"/>
      <sheetName val="form upt bpn"/>
      <sheetName val="form upt makassar"/>
      <sheetName val="form upt lombok"/>
      <sheetName val="atase"/>
      <sheetName val="pusat"/>
      <sheetName val="rekapform"/>
      <sheetName val="rekapwil"/>
      <sheetName val="lamp3"/>
      <sheetName val="lamp3 (2)"/>
      <sheetName val="cadangan"/>
      <sheetName val="matriksrenja"/>
      <sheetName val="hitung 001"/>
      <sheetName val="hitung 002"/>
      <sheetName val="Non Ops Dukman pagu 2022"/>
      <sheetName val="Non Ops KULKB pagu 2022"/>
      <sheetName val="Unit Cost PPIH"/>
      <sheetName val="RAB Rekrutmen dan Pelatihan"/>
      <sheetName val="sbpi"/>
      <sheetName val="RSPP_2023"/>
    </sheetNames>
    <sheetDataSet>
      <sheetData sheetId="0">
        <row r="7">
          <cell r="H7">
            <v>8613702000</v>
          </cell>
          <cell r="I7">
            <v>15376323000</v>
          </cell>
          <cell r="J7">
            <v>953574000</v>
          </cell>
          <cell r="K7">
            <v>24943599000</v>
          </cell>
        </row>
        <row r="8">
          <cell r="G8" t="str">
            <v>025.09.DC KERUKUNAN UMAT DAN LAYANAN KEHIDUPAN BERAGAMA</v>
          </cell>
          <cell r="H8">
            <v>0</v>
          </cell>
          <cell r="I8">
            <v>14869665000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112740000</v>
          </cell>
        </row>
        <row r="13">
          <cell r="G13" t="str">
            <v>054 Pemantauan dan Pengawasan Penyelenggara Perjalanan Ibadah Umrah</v>
          </cell>
          <cell r="I13">
            <v>186290000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91175000</v>
          </cell>
        </row>
        <row r="18">
          <cell r="G18" t="str">
            <v>057 Penyelesaian Dokumen/Perlengkapan Jemaah Haji di Tingkat Kab/Kota</v>
          </cell>
          <cell r="I18">
            <v>112220000</v>
          </cell>
        </row>
        <row r="19">
          <cell r="G19" t="str">
            <v>058 Penyelesaian Dokumen/Perlengkapan Jemaah Haji di Tingkat Provinsi</v>
          </cell>
          <cell r="I19">
            <v>54500000</v>
          </cell>
        </row>
        <row r="20">
          <cell r="G20" t="str">
            <v>063 Pelayanan Pemberangkatan/Pemulangan Jemaah</v>
          </cell>
          <cell r="I20">
            <v>76420000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89555000</v>
          </cell>
        </row>
        <row r="25">
          <cell r="G25" t="str">
            <v>052 Rekrutmen/Seleksi PPIH Non Kloter</v>
          </cell>
        </row>
        <row r="26">
          <cell r="G26" t="str">
            <v>054 Rekrutmen/Seleksi Petugas TPHD</v>
          </cell>
          <cell r="I26">
            <v>22265000</v>
          </cell>
        </row>
        <row r="27">
          <cell r="G27" t="str">
            <v>055 Dokumen dan Perlengkapan PPIH Kloter</v>
          </cell>
          <cell r="I27">
            <v>84500000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674600000</v>
          </cell>
        </row>
        <row r="32">
          <cell r="G32" t="str">
            <v>064 Operasional PPIH Kloter</v>
          </cell>
          <cell r="I32">
            <v>9053850000</v>
          </cell>
        </row>
        <row r="33">
          <cell r="G33" t="str">
            <v>067 Operasional PPIH Embarkasi</v>
          </cell>
          <cell r="I33">
            <v>4266550000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25000000</v>
          </cell>
        </row>
        <row r="38">
          <cell r="G38" t="str">
            <v>052 Sertifikasi penyuluh dan pembimbing manasik haji</v>
          </cell>
          <cell r="I38">
            <v>20000000</v>
          </cell>
        </row>
        <row r="39">
          <cell r="G39" t="str">
            <v>053 Pembinaan kelompok bimbingan</v>
          </cell>
          <cell r="I39">
            <v>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row>
        <row r="44">
          <cell r="G44" t="str">
            <v>025.09.WA DUKUNGAN MANAJEMEN</v>
          </cell>
          <cell r="H44">
            <v>8613702000</v>
          </cell>
          <cell r="I44">
            <v>506658000</v>
          </cell>
          <cell r="J44">
            <v>953574000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30500000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330710000</v>
          </cell>
        </row>
        <row r="54">
          <cell r="G54" t="str">
            <v>053 Pelayanan Umum dan Rumah Tangga</v>
          </cell>
          <cell r="J54">
            <v>0</v>
          </cell>
        </row>
        <row r="55">
          <cell r="G55" t="str">
            <v>2150.EBA.994 Layanan Perkantoran</v>
          </cell>
        </row>
        <row r="56">
          <cell r="G56" t="str">
            <v>001 Gaji dan Tunjangan</v>
          </cell>
          <cell r="H56">
            <v>8613702000</v>
          </cell>
        </row>
        <row r="57">
          <cell r="G57" t="str">
            <v>002 Operasional dan Pemeliharaan Kantor</v>
          </cell>
          <cell r="J57">
            <v>953574000</v>
          </cell>
        </row>
        <row r="58">
          <cell r="G58" t="str">
            <v>2150.EBC Layanan Manajemen SDM Internal</v>
          </cell>
        </row>
        <row r="59">
          <cell r="G59" t="str">
            <v>2150.EBC.954 Layanan Manajemen SDM</v>
          </cell>
        </row>
        <row r="60">
          <cell r="G60" t="str">
            <v>051 Pengelolaan Kepegawaian</v>
          </cell>
          <cell r="I60">
            <v>75448000</v>
          </cell>
        </row>
        <row r="61">
          <cell r="G61" t="str">
            <v>2150.EBD Layanan Manajemen Kinerja Internal</v>
          </cell>
        </row>
        <row r="62">
          <cell r="G62" t="str">
            <v>2150.EBD.952 Layanan Perencanaan dan Penganggaran</v>
          </cell>
        </row>
        <row r="63">
          <cell r="G63" t="str">
            <v>051 Penyusunan Perencanaan Program dan Anggaran</v>
          </cell>
          <cell r="I63">
            <v>0</v>
          </cell>
        </row>
        <row r="64">
          <cell r="G64" t="str">
            <v>052 Pengelolaan Rencana Program dan Anggaran</v>
          </cell>
        </row>
        <row r="65">
          <cell r="G65" t="str">
            <v>2150.EBD.953 Layanan Pemantauan dan Evaluasi</v>
          </cell>
        </row>
        <row r="66">
          <cell r="G66" t="str">
            <v>051 Evaluasi dan Pelaporan Program</v>
          </cell>
          <cell r="I66">
            <v>70000000</v>
          </cell>
        </row>
        <row r="67">
          <cell r="G67" t="str">
            <v>2150.EBD.955 Layanan Manajemen Keuangan</v>
          </cell>
        </row>
        <row r="68">
          <cell r="G68" t="str">
            <v>055 Pengelolaan Laporan Keuangan</v>
          </cell>
        </row>
      </sheetData>
      <sheetData sheetId="1">
        <row r="7">
          <cell r="H7">
            <v>22029722000</v>
          </cell>
          <cell r="I7">
            <v>24427898000</v>
          </cell>
          <cell r="J7">
            <v>3463836000</v>
          </cell>
          <cell r="K7">
            <v>49921456000</v>
          </cell>
        </row>
        <row r="8">
          <cell r="G8" t="str">
            <v>025.09.DC KERUKUNAN UMAT DAN LAYANAN KEHIDUPAN BERAGAMA</v>
          </cell>
          <cell r="H8">
            <v>0</v>
          </cell>
          <cell r="I8">
            <v>23437638000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143388000</v>
          </cell>
        </row>
        <row r="13">
          <cell r="G13" t="str">
            <v>054 Pemantauan dan Pengawasan Penyelenggara Perjalanan Ibadah Umrah</v>
          </cell>
          <cell r="I13">
            <v>200000000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246700000</v>
          </cell>
        </row>
        <row r="18">
          <cell r="G18" t="str">
            <v>057 Penyelesaian Dokumen/Perlengkapan Jemaah Haji di Tingkat Kab/Kota</v>
          </cell>
          <cell r="I18">
            <v>265642000</v>
          </cell>
          <cell r="J18">
            <v>0</v>
          </cell>
        </row>
        <row r="19">
          <cell r="G19" t="str">
            <v>058 Penyelesaian Dokumen/Perlengkapan Jemaah Haji di Tingkat Provinsi</v>
          </cell>
          <cell r="I19">
            <v>154000000</v>
          </cell>
          <cell r="J19">
            <v>0</v>
          </cell>
        </row>
        <row r="20">
          <cell r="G20" t="str">
            <v>063 Pelayanan Pemberangkatan/Pemulangan Jemaah</v>
          </cell>
          <cell r="I20">
            <v>504049000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275400000</v>
          </cell>
        </row>
        <row r="25">
          <cell r="G25" t="str">
            <v>052 Rekrutmen/Seleksi PPIH Non Kloter</v>
          </cell>
        </row>
        <row r="26">
          <cell r="G26" t="str">
            <v>054 Rekrutmen/Seleksi Petugas TPHD</v>
          </cell>
          <cell r="I26">
            <v>90415000</v>
          </cell>
        </row>
        <row r="27">
          <cell r="G27" t="str">
            <v>055 Dokumen dan Perlengkapan PPIH Kloter</v>
          </cell>
          <cell r="I27">
            <v>124800000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916550000</v>
          </cell>
        </row>
        <row r="32">
          <cell r="G32" t="str">
            <v>064 Operasional PPIH Kloter</v>
          </cell>
          <cell r="I32">
            <v>13371840000</v>
          </cell>
        </row>
        <row r="33">
          <cell r="G33" t="str">
            <v>067 Operasional PPIH Embarkasi</v>
          </cell>
          <cell r="I33">
            <v>5932104000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500000000</v>
          </cell>
        </row>
        <row r="38">
          <cell r="G38" t="str">
            <v>052 Sertifikasi penyuluh dan pembimbing manasik haji</v>
          </cell>
          <cell r="I38">
            <v>212750000</v>
          </cell>
        </row>
        <row r="39">
          <cell r="G39" t="str">
            <v>053 Pembinaan kelompok bimbingan</v>
          </cell>
          <cell r="I39">
            <v>500000000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row>
        <row r="44">
          <cell r="G44" t="str">
            <v>025.09.WA DUKUNGAN MANAJEMEN</v>
          </cell>
          <cell r="H44">
            <v>22029722000</v>
          </cell>
          <cell r="I44">
            <v>990260000</v>
          </cell>
          <cell r="J44">
            <v>3463836000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177600000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302650000</v>
          </cell>
        </row>
        <row r="54">
          <cell r="G54" t="str">
            <v>053 Pelayanan Umum dan Rumah Tangga</v>
          </cell>
          <cell r="I54">
            <v>0</v>
          </cell>
        </row>
        <row r="55">
          <cell r="G55" t="str">
            <v>2150.EBA.994 Layanan Perkantoran</v>
          </cell>
        </row>
        <row r="56">
          <cell r="G56" t="str">
            <v>001 Gaji dan Tunjangan</v>
          </cell>
          <cell r="H56">
            <v>22029722000</v>
          </cell>
        </row>
        <row r="57">
          <cell r="G57" t="str">
            <v>002 Operasional dan Pemeliharaan Kantor</v>
          </cell>
          <cell r="J57">
            <v>3463836000</v>
          </cell>
        </row>
        <row r="58">
          <cell r="G58" t="str">
            <v>2150.EBC Layanan Manajemen SDM Internal</v>
          </cell>
        </row>
        <row r="59">
          <cell r="G59" t="str">
            <v>2150.EBC.954 Layanan Manajemen SDM</v>
          </cell>
        </row>
        <row r="60">
          <cell r="G60" t="str">
            <v>051 Pengelolaan Kepegawaian</v>
          </cell>
          <cell r="I60">
            <v>207628000</v>
          </cell>
        </row>
        <row r="61">
          <cell r="G61" t="str">
            <v>2150.EBD Layanan Manajemen Kinerja Internal</v>
          </cell>
        </row>
        <row r="62">
          <cell r="G62" t="str">
            <v>2150.EBD.952 Layanan Perencanaan dan Penganggaran</v>
          </cell>
        </row>
        <row r="63">
          <cell r="G63" t="str">
            <v>051 Penyusunan Perencanaan Program dan Anggaran</v>
          </cell>
          <cell r="I63">
            <v>227540000</v>
          </cell>
        </row>
        <row r="64">
          <cell r="G64" t="str">
            <v>052 Pengelolaan Rencana Program dan Anggaran</v>
          </cell>
        </row>
        <row r="65">
          <cell r="G65" t="str">
            <v>2150.EBD.953 Layanan Pemantauan dan Evaluasi</v>
          </cell>
        </row>
        <row r="66">
          <cell r="G66" t="str">
            <v>051 Evaluasi dan Pelaporan Program</v>
          </cell>
          <cell r="I66">
            <v>57188000</v>
          </cell>
        </row>
        <row r="67">
          <cell r="G67" t="str">
            <v>2150.EBD.955 Layanan Manajemen Keuangan</v>
          </cell>
        </row>
        <row r="68">
          <cell r="G68" t="str">
            <v>055 Pengelolaan Laporan Keuangan</v>
          </cell>
          <cell r="I68">
            <v>17654000</v>
          </cell>
        </row>
      </sheetData>
      <sheetData sheetId="2">
        <row r="7">
          <cell r="J7">
            <v>23000000000</v>
          </cell>
          <cell r="K7">
            <v>24763200000</v>
          </cell>
          <cell r="L7">
            <v>497000000</v>
          </cell>
          <cell r="M7">
            <v>5925868000</v>
          </cell>
          <cell r="N7">
            <v>54186068000</v>
          </cell>
        </row>
        <row r="8">
          <cell r="I8" t="str">
            <v>025.09.DC KERUKUNAN UMAT DAN LAYANAN KEHIDUPAN BERAGAMA</v>
          </cell>
          <cell r="J8">
            <v>0</v>
          </cell>
          <cell r="K8">
            <v>22238967000</v>
          </cell>
          <cell r="L8">
            <v>0</v>
          </cell>
          <cell r="M8">
            <v>0</v>
          </cell>
        </row>
        <row r="9">
          <cell r="I9" t="str">
            <v>2126 Pembinaan Umrah dan Haji Khusus</v>
          </cell>
        </row>
        <row r="10">
          <cell r="I10" t="str">
            <v>2126.QDB Fasilitasi dan Pembinaan Lembaga</v>
          </cell>
        </row>
        <row r="11">
          <cell r="I11" t="str">
            <v>2126.QDB.001 Lembaga Penyelenggara Ibadah Umrah yang Terbina</v>
          </cell>
        </row>
        <row r="12">
          <cell r="I12" t="str">
            <v>053 Pembinaan Penyelenggara Perjalanan Ibadah Umrah</v>
          </cell>
          <cell r="K12">
            <v>40200000</v>
          </cell>
        </row>
        <row r="13">
          <cell r="I13" t="str">
            <v>054 Pemantauan dan Pengawasan Penyelenggara Perjalanan Ibadah Umrah</v>
          </cell>
          <cell r="K13">
            <v>169050000</v>
          </cell>
        </row>
        <row r="14">
          <cell r="I14" t="str">
            <v>2147 Pelayanan Haji Dalam Negeri</v>
          </cell>
        </row>
        <row r="15">
          <cell r="I15" t="str">
            <v>2147.QAA Pelayanan Publik kepada masyarakat</v>
          </cell>
        </row>
        <row r="16">
          <cell r="I16" t="str">
            <v>2147.QAA.001 Layanan Administrasi Haji Dalam Negeri</v>
          </cell>
        </row>
        <row r="17">
          <cell r="I17" t="str">
            <v>054 Konsolidasi dan Verifikasi Data Jemaah Haji Reguler</v>
          </cell>
          <cell r="K17">
            <v>350000000</v>
          </cell>
        </row>
        <row r="18">
          <cell r="I18" t="str">
            <v>057 Penyelesaian Dokumen/Perlengkapan Jemaah Haji di Tingkat Kab/Kota</v>
          </cell>
          <cell r="K18">
            <v>120868000</v>
          </cell>
        </row>
        <row r="19">
          <cell r="I19" t="str">
            <v>058 Penyelesaian Dokumen/Perlengkapan Jemaah Haji di Tingkat Provinsi</v>
          </cell>
          <cell r="K19">
            <v>372750000</v>
          </cell>
        </row>
        <row r="20">
          <cell r="I20" t="str">
            <v>063 Pelayanan Pemberangkatan/Pemulangan Jemaah</v>
          </cell>
          <cell r="K20">
            <v>75275000</v>
          </cell>
        </row>
        <row r="21">
          <cell r="I21" t="str">
            <v>2148 Pembinaan Haji</v>
          </cell>
        </row>
        <row r="22">
          <cell r="I22" t="str">
            <v>2148.QDC Fasilitasi dan Pembinaan Masyarakat</v>
          </cell>
        </row>
        <row r="23">
          <cell r="I23" t="str">
            <v>2148.QDC.001 Petugas Haji yang Profesional</v>
          </cell>
        </row>
        <row r="24">
          <cell r="I24" t="str">
            <v>051 Rekrutmen/Seleksi PPIH Kloter</v>
          </cell>
          <cell r="K24">
            <v>286550000</v>
          </cell>
        </row>
        <row r="25">
          <cell r="I25" t="str">
            <v>052 Rekrutmen/Seleksi PPIH Non Kloter</v>
          </cell>
        </row>
        <row r="26">
          <cell r="I26" t="str">
            <v>054 Rekrutmen/Seleksi Petugas TPHD</v>
          </cell>
          <cell r="K26">
            <v>81845000</v>
          </cell>
        </row>
        <row r="27">
          <cell r="I27" t="str">
            <v>055 Dokumen dan Perlengkapan PPIH Kloter</v>
          </cell>
          <cell r="K27">
            <v>123500000</v>
          </cell>
        </row>
        <row r="28">
          <cell r="I28" t="str">
            <v>058 Dokumen dan Perlengkapan PPIH Embarkasi</v>
          </cell>
        </row>
        <row r="29">
          <cell r="I29" t="str">
            <v>059 Dokumen dan Perlengkapan PPIH Embarkasi Antara</v>
          </cell>
        </row>
        <row r="30">
          <cell r="I30" t="str">
            <v>060 Dokumen dan Perlengkapan PPIH Embarkasi Transit</v>
          </cell>
        </row>
        <row r="31">
          <cell r="I31" t="str">
            <v>061 Pelatihan dan pembekalan PPIH Kloter</v>
          </cell>
          <cell r="K31">
            <v>908600000</v>
          </cell>
        </row>
        <row r="32">
          <cell r="I32" t="str">
            <v>064 Operasional PPIH Kloter</v>
          </cell>
          <cell r="K32">
            <v>13304180000</v>
          </cell>
        </row>
        <row r="33">
          <cell r="I33" t="str">
            <v>067 Operasional PPIH Embarkasi</v>
          </cell>
          <cell r="K33">
            <v>6253767000</v>
          </cell>
        </row>
        <row r="34">
          <cell r="I34" t="str">
            <v>068 Operasional PPIH Embarkasi Antara</v>
          </cell>
        </row>
        <row r="35">
          <cell r="I35" t="str">
            <v>069 Operasional PPIH Embarkasi Transit</v>
          </cell>
        </row>
        <row r="36">
          <cell r="I36" t="str">
            <v>2148.QDC.002 Jemaah Haji Reguler yang Terbina</v>
          </cell>
        </row>
        <row r="37">
          <cell r="I37" t="str">
            <v>051 Bimbingan Jemaah Haji Reguler</v>
          </cell>
          <cell r="K37">
            <v>105384000</v>
          </cell>
        </row>
        <row r="38">
          <cell r="I38" t="str">
            <v>052 Sertifikasi penyuluh dan pembimbing manasik haji</v>
          </cell>
          <cell r="K38">
            <v>0</v>
          </cell>
        </row>
        <row r="39">
          <cell r="I39" t="str">
            <v>053 Pembinaan kelompok bimbingan</v>
          </cell>
          <cell r="K39">
            <v>46998000</v>
          </cell>
        </row>
        <row r="40">
          <cell r="I40" t="str">
            <v>2149 Pengelolaan Dana Haji dan Sistem Informasi Haji</v>
          </cell>
        </row>
        <row r="41">
          <cell r="I41" t="str">
            <v>2149.QMA Data dan Informasi Publik</v>
          </cell>
        </row>
        <row r="42">
          <cell r="I42" t="str">
            <v>2149.QMA.001 Sistem Informasi Haji yang Handal</v>
          </cell>
        </row>
        <row r="43">
          <cell r="I43" t="str">
            <v>051 Pengelolaan Infrastruktur</v>
          </cell>
          <cell r="K43">
            <v>0</v>
          </cell>
        </row>
        <row r="44">
          <cell r="I44" t="str">
            <v>025.09.WA DUKUNGAN MANAJEMEN</v>
          </cell>
          <cell r="J44">
            <v>23000000000</v>
          </cell>
          <cell r="K44">
            <v>2524233000</v>
          </cell>
          <cell r="L44">
            <v>497000000</v>
          </cell>
          <cell r="M44">
            <v>5925868000</v>
          </cell>
        </row>
        <row r="45">
          <cell r="I45" t="str">
            <v>2150 Dukungan Manajemen dan Pelaksanaan Tugas Teknis
Lainnya Penyelenggaraan Haji dan Umrah</v>
          </cell>
        </row>
        <row r="46">
          <cell r="I46" t="str">
            <v>2150.EBA Layanan Dukungan Manajemen Internal</v>
          </cell>
        </row>
        <row r="47">
          <cell r="I47" t="str">
            <v>2150.EBA.958 Layanan Hubungan Masyarakat</v>
          </cell>
        </row>
        <row r="48">
          <cell r="I48" t="str">
            <v>052 Pengelolaan Media Publikasi Informasi Haji dan Umrah</v>
          </cell>
          <cell r="J48">
            <v>0</v>
          </cell>
          <cell r="L48">
            <v>0</v>
          </cell>
        </row>
        <row r="49">
          <cell r="I49" t="str">
            <v>053 Penyebaran Informasi Haji dan Umrah</v>
          </cell>
          <cell r="K49">
            <v>398560000</v>
          </cell>
        </row>
        <row r="50">
          <cell r="I50" t="str">
            <v>2150.EBA.960 Layanan Organisasi dan Tata Kelola Internal</v>
          </cell>
        </row>
        <row r="51">
          <cell r="I51" t="str">
            <v>051 Pelayanan Organisasi, Tata Laksana, dan Reformasi Birokrasi</v>
          </cell>
        </row>
        <row r="52">
          <cell r="I52" t="str">
            <v>2150.EBA.962 Layanan Umum</v>
          </cell>
        </row>
        <row r="53">
          <cell r="I53" t="str">
            <v>052 Koordinasi penyelenggaraan ibadah haji</v>
          </cell>
          <cell r="K53">
            <v>1207410000</v>
          </cell>
        </row>
        <row r="54">
          <cell r="I54" t="str">
            <v>053 Pelayanan Umum dan Rumah Tangga</v>
          </cell>
          <cell r="K54">
            <v>0</v>
          </cell>
          <cell r="L54">
            <v>300000000</v>
          </cell>
        </row>
        <row r="55">
          <cell r="I55" t="str">
            <v>2150.EBA.994 Layanan Perkantoran</v>
          </cell>
        </row>
        <row r="56">
          <cell r="I56" t="str">
            <v>001 Gaji dan Tunjangan</v>
          </cell>
          <cell r="J56">
            <v>23000000000</v>
          </cell>
        </row>
        <row r="57">
          <cell r="I57" t="str">
            <v>002 Operasional dan Pemeliharaan Kantor</v>
          </cell>
          <cell r="M57">
            <v>5925868000</v>
          </cell>
        </row>
        <row r="58">
          <cell r="I58" t="str">
            <v>2150.EBC Layanan Manajemen SDM Internal</v>
          </cell>
        </row>
        <row r="59">
          <cell r="I59" t="str">
            <v>2150.EBC.954 Layanan Manajemen SDM</v>
          </cell>
        </row>
        <row r="60">
          <cell r="I60" t="str">
            <v>051 Pengelolaan Kepegawaian</v>
          </cell>
          <cell r="K60">
            <v>176343000</v>
          </cell>
        </row>
        <row r="61">
          <cell r="I61" t="str">
            <v>2150.EBD Layanan Manajemen Kinerja Internal</v>
          </cell>
        </row>
        <row r="62">
          <cell r="I62" t="str">
            <v>2150.EBD.952 Layanan Perencanaan dan Penganggaran</v>
          </cell>
        </row>
        <row r="63">
          <cell r="I63" t="str">
            <v>051 Penyusunan Perencanaan Program dan Anggaran</v>
          </cell>
          <cell r="K63">
            <v>330690000</v>
          </cell>
        </row>
        <row r="64">
          <cell r="I64" t="str">
            <v>052 Pengelolaan Rencana Program dan Anggaran</v>
          </cell>
        </row>
        <row r="65">
          <cell r="I65" t="str">
            <v>2150.EBD.953 Layanan Pemantauan dan Evaluasi</v>
          </cell>
        </row>
        <row r="66">
          <cell r="I66" t="str">
            <v>051 Evaluasi dan Pelaporan Program</v>
          </cell>
          <cell r="K66">
            <v>150000000</v>
          </cell>
        </row>
        <row r="67">
          <cell r="I67" t="str">
            <v>2150.EBD.955 Layanan Manajemen Keuangan</v>
          </cell>
        </row>
        <row r="68">
          <cell r="I68" t="str">
            <v>054 Pengelolaan PNBP</v>
          </cell>
          <cell r="L68">
            <v>197000000</v>
          </cell>
        </row>
        <row r="69">
          <cell r="I69" t="str">
            <v>055 Pengelolaan Laporan Keuangan</v>
          </cell>
          <cell r="K69">
            <v>261230000</v>
          </cell>
        </row>
      </sheetData>
      <sheetData sheetId="3">
        <row r="7">
          <cell r="J7">
            <v>4936495000</v>
          </cell>
          <cell r="K7">
            <v>885468000</v>
          </cell>
          <cell r="L7">
            <v>325500000</v>
          </cell>
          <cell r="M7">
            <v>1598520000</v>
          </cell>
          <cell r="N7">
            <v>7745983000</v>
          </cell>
        </row>
        <row r="8">
          <cell r="I8" t="str">
            <v>025.09.DC KERUKUNAN UMAT DAN LAYANAN KEHIDUPAN BERAGAMA</v>
          </cell>
          <cell r="J8">
            <v>0</v>
          </cell>
          <cell r="K8">
            <v>656944000</v>
          </cell>
          <cell r="L8">
            <v>0</v>
          </cell>
          <cell r="M8">
            <v>0</v>
          </cell>
        </row>
        <row r="9">
          <cell r="I9" t="str">
            <v>2126 Pembinaan Umrah dan Haji Khusus</v>
          </cell>
        </row>
        <row r="10">
          <cell r="I10" t="str">
            <v>2126.QDB Fasilitasi dan Pembinaan Lembaga</v>
          </cell>
        </row>
        <row r="11">
          <cell r="I11" t="str">
            <v>2126.QDB.001 Lembaga Penyelenggara Ibadah Umrah yang Terbina</v>
          </cell>
        </row>
        <row r="12">
          <cell r="I12" t="str">
            <v>053 Pembinaan Penyelenggara Perjalanan Ibadah Umrah</v>
          </cell>
          <cell r="K12">
            <v>25000000</v>
          </cell>
        </row>
        <row r="13">
          <cell r="I13" t="str">
            <v>054 Pemantauan dan Pengawasan Penyelenggara Perjalanan Ibadah Umrah</v>
          </cell>
          <cell r="K13">
            <v>30000000</v>
          </cell>
        </row>
        <row r="14">
          <cell r="I14" t="str">
            <v>2147 Pelayanan Haji Dalam Negeri</v>
          </cell>
        </row>
        <row r="15">
          <cell r="I15" t="str">
            <v>2147.QAA Pelayanan Publik kepada masyarakat</v>
          </cell>
        </row>
        <row r="16">
          <cell r="I16" t="str">
            <v>2147.QAA.001 Layanan Administrasi Haji Dalam Negeri</v>
          </cell>
        </row>
        <row r="17">
          <cell r="I17" t="str">
            <v>054 Konsolidasi dan Verifikasi Data Jemaah Haji Reguler</v>
          </cell>
          <cell r="K17">
            <v>5000000</v>
          </cell>
        </row>
        <row r="18">
          <cell r="I18" t="str">
            <v>057 Penyelesaian Dokumen/Perlengkapan Jemaah Haji di Tingkat Kab/Kota</v>
          </cell>
          <cell r="K18">
            <v>1280000</v>
          </cell>
        </row>
        <row r="19">
          <cell r="I19" t="str">
            <v>058 Penyelesaian Dokumen/Perlengkapan Jemaah Haji di Tingkat Provinsi</v>
          </cell>
          <cell r="K19">
            <v>10000000</v>
          </cell>
        </row>
        <row r="20">
          <cell r="I20" t="str">
            <v>063 Pelayanan Pemberangkatan/Pemulangan Jemaah</v>
          </cell>
          <cell r="K20">
            <v>258000000</v>
          </cell>
        </row>
        <row r="21">
          <cell r="I21" t="str">
            <v>2148 Pembinaan Haji</v>
          </cell>
        </row>
        <row r="22">
          <cell r="I22" t="str">
            <v>2148.QDC Fasilitasi dan Pembinaan Masyarakat</v>
          </cell>
        </row>
        <row r="23">
          <cell r="I23" t="str">
            <v>2148.QDC.001 Petugas Haji yang Profesional</v>
          </cell>
        </row>
        <row r="24">
          <cell r="I24" t="str">
            <v>051 Rekrutmen/Seleksi PPIH Kloter</v>
          </cell>
          <cell r="K24">
            <v>66860000</v>
          </cell>
        </row>
        <row r="25">
          <cell r="I25" t="str">
            <v>052 Rekrutmen/Seleksi PPIH Non Kloter</v>
          </cell>
        </row>
        <row r="26">
          <cell r="I26" t="str">
            <v>054 Rekrutmen/Seleksi Petugas TPHD</v>
          </cell>
          <cell r="K26">
            <v>13095000</v>
          </cell>
        </row>
        <row r="27">
          <cell r="I27" t="str">
            <v>055 Dokumen dan Perlengkapan PPIH Kloter</v>
          </cell>
        </row>
        <row r="28">
          <cell r="I28" t="str">
            <v>058 Dokumen dan Perlengkapan PPIH Embarkasi</v>
          </cell>
        </row>
        <row r="29">
          <cell r="I29" t="str">
            <v>059 Dokumen dan Perlengkapan PPIH Embarkasi Antara</v>
          </cell>
        </row>
        <row r="30">
          <cell r="I30" t="str">
            <v>060 Dokumen dan Perlengkapan PPIH Embarkasi Transit</v>
          </cell>
        </row>
        <row r="31">
          <cell r="I31" t="str">
            <v>061 Pelatihan dan pembekalan PPIH Kloter</v>
          </cell>
        </row>
        <row r="32">
          <cell r="I32" t="str">
            <v>064 Operasional PPIH Kloter</v>
          </cell>
        </row>
        <row r="33">
          <cell r="I33" t="str">
            <v>067 Operasional PPIH Embarkasi</v>
          </cell>
        </row>
        <row r="34">
          <cell r="I34" t="str">
            <v>068 Operasional PPIH Embarkasi Antara</v>
          </cell>
        </row>
        <row r="35">
          <cell r="I35" t="str">
            <v>069 Operasional PPIH Embarkasi Transit</v>
          </cell>
          <cell r="K35">
            <v>30000000</v>
          </cell>
        </row>
        <row r="36">
          <cell r="I36" t="str">
            <v>2148.QDC.002 Jemaah Haji Reguler yang Terbina</v>
          </cell>
        </row>
        <row r="37">
          <cell r="I37" t="str">
            <v>051 Bimbingan Jemaah Haji Reguler</v>
          </cell>
          <cell r="K37">
            <v>100000000</v>
          </cell>
        </row>
        <row r="38">
          <cell r="I38" t="str">
            <v>052 Sertifikasi penyuluh dan pembimbing manasik haji</v>
          </cell>
          <cell r="K38">
            <v>0</v>
          </cell>
          <cell r="M38">
            <v>0</v>
          </cell>
        </row>
        <row r="39">
          <cell r="I39" t="str">
            <v>053 Pembinaan kelompok bimbingan</v>
          </cell>
          <cell r="K39">
            <v>117709000</v>
          </cell>
          <cell r="M39">
            <v>0</v>
          </cell>
        </row>
        <row r="40">
          <cell r="I40" t="str">
            <v>2149 Pengelolaan Dana Haji dan Sistem Informasi Haji</v>
          </cell>
        </row>
        <row r="41">
          <cell r="I41" t="str">
            <v>2149.QMA Data dan Informasi Publik</v>
          </cell>
        </row>
        <row r="42">
          <cell r="I42" t="str">
            <v>2149.QMA.001 Sistem Informasi Haji yang Handal</v>
          </cell>
        </row>
        <row r="43">
          <cell r="I43" t="str">
            <v>051 Pengelolaan Infrastruktur</v>
          </cell>
          <cell r="K43">
            <v>0</v>
          </cell>
        </row>
        <row r="44">
          <cell r="I44" t="str">
            <v>025.09.WA DUKUNGAN MANAJEMEN</v>
          </cell>
          <cell r="J44">
            <v>4936495000</v>
          </cell>
          <cell r="K44">
            <v>228524000</v>
          </cell>
          <cell r="L44">
            <v>325500000</v>
          </cell>
          <cell r="M44">
            <v>1598520000</v>
          </cell>
        </row>
        <row r="45">
          <cell r="I45" t="str">
            <v>2150 Dukungan Manajemen dan Pelaksanaan Tugas Teknis
Lainnya Penyelenggaraan Haji dan Umrah</v>
          </cell>
        </row>
        <row r="46">
          <cell r="I46" t="str">
            <v>2150.EBA Layanan Dukungan Manajemen Internal</v>
          </cell>
        </row>
        <row r="47">
          <cell r="I47" t="str">
            <v>2150.EBA.958 Layanan Hubungan Masyarakat</v>
          </cell>
        </row>
        <row r="48">
          <cell r="I48" t="str">
            <v>052 Pengelolaan Media Publikasi Informasi Haji dan Umrah</v>
          </cell>
        </row>
        <row r="49">
          <cell r="I49" t="str">
            <v>053 Penyebaran Informasi Haji dan Umrah</v>
          </cell>
        </row>
        <row r="50">
          <cell r="I50" t="str">
            <v>2150.EBA.960 Layanan Organisasi dan Tata Kelola Internal</v>
          </cell>
        </row>
        <row r="51">
          <cell r="I51" t="str">
            <v>051 Pelayanan Organisasi, Tata Laksana, dan Reformasi Birokrasi</v>
          </cell>
        </row>
        <row r="52">
          <cell r="I52" t="str">
            <v>2150.EBA.962 Layanan Umum</v>
          </cell>
        </row>
        <row r="53">
          <cell r="I53" t="str">
            <v>052 Koordinasi penyelenggaraan ibadah haji</v>
          </cell>
          <cell r="K53">
            <v>93660000</v>
          </cell>
        </row>
        <row r="54">
          <cell r="I54" t="str">
            <v>053 Pelayanan Umum dan Rumah Tangga</v>
          </cell>
          <cell r="L54">
            <v>72000000</v>
          </cell>
        </row>
        <row r="55">
          <cell r="I55" t="str">
            <v>2150.EBA.994 Layanan Perkantoran</v>
          </cell>
        </row>
        <row r="56">
          <cell r="I56" t="str">
            <v>001 Gaji dan Tunjangan</v>
          </cell>
          <cell r="J56">
            <v>4936495000</v>
          </cell>
        </row>
        <row r="57">
          <cell r="I57" t="str">
            <v>002 Operasional dan Pemeliharaan Kantor</v>
          </cell>
          <cell r="M57">
            <v>1598520000</v>
          </cell>
        </row>
        <row r="58">
          <cell r="I58" t="str">
            <v>2150.EBC Layanan Manajemen SDM Internal</v>
          </cell>
        </row>
        <row r="59">
          <cell r="I59" t="str">
            <v>2150.EBC.954 Layanan Manajemen SDM</v>
          </cell>
        </row>
        <row r="60">
          <cell r="I60" t="str">
            <v>051 Pengelolaan Kepegawaian</v>
          </cell>
          <cell r="K60">
            <v>57448000</v>
          </cell>
        </row>
        <row r="61">
          <cell r="I61" t="str">
            <v>2150.EBD Layanan Manajemen Kinerja Internal</v>
          </cell>
        </row>
        <row r="62">
          <cell r="I62" t="str">
            <v>2150.EBD.952 Layanan Perencanaan dan Penganggaran</v>
          </cell>
        </row>
        <row r="63">
          <cell r="I63" t="str">
            <v>051 Penyusunan Perencanaan Program dan Anggaran</v>
          </cell>
          <cell r="K63">
            <v>77416000</v>
          </cell>
        </row>
        <row r="64">
          <cell r="I64" t="str">
            <v>052 Pengelolaan Rencana Program dan Anggaran</v>
          </cell>
        </row>
        <row r="65">
          <cell r="I65" t="str">
            <v>2150.EBD.953 Layanan Pemantauan dan Evaluasi</v>
          </cell>
        </row>
        <row r="66">
          <cell r="I66" t="str">
            <v>051 Evaluasi dan Pelaporan Program</v>
          </cell>
        </row>
        <row r="67">
          <cell r="I67" t="str">
            <v>2150.EBD.955 Layanan Manajemen Keuangan</v>
          </cell>
        </row>
        <row r="68">
          <cell r="I68" t="str">
            <v>054 Pengelolaan PNBP</v>
          </cell>
          <cell r="L68">
            <v>253500000</v>
          </cell>
        </row>
        <row r="69">
          <cell r="I69" t="str">
            <v>055 Pengelolaan Laporan Keuangan</v>
          </cell>
        </row>
        <row r="71">
          <cell r="I71" t="str">
            <v>2150.EBB.951 Layanan Sarana dan Prasarana Internal</v>
          </cell>
        </row>
        <row r="72">
          <cell r="I72" t="str">
            <v>051 Pengadaan Perangkat Pengolah Data dan Komunikasi</v>
          </cell>
        </row>
      </sheetData>
      <sheetData sheetId="4">
        <row r="7">
          <cell r="H7">
            <v>22983097000</v>
          </cell>
          <cell r="I7">
            <v>23142752000</v>
          </cell>
          <cell r="J7">
            <v>2797815000</v>
          </cell>
          <cell r="K7">
            <v>48923664000</v>
          </cell>
        </row>
        <row r="8">
          <cell r="G8" t="str">
            <v>025.09.DC KERUKUNAN UMAT DAN LAYANAN KEHIDUPAN BERAGAMA</v>
          </cell>
          <cell r="H8">
            <v>0</v>
          </cell>
          <cell r="I8">
            <v>22038428000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119847000</v>
          </cell>
        </row>
        <row r="13">
          <cell r="G13" t="str">
            <v>054 Pemantauan dan Pengawasan Penyelenggara Perjalanan Ibadah Umrah</v>
          </cell>
          <cell r="I13">
            <v>92720000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134533000</v>
          </cell>
        </row>
        <row r="18">
          <cell r="G18" t="str">
            <v>057 Penyelesaian Dokumen/Perlengkapan Jemaah Haji di Tingkat Kab/Kota</v>
          </cell>
          <cell r="I18">
            <v>132714000</v>
          </cell>
        </row>
        <row r="19">
          <cell r="G19" t="str">
            <v>058 Penyelesaian Dokumen/Perlengkapan Jemaah Haji di Tingkat Provinsi</v>
          </cell>
          <cell r="I19">
            <v>386848000</v>
          </cell>
        </row>
        <row r="20">
          <cell r="G20" t="str">
            <v>063 Pelayanan Pemberangkatan/Pemulangan Jemaah</v>
          </cell>
          <cell r="I20">
            <v>572001000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301925000</v>
          </cell>
        </row>
        <row r="25">
          <cell r="G25" t="str">
            <v>052 Rekrutmen/Seleksi PPIH Non Kloter</v>
          </cell>
        </row>
        <row r="26">
          <cell r="G26" t="str">
            <v>054 Rekrutmen/Seleksi Petugas TPHD</v>
          </cell>
          <cell r="I26">
            <v>78485000</v>
          </cell>
        </row>
        <row r="27">
          <cell r="G27" t="str">
            <v>055 Dokumen dan Perlengkapan PPIH Kloter</v>
          </cell>
          <cell r="I27">
            <v>109200000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837650000</v>
          </cell>
        </row>
        <row r="32">
          <cell r="G32" t="str">
            <v>064 Operasional PPIH Kloter</v>
          </cell>
          <cell r="I32">
            <v>12153960000</v>
          </cell>
        </row>
        <row r="33">
          <cell r="G33" t="str">
            <v>067 Operasional PPIH Embarkasi</v>
          </cell>
          <cell r="I33">
            <v>5218960000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1281947000</v>
          </cell>
        </row>
        <row r="38">
          <cell r="G38" t="str">
            <v>052 Sertifikasi penyuluh dan pembimbing manasik haji</v>
          </cell>
          <cell r="I38">
            <v>397503000</v>
          </cell>
        </row>
        <row r="39">
          <cell r="G39" t="str">
            <v>053 Pembinaan kelompok bimbingan</v>
          </cell>
          <cell r="I39">
            <v>220135000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cell r="I43">
            <v>0</v>
          </cell>
        </row>
        <row r="44">
          <cell r="G44" t="str">
            <v>025.09.WA DUKUNGAN MANAJEMEN</v>
          </cell>
          <cell r="H44">
            <v>22983097000</v>
          </cell>
          <cell r="I44">
            <v>1104324000</v>
          </cell>
          <cell r="J44">
            <v>2797815000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123524000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H53">
            <v>0</v>
          </cell>
          <cell r="I53">
            <v>565271000</v>
          </cell>
        </row>
        <row r="54">
          <cell r="G54" t="str">
            <v>053 Pelayanan Umum dan Rumah Tangga</v>
          </cell>
        </row>
        <row r="55">
          <cell r="G55" t="str">
            <v>2150.EBA.994 Layanan Perkantoran</v>
          </cell>
        </row>
        <row r="56">
          <cell r="G56" t="str">
            <v>001 Gaji dan Tunjangan</v>
          </cell>
          <cell r="H56">
            <v>22983097000</v>
          </cell>
        </row>
        <row r="57">
          <cell r="G57" t="str">
            <v>002 Operasional dan Pemeliharaan Kantor</v>
          </cell>
          <cell r="J57">
            <v>2797815000</v>
          </cell>
        </row>
        <row r="58">
          <cell r="G58" t="str">
            <v>2150.EBC Layanan Manajemen SDM Internal</v>
          </cell>
        </row>
        <row r="59">
          <cell r="G59" t="str">
            <v>2150.EBC.954 Layanan Manajemen SDM</v>
          </cell>
        </row>
        <row r="60">
          <cell r="G60" t="str">
            <v>051 Pengelolaan Kepegawaian</v>
          </cell>
          <cell r="I60">
            <v>202079000</v>
          </cell>
        </row>
        <row r="61">
          <cell r="G61" t="str">
            <v>2150.EBD Layanan Manajemen Kinerja Internal</v>
          </cell>
        </row>
        <row r="62">
          <cell r="G62" t="str">
            <v>2150.EBD.952 Layanan Perencanaan dan Penganggaran</v>
          </cell>
        </row>
        <row r="63">
          <cell r="G63" t="str">
            <v>051 Penyusunan Perencanaan Program dan Anggaran</v>
          </cell>
          <cell r="I63">
            <v>170880000</v>
          </cell>
        </row>
        <row r="64">
          <cell r="G64" t="str">
            <v>052 Pengelolaan Rencana Program dan Anggaran</v>
          </cell>
        </row>
        <row r="65">
          <cell r="G65" t="str">
            <v>2150.EBD.953 Layanan Pemantauan dan Evaluasi</v>
          </cell>
        </row>
        <row r="66">
          <cell r="G66" t="str">
            <v>051 Evaluasi dan Pelaporan Program</v>
          </cell>
          <cell r="I66">
            <v>37920000</v>
          </cell>
        </row>
        <row r="67">
          <cell r="G67" t="str">
            <v>2150.EBD.955 Layanan Manajemen Keuangan</v>
          </cell>
        </row>
        <row r="68">
          <cell r="G68" t="str">
            <v>055 Pengelolaan Laporan Keuangan</v>
          </cell>
          <cell r="I68">
            <v>4650000</v>
          </cell>
        </row>
      </sheetData>
      <sheetData sheetId="5">
        <row r="7">
          <cell r="H7">
            <v>12605201000</v>
          </cell>
          <cell r="I7">
            <v>5095266000</v>
          </cell>
          <cell r="J7">
            <v>3735332000</v>
          </cell>
          <cell r="K7">
            <v>21435799000</v>
          </cell>
        </row>
        <row r="8">
          <cell r="G8" t="str">
            <v>025.09.DC KERUKUNAN UMAT DAN LAYANAN KEHIDUPAN BERAGAMA</v>
          </cell>
          <cell r="H8">
            <v>0</v>
          </cell>
          <cell r="I8">
            <v>4319307000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21450000</v>
          </cell>
        </row>
        <row r="13">
          <cell r="G13" t="str">
            <v>054 Pemantauan dan Pengawasan Penyelenggara Perjalanan Ibadah Umrah</v>
          </cell>
          <cell r="I13">
            <v>20550000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7700000</v>
          </cell>
        </row>
        <row r="18">
          <cell r="G18" t="str">
            <v>057 Penyelesaian Dokumen/Perlengkapan Jemaah Haji di Tingkat Kab/Kota</v>
          </cell>
          <cell r="I18">
            <v>307947000</v>
          </cell>
        </row>
        <row r="19">
          <cell r="G19" t="str">
            <v>058 Penyelesaian Dokumen/Perlengkapan Jemaah Haji di Tingkat Provinsi</v>
          </cell>
          <cell r="I19">
            <v>48435000</v>
          </cell>
        </row>
        <row r="20">
          <cell r="G20" t="str">
            <v>063 Pelayanan Pemberangkatan/Pemulangan Jemaah</v>
          </cell>
          <cell r="I20">
            <v>7400000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162800000</v>
          </cell>
        </row>
        <row r="25">
          <cell r="G25" t="str">
            <v>052 Rekrutmen/Seleksi PPIH Non Kloter</v>
          </cell>
        </row>
        <row r="26">
          <cell r="G26" t="str">
            <v>054 Rekrutmen/Seleksi Petugas TPHD</v>
          </cell>
          <cell r="I26">
            <v>16000000</v>
          </cell>
        </row>
        <row r="27">
          <cell r="G27" t="str">
            <v>055 Dokumen dan Perlengkapan PPIH Kloter</v>
          </cell>
          <cell r="I27">
            <v>15600000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207050000</v>
          </cell>
        </row>
        <row r="32">
          <cell r="G32" t="str">
            <v>064 Operasional PPIH Kloter</v>
          </cell>
          <cell r="I32">
            <v>1570080000</v>
          </cell>
        </row>
        <row r="33">
          <cell r="G33" t="str">
            <v>067 Operasional PPIH Embarkasi</v>
          </cell>
          <cell r="I33">
            <v>1255185000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521050000</v>
          </cell>
        </row>
        <row r="38">
          <cell r="G38" t="str">
            <v>052 Sertifikasi penyuluh dan pembimbing manasik haji</v>
          </cell>
          <cell r="I38">
            <v>0</v>
          </cell>
        </row>
        <row r="39">
          <cell r="G39" t="str">
            <v>053 Pembinaan kelompok bimbingan</v>
          </cell>
          <cell r="I39">
            <v>158060000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row>
        <row r="44">
          <cell r="G44" t="str">
            <v>025.09.WA DUKUNGAN MANAJEMEN</v>
          </cell>
          <cell r="H44">
            <v>12605201000</v>
          </cell>
          <cell r="I44">
            <v>775959000</v>
          </cell>
          <cell r="J44">
            <v>3735332000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303961000</v>
          </cell>
        </row>
        <row r="54">
          <cell r="G54" t="str">
            <v>053 Pelayanan Umum dan Rumah Tangga</v>
          </cell>
        </row>
        <row r="55">
          <cell r="G55" t="str">
            <v>2150.EBA.994 Layanan Perkantoran</v>
          </cell>
        </row>
        <row r="56">
          <cell r="G56" t="str">
            <v>001 Gaji dan Tunjangan</v>
          </cell>
          <cell r="H56">
            <v>12605201000</v>
          </cell>
        </row>
        <row r="57">
          <cell r="G57" t="str">
            <v>002 Operasional dan Pemeliharaan Kantor</v>
          </cell>
          <cell r="J57">
            <v>3735332000</v>
          </cell>
        </row>
        <row r="58">
          <cell r="G58" t="str">
            <v>2150.EBC Layanan Manajemen SDM Internal</v>
          </cell>
        </row>
        <row r="59">
          <cell r="G59" t="str">
            <v>2150.EBC.954 Layanan Manajemen SDM</v>
          </cell>
        </row>
        <row r="60">
          <cell r="G60" t="str">
            <v>051 Pengelolaan Kepegawaian</v>
          </cell>
          <cell r="I60">
            <v>130188000</v>
          </cell>
        </row>
        <row r="61">
          <cell r="G61" t="str">
            <v>2150.EBD Layanan Manajemen Kinerja Internal</v>
          </cell>
        </row>
        <row r="62">
          <cell r="G62" t="str">
            <v>2150.EBD.952 Layanan Perencanaan dan Penganggaran</v>
          </cell>
        </row>
        <row r="63">
          <cell r="G63" t="str">
            <v>051 Penyusunan Perencanaan Program dan Anggaran</v>
          </cell>
          <cell r="I63">
            <v>165207000</v>
          </cell>
        </row>
        <row r="64">
          <cell r="G64" t="str">
            <v>052 Pengelolaan Rencana Program dan Anggaran</v>
          </cell>
        </row>
        <row r="65">
          <cell r="G65" t="str">
            <v>2150.EBD.953 Layanan Pemantauan dan Evaluasi</v>
          </cell>
        </row>
        <row r="66">
          <cell r="G66" t="str">
            <v>051 Evaluasi dan Pelaporan Program</v>
          </cell>
          <cell r="I66">
            <v>176603000</v>
          </cell>
        </row>
        <row r="67">
          <cell r="G67" t="str">
            <v>2150.EBD.955 Layanan Manajemen Keuangan</v>
          </cell>
        </row>
        <row r="68">
          <cell r="G68" t="str">
            <v>055 Pengelolaan Laporan Keuangan</v>
          </cell>
        </row>
      </sheetData>
      <sheetData sheetId="6">
        <row r="7">
          <cell r="H7">
            <v>13633462000</v>
          </cell>
          <cell r="I7">
            <v>7447000000</v>
          </cell>
          <cell r="J7">
            <v>4357461000</v>
          </cell>
          <cell r="K7">
            <v>25437923000</v>
          </cell>
        </row>
        <row r="8">
          <cell r="G8" t="str">
            <v>025.09.DC KERUKUNAN UMAT DAN LAYANAN KEHIDUPAN BERAGAMA</v>
          </cell>
          <cell r="H8">
            <v>0</v>
          </cell>
          <cell r="I8">
            <v>6544850000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62405000</v>
          </cell>
        </row>
        <row r="13">
          <cell r="G13" t="str">
            <v>054 Pemantauan dan Pengawasan Penyelenggara Perjalanan Ibadah Umrah</v>
          </cell>
          <cell r="I13">
            <v>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165037000</v>
          </cell>
        </row>
        <row r="18">
          <cell r="G18" t="str">
            <v>057 Penyelesaian Dokumen/Perlengkapan Jemaah Haji di Tingkat Kab/Kota</v>
          </cell>
          <cell r="I18">
            <v>84000000</v>
          </cell>
        </row>
        <row r="19">
          <cell r="G19" t="str">
            <v>058 Penyelesaian Dokumen/Perlengkapan Jemaah Haji di Tingkat Provinsi</v>
          </cell>
          <cell r="I19">
            <v>0</v>
          </cell>
        </row>
        <row r="20">
          <cell r="G20" t="str">
            <v>063 Pelayanan Pemberangkatan/Pemulangan Jemaah</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223160000</v>
          </cell>
        </row>
        <row r="25">
          <cell r="G25" t="str">
            <v>052 Rekrutmen/Seleksi PPIH Non Kloter</v>
          </cell>
        </row>
        <row r="26">
          <cell r="G26" t="str">
            <v>054 Rekrutmen/Seleksi Petugas TPHD</v>
          </cell>
          <cell r="I26">
            <v>23345000</v>
          </cell>
        </row>
        <row r="27">
          <cell r="G27" t="str">
            <v>055 Dokumen dan Perlengkapan PPIH Kloter</v>
          </cell>
          <cell r="I27">
            <v>28600000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286550000</v>
          </cell>
        </row>
        <row r="32">
          <cell r="G32" t="str">
            <v>064 Operasional PPIH Kloter</v>
          </cell>
          <cell r="I32">
            <v>2910732000</v>
          </cell>
        </row>
        <row r="33">
          <cell r="G33" t="str">
            <v>067 Operasional PPIH Embarkasi</v>
          </cell>
          <cell r="I33">
            <v>2519613000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241408000</v>
          </cell>
        </row>
        <row r="38">
          <cell r="G38" t="str">
            <v>052 Sertifikasi penyuluh dan pembimbing manasik haji</v>
          </cell>
        </row>
        <row r="39">
          <cell r="G39" t="str">
            <v>053 Pembinaan kelompok bimbingan</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cell r="I43">
            <v>0</v>
          </cell>
        </row>
        <row r="44">
          <cell r="G44" t="str">
            <v>025.09.WA DUKUNGAN MANAJEMEN</v>
          </cell>
          <cell r="H44">
            <v>13633462000</v>
          </cell>
          <cell r="I44">
            <v>902150000</v>
          </cell>
          <cell r="J44">
            <v>4357461000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H53">
            <v>0</v>
          </cell>
          <cell r="I53">
            <v>234470000</v>
          </cell>
        </row>
        <row r="54">
          <cell r="G54" t="str">
            <v>053 Pelayanan Umum dan Rumah Tangga</v>
          </cell>
          <cell r="I54">
            <v>60000000</v>
          </cell>
        </row>
        <row r="55">
          <cell r="G55" t="str">
            <v>2150.EBA.994 Layanan Perkantoran</v>
          </cell>
        </row>
        <row r="56">
          <cell r="G56" t="str">
            <v>001 Gaji dan Tunjangan</v>
          </cell>
          <cell r="H56">
            <v>13633462000</v>
          </cell>
        </row>
        <row r="57">
          <cell r="G57" t="str">
            <v>002 Operasional dan Pemeliharaan Kantor</v>
          </cell>
          <cell r="J57">
            <v>4357461000</v>
          </cell>
        </row>
        <row r="58">
          <cell r="G58" t="str">
            <v>2150.EBC Layanan Manajemen SDM Internal</v>
          </cell>
        </row>
        <row r="59">
          <cell r="G59" t="str">
            <v>2150.EBC.954 Layanan Manajemen SDM</v>
          </cell>
        </row>
        <row r="60">
          <cell r="G60" t="str">
            <v>051 Pengelolaan Kepegawaian</v>
          </cell>
          <cell r="I60">
            <v>125502000</v>
          </cell>
        </row>
        <row r="61">
          <cell r="G61" t="str">
            <v>2150.EBD Layanan Manajemen Kinerja Internal</v>
          </cell>
        </row>
        <row r="62">
          <cell r="G62" t="str">
            <v>2150.EBD.952 Layanan Perencanaan dan Penganggaran</v>
          </cell>
        </row>
        <row r="63">
          <cell r="G63" t="str">
            <v>051 Penyusunan Perencanaan Program dan Anggaran</v>
          </cell>
          <cell r="I63">
            <v>243218000</v>
          </cell>
        </row>
        <row r="64">
          <cell r="G64" t="str">
            <v>052 Pengelolaan Rencana Program dan Anggaran</v>
          </cell>
        </row>
        <row r="65">
          <cell r="G65" t="str">
            <v>2150.EBD.953 Layanan Pemantauan dan Evaluasi</v>
          </cell>
        </row>
        <row r="66">
          <cell r="G66" t="str">
            <v>051 Evaluasi dan Pelaporan Program</v>
          </cell>
          <cell r="I66">
            <v>140365000</v>
          </cell>
        </row>
        <row r="67">
          <cell r="G67" t="str">
            <v>2150.EBD.955 Layanan Manajemen Keuangan</v>
          </cell>
        </row>
        <row r="68">
          <cell r="G68" t="str">
            <v>055 Pengelolaan Laporan Keuangan</v>
          </cell>
          <cell r="I68">
            <v>98595000</v>
          </cell>
        </row>
      </sheetData>
      <sheetData sheetId="7">
        <row r="7">
          <cell r="H7">
            <v>12457921000</v>
          </cell>
          <cell r="I7">
            <v>4648442000</v>
          </cell>
          <cell r="J7">
            <v>2170557000</v>
          </cell>
          <cell r="K7">
            <v>19276920000</v>
          </cell>
        </row>
        <row r="8">
          <cell r="G8" t="str">
            <v>025.09.DC KERUKUNAN UMAT DAN LAYANAN KEHIDUPAN BERAGAMA</v>
          </cell>
          <cell r="H8">
            <v>0</v>
          </cell>
          <cell r="I8">
            <v>4046840000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28450000</v>
          </cell>
        </row>
        <row r="13">
          <cell r="G13" t="str">
            <v>054 Pemantauan dan Pengawasan Penyelenggara Perjalanan Ibadah Umrah</v>
          </cell>
          <cell r="I13">
            <v>13200000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25840000</v>
          </cell>
        </row>
        <row r="18">
          <cell r="G18" t="str">
            <v>057 Penyelesaian Dokumen/Perlengkapan Jemaah Haji di Tingkat Kab/Kota</v>
          </cell>
          <cell r="I18">
            <v>190000000</v>
          </cell>
        </row>
        <row r="19">
          <cell r="G19" t="str">
            <v>058 Penyelesaian Dokumen/Perlengkapan Jemaah Haji di Tingkat Provinsi</v>
          </cell>
          <cell r="I19">
            <v>33700000</v>
          </cell>
        </row>
        <row r="20">
          <cell r="G20" t="str">
            <v>063 Pelayanan Pemberangkatan/Pemulangan Jemaah</v>
          </cell>
          <cell r="I20">
            <v>68980000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142525000</v>
          </cell>
        </row>
        <row r="25">
          <cell r="G25" t="str">
            <v>052 Rekrutmen/Seleksi PPIH Non Kloter</v>
          </cell>
        </row>
        <row r="26">
          <cell r="G26" t="str">
            <v>054 Rekrutmen/Seleksi Petugas TPHD</v>
          </cell>
          <cell r="I26">
            <v>16000000</v>
          </cell>
        </row>
        <row r="27">
          <cell r="G27" t="str">
            <v>055 Dokumen dan Perlengkapan PPIH Kloter</v>
          </cell>
          <cell r="I27">
            <v>22100000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246800000</v>
          </cell>
        </row>
        <row r="32">
          <cell r="G32" t="str">
            <v>064 Operasional PPIH Kloter</v>
          </cell>
          <cell r="I32">
            <v>2283814000</v>
          </cell>
        </row>
        <row r="33">
          <cell r="G33" t="str">
            <v>067 Operasional PPIH Embarkasi</v>
          </cell>
          <cell r="I33">
            <v>803000000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65000000</v>
          </cell>
        </row>
        <row r="38">
          <cell r="G38" t="str">
            <v>052 Sertifikasi penyuluh dan pembimbing manasik haji</v>
          </cell>
          <cell r="I38">
            <v>62431000</v>
          </cell>
        </row>
        <row r="39">
          <cell r="G39" t="str">
            <v>053 Pembinaan kelompok bimbingan</v>
          </cell>
          <cell r="I39">
            <v>45000000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cell r="I43">
            <v>0</v>
          </cell>
        </row>
        <row r="44">
          <cell r="G44" t="str">
            <v>025.09.WA DUKUNGAN MANAJEMEN</v>
          </cell>
          <cell r="H44">
            <v>12457921000</v>
          </cell>
          <cell r="I44">
            <v>601602000</v>
          </cell>
          <cell r="J44">
            <v>2170557000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159000000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256764000</v>
          </cell>
        </row>
        <row r="54">
          <cell r="G54" t="str">
            <v>053 Pelayanan Umum dan Rumah Tangga</v>
          </cell>
          <cell r="I54">
            <v>0</v>
          </cell>
        </row>
        <row r="55">
          <cell r="G55" t="str">
            <v>2150.EBA.994 Layanan Perkantoran</v>
          </cell>
        </row>
        <row r="56">
          <cell r="G56" t="str">
            <v>001 Gaji dan Tunjangan</v>
          </cell>
          <cell r="H56">
            <v>12457921000</v>
          </cell>
        </row>
        <row r="57">
          <cell r="G57" t="str">
            <v>002 Operasional dan Pemeliharaan Kantor</v>
          </cell>
          <cell r="J57">
            <v>2170557000</v>
          </cell>
        </row>
        <row r="58">
          <cell r="G58" t="str">
            <v>2150.EBC Layanan Manajemen SDM Internal</v>
          </cell>
        </row>
        <row r="59">
          <cell r="G59" t="str">
            <v>2150.EBC.954 Layanan Manajemen SDM</v>
          </cell>
        </row>
        <row r="60">
          <cell r="G60" t="str">
            <v>051 Pengelolaan Kepegawaian</v>
          </cell>
          <cell r="I60">
            <v>89346000</v>
          </cell>
        </row>
        <row r="61">
          <cell r="G61" t="str">
            <v>2150.EBD Layanan Manajemen Kinerja Internal</v>
          </cell>
        </row>
        <row r="62">
          <cell r="G62" t="str">
            <v>2150.EBD.952 Layanan Perencanaan dan Penganggaran</v>
          </cell>
        </row>
        <row r="63">
          <cell r="G63" t="str">
            <v>051 Penyusunan Perencanaan Program dan Anggaran</v>
          </cell>
          <cell r="I63">
            <v>64422000</v>
          </cell>
        </row>
        <row r="64">
          <cell r="G64" t="str">
            <v>052 Pengelolaan Rencana Program dan Anggaran</v>
          </cell>
        </row>
        <row r="65">
          <cell r="G65" t="str">
            <v>2150.EBD.953 Layanan Pemantauan dan Evaluasi</v>
          </cell>
        </row>
        <row r="66">
          <cell r="G66" t="str">
            <v>051 Evaluasi dan Pelaporan Program</v>
          </cell>
          <cell r="I66">
            <v>16250000</v>
          </cell>
        </row>
        <row r="67">
          <cell r="G67" t="str">
            <v>2150.EBD.955 Layanan Manajemen Keuangan</v>
          </cell>
        </row>
        <row r="68">
          <cell r="G68" t="str">
            <v>055 Pengelolaan Laporan Keuangan</v>
          </cell>
          <cell r="I68">
            <v>15820000</v>
          </cell>
        </row>
      </sheetData>
      <sheetData sheetId="8">
        <row r="7">
          <cell r="H7">
            <v>8178565000</v>
          </cell>
          <cell r="I7">
            <v>1275330000</v>
          </cell>
          <cell r="J7">
            <v>1350540000</v>
          </cell>
          <cell r="K7">
            <v>10804435000</v>
          </cell>
        </row>
        <row r="8">
          <cell r="G8" t="str">
            <v>025.09.DC KERUKUNAN UMAT DAN LAYANAN KEHIDUPAN BERAGAMA</v>
          </cell>
          <cell r="H8">
            <v>0</v>
          </cell>
          <cell r="I8">
            <v>877001000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30060000</v>
          </cell>
        </row>
        <row r="13">
          <cell r="G13" t="str">
            <v>054 Pemantauan dan Pengawasan Penyelenggara Perjalanan Ibadah Umrah</v>
          </cell>
          <cell r="I13">
            <v>8940000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58260000</v>
          </cell>
        </row>
        <row r="18">
          <cell r="G18" t="str">
            <v>057 Penyelesaian Dokumen/Perlengkapan Jemaah Haji di Tingkat Kab/Kota</v>
          </cell>
          <cell r="I18">
            <v>147735000</v>
          </cell>
        </row>
        <row r="19">
          <cell r="G19" t="str">
            <v>058 Penyelesaian Dokumen/Perlengkapan Jemaah Haji di Tingkat Provinsi</v>
          </cell>
          <cell r="I19">
            <v>78124000</v>
          </cell>
        </row>
        <row r="20">
          <cell r="G20" t="str">
            <v>063 Pelayanan Pemberangkatan/Pemulangan Jemaah</v>
          </cell>
          <cell r="I20">
            <v>68580000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106875000</v>
          </cell>
        </row>
        <row r="25">
          <cell r="G25" t="str">
            <v>052 Rekrutmen/Seleksi PPIH Non Kloter</v>
          </cell>
        </row>
        <row r="26">
          <cell r="G26" t="str">
            <v>054 Rekrutmen/Seleksi Petugas TPHD</v>
          </cell>
          <cell r="I26">
            <v>16000000</v>
          </cell>
        </row>
        <row r="27">
          <cell r="G27" t="str">
            <v>055 Dokumen dan Perlengkapan PPIH Kloter</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row>
        <row r="32">
          <cell r="G32" t="str">
            <v>064 Operasional PPIH Kloter</v>
          </cell>
        </row>
        <row r="33">
          <cell r="G33" t="str">
            <v>067 Operasional PPIH Embarkasi</v>
          </cell>
        </row>
        <row r="34">
          <cell r="G34" t="str">
            <v>068 Operasional PPIH Embarkasi Antara</v>
          </cell>
          <cell r="I34">
            <v>30000000</v>
          </cell>
          <cell r="J34">
            <v>0</v>
          </cell>
        </row>
        <row r="35">
          <cell r="G35" t="str">
            <v>069 Operasional PPIH Embarkasi Transit</v>
          </cell>
        </row>
        <row r="36">
          <cell r="G36" t="str">
            <v>2148.QDC.002 Jemaah Haji Reguler yang Terbina</v>
          </cell>
        </row>
        <row r="37">
          <cell r="G37" t="str">
            <v>051 Bimbingan Jemaah Haji Reguler</v>
          </cell>
          <cell r="I37">
            <v>274217000</v>
          </cell>
        </row>
        <row r="38">
          <cell r="G38" t="str">
            <v>052 Sertifikasi penyuluh dan pembimbing manasik haji</v>
          </cell>
          <cell r="I38">
            <v>0</v>
          </cell>
        </row>
        <row r="39">
          <cell r="G39" t="str">
            <v>053 Pembinaan kelompok bimbingan</v>
          </cell>
          <cell r="I39">
            <v>58210000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row>
        <row r="44">
          <cell r="G44" t="str">
            <v>025.09.WA DUKUNGAN MANAJEMEN</v>
          </cell>
          <cell r="H44">
            <v>8178565000</v>
          </cell>
          <cell r="I44">
            <v>398329000</v>
          </cell>
          <cell r="J44">
            <v>1350540000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5300000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126875000</v>
          </cell>
        </row>
        <row r="54">
          <cell r="G54" t="str">
            <v>053 Pelayanan Umum dan Rumah Tangga</v>
          </cell>
          <cell r="H54">
            <v>0</v>
          </cell>
          <cell r="I54">
            <v>0</v>
          </cell>
        </row>
        <row r="55">
          <cell r="G55" t="str">
            <v>2150.EBA.994 Layanan Perkantoran</v>
          </cell>
        </row>
        <row r="56">
          <cell r="G56" t="str">
            <v>001 Gaji dan Tunjangan</v>
          </cell>
          <cell r="H56">
            <v>8178565000</v>
          </cell>
        </row>
        <row r="57">
          <cell r="G57" t="str">
            <v>002 Operasional dan Pemeliharaan Kantor</v>
          </cell>
          <cell r="J57">
            <v>1350540000</v>
          </cell>
        </row>
        <row r="58">
          <cell r="G58" t="str">
            <v>2150.EBC Layanan Manajemen SDM Internal</v>
          </cell>
        </row>
        <row r="59">
          <cell r="G59" t="str">
            <v>2150.EBC.954 Layanan Manajemen SDM</v>
          </cell>
        </row>
        <row r="60">
          <cell r="G60" t="str">
            <v>051 Pengelolaan Kepegawaian</v>
          </cell>
          <cell r="I60">
            <v>76993000</v>
          </cell>
        </row>
        <row r="61">
          <cell r="G61" t="str">
            <v>2150.EBD Layanan Manajemen Kinerja Internal</v>
          </cell>
        </row>
        <row r="62">
          <cell r="G62" t="str">
            <v>2150.EBD.952 Layanan Perencanaan dan Penganggaran</v>
          </cell>
        </row>
        <row r="63">
          <cell r="G63" t="str">
            <v>051 Penyusunan Perencanaan Program dan Anggaran</v>
          </cell>
          <cell r="I63">
            <v>133528000</v>
          </cell>
        </row>
        <row r="64">
          <cell r="G64" t="str">
            <v>052 Pengelolaan Rencana Program dan Anggaran</v>
          </cell>
        </row>
        <row r="65">
          <cell r="G65" t="str">
            <v>2150.EBD.953 Layanan Pemantauan dan Evaluasi</v>
          </cell>
        </row>
        <row r="66">
          <cell r="G66" t="str">
            <v>051 Evaluasi dan Pelaporan Program</v>
          </cell>
          <cell r="I66">
            <v>7175000</v>
          </cell>
        </row>
        <row r="67">
          <cell r="G67" t="str">
            <v>2150.EBD.955 Layanan Manajemen Keuangan</v>
          </cell>
        </row>
        <row r="68">
          <cell r="G68" t="str">
            <v>055 Pengelolaan Laporan Keuangan</v>
          </cell>
          <cell r="I68">
            <v>48458000</v>
          </cell>
        </row>
      </sheetData>
      <sheetData sheetId="9">
        <row r="7">
          <cell r="J7">
            <v>7451934000</v>
          </cell>
          <cell r="K7">
            <v>1865994000</v>
          </cell>
          <cell r="L7">
            <v>537600000</v>
          </cell>
          <cell r="M7">
            <v>2629007000</v>
          </cell>
          <cell r="N7">
            <v>12484535000</v>
          </cell>
        </row>
        <row r="8">
          <cell r="I8" t="str">
            <v>025.09.DC KERUKUNAN UMAT DAN LAYANAN KEHIDUPAN BERAGAMA</v>
          </cell>
          <cell r="J8">
            <v>0</v>
          </cell>
          <cell r="K8">
            <v>1191178000</v>
          </cell>
          <cell r="L8">
            <v>0</v>
          </cell>
          <cell r="M8">
            <v>0</v>
          </cell>
        </row>
        <row r="9">
          <cell r="I9" t="str">
            <v>2126 Pembinaan Umrah dan Haji Khusus</v>
          </cell>
        </row>
        <row r="10">
          <cell r="I10" t="str">
            <v>2126.QDB Fasilitasi dan Pembinaan Lembaga</v>
          </cell>
        </row>
        <row r="11">
          <cell r="I11" t="str">
            <v>2126.QDB.001 Lembaga Penyelenggara Ibadah Umrah yang Terbina</v>
          </cell>
        </row>
        <row r="12">
          <cell r="I12" t="str">
            <v>053 Pembinaan Penyelenggara Perjalanan Ibadah Umrah</v>
          </cell>
          <cell r="K12">
            <v>71439000</v>
          </cell>
        </row>
        <row r="13">
          <cell r="I13" t="str">
            <v>054 Pemantauan dan Pengawasan Penyelenggara Perjalanan Ibadah Umrah</v>
          </cell>
          <cell r="K13">
            <v>1800000</v>
          </cell>
        </row>
        <row r="14">
          <cell r="I14" t="str">
            <v>2147 Pelayanan Haji Dalam Negeri</v>
          </cell>
        </row>
        <row r="15">
          <cell r="I15" t="str">
            <v>2147.QAA Pelayanan Publik kepada masyarakat</v>
          </cell>
        </row>
        <row r="16">
          <cell r="I16" t="str">
            <v>2147.QAA.001 Layanan Administrasi Haji Dalam Negeri</v>
          </cell>
        </row>
        <row r="17">
          <cell r="I17" t="str">
            <v>054 Konsolidasi dan Verifikasi Data Jemaah Haji Reguler</v>
          </cell>
          <cell r="K17">
            <v>107790000</v>
          </cell>
        </row>
        <row r="18">
          <cell r="I18" t="str">
            <v>057 Penyelesaian Dokumen/Perlengkapan Jemaah Haji di Tingkat Kab/Kota</v>
          </cell>
          <cell r="K18">
            <v>44085000</v>
          </cell>
        </row>
        <row r="19">
          <cell r="I19" t="str">
            <v>058 Penyelesaian Dokumen/Perlengkapan Jemaah Haji di Tingkat Provinsi</v>
          </cell>
          <cell r="K19">
            <v>62640000</v>
          </cell>
        </row>
        <row r="20">
          <cell r="I20" t="str">
            <v>063 Pelayanan Pemberangkatan/Pemulangan Jemaah</v>
          </cell>
          <cell r="K20">
            <v>78604000</v>
          </cell>
        </row>
        <row r="21">
          <cell r="I21" t="str">
            <v>2148 Pembinaan Haji</v>
          </cell>
        </row>
        <row r="22">
          <cell r="I22" t="str">
            <v>2148.QDC Fasilitasi dan Pembinaan Masyarakat</v>
          </cell>
        </row>
        <row r="23">
          <cell r="I23" t="str">
            <v>2148.QDC.001 Petugas Haji yang Profesional</v>
          </cell>
        </row>
        <row r="24">
          <cell r="I24" t="str">
            <v>051 Rekrutmen/Seleksi PPIH Kloter</v>
          </cell>
          <cell r="K24">
            <v>94780000</v>
          </cell>
        </row>
        <row r="25">
          <cell r="I25" t="str">
            <v>052 Rekrutmen/Seleksi PPIH Non Kloter</v>
          </cell>
        </row>
        <row r="26">
          <cell r="I26" t="str">
            <v>054 Rekrutmen/Seleksi Petugas TPHD</v>
          </cell>
          <cell r="K26">
            <v>12495000</v>
          </cell>
        </row>
        <row r="27">
          <cell r="I27" t="str">
            <v>055 Dokumen dan Perlengkapan PPIH Kloter</v>
          </cell>
        </row>
        <row r="28">
          <cell r="I28" t="str">
            <v>058 Dokumen dan Perlengkapan PPIH Embarkasi</v>
          </cell>
        </row>
        <row r="29">
          <cell r="I29" t="str">
            <v>059 Dokumen dan Perlengkapan PPIH Embarkasi Antara</v>
          </cell>
        </row>
        <row r="30">
          <cell r="I30" t="str">
            <v>060 Dokumen dan Perlengkapan PPIH Embarkasi Transit</v>
          </cell>
        </row>
        <row r="31">
          <cell r="I31" t="str">
            <v>061 Pelatihan dan pembekalan PPIH Kloter</v>
          </cell>
        </row>
        <row r="32">
          <cell r="I32" t="str">
            <v>064 Operasional PPIH Kloter</v>
          </cell>
        </row>
        <row r="33">
          <cell r="I33" t="str">
            <v>067 Operasional PPIH Embarkasi</v>
          </cell>
        </row>
        <row r="34">
          <cell r="I34" t="str">
            <v>068 Operasional PPIH Embarkasi Antara</v>
          </cell>
          <cell r="K34">
            <v>514100000</v>
          </cell>
        </row>
        <row r="35">
          <cell r="I35" t="str">
            <v>069 Operasional PPIH Embarkasi Transit</v>
          </cell>
        </row>
        <row r="36">
          <cell r="I36" t="str">
            <v>2148.QDC.002 Jemaah Haji Reguler yang Terbina</v>
          </cell>
        </row>
        <row r="37">
          <cell r="I37" t="str">
            <v>051 Bimbingan Jemaah Haji Reguler</v>
          </cell>
          <cell r="K37">
            <v>176145000</v>
          </cell>
        </row>
        <row r="38">
          <cell r="I38" t="str">
            <v>052 Sertifikasi penyuluh dan pembimbing manasik haji</v>
          </cell>
          <cell r="K38">
            <v>0</v>
          </cell>
        </row>
        <row r="39">
          <cell r="I39" t="str">
            <v>053 Pembinaan kelompok bimbingan</v>
          </cell>
          <cell r="K39">
            <v>27300000</v>
          </cell>
        </row>
        <row r="40">
          <cell r="I40" t="str">
            <v>2149 Pengelolaan Dana Haji dan Sistem Informasi Haji</v>
          </cell>
        </row>
        <row r="41">
          <cell r="I41" t="str">
            <v>2149.QMA Data dan Informasi Publik</v>
          </cell>
        </row>
        <row r="42">
          <cell r="I42" t="str">
            <v>2149.QMA.001 Sistem Informasi Haji yang Handal</v>
          </cell>
        </row>
        <row r="43">
          <cell r="I43" t="str">
            <v>051 Pengelolaan Infrastruktur</v>
          </cell>
          <cell r="K43">
            <v>0</v>
          </cell>
        </row>
        <row r="44">
          <cell r="I44" t="str">
            <v>025.09.WA DUKUNGAN MANAJEMEN</v>
          </cell>
          <cell r="J44">
            <v>7451934000</v>
          </cell>
          <cell r="K44">
            <v>674816000</v>
          </cell>
          <cell r="L44">
            <v>537600000</v>
          </cell>
          <cell r="M44">
            <v>2629007000</v>
          </cell>
        </row>
        <row r="45">
          <cell r="I45" t="str">
            <v>2150 Dukungan Manajemen dan Pelaksanaan Tugas Teknis
Lainnya Penyelenggaraan Haji dan Umrah</v>
          </cell>
        </row>
        <row r="46">
          <cell r="I46" t="str">
            <v>2150.EBA Layanan Dukungan Manajemen Internal</v>
          </cell>
        </row>
        <row r="47">
          <cell r="I47" t="str">
            <v>2150.EBA.958 Layanan Hubungan Masyarakat</v>
          </cell>
        </row>
        <row r="48">
          <cell r="I48" t="str">
            <v>052 Pengelolaan Media Publikasi Informasi Haji dan Umrah</v>
          </cell>
        </row>
        <row r="49">
          <cell r="I49" t="str">
            <v>053 Penyebaran Informasi Haji dan Umrah</v>
          </cell>
          <cell r="K49">
            <v>84617000</v>
          </cell>
        </row>
        <row r="50">
          <cell r="I50" t="str">
            <v>2150.EBA.960 Layanan Organisasi dan Tata Kelola Internal</v>
          </cell>
        </row>
        <row r="51">
          <cell r="I51" t="str">
            <v>051 Pelayanan Organisasi, Tata Laksana, dan Reformasi Birokrasi</v>
          </cell>
        </row>
        <row r="52">
          <cell r="I52" t="str">
            <v>2150.EBA.962 Layanan Umum</v>
          </cell>
        </row>
        <row r="53">
          <cell r="I53" t="str">
            <v>052 Koordinasi penyelenggaraan ibadah haji</v>
          </cell>
          <cell r="K53">
            <v>345506000</v>
          </cell>
        </row>
        <row r="54">
          <cell r="I54" t="str">
            <v>053 Pelayanan Umum dan Rumah Tangga</v>
          </cell>
          <cell r="J54">
            <v>0</v>
          </cell>
          <cell r="K54">
            <v>0</v>
          </cell>
        </row>
        <row r="55">
          <cell r="I55" t="str">
            <v>2150.EBA.994 Layanan Perkantoran</v>
          </cell>
        </row>
        <row r="56">
          <cell r="I56" t="str">
            <v>001 Gaji dan Tunjangan</v>
          </cell>
          <cell r="J56">
            <v>7451934000</v>
          </cell>
        </row>
        <row r="57">
          <cell r="I57" t="str">
            <v>002 Operasional dan Pemeliharaan Kantor</v>
          </cell>
          <cell r="M57">
            <v>2629007000</v>
          </cell>
        </row>
        <row r="58">
          <cell r="I58" t="str">
            <v>2150.EBC Layanan Manajemen SDM Internal</v>
          </cell>
        </row>
        <row r="59">
          <cell r="I59" t="str">
            <v>2150.EBC.954 Layanan Manajemen SDM</v>
          </cell>
        </row>
        <row r="60">
          <cell r="I60" t="str">
            <v>051 Pengelolaan Kepegawaian</v>
          </cell>
          <cell r="K60">
            <v>71081000</v>
          </cell>
        </row>
        <row r="61">
          <cell r="I61" t="str">
            <v>2150.EBD Layanan Manajemen Kinerja Internal</v>
          </cell>
        </row>
        <row r="62">
          <cell r="I62" t="str">
            <v>2150.EBD.952 Layanan Perencanaan dan Penganggaran</v>
          </cell>
        </row>
        <row r="63">
          <cell r="I63" t="str">
            <v>051 Penyusunan Perencanaan Program dan Anggaran</v>
          </cell>
          <cell r="K63">
            <v>168612000</v>
          </cell>
        </row>
        <row r="64">
          <cell r="I64" t="str">
            <v>052 Pengelolaan Rencana Program dan Anggaran</v>
          </cell>
        </row>
        <row r="65">
          <cell r="I65" t="str">
            <v>2150.EBD.953 Layanan Pemantauan dan Evaluasi</v>
          </cell>
        </row>
        <row r="66">
          <cell r="I66" t="str">
            <v>051 Evaluasi dan Pelaporan Program</v>
          </cell>
          <cell r="K66">
            <v>0</v>
          </cell>
        </row>
        <row r="67">
          <cell r="I67" t="str">
            <v>2150.EBD.955 Layanan Manajemen Keuangan</v>
          </cell>
        </row>
        <row r="68">
          <cell r="I68" t="str">
            <v>054 Pengelolaan PNBP</v>
          </cell>
          <cell r="L68">
            <v>537600000</v>
          </cell>
        </row>
        <row r="69">
          <cell r="I69" t="str">
            <v>055 Pengelolaan Laporan Keuangan</v>
          </cell>
          <cell r="K69">
            <v>5000000</v>
          </cell>
        </row>
      </sheetData>
      <sheetData sheetId="10">
        <row r="7">
          <cell r="H7">
            <v>10111474000</v>
          </cell>
          <cell r="I7">
            <v>4363198000</v>
          </cell>
          <cell r="J7">
            <v>2892618000</v>
          </cell>
          <cell r="K7">
            <v>17367290000</v>
          </cell>
        </row>
        <row r="8">
          <cell r="G8" t="str">
            <v>025.09.DC KERUKUNAN UMAT DAN LAYANAN KEHIDUPAN BERAGAMA</v>
          </cell>
          <cell r="H8">
            <v>0</v>
          </cell>
          <cell r="I8">
            <v>3902513000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37000000</v>
          </cell>
        </row>
        <row r="13">
          <cell r="G13" t="str">
            <v>054 Pemantauan dan Pengawasan Penyelenggara Perjalanan Ibadah Umrah</v>
          </cell>
          <cell r="I13">
            <v>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56560000</v>
          </cell>
        </row>
        <row r="18">
          <cell r="G18" t="str">
            <v>057 Penyelesaian Dokumen/Perlengkapan Jemaah Haji di Tingkat Kab/Kota</v>
          </cell>
          <cell r="I18">
            <v>25800000</v>
          </cell>
        </row>
        <row r="19">
          <cell r="G19" t="str">
            <v>058 Penyelesaian Dokumen/Perlengkapan Jemaah Haji di Tingkat Provinsi</v>
          </cell>
          <cell r="I19">
            <v>56560000</v>
          </cell>
        </row>
        <row r="20">
          <cell r="G20" t="str">
            <v>063 Pelayanan Pemberangkatan/Pemulangan Jemaah</v>
          </cell>
          <cell r="I20">
            <v>191744000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135105000</v>
          </cell>
        </row>
        <row r="25">
          <cell r="G25" t="str">
            <v>052 Rekrutmen/Seleksi PPIH Non Kloter</v>
          </cell>
        </row>
        <row r="26">
          <cell r="G26" t="str">
            <v>054 Rekrutmen/Seleksi Petugas TPHD</v>
          </cell>
          <cell r="I26">
            <v>17200000</v>
          </cell>
        </row>
        <row r="27">
          <cell r="G27" t="str">
            <v>055 Dokumen dan Perlengkapan PPIH Kloter</v>
          </cell>
          <cell r="I27">
            <v>24700000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262700000</v>
          </cell>
        </row>
        <row r="32">
          <cell r="G32" t="str">
            <v>064 Operasional PPIH Kloter</v>
          </cell>
          <cell r="I32">
            <v>2644116000</v>
          </cell>
        </row>
        <row r="33">
          <cell r="G33" t="str">
            <v>067 Operasional PPIH Embarkasi</v>
          </cell>
          <cell r="I33">
            <v>231268000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219760000</v>
          </cell>
        </row>
        <row r="38">
          <cell r="G38" t="str">
            <v>052 Sertifikasi penyuluh dan pembimbing manasik haji</v>
          </cell>
        </row>
        <row r="39">
          <cell r="G39" t="str">
            <v>053 Pembinaan kelompok bimbingan</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row>
        <row r="44">
          <cell r="G44" t="str">
            <v>025.09.WA DUKUNGAN MANAJEMEN</v>
          </cell>
          <cell r="H44">
            <v>10111474000</v>
          </cell>
          <cell r="I44">
            <v>460685000</v>
          </cell>
          <cell r="J44">
            <v>2892618000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57851000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0</v>
          </cell>
        </row>
        <row r="54">
          <cell r="G54" t="str">
            <v>053 Pelayanan Umum dan Rumah Tangga</v>
          </cell>
          <cell r="I54">
            <v>130560000</v>
          </cell>
        </row>
        <row r="55">
          <cell r="G55" t="str">
            <v>2150.EBA.994 Layanan Perkantoran</v>
          </cell>
        </row>
        <row r="56">
          <cell r="G56" t="str">
            <v>001 Gaji dan Tunjangan</v>
          </cell>
          <cell r="H56">
            <v>10111474000</v>
          </cell>
        </row>
        <row r="57">
          <cell r="G57" t="str">
            <v>002 Operasional dan Pemeliharaan Kantor</v>
          </cell>
          <cell r="J57">
            <v>2892618000</v>
          </cell>
        </row>
        <row r="58">
          <cell r="G58" t="str">
            <v>2150.EBC Layanan Manajemen SDM Internal</v>
          </cell>
        </row>
        <row r="59">
          <cell r="G59" t="str">
            <v>2150.EBC.954 Layanan Manajemen SDM</v>
          </cell>
        </row>
        <row r="60">
          <cell r="G60" t="str">
            <v>051 Pengelolaan Kepegawaian</v>
          </cell>
          <cell r="I60">
            <v>88626000</v>
          </cell>
        </row>
        <row r="61">
          <cell r="G61" t="str">
            <v>2150.EBD Layanan Manajemen Kinerja Internal</v>
          </cell>
        </row>
        <row r="62">
          <cell r="G62" t="str">
            <v>2150.EBD.952 Layanan Perencanaan dan Penganggaran</v>
          </cell>
        </row>
        <row r="63">
          <cell r="G63" t="str">
            <v>051 Penyusunan Perencanaan Program dan Anggaran</v>
          </cell>
          <cell r="I63">
            <v>127088000</v>
          </cell>
        </row>
        <row r="64">
          <cell r="G64" t="str">
            <v>052 Pengelolaan Rencana Program dan Anggaran</v>
          </cell>
        </row>
        <row r="65">
          <cell r="G65" t="str">
            <v>2150.EBD.953 Layanan Pemantauan dan Evaluasi</v>
          </cell>
        </row>
        <row r="66">
          <cell r="G66" t="str">
            <v>051 Evaluasi dan Pelaporan Program</v>
          </cell>
        </row>
        <row r="67">
          <cell r="G67" t="str">
            <v>2150.EBD.955 Layanan Manajemen Keuangan</v>
          </cell>
        </row>
        <row r="68">
          <cell r="G68" t="str">
            <v>055 Pengelolaan Laporan Keuangan</v>
          </cell>
          <cell r="I68">
            <v>56560000</v>
          </cell>
        </row>
      </sheetData>
      <sheetData sheetId="11">
        <row r="7">
          <cell r="J7">
            <v>10598906000</v>
          </cell>
          <cell r="K7">
            <v>2625725000</v>
          </cell>
          <cell r="L7">
            <v>652904000</v>
          </cell>
          <cell r="M7">
            <v>2187750000</v>
          </cell>
          <cell r="N7">
            <v>16065285000</v>
          </cell>
        </row>
        <row r="8">
          <cell r="I8" t="str">
            <v>025.09.DC KERUKUNAN UMAT DAN LAYANAN KEHIDUPAN BERAGAMA</v>
          </cell>
          <cell r="J8">
            <v>0</v>
          </cell>
          <cell r="K8">
            <v>2123907000</v>
          </cell>
          <cell r="L8">
            <v>0</v>
          </cell>
          <cell r="M8">
            <v>0</v>
          </cell>
        </row>
        <row r="9">
          <cell r="I9" t="str">
            <v>2126 Pembinaan Umrah dan Haji Khusus</v>
          </cell>
        </row>
        <row r="10">
          <cell r="I10" t="str">
            <v>2126.QDB Fasilitasi dan Pembinaan Lembaga</v>
          </cell>
        </row>
        <row r="11">
          <cell r="I11" t="str">
            <v>2126.QDB.001 Lembaga Penyelenggara Ibadah Umrah yang Terbina</v>
          </cell>
        </row>
        <row r="12">
          <cell r="I12" t="str">
            <v>053 Pembinaan Penyelenggara Perjalanan Ibadah Umrah</v>
          </cell>
          <cell r="K12">
            <v>0</v>
          </cell>
        </row>
        <row r="13">
          <cell r="I13" t="str">
            <v>054 Pemantauan dan Pengawasan Penyelenggara Perjalanan Ibadah Umrah</v>
          </cell>
          <cell r="K13">
            <v>41204000</v>
          </cell>
        </row>
        <row r="14">
          <cell r="I14" t="str">
            <v>2147 Pelayanan Haji Dalam Negeri</v>
          </cell>
        </row>
        <row r="15">
          <cell r="I15" t="str">
            <v>2147.QAA Pelayanan Publik kepada masyarakat</v>
          </cell>
        </row>
        <row r="16">
          <cell r="I16" t="str">
            <v>2147.QAA.001 Layanan Administrasi Haji Dalam Negeri</v>
          </cell>
        </row>
        <row r="17">
          <cell r="I17" t="str">
            <v>054 Konsolidasi dan Verifikasi Data Jemaah Haji Reguler</v>
          </cell>
          <cell r="K17">
            <v>32450000</v>
          </cell>
        </row>
        <row r="18">
          <cell r="I18" t="str">
            <v>057 Penyelesaian Dokumen/Perlengkapan Jemaah Haji di Tingkat Kab/Kota</v>
          </cell>
          <cell r="K18">
            <v>219600000</v>
          </cell>
        </row>
        <row r="19">
          <cell r="I19" t="str">
            <v>058 Penyelesaian Dokumen/Perlengkapan Jemaah Haji di Tingkat Provinsi</v>
          </cell>
          <cell r="K19">
            <v>108150000</v>
          </cell>
        </row>
        <row r="20">
          <cell r="I20" t="str">
            <v>063 Pelayanan Pemberangkatan/Pemulangan Jemaah</v>
          </cell>
          <cell r="K20">
            <v>109478000</v>
          </cell>
        </row>
        <row r="21">
          <cell r="I21" t="str">
            <v>2148 Pembinaan Haji</v>
          </cell>
        </row>
        <row r="22">
          <cell r="I22" t="str">
            <v>2148.QDC Fasilitasi dan Pembinaan Masyarakat</v>
          </cell>
        </row>
        <row r="23">
          <cell r="I23" t="str">
            <v>2148.QDC.001 Petugas Haji yang Profesional</v>
          </cell>
        </row>
        <row r="24">
          <cell r="I24" t="str">
            <v>051 Rekrutmen/Seleksi PPIH Kloter</v>
          </cell>
          <cell r="K24">
            <v>130445000</v>
          </cell>
        </row>
        <row r="25">
          <cell r="I25" t="str">
            <v>052 Rekrutmen/Seleksi PPIH Non Kloter</v>
          </cell>
        </row>
        <row r="26">
          <cell r="I26" t="str">
            <v>054 Rekrutmen/Seleksi Petugas TPHD</v>
          </cell>
          <cell r="K26">
            <v>19325000</v>
          </cell>
        </row>
        <row r="27">
          <cell r="I27" t="str">
            <v>055 Dokumen dan Perlengkapan PPIH Kloter</v>
          </cell>
        </row>
        <row r="28">
          <cell r="I28" t="str">
            <v>058 Dokumen dan Perlengkapan PPIH Embarkasi</v>
          </cell>
        </row>
        <row r="29">
          <cell r="I29" t="str">
            <v>059 Dokumen dan Perlengkapan PPIH Embarkasi Antara</v>
          </cell>
        </row>
        <row r="30">
          <cell r="I30" t="str">
            <v>060 Dokumen dan Perlengkapan PPIH Embarkasi Transit</v>
          </cell>
        </row>
        <row r="31">
          <cell r="I31" t="str">
            <v>061 Pelatihan dan pembekalan PPIH Kloter</v>
          </cell>
        </row>
        <row r="32">
          <cell r="I32" t="str">
            <v>064 Operasional PPIH Kloter</v>
          </cell>
        </row>
        <row r="33">
          <cell r="I33" t="str">
            <v>067 Operasional PPIH Embarkasi</v>
          </cell>
        </row>
        <row r="34">
          <cell r="I34" t="str">
            <v>068 Operasional PPIH Embarkasi Antara</v>
          </cell>
          <cell r="K34">
            <v>1170335000</v>
          </cell>
        </row>
        <row r="35">
          <cell r="I35" t="str">
            <v>069 Operasional PPIH Embarkasi Transit</v>
          </cell>
        </row>
        <row r="36">
          <cell r="I36" t="str">
            <v>2148.QDC.002 Jemaah Haji Reguler yang Terbina</v>
          </cell>
        </row>
        <row r="37">
          <cell r="I37" t="str">
            <v>051 Bimbingan Jemaah Haji Reguler</v>
          </cell>
          <cell r="K37">
            <v>178650000</v>
          </cell>
        </row>
        <row r="38">
          <cell r="I38" t="str">
            <v>052 Sertifikasi penyuluh dan pembimbing manasik haji</v>
          </cell>
          <cell r="K38">
            <v>45750000</v>
          </cell>
        </row>
        <row r="39">
          <cell r="I39" t="str">
            <v>053 Pembinaan kelompok bimbingan</v>
          </cell>
          <cell r="K39">
            <v>68520000</v>
          </cell>
        </row>
        <row r="40">
          <cell r="I40" t="str">
            <v>2149 Pengelolaan Dana Haji dan Sistem Informasi Haji</v>
          </cell>
        </row>
        <row r="41">
          <cell r="I41" t="str">
            <v>2149.QMA Data dan Informasi Publik</v>
          </cell>
        </row>
        <row r="42">
          <cell r="I42" t="str">
            <v>2149.QMA.001 Sistem Informasi Haji yang Handal</v>
          </cell>
        </row>
        <row r="43">
          <cell r="I43" t="str">
            <v>051 Pengelolaan Infrastruktur</v>
          </cell>
        </row>
        <row r="44">
          <cell r="I44" t="str">
            <v>025.09.WA DUKUNGAN MANAJEMEN</v>
          </cell>
          <cell r="J44">
            <v>10598906000</v>
          </cell>
          <cell r="K44">
            <v>501818000</v>
          </cell>
          <cell r="L44">
            <v>652904000</v>
          </cell>
          <cell r="M44">
            <v>2187750000</v>
          </cell>
        </row>
        <row r="45">
          <cell r="I45" t="str">
            <v>2150 Dukungan Manajemen dan Pelaksanaan Tugas Teknis
Lainnya Penyelenggaraan Haji dan Umrah</v>
          </cell>
        </row>
        <row r="46">
          <cell r="I46" t="str">
            <v>2150.EBA Layanan Dukungan Manajemen Internal</v>
          </cell>
        </row>
        <row r="47">
          <cell r="I47" t="str">
            <v>2150.EBA.958 Layanan Hubungan Masyarakat</v>
          </cell>
        </row>
        <row r="48">
          <cell r="I48" t="str">
            <v>052 Pengelolaan Media Publikasi Informasi Haji dan Umrah</v>
          </cell>
        </row>
        <row r="49">
          <cell r="I49" t="str">
            <v>053 Penyebaran Informasi Haji dan Umrah</v>
          </cell>
        </row>
        <row r="50">
          <cell r="I50" t="str">
            <v>2150.EBA.960 Layanan Organisasi dan Tata Kelola Internal</v>
          </cell>
        </row>
        <row r="51">
          <cell r="I51" t="str">
            <v>051 Pelayanan Organisasi, Tata Laksana, dan Reformasi Birokrasi</v>
          </cell>
        </row>
        <row r="52">
          <cell r="I52" t="str">
            <v>2150.EBA.962 Layanan Umum</v>
          </cell>
        </row>
        <row r="53">
          <cell r="I53" t="str">
            <v>052 Koordinasi penyelenggaraan ibadah haji</v>
          </cell>
          <cell r="J53">
            <v>0</v>
          </cell>
          <cell r="K53">
            <v>423612000</v>
          </cell>
        </row>
        <row r="54">
          <cell r="I54" t="str">
            <v>053 Pelayanan Umum dan Rumah Tangga</v>
          </cell>
          <cell r="L54">
            <v>321100000</v>
          </cell>
        </row>
        <row r="55">
          <cell r="I55" t="str">
            <v>2150.EBA.994 Layanan Perkantoran</v>
          </cell>
        </row>
        <row r="56">
          <cell r="I56" t="str">
            <v>001 Gaji dan Tunjangan</v>
          </cell>
          <cell r="J56">
            <v>10598906000</v>
          </cell>
        </row>
        <row r="57">
          <cell r="I57" t="str">
            <v>002 Operasional dan Pemeliharaan Kantor</v>
          </cell>
          <cell r="M57">
            <v>2187750000</v>
          </cell>
        </row>
        <row r="58">
          <cell r="I58" t="str">
            <v>2150.EBB Layanan Sarana dan Prasarana Internal</v>
          </cell>
        </row>
        <row r="59">
          <cell r="I59" t="str">
            <v>2150.EBB.951 Layanan Sarana Internal</v>
          </cell>
        </row>
        <row r="60">
          <cell r="I60" t="str">
            <v>053 Pengadaan Kendaraan Bermotor</v>
          </cell>
          <cell r="L60">
            <v>0</v>
          </cell>
        </row>
        <row r="61">
          <cell r="I61" t="str">
            <v>2150.EBC Layanan Manajemen SDM Internal</v>
          </cell>
        </row>
        <row r="62">
          <cell r="I62" t="str">
            <v>2150.EBC.954 Layanan Manajemen SDM</v>
          </cell>
        </row>
        <row r="63">
          <cell r="I63" t="str">
            <v>051 Pengelolaan Kepegawaian</v>
          </cell>
          <cell r="K63">
            <v>78206000</v>
          </cell>
        </row>
        <row r="64">
          <cell r="I64" t="str">
            <v>2150.EBD Layanan Manajemen Kinerja Internal</v>
          </cell>
        </row>
        <row r="65">
          <cell r="I65" t="str">
            <v>2150.EBD.952 Layanan Perencanaan dan Penganggaran</v>
          </cell>
        </row>
        <row r="66">
          <cell r="I66" t="str">
            <v>051 Penyusunan Perencanaan Program dan Anggaran</v>
          </cell>
        </row>
        <row r="67">
          <cell r="I67" t="str">
            <v>052 Pengelolaan Rencana Program dan Anggaran</v>
          </cell>
        </row>
        <row r="68">
          <cell r="I68" t="str">
            <v>2150.EBD.953 Layanan Pemantauan dan Evaluasi</v>
          </cell>
        </row>
        <row r="69">
          <cell r="I69" t="str">
            <v>051 Evaluasi dan Pelaporan Program</v>
          </cell>
        </row>
        <row r="70">
          <cell r="I70" t="str">
            <v>2150.EBD.955 Layanan Manajemen Keuangan</v>
          </cell>
        </row>
        <row r="71">
          <cell r="I71" t="str">
            <v>054 Pengelolaan PNBP</v>
          </cell>
          <cell r="L71">
            <v>331804000</v>
          </cell>
        </row>
        <row r="72">
          <cell r="I72" t="str">
            <v>055 Pengelolaan Laporan Keuangan</v>
          </cell>
        </row>
      </sheetData>
      <sheetData sheetId="12">
        <row r="7">
          <cell r="J7">
            <v>7057541000</v>
          </cell>
          <cell r="K7">
            <v>1528821000</v>
          </cell>
          <cell r="L7">
            <v>288000000</v>
          </cell>
          <cell r="M7">
            <v>1205160000</v>
          </cell>
          <cell r="N7">
            <v>10079522000</v>
          </cell>
        </row>
        <row r="8">
          <cell r="I8" t="str">
            <v>025.09.DC KERUKUNAN UMAT DAN LAYANAN KEHIDUPAN BERAGAMA</v>
          </cell>
          <cell r="J8">
            <v>0</v>
          </cell>
          <cell r="K8">
            <v>774059000</v>
          </cell>
          <cell r="L8">
            <v>0</v>
          </cell>
          <cell r="M8">
            <v>0</v>
          </cell>
        </row>
        <row r="9">
          <cell r="I9" t="str">
            <v>2126 Pembinaan Umrah dan Haji Khusus</v>
          </cell>
        </row>
        <row r="10">
          <cell r="I10" t="str">
            <v>2126.QDB Fasilitasi dan Pembinaan Lembaga</v>
          </cell>
        </row>
        <row r="11">
          <cell r="I11" t="str">
            <v>2126.QDB.001 Lembaga Penyelenggara Ibadah Umrah yang Terbina</v>
          </cell>
        </row>
        <row r="12">
          <cell r="I12" t="str">
            <v>053 Pembinaan Penyelenggara Perjalanan Ibadah Umrah</v>
          </cell>
          <cell r="K12">
            <v>23200000</v>
          </cell>
        </row>
        <row r="13">
          <cell r="I13" t="str">
            <v>054 Pemantauan dan Pengawasan Penyelenggara Perjalanan Ibadah Umrah</v>
          </cell>
          <cell r="K13">
            <v>0</v>
          </cell>
        </row>
        <row r="14">
          <cell r="I14" t="str">
            <v>2147 Pelayanan Haji Dalam Negeri</v>
          </cell>
        </row>
        <row r="15">
          <cell r="I15" t="str">
            <v>2147.QAA Pelayanan Publik kepada masyarakat</v>
          </cell>
        </row>
        <row r="16">
          <cell r="I16" t="str">
            <v>2147.QAA.001 Layanan Administrasi Haji Dalam Negeri</v>
          </cell>
        </row>
        <row r="17">
          <cell r="I17" t="str">
            <v>054 Konsolidasi dan Verifikasi Data Jemaah Haji Reguler</v>
          </cell>
          <cell r="K17">
            <v>40000000</v>
          </cell>
          <cell r="L17">
            <v>0</v>
          </cell>
        </row>
        <row r="18">
          <cell r="I18" t="str">
            <v>057 Penyelesaian Dokumen/Perlengkapan Jemaah Haji di Tingkat Kab/Kota</v>
          </cell>
          <cell r="K18">
            <v>102940000</v>
          </cell>
          <cell r="L18">
            <v>0</v>
          </cell>
        </row>
        <row r="19">
          <cell r="I19" t="str">
            <v>058 Penyelesaian Dokumen/Perlengkapan Jemaah Haji di Tingkat Provinsi</v>
          </cell>
          <cell r="K19">
            <v>52050000</v>
          </cell>
          <cell r="L19">
            <v>0</v>
          </cell>
        </row>
        <row r="20">
          <cell r="I20" t="str">
            <v>063 Pelayanan Pemberangkatan/Pemulangan Jemaah</v>
          </cell>
          <cell r="K20">
            <v>99960000</v>
          </cell>
        </row>
        <row r="21">
          <cell r="I21" t="str">
            <v>2148 Pembinaan Haji</v>
          </cell>
        </row>
        <row r="22">
          <cell r="I22" t="str">
            <v>2148.QDC Fasilitasi dan Pembinaan Masyarakat</v>
          </cell>
        </row>
        <row r="23">
          <cell r="I23" t="str">
            <v>2148.QDC.001 Petugas Haji yang Profesional</v>
          </cell>
        </row>
        <row r="24">
          <cell r="I24" t="str">
            <v>051 Rekrutmen/Seleksi PPIH Kloter</v>
          </cell>
          <cell r="K24">
            <v>109705000</v>
          </cell>
        </row>
        <row r="25">
          <cell r="I25" t="str">
            <v>052 Rekrutmen/Seleksi PPIH Non Kloter</v>
          </cell>
          <cell r="L25">
            <v>0</v>
          </cell>
        </row>
        <row r="26">
          <cell r="I26" t="str">
            <v>054 Rekrutmen/Seleksi Petugas TPHD</v>
          </cell>
          <cell r="K26">
            <v>12195000</v>
          </cell>
        </row>
        <row r="27">
          <cell r="I27" t="str">
            <v>055 Dokumen dan Perlengkapan PPIH Kloter</v>
          </cell>
        </row>
        <row r="28">
          <cell r="I28" t="str">
            <v>058 Dokumen dan Perlengkapan PPIH Embarkasi</v>
          </cell>
        </row>
        <row r="29">
          <cell r="I29" t="str">
            <v>059 Dokumen dan Perlengkapan PPIH Embarkasi Antara</v>
          </cell>
        </row>
        <row r="30">
          <cell r="I30" t="str">
            <v>060 Dokumen dan Perlengkapan PPIH Embarkasi Transit</v>
          </cell>
        </row>
        <row r="31">
          <cell r="I31" t="str">
            <v>061 Pelatihan dan pembekalan PPIH Kloter</v>
          </cell>
        </row>
        <row r="32">
          <cell r="I32" t="str">
            <v>064 Operasional PPIH Kloter</v>
          </cell>
        </row>
        <row r="33">
          <cell r="I33" t="str">
            <v>067 Operasional PPIH Embarkasi</v>
          </cell>
        </row>
        <row r="34">
          <cell r="I34" t="str">
            <v>068 Operasional PPIH Embarkasi Antara</v>
          </cell>
        </row>
        <row r="35">
          <cell r="I35" t="str">
            <v>069 Operasional PPIH Embarkasi Transit</v>
          </cell>
          <cell r="K35">
            <v>30000000</v>
          </cell>
        </row>
        <row r="36">
          <cell r="I36" t="str">
            <v>2148.QDC.002 Jemaah Haji Reguler yang Terbina</v>
          </cell>
        </row>
        <row r="37">
          <cell r="I37" t="str">
            <v>051 Bimbingan Jemaah Haji Reguler</v>
          </cell>
          <cell r="K37">
            <v>295509000</v>
          </cell>
        </row>
        <row r="38">
          <cell r="I38" t="str">
            <v>052 Sertifikasi penyuluh dan pembimbing manasik haji</v>
          </cell>
          <cell r="K38">
            <v>0</v>
          </cell>
        </row>
        <row r="39">
          <cell r="I39" t="str">
            <v>053 Pembinaan kelompok bimbingan</v>
          </cell>
          <cell r="K39">
            <v>8500000</v>
          </cell>
        </row>
        <row r="40">
          <cell r="I40" t="str">
            <v>2149 Pengelolaan Dana Haji dan Sistem Informasi Haji</v>
          </cell>
        </row>
        <row r="41">
          <cell r="I41" t="str">
            <v>2149.QMA Data dan Informasi Publik</v>
          </cell>
        </row>
        <row r="42">
          <cell r="I42" t="str">
            <v>2149.QMA.001 Sistem Informasi Haji yang Handal</v>
          </cell>
        </row>
        <row r="43">
          <cell r="I43" t="str">
            <v>051 Pengelolaan Infrastruktur</v>
          </cell>
        </row>
        <row r="44">
          <cell r="I44" t="str">
            <v>025.09.WA DUKUNGAN MANAJEMEN</v>
          </cell>
          <cell r="J44">
            <v>7057541000</v>
          </cell>
          <cell r="K44">
            <v>754762000</v>
          </cell>
          <cell r="L44">
            <v>288000000</v>
          </cell>
          <cell r="M44">
            <v>1205160000</v>
          </cell>
        </row>
        <row r="45">
          <cell r="I45" t="str">
            <v>2150 Dukungan Manajemen dan Pelaksanaan Tugas Teknis
Lainnya Penyelenggaraan Haji dan Umrah</v>
          </cell>
        </row>
        <row r="46">
          <cell r="I46" t="str">
            <v>2150.EBA Layanan Dukungan Manajemen Internal</v>
          </cell>
        </row>
        <row r="47">
          <cell r="I47" t="str">
            <v>2150.EBA.958 Layanan Hubungan Masyarakat</v>
          </cell>
        </row>
        <row r="48">
          <cell r="I48" t="str">
            <v>052 Pengelolaan Media Publikasi Informasi Haji dan Umrah</v>
          </cell>
        </row>
        <row r="49">
          <cell r="I49" t="str">
            <v>053 Penyebaran Informasi Haji dan Umrah</v>
          </cell>
        </row>
        <row r="50">
          <cell r="I50" t="str">
            <v>2150.EBA.960 Layanan Organisasi dan Tata Kelola Internal</v>
          </cell>
        </row>
        <row r="51">
          <cell r="I51" t="str">
            <v>051 Pelayanan Organisasi, Tata Laksana, dan Reformasi Birokrasi</v>
          </cell>
        </row>
        <row r="52">
          <cell r="I52" t="str">
            <v>2150.EBA.962 Layanan Umum</v>
          </cell>
        </row>
        <row r="53">
          <cell r="I53" t="str">
            <v>052 Koordinasi penyelenggaraan ibadah haji</v>
          </cell>
          <cell r="K53">
            <v>640143000</v>
          </cell>
        </row>
        <row r="54">
          <cell r="I54" t="str">
            <v>053 Pelayanan Umum dan Rumah Tangga</v>
          </cell>
        </row>
        <row r="55">
          <cell r="I55" t="str">
            <v>2150.EBA.994 Layanan Perkantoran</v>
          </cell>
        </row>
        <row r="56">
          <cell r="I56" t="str">
            <v>001 Gaji dan Tunjangan</v>
          </cell>
          <cell r="J56">
            <v>7057541000</v>
          </cell>
        </row>
        <row r="57">
          <cell r="I57" t="str">
            <v>002 Operasional dan Pemeliharaan Kantor</v>
          </cell>
          <cell r="M57">
            <v>1205160000</v>
          </cell>
        </row>
        <row r="58">
          <cell r="I58" t="str">
            <v>2150.EBC Layanan Manajemen SDM Internal</v>
          </cell>
        </row>
        <row r="59">
          <cell r="I59" t="str">
            <v>2150.EBC.954 Layanan Manajemen SDM</v>
          </cell>
        </row>
        <row r="60">
          <cell r="I60" t="str">
            <v>051 Pengelolaan Kepegawaian</v>
          </cell>
          <cell r="K60">
            <v>85619000</v>
          </cell>
        </row>
        <row r="61">
          <cell r="I61" t="str">
            <v>2150.EBD Layanan Manajemen Kinerja Internal</v>
          </cell>
        </row>
        <row r="62">
          <cell r="I62" t="str">
            <v>2150.EBD.952 Layanan Perencanaan dan Penganggaran</v>
          </cell>
        </row>
        <row r="63">
          <cell r="I63" t="str">
            <v>051 Penyusunan Perencanaan Program dan Anggaran</v>
          </cell>
          <cell r="K63">
            <v>29000000</v>
          </cell>
        </row>
        <row r="64">
          <cell r="I64" t="str">
            <v>052 Pengelolaan Rencana Program dan Anggaran</v>
          </cell>
        </row>
        <row r="65">
          <cell r="I65" t="str">
            <v>2150.EBD.953 Layanan Pemantauan dan Evaluasi</v>
          </cell>
        </row>
        <row r="66">
          <cell r="I66" t="str">
            <v>051 Evaluasi dan Pelaporan Program</v>
          </cell>
        </row>
        <row r="67">
          <cell r="I67" t="str">
            <v>2150.EBD.955 Layanan Manajemen Keuangan</v>
          </cell>
        </row>
        <row r="68">
          <cell r="I68" t="str">
            <v>054 Pengelolaan PNBP</v>
          </cell>
          <cell r="L68">
            <v>288000000</v>
          </cell>
        </row>
        <row r="69">
          <cell r="I69" t="str">
            <v>055 Pengelolaan Laporan Keuangan</v>
          </cell>
        </row>
      </sheetData>
      <sheetData sheetId="13">
        <row r="7">
          <cell r="I7">
            <v>7773738000</v>
          </cell>
          <cell r="J7">
            <v>1325188000</v>
          </cell>
          <cell r="K7">
            <v>765584000</v>
          </cell>
          <cell r="L7">
            <v>1858260000</v>
          </cell>
          <cell r="M7">
            <v>11722770000</v>
          </cell>
        </row>
        <row r="8">
          <cell r="H8" t="str">
            <v>025.09.DC KERUKUNAN UMAT DAN LAYANAN KEHIDUPAN BERAGAMA</v>
          </cell>
          <cell r="I8">
            <v>0</v>
          </cell>
          <cell r="J8">
            <v>855478000</v>
          </cell>
          <cell r="K8">
            <v>0</v>
          </cell>
          <cell r="L8">
            <v>0</v>
          </cell>
        </row>
        <row r="9">
          <cell r="H9" t="str">
            <v>2126 Pembinaan Umrah dan Haji Khusus</v>
          </cell>
        </row>
        <row r="10">
          <cell r="H10" t="str">
            <v>2126.QDB Fasilitasi dan Pembinaan Lembaga</v>
          </cell>
        </row>
        <row r="11">
          <cell r="H11" t="str">
            <v>2126.QDB.001 Lembaga Penyelenggara Ibadah Umrah yang Terbina</v>
          </cell>
        </row>
        <row r="12">
          <cell r="H12" t="str">
            <v>053 Pembinaan Penyelenggara Perjalanan Ibadah Umrah</v>
          </cell>
          <cell r="J12">
            <v>19182000</v>
          </cell>
        </row>
        <row r="13">
          <cell r="H13" t="str">
            <v>054 Pemantauan dan Pengawasan Penyelenggara Perjalanan Ibadah Umrah</v>
          </cell>
          <cell r="J13">
            <v>35534000</v>
          </cell>
        </row>
        <row r="14">
          <cell r="H14" t="str">
            <v>2147 Pelayanan Haji Dalam Negeri</v>
          </cell>
        </row>
        <row r="15">
          <cell r="H15" t="str">
            <v>2147.QAA Pelayanan Publik kepada masyarakat</v>
          </cell>
        </row>
        <row r="16">
          <cell r="H16" t="str">
            <v>2147.QAA.001 Layanan Administrasi Haji Dalam Negeri</v>
          </cell>
        </row>
        <row r="17">
          <cell r="H17" t="str">
            <v>054 Konsolidasi dan Verifikasi Data Jemaah Haji Reguler</v>
          </cell>
          <cell r="J17">
            <v>50050000</v>
          </cell>
        </row>
        <row r="18">
          <cell r="H18" t="str">
            <v>057 Penyelesaian Dokumen/Perlengkapan Jemaah Haji di Tingkat Kab/Kota</v>
          </cell>
          <cell r="J18">
            <v>108500000</v>
          </cell>
        </row>
        <row r="19">
          <cell r="H19" t="str">
            <v>058 Penyelesaian Dokumen/Perlengkapan Jemaah Haji di Tingkat Provinsi</v>
          </cell>
          <cell r="J19">
            <v>50042000</v>
          </cell>
        </row>
        <row r="20">
          <cell r="H20" t="str">
            <v>063 Pelayanan Pemberangkatan/Pemulangan Jemaah</v>
          </cell>
        </row>
        <row r="21">
          <cell r="H21" t="str">
            <v>2148 Pembinaan Haji</v>
          </cell>
        </row>
        <row r="22">
          <cell r="H22" t="str">
            <v>2148.QDC Fasilitasi dan Pembinaan Masyarakat</v>
          </cell>
        </row>
        <row r="23">
          <cell r="H23" t="str">
            <v>2148.QDC.001 Petugas Haji yang Profesional</v>
          </cell>
        </row>
        <row r="24">
          <cell r="H24" t="str">
            <v>051 Rekrutmen/Seleksi PPIH Kloter</v>
          </cell>
          <cell r="J24">
            <v>108325000</v>
          </cell>
        </row>
        <row r="25">
          <cell r="H25" t="str">
            <v>052 Rekrutmen/Seleksi PPIH Non Kloter</v>
          </cell>
        </row>
        <row r="26">
          <cell r="H26" t="str">
            <v>054 Rekrutmen/Seleksi Petugas TPHD</v>
          </cell>
          <cell r="J26">
            <v>11895000</v>
          </cell>
        </row>
        <row r="27">
          <cell r="H27" t="str">
            <v>055 Dokumen dan Perlengkapan PPIH Kloter</v>
          </cell>
        </row>
        <row r="28">
          <cell r="H28" t="str">
            <v>058 Dokumen dan Perlengkapan PPIH Embarkasi</v>
          </cell>
        </row>
        <row r="29">
          <cell r="H29" t="str">
            <v>059 Dokumen dan Perlengkapan PPIH Embarkasi Antara</v>
          </cell>
        </row>
        <row r="30">
          <cell r="H30" t="str">
            <v>060 Dokumen dan Perlengkapan PPIH Embarkasi Transit</v>
          </cell>
        </row>
        <row r="31">
          <cell r="H31" t="str">
            <v>061 Pelatihan dan pembekalan PPIH Kloter</v>
          </cell>
        </row>
        <row r="32">
          <cell r="H32" t="str">
            <v>064 Operasional PPIH Kloter</v>
          </cell>
        </row>
        <row r="33">
          <cell r="H33" t="str">
            <v>067 Operasional PPIH Embarkasi</v>
          </cell>
        </row>
        <row r="34">
          <cell r="H34" t="str">
            <v>068 Operasional PPIH Embarkasi Antara</v>
          </cell>
          <cell r="J34">
            <v>210924000</v>
          </cell>
        </row>
        <row r="35">
          <cell r="H35" t="str">
            <v>069 Operasional PPIH Embarkasi Transit</v>
          </cell>
        </row>
        <row r="36">
          <cell r="H36" t="str">
            <v>2148.QDC.002 Jemaah Haji Reguler yang Terbina</v>
          </cell>
        </row>
        <row r="37">
          <cell r="H37" t="str">
            <v>051 Bimbingan Jemaah Haji Reguler</v>
          </cell>
          <cell r="J37">
            <v>211026000</v>
          </cell>
        </row>
        <row r="38">
          <cell r="H38" t="str">
            <v>052 Sertifikasi penyuluh dan pembimbing manasik haji</v>
          </cell>
          <cell r="J38">
            <v>0</v>
          </cell>
        </row>
        <row r="39">
          <cell r="H39" t="str">
            <v>053 Pembinaan kelompok bimbingan</v>
          </cell>
          <cell r="J39">
            <v>50000000</v>
          </cell>
        </row>
        <row r="40">
          <cell r="H40" t="str">
            <v>2149 Pengelolaan Dana Haji dan Sistem Informasi Haji</v>
          </cell>
        </row>
        <row r="41">
          <cell r="H41" t="str">
            <v>2149.QMA Data dan Informasi Publik</v>
          </cell>
        </row>
        <row r="42">
          <cell r="H42" t="str">
            <v>2149.QMA.001 Sistem Informasi Haji yang Handal</v>
          </cell>
        </row>
        <row r="43">
          <cell r="H43" t="str">
            <v>051 Pengelolaan Infrastruktur</v>
          </cell>
          <cell r="J43">
            <v>0</v>
          </cell>
        </row>
        <row r="44">
          <cell r="H44" t="str">
            <v>025.09.WA DUKUNGAN MANAJEMEN</v>
          </cell>
          <cell r="I44">
            <v>7773738000</v>
          </cell>
          <cell r="J44">
            <v>469710000</v>
          </cell>
          <cell r="K44">
            <v>765584000</v>
          </cell>
          <cell r="L44">
            <v>1858260000</v>
          </cell>
        </row>
        <row r="45">
          <cell r="H45" t="str">
            <v>2150 Dukungan Manajemen dan Pelaksanaan Tugas Teknis
Lainnya Penyelenggaraan Haji dan Umrah</v>
          </cell>
        </row>
        <row r="46">
          <cell r="H46" t="str">
            <v>2150.EBA Layanan Dukungan Manajemen Internal</v>
          </cell>
        </row>
        <row r="47">
          <cell r="H47" t="str">
            <v>2150.EBA.958 Layanan Hubungan Masyarakat</v>
          </cell>
        </row>
        <row r="48">
          <cell r="H48" t="str">
            <v>052 Pengelolaan Media Publikasi Informasi Haji dan Umrah</v>
          </cell>
        </row>
        <row r="49">
          <cell r="H49" t="str">
            <v>053 Penyebaran Informasi Haji dan Umrah</v>
          </cell>
        </row>
        <row r="50">
          <cell r="H50" t="str">
            <v>2150.EBA.960 Layanan Organisasi dan Tata Kelola Internal</v>
          </cell>
        </row>
        <row r="51">
          <cell r="H51" t="str">
            <v>051 Pelayanan Organisasi, Tata Laksana, dan Reformasi Birokrasi</v>
          </cell>
        </row>
        <row r="52">
          <cell r="H52" t="str">
            <v>2150.EBA.962 Layanan Umum</v>
          </cell>
        </row>
        <row r="53">
          <cell r="H53" t="str">
            <v>052 Koordinasi penyelenggaraan ibadah haji</v>
          </cell>
          <cell r="J53">
            <v>294754000</v>
          </cell>
        </row>
        <row r="54">
          <cell r="H54" t="str">
            <v>053 Pelayanan Umum dan Rumah Tangga</v>
          </cell>
        </row>
        <row r="55">
          <cell r="H55" t="str">
            <v>2150.EBA.994 Layanan Perkantoran</v>
          </cell>
        </row>
        <row r="56">
          <cell r="H56" t="str">
            <v>001 Gaji dan Tunjangan</v>
          </cell>
          <cell r="I56">
            <v>7773738000</v>
          </cell>
        </row>
        <row r="57">
          <cell r="H57" t="str">
            <v>002 Operasional dan Pemeliharaan Kantor</v>
          </cell>
          <cell r="L57">
            <v>1858260000</v>
          </cell>
        </row>
        <row r="58">
          <cell r="H58" t="str">
            <v>2150.EBC Layanan Manajemen SDM Internal</v>
          </cell>
        </row>
        <row r="59">
          <cell r="H59" t="str">
            <v>2150.EBC.954 Layanan Manajemen SDM</v>
          </cell>
        </row>
        <row r="60">
          <cell r="H60" t="str">
            <v>051 Pengelolaan Kepegawaian</v>
          </cell>
          <cell r="J60">
            <v>86310000</v>
          </cell>
        </row>
        <row r="61">
          <cell r="H61" t="str">
            <v>2150.EBD Layanan Manajemen Kinerja Internal</v>
          </cell>
        </row>
        <row r="62">
          <cell r="H62" t="str">
            <v>2150.EBD.952 Layanan Perencanaan dan Penganggaran</v>
          </cell>
        </row>
        <row r="63">
          <cell r="H63" t="str">
            <v>051 Penyusunan Perencanaan Program dan Anggaran</v>
          </cell>
          <cell r="J63">
            <v>40910000</v>
          </cell>
        </row>
        <row r="64">
          <cell r="H64" t="str">
            <v>052 Pengelolaan Rencana Program dan Anggaran</v>
          </cell>
        </row>
        <row r="65">
          <cell r="H65" t="str">
            <v>2150.EBD.953 Layanan Pemantauan dan Evaluasi</v>
          </cell>
        </row>
        <row r="66">
          <cell r="H66" t="str">
            <v>051 Evaluasi dan Pelaporan Program</v>
          </cell>
        </row>
        <row r="67">
          <cell r="H67" t="str">
            <v>2150.EBD.955 Layanan Manajemen Keuangan</v>
          </cell>
        </row>
        <row r="68">
          <cell r="H68" t="str">
            <v>054 Pengelolaan PNBP</v>
          </cell>
          <cell r="K68">
            <v>765584000</v>
          </cell>
        </row>
        <row r="69">
          <cell r="H69" t="str">
            <v>055 Pengelolaan Laporan Keuangan</v>
          </cell>
          <cell r="J69">
            <v>47736000</v>
          </cell>
        </row>
      </sheetData>
      <sheetData sheetId="14">
        <row r="7">
          <cell r="H7">
            <v>10544125000</v>
          </cell>
          <cell r="I7">
            <v>7129327000</v>
          </cell>
          <cell r="J7">
            <v>1729523000</v>
          </cell>
          <cell r="K7">
            <v>19402975000</v>
          </cell>
        </row>
        <row r="8">
          <cell r="G8" t="str">
            <v>025.09.DC KERUKUNAN UMAT DAN LAYANAN KEHIDUPAN BERAGAMA</v>
          </cell>
          <cell r="H8">
            <v>0</v>
          </cell>
          <cell r="I8">
            <v>5453957000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155260000</v>
          </cell>
        </row>
        <row r="13">
          <cell r="G13" t="str">
            <v>054 Pemantauan dan Pengawasan Penyelenggara Perjalanan Ibadah Umrah</v>
          </cell>
          <cell r="I13">
            <v>37720000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73140000</v>
          </cell>
        </row>
        <row r="18">
          <cell r="G18" t="str">
            <v>057 Penyelesaian Dokumen/Perlengkapan Jemaah Haji di Tingkat Kab/Kota</v>
          </cell>
          <cell r="I18">
            <v>427500000</v>
          </cell>
        </row>
        <row r="19">
          <cell r="G19" t="str">
            <v>058 Penyelesaian Dokumen/Perlengkapan Jemaah Haji di Tingkat Provinsi</v>
          </cell>
          <cell r="I19">
            <v>172835000</v>
          </cell>
        </row>
        <row r="20">
          <cell r="G20" t="str">
            <v>063 Pelayanan Pemberangkatan/Pemulangan Jemaah</v>
          </cell>
          <cell r="I20">
            <v>174962000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110170000</v>
          </cell>
        </row>
        <row r="25">
          <cell r="G25" t="str">
            <v>052 Rekrutmen/Seleksi PPIH Non Kloter</v>
          </cell>
        </row>
        <row r="26">
          <cell r="G26" t="str">
            <v>054 Rekrutmen/Seleksi Petugas TPHD</v>
          </cell>
          <cell r="I26">
            <v>15700000</v>
          </cell>
        </row>
        <row r="27">
          <cell r="G27" t="str">
            <v>055 Dokumen dan Perlengkapan PPIH Kloter</v>
          </cell>
          <cell r="I27">
            <v>20800000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238850000</v>
          </cell>
        </row>
        <row r="32">
          <cell r="G32" t="str">
            <v>064 Operasional PPIH Kloter</v>
          </cell>
          <cell r="I32">
            <v>2271840000</v>
          </cell>
        </row>
        <row r="33">
          <cell r="G33" t="str">
            <v>067 Operasional PPIH Embarkasi</v>
          </cell>
          <cell r="I33">
            <v>1190110000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489210000</v>
          </cell>
        </row>
        <row r="38">
          <cell r="G38" t="str">
            <v>052 Sertifikasi penyuluh dan pembimbing manasik haji</v>
          </cell>
          <cell r="I38">
            <v>0</v>
          </cell>
        </row>
        <row r="39">
          <cell r="G39" t="str">
            <v>053 Pembinaan kelompok bimbingan</v>
          </cell>
          <cell r="I39">
            <v>75860000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cell r="I43">
            <v>0</v>
          </cell>
        </row>
        <row r="44">
          <cell r="G44" t="str">
            <v>025.09.WA DUKUNGAN MANAJEMEN</v>
          </cell>
          <cell r="H44">
            <v>10544125000</v>
          </cell>
          <cell r="I44">
            <v>1675370000</v>
          </cell>
          <cell r="J44">
            <v>1729523000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519287000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523450000</v>
          </cell>
        </row>
        <row r="54">
          <cell r="G54" t="str">
            <v>053 Pelayanan Umum dan Rumah Tangga</v>
          </cell>
          <cell r="I54">
            <v>0</v>
          </cell>
        </row>
        <row r="55">
          <cell r="G55" t="str">
            <v>2150.EBA.994 Layanan Perkantoran</v>
          </cell>
        </row>
        <row r="56">
          <cell r="G56" t="str">
            <v>001 Gaji dan Tunjangan</v>
          </cell>
          <cell r="H56">
            <v>10544125000</v>
          </cell>
        </row>
        <row r="57">
          <cell r="G57" t="str">
            <v>002 Operasional dan Pemeliharaan Kantor</v>
          </cell>
          <cell r="J57">
            <v>1729523000</v>
          </cell>
        </row>
        <row r="58">
          <cell r="G58" t="str">
            <v>2150.EBC Layanan Manajemen SDM Internal</v>
          </cell>
        </row>
        <row r="59">
          <cell r="G59" t="str">
            <v>2150.EBC.954 Layanan Manajemen SDM</v>
          </cell>
        </row>
        <row r="60">
          <cell r="G60" t="str">
            <v>051 Pengelolaan Kepegawaian</v>
          </cell>
          <cell r="I60">
            <v>83584000</v>
          </cell>
        </row>
        <row r="61">
          <cell r="G61" t="str">
            <v>2150.EBD Layanan Manajemen Kinerja Internal</v>
          </cell>
        </row>
        <row r="62">
          <cell r="G62" t="str">
            <v>2150.EBD.952 Layanan Perencanaan dan Penganggaran</v>
          </cell>
        </row>
        <row r="63">
          <cell r="G63" t="str">
            <v>051 Penyusunan Perencanaan Program dan Anggaran</v>
          </cell>
          <cell r="I63">
            <v>326906000</v>
          </cell>
        </row>
        <row r="64">
          <cell r="G64" t="str">
            <v>052 Pengelolaan Rencana Program dan Anggaran</v>
          </cell>
        </row>
        <row r="65">
          <cell r="G65" t="str">
            <v>2150.EBD.953 Layanan Pemantauan dan Evaluasi</v>
          </cell>
        </row>
        <row r="66">
          <cell r="G66" t="str">
            <v>051 Evaluasi dan Pelaporan Program</v>
          </cell>
          <cell r="I66">
            <v>69343000</v>
          </cell>
        </row>
        <row r="67">
          <cell r="G67" t="str">
            <v>2150.EBD.955 Layanan Manajemen Keuangan</v>
          </cell>
        </row>
        <row r="68">
          <cell r="G68" t="str">
            <v>055 Pengelolaan Laporan Keuangan</v>
          </cell>
          <cell r="I68">
            <v>152800000</v>
          </cell>
        </row>
      </sheetData>
      <sheetData sheetId="15">
        <row r="7">
          <cell r="H7">
            <v>4701321000</v>
          </cell>
          <cell r="I7">
            <v>5199399000</v>
          </cell>
          <cell r="J7">
            <v>1161931000</v>
          </cell>
          <cell r="K7">
            <v>11062651000</v>
          </cell>
        </row>
        <row r="8">
          <cell r="G8" t="str">
            <v>025.09.DC KERUKUNAN UMAT DAN LAYANAN KEHIDUPAN BERAGAMA</v>
          </cell>
          <cell r="H8">
            <v>0</v>
          </cell>
          <cell r="I8">
            <v>4637161000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30000000</v>
          </cell>
        </row>
        <row r="13">
          <cell r="G13" t="str">
            <v>054 Pemantauan dan Pengawasan Penyelenggara Perjalanan Ibadah Umrah</v>
          </cell>
          <cell r="I13">
            <v>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12000000</v>
          </cell>
          <cell r="J17">
            <v>0</v>
          </cell>
        </row>
        <row r="18">
          <cell r="G18" t="str">
            <v>057 Penyelesaian Dokumen/Perlengkapan Jemaah Haji di Tingkat Kab/Kota</v>
          </cell>
          <cell r="I18">
            <v>95560000</v>
          </cell>
        </row>
        <row r="19">
          <cell r="G19" t="str">
            <v>058 Penyelesaian Dokumen/Perlengkapan Jemaah Haji di Tingkat Provinsi</v>
          </cell>
          <cell r="I19">
            <v>63000000</v>
          </cell>
        </row>
        <row r="20">
          <cell r="G20" t="str">
            <v>063 Pelayanan Pemberangkatan/Pemulangan Jemaah</v>
          </cell>
          <cell r="I20">
            <v>36940000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90810000</v>
          </cell>
        </row>
        <row r="25">
          <cell r="G25" t="str">
            <v>052 Rekrutmen/Seleksi PPIH Non Kloter</v>
          </cell>
        </row>
        <row r="26">
          <cell r="G26" t="str">
            <v>054 Rekrutmen/Seleksi Petugas TPHD</v>
          </cell>
          <cell r="I26">
            <v>12795000</v>
          </cell>
        </row>
        <row r="27">
          <cell r="G27" t="str">
            <v>055 Dokumen dan Perlengkapan PPIH Kloter</v>
          </cell>
          <cell r="I27">
            <v>24700000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262700000</v>
          </cell>
        </row>
        <row r="32">
          <cell r="G32" t="str">
            <v>064 Operasional PPIH Kloter</v>
          </cell>
          <cell r="I32">
            <v>2702636000</v>
          </cell>
        </row>
        <row r="33">
          <cell r="G33" t="str">
            <v>067 Operasional PPIH Embarkasi</v>
          </cell>
          <cell r="I33">
            <v>1015060000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229860000</v>
          </cell>
        </row>
        <row r="38">
          <cell r="G38" t="str">
            <v>052 Sertifikasi penyuluh dan pembimbing manasik haji</v>
          </cell>
          <cell r="I38">
            <v>8000000</v>
          </cell>
        </row>
        <row r="39">
          <cell r="G39" t="str">
            <v>053 Pembinaan kelompok bimbingan</v>
          </cell>
          <cell r="I39">
            <v>53100000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cell r="I43">
            <v>0</v>
          </cell>
        </row>
        <row r="44">
          <cell r="G44" t="str">
            <v>025.09.WA DUKUNGAN MANAJEMEN</v>
          </cell>
          <cell r="H44">
            <v>4701321000</v>
          </cell>
          <cell r="I44">
            <v>562238000</v>
          </cell>
          <cell r="J44">
            <v>1161931000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H53">
            <v>0</v>
          </cell>
          <cell r="I53">
            <v>365860000</v>
          </cell>
        </row>
        <row r="54">
          <cell r="G54" t="str">
            <v>053 Pelayanan Umum dan Rumah Tangga</v>
          </cell>
        </row>
        <row r="55">
          <cell r="G55" t="str">
            <v>2150.EBA.994 Layanan Perkantoran</v>
          </cell>
        </row>
        <row r="56">
          <cell r="G56" t="str">
            <v>001 Gaji dan Tunjangan</v>
          </cell>
          <cell r="H56">
            <v>4701321000</v>
          </cell>
        </row>
        <row r="57">
          <cell r="G57" t="str">
            <v>002 Operasional dan Pemeliharaan Kantor</v>
          </cell>
          <cell r="J57">
            <v>1161931000</v>
          </cell>
        </row>
        <row r="58">
          <cell r="G58" t="str">
            <v>2150.EBB Layanan Sarana dan Prasarana Internal</v>
          </cell>
        </row>
        <row r="59">
          <cell r="G59" t="str">
            <v>2150.EBB.951 Layanan Sarana Internal</v>
          </cell>
        </row>
        <row r="60">
          <cell r="G60" t="str">
            <v>052 Pengadaan Peralatan dan Fasilitas Perkantoran</v>
          </cell>
        </row>
        <row r="61">
          <cell r="G61" t="str">
            <v>2150.EBC Layanan Manajemen SDM Internal</v>
          </cell>
        </row>
        <row r="62">
          <cell r="G62" t="str">
            <v>2150.EBC.954 Layanan Manajemen SDM</v>
          </cell>
        </row>
        <row r="63">
          <cell r="G63" t="str">
            <v>051 Pengelolaan Kepegawaian</v>
          </cell>
          <cell r="I63">
            <v>99361000</v>
          </cell>
        </row>
        <row r="64">
          <cell r="G64" t="str">
            <v>2150.EBD Layanan Manajemen Kinerja Internal</v>
          </cell>
        </row>
        <row r="65">
          <cell r="G65" t="str">
            <v>2150.EBD.952 Layanan Perencanaan dan Penganggaran</v>
          </cell>
        </row>
        <row r="66">
          <cell r="G66" t="str">
            <v>051 Penyusunan Perencanaan Program dan Anggaran</v>
          </cell>
          <cell r="I66">
            <v>97017000</v>
          </cell>
        </row>
        <row r="67">
          <cell r="G67" t="str">
            <v>052 Pengelolaan Rencana Program dan Anggaran</v>
          </cell>
        </row>
        <row r="68">
          <cell r="G68" t="str">
            <v>2150.EBD.953 Layanan Pemantauan dan Evaluasi</v>
          </cell>
        </row>
        <row r="69">
          <cell r="G69" t="str">
            <v>051 Evaluasi dan Pelaporan Program</v>
          </cell>
          <cell r="I69">
            <v>0</v>
          </cell>
        </row>
        <row r="70">
          <cell r="G70" t="str">
            <v>2150.EBD.955 Layanan Manajemen Keuangan</v>
          </cell>
        </row>
        <row r="71">
          <cell r="G71" t="str">
            <v>055 Pengelolaan Laporan Keuangan</v>
          </cell>
        </row>
      </sheetData>
      <sheetData sheetId="16">
        <row r="7">
          <cell r="J7">
            <v>5482133000</v>
          </cell>
          <cell r="K7">
            <v>1690073000</v>
          </cell>
          <cell r="L7">
            <v>105865000</v>
          </cell>
          <cell r="M7">
            <v>2329352000</v>
          </cell>
          <cell r="N7">
            <v>130135000</v>
          </cell>
          <cell r="O7">
            <v>9737558000</v>
          </cell>
        </row>
        <row r="8">
          <cell r="I8" t="str">
            <v>025.09.DC KERUKUNAN UMAT DAN LAYANAN KEHIDUPAN BERAGAMA</v>
          </cell>
          <cell r="J8">
            <v>0</v>
          </cell>
          <cell r="K8">
            <v>891063000</v>
          </cell>
          <cell r="L8">
            <v>0</v>
          </cell>
          <cell r="M8">
            <v>0</v>
          </cell>
          <cell r="N8">
            <v>0</v>
          </cell>
        </row>
        <row r="9">
          <cell r="I9" t="str">
            <v>2126 Pembinaan Umrah dan Haji Khusus</v>
          </cell>
        </row>
        <row r="10">
          <cell r="I10" t="str">
            <v>2126.QDB Fasilitasi dan Pembinaan Lembaga</v>
          </cell>
        </row>
        <row r="11">
          <cell r="I11" t="str">
            <v>2126.QDB.001 Lembaga Penyelenggara Ibadah Umrah yang Terbina</v>
          </cell>
        </row>
        <row r="12">
          <cell r="I12" t="str">
            <v>053 Pembinaan Penyelenggara Perjalanan Ibadah Umrah</v>
          </cell>
        </row>
        <row r="13">
          <cell r="I13" t="str">
            <v>054 Pemantauan dan Pengawasan Penyelenggara Perjalanan Ibadah Umrah</v>
          </cell>
          <cell r="K13">
            <v>25000000</v>
          </cell>
        </row>
        <row r="14">
          <cell r="I14" t="str">
            <v>2147 Pelayanan Haji Dalam Negeri</v>
          </cell>
        </row>
        <row r="15">
          <cell r="I15" t="str">
            <v>2147.QAA Pelayanan Publik kepada masyarakat</v>
          </cell>
        </row>
        <row r="16">
          <cell r="I16" t="str">
            <v>2147.QAA.001 Layanan Administrasi Haji Dalam Negeri</v>
          </cell>
        </row>
        <row r="17">
          <cell r="I17" t="str">
            <v>054 Konsolidasi dan Verifikasi Data Jemaah Haji Reguler</v>
          </cell>
          <cell r="K17">
            <v>100000000</v>
          </cell>
        </row>
        <row r="18">
          <cell r="I18" t="str">
            <v>057 Penyelesaian Dokumen/Perlengkapan Jemaah Haji di Tingkat Kab/Kota</v>
          </cell>
          <cell r="K18">
            <v>22000000</v>
          </cell>
        </row>
        <row r="19">
          <cell r="I19" t="str">
            <v>058 Penyelesaian Dokumen/Perlengkapan Jemaah Haji di Tingkat Provinsi</v>
          </cell>
          <cell r="K19">
            <v>7500000</v>
          </cell>
        </row>
        <row r="20">
          <cell r="I20" t="str">
            <v>063 Pelayanan Pemberangkatan/Pemulangan Jemaah</v>
          </cell>
          <cell r="K20">
            <v>50000000</v>
          </cell>
        </row>
        <row r="21">
          <cell r="I21" t="str">
            <v>2148 Pembinaan Haji</v>
          </cell>
        </row>
        <row r="22">
          <cell r="I22" t="str">
            <v>2148.QDC Fasilitasi dan Pembinaan Masyarakat</v>
          </cell>
        </row>
        <row r="23">
          <cell r="I23" t="str">
            <v>2148.QDC.001 Petugas Haji yang Profesional</v>
          </cell>
        </row>
        <row r="24">
          <cell r="I24" t="str">
            <v>051 Rekrutmen/Seleksi PPIH Kloter</v>
          </cell>
          <cell r="K24">
            <v>110395000</v>
          </cell>
        </row>
        <row r="25">
          <cell r="I25" t="str">
            <v>052 Rekrutmen/Seleksi PPIH Non Kloter</v>
          </cell>
        </row>
        <row r="26">
          <cell r="I26" t="str">
            <v>054 Rekrutmen/Seleksi Petugas TPHD</v>
          </cell>
          <cell r="K26">
            <v>11295000</v>
          </cell>
        </row>
        <row r="27">
          <cell r="I27" t="str">
            <v>055 Dokumen dan Perlengkapan PPIH Kloter</v>
          </cell>
        </row>
        <row r="28">
          <cell r="I28" t="str">
            <v>058 Dokumen dan Perlengkapan PPIH Embarkasi</v>
          </cell>
        </row>
        <row r="29">
          <cell r="I29" t="str">
            <v>059 Dokumen dan Perlengkapan PPIH Embarkasi Antara</v>
          </cell>
        </row>
        <row r="30">
          <cell r="I30" t="str">
            <v>060 Dokumen dan Perlengkapan PPIH Embarkasi Transit</v>
          </cell>
        </row>
        <row r="31">
          <cell r="I31" t="str">
            <v>061 Pelatihan dan pembekalan PPIH Kloter</v>
          </cell>
        </row>
        <row r="32">
          <cell r="I32" t="str">
            <v>064 Operasional PPIH Kloter</v>
          </cell>
        </row>
        <row r="33">
          <cell r="I33" t="str">
            <v>067 Operasional PPIH Embarkasi</v>
          </cell>
        </row>
        <row r="34">
          <cell r="I34" t="str">
            <v>068 Operasional PPIH Embarkasi Antara</v>
          </cell>
        </row>
        <row r="35">
          <cell r="I35" t="str">
            <v>069 Operasional PPIH Embarkasi Transit</v>
          </cell>
          <cell r="K35">
            <v>164873000</v>
          </cell>
        </row>
        <row r="36">
          <cell r="I36" t="str">
            <v>2148.QDC.002 Jemaah Haji Reguler yang Terbina</v>
          </cell>
        </row>
        <row r="37">
          <cell r="I37" t="str">
            <v>051 Bimbingan Jemaah Haji Reguler</v>
          </cell>
          <cell r="K37">
            <v>400000000</v>
          </cell>
        </row>
        <row r="38">
          <cell r="I38" t="str">
            <v>052 Sertifikasi penyuluh dan pembimbing manasik haji</v>
          </cell>
          <cell r="K38">
            <v>0</v>
          </cell>
        </row>
        <row r="39">
          <cell r="I39" t="str">
            <v>053 Pembinaan kelompok bimbingan</v>
          </cell>
        </row>
        <row r="40">
          <cell r="I40" t="str">
            <v>2149 Pengelolaan Dana Haji dan Sistem Informasi Haji</v>
          </cell>
        </row>
        <row r="41">
          <cell r="I41" t="str">
            <v>2149.QMA Data dan Informasi Publik</v>
          </cell>
        </row>
        <row r="42">
          <cell r="I42" t="str">
            <v>2149.QMA.001 Sistem Informasi Haji yang Handal</v>
          </cell>
        </row>
        <row r="43">
          <cell r="I43" t="str">
            <v>051 Pengelolaan Infrastruktur</v>
          </cell>
          <cell r="K43">
            <v>0</v>
          </cell>
        </row>
        <row r="44">
          <cell r="I44" t="str">
            <v>025.09.WA DUKUNGAN MANAJEMEN</v>
          </cell>
          <cell r="J44">
            <v>5482133000</v>
          </cell>
          <cell r="K44">
            <v>799010000</v>
          </cell>
          <cell r="L44">
            <v>105865000</v>
          </cell>
          <cell r="M44">
            <v>2329352000</v>
          </cell>
          <cell r="N44">
            <v>130135000</v>
          </cell>
        </row>
        <row r="45">
          <cell r="I45" t="str">
            <v>2150 Dukungan Manajemen dan Pelaksanaan Tugas Teknis
Lainnya Penyelenggaraan Haji dan Umrah</v>
          </cell>
        </row>
        <row r="46">
          <cell r="I46" t="str">
            <v>2150.EBA Layanan Dukungan Manajemen Internal</v>
          </cell>
        </row>
        <row r="47">
          <cell r="I47" t="str">
            <v>2150.EBA.958 Layanan Hubungan Masyarakat</v>
          </cell>
        </row>
        <row r="48">
          <cell r="I48" t="str">
            <v>052 Pengelolaan Media Publikasi Informasi Haji dan Umrah</v>
          </cell>
        </row>
        <row r="49">
          <cell r="I49" t="str">
            <v>053 Penyebaran Informasi Haji dan Umrah</v>
          </cell>
        </row>
        <row r="50">
          <cell r="I50" t="str">
            <v>2150.EBA.960 Layanan Organisasi dan Tata Kelola Internal</v>
          </cell>
        </row>
        <row r="51">
          <cell r="I51" t="str">
            <v>051 Pelayanan Organisasi, Tata Laksana, dan Reformasi Birokrasi</v>
          </cell>
        </row>
        <row r="52">
          <cell r="I52" t="str">
            <v>2150.EBA.962 Layanan Umum</v>
          </cell>
        </row>
        <row r="53">
          <cell r="I53" t="str">
            <v>052 Koordinasi penyelenggaraan ibadah haji</v>
          </cell>
          <cell r="K53">
            <v>533534000</v>
          </cell>
        </row>
        <row r="54">
          <cell r="I54" t="str">
            <v>053 Pelayanan Umum dan Rumah Tangga</v>
          </cell>
        </row>
        <row r="55">
          <cell r="I55" t="str">
            <v>2150.EBA.994 Layanan Perkantoran</v>
          </cell>
        </row>
        <row r="56">
          <cell r="I56" t="str">
            <v>001 Gaji dan Tunjangan</v>
          </cell>
          <cell r="J56">
            <v>5482133000</v>
          </cell>
        </row>
        <row r="57">
          <cell r="I57" t="str">
            <v>002 Operasional dan Pemeliharaan Kantor</v>
          </cell>
          <cell r="M57">
            <v>2329352000</v>
          </cell>
        </row>
        <row r="58">
          <cell r="I58" t="str">
            <v>2150.EBB Layanan Sarana dan Prasarana Internal</v>
          </cell>
        </row>
        <row r="59">
          <cell r="I59" t="str">
            <v>2150.EBB.951 Layanan Sarana Internal</v>
          </cell>
        </row>
        <row r="60">
          <cell r="I60" t="str">
            <v>052 Pengadaan Peralatan dan Fasilitas Perkantoran</v>
          </cell>
          <cell r="N60">
            <v>130135000</v>
          </cell>
        </row>
        <row r="61">
          <cell r="I61" t="str">
            <v>2150.EBC Layanan Manajemen SDM Internal</v>
          </cell>
        </row>
        <row r="62">
          <cell r="I62" t="str">
            <v>2150.EBC.954 Layanan Manajemen SDM</v>
          </cell>
        </row>
        <row r="63">
          <cell r="I63" t="str">
            <v>051 Pengelolaan Kepegawaian</v>
          </cell>
          <cell r="K63">
            <v>49076000</v>
          </cell>
        </row>
        <row r="64">
          <cell r="I64" t="str">
            <v>2150.EBD Layanan Manajemen Kinerja Internal</v>
          </cell>
        </row>
        <row r="65">
          <cell r="I65" t="str">
            <v>2150.EBD.952 Layanan Perencanaan dan Penganggaran</v>
          </cell>
        </row>
        <row r="66">
          <cell r="I66" t="str">
            <v>051 Penyusunan Perencanaan Program dan Anggaran</v>
          </cell>
          <cell r="K66">
            <v>216400000</v>
          </cell>
        </row>
        <row r="67">
          <cell r="I67" t="str">
            <v>052 Pengelolaan Rencana Program dan Anggaran</v>
          </cell>
        </row>
        <row r="68">
          <cell r="I68" t="str">
            <v>2150.EBD.953 Layanan Pemantauan dan Evaluasi</v>
          </cell>
        </row>
        <row r="69">
          <cell r="I69" t="str">
            <v>051 Evaluasi dan Pelaporan Program</v>
          </cell>
        </row>
        <row r="70">
          <cell r="I70" t="str">
            <v>2150.EBD.955 Layanan Manajemen Keuangan</v>
          </cell>
        </row>
        <row r="71">
          <cell r="I71" t="str">
            <v>054 Pengelolaan PNBP</v>
          </cell>
          <cell r="L71">
            <v>105865000</v>
          </cell>
        </row>
        <row r="72">
          <cell r="I72" t="str">
            <v>055 Pengelolaan Laporan Keuangan</v>
          </cell>
        </row>
      </sheetData>
      <sheetData sheetId="17">
        <row r="7">
          <cell r="J7">
            <v>8590565000</v>
          </cell>
          <cell r="K7">
            <v>1531780000</v>
          </cell>
          <cell r="L7">
            <v>384842000</v>
          </cell>
          <cell r="M7">
            <v>2156547000</v>
          </cell>
          <cell r="N7">
            <v>75766000</v>
          </cell>
          <cell r="O7">
            <v>12739500000</v>
          </cell>
        </row>
        <row r="8">
          <cell r="I8" t="str">
            <v>025.09.DC KERUKUNAN UMAT DAN LAYANAN KEHIDUPAN BERAGAMA</v>
          </cell>
          <cell r="J8">
            <v>0</v>
          </cell>
          <cell r="K8">
            <v>1057388000</v>
          </cell>
          <cell r="L8">
            <v>0</v>
          </cell>
          <cell r="M8">
            <v>0</v>
          </cell>
          <cell r="N8">
            <v>0</v>
          </cell>
        </row>
        <row r="9">
          <cell r="I9" t="str">
            <v>2126 Pembinaan Umrah dan Haji Khusus</v>
          </cell>
        </row>
        <row r="10">
          <cell r="I10" t="str">
            <v>2126.QDB Fasilitasi dan Pembinaan Lembaga</v>
          </cell>
        </row>
        <row r="11">
          <cell r="I11" t="str">
            <v>2126.QDB.001 Lembaga Penyelenggara Ibadah Umrah yang Terbina</v>
          </cell>
        </row>
        <row r="12">
          <cell r="I12" t="str">
            <v>053 Pembinaan Penyelenggara Perjalanan Ibadah Umrah</v>
          </cell>
          <cell r="K12">
            <v>19170000</v>
          </cell>
        </row>
        <row r="13">
          <cell r="I13" t="str">
            <v>054 Pemantauan dan Pengawasan Penyelenggara Perjalanan Ibadah Umrah</v>
          </cell>
          <cell r="K13">
            <v>30830000</v>
          </cell>
        </row>
        <row r="14">
          <cell r="I14" t="str">
            <v>2147 Pelayanan Haji Dalam Negeri</v>
          </cell>
        </row>
        <row r="15">
          <cell r="I15" t="str">
            <v>2147.QAA Pelayanan Publik kepada masyarakat</v>
          </cell>
        </row>
        <row r="16">
          <cell r="I16" t="str">
            <v>2147.QAA.001 Layanan Administrasi Haji Dalam Negeri</v>
          </cell>
        </row>
        <row r="17">
          <cell r="I17" t="str">
            <v>054 Konsolidasi dan Verifikasi Data Jemaah Haji Reguler</v>
          </cell>
          <cell r="K17">
            <v>0</v>
          </cell>
        </row>
        <row r="18">
          <cell r="I18" t="str">
            <v>057 Penyelesaian Dokumen/Perlengkapan Jemaah Haji di Tingkat Kab/Kota</v>
          </cell>
          <cell r="K18">
            <v>27000000</v>
          </cell>
        </row>
        <row r="19">
          <cell r="I19" t="str">
            <v>058 Penyelesaian Dokumen/Perlengkapan Jemaah Haji di Tingkat Provinsi</v>
          </cell>
          <cell r="K19">
            <v>15000000</v>
          </cell>
        </row>
        <row r="20">
          <cell r="I20" t="str">
            <v>063 Pelayanan Pemberangkatan/Pemulangan Jemaah</v>
          </cell>
          <cell r="K20">
            <v>274680000</v>
          </cell>
        </row>
        <row r="21">
          <cell r="I21" t="str">
            <v>2148 Pembinaan Haji</v>
          </cell>
        </row>
        <row r="22">
          <cell r="I22" t="str">
            <v>2148.QDC Fasilitasi dan Pembinaan Masyarakat</v>
          </cell>
        </row>
        <row r="23">
          <cell r="I23" t="str">
            <v>2148.QDC.001 Petugas Haji yang Profesional</v>
          </cell>
        </row>
        <row r="24">
          <cell r="I24" t="str">
            <v>051 Rekrutmen/Seleksi PPIH Kloter</v>
          </cell>
          <cell r="K24">
            <v>114580000</v>
          </cell>
        </row>
        <row r="25">
          <cell r="I25" t="str">
            <v>052 Rekrutmen/Seleksi PPIH Non Kloter</v>
          </cell>
        </row>
        <row r="26">
          <cell r="I26" t="str">
            <v>054 Rekrutmen/Seleksi Petugas TPHD</v>
          </cell>
          <cell r="K26">
            <v>12195000</v>
          </cell>
        </row>
        <row r="27">
          <cell r="I27" t="str">
            <v>055 Dokumen dan Perlengkapan PPIH Kloter</v>
          </cell>
        </row>
        <row r="28">
          <cell r="I28" t="str">
            <v>058 Dokumen dan Perlengkapan PPIH Embarkasi</v>
          </cell>
        </row>
        <row r="29">
          <cell r="I29" t="str">
            <v>059 Dokumen dan Perlengkapan PPIH Embarkasi Antara</v>
          </cell>
        </row>
        <row r="30">
          <cell r="I30" t="str">
            <v>060 Dokumen dan Perlengkapan PPIH Embarkasi Transit</v>
          </cell>
        </row>
        <row r="31">
          <cell r="I31" t="str">
            <v>061 Pelatihan dan pembekalan PPIH Kloter</v>
          </cell>
        </row>
        <row r="32">
          <cell r="I32" t="str">
            <v>064 Operasional PPIH Kloter</v>
          </cell>
        </row>
        <row r="33">
          <cell r="I33" t="str">
            <v>067 Operasional PPIH Embarkasi</v>
          </cell>
        </row>
        <row r="34">
          <cell r="I34" t="str">
            <v>068 Operasional PPIH Embarkasi Antara</v>
          </cell>
        </row>
        <row r="35">
          <cell r="I35" t="str">
            <v>069 Operasional PPIH Embarkasi Transit</v>
          </cell>
          <cell r="K35">
            <v>30000000</v>
          </cell>
        </row>
        <row r="36">
          <cell r="I36" t="str">
            <v>2148.QDC.002 Jemaah Haji Reguler yang Terbina</v>
          </cell>
        </row>
        <row r="37">
          <cell r="I37" t="str">
            <v>051 Bimbingan Jemaah Haji Reguler</v>
          </cell>
          <cell r="K37">
            <v>488933000</v>
          </cell>
        </row>
        <row r="38">
          <cell r="I38" t="str">
            <v>052 Sertifikasi penyuluh dan pembimbing manasik haji</v>
          </cell>
        </row>
        <row r="39">
          <cell r="I39" t="str">
            <v>053 Pembinaan kelompok bimbingan</v>
          </cell>
          <cell r="K39">
            <v>45000000</v>
          </cell>
        </row>
        <row r="40">
          <cell r="I40" t="str">
            <v>2149 Pengelolaan Dana Haji dan Sistem Informasi Haji</v>
          </cell>
        </row>
        <row r="41">
          <cell r="I41" t="str">
            <v>2149.QMA Data dan Informasi Publik</v>
          </cell>
        </row>
        <row r="42">
          <cell r="I42" t="str">
            <v>2149.QMA.001 Sistem Informasi Haji yang Handal</v>
          </cell>
        </row>
        <row r="43">
          <cell r="I43" t="str">
            <v>051 Pengelolaan Infrastruktur</v>
          </cell>
        </row>
        <row r="44">
          <cell r="I44" t="str">
            <v>025.09.WA DUKUNGAN MANAJEMEN</v>
          </cell>
          <cell r="J44">
            <v>8590565000</v>
          </cell>
          <cell r="K44">
            <v>474392000</v>
          </cell>
          <cell r="L44">
            <v>384842000</v>
          </cell>
          <cell r="M44">
            <v>2156547000</v>
          </cell>
          <cell r="N44">
            <v>75766000</v>
          </cell>
        </row>
        <row r="45">
          <cell r="I45" t="str">
            <v>2150 Dukungan Manajemen dan Pelaksanaan Tugas Teknis
Lainnya Penyelenggaraan Haji dan Umrah</v>
          </cell>
        </row>
        <row r="46">
          <cell r="I46" t="str">
            <v>2150.EBA Layanan Dukungan Manajemen Internal</v>
          </cell>
        </row>
        <row r="47">
          <cell r="I47" t="str">
            <v>2150.EBA.958 Layanan Hubungan Masyarakat</v>
          </cell>
        </row>
        <row r="48">
          <cell r="I48" t="str">
            <v>052 Pengelolaan Media Publikasi Informasi Haji dan Umrah</v>
          </cell>
        </row>
        <row r="49">
          <cell r="I49" t="str">
            <v>053 Penyebaran Informasi Haji dan Umrah</v>
          </cell>
          <cell r="K49">
            <v>25000000</v>
          </cell>
        </row>
        <row r="50">
          <cell r="I50" t="str">
            <v>2150.EBA.960 Layanan Organisasi dan Tata Kelola Internal</v>
          </cell>
        </row>
        <row r="51">
          <cell r="I51" t="str">
            <v>051 Pelayanan Organisasi, Tata Laksana, dan Reformasi Birokrasi</v>
          </cell>
        </row>
        <row r="52">
          <cell r="I52" t="str">
            <v>2150.EBA.962 Layanan Umum</v>
          </cell>
        </row>
        <row r="53">
          <cell r="I53" t="str">
            <v>052 Koordinasi penyelenggaraan ibadah haji</v>
          </cell>
          <cell r="K53">
            <v>301267000</v>
          </cell>
        </row>
        <row r="54">
          <cell r="I54" t="str">
            <v>053 Pelayanan Umum dan Rumah Tangga</v>
          </cell>
        </row>
        <row r="55">
          <cell r="I55" t="str">
            <v>2150.EBA.994 Layanan Perkantoran</v>
          </cell>
        </row>
        <row r="56">
          <cell r="I56" t="str">
            <v>001 Gaji dan Tunjangan</v>
          </cell>
          <cell r="J56">
            <v>8590565000</v>
          </cell>
        </row>
        <row r="57">
          <cell r="I57" t="str">
            <v>002 Operasional dan Pemeliharaan Kantor</v>
          </cell>
          <cell r="M57">
            <v>2156547000</v>
          </cell>
        </row>
        <row r="58">
          <cell r="I58" t="str">
            <v>2150.EBB Layanan Sarana dan Prasarana Internal</v>
          </cell>
        </row>
        <row r="59">
          <cell r="I59" t="str">
            <v>2150.EBB.951 Layanan Sarana Internal</v>
          </cell>
        </row>
        <row r="60">
          <cell r="I60" t="str">
            <v>052 Pengadaan Peralatan dan Fasilitas Perkantoran</v>
          </cell>
          <cell r="N60">
            <v>75766000</v>
          </cell>
        </row>
        <row r="61">
          <cell r="I61" t="str">
            <v>2150.EBC Layanan Manajemen SDM Internal</v>
          </cell>
        </row>
        <row r="62">
          <cell r="I62" t="str">
            <v>2150.EBC.954 Layanan Manajemen SDM</v>
          </cell>
        </row>
        <row r="63">
          <cell r="I63" t="str">
            <v>051 Pengelolaan Kepegawaian</v>
          </cell>
          <cell r="K63">
            <v>102025000</v>
          </cell>
        </row>
        <row r="64">
          <cell r="I64" t="str">
            <v>2150.EBD Layanan Manajemen Kinerja Internal</v>
          </cell>
        </row>
        <row r="65">
          <cell r="I65" t="str">
            <v>2150.EBD.952 Layanan Perencanaan dan Penganggaran</v>
          </cell>
        </row>
        <row r="66">
          <cell r="I66" t="str">
            <v>051 Penyusunan Perencanaan Program dan Anggaran</v>
          </cell>
          <cell r="K66">
            <v>46100000</v>
          </cell>
        </row>
        <row r="67">
          <cell r="I67" t="str">
            <v>052 Pengelolaan Rencana Program dan Anggaran</v>
          </cell>
        </row>
        <row r="68">
          <cell r="I68" t="str">
            <v>2150.EBD.953 Layanan Pemantauan dan Evaluasi</v>
          </cell>
        </row>
        <row r="69">
          <cell r="I69" t="str">
            <v>051 Evaluasi dan Pelaporan Program</v>
          </cell>
        </row>
        <row r="70">
          <cell r="I70" t="str">
            <v>2150.EBD.955 Layanan Manajemen Keuangan</v>
          </cell>
        </row>
        <row r="71">
          <cell r="I71" t="str">
            <v>054 Pengelolaan PNBP</v>
          </cell>
          <cell r="L71">
            <v>384842000</v>
          </cell>
        </row>
        <row r="72">
          <cell r="I72" t="str">
            <v>055 Pengelolaan Laporan Keuangan</v>
          </cell>
        </row>
      </sheetData>
      <sheetData sheetId="18">
        <row r="7">
          <cell r="H7">
            <v>17018310000</v>
          </cell>
          <cell r="I7">
            <v>12620451000</v>
          </cell>
          <cell r="J7">
            <v>1653903000</v>
          </cell>
          <cell r="K7">
            <v>31292664000</v>
          </cell>
        </row>
        <row r="8">
          <cell r="G8" t="str">
            <v>025.09.DC KERUKUNAN UMAT DAN LAYANAN KEHIDUPAN BERAGAMA</v>
          </cell>
          <cell r="H8">
            <v>0</v>
          </cell>
          <cell r="I8">
            <v>11309829000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71610000</v>
          </cell>
        </row>
        <row r="13">
          <cell r="G13" t="str">
            <v>054 Pemantauan dan Pengawasan Penyelenggara Perjalanan Ibadah Umrah</v>
          </cell>
          <cell r="I13">
            <v>28010000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214408000</v>
          </cell>
        </row>
        <row r="18">
          <cell r="G18" t="str">
            <v>057 Penyelesaian Dokumen/Perlengkapan Jemaah Haji di Tingkat Kab/Kota</v>
          </cell>
          <cell r="I18">
            <v>216570000</v>
          </cell>
        </row>
        <row r="19">
          <cell r="G19" t="str">
            <v>058 Penyelesaian Dokumen/Perlengkapan Jemaah Haji di Tingkat Provinsi</v>
          </cell>
          <cell r="I19">
            <v>44640000</v>
          </cell>
        </row>
        <row r="20">
          <cell r="G20" t="str">
            <v>063 Pelayanan Pemberangkatan/Pemulangan Jemaah</v>
          </cell>
          <cell r="I20">
            <v>340230000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178175000</v>
          </cell>
        </row>
        <row r="25">
          <cell r="G25" t="str">
            <v>052 Rekrutmen/Seleksi PPIH Non Kloter</v>
          </cell>
        </row>
        <row r="26">
          <cell r="G26" t="str">
            <v>054 Rekrutmen/Seleksi Petugas TPHD</v>
          </cell>
          <cell r="I26">
            <v>20885000</v>
          </cell>
        </row>
        <row r="27">
          <cell r="G27" t="str">
            <v>055 Dokumen dan Perlengkapan PPIH Kloter</v>
          </cell>
          <cell r="I27">
            <v>55900000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469500000</v>
          </cell>
        </row>
        <row r="32">
          <cell r="G32" t="str">
            <v>064 Operasional PPIH Kloter</v>
          </cell>
          <cell r="I32">
            <v>6230356000</v>
          </cell>
        </row>
        <row r="33">
          <cell r="G33" t="str">
            <v>067 Operasional PPIH Embarkasi</v>
          </cell>
          <cell r="I33">
            <v>3261975000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137970000</v>
          </cell>
          <cell r="J37">
            <v>0</v>
          </cell>
        </row>
        <row r="38">
          <cell r="G38" t="str">
            <v>052 Sertifikasi penyuluh dan pembimbing manasik haji</v>
          </cell>
          <cell r="I38">
            <v>0</v>
          </cell>
          <cell r="J38">
            <v>0</v>
          </cell>
        </row>
        <row r="39">
          <cell r="G39" t="str">
            <v>053 Pembinaan kelompok bimbingan</v>
          </cell>
          <cell r="I39">
            <v>39600000</v>
          </cell>
          <cell r="J39">
            <v>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cell r="I43">
            <v>0</v>
          </cell>
        </row>
        <row r="44">
          <cell r="G44" t="str">
            <v>025.09.WA DUKUNGAN MANAJEMEN</v>
          </cell>
          <cell r="H44">
            <v>17018310000</v>
          </cell>
          <cell r="I44">
            <v>1310622000</v>
          </cell>
          <cell r="J44">
            <v>1653903000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876318000</v>
          </cell>
        </row>
        <row r="54">
          <cell r="G54" t="str">
            <v>053 Pelayanan Umum dan Rumah Tangga</v>
          </cell>
        </row>
        <row r="55">
          <cell r="G55" t="str">
            <v>2150.EBA.994 Layanan Perkantoran</v>
          </cell>
        </row>
        <row r="56">
          <cell r="G56" t="str">
            <v>001 Gaji dan Tunjangan</v>
          </cell>
          <cell r="H56">
            <v>17018310000</v>
          </cell>
        </row>
        <row r="57">
          <cell r="G57" t="str">
            <v>002 Operasional dan Pemeliharaan Kantor</v>
          </cell>
          <cell r="J57">
            <v>1653903000</v>
          </cell>
        </row>
        <row r="58">
          <cell r="G58" t="str">
            <v>2150.EBC Layanan Manajemen SDM Internal</v>
          </cell>
        </row>
        <row r="59">
          <cell r="G59" t="str">
            <v>2150.EBC.954 Layanan Manajemen SDM</v>
          </cell>
        </row>
        <row r="60">
          <cell r="G60" t="str">
            <v>051 Pengelolaan Kepegawaian</v>
          </cell>
          <cell r="I60">
            <v>147480000</v>
          </cell>
        </row>
        <row r="61">
          <cell r="G61" t="str">
            <v>2150.EBD Layanan Manajemen Kinerja Internal</v>
          </cell>
        </row>
        <row r="62">
          <cell r="G62" t="str">
            <v>2150.EBD.952 Layanan Perencanaan dan Penganggaran</v>
          </cell>
        </row>
        <row r="63">
          <cell r="G63" t="str">
            <v>051 Penyusunan Perencanaan Program dan Anggaran</v>
          </cell>
          <cell r="I63">
            <v>109090000</v>
          </cell>
        </row>
        <row r="64">
          <cell r="G64" t="str">
            <v>052 Pengelolaan Rencana Program dan Anggaran</v>
          </cell>
        </row>
        <row r="65">
          <cell r="G65" t="str">
            <v>2150.EBD.953 Layanan Pemantauan dan Evaluasi</v>
          </cell>
        </row>
        <row r="66">
          <cell r="G66" t="str">
            <v>051 Evaluasi dan Pelaporan Program</v>
          </cell>
        </row>
        <row r="67">
          <cell r="G67" t="str">
            <v>2150.EBD.955 Layanan Manajemen Keuangan</v>
          </cell>
        </row>
        <row r="68">
          <cell r="G68" t="str">
            <v>055 Pengelolaan Laporan Keuangan</v>
          </cell>
          <cell r="I68">
            <v>177734000</v>
          </cell>
        </row>
      </sheetData>
      <sheetData sheetId="19">
        <row r="7">
          <cell r="I7">
            <v>8336211000</v>
          </cell>
          <cell r="J7">
            <v>1585168000</v>
          </cell>
          <cell r="K7">
            <v>158400000</v>
          </cell>
          <cell r="L7">
            <v>1737497000</v>
          </cell>
          <cell r="M7">
            <v>11817276000</v>
          </cell>
        </row>
        <row r="8">
          <cell r="H8" t="str">
            <v>025.09.DC KERUKUNAN UMAT DAN LAYANAN KEHIDUPAN BERAGAMA</v>
          </cell>
          <cell r="I8">
            <v>0</v>
          </cell>
          <cell r="J8">
            <v>979938000</v>
          </cell>
          <cell r="K8">
            <v>0</v>
          </cell>
          <cell r="L8">
            <v>0</v>
          </cell>
        </row>
        <row r="9">
          <cell r="H9" t="str">
            <v>2126 Pembinaan Umrah dan Haji Khusus</v>
          </cell>
        </row>
        <row r="10">
          <cell r="H10" t="str">
            <v>2126.QDB Fasilitasi dan Pembinaan Lembaga</v>
          </cell>
        </row>
        <row r="11">
          <cell r="H11" t="str">
            <v>2126.QDB.001 Lembaga Penyelenggara Ibadah Umrah yang Terbina</v>
          </cell>
        </row>
        <row r="12">
          <cell r="H12" t="str">
            <v>053 Pembinaan Penyelenggara Perjalanan Ibadah Umrah</v>
          </cell>
          <cell r="J12">
            <v>25000000</v>
          </cell>
        </row>
        <row r="13">
          <cell r="H13" t="str">
            <v>054 Pemantauan dan Pengawasan Penyelenggara Perjalanan Ibadah Umrah</v>
          </cell>
          <cell r="J13">
            <v>0</v>
          </cell>
        </row>
        <row r="14">
          <cell r="H14" t="str">
            <v>2147 Pelayanan Haji Dalam Negeri</v>
          </cell>
        </row>
        <row r="15">
          <cell r="H15" t="str">
            <v>2147.QAA Pelayanan Publik kepada masyarakat</v>
          </cell>
        </row>
        <row r="16">
          <cell r="H16" t="str">
            <v>2147.QAA.001 Layanan Administrasi Haji Dalam Negeri</v>
          </cell>
        </row>
        <row r="17">
          <cell r="H17" t="str">
            <v>054 Konsolidasi dan Verifikasi Data Jemaah Haji Reguler</v>
          </cell>
          <cell r="J17">
            <v>24960000</v>
          </cell>
        </row>
        <row r="18">
          <cell r="H18" t="str">
            <v>057 Penyelesaian Dokumen/Perlengkapan Jemaah Haji di Tingkat Kab/Kota</v>
          </cell>
          <cell r="J18">
            <v>45008000</v>
          </cell>
        </row>
        <row r="19">
          <cell r="H19" t="str">
            <v>058 Penyelesaian Dokumen/Perlengkapan Jemaah Haji di Tingkat Provinsi</v>
          </cell>
          <cell r="J19">
            <v>42695000</v>
          </cell>
        </row>
        <row r="20">
          <cell r="H20" t="str">
            <v>063 Pelayanan Pemberangkatan/Pemulangan Jemaah</v>
          </cell>
          <cell r="J20">
            <v>75000000</v>
          </cell>
        </row>
        <row r="21">
          <cell r="H21" t="str">
            <v>2148 Pembinaan Haji</v>
          </cell>
        </row>
        <row r="22">
          <cell r="H22" t="str">
            <v>2148.QDC Fasilitasi dan Pembinaan Masyarakat</v>
          </cell>
        </row>
        <row r="23">
          <cell r="H23" t="str">
            <v>2148.QDC.001 Petugas Haji yang Profesional</v>
          </cell>
        </row>
        <row r="24">
          <cell r="H24" t="str">
            <v>051 Rekrutmen/Seleksi PPIH Kloter</v>
          </cell>
          <cell r="J24">
            <v>125080000</v>
          </cell>
        </row>
        <row r="25">
          <cell r="H25" t="str">
            <v>052 Rekrutmen/Seleksi PPIH Non Kloter</v>
          </cell>
        </row>
        <row r="26">
          <cell r="H26" t="str">
            <v>054 Rekrutmen/Seleksi Petugas TPHD</v>
          </cell>
          <cell r="J26">
            <v>12195000</v>
          </cell>
        </row>
        <row r="27">
          <cell r="H27" t="str">
            <v>055 Dokumen dan Perlengkapan PPIH Kloter</v>
          </cell>
        </row>
        <row r="28">
          <cell r="H28" t="str">
            <v>058 Dokumen dan Perlengkapan PPIH Embarkasi</v>
          </cell>
        </row>
        <row r="29">
          <cell r="H29" t="str">
            <v>059 Dokumen dan Perlengkapan PPIH Embarkasi Antara</v>
          </cell>
        </row>
        <row r="30">
          <cell r="H30" t="str">
            <v>060 Dokumen dan Perlengkapan PPIH Embarkasi Transit</v>
          </cell>
        </row>
        <row r="31">
          <cell r="H31" t="str">
            <v>061 Pelatihan dan pembekalan PPIH Kloter</v>
          </cell>
        </row>
        <row r="32">
          <cell r="H32" t="str">
            <v>064 Operasional PPIH Kloter</v>
          </cell>
        </row>
        <row r="33">
          <cell r="H33" t="str">
            <v>067 Operasional PPIH Embarkasi</v>
          </cell>
        </row>
        <row r="34">
          <cell r="H34" t="str">
            <v>068 Operasional PPIH Embarkasi Antara</v>
          </cell>
        </row>
        <row r="35">
          <cell r="H35" t="str">
            <v>069 Operasional PPIH Embarkasi Transit</v>
          </cell>
          <cell r="J35">
            <v>30000000</v>
          </cell>
        </row>
        <row r="36">
          <cell r="H36" t="str">
            <v>2148.QDC.002 Jemaah Haji Reguler yang Terbina</v>
          </cell>
        </row>
        <row r="37">
          <cell r="H37" t="str">
            <v>051 Bimbingan Jemaah Haji Reguler</v>
          </cell>
          <cell r="J37">
            <v>475000000</v>
          </cell>
        </row>
        <row r="38">
          <cell r="H38" t="str">
            <v>052 Sertifikasi penyuluh dan pembimbing manasik haji</v>
          </cell>
        </row>
        <row r="39">
          <cell r="H39" t="str">
            <v>053 Pembinaan kelompok bimbingan</v>
          </cell>
          <cell r="J39">
            <v>125000000</v>
          </cell>
        </row>
        <row r="40">
          <cell r="H40" t="str">
            <v>2149 Pengelolaan Dana Haji dan Sistem Informasi Haji</v>
          </cell>
        </row>
        <row r="41">
          <cell r="H41" t="str">
            <v>2149.QMA Data dan Informasi Publik</v>
          </cell>
        </row>
        <row r="42">
          <cell r="H42" t="str">
            <v>2149.QMA.001 Sistem Informasi Haji yang Handal</v>
          </cell>
        </row>
        <row r="43">
          <cell r="H43" t="str">
            <v>051 Pengelolaan Infrastruktur</v>
          </cell>
        </row>
        <row r="44">
          <cell r="H44" t="str">
            <v>025.09.WA DUKUNGAN MANAJEMEN</v>
          </cell>
          <cell r="I44">
            <v>8336211000</v>
          </cell>
          <cell r="J44">
            <v>605230000</v>
          </cell>
          <cell r="K44">
            <v>158400000</v>
          </cell>
          <cell r="L44">
            <v>1737497000</v>
          </cell>
        </row>
        <row r="45">
          <cell r="H45" t="str">
            <v>2150 Dukungan Manajemen dan Pelaksanaan Tugas Teknis
Lainnya Penyelenggaraan Haji dan Umrah</v>
          </cell>
        </row>
        <row r="46">
          <cell r="H46" t="str">
            <v>2150.EBA Layanan Dukungan Manajemen Internal</v>
          </cell>
        </row>
        <row r="47">
          <cell r="H47" t="str">
            <v>2150.EBA.958 Layanan Hubungan Masyarakat</v>
          </cell>
        </row>
        <row r="48">
          <cell r="H48" t="str">
            <v>052 Pengelolaan Media Publikasi Informasi Haji dan Umrah</v>
          </cell>
        </row>
        <row r="49">
          <cell r="H49" t="str">
            <v>053 Penyebaran Informasi Haji dan Umrah</v>
          </cell>
          <cell r="J49">
            <v>112820000</v>
          </cell>
        </row>
        <row r="50">
          <cell r="H50" t="str">
            <v>2150.EBA.960 Layanan Organisasi dan Tata Kelola Internal</v>
          </cell>
        </row>
        <row r="51">
          <cell r="H51" t="str">
            <v>051 Pelayanan Organisasi, Tata Laksana, dan Reformasi Birokrasi</v>
          </cell>
        </row>
        <row r="52">
          <cell r="H52" t="str">
            <v>2150.EBA.962 Layanan Umum</v>
          </cell>
        </row>
        <row r="53">
          <cell r="H53" t="str">
            <v>052 Koordinasi penyelenggaraan ibadah haji</v>
          </cell>
          <cell r="J53">
            <v>49878000</v>
          </cell>
        </row>
        <row r="54">
          <cell r="H54" t="str">
            <v>053 Pelayanan Umum dan Rumah Tangga</v>
          </cell>
        </row>
        <row r="55">
          <cell r="H55" t="str">
            <v>2150.EBA.994 Layanan Perkantoran</v>
          </cell>
        </row>
        <row r="56">
          <cell r="H56" t="str">
            <v>001 Gaji dan Tunjangan</v>
          </cell>
          <cell r="I56">
            <v>8336211000</v>
          </cell>
        </row>
        <row r="57">
          <cell r="H57" t="str">
            <v>002 Operasional dan Pemeliharaan Kantor</v>
          </cell>
          <cell r="L57">
            <v>1737497000</v>
          </cell>
        </row>
        <row r="58">
          <cell r="H58" t="str">
            <v>2150.EBC Layanan Manajemen SDM Internal</v>
          </cell>
        </row>
        <row r="59">
          <cell r="H59" t="str">
            <v>2150.EBC.954 Layanan Manajemen SDM</v>
          </cell>
        </row>
        <row r="60">
          <cell r="H60" t="str">
            <v>051 Pengelolaan Kepegawaian</v>
          </cell>
          <cell r="J60">
            <v>83197000</v>
          </cell>
        </row>
        <row r="61">
          <cell r="H61" t="str">
            <v>2150.EBD Layanan Manajemen Kinerja Internal</v>
          </cell>
        </row>
        <row r="62">
          <cell r="H62" t="str">
            <v>2150.EBD.952 Layanan Perencanaan dan Penganggaran</v>
          </cell>
        </row>
        <row r="63">
          <cell r="H63" t="str">
            <v>051 Penyusunan Perencanaan Program dan Anggaran</v>
          </cell>
          <cell r="J63">
            <v>70360000</v>
          </cell>
        </row>
        <row r="64">
          <cell r="H64" t="str">
            <v>052 Pengelolaan Rencana Program dan Anggaran</v>
          </cell>
        </row>
        <row r="65">
          <cell r="H65" t="str">
            <v>2150.EBD.953 Layanan Pemantauan dan Evaluasi</v>
          </cell>
        </row>
        <row r="66">
          <cell r="H66" t="str">
            <v>051 Evaluasi dan Pelaporan Program</v>
          </cell>
          <cell r="J66">
            <v>261417000</v>
          </cell>
        </row>
        <row r="67">
          <cell r="H67" t="str">
            <v>2150.EBD.955 Layanan Manajemen Keuangan</v>
          </cell>
        </row>
        <row r="68">
          <cell r="H68" t="str">
            <v>054 Pengelolaan PNBP</v>
          </cell>
          <cell r="K68">
            <v>158400000</v>
          </cell>
        </row>
        <row r="69">
          <cell r="H69" t="str">
            <v>055 Pengelolaan Laporan Keuangan</v>
          </cell>
          <cell r="J69">
            <v>27558000</v>
          </cell>
        </row>
      </sheetData>
      <sheetData sheetId="20">
        <row r="7">
          <cell r="K7">
            <v>6356537000</v>
          </cell>
          <cell r="L7">
            <v>1242436000</v>
          </cell>
          <cell r="M7">
            <v>76000000</v>
          </cell>
          <cell r="N7">
            <v>1673255000</v>
          </cell>
          <cell r="O7">
            <v>100000000</v>
          </cell>
          <cell r="P7">
            <v>9448228000</v>
          </cell>
        </row>
        <row r="8">
          <cell r="J8" t="str">
            <v>025.09.DC KERUKUNAN UMAT DAN LAYANAN KEHIDUPAN BERAGAMA</v>
          </cell>
          <cell r="K8">
            <v>0</v>
          </cell>
          <cell r="L8">
            <v>773264000</v>
          </cell>
          <cell r="M8">
            <v>0</v>
          </cell>
          <cell r="N8">
            <v>0</v>
          </cell>
          <cell r="O8">
            <v>0</v>
          </cell>
        </row>
        <row r="9">
          <cell r="J9" t="str">
            <v>2126 Pembinaan Umrah dan Haji Khusus</v>
          </cell>
        </row>
        <row r="10">
          <cell r="J10" t="str">
            <v>2126.QDB Fasilitasi dan Pembinaan Lembaga</v>
          </cell>
        </row>
        <row r="11">
          <cell r="J11" t="str">
            <v>2126.QDB.001 Lembaga Penyelenggara Ibadah Umrah yang Terbina</v>
          </cell>
        </row>
        <row r="12">
          <cell r="J12" t="str">
            <v>053 Pembinaan Penyelenggara Perjalanan Ibadah Umrah</v>
          </cell>
          <cell r="L12">
            <v>44460000</v>
          </cell>
        </row>
        <row r="13">
          <cell r="J13" t="str">
            <v>054 Pemantauan dan Pengawasan Penyelenggara Perjalanan Ibadah Umrah</v>
          </cell>
          <cell r="L13">
            <v>0</v>
          </cell>
        </row>
        <row r="14">
          <cell r="J14" t="str">
            <v>2147 Pelayanan Haji Dalam Negeri</v>
          </cell>
        </row>
        <row r="15">
          <cell r="J15" t="str">
            <v>2147.QAA Pelayanan Publik kepada masyarakat</v>
          </cell>
        </row>
        <row r="16">
          <cell r="J16" t="str">
            <v>2147.QAA.001 Layanan Administrasi Haji Dalam Negeri</v>
          </cell>
        </row>
        <row r="17">
          <cell r="J17" t="str">
            <v>054 Konsolidasi dan Verifikasi Data Jemaah Haji Reguler</v>
          </cell>
          <cell r="L17">
            <v>11415000</v>
          </cell>
          <cell r="N17">
            <v>0</v>
          </cell>
        </row>
        <row r="18">
          <cell r="J18" t="str">
            <v>057 Penyelesaian Dokumen/Perlengkapan Jemaah Haji di Tingkat Kab/Kota</v>
          </cell>
          <cell r="L18">
            <v>176540000</v>
          </cell>
        </row>
        <row r="19">
          <cell r="J19" t="str">
            <v>058 Penyelesaian Dokumen/Perlengkapan Jemaah Haji di Tingkat Provinsi</v>
          </cell>
          <cell r="L19">
            <v>9834000</v>
          </cell>
        </row>
        <row r="20">
          <cell r="J20" t="str">
            <v>063 Pelayanan Pemberangkatan/Pemulangan Jemaah</v>
          </cell>
          <cell r="L20">
            <v>40000000</v>
          </cell>
        </row>
        <row r="21">
          <cell r="J21" t="str">
            <v>2148 Pembinaan Haji</v>
          </cell>
        </row>
        <row r="22">
          <cell r="J22" t="str">
            <v>2148.QDC Fasilitasi dan Pembinaan Masyarakat</v>
          </cell>
        </row>
        <row r="23">
          <cell r="J23" t="str">
            <v>2148.QDC.001 Petugas Haji yang Profesional</v>
          </cell>
        </row>
        <row r="24">
          <cell r="J24" t="str">
            <v>051 Rekrutmen/Seleksi PPIH Kloter</v>
          </cell>
          <cell r="L24">
            <v>90600000</v>
          </cell>
        </row>
        <row r="25">
          <cell r="J25" t="str">
            <v>052 Rekrutmen/Seleksi PPIH Non Kloter</v>
          </cell>
        </row>
        <row r="26">
          <cell r="J26" t="str">
            <v>054 Rekrutmen/Seleksi Petugas TPHD</v>
          </cell>
          <cell r="L26">
            <v>11295000</v>
          </cell>
        </row>
        <row r="27">
          <cell r="J27" t="str">
            <v>055 Dokumen dan Perlengkapan PPIH Kloter</v>
          </cell>
        </row>
        <row r="28">
          <cell r="J28" t="str">
            <v>058 Dokumen dan Perlengkapan PPIH Embarkasi</v>
          </cell>
        </row>
        <row r="29">
          <cell r="J29" t="str">
            <v>059 Dokumen dan Perlengkapan PPIH Embarkasi Antara</v>
          </cell>
        </row>
        <row r="30">
          <cell r="J30" t="str">
            <v>060 Dokumen dan Perlengkapan PPIH Embarkasi Transit</v>
          </cell>
        </row>
        <row r="31">
          <cell r="J31" t="str">
            <v>061 Pelatihan dan pembekalan PPIH Kloter</v>
          </cell>
        </row>
        <row r="32">
          <cell r="J32" t="str">
            <v>064 Operasional PPIH Kloter</v>
          </cell>
        </row>
        <row r="33">
          <cell r="J33" t="str">
            <v>067 Operasional PPIH Embarkasi</v>
          </cell>
        </row>
        <row r="34">
          <cell r="J34" t="str">
            <v>068 Operasional PPIH Embarkasi Antara</v>
          </cell>
        </row>
        <row r="35">
          <cell r="J35" t="str">
            <v>069 Operasional PPIH Embarkasi Transit</v>
          </cell>
          <cell r="L35">
            <v>30000000</v>
          </cell>
        </row>
        <row r="36">
          <cell r="J36" t="str">
            <v>2148.QDC.002 Jemaah Haji Reguler yang Terbina</v>
          </cell>
        </row>
        <row r="37">
          <cell r="J37" t="str">
            <v>051 Bimbingan Jemaah Haji Reguler</v>
          </cell>
          <cell r="L37">
            <v>359120000</v>
          </cell>
        </row>
        <row r="38">
          <cell r="J38" t="str">
            <v>052 Sertifikasi penyuluh dan pembimbing manasik haji</v>
          </cell>
          <cell r="L38">
            <v>0</v>
          </cell>
        </row>
        <row r="39">
          <cell r="J39" t="str">
            <v>053 Pembinaan kelompok bimbingan</v>
          </cell>
        </row>
        <row r="40">
          <cell r="J40" t="str">
            <v>2149 Pengelolaan Dana Haji dan Sistem Informasi Haji</v>
          </cell>
        </row>
        <row r="41">
          <cell r="J41" t="str">
            <v>2149.QMA Data dan Informasi Publik</v>
          </cell>
        </row>
        <row r="42">
          <cell r="J42" t="str">
            <v>2149.QMA.001 Sistem Informasi Haji yang Handal</v>
          </cell>
        </row>
        <row r="43">
          <cell r="J43" t="str">
            <v>051 Pengelolaan Infrastruktur</v>
          </cell>
        </row>
        <row r="44">
          <cell r="J44" t="str">
            <v>025.09.WA DUKUNGAN MANAJEMEN</v>
          </cell>
          <cell r="K44">
            <v>6356537000</v>
          </cell>
          <cell r="L44">
            <v>469172000</v>
          </cell>
          <cell r="M44">
            <v>76000000</v>
          </cell>
          <cell r="N44">
            <v>1673255000</v>
          </cell>
          <cell r="O44">
            <v>100000000</v>
          </cell>
        </row>
        <row r="45">
          <cell r="J45" t="str">
            <v>2150 Dukungan Manajemen dan Pelaksanaan Tugas Teknis
Lainnya Penyelenggaraan Haji dan Umrah</v>
          </cell>
        </row>
        <row r="46">
          <cell r="J46" t="str">
            <v>2150.EBA Layanan Dukungan Manajemen Internal</v>
          </cell>
        </row>
        <row r="47">
          <cell r="J47" t="str">
            <v>2150.EBA.958 Layanan Hubungan Masyarakat</v>
          </cell>
        </row>
        <row r="48">
          <cell r="J48" t="str">
            <v>052 Pengelolaan Media Publikasi Informasi Haji dan Umrah</v>
          </cell>
        </row>
        <row r="49">
          <cell r="J49" t="str">
            <v>053 Penyebaran Informasi Haji dan Umrah</v>
          </cell>
          <cell r="L49">
            <v>122360000</v>
          </cell>
        </row>
        <row r="50">
          <cell r="J50" t="str">
            <v>2150.EBA.960 Layanan Organisasi dan Tata Kelola Internal</v>
          </cell>
        </row>
        <row r="51">
          <cell r="J51" t="str">
            <v>051 Pelayanan Organisasi, Tata Laksana, dan Reformasi Birokrasi</v>
          </cell>
        </row>
        <row r="52">
          <cell r="J52" t="str">
            <v>2150.EBA.962 Layanan Umum</v>
          </cell>
        </row>
        <row r="53">
          <cell r="J53" t="str">
            <v>052 Koordinasi penyelenggaraan ibadah haji</v>
          </cell>
          <cell r="L53">
            <v>98857000</v>
          </cell>
        </row>
        <row r="54">
          <cell r="J54" t="str">
            <v>053 Pelayanan Umum dan Rumah Tangga</v>
          </cell>
          <cell r="K54">
            <v>0</v>
          </cell>
          <cell r="L54">
            <v>0</v>
          </cell>
        </row>
        <row r="55">
          <cell r="J55" t="str">
            <v>2150.EBA.994 Layanan Perkantoran</v>
          </cell>
        </row>
        <row r="56">
          <cell r="J56" t="str">
            <v>001 Gaji dan Tunjangan</v>
          </cell>
          <cell r="K56">
            <v>6356537000</v>
          </cell>
        </row>
        <row r="57">
          <cell r="J57" t="str">
            <v>002 Operasional dan Pemeliharaan Kantor</v>
          </cell>
          <cell r="N57">
            <v>1673255000</v>
          </cell>
        </row>
        <row r="58">
          <cell r="J58" t="str">
            <v>2150.EBB Layanan Sarana dan Prasarana Internal</v>
          </cell>
        </row>
        <row r="59">
          <cell r="J59" t="str">
            <v>2150.EBB.951 Layanan Sarana Internal</v>
          </cell>
        </row>
        <row r="60">
          <cell r="J60" t="str">
            <v>052 Pengadaan Peralatan dan Fasilitas Perkantoran</v>
          </cell>
          <cell r="O60">
            <v>100000000</v>
          </cell>
        </row>
        <row r="61">
          <cell r="J61" t="str">
            <v>2150.EBC Layanan Manajemen SDM Internal</v>
          </cell>
        </row>
        <row r="62">
          <cell r="J62" t="str">
            <v>2150.EBC.954 Layanan Manajemen SDM</v>
          </cell>
        </row>
        <row r="63">
          <cell r="J63" t="str">
            <v>051 Pengelolaan Kepegawaian</v>
          </cell>
          <cell r="L63">
            <v>138735000</v>
          </cell>
        </row>
        <row r="64">
          <cell r="J64" t="str">
            <v>2150.EBD Layanan Manajemen Kinerja Internal</v>
          </cell>
        </row>
        <row r="65">
          <cell r="J65" t="str">
            <v>2150.EBD.952 Layanan Perencanaan dan Penganggaran</v>
          </cell>
        </row>
        <row r="66">
          <cell r="J66" t="str">
            <v>051 Penyusunan Perencanaan Program dan Anggaran</v>
          </cell>
          <cell r="L66">
            <v>107470000</v>
          </cell>
        </row>
        <row r="67">
          <cell r="J67" t="str">
            <v>052 Pengelolaan Rencana Program dan Anggaran</v>
          </cell>
        </row>
        <row r="68">
          <cell r="J68" t="str">
            <v>2150.EBD.953 Layanan Pemantauan dan Evaluasi</v>
          </cell>
        </row>
        <row r="69">
          <cell r="J69" t="str">
            <v>051 Evaluasi dan Pelaporan Program</v>
          </cell>
          <cell r="L69">
            <v>0</v>
          </cell>
        </row>
        <row r="70">
          <cell r="J70" t="str">
            <v>2150.EBD.955 Layanan Manajemen Keuangan</v>
          </cell>
        </row>
        <row r="71">
          <cell r="J71" t="str">
            <v>054 Pengelolaan PNBP</v>
          </cell>
          <cell r="M71">
            <v>76000000</v>
          </cell>
        </row>
        <row r="72">
          <cell r="J72" t="str">
            <v>055 Pengelolaan Laporan Keuangan</v>
          </cell>
          <cell r="L72">
            <v>1750000</v>
          </cell>
        </row>
      </sheetData>
      <sheetData sheetId="21">
        <row r="7">
          <cell r="H7">
            <v>3517295000</v>
          </cell>
          <cell r="I7">
            <v>1165599000</v>
          </cell>
          <cell r="J7">
            <v>1380719000</v>
          </cell>
          <cell r="K7">
            <v>6063613000</v>
          </cell>
        </row>
        <row r="8">
          <cell r="G8" t="str">
            <v>025.09.DC KERUKUNAN UMAT DAN LAYANAN KEHIDUPAN BERAGAMA</v>
          </cell>
          <cell r="H8">
            <v>0</v>
          </cell>
          <cell r="I8">
            <v>687941000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29360000</v>
          </cell>
        </row>
        <row r="13">
          <cell r="G13" t="str">
            <v>054 Pemantauan dan Pengawasan Penyelenggara Perjalanan Ibadah Umrah</v>
          </cell>
          <cell r="I13">
            <v>7140000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18990000</v>
          </cell>
        </row>
        <row r="18">
          <cell r="G18" t="str">
            <v>057 Penyelesaian Dokumen/Perlengkapan Jemaah Haji di Tingkat Kab/Kota</v>
          </cell>
          <cell r="I18">
            <v>5320000</v>
          </cell>
        </row>
        <row r="19">
          <cell r="G19" t="str">
            <v>058 Penyelesaian Dokumen/Perlengkapan Jemaah Haji di Tingkat Provinsi</v>
          </cell>
          <cell r="I19">
            <v>27590000</v>
          </cell>
        </row>
        <row r="20">
          <cell r="G20" t="str">
            <v>063 Pelayanan Pemberangkatan/Pemulangan Jemaah</v>
          </cell>
          <cell r="I20">
            <v>156262000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80320000</v>
          </cell>
        </row>
        <row r="25">
          <cell r="G25" t="str">
            <v>052 Rekrutmen/Seleksi PPIH Non Kloter</v>
          </cell>
        </row>
        <row r="26">
          <cell r="G26" t="str">
            <v>054 Rekrutmen/Seleksi Petugas TPHD</v>
          </cell>
          <cell r="I26">
            <v>10995000</v>
          </cell>
        </row>
        <row r="27">
          <cell r="G27" t="str">
            <v>055 Dokumen dan Perlengkapan PPIH Kloter</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row>
        <row r="32">
          <cell r="G32" t="str">
            <v>064 Operasional PPIH Kloter</v>
          </cell>
        </row>
        <row r="33">
          <cell r="G33" t="str">
            <v>067 Operasional PPIH Embarkasi</v>
          </cell>
          <cell r="I33">
            <v>132664000</v>
          </cell>
        </row>
        <row r="34">
          <cell r="G34" t="str">
            <v>068 Operasional PPIH Embarkasi Antara</v>
          </cell>
        </row>
        <row r="35">
          <cell r="G35" t="str">
            <v>069 Operasional PPIH Embarkasi Transit</v>
          </cell>
          <cell r="I35">
            <v>0</v>
          </cell>
        </row>
        <row r="36">
          <cell r="G36" t="str">
            <v>2148.QDC.002 Jemaah Haji Reguler yang Terbina</v>
          </cell>
        </row>
        <row r="37">
          <cell r="G37" t="str">
            <v>051 Bimbingan Jemaah Haji Reguler</v>
          </cell>
          <cell r="I37">
            <v>179765000</v>
          </cell>
        </row>
        <row r="38">
          <cell r="G38" t="str">
            <v>052 Sertifikasi penyuluh dan pembimbing manasik haji</v>
          </cell>
          <cell r="I38">
            <v>0</v>
          </cell>
        </row>
        <row r="39">
          <cell r="G39" t="str">
            <v>053 Pembinaan kelompok bimbingan</v>
          </cell>
          <cell r="I39">
            <v>39535000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row>
        <row r="44">
          <cell r="G44" t="str">
            <v>025.09.WA DUKUNGAN MANAJEMEN</v>
          </cell>
          <cell r="H44">
            <v>3517295000</v>
          </cell>
          <cell r="I44">
            <v>477658000</v>
          </cell>
          <cell r="J44">
            <v>1380719000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57404000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40568000</v>
          </cell>
        </row>
        <row r="54">
          <cell r="G54" t="str">
            <v>053 Pelayanan Umum dan Rumah Tangga</v>
          </cell>
          <cell r="I54">
            <v>0</v>
          </cell>
        </row>
        <row r="55">
          <cell r="G55" t="str">
            <v>2150.EBA.994 Layanan Perkantoran</v>
          </cell>
        </row>
        <row r="56">
          <cell r="G56" t="str">
            <v>001 Gaji dan Tunjangan</v>
          </cell>
          <cell r="H56">
            <v>3517295000</v>
          </cell>
        </row>
        <row r="57">
          <cell r="G57" t="str">
            <v>002 Operasional dan Pemeliharaan Kantor</v>
          </cell>
          <cell r="J57">
            <v>1380719000</v>
          </cell>
        </row>
        <row r="58">
          <cell r="G58" t="str">
            <v>2150.EBC Layanan Manajemen SDM Internal</v>
          </cell>
        </row>
        <row r="59">
          <cell r="G59" t="str">
            <v>2150.EBC.954 Layanan Manajemen SDM</v>
          </cell>
        </row>
        <row r="60">
          <cell r="G60" t="str">
            <v>051 Pengelolaan Kepegawaian</v>
          </cell>
          <cell r="I60">
            <v>42126000</v>
          </cell>
        </row>
        <row r="61">
          <cell r="G61" t="str">
            <v>2150.EBD Layanan Manajemen Kinerja Internal</v>
          </cell>
        </row>
        <row r="62">
          <cell r="G62" t="str">
            <v>2150.EBD.952 Layanan Perencanaan dan Penganggaran</v>
          </cell>
        </row>
        <row r="63">
          <cell r="G63" t="str">
            <v>051 Penyusunan Perencanaan Program dan Anggaran</v>
          </cell>
          <cell r="H63">
            <v>0</v>
          </cell>
          <cell r="I63">
            <v>76576000</v>
          </cell>
        </row>
        <row r="64">
          <cell r="G64" t="str">
            <v>052 Pengelolaan Rencana Program dan Anggaran</v>
          </cell>
        </row>
        <row r="65">
          <cell r="G65" t="str">
            <v>2150.EBD.953 Layanan Pemantauan dan Evaluasi</v>
          </cell>
        </row>
        <row r="66">
          <cell r="G66" t="str">
            <v>051 Evaluasi dan Pelaporan Program</v>
          </cell>
        </row>
        <row r="67">
          <cell r="G67" t="str">
            <v>2150.EBD.955 Layanan Manajemen Keuangan</v>
          </cell>
        </row>
        <row r="68">
          <cell r="G68" t="str">
            <v>055 Pengelolaan Laporan Keuangan</v>
          </cell>
          <cell r="I68">
            <v>260984000</v>
          </cell>
        </row>
      </sheetData>
      <sheetData sheetId="22">
        <row r="7">
          <cell r="H7">
            <v>7404850000</v>
          </cell>
          <cell r="I7">
            <v>4175495000</v>
          </cell>
          <cell r="J7">
            <v>1314310000</v>
          </cell>
          <cell r="K7">
            <v>12894655000</v>
          </cell>
        </row>
        <row r="8">
          <cell r="G8" t="str">
            <v>025.09.DC KERUKUNAN UMAT DAN LAYANAN KEHIDUPAN BERAGAMA</v>
          </cell>
          <cell r="H8">
            <v>0</v>
          </cell>
          <cell r="I8">
            <v>3766955000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7450000</v>
          </cell>
        </row>
        <row r="13">
          <cell r="G13" t="str">
            <v>054 Pemantauan dan Pengawasan Penyelenggara Perjalanan Ibadah Umrah</v>
          </cell>
          <cell r="I13">
            <v>14000000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11280000</v>
          </cell>
        </row>
        <row r="18">
          <cell r="G18" t="str">
            <v>057 Penyelesaian Dokumen/Perlengkapan Jemaah Haji di Tingkat Kab/Kota</v>
          </cell>
          <cell r="I18">
            <v>88100000</v>
          </cell>
        </row>
        <row r="19">
          <cell r="G19" t="str">
            <v>058 Penyelesaian Dokumen/Perlengkapan Jemaah Haji di Tingkat Provinsi</v>
          </cell>
          <cell r="I19">
            <v>59660000</v>
          </cell>
        </row>
        <row r="20">
          <cell r="G20" t="str">
            <v>063 Pelayanan Pemberangkatan/Pemulangan Jemaah</v>
          </cell>
          <cell r="I20">
            <v>168000000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96400000</v>
          </cell>
        </row>
        <row r="25">
          <cell r="G25" t="str">
            <v>052 Rekrutmen/Seleksi PPIH Non Kloter</v>
          </cell>
        </row>
        <row r="26">
          <cell r="G26" t="str">
            <v>054 Rekrutmen/Seleksi Petugas TPHD</v>
          </cell>
          <cell r="I26">
            <v>16000000</v>
          </cell>
        </row>
        <row r="27">
          <cell r="G27" t="str">
            <v>055 Dokumen dan Perlengkapan PPIH Kloter</v>
          </cell>
          <cell r="I27">
            <v>15600000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207050000</v>
          </cell>
        </row>
        <row r="32">
          <cell r="G32" t="str">
            <v>064 Operasional PPIH Kloter</v>
          </cell>
          <cell r="I32">
            <v>1713768000</v>
          </cell>
        </row>
        <row r="33">
          <cell r="G33" t="str">
            <v>067 Operasional PPIH Embarkasi</v>
          </cell>
          <cell r="I33">
            <v>921302000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130691000</v>
          </cell>
        </row>
        <row r="38">
          <cell r="G38" t="str">
            <v>052 Sertifikasi penyuluh dan pembimbing manasik haji</v>
          </cell>
          <cell r="I38">
            <v>252654000</v>
          </cell>
        </row>
        <row r="39">
          <cell r="G39" t="str">
            <v>053 Pembinaan kelompok bimbingan</v>
          </cell>
          <cell r="I39">
            <v>65000000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cell r="I43">
            <v>0</v>
          </cell>
        </row>
        <row r="44">
          <cell r="G44" t="str">
            <v>025.09.WA DUKUNGAN MANAJEMEN</v>
          </cell>
          <cell r="H44">
            <v>7404850000</v>
          </cell>
          <cell r="I44">
            <v>408540000</v>
          </cell>
          <cell r="J44">
            <v>1314310000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45600000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28912000</v>
          </cell>
        </row>
        <row r="54">
          <cell r="G54" t="str">
            <v>053 Pelayanan Umum dan Rumah Tangga</v>
          </cell>
          <cell r="I54">
            <v>100000000</v>
          </cell>
        </row>
        <row r="55">
          <cell r="G55" t="str">
            <v>2150.EBA.994 Layanan Perkantoran</v>
          </cell>
        </row>
        <row r="56">
          <cell r="G56" t="str">
            <v>001 Gaji dan Tunjangan</v>
          </cell>
          <cell r="H56">
            <v>7404850000</v>
          </cell>
        </row>
        <row r="57">
          <cell r="G57" t="str">
            <v>002 Operasional dan Pemeliharaan Kantor</v>
          </cell>
          <cell r="J57">
            <v>1314310000</v>
          </cell>
        </row>
        <row r="58">
          <cell r="G58" t="str">
            <v>2150.EBC Layanan Manajemen SDM Internal</v>
          </cell>
        </row>
        <row r="59">
          <cell r="G59" t="str">
            <v>2150.EBC.954 Layanan Manajemen SDM</v>
          </cell>
        </row>
        <row r="60">
          <cell r="G60" t="str">
            <v>051 Pengelolaan Kepegawaian</v>
          </cell>
          <cell r="I60">
            <v>92460000</v>
          </cell>
        </row>
        <row r="61">
          <cell r="G61" t="str">
            <v>2150.EBD Layanan Manajemen Kinerja Internal</v>
          </cell>
        </row>
        <row r="62">
          <cell r="G62" t="str">
            <v>2150.EBD.952 Layanan Perencanaan dan Penganggaran</v>
          </cell>
        </row>
        <row r="63">
          <cell r="G63" t="str">
            <v>051 Penyusunan Perencanaan Program dan Anggaran</v>
          </cell>
          <cell r="I63">
            <v>105368000</v>
          </cell>
        </row>
        <row r="64">
          <cell r="G64" t="str">
            <v>052 Pengelolaan Rencana Program dan Anggaran</v>
          </cell>
        </row>
        <row r="65">
          <cell r="G65" t="str">
            <v>2150.EBD.953 Layanan Pemantauan dan Evaluasi</v>
          </cell>
        </row>
        <row r="66">
          <cell r="G66" t="str">
            <v>051 Evaluasi dan Pelaporan Program</v>
          </cell>
        </row>
        <row r="67">
          <cell r="G67" t="str">
            <v>2150.EBD.955 Layanan Manajemen Keuangan</v>
          </cell>
        </row>
        <row r="68">
          <cell r="G68" t="str">
            <v>055 Pengelolaan Laporan Keuangan</v>
          </cell>
          <cell r="I68">
            <v>36200000</v>
          </cell>
        </row>
      </sheetData>
      <sheetData sheetId="23">
        <row r="7">
          <cell r="I7">
            <v>5100060000</v>
          </cell>
          <cell r="J7">
            <v>1587039000</v>
          </cell>
          <cell r="K7">
            <v>426240000</v>
          </cell>
          <cell r="L7">
            <v>2199457000</v>
          </cell>
          <cell r="M7">
            <v>9312796000</v>
          </cell>
        </row>
        <row r="8">
          <cell r="H8" t="str">
            <v>025.09.DC KERUKUNAN UMAT DAN LAYANAN KEHIDUPAN BERAGAMA</v>
          </cell>
          <cell r="I8">
            <v>0</v>
          </cell>
          <cell r="J8">
            <v>1148901000</v>
          </cell>
          <cell r="K8">
            <v>0</v>
          </cell>
          <cell r="L8">
            <v>0</v>
          </cell>
        </row>
        <row r="9">
          <cell r="H9" t="str">
            <v>2126 Pembinaan Umrah dan Haji Khusus</v>
          </cell>
        </row>
        <row r="10">
          <cell r="H10" t="str">
            <v>2126.QDB Fasilitasi dan Pembinaan Lembaga</v>
          </cell>
        </row>
        <row r="11">
          <cell r="H11" t="str">
            <v>2126.QDB.001 Lembaga Penyelenggara Ibadah Umrah yang Terbina</v>
          </cell>
        </row>
        <row r="12">
          <cell r="H12" t="str">
            <v>053 Pembinaan Penyelenggara Perjalanan Ibadah Umrah</v>
          </cell>
          <cell r="J12">
            <v>0</v>
          </cell>
        </row>
        <row r="13">
          <cell r="H13" t="str">
            <v>054 Pemantauan dan Pengawasan Penyelenggara Perjalanan Ibadah Umrah</v>
          </cell>
          <cell r="J13">
            <v>6302000</v>
          </cell>
        </row>
        <row r="14">
          <cell r="H14" t="str">
            <v>2147 Pelayanan Haji Dalam Negeri</v>
          </cell>
        </row>
        <row r="15">
          <cell r="H15" t="str">
            <v>2147.QAA Pelayanan Publik kepada masyarakat</v>
          </cell>
        </row>
        <row r="16">
          <cell r="H16" t="str">
            <v>2147.QAA.001 Layanan Administrasi Haji Dalam Negeri</v>
          </cell>
        </row>
        <row r="17">
          <cell r="H17" t="str">
            <v>054 Konsolidasi dan Verifikasi Data Jemaah Haji Reguler</v>
          </cell>
          <cell r="J17">
            <v>12270000</v>
          </cell>
        </row>
        <row r="18">
          <cell r="H18" t="str">
            <v>057 Penyelesaian Dokumen/Perlengkapan Jemaah Haji di Tingkat Kab/Kota</v>
          </cell>
          <cell r="J18">
            <v>149287000</v>
          </cell>
        </row>
        <row r="19">
          <cell r="H19" t="str">
            <v>058 Penyelesaian Dokumen/Perlengkapan Jemaah Haji di Tingkat Provinsi</v>
          </cell>
          <cell r="J19">
            <v>71954000</v>
          </cell>
        </row>
        <row r="20">
          <cell r="H20" t="str">
            <v>063 Pelayanan Pemberangkatan/Pemulangan Jemaah</v>
          </cell>
        </row>
        <row r="21">
          <cell r="H21" t="str">
            <v>2148 Pembinaan Haji</v>
          </cell>
        </row>
        <row r="22">
          <cell r="H22" t="str">
            <v>2148.QDC Fasilitasi dan Pembinaan Masyarakat</v>
          </cell>
        </row>
        <row r="23">
          <cell r="H23" t="str">
            <v>2148.QDC.001 Petugas Haji yang Profesional</v>
          </cell>
        </row>
        <row r="24">
          <cell r="H24" t="str">
            <v>051 Rekrutmen/Seleksi PPIH Kloter</v>
          </cell>
          <cell r="J24">
            <v>145820000</v>
          </cell>
        </row>
        <row r="25">
          <cell r="H25" t="str">
            <v>052 Rekrutmen/Seleksi PPIH Non Kloter</v>
          </cell>
        </row>
        <row r="26">
          <cell r="H26" t="str">
            <v>054 Rekrutmen/Seleksi Petugas TPHD</v>
          </cell>
          <cell r="J26">
            <v>10995000</v>
          </cell>
        </row>
        <row r="27">
          <cell r="H27" t="str">
            <v>055 Dokumen dan Perlengkapan PPIH Kloter</v>
          </cell>
        </row>
        <row r="28">
          <cell r="H28" t="str">
            <v>058 Dokumen dan Perlengkapan PPIH Embarkasi</v>
          </cell>
        </row>
        <row r="29">
          <cell r="H29" t="str">
            <v>059 Dokumen dan Perlengkapan PPIH Embarkasi Antara</v>
          </cell>
        </row>
        <row r="30">
          <cell r="H30" t="str">
            <v>060 Dokumen dan Perlengkapan PPIH Embarkasi Transit</v>
          </cell>
        </row>
        <row r="31">
          <cell r="H31" t="str">
            <v>061 Pelatihan dan pembekalan PPIH Kloter</v>
          </cell>
        </row>
        <row r="32">
          <cell r="H32" t="str">
            <v>064 Operasional PPIH Kloter</v>
          </cell>
        </row>
        <row r="33">
          <cell r="H33" t="str">
            <v>067 Operasional PPIH Embarkasi</v>
          </cell>
        </row>
        <row r="34">
          <cell r="H34" t="str">
            <v>068 Operasional PPIH Embarkasi Antara</v>
          </cell>
        </row>
        <row r="35">
          <cell r="H35" t="str">
            <v>069 Operasional PPIH Embarkasi Transit</v>
          </cell>
          <cell r="J35">
            <v>226952000</v>
          </cell>
        </row>
        <row r="36">
          <cell r="H36" t="str">
            <v>2148.QDC.002 Jemaah Haji Reguler yang Terbina</v>
          </cell>
        </row>
        <row r="37">
          <cell r="H37" t="str">
            <v>051 Bimbingan Jemaah Haji Reguler</v>
          </cell>
          <cell r="J37">
            <v>479481000</v>
          </cell>
        </row>
        <row r="38">
          <cell r="H38" t="str">
            <v>052 Sertifikasi penyuluh dan pembimbing manasik haji</v>
          </cell>
          <cell r="J38">
            <v>45840000</v>
          </cell>
          <cell r="K38">
            <v>0</v>
          </cell>
        </row>
        <row r="39">
          <cell r="H39" t="str">
            <v>053 Pembinaan kelompok bimbingan</v>
          </cell>
          <cell r="J39">
            <v>0</v>
          </cell>
          <cell r="K39">
            <v>0</v>
          </cell>
        </row>
        <row r="40">
          <cell r="H40" t="str">
            <v>2149 Pengelolaan Dana Haji dan Sistem Informasi Haji</v>
          </cell>
        </row>
        <row r="41">
          <cell r="H41" t="str">
            <v>2149.QMA Data dan Informasi Publik</v>
          </cell>
        </row>
        <row r="42">
          <cell r="H42" t="str">
            <v>2149.QMA.001 Sistem Informasi Haji yang Handal</v>
          </cell>
        </row>
        <row r="43">
          <cell r="H43" t="str">
            <v>051 Pengelolaan Infrastruktur</v>
          </cell>
        </row>
        <row r="44">
          <cell r="H44" t="str">
            <v>025.09.WA DUKUNGAN MANAJEMEN</v>
          </cell>
          <cell r="I44">
            <v>5100060000</v>
          </cell>
          <cell r="J44">
            <v>438138000</v>
          </cell>
          <cell r="K44">
            <v>426240000</v>
          </cell>
          <cell r="L44">
            <v>2199457000</v>
          </cell>
        </row>
        <row r="45">
          <cell r="H45" t="str">
            <v>2150 Dukungan Manajemen dan Pelaksanaan Tugas Teknis
Lainnya Penyelenggaraan Haji dan Umrah</v>
          </cell>
        </row>
        <row r="46">
          <cell r="H46" t="str">
            <v>2150.EBA Layanan Dukungan Manajemen Internal</v>
          </cell>
        </row>
        <row r="47">
          <cell r="H47" t="str">
            <v>2150.EBA.958 Layanan Hubungan Masyarakat</v>
          </cell>
        </row>
        <row r="48">
          <cell r="H48" t="str">
            <v>052 Pengelolaan Media Publikasi Informasi Haji dan Umrah</v>
          </cell>
        </row>
        <row r="49">
          <cell r="H49" t="str">
            <v>053 Penyebaran Informasi Haji dan Umrah</v>
          </cell>
          <cell r="J49">
            <v>29600000</v>
          </cell>
        </row>
        <row r="50">
          <cell r="H50" t="str">
            <v>2150.EBA.960 Layanan Organisasi dan Tata Kelola Internal</v>
          </cell>
        </row>
        <row r="51">
          <cell r="H51" t="str">
            <v>051 Pelayanan Organisasi, Tata Laksana, dan Reformasi Birokrasi</v>
          </cell>
        </row>
        <row r="52">
          <cell r="H52" t="str">
            <v>2150.EBA.962 Layanan Umum</v>
          </cell>
        </row>
        <row r="53">
          <cell r="H53" t="str">
            <v>052 Koordinasi penyelenggaraan ibadah haji</v>
          </cell>
          <cell r="J53">
            <v>354527000</v>
          </cell>
        </row>
        <row r="54">
          <cell r="H54" t="str">
            <v>053 Pelayanan Umum dan Rumah Tangga</v>
          </cell>
        </row>
        <row r="55">
          <cell r="H55" t="str">
            <v>2150.EBA.994 Layanan Perkantoran</v>
          </cell>
        </row>
        <row r="56">
          <cell r="H56" t="str">
            <v>001 Gaji dan Tunjangan</v>
          </cell>
          <cell r="I56">
            <v>5100060000</v>
          </cell>
        </row>
        <row r="57">
          <cell r="H57" t="str">
            <v>002 Operasional dan Pemeliharaan Kantor</v>
          </cell>
          <cell r="L57">
            <v>2199457000</v>
          </cell>
        </row>
        <row r="58">
          <cell r="H58" t="str">
            <v>2150.EBC Layanan Manajemen SDM Internal</v>
          </cell>
        </row>
        <row r="59">
          <cell r="H59" t="str">
            <v>2150.EBC.954 Layanan Manajemen SDM</v>
          </cell>
        </row>
        <row r="60">
          <cell r="H60" t="str">
            <v>051 Pengelolaan Kepegawaian</v>
          </cell>
          <cell r="J60">
            <v>54011000</v>
          </cell>
        </row>
        <row r="61">
          <cell r="H61" t="str">
            <v>2150.EBD Layanan Manajemen Kinerja Internal</v>
          </cell>
        </row>
        <row r="62">
          <cell r="H62" t="str">
            <v>2150.EBD.952 Layanan Perencanaan dan Penganggaran</v>
          </cell>
        </row>
        <row r="63">
          <cell r="H63" t="str">
            <v>051 Penyusunan Perencanaan Program dan Anggaran</v>
          </cell>
        </row>
        <row r="64">
          <cell r="H64" t="str">
            <v>052 Pengelolaan Rencana Program dan Anggaran</v>
          </cell>
        </row>
        <row r="65">
          <cell r="H65" t="str">
            <v>2150.EBD.953 Layanan Pemantauan dan Evaluasi</v>
          </cell>
        </row>
        <row r="66">
          <cell r="H66" t="str">
            <v>051 Evaluasi dan Pelaporan Program</v>
          </cell>
        </row>
        <row r="67">
          <cell r="H67" t="str">
            <v>2150.EBD.955 Layanan Manajemen Keuangan</v>
          </cell>
        </row>
        <row r="68">
          <cell r="H68" t="str">
            <v>054 Pengelolaan PNBP</v>
          </cell>
          <cell r="K68">
            <v>373040000</v>
          </cell>
        </row>
        <row r="69">
          <cell r="H69" t="str">
            <v>055 Pengelolaan Laporan Keuangan</v>
          </cell>
        </row>
        <row r="70">
          <cell r="H70" t="str">
            <v xml:space="preserve">              2150.EBB Layanan Sarana dan Prasarana Internal</v>
          </cell>
        </row>
        <row r="71">
          <cell r="H71" t="str">
            <v xml:space="preserve">                 2150.EBB.951 Layanan Sarana Internal</v>
          </cell>
        </row>
        <row r="72">
          <cell r="H72" t="str">
            <v>051 Pengadaan Perangkat Pengolah Data dan Komunikasi</v>
          </cell>
          <cell r="K72">
            <v>53200000</v>
          </cell>
        </row>
      </sheetData>
      <sheetData sheetId="24">
        <row r="7">
          <cell r="J7">
            <v>4217638000</v>
          </cell>
          <cell r="K7">
            <v>1719704000</v>
          </cell>
          <cell r="L7">
            <v>417600000</v>
          </cell>
          <cell r="M7">
            <v>1941662000</v>
          </cell>
          <cell r="N7">
            <v>8296604000</v>
          </cell>
        </row>
        <row r="8">
          <cell r="I8" t="str">
            <v>025.09.DC KERUKUNAN UMAT DAN LAYANAN KEHIDUPAN BERAGAMA</v>
          </cell>
          <cell r="J8">
            <v>0</v>
          </cell>
          <cell r="K8">
            <v>1178685000</v>
          </cell>
          <cell r="L8">
            <v>0</v>
          </cell>
          <cell r="M8">
            <v>0</v>
          </cell>
        </row>
        <row r="9">
          <cell r="I9" t="str">
            <v>2126 Pembinaan Umrah dan Haji Khusus</v>
          </cell>
        </row>
        <row r="10">
          <cell r="I10" t="str">
            <v>2126.QDB Fasilitasi dan Pembinaan Lembaga</v>
          </cell>
        </row>
        <row r="11">
          <cell r="I11" t="str">
            <v>2126.QDB.001 Lembaga Penyelenggara Ibadah Umrah yang Terbina</v>
          </cell>
        </row>
        <row r="12">
          <cell r="I12" t="str">
            <v>053 Pembinaan Penyelenggara Perjalanan Ibadah Umrah</v>
          </cell>
          <cell r="K12">
            <v>70000000</v>
          </cell>
        </row>
        <row r="13">
          <cell r="I13" t="str">
            <v>054 Pemantauan dan Pengawasan Penyelenggara Perjalanan Ibadah Umrah</v>
          </cell>
          <cell r="K13">
            <v>21661000</v>
          </cell>
        </row>
        <row r="14">
          <cell r="I14" t="str">
            <v>2147 Pelayanan Haji Dalam Negeri</v>
          </cell>
        </row>
        <row r="15">
          <cell r="I15" t="str">
            <v>2147.QAA Pelayanan Publik kepada masyarakat</v>
          </cell>
        </row>
        <row r="16">
          <cell r="I16" t="str">
            <v>2147.QAA.001 Layanan Administrasi Haji Dalam Negeri</v>
          </cell>
        </row>
        <row r="17">
          <cell r="I17" t="str">
            <v>054 Konsolidasi dan Verifikasi Data Jemaah Haji Reguler</v>
          </cell>
          <cell r="K17">
            <v>32000000</v>
          </cell>
        </row>
        <row r="18">
          <cell r="I18" t="str">
            <v>057 Penyelesaian Dokumen/Perlengkapan Jemaah Haji di Tingkat Kab/Kota</v>
          </cell>
          <cell r="K18">
            <v>95000000</v>
          </cell>
        </row>
        <row r="19">
          <cell r="I19" t="str">
            <v>058 Penyelesaian Dokumen/Perlengkapan Jemaah Haji di Tingkat Provinsi</v>
          </cell>
          <cell r="K19">
            <v>150000000</v>
          </cell>
        </row>
        <row r="20">
          <cell r="I20" t="str">
            <v>063 Pelayanan Pemberangkatan/Pemulangan Jemaah</v>
          </cell>
        </row>
        <row r="21">
          <cell r="I21" t="str">
            <v>2148 Pembinaan Haji</v>
          </cell>
        </row>
        <row r="22">
          <cell r="I22" t="str">
            <v>2148.QDC Fasilitasi dan Pembinaan Masyarakat</v>
          </cell>
        </row>
        <row r="23">
          <cell r="I23" t="str">
            <v>2148.QDC.001 Petugas Haji yang Profesional</v>
          </cell>
        </row>
        <row r="24">
          <cell r="I24" t="str">
            <v>051 Rekrutmen/Seleksi PPIH Kloter</v>
          </cell>
          <cell r="K24">
            <v>141145000</v>
          </cell>
        </row>
        <row r="25">
          <cell r="I25" t="str">
            <v>052 Rekrutmen/Seleksi PPIH Non Kloter</v>
          </cell>
        </row>
        <row r="26">
          <cell r="I26" t="str">
            <v>054 Rekrutmen/Seleksi Petugas TPHD</v>
          </cell>
          <cell r="K26">
            <v>11295000</v>
          </cell>
        </row>
        <row r="27">
          <cell r="I27" t="str">
            <v>055 Dokumen dan Perlengkapan PPIH Kloter</v>
          </cell>
        </row>
        <row r="28">
          <cell r="I28" t="str">
            <v>058 Dokumen dan Perlengkapan PPIH Embarkasi</v>
          </cell>
        </row>
        <row r="29">
          <cell r="I29" t="str">
            <v>059 Dokumen dan Perlengkapan PPIH Embarkasi Antara</v>
          </cell>
        </row>
        <row r="30">
          <cell r="I30" t="str">
            <v>060 Dokumen dan Perlengkapan PPIH Embarkasi Transit</v>
          </cell>
        </row>
        <row r="31">
          <cell r="I31" t="str">
            <v>061 Pelatihan dan pembekalan PPIH Kloter</v>
          </cell>
        </row>
        <row r="32">
          <cell r="I32" t="str">
            <v>064 Operasional PPIH Kloter</v>
          </cell>
        </row>
        <row r="33">
          <cell r="I33" t="str">
            <v>067 Operasional PPIH Embarkasi</v>
          </cell>
        </row>
        <row r="34">
          <cell r="I34" t="str">
            <v>068 Operasional PPIH Embarkasi Antara</v>
          </cell>
        </row>
        <row r="35">
          <cell r="I35" t="str">
            <v>069 Operasional PPIH Embarkasi Transit</v>
          </cell>
          <cell r="K35">
            <v>357584000</v>
          </cell>
        </row>
        <row r="36">
          <cell r="I36" t="str">
            <v>2148.QDC.002 Jemaah Haji Reguler yang Terbina</v>
          </cell>
        </row>
        <row r="37">
          <cell r="I37" t="str">
            <v>051 Bimbingan Jemaah Haji Reguler</v>
          </cell>
          <cell r="K37">
            <v>300000000</v>
          </cell>
        </row>
        <row r="38">
          <cell r="I38" t="str">
            <v>052 Sertifikasi penyuluh dan pembimbing manasik haji</v>
          </cell>
          <cell r="K38">
            <v>0</v>
          </cell>
        </row>
        <row r="39">
          <cell r="I39" t="str">
            <v>053 Pembinaan kelompok bimbingan</v>
          </cell>
        </row>
        <row r="40">
          <cell r="I40" t="str">
            <v>2149 Pengelolaan Dana Haji dan Sistem Informasi Haji</v>
          </cell>
        </row>
        <row r="41">
          <cell r="I41" t="str">
            <v>2149.QMA Data dan Informasi Publik</v>
          </cell>
        </row>
        <row r="42">
          <cell r="I42" t="str">
            <v>2149.QMA.001 Sistem Informasi Haji yang Handal</v>
          </cell>
        </row>
        <row r="43">
          <cell r="I43" t="str">
            <v>051 Pengelolaan Infrastruktur</v>
          </cell>
        </row>
        <row r="44">
          <cell r="I44" t="str">
            <v>025.09.WA DUKUNGAN MANAJEMEN</v>
          </cell>
          <cell r="J44">
            <v>4217638000</v>
          </cell>
          <cell r="K44">
            <v>541019000</v>
          </cell>
          <cell r="L44">
            <v>417600000</v>
          </cell>
          <cell r="M44">
            <v>1941662000</v>
          </cell>
        </row>
        <row r="45">
          <cell r="I45" t="str">
            <v>2150 Dukungan Manajemen dan Pelaksanaan Tugas Teknis
Lainnya Penyelenggaraan Haji dan Umrah</v>
          </cell>
        </row>
        <row r="46">
          <cell r="I46" t="str">
            <v>2150.EBA Layanan Dukungan Manajemen Internal</v>
          </cell>
        </row>
        <row r="47">
          <cell r="I47" t="str">
            <v>2150.EBA.958 Layanan Hubungan Masyarakat</v>
          </cell>
        </row>
        <row r="48">
          <cell r="I48" t="str">
            <v>052 Pengelolaan Media Publikasi Informasi Haji dan Umrah</v>
          </cell>
        </row>
        <row r="49">
          <cell r="I49" t="str">
            <v>053 Penyebaran Informasi Haji dan Umrah</v>
          </cell>
          <cell r="K49">
            <v>75660000</v>
          </cell>
        </row>
        <row r="50">
          <cell r="I50" t="str">
            <v>2150.EBA.960 Layanan Organisasi dan Tata Kelola Internal</v>
          </cell>
        </row>
        <row r="51">
          <cell r="I51" t="str">
            <v>051 Pelayanan Organisasi, Tata Laksana, dan Reformasi Birokrasi</v>
          </cell>
        </row>
        <row r="52">
          <cell r="I52" t="str">
            <v>2150.EBA.962 Layanan Umum</v>
          </cell>
        </row>
        <row r="53">
          <cell r="I53" t="str">
            <v>052 Koordinasi penyelenggaraan ibadah haji</v>
          </cell>
          <cell r="J53">
            <v>0</v>
          </cell>
          <cell r="K53">
            <v>250000000</v>
          </cell>
        </row>
        <row r="54">
          <cell r="I54" t="str">
            <v>053 Pelayanan Umum dan Rumah Tangga</v>
          </cell>
        </row>
        <row r="55">
          <cell r="I55" t="str">
            <v>2150.EBA.994 Layanan Perkantoran</v>
          </cell>
        </row>
        <row r="56">
          <cell r="I56" t="str">
            <v>001 Gaji dan Tunjangan</v>
          </cell>
          <cell r="J56">
            <v>4217638000</v>
          </cell>
        </row>
        <row r="57">
          <cell r="I57" t="str">
            <v>002 Operasional dan Pemeliharaan Kantor</v>
          </cell>
          <cell r="M57">
            <v>1941662000</v>
          </cell>
        </row>
        <row r="58">
          <cell r="I58" t="str">
            <v>2150.EBC Layanan Manajemen SDM Internal</v>
          </cell>
        </row>
        <row r="59">
          <cell r="I59" t="str">
            <v>2150.EBC.954 Layanan Manajemen SDM</v>
          </cell>
        </row>
        <row r="60">
          <cell r="I60" t="str">
            <v>051 Pengelolaan Kepegawaian</v>
          </cell>
          <cell r="K60">
            <v>122730000</v>
          </cell>
        </row>
        <row r="61">
          <cell r="I61" t="str">
            <v>2150.EBD Layanan Manajemen Kinerja Internal</v>
          </cell>
        </row>
        <row r="62">
          <cell r="I62" t="str">
            <v>2150.EBD.952 Layanan Perencanaan dan Penganggaran</v>
          </cell>
        </row>
        <row r="63">
          <cell r="I63" t="str">
            <v>051 Penyusunan Perencanaan Program dan Anggaran</v>
          </cell>
          <cell r="K63">
            <v>92629000</v>
          </cell>
        </row>
        <row r="64">
          <cell r="I64" t="str">
            <v>052 Pengelolaan Rencana Program dan Anggaran</v>
          </cell>
        </row>
        <row r="65">
          <cell r="I65" t="str">
            <v>2150.EBD.953 Layanan Pemantauan dan Evaluasi</v>
          </cell>
        </row>
        <row r="66">
          <cell r="I66" t="str">
            <v>051 Evaluasi dan Pelaporan Program</v>
          </cell>
        </row>
        <row r="67">
          <cell r="I67" t="str">
            <v>2150.EBD.955 Layanan Manajemen Keuangan</v>
          </cell>
        </row>
        <row r="68">
          <cell r="I68" t="str">
            <v>054 Pengelolaan PNBP</v>
          </cell>
          <cell r="L68">
            <v>417600000</v>
          </cell>
        </row>
        <row r="69">
          <cell r="I69" t="str">
            <v>055 Pengelolaan Laporan Keuangan</v>
          </cell>
        </row>
      </sheetData>
      <sheetData sheetId="25">
        <row r="7">
          <cell r="H7">
            <v>6140399000</v>
          </cell>
          <cell r="I7">
            <v>1631960000</v>
          </cell>
          <cell r="J7">
            <v>504480000</v>
          </cell>
          <cell r="K7">
            <v>2560110000</v>
          </cell>
          <cell r="L7">
            <v>10836949000</v>
          </cell>
        </row>
        <row r="8">
          <cell r="G8" t="str">
            <v>025.09.DC KERUKUNAN UMAT DAN LAYANAN KEHIDUPAN BERAGAMA</v>
          </cell>
          <cell r="H8">
            <v>0</v>
          </cell>
          <cell r="I8">
            <v>1002479000</v>
          </cell>
          <cell r="J8">
            <v>0</v>
          </cell>
          <cell r="K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0</v>
          </cell>
        </row>
        <row r="13">
          <cell r="G13" t="str">
            <v>054 Pemantauan dan Pengawasan Penyelenggara Perjalanan Ibadah Umrah</v>
          </cell>
          <cell r="I13">
            <v>11490000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7500000</v>
          </cell>
        </row>
        <row r="18">
          <cell r="G18" t="str">
            <v>057 Penyelesaian Dokumen/Perlengkapan Jemaah Haji di Tingkat Kab/Kota</v>
          </cell>
          <cell r="I18">
            <v>32760000</v>
          </cell>
        </row>
        <row r="19">
          <cell r="G19" t="str">
            <v>058 Penyelesaian Dokumen/Perlengkapan Jemaah Haji di Tingkat Provinsi</v>
          </cell>
          <cell r="I19">
            <v>23251000</v>
          </cell>
        </row>
        <row r="20">
          <cell r="G20" t="str">
            <v>063 Pelayanan Pemberangkatan/Pemulangan Jemaah</v>
          </cell>
          <cell r="I20">
            <v>16439000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88050000</v>
          </cell>
        </row>
        <row r="25">
          <cell r="G25" t="str">
            <v>052 Rekrutmen/Seleksi PPIH Non Kloter</v>
          </cell>
        </row>
        <row r="26">
          <cell r="G26" t="str">
            <v>054 Rekrutmen/Seleksi Petugas TPHD</v>
          </cell>
          <cell r="I26">
            <v>11895000</v>
          </cell>
        </row>
        <row r="27">
          <cell r="G27" t="str">
            <v>055 Dokumen dan Perlengkapan PPIH Kloter</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row>
        <row r="32">
          <cell r="G32" t="str">
            <v>064 Operasional PPIH Kloter</v>
          </cell>
        </row>
        <row r="33">
          <cell r="G33" t="str">
            <v>067 Operasional PPIH Embarkasi</v>
          </cell>
        </row>
        <row r="34">
          <cell r="G34" t="str">
            <v>068 Operasional PPIH Embarkasi Antara</v>
          </cell>
          <cell r="I34">
            <v>499300000</v>
          </cell>
        </row>
        <row r="35">
          <cell r="G35" t="str">
            <v>069 Operasional PPIH Embarkasi Transit</v>
          </cell>
        </row>
        <row r="36">
          <cell r="G36" t="str">
            <v>2148.QDC.002 Jemaah Haji Reguler yang Terbina</v>
          </cell>
        </row>
        <row r="37">
          <cell r="G37" t="str">
            <v>051 Bimbingan Jemaah Haji Reguler</v>
          </cell>
          <cell r="I37">
            <v>311794000</v>
          </cell>
        </row>
        <row r="38">
          <cell r="G38" t="str">
            <v>052 Sertifikasi penyuluh dan pembimbing manasik haji</v>
          </cell>
          <cell r="I38">
            <v>0</v>
          </cell>
        </row>
        <row r="39">
          <cell r="G39" t="str">
            <v>053 Pembinaan kelompok bimbingan</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row>
        <row r="44">
          <cell r="G44" t="str">
            <v>025.09.WA DUKUNGAN MANAJEMEN</v>
          </cell>
          <cell r="H44">
            <v>6140399000</v>
          </cell>
          <cell r="I44">
            <v>629481000</v>
          </cell>
          <cell r="J44">
            <v>504480000</v>
          </cell>
          <cell r="K44">
            <v>2560110000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56500000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111775000</v>
          </cell>
        </row>
        <row r="54">
          <cell r="G54" t="str">
            <v>053 Pelayanan Umum dan Rumah Tangga</v>
          </cell>
          <cell r="I54">
            <v>0</v>
          </cell>
        </row>
        <row r="55">
          <cell r="G55" t="str">
            <v>2150.EBA.994 Layanan Perkantoran</v>
          </cell>
        </row>
        <row r="56">
          <cell r="G56" t="str">
            <v>001 Gaji dan Tunjangan</v>
          </cell>
          <cell r="H56">
            <v>6140399000</v>
          </cell>
        </row>
        <row r="57">
          <cell r="G57" t="str">
            <v>002 Operasional dan Pemeliharaan Kantor</v>
          </cell>
          <cell r="K57">
            <v>2560110000</v>
          </cell>
        </row>
        <row r="58">
          <cell r="G58" t="str">
            <v>2150.EBC Layanan Manajemen SDM Internal</v>
          </cell>
        </row>
        <row r="59">
          <cell r="G59" t="str">
            <v>2150.EBC.954 Layanan Manajemen SDM</v>
          </cell>
        </row>
        <row r="60">
          <cell r="G60" t="str">
            <v>051 Pengelolaan Kepegawaian</v>
          </cell>
          <cell r="I60">
            <v>61206000</v>
          </cell>
        </row>
        <row r="61">
          <cell r="G61" t="str">
            <v>2150.EBD Layanan Manajemen Kinerja Internal</v>
          </cell>
        </row>
        <row r="62">
          <cell r="G62" t="str">
            <v>2150.EBD.952 Layanan Perencanaan dan Penganggaran</v>
          </cell>
        </row>
        <row r="63">
          <cell r="G63" t="str">
            <v>051 Penyusunan Perencanaan Program dan Anggaran</v>
          </cell>
          <cell r="I63">
            <v>85000000</v>
          </cell>
        </row>
        <row r="64">
          <cell r="G64" t="str">
            <v>052 Pengelolaan Rencana Program dan Anggaran</v>
          </cell>
        </row>
        <row r="65">
          <cell r="G65" t="str">
            <v>2150.EBD.953 Layanan Pemantauan dan Evaluasi</v>
          </cell>
        </row>
        <row r="66">
          <cell r="G66" t="str">
            <v>051 Evaluasi dan Pelaporan Program</v>
          </cell>
          <cell r="I66">
            <v>135000000</v>
          </cell>
        </row>
        <row r="67">
          <cell r="G67" t="str">
            <v>2150.EBD.955 Layanan Manajemen Keuangan</v>
          </cell>
        </row>
        <row r="68">
          <cell r="G68" t="str">
            <v>054 Pengelolaan PNBP</v>
          </cell>
          <cell r="J68">
            <v>504480000</v>
          </cell>
        </row>
        <row r="69">
          <cell r="G69" t="str">
            <v>055 Pengelolaan Laporan Keuangan</v>
          </cell>
          <cell r="I69">
            <v>180000000</v>
          </cell>
        </row>
      </sheetData>
      <sheetData sheetId="26">
        <row r="7">
          <cell r="K7">
            <v>8002166000</v>
          </cell>
          <cell r="L7">
            <v>853608000</v>
          </cell>
          <cell r="M7">
            <v>800000000</v>
          </cell>
          <cell r="N7">
            <v>1251207000</v>
          </cell>
          <cell r="O7">
            <v>10906981000</v>
          </cell>
        </row>
        <row r="8">
          <cell r="J8" t="str">
            <v>025.09.DC KERUKUNAN UMAT DAN LAYANAN KEHIDUPAN BERAGAMA</v>
          </cell>
          <cell r="K8">
            <v>0</v>
          </cell>
          <cell r="L8">
            <v>568682000</v>
          </cell>
          <cell r="M8">
            <v>0</v>
          </cell>
          <cell r="N8">
            <v>0</v>
          </cell>
        </row>
        <row r="9">
          <cell r="J9" t="str">
            <v>2126 Pembinaan Umrah dan Haji Khusus</v>
          </cell>
        </row>
        <row r="10">
          <cell r="J10" t="str">
            <v>2126.QDB Fasilitasi dan Pembinaan Lembaga</v>
          </cell>
        </row>
        <row r="11">
          <cell r="J11" t="str">
            <v>2126.QDB.001 Lembaga Penyelenggara Ibadah Umrah yang Terbina</v>
          </cell>
        </row>
        <row r="12">
          <cell r="J12" t="str">
            <v>053 Pembinaan Penyelenggara Perjalanan Ibadah Umrah</v>
          </cell>
          <cell r="L12">
            <v>29924000</v>
          </cell>
        </row>
        <row r="13">
          <cell r="J13" t="str">
            <v>054 Pemantauan dan Pengawasan Penyelenggara Perjalanan Ibadah Umrah</v>
          </cell>
          <cell r="L13">
            <v>0</v>
          </cell>
        </row>
        <row r="14">
          <cell r="J14" t="str">
            <v>2147 Pelayanan Haji Dalam Negeri</v>
          </cell>
        </row>
        <row r="15">
          <cell r="J15" t="str">
            <v>2147.QAA Pelayanan Publik kepada masyarakat</v>
          </cell>
        </row>
        <row r="16">
          <cell r="J16" t="str">
            <v>2147.QAA.001 Layanan Administrasi Haji Dalam Negeri</v>
          </cell>
        </row>
        <row r="17">
          <cell r="J17" t="str">
            <v>054 Konsolidasi dan Verifikasi Data Jemaah Haji Reguler</v>
          </cell>
          <cell r="L17">
            <v>47000000</v>
          </cell>
        </row>
        <row r="18">
          <cell r="J18" t="str">
            <v>057 Penyelesaian Dokumen/Perlengkapan Jemaah Haji di Tingkat Kab/Kota</v>
          </cell>
          <cell r="L18">
            <v>89000000</v>
          </cell>
        </row>
        <row r="19">
          <cell r="J19" t="str">
            <v>058 Penyelesaian Dokumen/Perlengkapan Jemaah Haji di Tingkat Provinsi</v>
          </cell>
          <cell r="L19">
            <v>89000000</v>
          </cell>
        </row>
        <row r="20">
          <cell r="J20" t="str">
            <v>063 Pelayanan Pemberangkatan/Pemulangan Jemaah</v>
          </cell>
          <cell r="L20">
            <v>40000000</v>
          </cell>
        </row>
        <row r="21">
          <cell r="J21" t="str">
            <v>2148 Pembinaan Haji</v>
          </cell>
        </row>
        <row r="22">
          <cell r="J22" t="str">
            <v>2148.QDC Fasilitasi dan Pembinaan Masyarakat</v>
          </cell>
        </row>
        <row r="23">
          <cell r="J23" t="str">
            <v>2148.QDC.001 Petugas Haji yang Profesional</v>
          </cell>
        </row>
        <row r="24">
          <cell r="J24" t="str">
            <v>051 Rekrutmen/Seleksi PPIH Kloter</v>
          </cell>
          <cell r="L24">
            <v>84770000</v>
          </cell>
        </row>
        <row r="25">
          <cell r="J25" t="str">
            <v>052 Rekrutmen/Seleksi PPIH Non Kloter</v>
          </cell>
        </row>
        <row r="26">
          <cell r="J26" t="str">
            <v>054 Rekrutmen/Seleksi Petugas TPHD</v>
          </cell>
          <cell r="L26">
            <v>11295000</v>
          </cell>
        </row>
        <row r="27">
          <cell r="J27" t="str">
            <v>055 Dokumen dan Perlengkapan PPIH Kloter</v>
          </cell>
        </row>
        <row r="28">
          <cell r="J28" t="str">
            <v>058 Dokumen dan Perlengkapan PPIH Embarkasi</v>
          </cell>
        </row>
        <row r="29">
          <cell r="J29" t="str">
            <v>059 Dokumen dan Perlengkapan PPIH Embarkasi Antara</v>
          </cell>
        </row>
        <row r="30">
          <cell r="J30" t="str">
            <v>060 Dokumen dan Perlengkapan PPIH Embarkasi Transit</v>
          </cell>
        </row>
        <row r="31">
          <cell r="J31" t="str">
            <v>061 Pelatihan dan pembekalan PPIH Kloter</v>
          </cell>
        </row>
        <row r="32">
          <cell r="J32" t="str">
            <v>064 Operasional PPIH Kloter</v>
          </cell>
        </row>
        <row r="33">
          <cell r="J33" t="str">
            <v>067 Operasional PPIH Embarkasi</v>
          </cell>
        </row>
        <row r="34">
          <cell r="J34" t="str">
            <v>068 Operasional PPIH Embarkasi Antara</v>
          </cell>
        </row>
        <row r="35">
          <cell r="J35" t="str">
            <v>069 Operasional PPIH Embarkasi Transit</v>
          </cell>
          <cell r="L35">
            <v>30000000</v>
          </cell>
        </row>
        <row r="36">
          <cell r="J36" t="str">
            <v>2148.QDC.002 Jemaah Haji Reguler yang Terbina</v>
          </cell>
        </row>
        <row r="37">
          <cell r="J37" t="str">
            <v>051 Bimbingan Jemaah Haji Reguler</v>
          </cell>
          <cell r="L37">
            <v>147693000</v>
          </cell>
        </row>
        <row r="38">
          <cell r="J38" t="str">
            <v>052 Sertifikasi penyuluh dan pembimbing manasik haji</v>
          </cell>
          <cell r="L38">
            <v>0</v>
          </cell>
        </row>
        <row r="39">
          <cell r="J39" t="str">
            <v>053 Pembinaan kelompok bimbingan</v>
          </cell>
        </row>
        <row r="40">
          <cell r="J40" t="str">
            <v>2149 Pengelolaan Dana Haji dan Sistem Informasi Haji</v>
          </cell>
        </row>
        <row r="41">
          <cell r="J41" t="str">
            <v>2149.QMA Data dan Informasi Publik</v>
          </cell>
        </row>
        <row r="42">
          <cell r="J42" t="str">
            <v>2149.QMA.001 Sistem Informasi Haji yang Handal</v>
          </cell>
        </row>
        <row r="43">
          <cell r="J43" t="str">
            <v>051 Pengelolaan Infrastruktur</v>
          </cell>
          <cell r="L43">
            <v>0</v>
          </cell>
        </row>
        <row r="44">
          <cell r="J44" t="str">
            <v>025.09.WA DUKUNGAN MANAJEMEN</v>
          </cell>
          <cell r="K44">
            <v>8002166000</v>
          </cell>
          <cell r="L44">
            <v>284926000</v>
          </cell>
          <cell r="M44">
            <v>800000000</v>
          </cell>
          <cell r="N44">
            <v>1251207000</v>
          </cell>
        </row>
        <row r="45">
          <cell r="J45" t="str">
            <v>2150 Dukungan Manajemen dan Pelaksanaan Tugas Teknis
Lainnya Penyelenggaraan Haji dan Umrah</v>
          </cell>
        </row>
        <row r="46">
          <cell r="J46" t="str">
            <v>2150.EBA Layanan Dukungan Manajemen Internal</v>
          </cell>
        </row>
        <row r="47">
          <cell r="J47" t="str">
            <v>2150.EBA.958 Layanan Hubungan Masyarakat</v>
          </cell>
        </row>
        <row r="48">
          <cell r="J48" t="str">
            <v>052 Pengelolaan Media Publikasi Informasi Haji dan Umrah</v>
          </cell>
        </row>
        <row r="49">
          <cell r="J49" t="str">
            <v>053 Penyebaran Informasi Haji dan Umrah</v>
          </cell>
        </row>
        <row r="50">
          <cell r="J50" t="str">
            <v>2150.EBA.960 Layanan Organisasi dan Tata Kelola Internal</v>
          </cell>
        </row>
        <row r="51">
          <cell r="J51" t="str">
            <v>051 Pelayanan Organisasi, Tata Laksana, dan Reformasi Birokrasi</v>
          </cell>
        </row>
        <row r="52">
          <cell r="J52" t="str">
            <v>2150.EBA.962 Layanan Umum</v>
          </cell>
        </row>
        <row r="53">
          <cell r="J53" t="str">
            <v>052 Koordinasi penyelenggaraan ibadah haji</v>
          </cell>
          <cell r="L53">
            <v>50000000</v>
          </cell>
        </row>
        <row r="54">
          <cell r="J54" t="str">
            <v>053 Pelayanan Umum dan Rumah Tangga</v>
          </cell>
          <cell r="K54">
            <v>0</v>
          </cell>
        </row>
        <row r="55">
          <cell r="J55" t="str">
            <v>2150.EBA.994 Layanan Perkantoran</v>
          </cell>
        </row>
        <row r="56">
          <cell r="J56" t="str">
            <v>001 Gaji dan Tunjangan</v>
          </cell>
          <cell r="K56">
            <v>8002166000</v>
          </cell>
        </row>
        <row r="57">
          <cell r="J57" t="str">
            <v>002 Operasional dan Pemeliharaan Kantor</v>
          </cell>
          <cell r="N57">
            <v>1251207000</v>
          </cell>
        </row>
        <row r="59">
          <cell r="J59" t="str">
            <v>2150.EBC Layanan Manajemen SDM Internal</v>
          </cell>
        </row>
        <row r="60">
          <cell r="J60" t="str">
            <v>2150.EBC.954 Layanan Manajemen SDM</v>
          </cell>
        </row>
        <row r="61">
          <cell r="J61" t="str">
            <v>051 Pengelolaan Kepegawaian</v>
          </cell>
          <cell r="L61">
            <v>159926000</v>
          </cell>
        </row>
        <row r="62">
          <cell r="J62" t="str">
            <v>2150.EBD Layanan Manajemen Kinerja Internal</v>
          </cell>
        </row>
        <row r="63">
          <cell r="J63" t="str">
            <v>2150.EBD.952 Layanan Perencanaan dan Penganggaran</v>
          </cell>
        </row>
        <row r="64">
          <cell r="J64" t="str">
            <v>051 Penyusunan Perencanaan Program dan Anggaran</v>
          </cell>
          <cell r="L64">
            <v>75000000</v>
          </cell>
        </row>
        <row r="65">
          <cell r="J65" t="str">
            <v>052 Pengelolaan Rencana Program dan Anggaran</v>
          </cell>
        </row>
        <row r="66">
          <cell r="J66" t="str">
            <v>2150.EBD.953 Layanan Pemantauan dan Evaluasi</v>
          </cell>
        </row>
        <row r="67">
          <cell r="J67" t="str">
            <v>051 Evaluasi dan Pelaporan Program</v>
          </cell>
        </row>
        <row r="68">
          <cell r="J68" t="str">
            <v>2150.EBD.955 Layanan Manajemen Keuangan</v>
          </cell>
        </row>
        <row r="69">
          <cell r="J69" t="str">
            <v>054 Pengelolaan PNBP</v>
          </cell>
          <cell r="M69">
            <v>800000000</v>
          </cell>
        </row>
        <row r="70">
          <cell r="J70" t="str">
            <v>055 Pengelolaan Laporan Keuangan</v>
          </cell>
        </row>
      </sheetData>
      <sheetData sheetId="27">
        <row r="7">
          <cell r="H7">
            <v>8163756000</v>
          </cell>
          <cell r="I7">
            <v>1795781000</v>
          </cell>
          <cell r="J7">
            <v>2073632000</v>
          </cell>
          <cell r="K7">
            <v>12033169000</v>
          </cell>
        </row>
        <row r="8">
          <cell r="G8" t="str">
            <v>025.09.DC KERUKUNAN UMAT DAN LAYANAN KEHIDUPAN BERAGAMA</v>
          </cell>
          <cell r="H8">
            <v>0</v>
          </cell>
          <cell r="I8">
            <v>1201817000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74350000</v>
          </cell>
        </row>
        <row r="13">
          <cell r="G13" t="str">
            <v>054 Pemantauan dan Pengawasan Penyelenggara Perjalanan Ibadah Umrah</v>
          </cell>
          <cell r="I13">
            <v>180000000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15030000</v>
          </cell>
        </row>
        <row r="18">
          <cell r="G18" t="str">
            <v>057 Penyelesaian Dokumen/Perlengkapan Jemaah Haji di Tingkat Kab/Kota</v>
          </cell>
          <cell r="I18">
            <v>180050000</v>
          </cell>
        </row>
        <row r="19">
          <cell r="G19" t="str">
            <v>058 Penyelesaian Dokumen/Perlengkapan Jemaah Haji di Tingkat Provinsi</v>
          </cell>
          <cell r="I19">
            <v>91000000</v>
          </cell>
        </row>
        <row r="20">
          <cell r="G20" t="str">
            <v>063 Pelayanan Pemberangkatan/Pemulangan Jemaah</v>
          </cell>
          <cell r="I20">
            <v>240977000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100385000</v>
          </cell>
        </row>
        <row r="25">
          <cell r="G25" t="str">
            <v>052 Rekrutmen/Seleksi PPIH Non Kloter</v>
          </cell>
        </row>
        <row r="26">
          <cell r="G26" t="str">
            <v>054 Rekrutmen/Seleksi Petugas TPHD</v>
          </cell>
          <cell r="I26">
            <v>25025000</v>
          </cell>
        </row>
        <row r="27">
          <cell r="G27" t="str">
            <v>055 Dokumen dan Perlengkapan PPIH Kloter</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row>
        <row r="32">
          <cell r="G32" t="str">
            <v>064 Operasional PPIH Kloter</v>
          </cell>
        </row>
        <row r="33">
          <cell r="G33" t="str">
            <v>067 Operasional PPIH Embarkasi</v>
          </cell>
          <cell r="I33">
            <v>100000000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75000000</v>
          </cell>
        </row>
        <row r="38">
          <cell r="G38" t="str">
            <v>052 Sertifikasi penyuluh dan pembimbing manasik haji</v>
          </cell>
          <cell r="I38">
            <v>0</v>
          </cell>
        </row>
        <row r="39">
          <cell r="G39" t="str">
            <v>053 Pembinaan kelompok bimbingan</v>
          </cell>
          <cell r="I39">
            <v>120000000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row>
        <row r="44">
          <cell r="G44" t="str">
            <v>025.09.WA DUKUNGAN MANAJEMEN</v>
          </cell>
          <cell r="H44">
            <v>8163756000</v>
          </cell>
          <cell r="I44">
            <v>593964000</v>
          </cell>
          <cell r="J44">
            <v>2073632000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88428000</v>
          </cell>
        </row>
        <row r="54">
          <cell r="G54" t="str">
            <v>053 Pelayanan Umum dan Rumah Tangga</v>
          </cell>
          <cell r="I54">
            <v>100000000</v>
          </cell>
        </row>
        <row r="55">
          <cell r="G55" t="str">
            <v>2150.EBA.994 Layanan Perkantoran</v>
          </cell>
        </row>
        <row r="56">
          <cell r="G56" t="str">
            <v>001 Gaji dan Tunjangan</v>
          </cell>
          <cell r="H56">
            <v>8163756000</v>
          </cell>
        </row>
        <row r="57">
          <cell r="G57" t="str">
            <v>002 Operasional dan Pemeliharaan Kantor</v>
          </cell>
          <cell r="J57">
            <v>2073632000</v>
          </cell>
        </row>
        <row r="58">
          <cell r="G58" t="str">
            <v>2150.EBC Layanan Manajemen SDM Internal</v>
          </cell>
        </row>
        <row r="59">
          <cell r="G59" t="str">
            <v>2150.EBC.954 Layanan Manajemen SDM</v>
          </cell>
        </row>
        <row r="60">
          <cell r="G60" t="str">
            <v>051 Pengelolaan Kepegawaian</v>
          </cell>
          <cell r="I60">
            <v>88616000</v>
          </cell>
        </row>
        <row r="61">
          <cell r="G61" t="str">
            <v>2150.EBD Layanan Manajemen Kinerja Internal</v>
          </cell>
        </row>
        <row r="62">
          <cell r="G62" t="str">
            <v>2150.EBD.952 Layanan Perencanaan dan Penganggaran</v>
          </cell>
        </row>
        <row r="63">
          <cell r="G63" t="str">
            <v>051 Penyusunan Perencanaan Program dan Anggaran</v>
          </cell>
          <cell r="I63">
            <v>261220000</v>
          </cell>
        </row>
        <row r="64">
          <cell r="G64" t="str">
            <v>052 Pengelolaan Rencana Program dan Anggaran</v>
          </cell>
        </row>
        <row r="65">
          <cell r="G65" t="str">
            <v>2150.EBD.953 Layanan Pemantauan dan Evaluasi</v>
          </cell>
        </row>
        <row r="66">
          <cell r="G66" t="str">
            <v>051 Evaluasi dan Pelaporan Program</v>
          </cell>
          <cell r="I66">
            <v>28000000</v>
          </cell>
        </row>
        <row r="67">
          <cell r="G67" t="str">
            <v>2150.EBD.955 Layanan Manajemen Keuangan</v>
          </cell>
        </row>
        <row r="68">
          <cell r="G68" t="str">
            <v>055 Pengelolaan Laporan Keuangan</v>
          </cell>
          <cell r="I68">
            <v>27700000</v>
          </cell>
        </row>
      </sheetData>
      <sheetData sheetId="28">
        <row r="7">
          <cell r="K7">
            <v>4469676000</v>
          </cell>
          <cell r="L7">
            <v>1082159000</v>
          </cell>
          <cell r="M7">
            <v>445200000</v>
          </cell>
          <cell r="N7">
            <v>2083437000</v>
          </cell>
          <cell r="O7">
            <v>8080472000</v>
          </cell>
        </row>
        <row r="8">
          <cell r="J8" t="str">
            <v>025.09.DC KERUKUNAN UMAT DAN LAYANAN KEHIDUPAN BERAGAMA</v>
          </cell>
          <cell r="K8">
            <v>0</v>
          </cell>
          <cell r="L8">
            <v>666968000</v>
          </cell>
          <cell r="M8">
            <v>0</v>
          </cell>
          <cell r="N8">
            <v>0</v>
          </cell>
        </row>
        <row r="9">
          <cell r="J9" t="str">
            <v>2126 Pembinaan Umrah dan Haji Khusus</v>
          </cell>
        </row>
        <row r="10">
          <cell r="J10" t="str">
            <v>2126.QDB Fasilitasi dan Pembinaan Lembaga</v>
          </cell>
        </row>
        <row r="11">
          <cell r="J11" t="str">
            <v>2126.QDB.001 Lembaga Penyelenggara Ibadah Umrah yang Terbina</v>
          </cell>
        </row>
        <row r="12">
          <cell r="J12" t="str">
            <v>053 Pembinaan Penyelenggara Perjalanan Ibadah Umrah</v>
          </cell>
          <cell r="L12">
            <v>42335000</v>
          </cell>
        </row>
        <row r="13">
          <cell r="J13" t="str">
            <v>054 Pemantauan dan Pengawasan Penyelenggara Perjalanan Ibadah Umrah</v>
          </cell>
          <cell r="L13">
            <v>0</v>
          </cell>
        </row>
        <row r="14">
          <cell r="J14" t="str">
            <v>2147 Pelayanan Haji Dalam Negeri</v>
          </cell>
        </row>
        <row r="15">
          <cell r="J15" t="str">
            <v>2147.QAA Pelayanan Publik kepada masyarakat</v>
          </cell>
        </row>
        <row r="16">
          <cell r="J16" t="str">
            <v>2147.QAA.001 Layanan Administrasi Haji Dalam Negeri</v>
          </cell>
        </row>
        <row r="17">
          <cell r="J17" t="str">
            <v>054 Konsolidasi dan Verifikasi Data Jemaah Haji Reguler</v>
          </cell>
          <cell r="L17">
            <v>45038000</v>
          </cell>
        </row>
        <row r="18">
          <cell r="J18" t="str">
            <v>057 Penyelesaian Dokumen/Perlengkapan Jemaah Haji di Tingkat Kab/Kota</v>
          </cell>
          <cell r="L18">
            <v>9870000</v>
          </cell>
        </row>
        <row r="19">
          <cell r="J19" t="str">
            <v>058 Penyelesaian Dokumen/Perlengkapan Jemaah Haji di Tingkat Provinsi</v>
          </cell>
          <cell r="L19">
            <v>23330000</v>
          </cell>
        </row>
        <row r="20">
          <cell r="J20" t="str">
            <v>063 Pelayanan Pemberangkatan/Pemulangan Jemaah</v>
          </cell>
          <cell r="L20">
            <v>159090000</v>
          </cell>
        </row>
        <row r="21">
          <cell r="J21" t="str">
            <v>2148 Pembinaan Haji</v>
          </cell>
        </row>
        <row r="22">
          <cell r="J22" t="str">
            <v>2148.QDC Fasilitasi dan Pembinaan Masyarakat</v>
          </cell>
        </row>
        <row r="23">
          <cell r="J23" t="str">
            <v>2148.QDC.001 Petugas Haji yang Profesional</v>
          </cell>
        </row>
        <row r="24">
          <cell r="J24" t="str">
            <v>051 Rekrutmen/Seleksi PPIH Kloter</v>
          </cell>
          <cell r="L24">
            <v>69395000</v>
          </cell>
        </row>
        <row r="25">
          <cell r="J25" t="str">
            <v>052 Rekrutmen/Seleksi PPIH Non Kloter</v>
          </cell>
        </row>
        <row r="26">
          <cell r="J26" t="str">
            <v>054 Rekrutmen/Seleksi Petugas TPHD</v>
          </cell>
          <cell r="L26">
            <v>11295000</v>
          </cell>
        </row>
        <row r="27">
          <cell r="J27" t="str">
            <v>055 Dokumen dan Perlengkapan PPIH Kloter</v>
          </cell>
        </row>
        <row r="28">
          <cell r="J28" t="str">
            <v>058 Dokumen dan Perlengkapan PPIH Embarkasi</v>
          </cell>
        </row>
        <row r="29">
          <cell r="J29" t="str">
            <v>059 Dokumen dan Perlengkapan PPIH Embarkasi Antara</v>
          </cell>
        </row>
        <row r="30">
          <cell r="J30" t="str">
            <v>060 Dokumen dan Perlengkapan PPIH Embarkasi Transit</v>
          </cell>
        </row>
        <row r="31">
          <cell r="J31" t="str">
            <v>061 Pelatihan dan pembekalan PPIH Kloter</v>
          </cell>
        </row>
        <row r="32">
          <cell r="J32" t="str">
            <v>064 Operasional PPIH Kloter</v>
          </cell>
        </row>
        <row r="33">
          <cell r="J33" t="str">
            <v>067 Operasional PPIH Embarkasi</v>
          </cell>
        </row>
        <row r="34">
          <cell r="J34" t="str">
            <v>068 Operasional PPIH Embarkasi Antara</v>
          </cell>
          <cell r="L34">
            <v>30000000</v>
          </cell>
        </row>
        <row r="35">
          <cell r="J35" t="str">
            <v>069 Operasional PPIH Embarkasi Transit</v>
          </cell>
        </row>
        <row r="36">
          <cell r="J36" t="str">
            <v>2148.QDC.002 Jemaah Haji Reguler yang Terbina</v>
          </cell>
        </row>
        <row r="37">
          <cell r="J37" t="str">
            <v>051 Bimbingan Jemaah Haji Reguler</v>
          </cell>
          <cell r="L37">
            <v>276615000</v>
          </cell>
        </row>
        <row r="38">
          <cell r="J38" t="str">
            <v>052 Sertifikasi penyuluh dan pembimbing manasik haji</v>
          </cell>
          <cell r="L38">
            <v>0</v>
          </cell>
        </row>
        <row r="39">
          <cell r="J39" t="str">
            <v>053 Pembinaan kelompok bimbingan</v>
          </cell>
        </row>
        <row r="40">
          <cell r="J40" t="str">
            <v>2149 Pengelolaan Dana Haji dan Sistem Informasi Haji</v>
          </cell>
        </row>
        <row r="41">
          <cell r="J41" t="str">
            <v>2149.QMA Data dan Informasi Publik</v>
          </cell>
        </row>
        <row r="42">
          <cell r="J42" t="str">
            <v>2149.QMA.001 Sistem Informasi Haji yang Handal</v>
          </cell>
        </row>
        <row r="43">
          <cell r="J43" t="str">
            <v>051 Pengelolaan Infrastruktur</v>
          </cell>
        </row>
        <row r="44">
          <cell r="J44" t="str">
            <v>025.09.WA DUKUNGAN MANAJEMEN</v>
          </cell>
          <cell r="K44">
            <v>4469676000</v>
          </cell>
          <cell r="L44">
            <v>415191000</v>
          </cell>
          <cell r="M44">
            <v>445200000</v>
          </cell>
          <cell r="N44">
            <v>2083437000</v>
          </cell>
        </row>
        <row r="45">
          <cell r="J45" t="str">
            <v>2150 Dukungan Manajemen dan Pelaksanaan Tugas Teknis
Lainnya Penyelenggaraan Haji dan Umrah</v>
          </cell>
        </row>
        <row r="46">
          <cell r="J46" t="str">
            <v>2150.EBA Layanan Dukungan Manajemen Internal</v>
          </cell>
        </row>
        <row r="47">
          <cell r="J47" t="str">
            <v>2150.EBA.958 Layanan Hubungan Masyarakat</v>
          </cell>
        </row>
        <row r="48">
          <cell r="J48" t="str">
            <v>052 Pengelolaan Media Publikasi Informasi Haji dan Umrah</v>
          </cell>
        </row>
        <row r="49">
          <cell r="J49" t="str">
            <v>053 Penyebaran Informasi Haji dan Umrah</v>
          </cell>
          <cell r="L49">
            <v>11000000</v>
          </cell>
        </row>
        <row r="50">
          <cell r="J50" t="str">
            <v>2150.EBA.960 Layanan Organisasi dan Tata Kelola Internal</v>
          </cell>
        </row>
        <row r="51">
          <cell r="J51" t="str">
            <v>051 Pelayanan Organisasi, Tata Laksana, dan Reformasi Birokrasi</v>
          </cell>
        </row>
        <row r="52">
          <cell r="J52" t="str">
            <v>2150.EBA.962 Layanan Umum</v>
          </cell>
        </row>
        <row r="53">
          <cell r="J53" t="str">
            <v>052 Koordinasi penyelenggaraan ibadah haji</v>
          </cell>
          <cell r="L53">
            <v>257450000</v>
          </cell>
        </row>
        <row r="54">
          <cell r="J54" t="str">
            <v>053 Pelayanan Umum dan Rumah Tangga</v>
          </cell>
        </row>
        <row r="55">
          <cell r="J55" t="str">
            <v>2150.EBA.994 Layanan Perkantoran</v>
          </cell>
        </row>
        <row r="56">
          <cell r="J56" t="str">
            <v>001 Gaji dan Tunjangan</v>
          </cell>
          <cell r="K56">
            <v>4469676000</v>
          </cell>
        </row>
        <row r="57">
          <cell r="J57" t="str">
            <v>002 Operasional dan Pemeliharaan Kantor</v>
          </cell>
          <cell r="N57">
            <v>2083437000</v>
          </cell>
        </row>
        <row r="58">
          <cell r="J58" t="str">
            <v>2150.EBC Layanan Manajemen SDM Internal</v>
          </cell>
        </row>
        <row r="59">
          <cell r="J59" t="str">
            <v>2150.EBC.954 Layanan Manajemen SDM</v>
          </cell>
        </row>
        <row r="60">
          <cell r="J60" t="str">
            <v>051 Pengelolaan Kepegawaian</v>
          </cell>
          <cell r="L60">
            <v>51121000</v>
          </cell>
        </row>
        <row r="61">
          <cell r="J61" t="str">
            <v>2150.EBD Layanan Manajemen Kinerja Internal</v>
          </cell>
        </row>
        <row r="62">
          <cell r="J62" t="str">
            <v>2150.EBD.952 Layanan Perencanaan dan Penganggaran</v>
          </cell>
        </row>
        <row r="63">
          <cell r="J63" t="str">
            <v>051 Penyusunan Perencanaan Program dan Anggaran</v>
          </cell>
          <cell r="L63">
            <v>95620000</v>
          </cell>
        </row>
        <row r="64">
          <cell r="J64" t="str">
            <v>052 Pengelolaan Rencana Program dan Anggaran</v>
          </cell>
        </row>
        <row r="65">
          <cell r="J65" t="str">
            <v>2150.EBD.953 Layanan Pemantauan dan Evaluasi</v>
          </cell>
        </row>
        <row r="66">
          <cell r="J66" t="str">
            <v>051 Evaluasi dan Pelaporan Program</v>
          </cell>
          <cell r="L66">
            <v>0</v>
          </cell>
        </row>
        <row r="67">
          <cell r="J67" t="str">
            <v>2150.EBD.955 Layanan Manajemen Keuangan</v>
          </cell>
        </row>
        <row r="68">
          <cell r="J68" t="str">
            <v>054 Pengelolaan PNBP</v>
          </cell>
          <cell r="M68">
            <v>445200000</v>
          </cell>
        </row>
        <row r="69">
          <cell r="J69" t="str">
            <v>055 Pengelolaan Laporan Keuangan</v>
          </cell>
        </row>
      </sheetData>
      <sheetData sheetId="29">
        <row r="7">
          <cell r="I7">
            <v>4133025000</v>
          </cell>
          <cell r="J7">
            <v>1421385000</v>
          </cell>
          <cell r="K7">
            <v>640000000</v>
          </cell>
          <cell r="L7">
            <v>1662277000</v>
          </cell>
          <cell r="M7">
            <v>7856687000</v>
          </cell>
        </row>
        <row r="8">
          <cell r="H8" t="str">
            <v>025.09.DC KERUKUNAN UMAT DAN LAYANAN KEHIDUPAN BERAGAMA</v>
          </cell>
          <cell r="I8">
            <v>0</v>
          </cell>
          <cell r="J8">
            <v>1118566000</v>
          </cell>
          <cell r="K8">
            <v>0</v>
          </cell>
          <cell r="L8">
            <v>0</v>
          </cell>
        </row>
        <row r="9">
          <cell r="H9" t="str">
            <v>2126 Pembinaan Umrah dan Haji Khusus</v>
          </cell>
        </row>
        <row r="10">
          <cell r="H10" t="str">
            <v>2126.QDB Fasilitasi dan Pembinaan Lembaga</v>
          </cell>
        </row>
        <row r="11">
          <cell r="H11" t="str">
            <v>2126.QDB.001 Lembaga Penyelenggara Ibadah Umrah yang Terbina</v>
          </cell>
        </row>
        <row r="12">
          <cell r="H12" t="str">
            <v>053 Pembinaan Penyelenggara Perjalanan Ibadah Umrah</v>
          </cell>
          <cell r="J12">
            <v>0</v>
          </cell>
        </row>
        <row r="13">
          <cell r="H13" t="str">
            <v>054 Pemantauan dan Pengawasan Penyelenggara Perjalanan Ibadah Umrah</v>
          </cell>
          <cell r="J13">
            <v>35000000</v>
          </cell>
        </row>
        <row r="14">
          <cell r="H14" t="str">
            <v>2147 Pelayanan Haji Dalam Negeri</v>
          </cell>
        </row>
        <row r="15">
          <cell r="H15" t="str">
            <v>2147.QAA Pelayanan Publik kepada masyarakat</v>
          </cell>
        </row>
        <row r="16">
          <cell r="H16" t="str">
            <v>2147.QAA.001 Layanan Administrasi Haji Dalam Negeri</v>
          </cell>
        </row>
        <row r="17">
          <cell r="H17" t="str">
            <v>054 Konsolidasi dan Verifikasi Data Jemaah Haji Reguler</v>
          </cell>
          <cell r="J17">
            <v>21500000</v>
          </cell>
        </row>
        <row r="18">
          <cell r="H18" t="str">
            <v>057 Penyelesaian Dokumen/Perlengkapan Jemaah Haji di Tingkat Kab/Kota</v>
          </cell>
          <cell r="J18">
            <v>24000000</v>
          </cell>
        </row>
        <row r="19">
          <cell r="H19" t="str">
            <v>058 Penyelesaian Dokumen/Perlengkapan Jemaah Haji di Tingkat Provinsi</v>
          </cell>
          <cell r="J19">
            <v>27500000</v>
          </cell>
        </row>
        <row r="20">
          <cell r="H20" t="str">
            <v>063 Pelayanan Pemberangkatan/Pemulangan Jemaah</v>
          </cell>
          <cell r="J20">
            <v>6000000</v>
          </cell>
        </row>
        <row r="21">
          <cell r="H21" t="str">
            <v>2148 Pembinaan Haji</v>
          </cell>
        </row>
        <row r="22">
          <cell r="H22" t="str">
            <v>2148.QDC Fasilitasi dan Pembinaan Masyarakat</v>
          </cell>
        </row>
        <row r="23">
          <cell r="H23" t="str">
            <v>2148.QDC.001 Petugas Haji yang Profesional</v>
          </cell>
        </row>
        <row r="24">
          <cell r="H24" t="str">
            <v>051 Rekrutmen/Seleksi PPIH Kloter</v>
          </cell>
          <cell r="J24">
            <v>64720000</v>
          </cell>
        </row>
        <row r="25">
          <cell r="H25" t="str">
            <v>052 Rekrutmen/Seleksi PPIH Non Kloter</v>
          </cell>
        </row>
        <row r="26">
          <cell r="H26" t="str">
            <v>054 Rekrutmen/Seleksi Petugas TPHD</v>
          </cell>
          <cell r="J26">
            <v>11295000</v>
          </cell>
        </row>
        <row r="27">
          <cell r="H27" t="str">
            <v>055 Dokumen dan Perlengkapan PPIH Kloter</v>
          </cell>
        </row>
        <row r="28">
          <cell r="H28" t="str">
            <v>058 Dokumen dan Perlengkapan PPIH Embarkasi</v>
          </cell>
        </row>
        <row r="29">
          <cell r="H29" t="str">
            <v>059 Dokumen dan Perlengkapan PPIH Embarkasi Antara</v>
          </cell>
        </row>
        <row r="30">
          <cell r="H30" t="str">
            <v>060 Dokumen dan Perlengkapan PPIH Embarkasi Transit</v>
          </cell>
        </row>
        <row r="31">
          <cell r="H31" t="str">
            <v>061 Pelatihan dan pembekalan PPIH Kloter</v>
          </cell>
        </row>
        <row r="32">
          <cell r="H32" t="str">
            <v>064 Operasional PPIH Kloter</v>
          </cell>
        </row>
        <row r="33">
          <cell r="H33" t="str">
            <v>067 Operasional PPIH Embarkasi</v>
          </cell>
        </row>
        <row r="34">
          <cell r="H34" t="str">
            <v>068 Operasional PPIH Embarkasi Antara</v>
          </cell>
          <cell r="J34">
            <v>496021000</v>
          </cell>
        </row>
        <row r="35">
          <cell r="H35" t="str">
            <v>069 Operasional PPIH Embarkasi Transit</v>
          </cell>
        </row>
        <row r="36">
          <cell r="H36" t="str">
            <v>2148.QDC.002 Jemaah Haji Reguler yang Terbina</v>
          </cell>
        </row>
        <row r="37">
          <cell r="H37" t="str">
            <v>051 Bimbingan Jemaah Haji Reguler</v>
          </cell>
          <cell r="J37">
            <v>301445000</v>
          </cell>
        </row>
        <row r="38">
          <cell r="H38" t="str">
            <v>052 Sertifikasi penyuluh dan pembimbing manasik haji</v>
          </cell>
        </row>
        <row r="39">
          <cell r="H39" t="str">
            <v>053 Pembinaan kelompok bimbingan</v>
          </cell>
          <cell r="J39">
            <v>131085000</v>
          </cell>
        </row>
        <row r="40">
          <cell r="H40" t="str">
            <v>2149 Pengelolaan Dana Haji dan Sistem Informasi Haji</v>
          </cell>
        </row>
        <row r="41">
          <cell r="H41" t="str">
            <v>2149.QMA Data dan Informasi Publik</v>
          </cell>
        </row>
        <row r="42">
          <cell r="H42" t="str">
            <v>2149.QMA.001 Sistem Informasi Haji yang Handal</v>
          </cell>
        </row>
        <row r="43">
          <cell r="H43" t="str">
            <v>051 Pengelolaan Infrastruktur</v>
          </cell>
        </row>
        <row r="44">
          <cell r="H44" t="str">
            <v>025.09.WA DUKUNGAN MANAJEMEN</v>
          </cell>
          <cell r="I44">
            <v>4133025000</v>
          </cell>
          <cell r="J44">
            <v>302819000</v>
          </cell>
          <cell r="K44">
            <v>640000000</v>
          </cell>
          <cell r="L44">
            <v>1662277000</v>
          </cell>
        </row>
        <row r="45">
          <cell r="H45" t="str">
            <v>2150 Dukungan Manajemen dan Pelaksanaan Tugas Teknis
Lainnya Penyelenggaraan Haji dan Umrah</v>
          </cell>
        </row>
        <row r="46">
          <cell r="H46" t="str">
            <v>2150.EBA Layanan Dukungan Manajemen Internal</v>
          </cell>
        </row>
        <row r="47">
          <cell r="H47" t="str">
            <v>2150.EBA.958 Layanan Hubungan Masyarakat</v>
          </cell>
        </row>
        <row r="48">
          <cell r="H48" t="str">
            <v>052 Pengelolaan Media Publikasi Informasi Haji dan Umrah</v>
          </cell>
        </row>
        <row r="49">
          <cell r="H49" t="str">
            <v>053 Penyebaran Informasi Haji dan Umrah</v>
          </cell>
          <cell r="J49">
            <v>30000000</v>
          </cell>
        </row>
        <row r="50">
          <cell r="H50" t="str">
            <v>2150.EBA.960 Layanan Organisasi dan Tata Kelola Internal</v>
          </cell>
        </row>
        <row r="51">
          <cell r="H51" t="str">
            <v>051 Pelayanan Organisasi, Tata Laksana, dan Reformasi Birokrasi</v>
          </cell>
        </row>
        <row r="52">
          <cell r="H52" t="str">
            <v>2150.EBA.962 Layanan Umum</v>
          </cell>
        </row>
        <row r="53">
          <cell r="H53" t="str">
            <v>052 Koordinasi penyelenggaraan ibadah haji</v>
          </cell>
          <cell r="I53">
            <v>0</v>
          </cell>
          <cell r="J53">
            <v>142700000</v>
          </cell>
        </row>
        <row r="54">
          <cell r="H54" t="str">
            <v>053 Pelayanan Umum dan Rumah Tangga</v>
          </cell>
          <cell r="I54">
            <v>0</v>
          </cell>
        </row>
        <row r="55">
          <cell r="H55" t="str">
            <v>2150.EBA.994 Layanan Perkantoran</v>
          </cell>
        </row>
        <row r="56">
          <cell r="H56" t="str">
            <v>001 Gaji dan Tunjangan</v>
          </cell>
          <cell r="I56">
            <v>4133025000</v>
          </cell>
        </row>
        <row r="57">
          <cell r="H57" t="str">
            <v>002 Operasional dan Pemeliharaan Kantor</v>
          </cell>
          <cell r="L57">
            <v>1662277000</v>
          </cell>
        </row>
        <row r="58">
          <cell r="H58" t="str">
            <v>2150.EBC Layanan Manajemen SDM Internal</v>
          </cell>
        </row>
        <row r="59">
          <cell r="H59" t="str">
            <v>2150.EBC.954 Layanan Manajemen SDM</v>
          </cell>
        </row>
        <row r="60">
          <cell r="H60" t="str">
            <v>051 Pengelolaan Kepegawaian</v>
          </cell>
          <cell r="J60">
            <v>55119000</v>
          </cell>
        </row>
        <row r="61">
          <cell r="H61" t="str">
            <v>2150.EBD Layanan Manajemen Kinerja Internal</v>
          </cell>
        </row>
        <row r="62">
          <cell r="H62" t="str">
            <v>2150.EBD.952 Layanan Perencanaan dan Penganggaran</v>
          </cell>
        </row>
        <row r="63">
          <cell r="H63" t="str">
            <v>051 Penyusunan Perencanaan Program dan Anggaran</v>
          </cell>
          <cell r="J63">
            <v>50000000</v>
          </cell>
        </row>
        <row r="64">
          <cell r="H64" t="str">
            <v>052 Pengelolaan Rencana Program dan Anggaran</v>
          </cell>
        </row>
        <row r="65">
          <cell r="H65" t="str">
            <v>2150.EBD.953 Layanan Pemantauan dan Evaluasi</v>
          </cell>
        </row>
        <row r="66">
          <cell r="H66" t="str">
            <v>051 Evaluasi dan Pelaporan Program</v>
          </cell>
        </row>
        <row r="67">
          <cell r="H67" t="str">
            <v>2150.EBD.955 Layanan Manajemen Keuangan</v>
          </cell>
        </row>
        <row r="68">
          <cell r="H68" t="str">
            <v>054 Pengelolaan PNBP</v>
          </cell>
          <cell r="K68">
            <v>640000000</v>
          </cell>
        </row>
        <row r="69">
          <cell r="H69" t="str">
            <v>055 Pengelolaan Laporan Keuangan</v>
          </cell>
          <cell r="J69">
            <v>25000000</v>
          </cell>
        </row>
      </sheetData>
      <sheetData sheetId="30">
        <row r="7">
          <cell r="H7">
            <v>3613105000</v>
          </cell>
          <cell r="I7">
            <v>6164310000</v>
          </cell>
          <cell r="J7">
            <v>1254578000</v>
          </cell>
          <cell r="K7">
            <v>11031993000</v>
          </cell>
        </row>
        <row r="8">
          <cell r="G8" t="str">
            <v>025.09.DC KERUKUNAN UMAT DAN LAYANAN KEHIDUPAN BERAGAMA</v>
          </cell>
          <cell r="H8">
            <v>0</v>
          </cell>
          <cell r="I8">
            <v>5959398000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0</v>
          </cell>
          <cell r="J12">
            <v>0</v>
          </cell>
        </row>
        <row r="13">
          <cell r="G13" t="str">
            <v>054 Pemantauan dan Pengawasan Penyelenggara Perjalanan Ibadah Umrah</v>
          </cell>
          <cell r="I13">
            <v>9358000</v>
          </cell>
          <cell r="J13">
            <v>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0</v>
          </cell>
        </row>
        <row r="18">
          <cell r="G18" t="str">
            <v>057 Penyelesaian Dokumen/Perlengkapan Jemaah Haji di Tingkat Kab/Kota</v>
          </cell>
          <cell r="I18">
            <v>60150000</v>
          </cell>
        </row>
        <row r="19">
          <cell r="G19" t="str">
            <v>058 Penyelesaian Dokumen/Perlengkapan Jemaah Haji di Tingkat Provinsi</v>
          </cell>
          <cell r="I19">
            <v>9850000</v>
          </cell>
        </row>
        <row r="20">
          <cell r="G20" t="str">
            <v>063 Pelayanan Pemberangkatan/Pemulangan Jemaah</v>
          </cell>
          <cell r="I20">
            <v>80850000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69395000</v>
          </cell>
        </row>
        <row r="25">
          <cell r="G25" t="str">
            <v>052 Rekrutmen/Seleksi PPIH Non Kloter</v>
          </cell>
        </row>
        <row r="26">
          <cell r="G26" t="str">
            <v>054 Rekrutmen/Seleksi Petugas TPHD</v>
          </cell>
          <cell r="I26">
            <v>11295000</v>
          </cell>
        </row>
        <row r="27">
          <cell r="G27" t="str">
            <v>055 Dokumen dan Perlengkapan PPIH Kloter</v>
          </cell>
          <cell r="I27">
            <v>36400000</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cell r="I31">
            <v>334250000</v>
          </cell>
        </row>
        <row r="32">
          <cell r="G32" t="str">
            <v>064 Operasional PPIH Kloter</v>
          </cell>
          <cell r="I32">
            <v>3889872000</v>
          </cell>
        </row>
        <row r="33">
          <cell r="G33" t="str">
            <v>067 Operasional PPIH Embarkasi</v>
          </cell>
          <cell r="I33">
            <v>1364763000</v>
          </cell>
        </row>
        <row r="34">
          <cell r="G34" t="str">
            <v>068 Operasional PPIH Embarkasi Antara</v>
          </cell>
        </row>
        <row r="35">
          <cell r="G35" t="str">
            <v>069 Operasional PPIH Embarkasi Transit</v>
          </cell>
        </row>
        <row r="36">
          <cell r="G36" t="str">
            <v>2148.QDC.002 Jemaah Haji Reguler yang Terbina</v>
          </cell>
        </row>
        <row r="37">
          <cell r="G37" t="str">
            <v>051 Bimbingan Jemaah Haji Reguler</v>
          </cell>
          <cell r="I37">
            <v>93215000</v>
          </cell>
        </row>
        <row r="38">
          <cell r="G38" t="str">
            <v>052 Sertifikasi penyuluh dan pembimbing manasik haji</v>
          </cell>
        </row>
        <row r="39">
          <cell r="G39" t="str">
            <v>053 Pembinaan kelompok bimbingan</v>
          </cell>
          <cell r="I39">
            <v>0</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row>
        <row r="44">
          <cell r="G44" t="str">
            <v>025.09.WA DUKUNGAN MANAJEMEN</v>
          </cell>
          <cell r="H44">
            <v>3613105000</v>
          </cell>
          <cell r="I44">
            <v>204912000</v>
          </cell>
          <cell r="J44">
            <v>1254578000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28550000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I53">
            <v>72679000</v>
          </cell>
        </row>
        <row r="54">
          <cell r="G54" t="str">
            <v>053 Pelayanan Umum dan Rumah Tangga</v>
          </cell>
        </row>
        <row r="55">
          <cell r="G55" t="str">
            <v>2150.EBA.994 Layanan Perkantoran</v>
          </cell>
        </row>
        <row r="56">
          <cell r="G56" t="str">
            <v>001 Gaji dan Tunjangan</v>
          </cell>
          <cell r="H56">
            <v>3613105000</v>
          </cell>
        </row>
        <row r="57">
          <cell r="G57" t="str">
            <v>002 Operasional dan Pemeliharaan Kantor</v>
          </cell>
          <cell r="J57">
            <v>1254578000</v>
          </cell>
        </row>
        <row r="58">
          <cell r="G58" t="str">
            <v>2150.EBC Layanan Manajemen SDM Internal</v>
          </cell>
        </row>
        <row r="59">
          <cell r="G59" t="str">
            <v>2150.EBC.954 Layanan Manajemen SDM</v>
          </cell>
        </row>
        <row r="60">
          <cell r="G60" t="str">
            <v>051 Pengelolaan Kepegawaian</v>
          </cell>
          <cell r="I60">
            <v>36131000</v>
          </cell>
        </row>
        <row r="61">
          <cell r="G61" t="str">
            <v>2150.EBD Layanan Manajemen Kinerja Internal</v>
          </cell>
        </row>
        <row r="62">
          <cell r="G62" t="str">
            <v>2150.EBD.952 Layanan Perencanaan dan Penganggaran</v>
          </cell>
        </row>
        <row r="63">
          <cell r="G63" t="str">
            <v>051 Penyusunan Perencanaan Program dan Anggaran</v>
          </cell>
          <cell r="I63">
            <v>67552000</v>
          </cell>
        </row>
        <row r="64">
          <cell r="G64" t="str">
            <v>052 Pengelolaan Rencana Program dan Anggaran</v>
          </cell>
        </row>
        <row r="65">
          <cell r="G65" t="str">
            <v>2150.EBD.953 Layanan Pemantauan dan Evaluasi</v>
          </cell>
        </row>
        <row r="66">
          <cell r="G66" t="str">
            <v>051 Evaluasi dan Pelaporan Program</v>
          </cell>
        </row>
        <row r="67">
          <cell r="G67" t="str">
            <v>2150.EBD.955 Layanan Manajemen Keuangan</v>
          </cell>
        </row>
        <row r="68">
          <cell r="G68" t="str">
            <v>054 Pengelolaan PNBP</v>
          </cell>
        </row>
        <row r="69">
          <cell r="G69" t="str">
            <v>055 Pengelolaan Laporan Keuangan</v>
          </cell>
        </row>
      </sheetData>
      <sheetData sheetId="31">
        <row r="7">
          <cell r="L7">
            <v>3545151000</v>
          </cell>
          <cell r="M7">
            <v>2097611000</v>
          </cell>
          <cell r="N7">
            <v>320000000</v>
          </cell>
          <cell r="O7">
            <v>1653531000</v>
          </cell>
          <cell r="P7">
            <v>7616293000</v>
          </cell>
        </row>
        <row r="8">
          <cell r="K8" t="str">
            <v>025.09.DC KERUKUNAN UMAT DAN LAYANAN KEHIDUPAN BERAGAMA</v>
          </cell>
          <cell r="L8">
            <v>0</v>
          </cell>
          <cell r="M8">
            <v>1628994000</v>
          </cell>
          <cell r="N8">
            <v>0</v>
          </cell>
          <cell r="O8">
            <v>0</v>
          </cell>
        </row>
        <row r="9">
          <cell r="K9" t="str">
            <v>2126 Pembinaan Umrah dan Haji Khusus</v>
          </cell>
        </row>
        <row r="10">
          <cell r="K10" t="str">
            <v>2126.QDB Fasilitasi dan Pembinaan Lembaga</v>
          </cell>
        </row>
        <row r="11">
          <cell r="K11" t="str">
            <v>2126.QDB.001 Lembaga Penyelenggara Ibadah Umrah yang Terbina</v>
          </cell>
        </row>
        <row r="12">
          <cell r="K12" t="str">
            <v>053 Pembinaan Penyelenggara Perjalanan Ibadah Umrah</v>
          </cell>
          <cell r="M12">
            <v>30000000</v>
          </cell>
        </row>
        <row r="13">
          <cell r="K13" t="str">
            <v>054 Pemantauan dan Pengawasan Penyelenggara Perjalanan Ibadah Umrah</v>
          </cell>
          <cell r="M13">
            <v>0</v>
          </cell>
        </row>
        <row r="14">
          <cell r="K14" t="str">
            <v>2147 Pelayanan Haji Dalam Negeri</v>
          </cell>
        </row>
        <row r="15">
          <cell r="K15" t="str">
            <v>2147.QAA Pelayanan Publik kepada masyarakat</v>
          </cell>
        </row>
        <row r="16">
          <cell r="K16" t="str">
            <v>2147.QAA.001 Layanan Administrasi Haji Dalam Negeri</v>
          </cell>
        </row>
        <row r="17">
          <cell r="K17" t="str">
            <v>054 Konsolidasi dan Verifikasi Data Jemaah Haji Reguler</v>
          </cell>
          <cell r="M17">
            <v>246000000</v>
          </cell>
        </row>
        <row r="18">
          <cell r="K18" t="str">
            <v>057 Penyelesaian Dokumen/Perlengkapan Jemaah Haji di Tingkat Kab/Kota</v>
          </cell>
          <cell r="M18">
            <v>261514000</v>
          </cell>
        </row>
        <row r="19">
          <cell r="K19" t="str">
            <v>058 Penyelesaian Dokumen/Perlengkapan Jemaah Haji di Tingkat Provinsi</v>
          </cell>
          <cell r="M19">
            <v>77000000</v>
          </cell>
        </row>
        <row r="20">
          <cell r="K20" t="str">
            <v>063 Pelayanan Pemberangkatan/Pemulangan Jemaah</v>
          </cell>
          <cell r="M20">
            <v>350000000</v>
          </cell>
        </row>
        <row r="21">
          <cell r="K21" t="str">
            <v>2148 Pembinaan Haji</v>
          </cell>
        </row>
        <row r="22">
          <cell r="K22" t="str">
            <v>2148.QDC Fasilitasi dan Pembinaan Masyarakat</v>
          </cell>
        </row>
        <row r="23">
          <cell r="K23" t="str">
            <v>2148.QDC.001 Petugas Haji yang Profesional</v>
          </cell>
        </row>
        <row r="24">
          <cell r="K24" t="str">
            <v>051 Rekrutmen/Seleksi PPIH Kloter</v>
          </cell>
          <cell r="M24">
            <v>89445000</v>
          </cell>
        </row>
        <row r="25">
          <cell r="K25" t="str">
            <v>052 Rekrutmen/Seleksi PPIH Non Kloter</v>
          </cell>
        </row>
        <row r="26">
          <cell r="K26" t="str">
            <v>054 Rekrutmen/Seleksi Petugas TPHD</v>
          </cell>
          <cell r="M26">
            <v>10995000</v>
          </cell>
        </row>
        <row r="27">
          <cell r="K27" t="str">
            <v>055 Dokumen dan Perlengkapan PPIH Kloter</v>
          </cell>
        </row>
        <row r="28">
          <cell r="K28" t="str">
            <v>058 Dokumen dan Perlengkapan PPIH Embarkasi</v>
          </cell>
        </row>
        <row r="29">
          <cell r="K29" t="str">
            <v>059 Dokumen dan Perlengkapan PPIH Embarkasi Antara</v>
          </cell>
        </row>
        <row r="30">
          <cell r="K30" t="str">
            <v>060 Dokumen dan Perlengkapan PPIH Embarkasi Transit</v>
          </cell>
        </row>
        <row r="31">
          <cell r="K31" t="str">
            <v>061 Pelatihan dan pembekalan PPIH Kloter</v>
          </cell>
        </row>
        <row r="32">
          <cell r="K32" t="str">
            <v>064 Operasional PPIH Kloter</v>
          </cell>
        </row>
        <row r="33">
          <cell r="K33" t="str">
            <v>067 Operasional PPIH Embarkasi</v>
          </cell>
        </row>
        <row r="34">
          <cell r="K34" t="str">
            <v>068 Operasional PPIH Embarkasi Antara</v>
          </cell>
        </row>
        <row r="35">
          <cell r="K35" t="str">
            <v>069 Operasional PPIH Embarkasi Transit</v>
          </cell>
          <cell r="M35">
            <v>395600000</v>
          </cell>
        </row>
        <row r="36">
          <cell r="K36" t="str">
            <v>2148.QDC.002 Jemaah Haji Reguler yang Terbina</v>
          </cell>
        </row>
        <row r="37">
          <cell r="K37" t="str">
            <v>051 Bimbingan Jemaah Haji Reguler</v>
          </cell>
          <cell r="M37">
            <v>168440000</v>
          </cell>
        </row>
        <row r="38">
          <cell r="K38" t="str">
            <v>052 Sertifikasi penyuluh dan pembimbing manasik haji</v>
          </cell>
          <cell r="M38">
            <v>0</v>
          </cell>
        </row>
        <row r="39">
          <cell r="K39" t="str">
            <v>053 Pembinaan kelompok bimbingan</v>
          </cell>
        </row>
        <row r="40">
          <cell r="K40" t="str">
            <v>2149 Pengelolaan Dana Haji dan Sistem Informasi Haji</v>
          </cell>
        </row>
        <row r="41">
          <cell r="K41" t="str">
            <v>2149.QMA Data dan Informasi Publik</v>
          </cell>
        </row>
        <row r="42">
          <cell r="K42" t="str">
            <v>2149.QMA.001 Sistem Informasi Haji yang Handal</v>
          </cell>
        </row>
        <row r="43">
          <cell r="K43" t="str">
            <v>051 Pengelolaan Infrastruktur</v>
          </cell>
          <cell r="M43">
            <v>0</v>
          </cell>
        </row>
        <row r="44">
          <cell r="K44" t="str">
            <v>025.09.WA DUKUNGAN MANAJEMEN</v>
          </cell>
          <cell r="L44">
            <v>3545151000</v>
          </cell>
          <cell r="M44">
            <v>468617000</v>
          </cell>
          <cell r="N44">
            <v>320000000</v>
          </cell>
          <cell r="O44">
            <v>1653531000</v>
          </cell>
        </row>
        <row r="45">
          <cell r="K45" t="str">
            <v>2150 Dukungan Manajemen dan Pelaksanaan Tugas Teknis
Lainnya Penyelenggaraan Haji dan Umrah</v>
          </cell>
        </row>
        <row r="46">
          <cell r="K46" t="str">
            <v>2150.EBA Layanan Dukungan Manajemen Internal</v>
          </cell>
        </row>
        <row r="47">
          <cell r="K47" t="str">
            <v>2150.EBA.958 Layanan Hubungan Masyarakat</v>
          </cell>
        </row>
        <row r="48">
          <cell r="K48" t="str">
            <v>052 Pengelolaan Media Publikasi Informasi Haji dan Umrah</v>
          </cell>
        </row>
        <row r="49">
          <cell r="K49" t="str">
            <v>053 Penyebaran Informasi Haji dan Umrah</v>
          </cell>
          <cell r="M49">
            <v>117500000</v>
          </cell>
        </row>
        <row r="50">
          <cell r="K50" t="str">
            <v>2150.EBA.960 Layanan Organisasi dan Tata Kelola Internal</v>
          </cell>
        </row>
        <row r="51">
          <cell r="K51" t="str">
            <v>051 Pelayanan Organisasi, Tata Laksana, dan Reformasi Birokrasi</v>
          </cell>
        </row>
        <row r="52">
          <cell r="K52" t="str">
            <v>2150.EBA.962 Layanan Umum</v>
          </cell>
        </row>
        <row r="53">
          <cell r="K53" t="str">
            <v>052 Koordinasi penyelenggaraan ibadah haji</v>
          </cell>
          <cell r="M53">
            <v>205744000</v>
          </cell>
        </row>
        <row r="54">
          <cell r="K54" t="str">
            <v>053 Pelayanan Umum dan Rumah Tangga</v>
          </cell>
        </row>
        <row r="55">
          <cell r="K55" t="str">
            <v>2150.EBA.994 Layanan Perkantoran</v>
          </cell>
        </row>
        <row r="56">
          <cell r="K56" t="str">
            <v>001 Gaji dan Tunjangan</v>
          </cell>
          <cell r="L56">
            <v>3545151000</v>
          </cell>
        </row>
        <row r="57">
          <cell r="K57" t="str">
            <v>002 Operasional dan Pemeliharaan Kantor</v>
          </cell>
          <cell r="O57">
            <v>1653531000</v>
          </cell>
        </row>
        <row r="58">
          <cell r="K58" t="str">
            <v>2150.EBC Layanan Manajemen SDM Internal</v>
          </cell>
        </row>
        <row r="59">
          <cell r="K59" t="str">
            <v>2150.EBC.954 Layanan Manajemen SDM</v>
          </cell>
        </row>
        <row r="60">
          <cell r="K60" t="str">
            <v>051 Pengelolaan Kepegawaian</v>
          </cell>
          <cell r="M60">
            <v>107003000</v>
          </cell>
        </row>
        <row r="61">
          <cell r="K61" t="str">
            <v>2150.EBD Layanan Manajemen Kinerja Internal</v>
          </cell>
        </row>
        <row r="62">
          <cell r="K62" t="str">
            <v>2150.EBD.952 Layanan Perencanaan dan Penganggaran</v>
          </cell>
        </row>
        <row r="63">
          <cell r="K63" t="str">
            <v>051 Penyusunan Perencanaan Program dan Anggaran</v>
          </cell>
          <cell r="M63">
            <v>38370000</v>
          </cell>
        </row>
        <row r="64">
          <cell r="K64" t="str">
            <v>052 Pengelolaan Rencana Program dan Anggaran</v>
          </cell>
        </row>
        <row r="65">
          <cell r="K65" t="str">
            <v>2150.EBD.953 Layanan Pemantauan dan Evaluasi</v>
          </cell>
        </row>
        <row r="66">
          <cell r="K66" t="str">
            <v>051 Evaluasi dan Pelaporan Program</v>
          </cell>
        </row>
        <row r="67">
          <cell r="K67" t="str">
            <v>2150.EBD.955 Layanan Manajemen Keuangan</v>
          </cell>
        </row>
        <row r="68">
          <cell r="K68" t="str">
            <v>054 Pengelolaan PNBP</v>
          </cell>
          <cell r="N68">
            <v>320000000</v>
          </cell>
        </row>
        <row r="69">
          <cell r="K69" t="str">
            <v>055 Pengelolaan Laporan Keuangan</v>
          </cell>
        </row>
      </sheetData>
      <sheetData sheetId="32">
        <row r="7">
          <cell r="I7">
            <v>6930938000</v>
          </cell>
          <cell r="J7">
            <v>1053166000</v>
          </cell>
          <cell r="K7">
            <v>120959000</v>
          </cell>
          <cell r="L7">
            <v>1421738000</v>
          </cell>
          <cell r="M7">
            <v>9526801000</v>
          </cell>
        </row>
        <row r="8">
          <cell r="H8" t="str">
            <v>025.09.DC KERUKUNAN UMAT DAN LAYANAN KEHIDUPAN BERAGAMA</v>
          </cell>
          <cell r="I8">
            <v>0</v>
          </cell>
          <cell r="J8">
            <v>651196000</v>
          </cell>
          <cell r="K8">
            <v>0</v>
          </cell>
          <cell r="L8">
            <v>0</v>
          </cell>
        </row>
        <row r="9">
          <cell r="H9" t="str">
            <v>2126 Pembinaan Umrah dan Haji Khusus</v>
          </cell>
        </row>
        <row r="10">
          <cell r="H10" t="str">
            <v>2126.QDB Fasilitasi dan Pembinaan Lembaga</v>
          </cell>
        </row>
        <row r="11">
          <cell r="H11" t="str">
            <v>2126.QDB.001 Lembaga Penyelenggara Ibadah Umrah yang Terbina</v>
          </cell>
        </row>
        <row r="12">
          <cell r="H12" t="str">
            <v>053 Pembinaan Penyelenggara Perjalanan Ibadah Umrah</v>
          </cell>
          <cell r="J12">
            <v>0</v>
          </cell>
        </row>
        <row r="13">
          <cell r="H13" t="str">
            <v>054 Pemantauan dan Pengawasan Penyelenggara Perjalanan Ibadah Umrah</v>
          </cell>
          <cell r="J13">
            <v>25000000</v>
          </cell>
        </row>
        <row r="14">
          <cell r="H14" t="str">
            <v>2147 Pelayanan Haji Dalam Negeri</v>
          </cell>
        </row>
        <row r="15">
          <cell r="H15" t="str">
            <v>2147.QAA Pelayanan Publik kepada masyarakat</v>
          </cell>
        </row>
        <row r="16">
          <cell r="H16" t="str">
            <v>2147.QAA.001 Layanan Administrasi Haji Dalam Negeri</v>
          </cell>
        </row>
        <row r="17">
          <cell r="H17" t="str">
            <v>054 Konsolidasi dan Verifikasi Data Jemaah Haji Reguler</v>
          </cell>
          <cell r="J17">
            <v>50490000</v>
          </cell>
        </row>
        <row r="18">
          <cell r="H18" t="str">
            <v>057 Penyelesaian Dokumen/Perlengkapan Jemaah Haji di Tingkat Kab/Kota</v>
          </cell>
          <cell r="J18">
            <v>21560000</v>
          </cell>
        </row>
        <row r="19">
          <cell r="H19" t="str">
            <v>058 Penyelesaian Dokumen/Perlengkapan Jemaah Haji di Tingkat Provinsi</v>
          </cell>
          <cell r="J19">
            <v>26010000</v>
          </cell>
        </row>
        <row r="20">
          <cell r="H20" t="str">
            <v>063 Pelayanan Pemberangkatan/Pemulangan Jemaah</v>
          </cell>
          <cell r="J20">
            <v>162060000</v>
          </cell>
        </row>
        <row r="21">
          <cell r="H21" t="str">
            <v>2148 Pembinaan Haji</v>
          </cell>
        </row>
        <row r="22">
          <cell r="H22" t="str">
            <v>2148.QDC Fasilitasi dan Pembinaan Masyarakat</v>
          </cell>
        </row>
        <row r="23">
          <cell r="H23" t="str">
            <v>2148.QDC.001 Petugas Haji yang Profesional</v>
          </cell>
        </row>
        <row r="24">
          <cell r="H24" t="str">
            <v>051 Rekrutmen/Seleksi PPIH Kloter</v>
          </cell>
          <cell r="J24">
            <v>64945000</v>
          </cell>
        </row>
        <row r="25">
          <cell r="H25" t="str">
            <v>052 Rekrutmen/Seleksi PPIH Non Kloter</v>
          </cell>
        </row>
        <row r="26">
          <cell r="H26" t="str">
            <v>054 Rekrutmen/Seleksi Petugas TPHD</v>
          </cell>
          <cell r="J26">
            <v>11595000</v>
          </cell>
        </row>
        <row r="27">
          <cell r="H27" t="str">
            <v>055 Dokumen dan Perlengkapan PPIH Kloter</v>
          </cell>
        </row>
        <row r="28">
          <cell r="H28" t="str">
            <v>058 Dokumen dan Perlengkapan PPIH Embarkasi</v>
          </cell>
        </row>
        <row r="29">
          <cell r="H29" t="str">
            <v>059 Dokumen dan Perlengkapan PPIH Embarkasi Antara</v>
          </cell>
        </row>
        <row r="30">
          <cell r="H30" t="str">
            <v>060 Dokumen dan Perlengkapan PPIH Embarkasi Transit</v>
          </cell>
        </row>
        <row r="31">
          <cell r="H31" t="str">
            <v>061 Pelatihan dan pembekalan PPIH Kloter</v>
          </cell>
        </row>
        <row r="32">
          <cell r="H32" t="str">
            <v>064 Operasional PPIH Kloter</v>
          </cell>
        </row>
        <row r="33">
          <cell r="H33" t="str">
            <v>067 Operasional PPIH Embarkasi</v>
          </cell>
          <cell r="K33">
            <v>0</v>
          </cell>
        </row>
        <row r="34">
          <cell r="H34" t="str">
            <v>068 Operasional PPIH Embarkasi Antara</v>
          </cell>
        </row>
        <row r="35">
          <cell r="H35" t="str">
            <v>069 Operasional PPIH Embarkasi Transit</v>
          </cell>
          <cell r="J35">
            <v>213945000</v>
          </cell>
        </row>
        <row r="36">
          <cell r="H36" t="str">
            <v>2148.QDC.002 Jemaah Haji Reguler yang Terbina</v>
          </cell>
        </row>
        <row r="37">
          <cell r="H37" t="str">
            <v>051 Bimbingan Jemaah Haji Reguler</v>
          </cell>
          <cell r="J37">
            <v>75591000</v>
          </cell>
        </row>
        <row r="38">
          <cell r="H38" t="str">
            <v>052 Sertifikasi penyuluh dan pembimbing manasik haji</v>
          </cell>
        </row>
        <row r="39">
          <cell r="H39" t="str">
            <v>053 Pembinaan kelompok bimbingan</v>
          </cell>
        </row>
        <row r="40">
          <cell r="H40" t="str">
            <v>2149 Pengelolaan Dana Haji dan Sistem Informasi Haji</v>
          </cell>
        </row>
        <row r="41">
          <cell r="H41" t="str">
            <v>2149.QMA Data dan Informasi Publik</v>
          </cell>
        </row>
        <row r="42">
          <cell r="H42" t="str">
            <v>2149.QMA.001 Sistem Informasi Haji yang Handal</v>
          </cell>
        </row>
        <row r="43">
          <cell r="H43" t="str">
            <v>051 Pengelolaan Infrastruktur</v>
          </cell>
          <cell r="J43">
            <v>0</v>
          </cell>
        </row>
        <row r="44">
          <cell r="H44" t="str">
            <v>025.09.WA DUKUNGAN MANAJEMEN</v>
          </cell>
          <cell r="I44">
            <v>6930938000</v>
          </cell>
          <cell r="J44">
            <v>401970000</v>
          </cell>
          <cell r="K44">
            <v>120959000</v>
          </cell>
          <cell r="L44">
            <v>1421738000</v>
          </cell>
        </row>
        <row r="45">
          <cell r="H45" t="str">
            <v>2150 Dukungan Manajemen dan Pelaksanaan Tugas Teknis
Lainnya Penyelenggaraan Haji dan Umrah</v>
          </cell>
        </row>
        <row r="46">
          <cell r="H46" t="str">
            <v>2150.EBA Layanan Dukungan Manajemen Internal</v>
          </cell>
        </row>
        <row r="47">
          <cell r="H47" t="str">
            <v>2150.EBA.958 Layanan Hubungan Masyarakat</v>
          </cell>
        </row>
        <row r="48">
          <cell r="H48" t="str">
            <v>052 Pengelolaan Media Publikasi Informasi Haji dan Umrah</v>
          </cell>
        </row>
        <row r="49">
          <cell r="H49" t="str">
            <v>053 Penyebaran Informasi Haji dan Umrah</v>
          </cell>
          <cell r="J49">
            <v>16000000</v>
          </cell>
        </row>
        <row r="50">
          <cell r="H50" t="str">
            <v>2150.EBA.960 Layanan Organisasi dan Tata Kelola Internal</v>
          </cell>
        </row>
        <row r="51">
          <cell r="H51" t="str">
            <v>051 Pelayanan Organisasi, Tata Laksana, dan Reformasi Birokrasi</v>
          </cell>
        </row>
        <row r="52">
          <cell r="H52" t="str">
            <v>2150.EBA.962 Layanan Umum</v>
          </cell>
        </row>
        <row r="53">
          <cell r="H53" t="str">
            <v>052 Koordinasi penyelenggaraan ibadah haji</v>
          </cell>
          <cell r="I53">
            <v>0</v>
          </cell>
          <cell r="J53">
            <v>128028000</v>
          </cell>
        </row>
        <row r="54">
          <cell r="H54" t="str">
            <v>053 Pelayanan Umum dan Rumah Tangga</v>
          </cell>
        </row>
        <row r="55">
          <cell r="H55" t="str">
            <v>2150.EBA.994 Layanan Perkantoran</v>
          </cell>
        </row>
        <row r="56">
          <cell r="H56" t="str">
            <v>001 Gaji dan Tunjangan</v>
          </cell>
          <cell r="I56">
            <v>6930938000</v>
          </cell>
        </row>
        <row r="57">
          <cell r="H57" t="str">
            <v>002 Operasional dan Pemeliharaan Kantor</v>
          </cell>
          <cell r="L57">
            <v>1421738000</v>
          </cell>
        </row>
        <row r="58">
          <cell r="H58" t="str">
            <v>2150.EBC Layanan Manajemen SDM Internal</v>
          </cell>
        </row>
        <row r="59">
          <cell r="H59" t="str">
            <v>2150.EBC.954 Layanan Manajemen SDM</v>
          </cell>
        </row>
        <row r="60">
          <cell r="H60" t="str">
            <v>051 Pengelolaan Kepegawaian</v>
          </cell>
          <cell r="J60">
            <v>78098000</v>
          </cell>
        </row>
        <row r="61">
          <cell r="H61" t="str">
            <v>2150.EBD Layanan Manajemen Kinerja Internal</v>
          </cell>
        </row>
        <row r="62">
          <cell r="H62" t="str">
            <v>2150.EBD.952 Layanan Perencanaan dan Penganggaran</v>
          </cell>
        </row>
        <row r="63">
          <cell r="H63" t="str">
            <v>051 Penyusunan Perencanaan Program dan Anggaran</v>
          </cell>
          <cell r="J63">
            <v>142584000</v>
          </cell>
          <cell r="K63">
            <v>0</v>
          </cell>
        </row>
        <row r="64">
          <cell r="H64" t="str">
            <v>052 Pengelolaan Rencana Program dan Anggaran</v>
          </cell>
          <cell r="I64">
            <v>0</v>
          </cell>
        </row>
        <row r="65">
          <cell r="H65" t="str">
            <v>2150.EBD.953 Layanan Pemantauan dan Evaluasi</v>
          </cell>
        </row>
        <row r="66">
          <cell r="H66" t="str">
            <v>051 Evaluasi dan Pelaporan Program</v>
          </cell>
          <cell r="J66">
            <v>37260000</v>
          </cell>
        </row>
        <row r="67">
          <cell r="H67" t="str">
            <v>2150.EBD.955 Layanan Manajemen Keuangan</v>
          </cell>
        </row>
        <row r="68">
          <cell r="H68" t="str">
            <v>054 Pengelolaan PNBP</v>
          </cell>
          <cell r="K68">
            <v>120959000</v>
          </cell>
        </row>
        <row r="69">
          <cell r="H69" t="str">
            <v>055 Pengelolaan Laporan Keuangan</v>
          </cell>
          <cell r="J69">
            <v>0</v>
          </cell>
        </row>
      </sheetData>
      <sheetData sheetId="33">
        <row r="7">
          <cell r="H7">
            <v>1694049000</v>
          </cell>
          <cell r="I7">
            <v>645849000</v>
          </cell>
          <cell r="J7">
            <v>935592000</v>
          </cell>
          <cell r="K7">
            <v>3275490000</v>
          </cell>
        </row>
        <row r="8">
          <cell r="G8" t="str">
            <v>025.09.DC KERUKUNAN UMAT DAN LAYANAN KEHIDUPAN BERAGAMA</v>
          </cell>
          <cell r="H8">
            <v>0</v>
          </cell>
          <cell r="I8">
            <v>364621000</v>
          </cell>
          <cell r="J8">
            <v>0</v>
          </cell>
        </row>
        <row r="9">
          <cell r="G9" t="str">
            <v>2126 Pembinaan Umrah dan Haji Khusus</v>
          </cell>
        </row>
        <row r="10">
          <cell r="G10" t="str">
            <v>2126.QDB Fasilitasi dan Pembinaan Lembaga</v>
          </cell>
        </row>
        <row r="11">
          <cell r="G11" t="str">
            <v>2126.QDB.001 Lembaga Penyelenggara Ibadah Umrah yang Terbina</v>
          </cell>
        </row>
        <row r="12">
          <cell r="G12" t="str">
            <v>053 Pembinaan Penyelenggara Perjalanan Ibadah Umrah</v>
          </cell>
          <cell r="I12">
            <v>45053000</v>
          </cell>
        </row>
        <row r="13">
          <cell r="G13" t="str">
            <v>054 Pemantauan dan Pengawasan Penyelenggara Perjalanan Ibadah Umrah</v>
          </cell>
          <cell r="I13">
            <v>0</v>
          </cell>
        </row>
        <row r="14">
          <cell r="G14" t="str">
            <v>2147 Pelayanan Haji Dalam Negeri</v>
          </cell>
        </row>
        <row r="15">
          <cell r="G15" t="str">
            <v>2147.QAA Pelayanan Publik kepada masyarakat</v>
          </cell>
        </row>
        <row r="16">
          <cell r="G16" t="str">
            <v>2147.QAA.001 Layanan Administrasi Haji Dalam Negeri</v>
          </cell>
        </row>
        <row r="17">
          <cell r="G17" t="str">
            <v>054 Konsolidasi dan Verifikasi Data Jemaah Haji Reguler</v>
          </cell>
          <cell r="I17">
            <v>25000000</v>
          </cell>
        </row>
        <row r="18">
          <cell r="G18" t="str">
            <v>057 Penyelesaian Dokumen/Perlengkapan Jemaah Haji di Tingkat Kab/Kota</v>
          </cell>
          <cell r="I18">
            <v>8003000</v>
          </cell>
        </row>
        <row r="19">
          <cell r="G19" t="str">
            <v>058 Penyelesaian Dokumen/Perlengkapan Jemaah Haji di Tingkat Provinsi</v>
          </cell>
          <cell r="I19">
            <v>50000000</v>
          </cell>
        </row>
        <row r="20">
          <cell r="G20" t="str">
            <v>063 Pelayanan Pemberangkatan/Pemulangan Jemaah</v>
          </cell>
          <cell r="I20">
            <v>17160000</v>
          </cell>
        </row>
        <row r="21">
          <cell r="G21" t="str">
            <v>2148 Pembinaan Haji</v>
          </cell>
        </row>
        <row r="22">
          <cell r="G22" t="str">
            <v>2148.QDC Fasilitasi dan Pembinaan Masyarakat</v>
          </cell>
        </row>
        <row r="23">
          <cell r="G23" t="str">
            <v>2148.QDC.001 Petugas Haji yang Profesional</v>
          </cell>
        </row>
        <row r="24">
          <cell r="G24" t="str">
            <v>051 Rekrutmen/Seleksi PPIH Kloter</v>
          </cell>
          <cell r="I24">
            <v>58695000</v>
          </cell>
        </row>
        <row r="25">
          <cell r="G25" t="str">
            <v>052 Rekrutmen/Seleksi PPIH Non Kloter</v>
          </cell>
        </row>
        <row r="26">
          <cell r="G26" t="str">
            <v>054 Rekrutmen/Seleksi Petugas TPHD</v>
          </cell>
          <cell r="I26">
            <v>10995000</v>
          </cell>
        </row>
        <row r="27">
          <cell r="G27" t="str">
            <v>055 Dokumen dan Perlengkapan PPIH Kloter</v>
          </cell>
        </row>
        <row r="28">
          <cell r="G28" t="str">
            <v>058 Dokumen dan Perlengkapan PPIH Embarkasi</v>
          </cell>
        </row>
        <row r="29">
          <cell r="G29" t="str">
            <v>059 Dokumen dan Perlengkapan PPIH Embarkasi Antara</v>
          </cell>
        </row>
        <row r="30">
          <cell r="G30" t="str">
            <v>060 Dokumen dan Perlengkapan PPIH Embarkasi Transit</v>
          </cell>
        </row>
        <row r="31">
          <cell r="G31" t="str">
            <v>061 Pelatihan dan pembekalan PPIH Kloter</v>
          </cell>
        </row>
        <row r="32">
          <cell r="G32" t="str">
            <v>064 Operasional PPIH Kloter</v>
          </cell>
        </row>
        <row r="33">
          <cell r="G33" t="str">
            <v>067 Operasional PPIH Embarkasi</v>
          </cell>
          <cell r="I33">
            <v>30000000</v>
          </cell>
        </row>
        <row r="34">
          <cell r="G34" t="str">
            <v>068 Operasional PPIH Embarkasi Antara</v>
          </cell>
        </row>
        <row r="35">
          <cell r="G35" t="str">
            <v>069 Operasional PPIH Embarkasi Transit</v>
          </cell>
        </row>
        <row r="36">
          <cell r="G36" t="str">
            <v>2148.QDC.001 Jemaah Haji Reguler yang Terbina</v>
          </cell>
        </row>
        <row r="37">
          <cell r="G37" t="str">
            <v>051 Bimbingan Jemaah Haji Reguler</v>
          </cell>
          <cell r="I37">
            <v>119715000</v>
          </cell>
        </row>
        <row r="38">
          <cell r="G38" t="str">
            <v>052 Sertifikasi penyuluh dan pembimbing manasik haji</v>
          </cell>
          <cell r="I38">
            <v>0</v>
          </cell>
        </row>
        <row r="39">
          <cell r="G39" t="str">
            <v>053 Pembinaan kelompok bimbingan</v>
          </cell>
        </row>
        <row r="40">
          <cell r="G40" t="str">
            <v>2149 Pengelolaan Dana Haji dan Sistem Informasi Haji</v>
          </cell>
        </row>
        <row r="41">
          <cell r="G41" t="str">
            <v>2149.QMA Data dan Informasi Publik</v>
          </cell>
        </row>
        <row r="42">
          <cell r="G42" t="str">
            <v>2149.QMA.001 Sistem Informasi Haji yang Handal</v>
          </cell>
        </row>
        <row r="43">
          <cell r="G43" t="str">
            <v>051 Pengelolaan Infrastruktur</v>
          </cell>
        </row>
        <row r="44">
          <cell r="G44" t="str">
            <v>025.09.WA DUKUNGAN MANAJEMEN</v>
          </cell>
          <cell r="H44">
            <v>1694049000</v>
          </cell>
          <cell r="I44">
            <v>281228000</v>
          </cell>
          <cell r="J44">
            <v>935592000</v>
          </cell>
        </row>
        <row r="45">
          <cell r="G45" t="str">
            <v>2150 Dukungan Manajemen dan Pelaksanaan Tugas Teknis
Lainnya Penyelenggaraan Haji dan Umrah</v>
          </cell>
        </row>
        <row r="46">
          <cell r="G46" t="str">
            <v>2150.EBA Layanan Dukungan Manajemen Internal</v>
          </cell>
        </row>
        <row r="47">
          <cell r="G47" t="str">
            <v>2150.EBA.958 Layanan Hubungan Masyarakat</v>
          </cell>
        </row>
        <row r="48">
          <cell r="G48" t="str">
            <v>052 Pengelolaan Media Publikasi Informasi Haji dan Umrah</v>
          </cell>
        </row>
        <row r="49">
          <cell r="G49" t="str">
            <v>053 Penyebaran Informasi Haji dan Umrah</v>
          </cell>
          <cell r="I49">
            <v>27111000</v>
          </cell>
        </row>
        <row r="50">
          <cell r="G50" t="str">
            <v>2150.EBA.960 Layanan Organisasi dan Tata Kelola Internal</v>
          </cell>
        </row>
        <row r="51">
          <cell r="G51" t="str">
            <v>051 Pelayanan Organisasi, Tata Laksana, dan Reformasi Birokrasi</v>
          </cell>
        </row>
        <row r="52">
          <cell r="G52" t="str">
            <v>2150.EBA.962 Layanan Umum</v>
          </cell>
        </row>
        <row r="53">
          <cell r="G53" t="str">
            <v>052 Koordinasi penyelenggaraan ibadah haji</v>
          </cell>
          <cell r="H53">
            <v>0</v>
          </cell>
          <cell r="I53">
            <v>143427000</v>
          </cell>
        </row>
        <row r="54">
          <cell r="G54" t="str">
            <v>053 Pelayanan Umum dan Rumah Tangga</v>
          </cell>
          <cell r="H54">
            <v>0</v>
          </cell>
        </row>
        <row r="55">
          <cell r="G55" t="str">
            <v>2150.EBA.994 Layanan Perkantoran</v>
          </cell>
        </row>
        <row r="56">
          <cell r="G56" t="str">
            <v>001 Gaji dan Tunjangan</v>
          </cell>
          <cell r="H56">
            <v>1694049000</v>
          </cell>
        </row>
        <row r="57">
          <cell r="G57" t="str">
            <v>002 Operasional dan Pemeliharaan Kantor</v>
          </cell>
          <cell r="J57">
            <v>935592000</v>
          </cell>
        </row>
        <row r="58">
          <cell r="G58" t="str">
            <v>2150.EBC Layanan Manajemen SDM Internal</v>
          </cell>
        </row>
        <row r="59">
          <cell r="G59" t="str">
            <v>2150.EBC.954 Layanan Manajemen SDM</v>
          </cell>
        </row>
        <row r="60">
          <cell r="G60" t="str">
            <v>051 Pengelolaan Kepegawaian</v>
          </cell>
          <cell r="I60">
            <v>27726000</v>
          </cell>
        </row>
        <row r="61">
          <cell r="G61" t="str">
            <v>2150.EBD Layanan Manajemen Kinerja Internal</v>
          </cell>
        </row>
        <row r="62">
          <cell r="G62" t="str">
            <v>2150.EBD.952 Layanan Perencanaan dan Penganggaran</v>
          </cell>
        </row>
        <row r="63">
          <cell r="G63" t="str">
            <v>051 Penyusunan Perencanaan Program dan Anggaran</v>
          </cell>
          <cell r="H63">
            <v>0</v>
          </cell>
          <cell r="I63">
            <v>66820000</v>
          </cell>
        </row>
        <row r="64">
          <cell r="G64" t="str">
            <v>052 Pengelolaan Rencana Program dan Anggaran</v>
          </cell>
        </row>
        <row r="65">
          <cell r="G65" t="str">
            <v>2150.EBD.953 Layanan Pemantauan dan Evaluasi</v>
          </cell>
        </row>
        <row r="66">
          <cell r="G66" t="str">
            <v>051 Evaluasi dan Pelaporan Program</v>
          </cell>
          <cell r="I66">
            <v>16144000</v>
          </cell>
        </row>
        <row r="67">
          <cell r="G67" t="str">
            <v>2150.EBD.955 Layanan Manajemen Keuangan</v>
          </cell>
        </row>
        <row r="68">
          <cell r="G68" t="str">
            <v>055 Pengelolaan Laporan Keuangan</v>
          </cell>
        </row>
      </sheetData>
      <sheetData sheetId="34">
        <row r="7">
          <cell r="H7" t="str">
            <v>352543  Asrama Haji Jakarta</v>
          </cell>
          <cell r="I7">
            <v>3738578000</v>
          </cell>
          <cell r="J7">
            <v>2309271000</v>
          </cell>
          <cell r="K7">
            <v>7836463000</v>
          </cell>
          <cell r="L7">
            <v>3395505000</v>
          </cell>
          <cell r="M7">
            <v>17279817000</v>
          </cell>
        </row>
        <row r="8">
          <cell r="H8" t="str">
            <v>025.09.WA DUKUNGAN MANAJEMEN</v>
          </cell>
        </row>
        <row r="9">
          <cell r="H9" t="str">
            <v>2150 Dukungan Manajemen dan Pelaksanaan Tugas Teknis
Lainnya Penyelenggaraan Haji dan Umrah</v>
          </cell>
        </row>
        <row r="10">
          <cell r="H10" t="str">
            <v>2150.EBA Layanan Dukungan Manajemen Internal</v>
          </cell>
        </row>
        <row r="11">
          <cell r="H11" t="str">
            <v>2150.EBA.962 Layanan Umum</v>
          </cell>
        </row>
        <row r="12">
          <cell r="H12" t="str">
            <v>053 Pelayanan Umum dan Rumah Tangga</v>
          </cell>
          <cell r="J12">
            <v>2309271000</v>
          </cell>
        </row>
        <row r="13">
          <cell r="H13" t="str">
            <v>2150.EBA.994 Layanan Perkantoran</v>
          </cell>
        </row>
        <row r="14">
          <cell r="H14" t="str">
            <v>001 Gaji dan Tunjangan</v>
          </cell>
          <cell r="I14">
            <v>3738578000</v>
          </cell>
        </row>
        <row r="15">
          <cell r="H15" t="str">
            <v>002 Operasional dan Pemeliharaan Kantor</v>
          </cell>
          <cell r="K15">
            <v>7836463000</v>
          </cell>
        </row>
        <row r="16">
          <cell r="H16" t="str">
            <v>2150.EBB Layanan Sarana dan Prasarana Internal</v>
          </cell>
        </row>
        <row r="17">
          <cell r="H17" t="str">
            <v>2150.EBB.951 Layanan Sarana Internal</v>
          </cell>
        </row>
        <row r="18">
          <cell r="H18" t="str">
            <v>051 Pengadaan Perangkat Pengolah Data dan Komunikasi</v>
          </cell>
          <cell r="L18">
            <v>245000000</v>
          </cell>
        </row>
        <row r="19">
          <cell r="H19" t="str">
            <v>052 Pengadaan Peralatan dan Fasilitas Perkantoran</v>
          </cell>
          <cell r="L19">
            <v>1074505000</v>
          </cell>
        </row>
        <row r="20">
          <cell r="H20" t="str">
            <v>053 Pengadaan Kendaraan Bermotor</v>
          </cell>
          <cell r="L20">
            <v>1050000000</v>
          </cell>
        </row>
        <row r="21">
          <cell r="H21" t="str">
            <v>054 Pembangunan/Renovasi gedung dan bangunan</v>
          </cell>
          <cell r="L21">
            <v>1026000000</v>
          </cell>
        </row>
        <row r="22">
          <cell r="H22" t="str">
            <v>2150.EBD Layanan Manajemen Kinerja Internal</v>
          </cell>
        </row>
        <row r="23">
          <cell r="H23" t="str">
            <v>2150.EBD.955 Layanan Manajemen Keuangan</v>
          </cell>
        </row>
        <row r="24">
          <cell r="H24" t="str">
            <v>054 Pengelolaan PNBP</v>
          </cell>
        </row>
      </sheetData>
      <sheetData sheetId="35">
        <row r="7">
          <cell r="H7" t="str">
            <v>297115  UPT ASRAMA HAJI BEKASI</v>
          </cell>
          <cell r="I7">
            <v>1455633000</v>
          </cell>
          <cell r="J7">
            <v>0</v>
          </cell>
          <cell r="K7">
            <v>574400000</v>
          </cell>
          <cell r="L7">
            <v>8411013000</v>
          </cell>
          <cell r="M7">
            <v>625600000</v>
          </cell>
          <cell r="N7">
            <v>11066646000</v>
          </cell>
        </row>
        <row r="8">
          <cell r="H8" t="str">
            <v>025.09.WA DUKUNGAN MANAJEMEN</v>
          </cell>
        </row>
        <row r="9">
          <cell r="H9" t="str">
            <v>2150 Dukungan Manajemen dan Pelaksanaan Tugas Teknis
Lainnya Penyelenggaraan Haji dan Umrah</v>
          </cell>
        </row>
        <row r="10">
          <cell r="H10" t="str">
            <v>2150.EBA Layanan Dukungan Manajemen Internal</v>
          </cell>
        </row>
        <row r="11">
          <cell r="H11" t="str">
            <v>2150.EBA.994 Layanan Perkantoran</v>
          </cell>
        </row>
        <row r="12">
          <cell r="H12" t="str">
            <v>001 Gaji dan Tunjangan</v>
          </cell>
          <cell r="I12">
            <v>1455633000</v>
          </cell>
        </row>
        <row r="13">
          <cell r="H13" t="str">
            <v>002 Operasional dan Pemeliharaan Kantor</v>
          </cell>
          <cell r="L13">
            <v>8411013000</v>
          </cell>
        </row>
        <row r="14">
          <cell r="H14" t="str">
            <v>2150.EBB Layanan Sarana dan Prasarana Internal</v>
          </cell>
        </row>
        <row r="15">
          <cell r="H15" t="str">
            <v>2150.EBB.951 Layanan Sarana Internal</v>
          </cell>
        </row>
        <row r="16">
          <cell r="H16" t="str">
            <v>052 Pengadaan Peralatan dan Fasilitas Perkantoran</v>
          </cell>
          <cell r="M16">
            <v>200000000</v>
          </cell>
        </row>
        <row r="17">
          <cell r="H17" t="str">
            <v>054 Pembangunan/Renovasi gedung dan bangunan</v>
          </cell>
          <cell r="M17">
            <v>425600000</v>
          </cell>
        </row>
        <row r="18">
          <cell r="H18" t="str">
            <v>2150.EBC Layanan Manajemen SDM Internal</v>
          </cell>
        </row>
        <row r="19">
          <cell r="H19" t="str">
            <v>2150.EBC.954 Layanan Manajemen SDM</v>
          </cell>
        </row>
        <row r="20">
          <cell r="H20" t="str">
            <v>051 Pengelolaan Kepegawaian</v>
          </cell>
          <cell r="J20">
            <v>0</v>
          </cell>
        </row>
        <row r="21">
          <cell r="H21" t="str">
            <v>2150.EBD Layanan Manajemen Kinerja Internal</v>
          </cell>
        </row>
        <row r="22">
          <cell r="H22" t="str">
            <v>2150.EBD.955 Layanan Manajemen Keuangan</v>
          </cell>
        </row>
        <row r="23">
          <cell r="H23" t="str">
            <v>054 Pengelolaan PNBP</v>
          </cell>
          <cell r="K23">
            <v>574400000</v>
          </cell>
        </row>
      </sheetData>
      <sheetData sheetId="36">
        <row r="7">
          <cell r="G7" t="str">
            <v>352544  Asrama Haji Surabaya</v>
          </cell>
          <cell r="H7">
            <v>1945422000</v>
          </cell>
          <cell r="I7">
            <v>8831237000</v>
          </cell>
          <cell r="J7">
            <v>2245120000</v>
          </cell>
          <cell r="K7">
            <v>1754880000</v>
          </cell>
          <cell r="L7">
            <v>14776659000</v>
          </cell>
        </row>
        <row r="8">
          <cell r="G8" t="str">
            <v>025.09.WA DUKUNGAN MANAJEMEN</v>
          </cell>
        </row>
        <row r="9">
          <cell r="G9" t="str">
            <v>2150 Dukungan Manajemen dan Pelaksanaan Tugas Teknis
Lainnya Penyelenggaraan Haji dan Umrah</v>
          </cell>
        </row>
        <row r="10">
          <cell r="G10" t="str">
            <v>2150.EBA Layanan Dukungan Manajemen Internal</v>
          </cell>
        </row>
        <row r="11">
          <cell r="G11" t="str">
            <v>2150.EBA.994 Layanan Perkantoran</v>
          </cell>
        </row>
        <row r="12">
          <cell r="G12" t="str">
            <v>001 Gaji dan Tunjangan</v>
          </cell>
          <cell r="H12">
            <v>1945422000</v>
          </cell>
        </row>
        <row r="13">
          <cell r="G13" t="str">
            <v>002 Operasional dan Pemeliharaan Kantor</v>
          </cell>
          <cell r="I13">
            <v>8831237000</v>
          </cell>
        </row>
        <row r="14">
          <cell r="G14" t="str">
            <v>2150.EBB Layanan Sarana dan Prasarana Internal</v>
          </cell>
        </row>
        <row r="15">
          <cell r="G15" t="str">
            <v>2150.EBB.951 Layanan Sarana Internal</v>
          </cell>
        </row>
        <row r="16">
          <cell r="G16" t="str">
            <v>052 Pengadaan Peralatan dan Fasilitas Perkantoran</v>
          </cell>
          <cell r="K16">
            <v>1754880000</v>
          </cell>
        </row>
        <row r="17">
          <cell r="G17" t="str">
            <v>2150.EBD Layanan Manajemen Kinerja Internal</v>
          </cell>
        </row>
        <row r="18">
          <cell r="G18" t="str">
            <v>2150.EBD.955 Layanan Manajemen Keuangan</v>
          </cell>
        </row>
        <row r="19">
          <cell r="G19" t="str">
            <v>054 Pengelolaan PNBP</v>
          </cell>
          <cell r="J19">
            <v>2245120000</v>
          </cell>
        </row>
      </sheetData>
      <sheetData sheetId="37">
        <row r="7">
          <cell r="H7" t="str">
            <v>352540  Asrama Haji Aceh</v>
          </cell>
          <cell r="I7">
            <v>1920473000</v>
          </cell>
          <cell r="J7">
            <v>0</v>
          </cell>
          <cell r="K7">
            <v>285540000</v>
          </cell>
          <cell r="L7">
            <v>3102309000</v>
          </cell>
          <cell r="M7">
            <v>587020000</v>
          </cell>
          <cell r="N7">
            <v>5895342000</v>
          </cell>
        </row>
        <row r="8">
          <cell r="H8" t="str">
            <v>025.09.WA DUKUNGAN MANAJEMEN</v>
          </cell>
        </row>
        <row r="9">
          <cell r="H9" t="str">
            <v>2150 Dukungan Manajemen dan Pelaksanaan Tugas Teknis
Lainnya Penyelenggaraan Haji dan Umrah</v>
          </cell>
        </row>
        <row r="10">
          <cell r="H10" t="str">
            <v>2150.EBA Layanan Dukungan Manajemen Internal</v>
          </cell>
        </row>
        <row r="11">
          <cell r="H11" t="str">
            <v>2150.EBA.994 Layanan Perkantoran</v>
          </cell>
        </row>
        <row r="12">
          <cell r="H12" t="str">
            <v>001 Gaji dan Tunjangan</v>
          </cell>
          <cell r="I12">
            <v>1920473000</v>
          </cell>
        </row>
        <row r="13">
          <cell r="H13" t="str">
            <v>002 Operasional dan Pemeliharaan Kantor</v>
          </cell>
          <cell r="L13">
            <v>3102309000</v>
          </cell>
        </row>
        <row r="14">
          <cell r="H14" t="str">
            <v>2150.EBB Layanan Sarana dan Prasarana Internal</v>
          </cell>
        </row>
        <row r="15">
          <cell r="H15" t="str">
            <v>2150.EBB.951 Layanan Sarana Internal</v>
          </cell>
        </row>
        <row r="16">
          <cell r="H16" t="str">
            <v>051 Pengadaan Perangkat Pengolah Data dan Komunikasi</v>
          </cell>
          <cell r="M16">
            <v>587020000</v>
          </cell>
        </row>
        <row r="17">
          <cell r="H17" t="str">
            <v>2150.EBC Layanan Manajemen SDM Internal</v>
          </cell>
        </row>
        <row r="18">
          <cell r="H18" t="str">
            <v>2150.EBC.954 Layanan Manajemen SDM</v>
          </cell>
        </row>
        <row r="19">
          <cell r="H19" t="str">
            <v>051 Pengelolaan Kepegawaian</v>
          </cell>
          <cell r="J19">
            <v>0</v>
          </cell>
        </row>
        <row r="20">
          <cell r="H20" t="str">
            <v>2150.EBD Layanan Manajemen Kinerja Internal</v>
          </cell>
        </row>
        <row r="21">
          <cell r="H21" t="str">
            <v>2150.EBD.955 Layanan Manajemen Keuangan</v>
          </cell>
        </row>
        <row r="22">
          <cell r="H22" t="str">
            <v>054 Pengelolaan PNBP</v>
          </cell>
          <cell r="K22">
            <v>285540000</v>
          </cell>
        </row>
      </sheetData>
      <sheetData sheetId="38">
        <row r="4">
          <cell r="H4" t="str">
            <v>Satker/Program/Kegiatan/KRO/RO/Komponen</v>
          </cell>
          <cell r="I4" t="str">
            <v>51 BELANJA PEGAWAI</v>
          </cell>
          <cell r="J4" t="str">
            <v>52 BELANJA BARANG</v>
          </cell>
          <cell r="L4" t="str">
            <v>53 BELANJA MODAL</v>
          </cell>
          <cell r="M4" t="str">
            <v>Grand Total</v>
          </cell>
        </row>
        <row r="5">
          <cell r="I5" t="str">
            <v>001</v>
          </cell>
          <cell r="J5" t="str">
            <v>Non Operasional</v>
          </cell>
          <cell r="K5" t="str">
            <v>002 Operasional Perkantoran</v>
          </cell>
          <cell r="L5" t="str">
            <v>Non Operasional</v>
          </cell>
        </row>
        <row r="6">
          <cell r="I6" t="str">
            <v>RM</v>
          </cell>
          <cell r="J6" t="str">
            <v>PNBP</v>
          </cell>
          <cell r="K6" t="str">
            <v>RM</v>
          </cell>
          <cell r="L6" t="str">
            <v>PNBP</v>
          </cell>
        </row>
        <row r="7">
          <cell r="H7" t="str">
            <v>352541  Asrama Haji Medan</v>
          </cell>
          <cell r="I7">
            <v>1443807000</v>
          </cell>
          <cell r="J7">
            <v>2002048000</v>
          </cell>
          <cell r="K7">
            <v>4966859000</v>
          </cell>
          <cell r="L7">
            <v>198000000</v>
          </cell>
          <cell r="M7">
            <v>8610714000</v>
          </cell>
        </row>
        <row r="8">
          <cell r="H8" t="str">
            <v>025.09.WA DUKUNGAN MANAJEMEN</v>
          </cell>
        </row>
        <row r="9">
          <cell r="H9" t="str">
            <v>2150 Dukungan Manajemen dan Pelaksanaan Tugas Teknis
Lainnya Penyelenggaraan Haji dan Umrah</v>
          </cell>
        </row>
        <row r="10">
          <cell r="H10" t="str">
            <v>2150.EBA Layanan Dukungan Manajemen Internal</v>
          </cell>
        </row>
        <row r="11">
          <cell r="H11" t="str">
            <v>2150.EBA.994 Layanan Perkantoran</v>
          </cell>
        </row>
        <row r="12">
          <cell r="H12" t="str">
            <v>001 Gaji dan Tunjangan</v>
          </cell>
          <cell r="I12">
            <v>1443807000</v>
          </cell>
        </row>
        <row r="13">
          <cell r="H13" t="str">
            <v>002 Operasional dan Pemeliharaan Kantor</v>
          </cell>
          <cell r="K13">
            <v>4966859000</v>
          </cell>
        </row>
        <row r="14">
          <cell r="H14" t="str">
            <v>2150.EBB Layanan Sarana dan Prasarana Internal</v>
          </cell>
        </row>
        <row r="15">
          <cell r="H15" t="str">
            <v>2150.EBB.951 Layanan Sarana Internal</v>
          </cell>
        </row>
        <row r="16">
          <cell r="H16" t="str">
            <v>052 Pengadaan Peralatan dan Fasilitas Perkantoran</v>
          </cell>
          <cell r="L16">
            <v>198000000</v>
          </cell>
        </row>
        <row r="17">
          <cell r="H17" t="str">
            <v>2150.EBD Layanan Manajemen Kinerja Internal</v>
          </cell>
        </row>
        <row r="18">
          <cell r="H18" t="str">
            <v>2150.EBD.955 Layanan Manajemen Keuangan</v>
          </cell>
        </row>
        <row r="19">
          <cell r="H19" t="str">
            <v>054 Pengelolaan PNBP</v>
          </cell>
          <cell r="J19">
            <v>2002048000</v>
          </cell>
        </row>
      </sheetData>
      <sheetData sheetId="39">
        <row r="7">
          <cell r="F7" t="str">
            <v>352542  Asrama Haji Padang</v>
          </cell>
          <cell r="G7">
            <v>1454578000</v>
          </cell>
          <cell r="H7">
            <v>0</v>
          </cell>
          <cell r="I7">
            <v>792792000</v>
          </cell>
          <cell r="J7">
            <v>3071707000</v>
          </cell>
          <cell r="K7">
            <v>5319077000</v>
          </cell>
        </row>
        <row r="8">
          <cell r="F8" t="str">
            <v>025.09.WA DUKUNGAN MANAJEMEN</v>
          </cell>
        </row>
        <row r="9">
          <cell r="F9" t="str">
            <v>2150 Dukungan Manajemen dan Pelaksanaan Tugas Teknis
Lainnya Penyelenggaraan Haji dan Umrah</v>
          </cell>
        </row>
        <row r="10">
          <cell r="F10" t="str">
            <v>2150.EBA Layanan Dukungan Manajemen Internal</v>
          </cell>
        </row>
        <row r="11">
          <cell r="F11" t="str">
            <v>2150.EBA.994 Layanan Perkantoran</v>
          </cell>
        </row>
        <row r="12">
          <cell r="F12" t="str">
            <v>001 Gaji dan Tunjangan</v>
          </cell>
          <cell r="G12">
            <v>1454578000</v>
          </cell>
        </row>
        <row r="13">
          <cell r="F13" t="str">
            <v>002 Operasional dan Pemeliharaan Kantor</v>
          </cell>
          <cell r="J13">
            <v>3071707000</v>
          </cell>
        </row>
        <row r="14">
          <cell r="F14" t="str">
            <v>2150.EBC Layanan Manajemen SDM Internal</v>
          </cell>
        </row>
        <row r="15">
          <cell r="F15" t="str">
            <v>2150.EBC.954 Layanan Manajemen SDM</v>
          </cell>
        </row>
        <row r="16">
          <cell r="F16" t="str">
            <v>051 Pengelolaan Kepegawaian</v>
          </cell>
          <cell r="H16">
            <v>0</v>
          </cell>
        </row>
        <row r="17">
          <cell r="F17" t="str">
            <v>2150.EBD Layanan Manajemen Kinerja Internal</v>
          </cell>
        </row>
        <row r="18">
          <cell r="F18" t="str">
            <v>2150.EBD.955 Layanan Manajemen Keuangan</v>
          </cell>
        </row>
        <row r="19">
          <cell r="F19" t="str">
            <v>054 Pengelolaan PNBP</v>
          </cell>
          <cell r="I19">
            <v>792792000</v>
          </cell>
        </row>
      </sheetData>
      <sheetData sheetId="40">
        <row r="7">
          <cell r="I7" t="str">
            <v>352545  Asrama Haji Banjarmasin</v>
          </cell>
          <cell r="J7">
            <v>1516821000</v>
          </cell>
          <cell r="K7">
            <v>0</v>
          </cell>
          <cell r="L7">
            <v>950000000</v>
          </cell>
          <cell r="M7">
            <v>3573228500</v>
          </cell>
          <cell r="N7">
            <v>250000000</v>
          </cell>
          <cell r="O7">
            <v>6290049500</v>
          </cell>
        </row>
        <row r="8">
          <cell r="I8" t="str">
            <v>025.09.WA DUKUNGAN MANAJEMEN</v>
          </cell>
        </row>
        <row r="9">
          <cell r="I9" t="str">
            <v>2150 Dukungan Manajemen dan Pelaksanaan Tugas Teknis
Lainnya Penyelenggaraan Haji dan Umrah</v>
          </cell>
        </row>
        <row r="10">
          <cell r="I10" t="str">
            <v>2150.EBA Layanan Dukungan Manajemen Internal</v>
          </cell>
        </row>
        <row r="11">
          <cell r="I11" t="str">
            <v>2150.EBA.962 Layanan Umum</v>
          </cell>
        </row>
        <row r="12">
          <cell r="I12" t="str">
            <v>053 Pelayanan Umum dan Rumah Tangga</v>
          </cell>
          <cell r="K12">
            <v>0</v>
          </cell>
        </row>
        <row r="13">
          <cell r="I13" t="str">
            <v>2150.EBA.994 Layanan Perkantoran</v>
          </cell>
        </row>
        <row r="14">
          <cell r="I14" t="str">
            <v>001 Gaji dan Tunjangan</v>
          </cell>
          <cell r="J14">
            <v>1516821000</v>
          </cell>
        </row>
        <row r="15">
          <cell r="I15" t="str">
            <v>002 Operasional dan Pemeliharaan Kantor</v>
          </cell>
          <cell r="M15">
            <v>3573228500</v>
          </cell>
        </row>
        <row r="16">
          <cell r="I16" t="str">
            <v>2150.EBB Layanan Sarana dan Prasarana Internal</v>
          </cell>
        </row>
        <row r="17">
          <cell r="I17" t="str">
            <v>2150.EBB.951 Layanan Sarana Internal</v>
          </cell>
        </row>
        <row r="18">
          <cell r="I18" t="str">
            <v>053 Pengadaan Kendaraan Bermotor</v>
          </cell>
          <cell r="N18">
            <v>250000000</v>
          </cell>
        </row>
        <row r="19">
          <cell r="I19" t="str">
            <v>2150.EBD Layanan Manajemen Kinerja Internal</v>
          </cell>
        </row>
        <row r="20">
          <cell r="I20" t="str">
            <v>2150.EBD.955 Layanan Manajemen Keuangan</v>
          </cell>
        </row>
        <row r="21">
          <cell r="I21" t="str">
            <v>054 Pengelolaan PNBP</v>
          </cell>
          <cell r="L21">
            <v>950000000</v>
          </cell>
        </row>
      </sheetData>
      <sheetData sheetId="41">
        <row r="7">
          <cell r="G7" t="str">
            <v>352546  Asrama Haji Balikpapan</v>
          </cell>
          <cell r="H7">
            <v>898836000</v>
          </cell>
          <cell r="I7">
            <v>4731650000</v>
          </cell>
          <cell r="J7">
            <v>75000000</v>
          </cell>
          <cell r="K7">
            <v>685000000</v>
          </cell>
          <cell r="L7">
            <v>6390486000</v>
          </cell>
        </row>
        <row r="8">
          <cell r="G8" t="str">
            <v>025.09.WA DUKUNGAN MANAJEMEN</v>
          </cell>
        </row>
        <row r="9">
          <cell r="G9" t="str">
            <v>2150 Dukungan Manajemen dan Pelaksanaan Tugas Teknis
Lainnya Penyelenggaraan Haji dan Umrah</v>
          </cell>
        </row>
        <row r="10">
          <cell r="G10" t="str">
            <v>2150.EBA Layanan Dukungan Manajemen Internal</v>
          </cell>
        </row>
        <row r="11">
          <cell r="G11" t="str">
            <v>2150.EBA.994 Layanan Perkantoran</v>
          </cell>
        </row>
        <row r="12">
          <cell r="G12" t="str">
            <v>001 Gaji dan Tunjangan</v>
          </cell>
          <cell r="H12">
            <v>898836000</v>
          </cell>
        </row>
        <row r="13">
          <cell r="G13" t="str">
            <v>002 Operasional dan Pemeliharaan Kantor</v>
          </cell>
          <cell r="I13">
            <v>4731650000</v>
          </cell>
        </row>
        <row r="14">
          <cell r="G14" t="str">
            <v>2150.EBB Layanan Sarana dan Prasarana Internal</v>
          </cell>
        </row>
        <row r="15">
          <cell r="G15" t="str">
            <v>2150.EBB.951 Layanan Sarana Internal</v>
          </cell>
        </row>
        <row r="16">
          <cell r="G16" t="str">
            <v>052 Pengadaan Peralatan dan Fasilitas Perkantoran</v>
          </cell>
          <cell r="K16">
            <v>685000000</v>
          </cell>
        </row>
        <row r="17">
          <cell r="G17" t="str">
            <v>2150.EBD Layanan Manajemen Kinerja Internal</v>
          </cell>
        </row>
        <row r="18">
          <cell r="G18" t="str">
            <v>2150.EBD.955 Layanan Manajemen Keuangan</v>
          </cell>
        </row>
        <row r="19">
          <cell r="G19" t="str">
            <v>054 Pengelolaan PNBP</v>
          </cell>
          <cell r="J19">
            <v>75000000</v>
          </cell>
        </row>
      </sheetData>
      <sheetData sheetId="42">
        <row r="7">
          <cell r="H7" t="str">
            <v>352547  Asrama Haji Makassar</v>
          </cell>
          <cell r="I7">
            <v>2084175000</v>
          </cell>
          <cell r="J7">
            <v>1412138000</v>
          </cell>
          <cell r="K7">
            <v>10001617000</v>
          </cell>
          <cell r="L7">
            <v>347862000</v>
          </cell>
          <cell r="M7">
            <v>13845792000</v>
          </cell>
        </row>
        <row r="8">
          <cell r="H8" t="str">
            <v>025.09.WA DUKUNGAN MANAJEMEN</v>
          </cell>
        </row>
        <row r="9">
          <cell r="H9" t="str">
            <v>2150 Dukungan Manajemen dan Pelaksanaan Tugas Teknis
Lainnya Penyelenggaraan Haji dan Umrah</v>
          </cell>
        </row>
        <row r="10">
          <cell r="H10" t="str">
            <v>2150.EBA Layanan Dukungan Manajemen Internal</v>
          </cell>
        </row>
        <row r="11">
          <cell r="H11" t="str">
            <v>2150.EBA.994 Layanan Perkantoran</v>
          </cell>
        </row>
        <row r="12">
          <cell r="H12" t="str">
            <v>001 Gaji dan Tunjangan</v>
          </cell>
          <cell r="I12">
            <v>2084175000</v>
          </cell>
        </row>
        <row r="13">
          <cell r="H13" t="str">
            <v>002 Operasional dan Pemeliharaan Kantor</v>
          </cell>
          <cell r="K13">
            <v>10001617000</v>
          </cell>
        </row>
        <row r="14">
          <cell r="H14" t="str">
            <v>2150.EBB Layanan Sarana dan Prasarana Internal</v>
          </cell>
        </row>
        <row r="15">
          <cell r="H15" t="str">
            <v>2150.EBB.951 Layanan Sarana Internal</v>
          </cell>
        </row>
        <row r="16">
          <cell r="H16" t="str">
            <v>052 Pengadaan Peralatan dan Fasilitas Perkantoran</v>
          </cell>
          <cell r="L16">
            <v>347862000</v>
          </cell>
        </row>
        <row r="17">
          <cell r="H17" t="str">
            <v>2150.EBD Layanan Manajemen Kinerja Internal</v>
          </cell>
        </row>
        <row r="18">
          <cell r="H18" t="str">
            <v>2150.EBD.955 Layanan Manajemen Keuangan</v>
          </cell>
        </row>
        <row r="19">
          <cell r="H19" t="str">
            <v>054 Pengelolaan PNBP</v>
          </cell>
          <cell r="J19">
            <v>1412138000</v>
          </cell>
        </row>
      </sheetData>
      <sheetData sheetId="43">
        <row r="7">
          <cell r="A7" t="str">
            <v>352548  Asrama Haji Lombok</v>
          </cell>
          <cell r="B7">
            <v>1627165000</v>
          </cell>
          <cell r="C7">
            <v>658440000</v>
          </cell>
          <cell r="D7">
            <v>5331467000</v>
          </cell>
          <cell r="E7">
            <v>1100000000</v>
          </cell>
          <cell r="F7">
            <v>8717072000</v>
          </cell>
        </row>
        <row r="8">
          <cell r="A8" t="str">
            <v>025.09.WA DUKUNGAN MANAJEMEN</v>
          </cell>
        </row>
        <row r="9">
          <cell r="A9" t="str">
            <v>2150 Dukungan Manajemen dan Pelaksanaan Tugas Teknis
Lainnya Penyelenggaraan Haji dan Umrah</v>
          </cell>
        </row>
        <row r="10">
          <cell r="A10" t="str">
            <v>2150.EBA Layanan Dukungan Manajemen Internal</v>
          </cell>
        </row>
        <row r="11">
          <cell r="A11" t="str">
            <v>2150.EBA.958 Layanan Hubungan Masyarakat</v>
          </cell>
        </row>
        <row r="12">
          <cell r="A12" t="str">
            <v>052 Pengelolaan Media Publikasi Informasi Haji dan Umrah</v>
          </cell>
          <cell r="C12">
            <v>167700000</v>
          </cell>
        </row>
        <row r="13">
          <cell r="A13" t="str">
            <v>2150.EBA.994 Layanan Perkantoran</v>
          </cell>
        </row>
        <row r="14">
          <cell r="A14" t="str">
            <v>001 Gaji dan Tunjangan</v>
          </cell>
          <cell r="B14">
            <v>1627165000</v>
          </cell>
        </row>
        <row r="15">
          <cell r="A15" t="str">
            <v>002 Operasional dan Pemeliharaan Kantor</v>
          </cell>
          <cell r="D15">
            <v>5331467000</v>
          </cell>
        </row>
        <row r="16">
          <cell r="A16" t="str">
            <v>2150.EBB Layanan Sarana dan Prasarana Internal</v>
          </cell>
        </row>
        <row r="17">
          <cell r="A17" t="str">
            <v>2150.EBB.951 Layanan Sarana Internal</v>
          </cell>
        </row>
        <row r="18">
          <cell r="A18" t="str">
            <v>052 Pengadaan Peralatan dan Fasilitas Perkantoran</v>
          </cell>
          <cell r="E18">
            <v>1100000000</v>
          </cell>
        </row>
        <row r="19">
          <cell r="A19" t="str">
            <v>2150.EBC Layanan Manajemen SDM Internal</v>
          </cell>
        </row>
        <row r="20">
          <cell r="A20" t="str">
            <v>2150.EBC.954 Layanan Manajemen SDM</v>
          </cell>
        </row>
        <row r="21">
          <cell r="A21" t="str">
            <v>051 Pengelolaan Kepegawaian</v>
          </cell>
          <cell r="C21">
            <v>173300000</v>
          </cell>
        </row>
        <row r="22">
          <cell r="A22" t="str">
            <v>2150.EBD Layanan Manajemen Kinerja Internal</v>
          </cell>
        </row>
        <row r="23">
          <cell r="A23" t="str">
            <v>2150.EBD.955 Layanan Manajemen Keuangan</v>
          </cell>
        </row>
        <row r="24">
          <cell r="A24" t="str">
            <v>054 Pengelolaan PNBP</v>
          </cell>
          <cell r="C24">
            <v>317440000</v>
          </cell>
        </row>
      </sheetData>
      <sheetData sheetId="44">
        <row r="7">
          <cell r="B7" t="str">
            <v>308234  ATASE HAJI PADA KBRI JEDDAH</v>
          </cell>
          <cell r="C7">
            <v>156614158000</v>
          </cell>
          <cell r="D7">
            <v>89833560500</v>
          </cell>
          <cell r="E7">
            <v>188391048500</v>
          </cell>
        </row>
        <row r="8">
          <cell r="B8" t="str">
            <v>025.09.DC KERUKUNAN UMAT DAN LAYANAN KEHIDUPAN BERAGAMA</v>
          </cell>
          <cell r="C8">
            <v>156614158000</v>
          </cell>
          <cell r="D8">
            <v>0</v>
          </cell>
          <cell r="E8">
            <v>98557488000</v>
          </cell>
        </row>
        <row r="9">
          <cell r="B9" t="str">
            <v>2148 Pembinaan Haji</v>
          </cell>
          <cell r="C9">
            <v>156614158000</v>
          </cell>
          <cell r="D9">
            <v>0</v>
          </cell>
          <cell r="E9">
            <v>98557488000</v>
          </cell>
        </row>
        <row r="10">
          <cell r="B10" t="str">
            <v>2148.QDC Fasilitasi dan Pembinaan Masyarakat</v>
          </cell>
          <cell r="C10">
            <v>156614158000</v>
          </cell>
          <cell r="D10">
            <v>0</v>
          </cell>
          <cell r="E10">
            <v>98557488000</v>
          </cell>
        </row>
        <row r="11">
          <cell r="B11" t="str">
            <v>2148.QDC.001 Petugas Haji yang Profesional</v>
          </cell>
          <cell r="C11">
            <v>156614158000</v>
          </cell>
          <cell r="D11">
            <v>0</v>
          </cell>
          <cell r="E11">
            <v>98557488000</v>
          </cell>
        </row>
        <row r="12">
          <cell r="B12" t="str">
            <v>053 Rekrutmen/Seleksi PPIH Tenaga Musiman</v>
          </cell>
          <cell r="C12">
            <v>133767000</v>
          </cell>
        </row>
        <row r="13">
          <cell r="B13" t="str">
            <v>057 Dokumen dan Perlengkapan PPIH Tenaga Musiman</v>
          </cell>
          <cell r="C13">
            <v>1143242000</v>
          </cell>
        </row>
        <row r="14">
          <cell r="B14" t="str">
            <v>063 Pelatihan dan pembekalan PPIH Tenaga Musiman</v>
          </cell>
          <cell r="C14">
            <v>800044000</v>
          </cell>
        </row>
        <row r="15">
          <cell r="B15" t="str">
            <v>066 Operasional PPIH Tenaga Musiman</v>
          </cell>
          <cell r="C15">
            <v>51748200000</v>
          </cell>
        </row>
        <row r="16">
          <cell r="B16" t="str">
            <v>070 Akomodasi PPIH Kloter</v>
          </cell>
          <cell r="C16">
            <v>24311178000</v>
          </cell>
          <cell r="E16">
            <v>24311178000</v>
          </cell>
        </row>
        <row r="17">
          <cell r="B17" t="str">
            <v>071 Akomodasi PPIH Non Kloter</v>
          </cell>
          <cell r="C17">
            <v>23615400000</v>
          </cell>
          <cell r="E17">
            <v>23615400000</v>
          </cell>
        </row>
        <row r="18">
          <cell r="B18" t="str">
            <v>072 Akomodasi PPIH Tenaga Musiman</v>
          </cell>
          <cell r="C18">
            <v>4231417000</v>
          </cell>
        </row>
        <row r="19">
          <cell r="B19" t="str">
            <v>073 Konsumsi PPIH Kloter</v>
          </cell>
          <cell r="C19">
            <v>1372257000</v>
          </cell>
          <cell r="E19">
            <v>1372257000</v>
          </cell>
        </row>
        <row r="20">
          <cell r="B20" t="str">
            <v>074 Konsumsi PPIH Non Kloter</v>
          </cell>
          <cell r="C20">
            <v>9101776000</v>
          </cell>
          <cell r="E20">
            <v>9101776000</v>
          </cell>
        </row>
        <row r="21">
          <cell r="B21" t="str">
            <v>075 Konsumsi PPIH Tenaga Musiman</v>
          </cell>
          <cell r="C21">
            <v>13077995000</v>
          </cell>
          <cell r="E21">
            <v>13077995000</v>
          </cell>
        </row>
        <row r="22">
          <cell r="B22" t="str">
            <v>076 Transportasi PPIH Kloter</v>
          </cell>
          <cell r="C22">
            <v>3996521000</v>
          </cell>
          <cell r="E22">
            <v>3996521000</v>
          </cell>
        </row>
        <row r="23">
          <cell r="B23" t="str">
            <v>077 Transportasi PPIH Non Kloter</v>
          </cell>
          <cell r="C23">
            <v>4936640000</v>
          </cell>
          <cell r="E23">
            <v>4936640000</v>
          </cell>
        </row>
        <row r="24">
          <cell r="B24" t="str">
            <v>078 Transportasi PPIH Tenaga Musiman</v>
          </cell>
          <cell r="C24">
            <v>14003221000</v>
          </cell>
          <cell r="E24">
            <v>14003221000</v>
          </cell>
        </row>
        <row r="25">
          <cell r="B25" t="str">
            <v>080 Koordinasi Penyelenggaraan Ibadah Haji Luar Negeri</v>
          </cell>
          <cell r="C25">
            <v>4142500000</v>
          </cell>
          <cell r="E25">
            <v>4142500000</v>
          </cell>
        </row>
        <row r="26">
          <cell r="B26" t="str">
            <v>025.09.WA DUKUNGAN MANAJEMEN</v>
          </cell>
          <cell r="C26">
            <v>0</v>
          </cell>
          <cell r="D26">
            <v>89833560500</v>
          </cell>
          <cell r="E26">
            <v>89833560500</v>
          </cell>
        </row>
        <row r="27">
          <cell r="B27" t="str">
            <v>2150 Dukungan Manajemen dan Pelaksanaan Tugas Teknis
Lainnya Penyelenggaraan Haji dan Umrah</v>
          </cell>
          <cell r="C27">
            <v>0</v>
          </cell>
          <cell r="D27">
            <v>89833560500</v>
          </cell>
          <cell r="E27">
            <v>89833560500</v>
          </cell>
        </row>
        <row r="28">
          <cell r="B28" t="str">
            <v>2150.EBA Layanan Dukungan Manajemen Internal</v>
          </cell>
          <cell r="C28">
            <v>0</v>
          </cell>
          <cell r="D28">
            <v>89833560500</v>
          </cell>
          <cell r="E28">
            <v>89833560500</v>
          </cell>
        </row>
        <row r="29">
          <cell r="B29" t="str">
            <v>2150.EBA.994 Layanan Perkantoran</v>
          </cell>
          <cell r="C29">
            <v>0</v>
          </cell>
          <cell r="D29">
            <v>89833560500</v>
          </cell>
          <cell r="E29">
            <v>89833560500</v>
          </cell>
        </row>
        <row r="30">
          <cell r="B30" t="str">
            <v>002 Operasional dan Pemeliharaan Kantor</v>
          </cell>
          <cell r="D30">
            <v>89833560500</v>
          </cell>
          <cell r="E30">
            <v>89833560500</v>
          </cell>
        </row>
      </sheetData>
      <sheetData sheetId="45">
        <row r="7">
          <cell r="A7" t="str">
            <v>426298  DITJEN PENYELENGGARAAN HAJI DAN UMRAH</v>
          </cell>
          <cell r="B7">
            <v>41845058000</v>
          </cell>
          <cell r="C7">
            <v>225379976000</v>
          </cell>
          <cell r="D7">
            <v>16907164000</v>
          </cell>
          <cell r="E7">
            <v>348225958000</v>
          </cell>
          <cell r="F7">
            <v>629894844000</v>
          </cell>
        </row>
        <row r="8">
          <cell r="A8" t="str">
            <v>025.09.DC KERUKUNAN UMAT DAN LAYANAN KEHIDUPAN BERAGAMA</v>
          </cell>
          <cell r="B8">
            <v>0</v>
          </cell>
          <cell r="C8">
            <v>157612756000</v>
          </cell>
          <cell r="D8">
            <v>0</v>
          </cell>
          <cell r="E8">
            <v>348225958000</v>
          </cell>
          <cell r="F8">
            <v>505838714000</v>
          </cell>
        </row>
        <row r="9">
          <cell r="A9" t="str">
            <v>2126 Pembinaan Umrah dan Haji Khusus</v>
          </cell>
          <cell r="B9">
            <v>0</v>
          </cell>
          <cell r="C9">
            <v>7662450000</v>
          </cell>
          <cell r="D9">
            <v>0</v>
          </cell>
          <cell r="E9">
            <v>0</v>
          </cell>
          <cell r="F9">
            <v>7662450000</v>
          </cell>
        </row>
        <row r="10">
          <cell r="A10" t="str">
            <v>2126.QDB Fasilitasi dan Pembinaan Lembaga</v>
          </cell>
          <cell r="B10">
            <v>0</v>
          </cell>
          <cell r="C10">
            <v>7662450000</v>
          </cell>
          <cell r="D10">
            <v>0</v>
          </cell>
          <cell r="E10">
            <v>0</v>
          </cell>
          <cell r="F10">
            <v>7662450000</v>
          </cell>
        </row>
        <row r="11">
          <cell r="A11" t="str">
            <v>2126.QDB.001 Lembaga Penyelenggara Ibadah Umrah yang Terbina</v>
          </cell>
          <cell r="B11">
            <v>0</v>
          </cell>
          <cell r="C11">
            <v>6299037000</v>
          </cell>
          <cell r="D11">
            <v>0</v>
          </cell>
          <cell r="E11">
            <v>0</v>
          </cell>
          <cell r="F11">
            <v>6299037000</v>
          </cell>
        </row>
        <row r="12">
          <cell r="A12" t="str">
            <v>051 Pengelolaan Perizinan Penyelenggara Perjalanan Ibadah Umrah</v>
          </cell>
          <cell r="C12">
            <v>416147000</v>
          </cell>
          <cell r="F12">
            <v>416147000</v>
          </cell>
        </row>
        <row r="13">
          <cell r="A13" t="str">
            <v>052 Akreditasi Penyelenggara Perjalanan Ibadah Umrah</v>
          </cell>
          <cell r="C13">
            <v>315424000</v>
          </cell>
          <cell r="F13">
            <v>315424000</v>
          </cell>
        </row>
        <row r="14">
          <cell r="A14" t="str">
            <v>053 Pembinaan Penyelenggara Perjalanan Ibadah Umrah</v>
          </cell>
          <cell r="C14">
            <v>1521305000</v>
          </cell>
          <cell r="F14">
            <v>1521305000</v>
          </cell>
        </row>
        <row r="15">
          <cell r="A15" t="str">
            <v>054 Pemantauan dan Pengawasan Penyelenggara Perjalanan Ibadah Umrah</v>
          </cell>
          <cell r="C15">
            <v>3583741000</v>
          </cell>
          <cell r="F15">
            <v>3583741000</v>
          </cell>
        </row>
        <row r="16">
          <cell r="A16" t="str">
            <v>055 Identifikasi dan Pemetaan Masalah Penyelenggara Perjalanan Ibadah Umrah</v>
          </cell>
          <cell r="C16">
            <v>131562000</v>
          </cell>
          <cell r="F16">
            <v>131562000</v>
          </cell>
        </row>
        <row r="17">
          <cell r="A17" t="str">
            <v>056 Penanganan Masalah Penyelenggara Perjalanan Ibadah Umrah</v>
          </cell>
          <cell r="C17">
            <v>330858000</v>
          </cell>
          <cell r="F17">
            <v>330858000</v>
          </cell>
        </row>
        <row r="18">
          <cell r="A18" t="str">
            <v>2126.QDB.002 Lembaga Penyelenggara Ibadah Haji Khusus yang Terbina</v>
          </cell>
          <cell r="B18">
            <v>0</v>
          </cell>
          <cell r="C18">
            <v>1363413000</v>
          </cell>
          <cell r="D18">
            <v>0</v>
          </cell>
          <cell r="E18">
            <v>0</v>
          </cell>
          <cell r="F18">
            <v>1363413000</v>
          </cell>
        </row>
        <row r="19">
          <cell r="A19" t="str">
            <v>051 Pengelolaan Perizinan Penyelenggara Ibadah Haji Khusus</v>
          </cell>
          <cell r="C19">
            <v>216300000</v>
          </cell>
          <cell r="F19">
            <v>216300000</v>
          </cell>
        </row>
        <row r="20">
          <cell r="A20" t="str">
            <v>052 Akreditasi Penyelenggara Ibadah Haji Khusus</v>
          </cell>
          <cell r="C20">
            <v>281122000</v>
          </cell>
          <cell r="F20">
            <v>281122000</v>
          </cell>
        </row>
        <row r="21">
          <cell r="A21" t="str">
            <v>053 Pendaftaran dan Pembatalan Haji Khusus</v>
          </cell>
          <cell r="C21">
            <v>352185000</v>
          </cell>
          <cell r="F21">
            <v>352185000</v>
          </cell>
        </row>
        <row r="22">
          <cell r="A22" t="str">
            <v>054 Dokumen dan Perlengkapan Ibadah Haji Khusus</v>
          </cell>
          <cell r="C22">
            <v>0</v>
          </cell>
          <cell r="F22">
            <v>0</v>
          </cell>
        </row>
        <row r="23">
          <cell r="A23" t="str">
            <v>055 Pembinaan dan Peningkatan Kualitas Penyelenggara Ibadah Haji Khusus</v>
          </cell>
          <cell r="C23">
            <v>88710000</v>
          </cell>
          <cell r="F23">
            <v>88710000</v>
          </cell>
        </row>
        <row r="24">
          <cell r="A24" t="str">
            <v>056 Pemantauan dan Pengawasan Penyelenggara Ibadah Haji Khusus</v>
          </cell>
          <cell r="C24">
            <v>165732000</v>
          </cell>
          <cell r="F24">
            <v>165732000</v>
          </cell>
        </row>
        <row r="25">
          <cell r="A25" t="str">
            <v>057 Identifikasi dan Pemetaan Masalah Penyelenggara Ibadah Haji Khusus</v>
          </cell>
          <cell r="C25">
            <v>160480000</v>
          </cell>
          <cell r="F25">
            <v>160480000</v>
          </cell>
        </row>
        <row r="26">
          <cell r="A26" t="str">
            <v>058 Penanganan Masalah Penyelenggara Ibadah Haji Khusus</v>
          </cell>
          <cell r="C26">
            <v>98884000</v>
          </cell>
          <cell r="F26">
            <v>98884000</v>
          </cell>
        </row>
        <row r="27">
          <cell r="A27" t="str">
            <v>2147 Pelayanan Haji Dalam Negeri</v>
          </cell>
          <cell r="B27">
            <v>0</v>
          </cell>
          <cell r="C27">
            <v>15627759000</v>
          </cell>
          <cell r="D27">
            <v>0</v>
          </cell>
          <cell r="E27">
            <v>348225958000</v>
          </cell>
          <cell r="F27">
            <v>363853717000</v>
          </cell>
        </row>
        <row r="28">
          <cell r="A28" t="str">
            <v>2147.QAA Pelayanan Publik kepada masyarakat</v>
          </cell>
          <cell r="B28">
            <v>0</v>
          </cell>
          <cell r="C28">
            <v>13124492000</v>
          </cell>
          <cell r="D28">
            <v>0</v>
          </cell>
          <cell r="E28">
            <v>0</v>
          </cell>
          <cell r="F28">
            <v>13124492000</v>
          </cell>
        </row>
        <row r="29">
          <cell r="A29" t="str">
            <v>2147.QAA.001 Layanan Administrasi Haji Dalam Negeri</v>
          </cell>
          <cell r="B29">
            <v>0</v>
          </cell>
          <cell r="C29">
            <v>13124492000</v>
          </cell>
          <cell r="D29">
            <v>0</v>
          </cell>
          <cell r="E29">
            <v>0</v>
          </cell>
          <cell r="F29">
            <v>13124492000</v>
          </cell>
        </row>
        <row r="30">
          <cell r="A30" t="str">
            <v>051 Penyempurnaan Kebijakan Pendaftaran dan Pembatalan Haji Reguler</v>
          </cell>
          <cell r="C30">
            <v>41492000</v>
          </cell>
          <cell r="F30">
            <v>41492000</v>
          </cell>
        </row>
        <row r="31">
          <cell r="A31" t="str">
            <v>052 Sosialisasi Kebijakan Pendaftaran dan Pembatalan Haji reguler</v>
          </cell>
          <cell r="C31">
            <v>0</v>
          </cell>
        </row>
        <row r="32">
          <cell r="A32" t="str">
            <v>053 Pengelolaan Pelayanan Pendaftaran dan Pembatalan Haji Reguler</v>
          </cell>
          <cell r="C32">
            <v>712917000</v>
          </cell>
          <cell r="F32">
            <v>712917000</v>
          </cell>
        </row>
        <row r="33">
          <cell r="A33" t="str">
            <v>054 Konsolidasi dan Verifikasi Data Jemaah Haji Reguler</v>
          </cell>
          <cell r="C33">
            <v>1987121000</v>
          </cell>
          <cell r="F33">
            <v>1987121000</v>
          </cell>
        </row>
        <row r="34">
          <cell r="A34" t="str">
            <v>055 Sosialisasi/Orientasi Penyelesaian Dokumen dan Perlengkapan Haji</v>
          </cell>
          <cell r="C34">
            <v>350765000</v>
          </cell>
          <cell r="F34">
            <v>350765000</v>
          </cell>
        </row>
        <row r="35">
          <cell r="A35" t="str">
            <v>056 Pengelolaan Pelayanan Pemvisaan Haji</v>
          </cell>
          <cell r="C35">
            <v>355455000</v>
          </cell>
          <cell r="F35">
            <v>355455000</v>
          </cell>
        </row>
        <row r="36">
          <cell r="A36" t="str">
            <v>057 Penyelesaian Dokumen/Perlengkapan Jemaah Haji di Tingkat Kab/Kota</v>
          </cell>
          <cell r="C36">
            <v>0</v>
          </cell>
          <cell r="F36">
            <v>0</v>
          </cell>
        </row>
        <row r="37">
          <cell r="A37" t="str">
            <v>058 Penyelesaian Dokumen/Perlengkapan Jemaah Haji di Tingkat Provinsi</v>
          </cell>
          <cell r="C37">
            <v>3667785000</v>
          </cell>
          <cell r="D37">
            <v>0</v>
          </cell>
          <cell r="F37">
            <v>3667785000</v>
          </cell>
        </row>
        <row r="38">
          <cell r="A38" t="str">
            <v>059 Penyelesaian Dokumen/Perlengkapan Jemaah Haji di Tingkat Pusat</v>
          </cell>
          <cell r="C38">
            <v>1463734000</v>
          </cell>
          <cell r="D38">
            <v>0</v>
          </cell>
          <cell r="F38">
            <v>1463734000</v>
          </cell>
        </row>
        <row r="39">
          <cell r="A39" t="str">
            <v>060 Penyiapan Transportasi Udara Jemaah Haji</v>
          </cell>
          <cell r="C39">
            <v>674025000</v>
          </cell>
          <cell r="F39">
            <v>674025000</v>
          </cell>
        </row>
        <row r="40">
          <cell r="A40" t="str">
            <v>061 Penyusunan dan Pembahasan Asuransi Haji</v>
          </cell>
          <cell r="C40">
            <v>137258000</v>
          </cell>
          <cell r="F40">
            <v>137258000</v>
          </cell>
        </row>
        <row r="41">
          <cell r="A41" t="str">
            <v>062 Konsolidasi dan Verifikasi Data Angkutan Udara Jemaah Haji</v>
          </cell>
          <cell r="C41">
            <v>372941000</v>
          </cell>
          <cell r="F41">
            <v>372941000</v>
          </cell>
        </row>
        <row r="42">
          <cell r="A42" t="str">
            <v>063 Pelayanan Pemberangkatan/Pemulangan Jemaah</v>
          </cell>
          <cell r="C42">
            <v>3360999000</v>
          </cell>
          <cell r="F42">
            <v>3360999000</v>
          </cell>
        </row>
        <row r="43">
          <cell r="A43" t="str">
            <v>2147.QAH Pelayanan Publik Lainnya</v>
          </cell>
          <cell r="B43">
            <v>0</v>
          </cell>
          <cell r="C43">
            <v>2503267000</v>
          </cell>
          <cell r="D43">
            <v>0</v>
          </cell>
          <cell r="E43">
            <v>348225958000</v>
          </cell>
          <cell r="F43">
            <v>350729225000</v>
          </cell>
        </row>
        <row r="44">
          <cell r="A44" t="str">
            <v>2147.QAH.001 Asrama Haji yang Profesional Melayani</v>
          </cell>
          <cell r="B44">
            <v>0</v>
          </cell>
          <cell r="C44">
            <v>2241647000</v>
          </cell>
          <cell r="D44">
            <v>0</v>
          </cell>
          <cell r="E44">
            <v>174381958000</v>
          </cell>
          <cell r="F44">
            <v>176623605000</v>
          </cell>
        </row>
        <row r="45">
          <cell r="A45" t="str">
            <v>051 Penyiapan Asrama Haji</v>
          </cell>
          <cell r="C45">
            <v>788612000</v>
          </cell>
          <cell r="F45">
            <v>788612000</v>
          </cell>
        </row>
        <row r="46">
          <cell r="A46" t="str">
            <v>052 Pelayanan Asrama Haji</v>
          </cell>
          <cell r="C46">
            <v>413578000</v>
          </cell>
          <cell r="F46">
            <v>413578000</v>
          </cell>
        </row>
        <row r="47">
          <cell r="A47" t="str">
            <v>053 Revitalisasi dan Pengembangan Asrama Haji</v>
          </cell>
          <cell r="C47">
            <v>0</v>
          </cell>
          <cell r="E47">
            <v>174381958000</v>
          </cell>
          <cell r="F47">
            <v>174381958000</v>
          </cell>
        </row>
        <row r="48">
          <cell r="A48" t="str">
            <v>054 Monitoring dan Evaluasi Asrama Haji</v>
          </cell>
          <cell r="C48">
            <v>1039457000</v>
          </cell>
          <cell r="F48">
            <v>1039457000</v>
          </cell>
        </row>
        <row r="49">
          <cell r="A49" t="str">
            <v>2147.QAH.002 Pusat Layanan Haji dan Umrah Terpadu yang Profesional Melayani</v>
          </cell>
          <cell r="B49">
            <v>0</v>
          </cell>
          <cell r="C49">
            <v>261620000</v>
          </cell>
          <cell r="D49">
            <v>0</v>
          </cell>
          <cell r="E49">
            <v>173844000000</v>
          </cell>
          <cell r="F49">
            <v>174105620000</v>
          </cell>
        </row>
        <row r="50">
          <cell r="A50" t="str">
            <v>051 Revitalisasi dan Pembangunan Pusat Layanan Haji dan Umrah Terpadu</v>
          </cell>
          <cell r="E50">
            <v>173844000000</v>
          </cell>
          <cell r="F50">
            <v>173844000000</v>
          </cell>
        </row>
        <row r="51">
          <cell r="A51" t="str">
            <v>052 Pengelolaaan Pusat Layanan Haji dan Umrah Terpadu</v>
          </cell>
          <cell r="C51">
            <v>261620000</v>
          </cell>
          <cell r="F51">
            <v>261620000</v>
          </cell>
        </row>
        <row r="52">
          <cell r="A52" t="str">
            <v>2148 Pembinaan Haji</v>
          </cell>
          <cell r="B52">
            <v>0</v>
          </cell>
          <cell r="C52">
            <v>105321097000</v>
          </cell>
          <cell r="D52">
            <v>0</v>
          </cell>
          <cell r="E52">
            <v>0</v>
          </cell>
          <cell r="F52">
            <v>105321097000</v>
          </cell>
        </row>
        <row r="53">
          <cell r="A53" t="str">
            <v>2148.QAH Pelayanan Publik Lainnya</v>
          </cell>
          <cell r="B53">
            <v>0</v>
          </cell>
          <cell r="C53">
            <v>2430878000</v>
          </cell>
          <cell r="D53">
            <v>0</v>
          </cell>
          <cell r="E53">
            <v>0</v>
          </cell>
          <cell r="F53">
            <v>2430878000</v>
          </cell>
        </row>
        <row r="54">
          <cell r="A54" t="str">
            <v>2148.QAH.001 Advokasi Haji</v>
          </cell>
          <cell r="B54">
            <v>0</v>
          </cell>
          <cell r="C54">
            <v>2430878000</v>
          </cell>
          <cell r="D54">
            <v>0</v>
          </cell>
          <cell r="E54">
            <v>0</v>
          </cell>
          <cell r="F54">
            <v>2430878000</v>
          </cell>
        </row>
        <row r="55">
          <cell r="A55" t="str">
            <v>051 Identifikasi dan Pemetaan Masalah Haji</v>
          </cell>
          <cell r="C55">
            <v>1459946000</v>
          </cell>
          <cell r="F55">
            <v>1459946000</v>
          </cell>
        </row>
        <row r="56">
          <cell r="A56" t="str">
            <v>052 Penanganan Masalah Haji</v>
          </cell>
          <cell r="C56">
            <v>970932000</v>
          </cell>
          <cell r="F56">
            <v>970932000</v>
          </cell>
        </row>
        <row r="57">
          <cell r="A57" t="str">
            <v>2148.QDC Fasilitasi dan Pembinaan Masyarakat</v>
          </cell>
          <cell r="B57">
            <v>0</v>
          </cell>
          <cell r="C57">
            <v>102890219000</v>
          </cell>
          <cell r="D57">
            <v>0</v>
          </cell>
          <cell r="E57">
            <v>0</v>
          </cell>
          <cell r="F57">
            <v>102890219000</v>
          </cell>
        </row>
        <row r="58">
          <cell r="A58" t="str">
            <v>2148.QDC.001 Petugas Haji yang Profesional</v>
          </cell>
          <cell r="B58">
            <v>0</v>
          </cell>
          <cell r="C58">
            <v>99523212000</v>
          </cell>
          <cell r="D58">
            <v>0</v>
          </cell>
          <cell r="E58">
            <v>0</v>
          </cell>
          <cell r="F58">
            <v>99523212000</v>
          </cell>
        </row>
        <row r="59">
          <cell r="A59" t="str">
            <v>051 Rekrutmen/Seleksi PPIH Kloter</v>
          </cell>
          <cell r="C59">
            <v>1585371000</v>
          </cell>
          <cell r="F59">
            <v>1585371000</v>
          </cell>
        </row>
        <row r="60">
          <cell r="A60" t="str">
            <v>052 Rekrutmen/Seleksi PPIH Non Kloter</v>
          </cell>
          <cell r="C60">
            <v>1665123000</v>
          </cell>
          <cell r="F60">
            <v>1665123000</v>
          </cell>
        </row>
        <row r="61">
          <cell r="A61" t="str">
            <v>054 Rekrutmen/Seleksi Petugas TPHD</v>
          </cell>
          <cell r="F61">
            <v>0</v>
          </cell>
        </row>
        <row r="62">
          <cell r="A62" t="str">
            <v>056 Dokumen dan Perlengkapan PPIH Non Kloter</v>
          </cell>
          <cell r="C62">
            <v>1209480000</v>
          </cell>
          <cell r="F62">
            <v>1209480000</v>
          </cell>
        </row>
        <row r="63">
          <cell r="A63" t="str">
            <v>062 Pelatihan dan pembekalan PPIH Non Kloter</v>
          </cell>
          <cell r="C63">
            <v>5705779000</v>
          </cell>
          <cell r="F63">
            <v>5705779000</v>
          </cell>
        </row>
        <row r="64">
          <cell r="A64" t="str">
            <v>065 Operasional PPIH Non Kloter</v>
          </cell>
          <cell r="C64">
            <v>88771350000</v>
          </cell>
          <cell r="F64">
            <v>88771350000</v>
          </cell>
        </row>
        <row r="65">
          <cell r="A65" t="str">
            <v>079 Evaluasi Teknis Petugas Panitia Penyelenggara Ibadah Haji Arab Saudi</v>
          </cell>
          <cell r="C65">
            <v>586109000</v>
          </cell>
          <cell r="F65">
            <v>586109000</v>
          </cell>
        </row>
        <row r="66">
          <cell r="A66" t="str">
            <v>080 Koordinasi Penyelenggaraan Ibadah Haji Luar Negeri</v>
          </cell>
          <cell r="C66">
            <v>0</v>
          </cell>
          <cell r="F66">
            <v>0</v>
          </cell>
        </row>
        <row r="67">
          <cell r="A67" t="str">
            <v>2148.QDC.002 Jemaah Haji Reguler yang Terbina</v>
          </cell>
          <cell r="B67">
            <v>0</v>
          </cell>
          <cell r="C67">
            <v>3367007000</v>
          </cell>
          <cell r="D67">
            <v>0</v>
          </cell>
          <cell r="E67">
            <v>0</v>
          </cell>
          <cell r="F67">
            <v>3367007000</v>
          </cell>
        </row>
        <row r="68">
          <cell r="A68" t="str">
            <v>051 Bimbingan Jemaah Haji Reguler</v>
          </cell>
          <cell r="C68">
            <v>683252000</v>
          </cell>
          <cell r="F68">
            <v>683252000</v>
          </cell>
        </row>
        <row r="69">
          <cell r="A69" t="str">
            <v>052 Sertifikasi penyuluh dan pembimbing manasik haji</v>
          </cell>
          <cell r="C69">
            <v>693770000</v>
          </cell>
          <cell r="F69">
            <v>693770000</v>
          </cell>
        </row>
        <row r="70">
          <cell r="A70" t="str">
            <v>053 Pembinaan kelompok bimbingan</v>
          </cell>
          <cell r="C70">
            <v>1989985000</v>
          </cell>
          <cell r="F70">
            <v>1989985000</v>
          </cell>
        </row>
        <row r="71">
          <cell r="A71" t="str">
            <v>2149 Pengelolaan Dana Haji dan Sistem Informasi Haji</v>
          </cell>
          <cell r="B71">
            <v>0</v>
          </cell>
          <cell r="C71">
            <v>23625895000</v>
          </cell>
          <cell r="D71">
            <v>0</v>
          </cell>
          <cell r="E71">
            <v>0</v>
          </cell>
          <cell r="F71">
            <v>23625895000</v>
          </cell>
        </row>
        <row r="72">
          <cell r="A72" t="str">
            <v>2149.QMA Data dan Informasi Publik</v>
          </cell>
          <cell r="B72">
            <v>0</v>
          </cell>
          <cell r="C72">
            <v>19946323000</v>
          </cell>
          <cell r="D72">
            <v>0</v>
          </cell>
          <cell r="E72">
            <v>0</v>
          </cell>
          <cell r="F72">
            <v>19946323000</v>
          </cell>
        </row>
        <row r="73">
          <cell r="A73" t="str">
            <v>2149.QMA.001 Sistem Informasi Haji yang Handal</v>
          </cell>
          <cell r="B73">
            <v>0</v>
          </cell>
          <cell r="C73">
            <v>19946323000</v>
          </cell>
          <cell r="D73">
            <v>0</v>
          </cell>
          <cell r="E73">
            <v>0</v>
          </cell>
          <cell r="F73">
            <v>19946323000</v>
          </cell>
        </row>
        <row r="74">
          <cell r="A74" t="str">
            <v>051 Pengelolaan Infrastruktur</v>
          </cell>
          <cell r="C74">
            <v>17088137000</v>
          </cell>
          <cell r="F74">
            <v>17088137000</v>
          </cell>
        </row>
        <row r="75">
          <cell r="A75" t="str">
            <v>052 Pengembangan Database Haji</v>
          </cell>
          <cell r="C75">
            <v>2639842000</v>
          </cell>
          <cell r="F75">
            <v>2639842000</v>
          </cell>
        </row>
        <row r="76">
          <cell r="A76" t="str">
            <v>053 Pengembangan Sistem Informasi Haji</v>
          </cell>
          <cell r="C76">
            <v>218344000</v>
          </cell>
          <cell r="F76">
            <v>218344000</v>
          </cell>
        </row>
        <row r="77">
          <cell r="A77" t="str">
            <v>2149.UAH Pengelolaan Keuangan Negara</v>
          </cell>
          <cell r="B77">
            <v>0</v>
          </cell>
          <cell r="C77">
            <v>3679572000</v>
          </cell>
          <cell r="D77">
            <v>0</v>
          </cell>
          <cell r="E77">
            <v>0</v>
          </cell>
          <cell r="F77">
            <v>3679572000</v>
          </cell>
        </row>
        <row r="78">
          <cell r="A78" t="str">
            <v>2149.UAH.001 Laporan Keuangan Haji yang Akuntabel</v>
          </cell>
          <cell r="B78">
            <v>0</v>
          </cell>
          <cell r="C78">
            <v>3679572000</v>
          </cell>
          <cell r="D78">
            <v>0</v>
          </cell>
          <cell r="E78">
            <v>0</v>
          </cell>
          <cell r="F78">
            <v>3679572000</v>
          </cell>
        </row>
        <row r="79">
          <cell r="A79" t="str">
            <v>051 Perencanaan Anggaran Operasional Haji</v>
          </cell>
          <cell r="C79">
            <v>1498550000</v>
          </cell>
          <cell r="F79">
            <v>1498550000</v>
          </cell>
        </row>
        <row r="80">
          <cell r="A80" t="str">
            <v>052 Pengelolaan Aset Haji</v>
          </cell>
          <cell r="C80">
            <v>280002000</v>
          </cell>
          <cell r="F80">
            <v>280002000</v>
          </cell>
        </row>
        <row r="81">
          <cell r="A81" t="str">
            <v>053 Monitoring dan Evaluasi Anggaran Operasional Haji</v>
          </cell>
          <cell r="C81">
            <v>74912000</v>
          </cell>
          <cell r="F81">
            <v>74912000</v>
          </cell>
        </row>
        <row r="82">
          <cell r="A82" t="str">
            <v>054 Pelaksanaan Anggaran dan Perbendaharaan Haji</v>
          </cell>
          <cell r="C82">
            <v>724362000</v>
          </cell>
          <cell r="F82">
            <v>724362000</v>
          </cell>
        </row>
        <row r="83">
          <cell r="A83" t="str">
            <v>056 Pelaporan Keuangan Operasional Haji</v>
          </cell>
          <cell r="C83">
            <v>1101746000</v>
          </cell>
          <cell r="F83">
            <v>1101746000</v>
          </cell>
        </row>
        <row r="84">
          <cell r="A84" t="str">
            <v>5310 Pelayanan Haji Luar Negeri</v>
          </cell>
          <cell r="B84">
            <v>0</v>
          </cell>
          <cell r="C84">
            <v>5375555000</v>
          </cell>
          <cell r="D84">
            <v>0</v>
          </cell>
          <cell r="E84">
            <v>0</v>
          </cell>
          <cell r="F84">
            <v>5375555000</v>
          </cell>
        </row>
        <row r="85">
          <cell r="A85" t="str">
            <v>5310.QDC Fasilitasi dan Pembinaan Masyarakat</v>
          </cell>
          <cell r="B85">
            <v>0</v>
          </cell>
          <cell r="C85">
            <v>5375555000</v>
          </cell>
          <cell r="D85">
            <v>0</v>
          </cell>
          <cell r="E85">
            <v>0</v>
          </cell>
          <cell r="F85">
            <v>5375555000</v>
          </cell>
        </row>
        <row r="86">
          <cell r="A86" t="str">
            <v>5310.QDC.001 Layanan Administrasi Haji Luar Negeri</v>
          </cell>
          <cell r="B86">
            <v>0</v>
          </cell>
          <cell r="C86">
            <v>5375555000</v>
          </cell>
          <cell r="D86">
            <v>0</v>
          </cell>
          <cell r="E86">
            <v>0</v>
          </cell>
          <cell r="F86">
            <v>5375555000</v>
          </cell>
        </row>
        <row r="87">
          <cell r="A87" t="str">
            <v>051 Seleksi Perusahaan Penyedia Akomodasi Jemaah Haji Indonesia di Arab Saudi</v>
          </cell>
          <cell r="C87">
            <v>2168200000</v>
          </cell>
          <cell r="F87">
            <v>2168200000</v>
          </cell>
        </row>
        <row r="88">
          <cell r="A88" t="str">
            <v>052 Seleksi Perusahaan Penyedia Konsumsi Jemaah Haji Indonesia di Arab Saudi</v>
          </cell>
          <cell r="C88">
            <v>1658850000</v>
          </cell>
          <cell r="F88">
            <v>1658850000</v>
          </cell>
        </row>
        <row r="89">
          <cell r="A89" t="str">
            <v>053 Seleksi Perusahaan Penyedia Transportasi Jemaah Haji Indonesia di Arab Saudi</v>
          </cell>
          <cell r="C89">
            <v>1548505000</v>
          </cell>
          <cell r="F89">
            <v>1548505000</v>
          </cell>
        </row>
        <row r="90">
          <cell r="A90" t="str">
            <v>025.09.WA DUKUNGAN MANAJEMEN</v>
          </cell>
          <cell r="B90">
            <v>41845058000</v>
          </cell>
          <cell r="C90">
            <v>67767220000</v>
          </cell>
          <cell r="D90">
            <v>16907164000</v>
          </cell>
          <cell r="E90">
            <v>0</v>
          </cell>
          <cell r="F90">
            <v>124056130000</v>
          </cell>
        </row>
        <row r="91">
          <cell r="A91" t="str">
            <v>2150 Dukungan Manajemen dan Pelaksanaan Tugas Teknis
Lainnya Penyelenggaraan Haji dan Umrah</v>
          </cell>
          <cell r="B91">
            <v>41845058000</v>
          </cell>
          <cell r="C91">
            <v>67767220000</v>
          </cell>
          <cell r="D91">
            <v>16907164000</v>
          </cell>
          <cell r="E91">
            <v>0</v>
          </cell>
          <cell r="F91">
            <v>124056130000</v>
          </cell>
        </row>
        <row r="92">
          <cell r="A92" t="str">
            <v>2150.EBA Layanan Dukungan Manajemen Internal</v>
          </cell>
          <cell r="B92">
            <v>41845058000</v>
          </cell>
          <cell r="C92">
            <v>32375294000</v>
          </cell>
          <cell r="D92">
            <v>16907164000</v>
          </cell>
          <cell r="E92">
            <v>0</v>
          </cell>
          <cell r="F92">
            <v>89527516000</v>
          </cell>
        </row>
        <row r="93">
          <cell r="A93" t="str">
            <v>2150.EBA.956 Layanan BMN</v>
          </cell>
          <cell r="B93">
            <v>0</v>
          </cell>
          <cell r="C93">
            <v>1093272000</v>
          </cell>
          <cell r="D93">
            <v>0</v>
          </cell>
          <cell r="E93">
            <v>0</v>
          </cell>
          <cell r="F93">
            <v>1093272000</v>
          </cell>
        </row>
        <row r="94">
          <cell r="A94" t="str">
            <v>051 Pengelolaan BMN dan Perlengkapan</v>
          </cell>
          <cell r="C94">
            <v>1093272000</v>
          </cell>
          <cell r="F94">
            <v>1093272000</v>
          </cell>
        </row>
        <row r="95">
          <cell r="A95" t="str">
            <v>2150.EBA.957 Layanan Hukum</v>
          </cell>
          <cell r="B95">
            <v>0</v>
          </cell>
          <cell r="C95">
            <v>1632145000</v>
          </cell>
          <cell r="D95">
            <v>0</v>
          </cell>
          <cell r="E95">
            <v>0</v>
          </cell>
          <cell r="F95">
            <v>1632145000</v>
          </cell>
        </row>
        <row r="96">
          <cell r="A96" t="str">
            <v>051 Layanan Hukum dan Peraturan Perundang-Undangan</v>
          </cell>
          <cell r="C96">
            <v>1417407000</v>
          </cell>
          <cell r="F96">
            <v>1417407000</v>
          </cell>
        </row>
        <row r="97">
          <cell r="A97" t="str">
            <v>052 Penyelesaian Tindak Lanjut Hasil Temuan Pemeriksaan</v>
          </cell>
          <cell r="C97">
            <v>214738000</v>
          </cell>
          <cell r="F97">
            <v>214738000</v>
          </cell>
        </row>
        <row r="98">
          <cell r="A98" t="str">
            <v>2150.EBA.958 Layanan Hubungan Masyarakat</v>
          </cell>
          <cell r="B98">
            <v>0</v>
          </cell>
          <cell r="C98">
            <v>6288115000</v>
          </cell>
          <cell r="D98">
            <v>0</v>
          </cell>
          <cell r="E98">
            <v>0</v>
          </cell>
          <cell r="F98">
            <v>6288115000</v>
          </cell>
        </row>
        <row r="99">
          <cell r="A99" t="str">
            <v>052 Pengelolaan Media Publikasi Informasi Haji dan Umrah</v>
          </cell>
          <cell r="C99">
            <v>3407840000</v>
          </cell>
          <cell r="F99">
            <v>3407840000</v>
          </cell>
        </row>
        <row r="100">
          <cell r="A100" t="str">
            <v>053 Penyebaran Informasi Haji dan Umrah</v>
          </cell>
          <cell r="C100">
            <v>2880275000</v>
          </cell>
          <cell r="F100">
            <v>2880275000</v>
          </cell>
        </row>
        <row r="101">
          <cell r="A101" t="str">
            <v>2150.EBA.959 Layanan Protokoler</v>
          </cell>
          <cell r="B101">
            <v>0</v>
          </cell>
          <cell r="C101">
            <v>695000000</v>
          </cell>
          <cell r="D101">
            <v>0</v>
          </cell>
          <cell r="E101">
            <v>0</v>
          </cell>
          <cell r="F101">
            <v>695000000</v>
          </cell>
        </row>
        <row r="102">
          <cell r="A102" t="str">
            <v>051 Pelayanan Protokoler</v>
          </cell>
          <cell r="C102">
            <v>695000000</v>
          </cell>
          <cell r="F102">
            <v>695000000</v>
          </cell>
        </row>
        <row r="103">
          <cell r="A103" t="str">
            <v>2150.EBA.960 Layanan Organisasi dan Tata Kelola Internal</v>
          </cell>
          <cell r="B103">
            <v>0</v>
          </cell>
          <cell r="C103">
            <v>1991366000</v>
          </cell>
          <cell r="D103">
            <v>0</v>
          </cell>
          <cell r="E103">
            <v>0</v>
          </cell>
          <cell r="F103">
            <v>1991366000</v>
          </cell>
        </row>
        <row r="104">
          <cell r="A104" t="str">
            <v>051 Pelayanan Organisasi, Tata Laksana, dan Reformasi Birokrasi</v>
          </cell>
          <cell r="C104">
            <v>1991366000</v>
          </cell>
          <cell r="F104">
            <v>1991366000</v>
          </cell>
        </row>
        <row r="105">
          <cell r="A105" t="str">
            <v>2150.EBA.962 Layanan Umum</v>
          </cell>
          <cell r="B105">
            <v>0</v>
          </cell>
          <cell r="C105">
            <v>20675396000</v>
          </cell>
          <cell r="D105">
            <v>0</v>
          </cell>
          <cell r="E105">
            <v>0</v>
          </cell>
          <cell r="F105">
            <v>19075396000</v>
          </cell>
        </row>
        <row r="106">
          <cell r="A106" t="str">
            <v>051 Rapat Kerja Nasional Penyelenggaraan Haji</v>
          </cell>
          <cell r="C106">
            <v>1600000000</v>
          </cell>
        </row>
        <row r="107">
          <cell r="A107" t="str">
            <v>052 Koordinasi penyelenggaraan ibadah haji</v>
          </cell>
          <cell r="C107">
            <v>7432475000</v>
          </cell>
          <cell r="F107">
            <v>7432475000</v>
          </cell>
        </row>
        <row r="108">
          <cell r="A108" t="str">
            <v>053 Pelayanan Umum dan Rumah Tangga</v>
          </cell>
          <cell r="C108">
            <v>4200735000</v>
          </cell>
          <cell r="F108">
            <v>4200735000</v>
          </cell>
        </row>
        <row r="109">
          <cell r="A109" t="str">
            <v>054 Pengelolaan Ketatausahaan</v>
          </cell>
          <cell r="C109">
            <v>1208773000</v>
          </cell>
          <cell r="F109">
            <v>1208773000</v>
          </cell>
        </row>
        <row r="110">
          <cell r="A110" t="str">
            <v>055 Layanan Dukungan Manajemen Eselon II</v>
          </cell>
          <cell r="C110">
            <v>6233413000</v>
          </cell>
          <cell r="F110">
            <v>6233413000</v>
          </cell>
        </row>
        <row r="111">
          <cell r="A111" t="str">
            <v>2150.EBA.994 Layanan Perkantoran</v>
          </cell>
          <cell r="B111">
            <v>41845058000</v>
          </cell>
          <cell r="C111">
            <v>0</v>
          </cell>
          <cell r="D111">
            <v>16907164000</v>
          </cell>
          <cell r="E111">
            <v>0</v>
          </cell>
          <cell r="F111">
            <v>58752222000</v>
          </cell>
        </row>
        <row r="112">
          <cell r="A112" t="str">
            <v>001 Gaji dan Tunjangan</v>
          </cell>
          <cell r="B112">
            <v>41845058000</v>
          </cell>
          <cell r="F112">
            <v>41845058000</v>
          </cell>
        </row>
        <row r="113">
          <cell r="A113" t="str">
            <v>002 Operasional dan Pemeliharaan Kantor</v>
          </cell>
          <cell r="D113">
            <v>16907164000</v>
          </cell>
          <cell r="F113">
            <v>16907164000</v>
          </cell>
        </row>
        <row r="114">
          <cell r="A114" t="str">
            <v>2150.EBB Layanan Sarana dan Prasarana Internal</v>
          </cell>
          <cell r="B114">
            <v>0</v>
          </cell>
          <cell r="C114">
            <v>3350000000</v>
          </cell>
          <cell r="D114">
            <v>0</v>
          </cell>
          <cell r="E114">
            <v>0</v>
          </cell>
          <cell r="F114">
            <v>3350000000</v>
          </cell>
        </row>
        <row r="115">
          <cell r="A115" t="str">
            <v>2150.EBB.951 Layanan Sarana Internal</v>
          </cell>
          <cell r="B115">
            <v>0</v>
          </cell>
          <cell r="C115">
            <v>3350000000</v>
          </cell>
          <cell r="D115">
            <v>0</v>
          </cell>
          <cell r="E115">
            <v>0</v>
          </cell>
          <cell r="F115">
            <v>3350000000</v>
          </cell>
        </row>
        <row r="116">
          <cell r="A116" t="str">
            <v>051 Pengadaan Perangkat Pengolah Data dan Komunikasi</v>
          </cell>
          <cell r="F116">
            <v>0</v>
          </cell>
        </row>
        <row r="117">
          <cell r="A117" t="str">
            <v>052 Pengadaan Peralatan dan Fasilitas Perkantoran</v>
          </cell>
          <cell r="C117">
            <v>3350000000</v>
          </cell>
          <cell r="F117">
            <v>3350000000</v>
          </cell>
        </row>
        <row r="118">
          <cell r="A118" t="str">
            <v>053 Pengadaan Kendaraan Bermotor</v>
          </cell>
          <cell r="F118">
            <v>0</v>
          </cell>
        </row>
        <row r="119">
          <cell r="A119" t="str">
            <v>054 Pembangunan/Renovasi gedung dan bangunan</v>
          </cell>
          <cell r="F119">
            <v>0</v>
          </cell>
        </row>
        <row r="120">
          <cell r="A120" t="str">
            <v>2150.EBC Layanan Manajemen SDM Internal</v>
          </cell>
          <cell r="B120">
            <v>0</v>
          </cell>
          <cell r="C120">
            <v>1407211000</v>
          </cell>
          <cell r="D120">
            <v>0</v>
          </cell>
          <cell r="E120">
            <v>0</v>
          </cell>
          <cell r="F120">
            <v>1407211000</v>
          </cell>
        </row>
        <row r="121">
          <cell r="A121" t="str">
            <v>2150.EBC.954 Layanan Manajemen SDM</v>
          </cell>
          <cell r="B121">
            <v>0</v>
          </cell>
          <cell r="C121">
            <v>1407211000</v>
          </cell>
          <cell r="D121">
            <v>0</v>
          </cell>
          <cell r="E121">
            <v>0</v>
          </cell>
          <cell r="F121">
            <v>1407211000</v>
          </cell>
        </row>
        <row r="122">
          <cell r="A122" t="str">
            <v>051 Pengelolaan Kepegawaian</v>
          </cell>
          <cell r="C122">
            <v>1407211000</v>
          </cell>
          <cell r="F122">
            <v>1407211000</v>
          </cell>
        </row>
        <row r="123">
          <cell r="A123" t="str">
            <v>2150.EBD Layanan Manajemen Kinerja Internal</v>
          </cell>
          <cell r="B123">
            <v>0</v>
          </cell>
          <cell r="C123">
            <v>30634715000</v>
          </cell>
          <cell r="D123">
            <v>0</v>
          </cell>
          <cell r="E123">
            <v>0</v>
          </cell>
          <cell r="F123">
            <v>29771403000</v>
          </cell>
        </row>
        <row r="124">
          <cell r="A124" t="str">
            <v>2150.EBD.952 Layanan Perencanaan dan Penganggaran</v>
          </cell>
          <cell r="B124">
            <v>0</v>
          </cell>
          <cell r="C124">
            <v>23998170000</v>
          </cell>
          <cell r="D124">
            <v>0</v>
          </cell>
          <cell r="E124">
            <v>0</v>
          </cell>
          <cell r="F124">
            <v>23998170000</v>
          </cell>
        </row>
        <row r="125">
          <cell r="A125" t="str">
            <v>051 Penyusunan Perencanaan Program dan Anggaran</v>
          </cell>
          <cell r="C125">
            <v>13933391000</v>
          </cell>
          <cell r="F125">
            <v>13933391000</v>
          </cell>
        </row>
        <row r="126">
          <cell r="A126" t="str">
            <v>052 Pengelolaan Rencana Program dan Anggaran</v>
          </cell>
          <cell r="C126">
            <v>10064779000</v>
          </cell>
          <cell r="F126">
            <v>10064779000</v>
          </cell>
        </row>
        <row r="127">
          <cell r="A127" t="str">
            <v>2150.EBD.953 Layanan Pemantauan dan Evaluasi</v>
          </cell>
          <cell r="B127">
            <v>0</v>
          </cell>
          <cell r="C127">
            <v>3389309000</v>
          </cell>
          <cell r="D127">
            <v>0</v>
          </cell>
          <cell r="E127">
            <v>0</v>
          </cell>
          <cell r="F127">
            <v>3389309000</v>
          </cell>
        </row>
        <row r="128">
          <cell r="A128" t="str">
            <v>051 Evaluasi dan Pelaporan Program</v>
          </cell>
          <cell r="C128">
            <v>3389309000</v>
          </cell>
          <cell r="F128">
            <v>3389309000</v>
          </cell>
        </row>
        <row r="129">
          <cell r="A129" t="str">
            <v>2150.EBD.955 Layanan Manajemen Keuangan</v>
          </cell>
          <cell r="B129">
            <v>0</v>
          </cell>
          <cell r="C129">
            <v>3247236000</v>
          </cell>
          <cell r="D129">
            <v>0</v>
          </cell>
          <cell r="E129">
            <v>0</v>
          </cell>
          <cell r="F129">
            <v>2383924000</v>
          </cell>
        </row>
        <row r="130">
          <cell r="A130" t="str">
            <v>051 Pelaksananaan Anggaran dan Perbendaharaan</v>
          </cell>
          <cell r="C130">
            <v>951439000</v>
          </cell>
          <cell r="F130">
            <v>951439000</v>
          </cell>
        </row>
        <row r="131">
          <cell r="A131" t="str">
            <v>052 Verifikasi Anggaran dan Perbendaharaan</v>
          </cell>
          <cell r="C131">
            <v>863312000</v>
          </cell>
        </row>
        <row r="132">
          <cell r="A132" t="str">
            <v>053 Layanan Administrasi PNBP</v>
          </cell>
          <cell r="C132">
            <v>342954000</v>
          </cell>
          <cell r="F132">
            <v>342954000</v>
          </cell>
        </row>
        <row r="133">
          <cell r="A133" t="str">
            <v>054 Pengelolaan PNBP</v>
          </cell>
          <cell r="C133">
            <v>340708000</v>
          </cell>
          <cell r="F133">
            <v>340708000</v>
          </cell>
        </row>
        <row r="134">
          <cell r="A134" t="str">
            <v>055 Pengelolaan Laporan Keuangan</v>
          </cell>
          <cell r="C134">
            <v>748823000</v>
          </cell>
          <cell r="F134">
            <v>748823000</v>
          </cell>
        </row>
      </sheetData>
      <sheetData sheetId="46">
        <row r="7">
          <cell r="A7" t="str">
            <v>025.09.DC KERUKUNAN UMAT DAN LAYANAN KEHIDUPAN BERAGAMA</v>
          </cell>
          <cell r="E7">
            <v>467151492000</v>
          </cell>
          <cell r="F7">
            <v>0</v>
          </cell>
          <cell r="G7">
            <v>348225958000</v>
          </cell>
        </row>
        <row r="8">
          <cell r="A8" t="str">
            <v>2126 Pembinaan Umrah dan Haji Khusus</v>
          </cell>
          <cell r="E8">
            <v>10301582000</v>
          </cell>
          <cell r="F8">
            <v>0</v>
          </cell>
          <cell r="G8">
            <v>0</v>
          </cell>
        </row>
        <row r="9">
          <cell r="A9" t="str">
            <v>2126.QDB Fasilitasi dan Pembinaan Lembaga</v>
          </cell>
          <cell r="E9">
            <v>10301582000</v>
          </cell>
          <cell r="F9">
            <v>0</v>
          </cell>
          <cell r="G9">
            <v>0</v>
          </cell>
        </row>
        <row r="10">
          <cell r="A10" t="str">
            <v>2126.QDB.001 Lembaga Penyelenggara Ibadah Umrah yang Terbina</v>
          </cell>
          <cell r="E10">
            <v>8938169000</v>
          </cell>
          <cell r="F10">
            <v>0</v>
          </cell>
          <cell r="G10">
            <v>0</v>
          </cell>
        </row>
        <row r="11">
          <cell r="A11" t="str">
            <v>051 Pengelolaan Perizinan Penyelenggara Perjalanan Ibadah Umrah</v>
          </cell>
          <cell r="E11">
            <v>416147000</v>
          </cell>
          <cell r="F11">
            <v>0</v>
          </cell>
          <cell r="G11">
            <v>0</v>
          </cell>
        </row>
        <row r="12">
          <cell r="A12" t="str">
            <v>A. PUSAT</v>
          </cell>
          <cell r="E12">
            <v>416147000</v>
          </cell>
          <cell r="F12">
            <v>0</v>
          </cell>
          <cell r="G12">
            <v>0</v>
          </cell>
        </row>
        <row r="13">
          <cell r="A13" t="str">
            <v>01 DKI JAKARTA</v>
          </cell>
          <cell r="E13">
            <v>416147000</v>
          </cell>
          <cell r="G13">
            <v>0</v>
          </cell>
        </row>
        <row r="14">
          <cell r="A14" t="str">
            <v>052 Akreditasi Penyelenggara Perjalanan Ibadah Umrah</v>
          </cell>
          <cell r="E14">
            <v>315424000</v>
          </cell>
          <cell r="F14">
            <v>0</v>
          </cell>
          <cell r="G14">
            <v>0</v>
          </cell>
        </row>
        <row r="15">
          <cell r="A15" t="str">
            <v>A. PUSAT</v>
          </cell>
          <cell r="E15">
            <v>315424000</v>
          </cell>
          <cell r="F15">
            <v>0</v>
          </cell>
          <cell r="G15">
            <v>0</v>
          </cell>
        </row>
        <row r="16">
          <cell r="A16" t="str">
            <v>01 DKI JAKARTA</v>
          </cell>
          <cell r="E16">
            <v>315424000</v>
          </cell>
          <cell r="G16">
            <v>0</v>
          </cell>
        </row>
        <row r="17">
          <cell r="A17" t="str">
            <v>053 Pembinaan Penyelenggara Perjalanan Ibadah Umrah</v>
          </cell>
          <cell r="E17">
            <v>2929638000</v>
          </cell>
          <cell r="F17">
            <v>0</v>
          </cell>
          <cell r="G17">
            <v>0</v>
          </cell>
        </row>
        <row r="18">
          <cell r="A18" t="str">
            <v>A. PUSAT</v>
          </cell>
          <cell r="E18">
            <v>1521305000</v>
          </cell>
          <cell r="F18">
            <v>0</v>
          </cell>
          <cell r="G18">
            <v>0</v>
          </cell>
        </row>
        <row r="19">
          <cell r="A19" t="str">
            <v>01 DKI JAKARTA</v>
          </cell>
          <cell r="E19">
            <v>1521305000</v>
          </cell>
          <cell r="G19">
            <v>0</v>
          </cell>
        </row>
        <row r="20">
          <cell r="A20" t="str">
            <v>C. DAERAH</v>
          </cell>
          <cell r="E20">
            <v>1408333000</v>
          </cell>
          <cell r="F20">
            <v>0</v>
          </cell>
          <cell r="G20">
            <v>0</v>
          </cell>
        </row>
        <row r="21">
          <cell r="A21" t="str">
            <v>01 DKI JAKARTA</v>
          </cell>
          <cell r="E21">
            <v>112740000</v>
          </cell>
        </row>
        <row r="22">
          <cell r="A22" t="str">
            <v>02 JAWA BARAT</v>
          </cell>
          <cell r="E22">
            <v>143388000</v>
          </cell>
        </row>
        <row r="23">
          <cell r="A23" t="str">
            <v>03 JAWA TENGAH</v>
          </cell>
          <cell r="E23">
            <v>40200000</v>
          </cell>
        </row>
        <row r="24">
          <cell r="A24" t="str">
            <v>04 DI YOGYAKARTA</v>
          </cell>
          <cell r="E24">
            <v>25000000</v>
          </cell>
        </row>
        <row r="25">
          <cell r="A25" t="str">
            <v>05 JAWA TIMUR</v>
          </cell>
          <cell r="E25">
            <v>119847000</v>
          </cell>
        </row>
        <row r="26">
          <cell r="A26" t="str">
            <v>06 ACEH</v>
          </cell>
          <cell r="E26">
            <v>21450000</v>
          </cell>
        </row>
        <row r="27">
          <cell r="A27" t="str">
            <v>07 SUMATERA UTARA</v>
          </cell>
          <cell r="E27">
            <v>62405000</v>
          </cell>
        </row>
        <row r="28">
          <cell r="A28" t="str">
            <v>08 SUMATERA BARAT</v>
          </cell>
          <cell r="E28">
            <v>28450000</v>
          </cell>
        </row>
        <row r="29">
          <cell r="A29" t="str">
            <v>09 RIAU</v>
          </cell>
          <cell r="E29">
            <v>30060000</v>
          </cell>
        </row>
        <row r="30">
          <cell r="A30" t="str">
            <v>10 JAMBI</v>
          </cell>
          <cell r="E30">
            <v>71439000</v>
          </cell>
        </row>
        <row r="31">
          <cell r="A31" t="str">
            <v>11 SUMATERA SELATAN</v>
          </cell>
          <cell r="E31">
            <v>37000000</v>
          </cell>
        </row>
        <row r="32">
          <cell r="A32" t="str">
            <v>12 LAMPUNG</v>
          </cell>
          <cell r="E32">
            <v>0</v>
          </cell>
        </row>
        <row r="33">
          <cell r="A33" t="str">
            <v>13 KALIMANTAN BARAT</v>
          </cell>
          <cell r="E33">
            <v>23200000</v>
          </cell>
        </row>
        <row r="34">
          <cell r="A34" t="str">
            <v>14 KALIMANTAN TENGAH</v>
          </cell>
          <cell r="E34">
            <v>19182000</v>
          </cell>
        </row>
        <row r="35">
          <cell r="A35" t="str">
            <v>15 KALIMANTAN SELATAN</v>
          </cell>
          <cell r="E35">
            <v>155260000</v>
          </cell>
        </row>
        <row r="36">
          <cell r="A36" t="str">
            <v>16 KALIMANTAN TIMUR</v>
          </cell>
          <cell r="E36">
            <v>30000000</v>
          </cell>
        </row>
        <row r="37">
          <cell r="A37" t="str">
            <v>17 SULAWESI UTARA</v>
          </cell>
          <cell r="E37">
            <v>0</v>
          </cell>
        </row>
        <row r="38">
          <cell r="A38" t="str">
            <v>18 SULAWESI TENGAH</v>
          </cell>
          <cell r="E38">
            <v>19170000</v>
          </cell>
        </row>
        <row r="39">
          <cell r="A39" t="str">
            <v>19 SULAWESI SELATAN</v>
          </cell>
          <cell r="E39">
            <v>71610000</v>
          </cell>
        </row>
        <row r="40">
          <cell r="A40" t="str">
            <v>20 SULAWESI TENGGARA</v>
          </cell>
          <cell r="E40">
            <v>25000000</v>
          </cell>
        </row>
        <row r="41">
          <cell r="A41" t="str">
            <v>21 MALUKU</v>
          </cell>
          <cell r="E41">
            <v>44460000</v>
          </cell>
        </row>
        <row r="42">
          <cell r="A42" t="str">
            <v>22 BALI</v>
          </cell>
          <cell r="E42">
            <v>29360000</v>
          </cell>
        </row>
        <row r="43">
          <cell r="A43" t="str">
            <v>23 NUSA TENGGARA BARAT</v>
          </cell>
          <cell r="E43">
            <v>7450000</v>
          </cell>
        </row>
        <row r="44">
          <cell r="A44" t="str">
            <v>24 NUSA TENGGARA TIMUR</v>
          </cell>
          <cell r="E44">
            <v>0</v>
          </cell>
        </row>
        <row r="45">
          <cell r="A45" t="str">
            <v>25 PAPUA</v>
          </cell>
          <cell r="E45">
            <v>70000000</v>
          </cell>
        </row>
        <row r="46">
          <cell r="A46" t="str">
            <v>26 BENGKULU</v>
          </cell>
          <cell r="E46">
            <v>0</v>
          </cell>
        </row>
        <row r="47">
          <cell r="A47" t="str">
            <v>28 MALUKU UTARA</v>
          </cell>
          <cell r="E47">
            <v>29924000</v>
          </cell>
        </row>
        <row r="48">
          <cell r="A48" t="str">
            <v>29 BANTEN</v>
          </cell>
          <cell r="E48">
            <v>74350000</v>
          </cell>
        </row>
        <row r="49">
          <cell r="A49" t="str">
            <v>30 KEPULAUAN BANGKA BELITUNG</v>
          </cell>
          <cell r="E49">
            <v>42335000</v>
          </cell>
        </row>
        <row r="50">
          <cell r="A50" t="str">
            <v>31 GORONTALO</v>
          </cell>
          <cell r="E50">
            <v>0</v>
          </cell>
        </row>
        <row r="51">
          <cell r="A51" t="str">
            <v>32 KEPULAUAN RIAU</v>
          </cell>
          <cell r="E51">
            <v>0</v>
          </cell>
        </row>
        <row r="52">
          <cell r="A52" t="str">
            <v>33 PAPUA BARAT</v>
          </cell>
          <cell r="E52">
            <v>30000000</v>
          </cell>
        </row>
        <row r="53">
          <cell r="A53" t="str">
            <v>34 SULAWESI BARAT</v>
          </cell>
          <cell r="E53">
            <v>0</v>
          </cell>
        </row>
        <row r="54">
          <cell r="A54" t="str">
            <v>35 KALIMANTAN UTARA</v>
          </cell>
          <cell r="E54">
            <v>45053000</v>
          </cell>
        </row>
        <row r="55">
          <cell r="A55" t="str">
            <v>054 Pemantauan dan Pengawasan Penyelenggara Perjalanan Ibadah Umrah</v>
          </cell>
          <cell r="E55">
            <v>4814540000</v>
          </cell>
          <cell r="F55">
            <v>0</v>
          </cell>
          <cell r="G55">
            <v>0</v>
          </cell>
        </row>
        <row r="56">
          <cell r="A56" t="str">
            <v>A. PUSAT</v>
          </cell>
          <cell r="E56">
            <v>3583741000</v>
          </cell>
          <cell r="F56">
            <v>0</v>
          </cell>
          <cell r="G56">
            <v>0</v>
          </cell>
        </row>
        <row r="57">
          <cell r="A57" t="str">
            <v>01 DKI JAKARTA</v>
          </cell>
          <cell r="E57">
            <v>3583741000</v>
          </cell>
          <cell r="G57">
            <v>0</v>
          </cell>
        </row>
        <row r="58">
          <cell r="A58" t="str">
            <v>C. DAERAH</v>
          </cell>
          <cell r="E58">
            <v>1230799000</v>
          </cell>
          <cell r="F58">
            <v>0</v>
          </cell>
          <cell r="G58">
            <v>0</v>
          </cell>
        </row>
        <row r="59">
          <cell r="A59" t="str">
            <v>01 DKI JAKARTA</v>
          </cell>
          <cell r="E59">
            <v>186290000</v>
          </cell>
        </row>
        <row r="60">
          <cell r="A60" t="str">
            <v>02 JAWA BARAT</v>
          </cell>
          <cell r="E60">
            <v>200000000</v>
          </cell>
        </row>
        <row r="61">
          <cell r="A61" t="str">
            <v>03 JAWA TENGAH</v>
          </cell>
          <cell r="E61">
            <v>169050000</v>
          </cell>
        </row>
        <row r="62">
          <cell r="A62" t="str">
            <v>04 DI YOGYAKARTA</v>
          </cell>
          <cell r="E62">
            <v>30000000</v>
          </cell>
        </row>
        <row r="63">
          <cell r="A63" t="str">
            <v>05 JAWA TIMUR</v>
          </cell>
          <cell r="E63">
            <v>92720000</v>
          </cell>
        </row>
        <row r="64">
          <cell r="A64" t="str">
            <v>06 ACEH</v>
          </cell>
          <cell r="E64">
            <v>20550000</v>
          </cell>
        </row>
        <row r="65">
          <cell r="A65" t="str">
            <v>07 SUMATERA UTARA</v>
          </cell>
          <cell r="E65">
            <v>0</v>
          </cell>
        </row>
        <row r="66">
          <cell r="A66" t="str">
            <v>08 SUMATERA BARAT</v>
          </cell>
          <cell r="E66">
            <v>13200000</v>
          </cell>
        </row>
        <row r="67">
          <cell r="A67" t="str">
            <v>09 RIAU</v>
          </cell>
          <cell r="E67">
            <v>8940000</v>
          </cell>
        </row>
        <row r="68">
          <cell r="A68" t="str">
            <v>10 JAMBI</v>
          </cell>
          <cell r="E68">
            <v>1800000</v>
          </cell>
        </row>
        <row r="69">
          <cell r="A69" t="str">
            <v>11 SUMATERA SELATAN</v>
          </cell>
          <cell r="E69">
            <v>0</v>
          </cell>
        </row>
        <row r="70">
          <cell r="A70" t="str">
            <v>12 LAMPUNG</v>
          </cell>
          <cell r="E70">
            <v>41204000</v>
          </cell>
        </row>
        <row r="71">
          <cell r="A71" t="str">
            <v>13 KALIMANTAN BARAT</v>
          </cell>
          <cell r="E71">
            <v>0</v>
          </cell>
        </row>
        <row r="72">
          <cell r="A72" t="str">
            <v>14 KALIMANTAN TENGAH</v>
          </cell>
          <cell r="E72">
            <v>35534000</v>
          </cell>
        </row>
        <row r="73">
          <cell r="A73" t="str">
            <v>15 KALIMANTAN SELATAN</v>
          </cell>
          <cell r="E73">
            <v>37720000</v>
          </cell>
        </row>
        <row r="74">
          <cell r="A74" t="str">
            <v>16 KALIMANTAN TIMUR</v>
          </cell>
          <cell r="E74">
            <v>0</v>
          </cell>
        </row>
        <row r="75">
          <cell r="A75" t="str">
            <v>17 SULAWESI UTARA</v>
          </cell>
          <cell r="E75">
            <v>25000000</v>
          </cell>
        </row>
        <row r="76">
          <cell r="A76" t="str">
            <v>18 SULAWESI TENGAH</v>
          </cell>
          <cell r="E76">
            <v>30830000</v>
          </cell>
        </row>
        <row r="77">
          <cell r="A77" t="str">
            <v>19 SULAWESI SELATAN</v>
          </cell>
          <cell r="E77">
            <v>28010000</v>
          </cell>
        </row>
        <row r="78">
          <cell r="A78" t="str">
            <v>20 SULAWESI TENGGARA</v>
          </cell>
          <cell r="E78">
            <v>0</v>
          </cell>
        </row>
        <row r="79">
          <cell r="A79" t="str">
            <v>21 MALUKU</v>
          </cell>
          <cell r="E79">
            <v>0</v>
          </cell>
        </row>
        <row r="80">
          <cell r="A80" t="str">
            <v>22 BALI</v>
          </cell>
          <cell r="E80">
            <v>7140000</v>
          </cell>
        </row>
        <row r="81">
          <cell r="A81" t="str">
            <v>23 NUSA TENGGARA BARAT</v>
          </cell>
          <cell r="E81">
            <v>14000000</v>
          </cell>
        </row>
        <row r="82">
          <cell r="A82" t="str">
            <v>24 NUSA TENGGARA TIMUR</v>
          </cell>
          <cell r="E82">
            <v>6302000</v>
          </cell>
        </row>
        <row r="83">
          <cell r="A83" t="str">
            <v>25 PAPUA</v>
          </cell>
          <cell r="E83">
            <v>21661000</v>
          </cell>
        </row>
        <row r="84">
          <cell r="A84" t="str">
            <v>26 BENGKULU</v>
          </cell>
          <cell r="E84">
            <v>11490000</v>
          </cell>
        </row>
        <row r="85">
          <cell r="A85" t="str">
            <v>28 MALUKU UTARA</v>
          </cell>
          <cell r="E85">
            <v>0</v>
          </cell>
        </row>
        <row r="86">
          <cell r="A86" t="str">
            <v>29 BANTEN</v>
          </cell>
          <cell r="E86">
            <v>180000000</v>
          </cell>
        </row>
        <row r="87">
          <cell r="A87" t="str">
            <v>30 KEPULAUAN BANGKA BELITUNG</v>
          </cell>
          <cell r="E87">
            <v>0</v>
          </cell>
        </row>
        <row r="88">
          <cell r="A88" t="str">
            <v>31 GORONTALO</v>
          </cell>
          <cell r="E88">
            <v>35000000</v>
          </cell>
        </row>
        <row r="89">
          <cell r="A89" t="str">
            <v>32 KEPULAUAN RIAU</v>
          </cell>
          <cell r="E89">
            <v>9358000</v>
          </cell>
        </row>
        <row r="90">
          <cell r="A90" t="str">
            <v>33 PAPUA BARAT</v>
          </cell>
          <cell r="E90">
            <v>0</v>
          </cell>
        </row>
        <row r="91">
          <cell r="A91" t="str">
            <v>34 SULAWESI BARAT</v>
          </cell>
          <cell r="E91">
            <v>25000000</v>
          </cell>
        </row>
        <row r="92">
          <cell r="A92" t="str">
            <v>35 KALIMANTAN UTARA</v>
          </cell>
          <cell r="E92">
            <v>0</v>
          </cell>
        </row>
        <row r="93">
          <cell r="A93" t="str">
            <v>055 Identifikasi dan Pemetaan Masalah Penyelenggara Perjalanan Ibadah Umrah</v>
          </cell>
          <cell r="E93">
            <v>131562000</v>
          </cell>
          <cell r="F93">
            <v>0</v>
          </cell>
          <cell r="G93">
            <v>0</v>
          </cell>
        </row>
        <row r="94">
          <cell r="A94" t="str">
            <v>A. PUSAT</v>
          </cell>
          <cell r="E94">
            <v>131562000</v>
          </cell>
          <cell r="F94">
            <v>0</v>
          </cell>
          <cell r="G94">
            <v>0</v>
          </cell>
        </row>
        <row r="95">
          <cell r="A95" t="str">
            <v>01 DKI JAKARTA</v>
          </cell>
          <cell r="E95">
            <v>131562000</v>
          </cell>
          <cell r="G95">
            <v>0</v>
          </cell>
        </row>
        <row r="96">
          <cell r="A96" t="str">
            <v>056 Penanganan Masalah Penyelenggara Perjalanan Ibadah Umrah</v>
          </cell>
          <cell r="E96">
            <v>330858000</v>
          </cell>
          <cell r="F96">
            <v>0</v>
          </cell>
          <cell r="G96">
            <v>0</v>
          </cell>
        </row>
        <row r="97">
          <cell r="A97" t="str">
            <v>A. PUSAT</v>
          </cell>
          <cell r="E97">
            <v>330858000</v>
          </cell>
          <cell r="F97">
            <v>0</v>
          </cell>
          <cell r="G97">
            <v>0</v>
          </cell>
        </row>
        <row r="98">
          <cell r="A98" t="str">
            <v>01 DKI JAKARTA</v>
          </cell>
          <cell r="E98">
            <v>330858000</v>
          </cell>
          <cell r="G98">
            <v>0</v>
          </cell>
        </row>
        <row r="99">
          <cell r="A99" t="str">
            <v>2126.QDB.002 Lembaga Penyelenggara Ibadah Haji Khusus yang Terbina</v>
          </cell>
          <cell r="E99">
            <v>1363413000</v>
          </cell>
          <cell r="F99">
            <v>0</v>
          </cell>
          <cell r="G99">
            <v>0</v>
          </cell>
        </row>
        <row r="100">
          <cell r="A100" t="str">
            <v>051 Pengelolaan Perizinan Penyelenggara Ibadah Haji Khusus</v>
          </cell>
          <cell r="E100">
            <v>216300000</v>
          </cell>
          <cell r="F100">
            <v>0</v>
          </cell>
          <cell r="G100">
            <v>0</v>
          </cell>
        </row>
        <row r="101">
          <cell r="A101" t="str">
            <v>A. PUSAT</v>
          </cell>
          <cell r="E101">
            <v>216300000</v>
          </cell>
          <cell r="F101">
            <v>0</v>
          </cell>
          <cell r="G101">
            <v>0</v>
          </cell>
        </row>
        <row r="102">
          <cell r="A102" t="str">
            <v>01 DKI JAKARTA</v>
          </cell>
          <cell r="E102">
            <v>216300000</v>
          </cell>
          <cell r="G102">
            <v>0</v>
          </cell>
        </row>
        <row r="103">
          <cell r="A103" t="str">
            <v>052 Akreditasi Penyelenggara Ibadah Haji Khusus</v>
          </cell>
          <cell r="E103">
            <v>281122000</v>
          </cell>
          <cell r="F103">
            <v>0</v>
          </cell>
          <cell r="G103">
            <v>0</v>
          </cell>
        </row>
        <row r="104">
          <cell r="A104" t="str">
            <v>A. PUSAT</v>
          </cell>
          <cell r="E104">
            <v>281122000</v>
          </cell>
          <cell r="F104">
            <v>0</v>
          </cell>
          <cell r="G104">
            <v>0</v>
          </cell>
        </row>
        <row r="105">
          <cell r="A105" t="str">
            <v>01 DKI JAKARTA</v>
          </cell>
          <cell r="E105">
            <v>281122000</v>
          </cell>
          <cell r="G105">
            <v>0</v>
          </cell>
        </row>
        <row r="106">
          <cell r="A106" t="str">
            <v>053 Pendaftaran dan Pembatalan Haji Khusus</v>
          </cell>
          <cell r="E106">
            <v>352185000</v>
          </cell>
          <cell r="F106">
            <v>0</v>
          </cell>
          <cell r="G106">
            <v>0</v>
          </cell>
        </row>
        <row r="107">
          <cell r="A107" t="str">
            <v>A. PUSAT</v>
          </cell>
          <cell r="E107">
            <v>352185000</v>
          </cell>
          <cell r="F107">
            <v>0</v>
          </cell>
          <cell r="G107">
            <v>0</v>
          </cell>
        </row>
        <row r="108">
          <cell r="A108" t="str">
            <v>01 DKI JAKARTA</v>
          </cell>
          <cell r="E108">
            <v>352185000</v>
          </cell>
          <cell r="G108">
            <v>0</v>
          </cell>
        </row>
        <row r="109">
          <cell r="A109" t="str">
            <v>054 Dokumen dan Perlengkapan Ibadah Haji Khusus</v>
          </cell>
          <cell r="E109">
            <v>0</v>
          </cell>
          <cell r="F109">
            <v>0</v>
          </cell>
          <cell r="G109">
            <v>0</v>
          </cell>
        </row>
        <row r="110">
          <cell r="A110" t="str">
            <v>A. PUSAT</v>
          </cell>
          <cell r="E110">
            <v>0</v>
          </cell>
          <cell r="F110">
            <v>0</v>
          </cell>
          <cell r="G110">
            <v>0</v>
          </cell>
        </row>
        <row r="111">
          <cell r="A111" t="str">
            <v>01 DKI JAKARTA</v>
          </cell>
          <cell r="E111">
            <v>0</v>
          </cell>
        </row>
        <row r="112">
          <cell r="A112" t="str">
            <v>055 Pembinaan dan Peningkatan Kualitas Penyelenggara Ibadah Haji Khusus</v>
          </cell>
          <cell r="E112">
            <v>88710000</v>
          </cell>
          <cell r="F112">
            <v>0</v>
          </cell>
          <cell r="G112">
            <v>0</v>
          </cell>
        </row>
        <row r="113">
          <cell r="A113" t="str">
            <v>A. PUSAT</v>
          </cell>
          <cell r="E113">
            <v>88710000</v>
          </cell>
          <cell r="F113">
            <v>0</v>
          </cell>
          <cell r="G113">
            <v>0</v>
          </cell>
        </row>
        <row r="114">
          <cell r="A114" t="str">
            <v>01 DKI JAKARTA</v>
          </cell>
          <cell r="E114">
            <v>88710000</v>
          </cell>
          <cell r="G114">
            <v>0</v>
          </cell>
        </row>
        <row r="115">
          <cell r="A115" t="str">
            <v>056 Pemantauan dan Pengawasan Penyelenggara Ibadah Haji Khusus</v>
          </cell>
          <cell r="E115">
            <v>165732000</v>
          </cell>
          <cell r="F115">
            <v>0</v>
          </cell>
          <cell r="G115">
            <v>0</v>
          </cell>
        </row>
        <row r="116">
          <cell r="A116" t="str">
            <v>A. PUSAT</v>
          </cell>
          <cell r="E116">
            <v>165732000</v>
          </cell>
          <cell r="F116">
            <v>0</v>
          </cell>
          <cell r="G116">
            <v>0</v>
          </cell>
        </row>
        <row r="117">
          <cell r="A117" t="str">
            <v>01 DKI JAKARTA</v>
          </cell>
          <cell r="E117">
            <v>165732000</v>
          </cell>
          <cell r="G117">
            <v>0</v>
          </cell>
        </row>
        <row r="118">
          <cell r="A118" t="str">
            <v>057 Identifikasi dan Pemetaan Masalah Penyelenggara Ibadah Haji Khusus</v>
          </cell>
          <cell r="E118">
            <v>160480000</v>
          </cell>
          <cell r="F118">
            <v>0</v>
          </cell>
          <cell r="G118">
            <v>0</v>
          </cell>
        </row>
        <row r="119">
          <cell r="A119" t="str">
            <v>A. PUSAT</v>
          </cell>
          <cell r="E119">
            <v>160480000</v>
          </cell>
          <cell r="F119">
            <v>0</v>
          </cell>
          <cell r="G119">
            <v>0</v>
          </cell>
        </row>
        <row r="120">
          <cell r="A120" t="str">
            <v>01 DKI JAKARTA</v>
          </cell>
          <cell r="E120">
            <v>160480000</v>
          </cell>
          <cell r="G120">
            <v>0</v>
          </cell>
        </row>
        <row r="121">
          <cell r="A121" t="str">
            <v>058 Penanganan Masalah Penyelenggara Ibadah Haji Khusus</v>
          </cell>
          <cell r="E121">
            <v>98884000</v>
          </cell>
          <cell r="F121">
            <v>0</v>
          </cell>
          <cell r="G121">
            <v>0</v>
          </cell>
        </row>
        <row r="122">
          <cell r="A122" t="str">
            <v>A. PUSAT</v>
          </cell>
          <cell r="E122">
            <v>98884000</v>
          </cell>
          <cell r="F122">
            <v>0</v>
          </cell>
          <cell r="G122">
            <v>0</v>
          </cell>
        </row>
        <row r="123">
          <cell r="A123" t="str">
            <v>01 DKI JAKARTA</v>
          </cell>
          <cell r="E123">
            <v>98884000</v>
          </cell>
          <cell r="G123">
            <v>0</v>
          </cell>
        </row>
        <row r="124">
          <cell r="A124" t="str">
            <v>2147 Pelayanan Haji Dalam Negeri</v>
          </cell>
          <cell r="E124">
            <v>28913587000</v>
          </cell>
          <cell r="F124">
            <v>0</v>
          </cell>
          <cell r="G124">
            <v>348225958000</v>
          </cell>
        </row>
        <row r="125">
          <cell r="A125" t="str">
            <v>2147.QAA Pelayanan Publik kepada masyarakat</v>
          </cell>
          <cell r="E125">
            <v>26410320000</v>
          </cell>
          <cell r="F125">
            <v>0</v>
          </cell>
          <cell r="G125">
            <v>0</v>
          </cell>
        </row>
        <row r="126">
          <cell r="A126" t="str">
            <v>2147.QAA.001 Layanan Administrasi Haji Dalam Negeri</v>
          </cell>
          <cell r="E126">
            <v>26410320000</v>
          </cell>
          <cell r="F126">
            <v>0</v>
          </cell>
          <cell r="G126">
            <v>0</v>
          </cell>
        </row>
        <row r="127">
          <cell r="A127" t="str">
            <v>051 Penyempurnaan Kebijakan Pendaftaran dan Pembatalan Haji Reguler</v>
          </cell>
          <cell r="E127">
            <v>41492000</v>
          </cell>
          <cell r="F127">
            <v>0</v>
          </cell>
          <cell r="G127">
            <v>0</v>
          </cell>
        </row>
        <row r="128">
          <cell r="A128" t="str">
            <v>A. PUSAT</v>
          </cell>
          <cell r="E128">
            <v>41492000</v>
          </cell>
          <cell r="F128">
            <v>0</v>
          </cell>
          <cell r="G128">
            <v>0</v>
          </cell>
        </row>
        <row r="129">
          <cell r="A129" t="str">
            <v>01 DKI JAKARTA</v>
          </cell>
          <cell r="E129">
            <v>41492000</v>
          </cell>
          <cell r="G129">
            <v>0</v>
          </cell>
        </row>
        <row r="130">
          <cell r="A130" t="str">
            <v>052 Sosialisasi Kebijakan Pendaftaran dan Pembatalan Haji reguler</v>
          </cell>
          <cell r="E130">
            <v>0</v>
          </cell>
          <cell r="F130">
            <v>0</v>
          </cell>
          <cell r="G130">
            <v>0</v>
          </cell>
        </row>
        <row r="131">
          <cell r="A131" t="str">
            <v>A. PUSAT</v>
          </cell>
          <cell r="E131">
            <v>0</v>
          </cell>
          <cell r="F131">
            <v>0</v>
          </cell>
          <cell r="G131">
            <v>0</v>
          </cell>
        </row>
        <row r="132">
          <cell r="A132" t="str">
            <v>01 DKI JAKARTA</v>
          </cell>
          <cell r="E132">
            <v>0</v>
          </cell>
        </row>
        <row r="133">
          <cell r="A133" t="str">
            <v>053 Pengelolaan Pelayanan Pendaftaran dan Pembatalan Haji Reguler</v>
          </cell>
          <cell r="E133">
            <v>712917000</v>
          </cell>
          <cell r="F133">
            <v>0</v>
          </cell>
          <cell r="G133">
            <v>0</v>
          </cell>
        </row>
        <row r="134">
          <cell r="A134" t="str">
            <v>A. PUSAT</v>
          </cell>
          <cell r="E134">
            <v>712917000</v>
          </cell>
          <cell r="F134">
            <v>0</v>
          </cell>
          <cell r="G134">
            <v>0</v>
          </cell>
        </row>
        <row r="135">
          <cell r="A135" t="str">
            <v>01 DKI JAKARTA</v>
          </cell>
          <cell r="E135">
            <v>712917000</v>
          </cell>
          <cell r="G135">
            <v>0</v>
          </cell>
        </row>
        <row r="136">
          <cell r="A136" t="str">
            <v>054 Konsolidasi dan Verifikasi Data Jemaah Haji Reguler</v>
          </cell>
          <cell r="E136">
            <v>4326237000</v>
          </cell>
          <cell r="F136">
            <v>0</v>
          </cell>
          <cell r="G136">
            <v>0</v>
          </cell>
        </row>
        <row r="137">
          <cell r="A137" t="str">
            <v>A. PUSAT</v>
          </cell>
          <cell r="E137">
            <v>1987121000</v>
          </cell>
          <cell r="F137">
            <v>0</v>
          </cell>
          <cell r="G137">
            <v>0</v>
          </cell>
        </row>
        <row r="138">
          <cell r="A138" t="str">
            <v>01 DKI JAKARTA</v>
          </cell>
          <cell r="E138">
            <v>1987121000</v>
          </cell>
          <cell r="G138">
            <v>0</v>
          </cell>
        </row>
        <row r="139">
          <cell r="A139" t="str">
            <v>C. DAERAH</v>
          </cell>
          <cell r="E139">
            <v>2339116000</v>
          </cell>
          <cell r="F139">
            <v>0</v>
          </cell>
          <cell r="G139">
            <v>0</v>
          </cell>
        </row>
        <row r="140">
          <cell r="A140" t="str">
            <v>01 DKI JAKARTA</v>
          </cell>
          <cell r="E140">
            <v>91175000</v>
          </cell>
        </row>
        <row r="141">
          <cell r="A141" t="str">
            <v>02 JAWA BARAT</v>
          </cell>
          <cell r="E141">
            <v>246700000</v>
          </cell>
        </row>
        <row r="142">
          <cell r="A142" t="str">
            <v>03 JAWA TENGAH</v>
          </cell>
          <cell r="E142">
            <v>350000000</v>
          </cell>
        </row>
        <row r="143">
          <cell r="A143" t="str">
            <v>04 DI YOGYAKARTA</v>
          </cell>
          <cell r="E143">
            <v>5000000</v>
          </cell>
        </row>
        <row r="144">
          <cell r="A144" t="str">
            <v>05 JAWA TIMUR</v>
          </cell>
          <cell r="E144">
            <v>134533000</v>
          </cell>
        </row>
        <row r="145">
          <cell r="A145" t="str">
            <v>06 ACEH</v>
          </cell>
          <cell r="E145">
            <v>7700000</v>
          </cell>
        </row>
        <row r="146">
          <cell r="A146" t="str">
            <v>07 SUMATERA UTARA</v>
          </cell>
          <cell r="E146">
            <v>165037000</v>
          </cell>
        </row>
        <row r="147">
          <cell r="A147" t="str">
            <v>08 SUMATERA BARAT</v>
          </cell>
          <cell r="E147">
            <v>25840000</v>
          </cell>
        </row>
        <row r="148">
          <cell r="A148" t="str">
            <v>09 RIAU</v>
          </cell>
          <cell r="E148">
            <v>58260000</v>
          </cell>
        </row>
        <row r="149">
          <cell r="A149" t="str">
            <v>10 JAMBI</v>
          </cell>
          <cell r="E149">
            <v>107790000</v>
          </cell>
        </row>
        <row r="150">
          <cell r="A150" t="str">
            <v>11 SUMATERA SELATAN</v>
          </cell>
          <cell r="E150">
            <v>56560000</v>
          </cell>
        </row>
        <row r="151">
          <cell r="A151" t="str">
            <v>12 LAMPUNG</v>
          </cell>
          <cell r="E151">
            <v>32450000</v>
          </cell>
        </row>
        <row r="152">
          <cell r="A152" t="str">
            <v>13 KALIMANTAN BARAT</v>
          </cell>
          <cell r="E152">
            <v>40000000</v>
          </cell>
        </row>
        <row r="153">
          <cell r="A153" t="str">
            <v>14 KALIMANTAN TENGAH</v>
          </cell>
          <cell r="E153">
            <v>50050000</v>
          </cell>
        </row>
        <row r="154">
          <cell r="A154" t="str">
            <v>15 KALIMANTAN SELATAN</v>
          </cell>
          <cell r="E154">
            <v>73140000</v>
          </cell>
        </row>
        <row r="155">
          <cell r="A155" t="str">
            <v>16 KALIMANTAN TIMUR</v>
          </cell>
          <cell r="E155">
            <v>12000000</v>
          </cell>
        </row>
        <row r="156">
          <cell r="A156" t="str">
            <v>17 SULAWESI UTARA</v>
          </cell>
          <cell r="E156">
            <v>100000000</v>
          </cell>
        </row>
        <row r="157">
          <cell r="A157" t="str">
            <v>18 SULAWESI TENGAH</v>
          </cell>
          <cell r="E157">
            <v>0</v>
          </cell>
        </row>
        <row r="158">
          <cell r="A158" t="str">
            <v>19 SULAWESI SELATAN</v>
          </cell>
          <cell r="E158">
            <v>214408000</v>
          </cell>
        </row>
        <row r="159">
          <cell r="A159" t="str">
            <v>20 SULAWESI TENGGARA</v>
          </cell>
          <cell r="E159">
            <v>24960000</v>
          </cell>
        </row>
        <row r="160">
          <cell r="A160" t="str">
            <v>21 MALUKU</v>
          </cell>
          <cell r="E160">
            <v>11415000</v>
          </cell>
        </row>
        <row r="161">
          <cell r="A161" t="str">
            <v>22 BALI</v>
          </cell>
          <cell r="E161">
            <v>18990000</v>
          </cell>
        </row>
        <row r="162">
          <cell r="A162" t="str">
            <v>23 NUSA TENGGARA BARAT</v>
          </cell>
          <cell r="E162">
            <v>11280000</v>
          </cell>
        </row>
        <row r="163">
          <cell r="A163" t="str">
            <v>24 NUSA TENGGARA TIMUR</v>
          </cell>
          <cell r="E163">
            <v>12270000</v>
          </cell>
        </row>
        <row r="164">
          <cell r="A164" t="str">
            <v>25 PAPUA</v>
          </cell>
          <cell r="E164">
            <v>32000000</v>
          </cell>
        </row>
        <row r="165">
          <cell r="A165" t="str">
            <v>26 BENGKULU</v>
          </cell>
          <cell r="E165">
            <v>7500000</v>
          </cell>
        </row>
        <row r="166">
          <cell r="A166" t="str">
            <v>28 MALUKU UTARA</v>
          </cell>
          <cell r="E166">
            <v>47000000</v>
          </cell>
        </row>
        <row r="167">
          <cell r="A167" t="str">
            <v>29 BANTEN</v>
          </cell>
          <cell r="E167">
            <v>15030000</v>
          </cell>
        </row>
        <row r="168">
          <cell r="A168" t="str">
            <v>30 KEPULAUAN BANGKA BELITUNG</v>
          </cell>
          <cell r="E168">
            <v>45038000</v>
          </cell>
        </row>
        <row r="169">
          <cell r="A169" t="str">
            <v>31 GORONTALO</v>
          </cell>
          <cell r="E169">
            <v>21500000</v>
          </cell>
        </row>
        <row r="170">
          <cell r="A170" t="str">
            <v>32 KEPULAUAN RIAU</v>
          </cell>
          <cell r="E170">
            <v>0</v>
          </cell>
        </row>
        <row r="171">
          <cell r="A171" t="str">
            <v>33 PAPUA BARAT</v>
          </cell>
          <cell r="E171">
            <v>246000000</v>
          </cell>
        </row>
        <row r="172">
          <cell r="A172" t="str">
            <v>34 SULAWESI BARAT</v>
          </cell>
          <cell r="E172">
            <v>50490000</v>
          </cell>
        </row>
        <row r="173">
          <cell r="A173" t="str">
            <v>35 KALIMANTAN UTARA</v>
          </cell>
          <cell r="E173">
            <v>25000000</v>
          </cell>
        </row>
        <row r="174">
          <cell r="A174" t="str">
            <v>055 Sosialisasi/Orientasi Penyelesaian Dokumen dan Perlengkapan Haji</v>
          </cell>
          <cell r="E174">
            <v>350765000</v>
          </cell>
          <cell r="F174">
            <v>0</v>
          </cell>
          <cell r="G174">
            <v>0</v>
          </cell>
        </row>
        <row r="175">
          <cell r="A175" t="str">
            <v>A. PUSAT</v>
          </cell>
          <cell r="E175">
            <v>350765000</v>
          </cell>
          <cell r="F175">
            <v>0</v>
          </cell>
          <cell r="G175">
            <v>0</v>
          </cell>
        </row>
        <row r="176">
          <cell r="A176" t="str">
            <v>01 DKI JAKARTA</v>
          </cell>
          <cell r="E176">
            <v>350765000</v>
          </cell>
          <cell r="G176">
            <v>0</v>
          </cell>
        </row>
        <row r="177">
          <cell r="A177" t="str">
            <v>056 Pengelolaan Pelayanan Pemvisaan Haji</v>
          </cell>
          <cell r="E177">
            <v>355455000</v>
          </cell>
          <cell r="F177">
            <v>0</v>
          </cell>
          <cell r="G177">
            <v>0</v>
          </cell>
        </row>
        <row r="178">
          <cell r="A178" t="str">
            <v>A. PUSAT</v>
          </cell>
          <cell r="E178">
            <v>355455000</v>
          </cell>
          <cell r="F178">
            <v>0</v>
          </cell>
          <cell r="G178">
            <v>0</v>
          </cell>
        </row>
        <row r="179">
          <cell r="A179" t="str">
            <v>01 DKI JAKARTA</v>
          </cell>
          <cell r="E179">
            <v>355455000</v>
          </cell>
          <cell r="G179">
            <v>0</v>
          </cell>
        </row>
        <row r="180">
          <cell r="A180" t="str">
            <v>057 Penyelesaian Dokumen/Perlengkapan Jemaah Haji di Tingkat Kab/Kota</v>
          </cell>
          <cell r="E180">
            <v>3898123000</v>
          </cell>
          <cell r="F180">
            <v>0</v>
          </cell>
          <cell r="G180">
            <v>0</v>
          </cell>
        </row>
        <row r="181">
          <cell r="A181" t="str">
            <v>C. DAERAH</v>
          </cell>
          <cell r="E181">
            <v>3898123000</v>
          </cell>
          <cell r="F181">
            <v>0</v>
          </cell>
          <cell r="G181">
            <v>0</v>
          </cell>
        </row>
        <row r="182">
          <cell r="A182" t="str">
            <v>01 DKI JAKARTA</v>
          </cell>
          <cell r="E182">
            <v>112220000</v>
          </cell>
        </row>
        <row r="183">
          <cell r="A183" t="str">
            <v>02 JAWA BARAT</v>
          </cell>
          <cell r="E183">
            <v>265642000</v>
          </cell>
        </row>
        <row r="184">
          <cell r="A184" t="str">
            <v>03 JAWA TENGAH</v>
          </cell>
          <cell r="E184">
            <v>120868000</v>
          </cell>
        </row>
        <row r="185">
          <cell r="A185" t="str">
            <v>04 DI YOGYAKARTA</v>
          </cell>
          <cell r="E185">
            <v>1280000</v>
          </cell>
        </row>
        <row r="186">
          <cell r="A186" t="str">
            <v>05 JAWA TIMUR</v>
          </cell>
          <cell r="E186">
            <v>132714000</v>
          </cell>
        </row>
        <row r="187">
          <cell r="A187" t="str">
            <v>06 ACEH</v>
          </cell>
          <cell r="E187">
            <v>307947000</v>
          </cell>
        </row>
        <row r="188">
          <cell r="A188" t="str">
            <v>07 SUMATERA UTARA</v>
          </cell>
          <cell r="E188">
            <v>84000000</v>
          </cell>
        </row>
        <row r="189">
          <cell r="A189" t="str">
            <v>08 SUMATERA BARAT</v>
          </cell>
          <cell r="E189">
            <v>190000000</v>
          </cell>
        </row>
        <row r="190">
          <cell r="A190" t="str">
            <v>09 RIAU</v>
          </cell>
          <cell r="E190">
            <v>147735000</v>
          </cell>
        </row>
        <row r="191">
          <cell r="A191" t="str">
            <v>10 JAMBI</v>
          </cell>
          <cell r="E191">
            <v>44085000</v>
          </cell>
        </row>
        <row r="192">
          <cell r="A192" t="str">
            <v>11 SUMATERA SELATAN</v>
          </cell>
          <cell r="E192">
            <v>25800000</v>
          </cell>
        </row>
        <row r="193">
          <cell r="A193" t="str">
            <v>12 LAMPUNG</v>
          </cell>
          <cell r="E193">
            <v>219600000</v>
          </cell>
        </row>
        <row r="194">
          <cell r="A194" t="str">
            <v>13 KALIMANTAN BARAT</v>
          </cell>
          <cell r="E194">
            <v>102940000</v>
          </cell>
        </row>
        <row r="195">
          <cell r="A195" t="str">
            <v>14 KALIMANTAN TENGAH</v>
          </cell>
          <cell r="E195">
            <v>108500000</v>
          </cell>
        </row>
        <row r="196">
          <cell r="A196" t="str">
            <v>15 KALIMANTAN SELATAN</v>
          </cell>
          <cell r="E196">
            <v>427500000</v>
          </cell>
        </row>
        <row r="197">
          <cell r="A197" t="str">
            <v>16 KALIMANTAN TIMUR</v>
          </cell>
          <cell r="E197">
            <v>95560000</v>
          </cell>
        </row>
        <row r="198">
          <cell r="A198" t="str">
            <v>17 SULAWESI UTARA</v>
          </cell>
          <cell r="E198">
            <v>22000000</v>
          </cell>
        </row>
        <row r="199">
          <cell r="A199" t="str">
            <v>18 SULAWESI TENGAH</v>
          </cell>
          <cell r="E199">
            <v>27000000</v>
          </cell>
        </row>
        <row r="200">
          <cell r="A200" t="str">
            <v>19 SULAWESI SELATAN</v>
          </cell>
          <cell r="E200">
            <v>216570000</v>
          </cell>
        </row>
        <row r="201">
          <cell r="A201" t="str">
            <v>20 SULAWESI TENGGARA</v>
          </cell>
          <cell r="E201">
            <v>45008000</v>
          </cell>
        </row>
        <row r="202">
          <cell r="A202" t="str">
            <v>21 MALUKU</v>
          </cell>
          <cell r="E202">
            <v>176540000</v>
          </cell>
        </row>
        <row r="203">
          <cell r="A203" t="str">
            <v>22 BALI</v>
          </cell>
          <cell r="E203">
            <v>5320000</v>
          </cell>
        </row>
        <row r="204">
          <cell r="A204" t="str">
            <v>23 NUSA TENGGARA BARAT</v>
          </cell>
          <cell r="E204">
            <v>88100000</v>
          </cell>
        </row>
        <row r="205">
          <cell r="A205" t="str">
            <v>24 NUSA TENGGARA TIMUR</v>
          </cell>
          <cell r="E205">
            <v>149287000</v>
          </cell>
        </row>
        <row r="206">
          <cell r="A206" t="str">
            <v>25 PAPUA</v>
          </cell>
          <cell r="E206">
            <v>95000000</v>
          </cell>
        </row>
        <row r="207">
          <cell r="A207" t="str">
            <v>26 BENGKULU</v>
          </cell>
          <cell r="E207">
            <v>32760000</v>
          </cell>
        </row>
        <row r="208">
          <cell r="A208" t="str">
            <v>28 MALUKU UTARA</v>
          </cell>
          <cell r="E208">
            <v>89000000</v>
          </cell>
        </row>
        <row r="209">
          <cell r="A209" t="str">
            <v>29 BANTEN</v>
          </cell>
          <cell r="E209">
            <v>180050000</v>
          </cell>
        </row>
        <row r="210">
          <cell r="A210" t="str">
            <v>30 KEPULAUAN BANGKA BELITUNG</v>
          </cell>
          <cell r="E210">
            <v>9870000</v>
          </cell>
        </row>
        <row r="211">
          <cell r="A211" t="str">
            <v>31 GORONTALO</v>
          </cell>
          <cell r="E211">
            <v>24000000</v>
          </cell>
        </row>
        <row r="212">
          <cell r="A212" t="str">
            <v>32 KEPULAUAN RIAU</v>
          </cell>
          <cell r="E212">
            <v>60150000</v>
          </cell>
        </row>
        <row r="213">
          <cell r="A213" t="str">
            <v>33 PAPUA BARAT</v>
          </cell>
          <cell r="E213">
            <v>261514000</v>
          </cell>
        </row>
        <row r="214">
          <cell r="A214" t="str">
            <v>34 SULAWESI BARAT</v>
          </cell>
          <cell r="E214">
            <v>21560000</v>
          </cell>
        </row>
        <row r="215">
          <cell r="A215" t="str">
            <v>35 KALIMANTAN UTARA</v>
          </cell>
          <cell r="E215">
            <v>8003000</v>
          </cell>
        </row>
        <row r="216">
          <cell r="A216" t="str">
            <v>058 Penyelesaian Dokumen/Perlengkapan Jemaah Haji di Tingkat Provinsi</v>
          </cell>
          <cell r="E216">
            <v>6217233000</v>
          </cell>
          <cell r="F216">
            <v>0</v>
          </cell>
          <cell r="G216">
            <v>0</v>
          </cell>
        </row>
        <row r="217">
          <cell r="A217" t="str">
            <v>A. PUSAT</v>
          </cell>
          <cell r="E217">
            <v>3667785000</v>
          </cell>
          <cell r="F217">
            <v>0</v>
          </cell>
          <cell r="G217">
            <v>0</v>
          </cell>
        </row>
        <row r="218">
          <cell r="A218" t="str">
            <v>01 DKI JAKARTA</v>
          </cell>
          <cell r="E218">
            <v>3667785000</v>
          </cell>
          <cell r="G218">
            <v>0</v>
          </cell>
        </row>
        <row r="219">
          <cell r="A219" t="str">
            <v>C. DAERAH</v>
          </cell>
          <cell r="E219">
            <v>2549448000</v>
          </cell>
          <cell r="F219">
            <v>0</v>
          </cell>
          <cell r="G219">
            <v>0</v>
          </cell>
        </row>
        <row r="220">
          <cell r="A220" t="str">
            <v>01 DKI JAKARTA</v>
          </cell>
          <cell r="E220">
            <v>54500000</v>
          </cell>
        </row>
        <row r="221">
          <cell r="A221" t="str">
            <v>02 JAWA BARAT</v>
          </cell>
          <cell r="E221">
            <v>154000000</v>
          </cell>
        </row>
        <row r="222">
          <cell r="A222" t="str">
            <v>03 JAWA TENGAH</v>
          </cell>
          <cell r="E222">
            <v>372750000</v>
          </cell>
        </row>
        <row r="223">
          <cell r="A223" t="str">
            <v>04 DI YOGYAKARTA</v>
          </cell>
          <cell r="E223">
            <v>10000000</v>
          </cell>
        </row>
        <row r="224">
          <cell r="A224" t="str">
            <v>05 JAWA TIMUR</v>
          </cell>
          <cell r="E224">
            <v>386848000</v>
          </cell>
        </row>
        <row r="225">
          <cell r="A225" t="str">
            <v>06 ACEH</v>
          </cell>
          <cell r="E225">
            <v>48435000</v>
          </cell>
        </row>
        <row r="226">
          <cell r="A226" t="str">
            <v>07 SUMATERA UTARA</v>
          </cell>
          <cell r="E226">
            <v>0</v>
          </cell>
        </row>
        <row r="227">
          <cell r="A227" t="str">
            <v>08 SUMATERA BARAT</v>
          </cell>
          <cell r="E227">
            <v>33700000</v>
          </cell>
        </row>
        <row r="228">
          <cell r="A228" t="str">
            <v>09 RIAU</v>
          </cell>
          <cell r="E228">
            <v>78124000</v>
          </cell>
        </row>
        <row r="229">
          <cell r="A229" t="str">
            <v>10 JAMBI</v>
          </cell>
          <cell r="E229">
            <v>62640000</v>
          </cell>
        </row>
        <row r="230">
          <cell r="A230" t="str">
            <v>11 SUMATERA SELATAN</v>
          </cell>
          <cell r="E230">
            <v>56560000</v>
          </cell>
        </row>
        <row r="231">
          <cell r="A231" t="str">
            <v>12 LAMPUNG</v>
          </cell>
          <cell r="E231">
            <v>108150000</v>
          </cell>
        </row>
        <row r="232">
          <cell r="A232" t="str">
            <v>13 KALIMANTAN BARAT</v>
          </cell>
          <cell r="E232">
            <v>52050000</v>
          </cell>
        </row>
        <row r="233">
          <cell r="A233" t="str">
            <v>14 KALIMANTAN TENGAH</v>
          </cell>
          <cell r="E233">
            <v>50042000</v>
          </cell>
        </row>
        <row r="234">
          <cell r="A234" t="str">
            <v>15 KALIMANTAN SELATAN</v>
          </cell>
          <cell r="E234">
            <v>172835000</v>
          </cell>
        </row>
        <row r="235">
          <cell r="A235" t="str">
            <v>16 KALIMANTAN TIMUR</v>
          </cell>
          <cell r="E235">
            <v>63000000</v>
          </cell>
        </row>
        <row r="236">
          <cell r="A236" t="str">
            <v>17 SULAWESI UTARA</v>
          </cell>
          <cell r="E236">
            <v>7500000</v>
          </cell>
        </row>
        <row r="237">
          <cell r="A237" t="str">
            <v>18 SULAWESI TENGAH</v>
          </cell>
          <cell r="E237">
            <v>15000000</v>
          </cell>
        </row>
        <row r="238">
          <cell r="A238" t="str">
            <v>19 SULAWESI SELATAN</v>
          </cell>
          <cell r="E238">
            <v>44640000</v>
          </cell>
        </row>
        <row r="239">
          <cell r="A239" t="str">
            <v>20 SULAWESI TENGGARA</v>
          </cell>
          <cell r="E239">
            <v>42695000</v>
          </cell>
        </row>
        <row r="240">
          <cell r="A240" t="str">
            <v>21 MALUKU</v>
          </cell>
          <cell r="E240">
            <v>9834000</v>
          </cell>
        </row>
        <row r="241">
          <cell r="A241" t="str">
            <v>22 BALI</v>
          </cell>
          <cell r="E241">
            <v>27590000</v>
          </cell>
        </row>
        <row r="242">
          <cell r="A242" t="str">
            <v>23 NUSA TENGGARA BARAT</v>
          </cell>
          <cell r="E242">
            <v>59660000</v>
          </cell>
        </row>
        <row r="243">
          <cell r="A243" t="str">
            <v>24 NUSA TENGGARA TIMUR</v>
          </cell>
          <cell r="E243">
            <v>71954000</v>
          </cell>
        </row>
        <row r="244">
          <cell r="A244" t="str">
            <v>25 PAPUA</v>
          </cell>
          <cell r="E244">
            <v>150000000</v>
          </cell>
        </row>
        <row r="245">
          <cell r="A245" t="str">
            <v>26 BENGKULU</v>
          </cell>
          <cell r="E245">
            <v>23251000</v>
          </cell>
        </row>
        <row r="246">
          <cell r="A246" t="str">
            <v>28 MALUKU UTARA</v>
          </cell>
          <cell r="E246">
            <v>89000000</v>
          </cell>
        </row>
        <row r="247">
          <cell r="A247" t="str">
            <v>29 BANTEN</v>
          </cell>
          <cell r="E247">
            <v>91000000</v>
          </cell>
        </row>
        <row r="248">
          <cell r="A248" t="str">
            <v>30 KEPULAUAN BANGKA BELITUNG</v>
          </cell>
          <cell r="E248">
            <v>23330000</v>
          </cell>
        </row>
        <row r="249">
          <cell r="A249" t="str">
            <v>31 GORONTALO</v>
          </cell>
          <cell r="E249">
            <v>27500000</v>
          </cell>
        </row>
        <row r="250">
          <cell r="A250" t="str">
            <v>32 KEPULAUAN RIAU</v>
          </cell>
          <cell r="E250">
            <v>9850000</v>
          </cell>
        </row>
        <row r="251">
          <cell r="A251" t="str">
            <v>33 PAPUA BARAT</v>
          </cell>
          <cell r="E251">
            <v>77000000</v>
          </cell>
        </row>
        <row r="252">
          <cell r="A252" t="str">
            <v>34 SULAWESI BARAT</v>
          </cell>
          <cell r="E252">
            <v>26010000</v>
          </cell>
        </row>
        <row r="253">
          <cell r="A253" t="str">
            <v>35 KALIMANTAN UTARA</v>
          </cell>
          <cell r="E253">
            <v>50000000</v>
          </cell>
        </row>
        <row r="254">
          <cell r="A254" t="str">
            <v>059 Penyelesaian Dokumen/Perlengkapan Jemaah Haji di Tingkat Pusat</v>
          </cell>
          <cell r="E254">
            <v>1463734000</v>
          </cell>
          <cell r="F254">
            <v>0</v>
          </cell>
          <cell r="G254">
            <v>0</v>
          </cell>
        </row>
        <row r="255">
          <cell r="A255" t="str">
            <v>A. PUSAT</v>
          </cell>
          <cell r="E255">
            <v>1463734000</v>
          </cell>
          <cell r="F255">
            <v>0</v>
          </cell>
          <cell r="G255">
            <v>0</v>
          </cell>
        </row>
        <row r="256">
          <cell r="A256" t="str">
            <v>01 DKI JAKARTA</v>
          </cell>
          <cell r="E256">
            <v>1463734000</v>
          </cell>
          <cell r="G256">
            <v>0</v>
          </cell>
        </row>
        <row r="257">
          <cell r="A257" t="str">
            <v>060 Penyiapan Transportasi Udara Jemaah Haji</v>
          </cell>
          <cell r="E257">
            <v>674025000</v>
          </cell>
          <cell r="F257">
            <v>0</v>
          </cell>
          <cell r="G257">
            <v>0</v>
          </cell>
        </row>
        <row r="258">
          <cell r="A258" t="str">
            <v>A. PUSAT</v>
          </cell>
          <cell r="E258">
            <v>674025000</v>
          </cell>
          <cell r="F258">
            <v>0</v>
          </cell>
          <cell r="G258">
            <v>0</v>
          </cell>
        </row>
        <row r="259">
          <cell r="A259" t="str">
            <v>01 DKI JAKARTA</v>
          </cell>
          <cell r="E259">
            <v>674025000</v>
          </cell>
          <cell r="G259">
            <v>0</v>
          </cell>
        </row>
        <row r="260">
          <cell r="A260" t="str">
            <v>061 Penyusunan dan Pembahasan Asuransi Haji</v>
          </cell>
          <cell r="E260">
            <v>137258000</v>
          </cell>
          <cell r="F260">
            <v>0</v>
          </cell>
          <cell r="G260">
            <v>0</v>
          </cell>
        </row>
        <row r="261">
          <cell r="A261" t="str">
            <v>A. PUSAT</v>
          </cell>
          <cell r="E261">
            <v>137258000</v>
          </cell>
          <cell r="F261">
            <v>0</v>
          </cell>
          <cell r="G261">
            <v>0</v>
          </cell>
        </row>
        <row r="262">
          <cell r="A262" t="str">
            <v>01 DKI JAKARTA</v>
          </cell>
          <cell r="E262">
            <v>137258000</v>
          </cell>
          <cell r="G262">
            <v>0</v>
          </cell>
        </row>
        <row r="263">
          <cell r="A263" t="str">
            <v>062 Konsolidasi dan Verifikasi Data Angkutan Udara Jemaah Haji</v>
          </cell>
          <cell r="E263">
            <v>372941000</v>
          </cell>
          <cell r="F263">
            <v>0</v>
          </cell>
          <cell r="G263">
            <v>0</v>
          </cell>
        </row>
        <row r="264">
          <cell r="A264" t="str">
            <v>A. PUSAT</v>
          </cell>
          <cell r="E264">
            <v>372941000</v>
          </cell>
          <cell r="F264">
            <v>0</v>
          </cell>
          <cell r="G264">
            <v>0</v>
          </cell>
        </row>
        <row r="265">
          <cell r="A265" t="str">
            <v>01 DKI JAKARTA</v>
          </cell>
          <cell r="E265">
            <v>372941000</v>
          </cell>
          <cell r="G265">
            <v>0</v>
          </cell>
        </row>
        <row r="266">
          <cell r="A266" t="str">
            <v>063 Pelayanan Pemberangkatan/Pemulangan Jemaah</v>
          </cell>
          <cell r="E266">
            <v>7860140000</v>
          </cell>
          <cell r="F266">
            <v>0</v>
          </cell>
          <cell r="G266">
            <v>0</v>
          </cell>
        </row>
        <row r="267">
          <cell r="A267" t="str">
            <v>A. PUSAT</v>
          </cell>
          <cell r="E267">
            <v>3360999000</v>
          </cell>
          <cell r="F267">
            <v>0</v>
          </cell>
          <cell r="G267">
            <v>0</v>
          </cell>
        </row>
        <row r="268">
          <cell r="A268" t="str">
            <v>01 DKI JAKARTA</v>
          </cell>
          <cell r="E268">
            <v>3360999000</v>
          </cell>
          <cell r="G268">
            <v>0</v>
          </cell>
        </row>
        <row r="269">
          <cell r="A269" t="str">
            <v>C. DAERAH</v>
          </cell>
          <cell r="E269">
            <v>4499141000</v>
          </cell>
          <cell r="F269">
            <v>0</v>
          </cell>
          <cell r="G269">
            <v>0</v>
          </cell>
        </row>
        <row r="270">
          <cell r="A270" t="str">
            <v>01 DKI JAKARTA</v>
          </cell>
          <cell r="E270">
            <v>76420000</v>
          </cell>
        </row>
        <row r="271">
          <cell r="A271" t="str">
            <v>02 JAWA BARAT</v>
          </cell>
          <cell r="E271">
            <v>504049000</v>
          </cell>
        </row>
        <row r="272">
          <cell r="A272" t="str">
            <v>03 JAWA TENGAH</v>
          </cell>
          <cell r="E272">
            <v>75275000</v>
          </cell>
        </row>
        <row r="273">
          <cell r="A273" t="str">
            <v>04 DI YOGYAKARTA</v>
          </cell>
          <cell r="E273">
            <v>258000000</v>
          </cell>
        </row>
        <row r="274">
          <cell r="A274" t="str">
            <v>05 JAWA TIMUR</v>
          </cell>
          <cell r="E274">
            <v>572001000</v>
          </cell>
        </row>
        <row r="275">
          <cell r="A275" t="str">
            <v>06 ACEH</v>
          </cell>
          <cell r="E275">
            <v>7400000</v>
          </cell>
        </row>
        <row r="276">
          <cell r="A276" t="str">
            <v>07 SUMATERA UTARA</v>
          </cell>
          <cell r="E276">
            <v>0</v>
          </cell>
        </row>
        <row r="277">
          <cell r="A277" t="str">
            <v>08 SUMATERA BARAT</v>
          </cell>
          <cell r="E277">
            <v>68980000</v>
          </cell>
        </row>
        <row r="278">
          <cell r="A278" t="str">
            <v>09 RIAU</v>
          </cell>
          <cell r="E278">
            <v>68580000</v>
          </cell>
        </row>
        <row r="279">
          <cell r="A279" t="str">
            <v>10 JAMBI</v>
          </cell>
          <cell r="E279">
            <v>78604000</v>
          </cell>
        </row>
        <row r="280">
          <cell r="A280" t="str">
            <v>11 SUMATERA SELATAN</v>
          </cell>
          <cell r="E280">
            <v>191744000</v>
          </cell>
        </row>
        <row r="281">
          <cell r="A281" t="str">
            <v>12 LAMPUNG</v>
          </cell>
          <cell r="E281">
            <v>109478000</v>
          </cell>
        </row>
        <row r="282">
          <cell r="A282" t="str">
            <v>13 KALIMANTAN BARAT</v>
          </cell>
          <cell r="E282">
            <v>99960000</v>
          </cell>
        </row>
        <row r="283">
          <cell r="A283" t="str">
            <v>14 KALIMANTAN TENGAH</v>
          </cell>
          <cell r="E283">
            <v>0</v>
          </cell>
        </row>
        <row r="284">
          <cell r="A284" t="str">
            <v>15 KALIMANTAN SELATAN</v>
          </cell>
          <cell r="E284">
            <v>174962000</v>
          </cell>
        </row>
        <row r="285">
          <cell r="A285" t="str">
            <v>16 KALIMANTAN TIMUR</v>
          </cell>
          <cell r="E285">
            <v>36940000</v>
          </cell>
        </row>
        <row r="286">
          <cell r="A286" t="str">
            <v>17 SULAWESI UTARA</v>
          </cell>
          <cell r="E286">
            <v>50000000</v>
          </cell>
        </row>
        <row r="287">
          <cell r="A287" t="str">
            <v>18 SULAWESI TENGAH</v>
          </cell>
          <cell r="E287">
            <v>274680000</v>
          </cell>
        </row>
        <row r="288">
          <cell r="A288" t="str">
            <v>19 SULAWESI SELATAN</v>
          </cell>
          <cell r="E288">
            <v>340230000</v>
          </cell>
        </row>
        <row r="289">
          <cell r="A289" t="str">
            <v>20 SULAWESI TENGGARA</v>
          </cell>
          <cell r="E289">
            <v>75000000</v>
          </cell>
        </row>
        <row r="290">
          <cell r="A290" t="str">
            <v>21 MALUKU</v>
          </cell>
          <cell r="E290">
            <v>40000000</v>
          </cell>
        </row>
        <row r="291">
          <cell r="A291" t="str">
            <v>22 BALI</v>
          </cell>
          <cell r="E291">
            <v>156262000</v>
          </cell>
        </row>
        <row r="292">
          <cell r="A292" t="str">
            <v>23 NUSA TENGGARA BARAT</v>
          </cell>
          <cell r="E292">
            <v>168000000</v>
          </cell>
        </row>
        <row r="293">
          <cell r="A293" t="str">
            <v>24 NUSA TENGGARA TIMUR</v>
          </cell>
          <cell r="E293">
            <v>0</v>
          </cell>
        </row>
        <row r="294">
          <cell r="A294" t="str">
            <v>25 PAPUA</v>
          </cell>
          <cell r="E294">
            <v>0</v>
          </cell>
        </row>
        <row r="295">
          <cell r="A295" t="str">
            <v>26 BENGKULU</v>
          </cell>
          <cell r="E295">
            <v>16439000</v>
          </cell>
        </row>
        <row r="296">
          <cell r="A296" t="str">
            <v>28 MALUKU UTARA</v>
          </cell>
          <cell r="E296">
            <v>40000000</v>
          </cell>
        </row>
        <row r="297">
          <cell r="A297" t="str">
            <v>29 BANTEN</v>
          </cell>
          <cell r="E297">
            <v>240977000</v>
          </cell>
        </row>
        <row r="298">
          <cell r="A298" t="str">
            <v>30 KEPULAUAN BANGKA BELITUNG</v>
          </cell>
          <cell r="E298">
            <v>159090000</v>
          </cell>
        </row>
        <row r="299">
          <cell r="A299" t="str">
            <v>31 GORONTALO</v>
          </cell>
          <cell r="E299">
            <v>6000000</v>
          </cell>
        </row>
        <row r="300">
          <cell r="A300" t="str">
            <v>32 KEPULAUAN RIAU</v>
          </cell>
          <cell r="E300">
            <v>80850000</v>
          </cell>
        </row>
        <row r="301">
          <cell r="A301" t="str">
            <v>33 PAPUA BARAT</v>
          </cell>
          <cell r="E301">
            <v>350000000</v>
          </cell>
        </row>
        <row r="302">
          <cell r="A302" t="str">
            <v>34 SULAWESI BARAT</v>
          </cell>
          <cell r="E302">
            <v>162060000</v>
          </cell>
        </row>
        <row r="303">
          <cell r="A303" t="str">
            <v>35 KALIMANTAN UTARA</v>
          </cell>
          <cell r="E303">
            <v>17160000</v>
          </cell>
        </row>
        <row r="304">
          <cell r="A304" t="str">
            <v>2147.QAH Pelayanan Publik Lainnya</v>
          </cell>
          <cell r="E304">
            <v>2503267000</v>
          </cell>
          <cell r="F304">
            <v>0</v>
          </cell>
          <cell r="G304">
            <v>348225958000</v>
          </cell>
        </row>
        <row r="305">
          <cell r="A305" t="str">
            <v>2147.QAH.001 Asrama Haji yang Profesional Melayani</v>
          </cell>
          <cell r="E305">
            <v>2241647000</v>
          </cell>
          <cell r="F305">
            <v>0</v>
          </cell>
          <cell r="G305">
            <v>174381958000</v>
          </cell>
        </row>
        <row r="306">
          <cell r="A306" t="str">
            <v>051 Penyiapan Asrama Haji</v>
          </cell>
          <cell r="E306">
            <v>788612000</v>
          </cell>
          <cell r="F306">
            <v>0</v>
          </cell>
          <cell r="G306">
            <v>0</v>
          </cell>
        </row>
        <row r="307">
          <cell r="A307" t="str">
            <v>A. PUSAT</v>
          </cell>
          <cell r="E307">
            <v>788612000</v>
          </cell>
          <cell r="F307">
            <v>0</v>
          </cell>
          <cell r="G307">
            <v>0</v>
          </cell>
        </row>
        <row r="308">
          <cell r="A308" t="str">
            <v>01 DKI JAKARTA</v>
          </cell>
          <cell r="E308">
            <v>788612000</v>
          </cell>
          <cell r="G308">
            <v>0</v>
          </cell>
        </row>
        <row r="309">
          <cell r="A309" t="str">
            <v>052 Pelayanan Asrama Haji</v>
          </cell>
          <cell r="E309">
            <v>413578000</v>
          </cell>
          <cell r="F309">
            <v>0</v>
          </cell>
          <cell r="G309">
            <v>0</v>
          </cell>
        </row>
        <row r="310">
          <cell r="A310" t="str">
            <v>A. PUSAT</v>
          </cell>
          <cell r="E310">
            <v>413578000</v>
          </cell>
          <cell r="F310">
            <v>0</v>
          </cell>
          <cell r="G310">
            <v>0</v>
          </cell>
        </row>
        <row r="311">
          <cell r="A311" t="str">
            <v>01 DKI JAKARTA</v>
          </cell>
          <cell r="E311">
            <v>413578000</v>
          </cell>
          <cell r="G311">
            <v>0</v>
          </cell>
        </row>
        <row r="312">
          <cell r="A312" t="str">
            <v>053 Revitalisasi dan Pengembangan Asrama Haji</v>
          </cell>
          <cell r="E312">
            <v>0</v>
          </cell>
          <cell r="F312">
            <v>0</v>
          </cell>
          <cell r="G312">
            <v>174381958000</v>
          </cell>
        </row>
        <row r="313">
          <cell r="A313" t="str">
            <v>A. PUSAT</v>
          </cell>
          <cell r="E313">
            <v>0</v>
          </cell>
          <cell r="F313">
            <v>0</v>
          </cell>
          <cell r="G313">
            <v>174381958000</v>
          </cell>
        </row>
        <row r="314">
          <cell r="A314" t="str">
            <v>01 DKI JAKARTA</v>
          </cell>
          <cell r="E314">
            <v>0</v>
          </cell>
          <cell r="G314">
            <v>174381958000</v>
          </cell>
        </row>
        <row r="315">
          <cell r="A315" t="str">
            <v>054 Monitoring dan Evaluasi Asrama Haji</v>
          </cell>
          <cell r="E315">
            <v>1039457000</v>
          </cell>
          <cell r="F315">
            <v>0</v>
          </cell>
          <cell r="G315">
            <v>0</v>
          </cell>
        </row>
        <row r="316">
          <cell r="A316" t="str">
            <v>A. PUSAT</v>
          </cell>
          <cell r="E316">
            <v>1039457000</v>
          </cell>
          <cell r="F316">
            <v>0</v>
          </cell>
          <cell r="G316">
            <v>0</v>
          </cell>
        </row>
        <row r="317">
          <cell r="A317" t="str">
            <v>01 DKI JAKARTA</v>
          </cell>
          <cell r="E317">
            <v>1039457000</v>
          </cell>
          <cell r="G317">
            <v>0</v>
          </cell>
        </row>
        <row r="318">
          <cell r="A318" t="str">
            <v>2147.QAH.002 Pusat Layanan Haji dan Umrah Terpadu yang Profesional Melayani</v>
          </cell>
          <cell r="E318">
            <v>261620000</v>
          </cell>
          <cell r="F318">
            <v>0</v>
          </cell>
          <cell r="G318">
            <v>173844000000</v>
          </cell>
        </row>
        <row r="319">
          <cell r="A319" t="str">
            <v>051 Revitalisasi dan Pembangunan Pusat Layanan Haji dan Umrah Terpadu</v>
          </cell>
          <cell r="E319">
            <v>0</v>
          </cell>
          <cell r="F319">
            <v>0</v>
          </cell>
          <cell r="G319">
            <v>173844000000</v>
          </cell>
        </row>
        <row r="320">
          <cell r="A320" t="str">
            <v>A. PUSAT</v>
          </cell>
          <cell r="E320">
            <v>0</v>
          </cell>
          <cell r="F320">
            <v>0</v>
          </cell>
          <cell r="G320">
            <v>173844000000</v>
          </cell>
        </row>
        <row r="321">
          <cell r="A321" t="str">
            <v>01 DKI JAKARTA</v>
          </cell>
          <cell r="E321">
            <v>0</v>
          </cell>
          <cell r="G321">
            <v>173844000000</v>
          </cell>
        </row>
        <row r="322">
          <cell r="A322" t="str">
            <v>052 Pengelolaaan Pusat Layanan Haji dan Umrah Terpadu</v>
          </cell>
          <cell r="E322">
            <v>261620000</v>
          </cell>
          <cell r="F322">
            <v>0</v>
          </cell>
          <cell r="G322">
            <v>0</v>
          </cell>
        </row>
        <row r="323">
          <cell r="A323" t="str">
            <v>A. PUSAT</v>
          </cell>
          <cell r="E323">
            <v>261620000</v>
          </cell>
          <cell r="F323">
            <v>0</v>
          </cell>
          <cell r="G323">
            <v>0</v>
          </cell>
        </row>
        <row r="324">
          <cell r="A324" t="str">
            <v>01 DKI JAKARTA</v>
          </cell>
          <cell r="E324">
            <v>261620000</v>
          </cell>
          <cell r="G324">
            <v>0</v>
          </cell>
        </row>
        <row r="325">
          <cell r="A325" t="str">
            <v>2148 Pembinaan Haji</v>
          </cell>
          <cell r="E325">
            <v>398934873000</v>
          </cell>
          <cell r="F325">
            <v>0</v>
          </cell>
          <cell r="G325">
            <v>0</v>
          </cell>
        </row>
        <row r="326">
          <cell r="A326" t="str">
            <v>2148.QAH Pelayanan Publik Lainnya</v>
          </cell>
          <cell r="E326">
            <v>2430878000</v>
          </cell>
          <cell r="F326">
            <v>0</v>
          </cell>
          <cell r="G326">
            <v>0</v>
          </cell>
        </row>
        <row r="327">
          <cell r="A327" t="str">
            <v>2148.QAH.001 Advokasi Haji</v>
          </cell>
          <cell r="E327">
            <v>2430878000</v>
          </cell>
          <cell r="F327">
            <v>0</v>
          </cell>
          <cell r="G327">
            <v>0</v>
          </cell>
        </row>
        <row r="328">
          <cell r="A328" t="str">
            <v>051 Identifikasi dan Pemetaan Masalah Haji</v>
          </cell>
          <cell r="E328">
            <v>1459946000</v>
          </cell>
          <cell r="F328">
            <v>0</v>
          </cell>
          <cell r="G328">
            <v>0</v>
          </cell>
        </row>
        <row r="329">
          <cell r="A329" t="str">
            <v>A. PUSAT</v>
          </cell>
          <cell r="E329">
            <v>1459946000</v>
          </cell>
          <cell r="F329">
            <v>0</v>
          </cell>
          <cell r="G329">
            <v>0</v>
          </cell>
        </row>
        <row r="330">
          <cell r="A330" t="str">
            <v>01 DKI JAKARTA</v>
          </cell>
          <cell r="E330">
            <v>1459946000</v>
          </cell>
          <cell r="G330">
            <v>0</v>
          </cell>
        </row>
        <row r="331">
          <cell r="A331" t="str">
            <v>052 Penanganan Masalah Haji</v>
          </cell>
          <cell r="E331">
            <v>970932000</v>
          </cell>
          <cell r="F331">
            <v>0</v>
          </cell>
          <cell r="G331">
            <v>0</v>
          </cell>
        </row>
        <row r="332">
          <cell r="A332" t="str">
            <v>A. PUSAT</v>
          </cell>
          <cell r="E332">
            <v>970932000</v>
          </cell>
          <cell r="F332">
            <v>0</v>
          </cell>
          <cell r="G332">
            <v>0</v>
          </cell>
        </row>
        <row r="333">
          <cell r="A333" t="str">
            <v>01 DKI JAKARTA</v>
          </cell>
          <cell r="E333">
            <v>970932000</v>
          </cell>
          <cell r="G333">
            <v>0</v>
          </cell>
        </row>
        <row r="334">
          <cell r="A334" t="str">
            <v>2148.QDC Fasilitasi dan Pembinaan Masyarakat</v>
          </cell>
          <cell r="E334">
            <v>396503995000</v>
          </cell>
          <cell r="F334">
            <v>0</v>
          </cell>
          <cell r="G334">
            <v>0</v>
          </cell>
        </row>
        <row r="335">
          <cell r="A335" t="str">
            <v>2148.QDC.001 Petugas Haji yang Profesional</v>
          </cell>
          <cell r="E335">
            <v>380662814000</v>
          </cell>
          <cell r="F335">
            <v>0</v>
          </cell>
          <cell r="G335">
            <v>0</v>
          </cell>
        </row>
        <row r="336">
          <cell r="A336" t="str">
            <v>051 Rekrutmen/Seleksi PPIH Kloter</v>
          </cell>
          <cell r="E336">
            <v>5792676000</v>
          </cell>
          <cell r="F336">
            <v>0</v>
          </cell>
          <cell r="G336">
            <v>0</v>
          </cell>
        </row>
        <row r="337">
          <cell r="A337" t="str">
            <v>A. PUSAT</v>
          </cell>
          <cell r="E337">
            <v>1585371000</v>
          </cell>
          <cell r="F337">
            <v>0</v>
          </cell>
          <cell r="G337">
            <v>0</v>
          </cell>
        </row>
        <row r="338">
          <cell r="A338" t="str">
            <v>01 DKI JAKARTA</v>
          </cell>
          <cell r="E338">
            <v>1585371000</v>
          </cell>
          <cell r="G338">
            <v>0</v>
          </cell>
        </row>
        <row r="339">
          <cell r="A339" t="str">
            <v>C. DAERAH</v>
          </cell>
          <cell r="E339">
            <v>4207305000</v>
          </cell>
          <cell r="F339">
            <v>0</v>
          </cell>
          <cell r="G339">
            <v>0</v>
          </cell>
        </row>
        <row r="340">
          <cell r="A340" t="str">
            <v>01 DKI JAKARTA</v>
          </cell>
          <cell r="E340">
            <v>89555000</v>
          </cell>
        </row>
        <row r="341">
          <cell r="A341" t="str">
            <v>02 JAWA BARAT</v>
          </cell>
          <cell r="E341">
            <v>275400000</v>
          </cell>
        </row>
        <row r="342">
          <cell r="A342" t="str">
            <v>03 JAWA TENGAH</v>
          </cell>
          <cell r="E342">
            <v>286550000</v>
          </cell>
        </row>
        <row r="343">
          <cell r="A343" t="str">
            <v>04 DI YOGYAKARTA</v>
          </cell>
          <cell r="E343">
            <v>66860000</v>
          </cell>
        </row>
        <row r="344">
          <cell r="A344" t="str">
            <v>05 JAWA TIMUR</v>
          </cell>
          <cell r="E344">
            <v>301925000</v>
          </cell>
        </row>
        <row r="345">
          <cell r="A345" t="str">
            <v>06 ACEH</v>
          </cell>
          <cell r="E345">
            <v>162800000</v>
          </cell>
        </row>
        <row r="346">
          <cell r="A346" t="str">
            <v>07 SUMATERA UTARA</v>
          </cell>
          <cell r="E346">
            <v>223160000</v>
          </cell>
        </row>
        <row r="347">
          <cell r="A347" t="str">
            <v>08 SUMATERA BARAT</v>
          </cell>
          <cell r="E347">
            <v>142525000</v>
          </cell>
        </row>
        <row r="348">
          <cell r="A348" t="str">
            <v>09 RIAU</v>
          </cell>
          <cell r="E348">
            <v>106875000</v>
          </cell>
        </row>
        <row r="349">
          <cell r="A349" t="str">
            <v>10 JAMBI</v>
          </cell>
          <cell r="E349">
            <v>94780000</v>
          </cell>
        </row>
        <row r="350">
          <cell r="A350" t="str">
            <v>11 SUMATERA SELATAN</v>
          </cell>
          <cell r="E350">
            <v>135105000</v>
          </cell>
        </row>
        <row r="351">
          <cell r="A351" t="str">
            <v>12 LAMPUNG</v>
          </cell>
          <cell r="E351">
            <v>130445000</v>
          </cell>
        </row>
        <row r="352">
          <cell r="A352" t="str">
            <v>13 KALIMANTAN BARAT</v>
          </cell>
          <cell r="E352">
            <v>109705000</v>
          </cell>
        </row>
        <row r="353">
          <cell r="A353" t="str">
            <v>14 KALIMANTAN TENGAH</v>
          </cell>
          <cell r="E353">
            <v>108325000</v>
          </cell>
        </row>
        <row r="354">
          <cell r="A354" t="str">
            <v>15 KALIMANTAN SELATAN</v>
          </cell>
          <cell r="E354">
            <v>110170000</v>
          </cell>
        </row>
        <row r="355">
          <cell r="A355" t="str">
            <v>16 KALIMANTAN TIMUR</v>
          </cell>
          <cell r="E355">
            <v>90810000</v>
          </cell>
        </row>
        <row r="356">
          <cell r="A356" t="str">
            <v>17 SULAWESI UTARA</v>
          </cell>
          <cell r="E356">
            <v>110395000</v>
          </cell>
        </row>
        <row r="357">
          <cell r="A357" t="str">
            <v>18 SULAWESI TENGAH</v>
          </cell>
          <cell r="E357">
            <v>114580000</v>
          </cell>
        </row>
        <row r="358">
          <cell r="A358" t="str">
            <v>19 SULAWESI SELATAN</v>
          </cell>
          <cell r="E358">
            <v>178175000</v>
          </cell>
        </row>
        <row r="359">
          <cell r="A359" t="str">
            <v>20 SULAWESI TENGGARA</v>
          </cell>
          <cell r="E359">
            <v>125080000</v>
          </cell>
        </row>
        <row r="360">
          <cell r="A360" t="str">
            <v>21 MALUKU</v>
          </cell>
          <cell r="E360">
            <v>90600000</v>
          </cell>
        </row>
        <row r="361">
          <cell r="A361" t="str">
            <v>22 BALI</v>
          </cell>
          <cell r="E361">
            <v>80320000</v>
          </cell>
        </row>
        <row r="362">
          <cell r="A362" t="str">
            <v>23 NUSA TENGGARA BARAT</v>
          </cell>
          <cell r="E362">
            <v>96400000</v>
          </cell>
        </row>
        <row r="363">
          <cell r="A363" t="str">
            <v>24 NUSA TENGGARA TIMUR</v>
          </cell>
          <cell r="E363">
            <v>145820000</v>
          </cell>
        </row>
        <row r="364">
          <cell r="A364" t="str">
            <v>25 PAPUA</v>
          </cell>
          <cell r="E364">
            <v>141145000</v>
          </cell>
        </row>
        <row r="365">
          <cell r="A365" t="str">
            <v>26 BENGKULU</v>
          </cell>
          <cell r="E365">
            <v>88050000</v>
          </cell>
        </row>
        <row r="366">
          <cell r="A366" t="str">
            <v>28 MALUKU UTARA</v>
          </cell>
          <cell r="E366">
            <v>84770000</v>
          </cell>
        </row>
        <row r="367">
          <cell r="A367" t="str">
            <v>29 BANTEN</v>
          </cell>
          <cell r="E367">
            <v>100385000</v>
          </cell>
        </row>
        <row r="368">
          <cell r="A368" t="str">
            <v>30 KEPULAUAN BANGKA BELITUNG</v>
          </cell>
          <cell r="E368">
            <v>69395000</v>
          </cell>
        </row>
        <row r="369">
          <cell r="A369" t="str">
            <v>31 GORONTALO</v>
          </cell>
          <cell r="E369">
            <v>64720000</v>
          </cell>
        </row>
        <row r="370">
          <cell r="A370" t="str">
            <v>32 KEPULAUAN RIAU</v>
          </cell>
          <cell r="E370">
            <v>69395000</v>
          </cell>
        </row>
        <row r="371">
          <cell r="A371" t="str">
            <v>33 PAPUA BARAT</v>
          </cell>
          <cell r="E371">
            <v>89445000</v>
          </cell>
        </row>
        <row r="372">
          <cell r="A372" t="str">
            <v>34 SULAWESI BARAT</v>
          </cell>
          <cell r="E372">
            <v>64945000</v>
          </cell>
        </row>
        <row r="373">
          <cell r="A373" t="str">
            <v>35 KALIMANTAN UTARA</v>
          </cell>
          <cell r="E373">
            <v>58695000</v>
          </cell>
        </row>
        <row r="374">
          <cell r="A374" t="str">
            <v>052 Rekrutmen/Seleksi PPIH Non Kloter</v>
          </cell>
          <cell r="E374">
            <v>1665123000</v>
          </cell>
          <cell r="F374">
            <v>0</v>
          </cell>
          <cell r="G374">
            <v>0</v>
          </cell>
        </row>
        <row r="375">
          <cell r="A375" t="str">
            <v>A. PUSAT</v>
          </cell>
          <cell r="E375">
            <v>1665123000</v>
          </cell>
          <cell r="F375">
            <v>0</v>
          </cell>
          <cell r="G375">
            <v>0</v>
          </cell>
        </row>
        <row r="376">
          <cell r="A376" t="str">
            <v>01 DKI JAKARTA</v>
          </cell>
          <cell r="E376">
            <v>1665123000</v>
          </cell>
          <cell r="G376">
            <v>0</v>
          </cell>
        </row>
        <row r="377">
          <cell r="A377" t="str">
            <v>C. DAERAH</v>
          </cell>
          <cell r="E377">
            <v>0</v>
          </cell>
          <cell r="F377">
            <v>0</v>
          </cell>
          <cell r="G377">
            <v>0</v>
          </cell>
        </row>
        <row r="378">
          <cell r="A378" t="str">
            <v>01 DKI JAKARTA</v>
          </cell>
          <cell r="E378">
            <v>0</v>
          </cell>
        </row>
        <row r="379">
          <cell r="A379" t="str">
            <v>02 JAWA BARAT</v>
          </cell>
          <cell r="E379">
            <v>0</v>
          </cell>
        </row>
        <row r="380">
          <cell r="A380" t="str">
            <v>03 JAWA TENGAH</v>
          </cell>
          <cell r="E380">
            <v>0</v>
          </cell>
        </row>
        <row r="381">
          <cell r="A381" t="str">
            <v>04 DI YOGYAKARTA</v>
          </cell>
          <cell r="E381">
            <v>0</v>
          </cell>
        </row>
        <row r="382">
          <cell r="A382" t="str">
            <v>05 JAWA TIMUR</v>
          </cell>
          <cell r="E382">
            <v>0</v>
          </cell>
        </row>
        <row r="383">
          <cell r="A383" t="str">
            <v>06 ACEH</v>
          </cell>
          <cell r="E383">
            <v>0</v>
          </cell>
        </row>
        <row r="384">
          <cell r="A384" t="str">
            <v>07 SUMATERA UTARA</v>
          </cell>
          <cell r="E384">
            <v>0</v>
          </cell>
        </row>
        <row r="385">
          <cell r="A385" t="str">
            <v>08 SUMATERA BARAT</v>
          </cell>
          <cell r="E385">
            <v>0</v>
          </cell>
        </row>
        <row r="386">
          <cell r="A386" t="str">
            <v>09 RIAU</v>
          </cell>
          <cell r="E386">
            <v>0</v>
          </cell>
        </row>
        <row r="387">
          <cell r="A387" t="str">
            <v>10 JAMBI</v>
          </cell>
          <cell r="E387">
            <v>0</v>
          </cell>
        </row>
        <row r="388">
          <cell r="A388" t="str">
            <v>11 SUMATERA SELATAN</v>
          </cell>
          <cell r="E388">
            <v>0</v>
          </cell>
        </row>
        <row r="389">
          <cell r="A389" t="str">
            <v>12 LAMPUNG</v>
          </cell>
          <cell r="E389">
            <v>0</v>
          </cell>
        </row>
        <row r="390">
          <cell r="A390" t="str">
            <v>13 KALIMANTAN BARAT</v>
          </cell>
          <cell r="E390">
            <v>0</v>
          </cell>
        </row>
        <row r="391">
          <cell r="A391" t="str">
            <v>14 KALIMANTAN TENGAH</v>
          </cell>
          <cell r="E391">
            <v>0</v>
          </cell>
        </row>
        <row r="392">
          <cell r="A392" t="str">
            <v>15 KALIMANTAN SELATAN</v>
          </cell>
          <cell r="E392">
            <v>0</v>
          </cell>
        </row>
        <row r="393">
          <cell r="A393" t="str">
            <v>16 KALIMANTAN TIMUR</v>
          </cell>
          <cell r="E393">
            <v>0</v>
          </cell>
        </row>
        <row r="394">
          <cell r="A394" t="str">
            <v>17 SULAWESI UTARA</v>
          </cell>
          <cell r="E394">
            <v>0</v>
          </cell>
        </row>
        <row r="395">
          <cell r="A395" t="str">
            <v>18 SULAWESI TENGAH</v>
          </cell>
          <cell r="E395">
            <v>0</v>
          </cell>
        </row>
        <row r="396">
          <cell r="A396" t="str">
            <v>19 SULAWESI SELATAN</v>
          </cell>
          <cell r="E396">
            <v>0</v>
          </cell>
        </row>
        <row r="397">
          <cell r="A397" t="str">
            <v>20 SULAWESI TENGGARA</v>
          </cell>
          <cell r="E397">
            <v>0</v>
          </cell>
        </row>
        <row r="398">
          <cell r="A398" t="str">
            <v>21 MALUKU</v>
          </cell>
          <cell r="E398">
            <v>0</v>
          </cell>
        </row>
        <row r="399">
          <cell r="A399" t="str">
            <v>22 BALI</v>
          </cell>
          <cell r="E399">
            <v>0</v>
          </cell>
        </row>
        <row r="400">
          <cell r="A400" t="str">
            <v>23 NUSA TENGGARA BARAT</v>
          </cell>
          <cell r="E400">
            <v>0</v>
          </cell>
        </row>
        <row r="401">
          <cell r="A401" t="str">
            <v>24 NUSA TENGGARA TIMUR</v>
          </cell>
          <cell r="E401">
            <v>0</v>
          </cell>
        </row>
        <row r="402">
          <cell r="A402" t="str">
            <v>25 PAPUA</v>
          </cell>
          <cell r="E402">
            <v>0</v>
          </cell>
        </row>
        <row r="403">
          <cell r="A403" t="str">
            <v>26 BENGKULU</v>
          </cell>
          <cell r="E403">
            <v>0</v>
          </cell>
        </row>
        <row r="404">
          <cell r="A404" t="str">
            <v>28 MALUKU UTARA</v>
          </cell>
          <cell r="E404">
            <v>0</v>
          </cell>
        </row>
        <row r="405">
          <cell r="A405" t="str">
            <v>29 BANTEN</v>
          </cell>
          <cell r="E405">
            <v>0</v>
          </cell>
        </row>
        <row r="406">
          <cell r="A406" t="str">
            <v>30 KEPULAUAN BANGKA BELITUNG</v>
          </cell>
          <cell r="E406">
            <v>0</v>
          </cell>
        </row>
        <row r="407">
          <cell r="A407" t="str">
            <v>31 GORONTALO</v>
          </cell>
          <cell r="E407">
            <v>0</v>
          </cell>
        </row>
        <row r="408">
          <cell r="A408" t="str">
            <v>32 KEPULAUAN RIAU</v>
          </cell>
          <cell r="E408">
            <v>0</v>
          </cell>
        </row>
        <row r="409">
          <cell r="A409" t="str">
            <v>33 PAPUA BARAT</v>
          </cell>
          <cell r="E409">
            <v>0</v>
          </cell>
        </row>
        <row r="410">
          <cell r="A410" t="str">
            <v>34 SULAWESI BARAT</v>
          </cell>
          <cell r="E410">
            <v>0</v>
          </cell>
        </row>
        <row r="411">
          <cell r="A411" t="str">
            <v>35 KALIMANTAN UTARA</v>
          </cell>
          <cell r="E411">
            <v>0</v>
          </cell>
        </row>
        <row r="412">
          <cell r="A412" t="str">
            <v>053 Rekrutmen/Seleksi PPIH Tenaga Musiman</v>
          </cell>
          <cell r="E412">
            <v>133767000</v>
          </cell>
          <cell r="F412">
            <v>0</v>
          </cell>
          <cell r="G412">
            <v>0</v>
          </cell>
        </row>
        <row r="413">
          <cell r="A413" t="str">
            <v>A. PUSAT</v>
          </cell>
          <cell r="E413">
            <v>133767000</v>
          </cell>
          <cell r="F413">
            <v>0</v>
          </cell>
          <cell r="G413">
            <v>0</v>
          </cell>
        </row>
        <row r="414">
          <cell r="A414" t="str">
            <v>50 PERWAKILAN RI DI LUAR NEGERI</v>
          </cell>
          <cell r="E414">
            <v>133767000</v>
          </cell>
        </row>
        <row r="415">
          <cell r="A415" t="str">
            <v>054 Rekrutmen/Seleksi Petugas TPHD</v>
          </cell>
          <cell r="E415">
            <v>691890000</v>
          </cell>
          <cell r="F415">
            <v>0</v>
          </cell>
          <cell r="G415">
            <v>0</v>
          </cell>
        </row>
        <row r="416">
          <cell r="A416" t="str">
            <v>A. PUSAT</v>
          </cell>
          <cell r="E416">
            <v>0</v>
          </cell>
          <cell r="F416">
            <v>0</v>
          </cell>
          <cell r="G416">
            <v>0</v>
          </cell>
        </row>
        <row r="417">
          <cell r="A417" t="str">
            <v>01 DKI JAKARTA</v>
          </cell>
          <cell r="E417">
            <v>0</v>
          </cell>
          <cell r="G417">
            <v>0</v>
          </cell>
        </row>
        <row r="418">
          <cell r="A418" t="str">
            <v>C. DAERAH</v>
          </cell>
          <cell r="E418">
            <v>691890000</v>
          </cell>
          <cell r="F418">
            <v>0</v>
          </cell>
          <cell r="G418">
            <v>0</v>
          </cell>
        </row>
        <row r="419">
          <cell r="A419" t="str">
            <v>01 DKI JAKARTA</v>
          </cell>
          <cell r="E419">
            <v>22265000</v>
          </cell>
        </row>
        <row r="420">
          <cell r="A420" t="str">
            <v>02 JAWA BARAT</v>
          </cell>
          <cell r="E420">
            <v>90415000</v>
          </cell>
        </row>
        <row r="421">
          <cell r="A421" t="str">
            <v>03 JAWA TENGAH</v>
          </cell>
          <cell r="E421">
            <v>81845000</v>
          </cell>
        </row>
        <row r="422">
          <cell r="A422" t="str">
            <v>04 DI YOGYAKARTA</v>
          </cell>
          <cell r="E422">
            <v>13095000</v>
          </cell>
        </row>
        <row r="423">
          <cell r="A423" t="str">
            <v>05 JAWA TIMUR</v>
          </cell>
          <cell r="E423">
            <v>78485000</v>
          </cell>
        </row>
        <row r="424">
          <cell r="A424" t="str">
            <v>06 ACEH</v>
          </cell>
          <cell r="E424">
            <v>16000000</v>
          </cell>
        </row>
        <row r="425">
          <cell r="A425" t="str">
            <v>07 SUMATERA UTARA</v>
          </cell>
          <cell r="E425">
            <v>23345000</v>
          </cell>
        </row>
        <row r="426">
          <cell r="A426" t="str">
            <v>08 SUMATERA BARAT</v>
          </cell>
          <cell r="E426">
            <v>16000000</v>
          </cell>
        </row>
        <row r="427">
          <cell r="A427" t="str">
            <v>09 RIAU</v>
          </cell>
          <cell r="E427">
            <v>16000000</v>
          </cell>
        </row>
        <row r="428">
          <cell r="A428" t="str">
            <v>10 JAMBI</v>
          </cell>
          <cell r="E428">
            <v>12495000</v>
          </cell>
        </row>
        <row r="429">
          <cell r="A429" t="str">
            <v>11 SUMATERA SELATAN</v>
          </cell>
          <cell r="E429">
            <v>17200000</v>
          </cell>
        </row>
        <row r="430">
          <cell r="A430" t="str">
            <v>12 LAMPUNG</v>
          </cell>
          <cell r="E430">
            <v>19325000</v>
          </cell>
        </row>
        <row r="431">
          <cell r="A431" t="str">
            <v>13 KALIMANTAN BARAT</v>
          </cell>
          <cell r="E431">
            <v>12195000</v>
          </cell>
        </row>
        <row r="432">
          <cell r="A432" t="str">
            <v>14 KALIMANTAN TENGAH</v>
          </cell>
          <cell r="E432">
            <v>11895000</v>
          </cell>
        </row>
        <row r="433">
          <cell r="A433" t="str">
            <v>15 KALIMANTAN SELATAN</v>
          </cell>
          <cell r="E433">
            <v>15700000</v>
          </cell>
        </row>
        <row r="434">
          <cell r="A434" t="str">
            <v>16 KALIMANTAN TIMUR</v>
          </cell>
          <cell r="E434">
            <v>12795000</v>
          </cell>
        </row>
        <row r="435">
          <cell r="A435" t="str">
            <v>17 SULAWESI UTARA</v>
          </cell>
          <cell r="E435">
            <v>11295000</v>
          </cell>
        </row>
        <row r="436">
          <cell r="A436" t="str">
            <v>18 SULAWESI TENGAH</v>
          </cell>
          <cell r="E436">
            <v>12195000</v>
          </cell>
        </row>
        <row r="437">
          <cell r="A437" t="str">
            <v>19 SULAWESI SELATAN</v>
          </cell>
          <cell r="E437">
            <v>20885000</v>
          </cell>
        </row>
        <row r="438">
          <cell r="A438" t="str">
            <v>20 SULAWESI TENGGARA</v>
          </cell>
          <cell r="E438">
            <v>12195000</v>
          </cell>
        </row>
        <row r="439">
          <cell r="A439" t="str">
            <v>21 MALUKU</v>
          </cell>
          <cell r="E439">
            <v>11295000</v>
          </cell>
        </row>
        <row r="440">
          <cell r="A440" t="str">
            <v>22 BALI</v>
          </cell>
          <cell r="E440">
            <v>10995000</v>
          </cell>
        </row>
        <row r="441">
          <cell r="A441" t="str">
            <v>23 NUSA TENGGARA BARAT</v>
          </cell>
          <cell r="E441">
            <v>16000000</v>
          </cell>
        </row>
        <row r="442">
          <cell r="A442" t="str">
            <v>24 NUSA TENGGARA TIMUR</v>
          </cell>
          <cell r="E442">
            <v>10995000</v>
          </cell>
        </row>
        <row r="443">
          <cell r="A443" t="str">
            <v>25 PAPUA</v>
          </cell>
          <cell r="E443">
            <v>11295000</v>
          </cell>
        </row>
        <row r="444">
          <cell r="A444" t="str">
            <v>26 BENGKULU</v>
          </cell>
          <cell r="E444">
            <v>11895000</v>
          </cell>
        </row>
        <row r="445">
          <cell r="A445" t="str">
            <v>28 MALUKU UTARA</v>
          </cell>
          <cell r="E445">
            <v>11295000</v>
          </cell>
        </row>
        <row r="446">
          <cell r="A446" t="str">
            <v>29 BANTEN</v>
          </cell>
          <cell r="E446">
            <v>25025000</v>
          </cell>
        </row>
        <row r="447">
          <cell r="A447" t="str">
            <v>30 KEPULAUAN BANGKA BELITUNG</v>
          </cell>
          <cell r="E447">
            <v>11295000</v>
          </cell>
        </row>
        <row r="448">
          <cell r="A448" t="str">
            <v>31 GORONTALO</v>
          </cell>
          <cell r="E448">
            <v>11295000</v>
          </cell>
        </row>
        <row r="449">
          <cell r="A449" t="str">
            <v>32 KEPULAUAN RIAU</v>
          </cell>
          <cell r="E449">
            <v>11295000</v>
          </cell>
        </row>
        <row r="450">
          <cell r="A450" t="str">
            <v>33 PAPUA BARAT</v>
          </cell>
          <cell r="E450">
            <v>10995000</v>
          </cell>
        </row>
        <row r="451">
          <cell r="A451" t="str">
            <v>34 SULAWESI BARAT</v>
          </cell>
          <cell r="E451">
            <v>11595000</v>
          </cell>
        </row>
        <row r="452">
          <cell r="A452" t="str">
            <v>35 KALIMANTAN UTARA</v>
          </cell>
          <cell r="E452">
            <v>10995000</v>
          </cell>
        </row>
        <row r="453">
          <cell r="A453" t="str">
            <v>055 Dokumen dan Perlengkapan PPIH Kloter</v>
          </cell>
          <cell r="E453">
            <v>686400000</v>
          </cell>
          <cell r="F453">
            <v>0</v>
          </cell>
          <cell r="G453">
            <v>0</v>
          </cell>
        </row>
        <row r="454">
          <cell r="A454" t="str">
            <v>C. DAERAH</v>
          </cell>
          <cell r="E454">
            <v>686400000</v>
          </cell>
          <cell r="F454">
            <v>0</v>
          </cell>
          <cell r="G454">
            <v>0</v>
          </cell>
        </row>
        <row r="455">
          <cell r="A455" t="str">
            <v>01 DKI JAKARTA</v>
          </cell>
          <cell r="E455">
            <v>84500000</v>
          </cell>
        </row>
        <row r="456">
          <cell r="A456" t="str">
            <v>02 JAWA BARAT</v>
          </cell>
          <cell r="E456">
            <v>124800000</v>
          </cell>
        </row>
        <row r="457">
          <cell r="A457" t="str">
            <v>03 JAWA TENGAH</v>
          </cell>
          <cell r="E457">
            <v>123500000</v>
          </cell>
        </row>
        <row r="458">
          <cell r="A458" t="str">
            <v>04 DI YOGYAKARTA</v>
          </cell>
          <cell r="E458">
            <v>0</v>
          </cell>
        </row>
        <row r="459">
          <cell r="A459" t="str">
            <v>05 JAWA TIMUR</v>
          </cell>
          <cell r="E459">
            <v>109200000</v>
          </cell>
        </row>
        <row r="460">
          <cell r="A460" t="str">
            <v>06 ACEH</v>
          </cell>
          <cell r="E460">
            <v>15600000</v>
          </cell>
        </row>
        <row r="461">
          <cell r="A461" t="str">
            <v>07 SUMATERA UTARA</v>
          </cell>
          <cell r="E461">
            <v>28600000</v>
          </cell>
        </row>
        <row r="462">
          <cell r="A462" t="str">
            <v>08 SUMATERA BARAT</v>
          </cell>
          <cell r="E462">
            <v>22100000</v>
          </cell>
        </row>
        <row r="463">
          <cell r="A463" t="str">
            <v>09 RIAU</v>
          </cell>
          <cell r="E463">
            <v>0</v>
          </cell>
        </row>
        <row r="464">
          <cell r="A464" t="str">
            <v>10 JAMBI</v>
          </cell>
          <cell r="E464">
            <v>0</v>
          </cell>
        </row>
        <row r="465">
          <cell r="A465" t="str">
            <v>11 SUMATERA SELATAN</v>
          </cell>
          <cell r="E465">
            <v>24700000</v>
          </cell>
        </row>
        <row r="466">
          <cell r="A466" t="str">
            <v>12 LAMPUNG</v>
          </cell>
          <cell r="E466">
            <v>0</v>
          </cell>
        </row>
        <row r="467">
          <cell r="A467" t="str">
            <v>13 KALIMANTAN BARAT</v>
          </cell>
          <cell r="E467">
            <v>0</v>
          </cell>
        </row>
        <row r="468">
          <cell r="A468" t="str">
            <v>14 KALIMANTAN TENGAH</v>
          </cell>
          <cell r="E468">
            <v>0</v>
          </cell>
        </row>
        <row r="469">
          <cell r="A469" t="str">
            <v>15 KALIMANTAN SELATAN</v>
          </cell>
          <cell r="E469">
            <v>20800000</v>
          </cell>
        </row>
        <row r="470">
          <cell r="A470" t="str">
            <v>16 KALIMANTAN TIMUR</v>
          </cell>
          <cell r="E470">
            <v>24700000</v>
          </cell>
        </row>
        <row r="471">
          <cell r="A471" t="str">
            <v>17 SULAWESI UTARA</v>
          </cell>
          <cell r="E471">
            <v>0</v>
          </cell>
        </row>
        <row r="472">
          <cell r="A472" t="str">
            <v>18 SULAWESI TENGAH</v>
          </cell>
          <cell r="E472">
            <v>0</v>
          </cell>
        </row>
        <row r="473">
          <cell r="A473" t="str">
            <v>19 SULAWESI SELATAN</v>
          </cell>
          <cell r="E473">
            <v>55900000</v>
          </cell>
        </row>
        <row r="474">
          <cell r="A474" t="str">
            <v>20 SULAWESI TENGGARA</v>
          </cell>
          <cell r="E474">
            <v>0</v>
          </cell>
        </row>
        <row r="475">
          <cell r="A475" t="str">
            <v>21 MALUKU</v>
          </cell>
          <cell r="E475">
            <v>0</v>
          </cell>
        </row>
        <row r="476">
          <cell r="A476" t="str">
            <v>22 BALI</v>
          </cell>
          <cell r="E476">
            <v>0</v>
          </cell>
        </row>
        <row r="477">
          <cell r="A477" t="str">
            <v>23 NUSA TENGGARA BARAT</v>
          </cell>
          <cell r="E477">
            <v>15600000</v>
          </cell>
        </row>
        <row r="478">
          <cell r="A478" t="str">
            <v>24 NUSA TENGGARA TIMUR</v>
          </cell>
          <cell r="E478">
            <v>0</v>
          </cell>
        </row>
        <row r="479">
          <cell r="A479" t="str">
            <v>25 PAPUA</v>
          </cell>
          <cell r="E479">
            <v>0</v>
          </cell>
        </row>
        <row r="480">
          <cell r="A480" t="str">
            <v>26 BENGKULU</v>
          </cell>
          <cell r="E480">
            <v>0</v>
          </cell>
        </row>
        <row r="481">
          <cell r="A481" t="str">
            <v>28 MALUKU UTARA</v>
          </cell>
          <cell r="E481">
            <v>0</v>
          </cell>
        </row>
        <row r="482">
          <cell r="A482" t="str">
            <v>29 BANTEN</v>
          </cell>
          <cell r="E482">
            <v>0</v>
          </cell>
        </row>
        <row r="483">
          <cell r="A483" t="str">
            <v>30 KEPULAUAN BANGKA BELITUNG</v>
          </cell>
          <cell r="E483">
            <v>0</v>
          </cell>
        </row>
        <row r="484">
          <cell r="A484" t="str">
            <v>31 GORONTALO</v>
          </cell>
          <cell r="E484">
            <v>0</v>
          </cell>
        </row>
        <row r="485">
          <cell r="A485" t="str">
            <v>32 KEPULAUAN RIAU</v>
          </cell>
          <cell r="E485">
            <v>36400000</v>
          </cell>
        </row>
        <row r="486">
          <cell r="A486" t="str">
            <v>33 PAPUA BARAT</v>
          </cell>
          <cell r="E486">
            <v>0</v>
          </cell>
        </row>
        <row r="487">
          <cell r="A487" t="str">
            <v>34 SULAWESI BARAT</v>
          </cell>
          <cell r="E487">
            <v>0</v>
          </cell>
        </row>
        <row r="488">
          <cell r="A488" t="str">
            <v>35 KALIMANTAN UTARA</v>
          </cell>
          <cell r="E488">
            <v>0</v>
          </cell>
        </row>
        <row r="489">
          <cell r="A489" t="str">
            <v>056 Dokumen dan Perlengkapan PPIH Non Kloter</v>
          </cell>
          <cell r="E489">
            <v>1209480000</v>
          </cell>
          <cell r="F489">
            <v>0</v>
          </cell>
          <cell r="G489">
            <v>0</v>
          </cell>
        </row>
        <row r="490">
          <cell r="A490" t="str">
            <v>A. PUSAT</v>
          </cell>
          <cell r="E490">
            <v>1209480000</v>
          </cell>
          <cell r="F490">
            <v>0</v>
          </cell>
          <cell r="G490">
            <v>0</v>
          </cell>
        </row>
        <row r="491">
          <cell r="A491" t="str">
            <v>01 DKI JAKARTA</v>
          </cell>
          <cell r="E491">
            <v>1209480000</v>
          </cell>
          <cell r="G491">
            <v>0</v>
          </cell>
        </row>
        <row r="492">
          <cell r="A492" t="str">
            <v>057 Dokumen dan Perlengkapan PPIH Tenaga Musiman</v>
          </cell>
          <cell r="E492">
            <v>1143242000</v>
          </cell>
          <cell r="F492">
            <v>0</v>
          </cell>
          <cell r="G492">
            <v>0</v>
          </cell>
        </row>
        <row r="493">
          <cell r="A493" t="str">
            <v>A. PUSAT</v>
          </cell>
          <cell r="E493">
            <v>1143242000</v>
          </cell>
          <cell r="F493">
            <v>0</v>
          </cell>
          <cell r="G493">
            <v>0</v>
          </cell>
        </row>
        <row r="494">
          <cell r="A494" t="str">
            <v>50 PERWAKILAN RI DI LUAR NEGERI</v>
          </cell>
          <cell r="E494">
            <v>1143242000</v>
          </cell>
        </row>
        <row r="495">
          <cell r="A495" t="str">
            <v>058 Dokumen dan Perlengkapan PPIH Embarkasi</v>
          </cell>
          <cell r="E495">
            <v>0</v>
          </cell>
          <cell r="F495">
            <v>0</v>
          </cell>
          <cell r="G495">
            <v>0</v>
          </cell>
        </row>
        <row r="496">
          <cell r="A496" t="str">
            <v>C. DAERAH</v>
          </cell>
          <cell r="E496">
            <v>0</v>
          </cell>
          <cell r="F496">
            <v>0</v>
          </cell>
          <cell r="G496">
            <v>0</v>
          </cell>
        </row>
        <row r="497">
          <cell r="A497" t="str">
            <v>01 DKI JAKARTA</v>
          </cell>
          <cell r="E497">
            <v>0</v>
          </cell>
        </row>
        <row r="498">
          <cell r="A498" t="str">
            <v>02 JAWA BARAT</v>
          </cell>
          <cell r="E498">
            <v>0</v>
          </cell>
        </row>
        <row r="499">
          <cell r="A499" t="str">
            <v>03 JAWA TENGAH</v>
          </cell>
          <cell r="E499">
            <v>0</v>
          </cell>
        </row>
        <row r="500">
          <cell r="A500" t="str">
            <v>04 DI YOGYAKARTA</v>
          </cell>
          <cell r="E500">
            <v>0</v>
          </cell>
        </row>
        <row r="501">
          <cell r="A501" t="str">
            <v>05 JAWA TIMUR</v>
          </cell>
          <cell r="E501">
            <v>0</v>
          </cell>
        </row>
        <row r="502">
          <cell r="A502" t="str">
            <v>06 ACEH</v>
          </cell>
          <cell r="E502">
            <v>0</v>
          </cell>
        </row>
        <row r="503">
          <cell r="A503" t="str">
            <v>07 SUMATERA UTARA</v>
          </cell>
          <cell r="E503">
            <v>0</v>
          </cell>
        </row>
        <row r="504">
          <cell r="A504" t="str">
            <v>08 SUMATERA BARAT</v>
          </cell>
          <cell r="E504">
            <v>0</v>
          </cell>
        </row>
        <row r="505">
          <cell r="A505" t="str">
            <v>09 RIAU</v>
          </cell>
          <cell r="E505">
            <v>0</v>
          </cell>
        </row>
        <row r="506">
          <cell r="A506" t="str">
            <v>10 JAMBI</v>
          </cell>
          <cell r="E506">
            <v>0</v>
          </cell>
        </row>
        <row r="507">
          <cell r="A507" t="str">
            <v>11 SUMATERA SELATAN</v>
          </cell>
          <cell r="E507">
            <v>0</v>
          </cell>
        </row>
        <row r="508">
          <cell r="A508" t="str">
            <v>12 LAMPUNG</v>
          </cell>
          <cell r="E508">
            <v>0</v>
          </cell>
        </row>
        <row r="509">
          <cell r="A509" t="str">
            <v>13 KALIMANTAN BARAT</v>
          </cell>
          <cell r="E509">
            <v>0</v>
          </cell>
        </row>
        <row r="510">
          <cell r="A510" t="str">
            <v>14 KALIMANTAN TENGAH</v>
          </cell>
          <cell r="E510">
            <v>0</v>
          </cell>
        </row>
        <row r="511">
          <cell r="A511" t="str">
            <v>15 KALIMANTAN SELATAN</v>
          </cell>
          <cell r="E511">
            <v>0</v>
          </cell>
        </row>
        <row r="512">
          <cell r="A512" t="str">
            <v>16 KALIMANTAN TIMUR</v>
          </cell>
          <cell r="E512">
            <v>0</v>
          </cell>
        </row>
        <row r="513">
          <cell r="A513" t="str">
            <v>17 SULAWESI UTARA</v>
          </cell>
          <cell r="E513">
            <v>0</v>
          </cell>
        </row>
        <row r="514">
          <cell r="A514" t="str">
            <v>18 SULAWESI TENGAH</v>
          </cell>
          <cell r="E514">
            <v>0</v>
          </cell>
        </row>
        <row r="515">
          <cell r="A515" t="str">
            <v>19 SULAWESI SELATAN</v>
          </cell>
          <cell r="E515">
            <v>0</v>
          </cell>
        </row>
        <row r="516">
          <cell r="A516" t="str">
            <v>20 SULAWESI TENGGARA</v>
          </cell>
          <cell r="E516">
            <v>0</v>
          </cell>
        </row>
        <row r="517">
          <cell r="A517" t="str">
            <v>21 MALUKU</v>
          </cell>
          <cell r="E517">
            <v>0</v>
          </cell>
        </row>
        <row r="518">
          <cell r="A518" t="str">
            <v>22 BALI</v>
          </cell>
          <cell r="E518">
            <v>0</v>
          </cell>
        </row>
        <row r="519">
          <cell r="A519" t="str">
            <v>23 NUSA TENGGARA BARAT</v>
          </cell>
          <cell r="E519">
            <v>0</v>
          </cell>
        </row>
        <row r="520">
          <cell r="A520" t="str">
            <v>24 NUSA TENGGARA TIMUR</v>
          </cell>
          <cell r="E520">
            <v>0</v>
          </cell>
        </row>
        <row r="521">
          <cell r="A521" t="str">
            <v>25 PAPUA</v>
          </cell>
          <cell r="E521">
            <v>0</v>
          </cell>
        </row>
        <row r="522">
          <cell r="A522" t="str">
            <v>26 BENGKULU</v>
          </cell>
          <cell r="E522">
            <v>0</v>
          </cell>
        </row>
        <row r="523">
          <cell r="A523" t="str">
            <v>28 MALUKU UTARA</v>
          </cell>
          <cell r="E523">
            <v>0</v>
          </cell>
        </row>
        <row r="524">
          <cell r="A524" t="str">
            <v>29 BANTEN</v>
          </cell>
          <cell r="E524">
            <v>0</v>
          </cell>
        </row>
        <row r="525">
          <cell r="A525" t="str">
            <v>30 KEPULAUAN BANGKA BELITUNG</v>
          </cell>
          <cell r="E525">
            <v>0</v>
          </cell>
        </row>
        <row r="526">
          <cell r="A526" t="str">
            <v>31 GORONTALO</v>
          </cell>
          <cell r="E526">
            <v>0</v>
          </cell>
        </row>
        <row r="527">
          <cell r="A527" t="str">
            <v>32 KEPULAUAN RIAU</v>
          </cell>
          <cell r="E527">
            <v>0</v>
          </cell>
        </row>
        <row r="528">
          <cell r="A528" t="str">
            <v>33 PAPUA BARAT</v>
          </cell>
          <cell r="E528">
            <v>0</v>
          </cell>
        </row>
        <row r="529">
          <cell r="A529" t="str">
            <v>34 SULAWESI BARAT</v>
          </cell>
          <cell r="E529">
            <v>0</v>
          </cell>
        </row>
        <row r="530">
          <cell r="A530" t="str">
            <v>35 KALIMANTAN UTARA</v>
          </cell>
          <cell r="E530">
            <v>0</v>
          </cell>
        </row>
        <row r="531">
          <cell r="A531" t="str">
            <v>059 Dokumen dan Perlengkapan PPIH Embarkasi Antara</v>
          </cell>
          <cell r="E531">
            <v>0</v>
          </cell>
          <cell r="F531">
            <v>0</v>
          </cell>
          <cell r="G531">
            <v>0</v>
          </cell>
        </row>
        <row r="532">
          <cell r="A532" t="str">
            <v>C. DAERAH</v>
          </cell>
          <cell r="E532">
            <v>0</v>
          </cell>
          <cell r="F532">
            <v>0</v>
          </cell>
          <cell r="G532">
            <v>0</v>
          </cell>
        </row>
        <row r="533">
          <cell r="A533" t="str">
            <v>01 DKI JAKARTA</v>
          </cell>
          <cell r="E533">
            <v>0</v>
          </cell>
        </row>
        <row r="534">
          <cell r="A534" t="str">
            <v>02 JAWA BARAT</v>
          </cell>
          <cell r="E534">
            <v>0</v>
          </cell>
        </row>
        <row r="535">
          <cell r="A535" t="str">
            <v>03 JAWA TENGAH</v>
          </cell>
          <cell r="E535">
            <v>0</v>
          </cell>
        </row>
        <row r="536">
          <cell r="A536" t="str">
            <v>04 DI YOGYAKARTA</v>
          </cell>
          <cell r="E536">
            <v>0</v>
          </cell>
        </row>
        <row r="537">
          <cell r="A537" t="str">
            <v>05 JAWA TIMUR</v>
          </cell>
          <cell r="E537">
            <v>0</v>
          </cell>
        </row>
        <row r="538">
          <cell r="A538" t="str">
            <v>06 ACEH</v>
          </cell>
          <cell r="E538">
            <v>0</v>
          </cell>
        </row>
        <row r="539">
          <cell r="A539" t="str">
            <v>07 SUMATERA UTARA</v>
          </cell>
          <cell r="E539">
            <v>0</v>
          </cell>
        </row>
        <row r="540">
          <cell r="A540" t="str">
            <v>08 SUMATERA BARAT</v>
          </cell>
          <cell r="E540">
            <v>0</v>
          </cell>
        </row>
        <row r="541">
          <cell r="A541" t="str">
            <v>09 RIAU</v>
          </cell>
          <cell r="E541">
            <v>0</v>
          </cell>
        </row>
        <row r="542">
          <cell r="A542" t="str">
            <v>10 JAMBI</v>
          </cell>
          <cell r="E542">
            <v>0</v>
          </cell>
        </row>
        <row r="543">
          <cell r="A543" t="str">
            <v>11 SUMATERA SELATAN</v>
          </cell>
          <cell r="E543">
            <v>0</v>
          </cell>
        </row>
        <row r="544">
          <cell r="A544" t="str">
            <v>12 LAMPUNG</v>
          </cell>
          <cell r="E544">
            <v>0</v>
          </cell>
        </row>
        <row r="545">
          <cell r="A545" t="str">
            <v>13 KALIMANTAN BARAT</v>
          </cell>
          <cell r="E545">
            <v>0</v>
          </cell>
        </row>
        <row r="546">
          <cell r="A546" t="str">
            <v>14 KALIMANTAN TENGAH</v>
          </cell>
          <cell r="E546">
            <v>0</v>
          </cell>
        </row>
        <row r="547">
          <cell r="A547" t="str">
            <v>15 KALIMANTAN SELATAN</v>
          </cell>
          <cell r="E547">
            <v>0</v>
          </cell>
        </row>
        <row r="548">
          <cell r="A548" t="str">
            <v>16 KALIMANTAN TIMUR</v>
          </cell>
          <cell r="E548">
            <v>0</v>
          </cell>
        </row>
        <row r="549">
          <cell r="A549" t="str">
            <v>17 SULAWESI UTARA</v>
          </cell>
          <cell r="E549">
            <v>0</v>
          </cell>
        </row>
        <row r="550">
          <cell r="A550" t="str">
            <v>18 SULAWESI TENGAH</v>
          </cell>
          <cell r="E550">
            <v>0</v>
          </cell>
        </row>
        <row r="551">
          <cell r="A551" t="str">
            <v>19 SULAWESI SELATAN</v>
          </cell>
          <cell r="E551">
            <v>0</v>
          </cell>
        </row>
        <row r="552">
          <cell r="A552" t="str">
            <v>20 SULAWESI TENGGARA</v>
          </cell>
          <cell r="E552">
            <v>0</v>
          </cell>
        </row>
        <row r="553">
          <cell r="A553" t="str">
            <v>21 MALUKU</v>
          </cell>
          <cell r="E553">
            <v>0</v>
          </cell>
        </row>
        <row r="554">
          <cell r="A554" t="str">
            <v>22 BALI</v>
          </cell>
          <cell r="E554">
            <v>0</v>
          </cell>
        </row>
        <row r="555">
          <cell r="A555" t="str">
            <v>23 NUSA TENGGARA BARAT</v>
          </cell>
          <cell r="E555">
            <v>0</v>
          </cell>
        </row>
        <row r="556">
          <cell r="A556" t="str">
            <v>24 NUSA TENGGARA TIMUR</v>
          </cell>
          <cell r="E556">
            <v>0</v>
          </cell>
        </row>
        <row r="557">
          <cell r="A557" t="str">
            <v>25 PAPUA</v>
          </cell>
          <cell r="E557">
            <v>0</v>
          </cell>
        </row>
        <row r="558">
          <cell r="A558" t="str">
            <v>26 BENGKULU</v>
          </cell>
          <cell r="E558">
            <v>0</v>
          </cell>
        </row>
        <row r="559">
          <cell r="A559" t="str">
            <v>28 MALUKU UTARA</v>
          </cell>
          <cell r="E559">
            <v>0</v>
          </cell>
        </row>
        <row r="560">
          <cell r="A560" t="str">
            <v>29 BANTEN</v>
          </cell>
          <cell r="E560">
            <v>0</v>
          </cell>
        </row>
        <row r="561">
          <cell r="A561" t="str">
            <v>30 KEPULAUAN BANGKA BELITUNG</v>
          </cell>
        </row>
        <row r="562">
          <cell r="A562" t="str">
            <v>31 GORONTALO</v>
          </cell>
          <cell r="E562">
            <v>0</v>
          </cell>
        </row>
        <row r="563">
          <cell r="A563" t="str">
            <v>32 KEPULAUAN RIAU</v>
          </cell>
          <cell r="E563">
            <v>0</v>
          </cell>
        </row>
        <row r="564">
          <cell r="A564" t="str">
            <v>33 PAPUA BARAT</v>
          </cell>
          <cell r="E564">
            <v>0</v>
          </cell>
        </row>
        <row r="565">
          <cell r="A565" t="str">
            <v>34 SULAWESI BARAT</v>
          </cell>
          <cell r="E565">
            <v>0</v>
          </cell>
        </row>
        <row r="566">
          <cell r="A566" t="str">
            <v>35 KALIMANTAN UTARA</v>
          </cell>
          <cell r="E566">
            <v>0</v>
          </cell>
        </row>
        <row r="567">
          <cell r="A567" t="str">
            <v>060 Dokumen dan Perlengkapan PPIH Embarkasi Transit</v>
          </cell>
          <cell r="E567">
            <v>0</v>
          </cell>
          <cell r="F567">
            <v>0</v>
          </cell>
          <cell r="G567">
            <v>0</v>
          </cell>
        </row>
        <row r="568">
          <cell r="A568" t="str">
            <v>C. DAERAH</v>
          </cell>
          <cell r="E568">
            <v>0</v>
          </cell>
          <cell r="F568">
            <v>0</v>
          </cell>
          <cell r="G568">
            <v>0</v>
          </cell>
        </row>
        <row r="569">
          <cell r="A569" t="str">
            <v>01 DKI JAKARTA</v>
          </cell>
          <cell r="E569">
            <v>0</v>
          </cell>
        </row>
        <row r="570">
          <cell r="A570" t="str">
            <v>02 JAWA BARAT</v>
          </cell>
          <cell r="E570">
            <v>0</v>
          </cell>
        </row>
        <row r="571">
          <cell r="A571" t="str">
            <v>03 JAWA TENGAH</v>
          </cell>
          <cell r="E571">
            <v>0</v>
          </cell>
        </row>
        <row r="572">
          <cell r="A572" t="str">
            <v>04 DI YOGYAKARTA</v>
          </cell>
          <cell r="E572">
            <v>0</v>
          </cell>
        </row>
        <row r="573">
          <cell r="A573" t="str">
            <v>05 JAWA TIMUR</v>
          </cell>
          <cell r="E573">
            <v>0</v>
          </cell>
        </row>
        <row r="574">
          <cell r="A574" t="str">
            <v>06 ACEH</v>
          </cell>
          <cell r="E574">
            <v>0</v>
          </cell>
        </row>
        <row r="575">
          <cell r="A575" t="str">
            <v>07 SUMATERA UTARA</v>
          </cell>
          <cell r="E575">
            <v>0</v>
          </cell>
        </row>
        <row r="576">
          <cell r="A576" t="str">
            <v>08 SUMATERA BARAT</v>
          </cell>
          <cell r="E576">
            <v>0</v>
          </cell>
        </row>
        <row r="577">
          <cell r="A577" t="str">
            <v>09 RIAU</v>
          </cell>
          <cell r="E577">
            <v>0</v>
          </cell>
        </row>
        <row r="578">
          <cell r="A578" t="str">
            <v>10 JAMBI</v>
          </cell>
          <cell r="E578">
            <v>0</v>
          </cell>
        </row>
        <row r="579">
          <cell r="A579" t="str">
            <v>11 SUMATERA SELATAN</v>
          </cell>
          <cell r="E579">
            <v>0</v>
          </cell>
        </row>
        <row r="580">
          <cell r="A580" t="str">
            <v>12 LAMPUNG</v>
          </cell>
          <cell r="E580">
            <v>0</v>
          </cell>
        </row>
        <row r="581">
          <cell r="A581" t="str">
            <v>13 KALIMANTAN BARAT</v>
          </cell>
          <cell r="E581">
            <v>0</v>
          </cell>
        </row>
        <row r="582">
          <cell r="A582" t="str">
            <v>14 KALIMANTAN TENGAH</v>
          </cell>
          <cell r="E582">
            <v>0</v>
          </cell>
        </row>
        <row r="583">
          <cell r="A583" t="str">
            <v>15 KALIMANTAN SELATAN</v>
          </cell>
          <cell r="E583">
            <v>0</v>
          </cell>
        </row>
        <row r="584">
          <cell r="A584" t="str">
            <v>16 KALIMANTAN TIMUR</v>
          </cell>
          <cell r="E584">
            <v>0</v>
          </cell>
        </row>
        <row r="585">
          <cell r="A585" t="str">
            <v>17 SULAWESI UTARA</v>
          </cell>
          <cell r="E585">
            <v>0</v>
          </cell>
        </row>
        <row r="586">
          <cell r="A586" t="str">
            <v>18 SULAWESI TENGAH</v>
          </cell>
          <cell r="E586">
            <v>0</v>
          </cell>
        </row>
        <row r="587">
          <cell r="A587" t="str">
            <v>19 SULAWESI SELATAN</v>
          </cell>
          <cell r="E587">
            <v>0</v>
          </cell>
        </row>
        <row r="588">
          <cell r="A588" t="str">
            <v>20 SULAWESI TENGGARA</v>
          </cell>
          <cell r="E588">
            <v>0</v>
          </cell>
        </row>
        <row r="589">
          <cell r="A589" t="str">
            <v>21 MALUKU</v>
          </cell>
          <cell r="E589">
            <v>0</v>
          </cell>
        </row>
        <row r="590">
          <cell r="A590" t="str">
            <v>22 BALI</v>
          </cell>
          <cell r="E590">
            <v>0</v>
          </cell>
        </row>
        <row r="591">
          <cell r="A591" t="str">
            <v>23 NUSA TENGGARA BARAT</v>
          </cell>
          <cell r="E591">
            <v>0</v>
          </cell>
        </row>
        <row r="592">
          <cell r="A592" t="str">
            <v>24 NUSA TENGGARA TIMUR</v>
          </cell>
          <cell r="E592">
            <v>0</v>
          </cell>
        </row>
        <row r="593">
          <cell r="A593" t="str">
            <v>25 PAPUA</v>
          </cell>
          <cell r="E593">
            <v>0</v>
          </cell>
        </row>
        <row r="594">
          <cell r="A594" t="str">
            <v>26 BENGKULU</v>
          </cell>
          <cell r="E594">
            <v>0</v>
          </cell>
        </row>
        <row r="595">
          <cell r="A595" t="str">
            <v>28 MALUKU UTARA</v>
          </cell>
          <cell r="E595">
            <v>0</v>
          </cell>
        </row>
        <row r="596">
          <cell r="A596" t="str">
            <v>29 BANTEN</v>
          </cell>
          <cell r="E596">
            <v>0</v>
          </cell>
        </row>
        <row r="597">
          <cell r="A597" t="str">
            <v>30 KEPULAUAN BANGKA BELITUNG</v>
          </cell>
        </row>
        <row r="598">
          <cell r="A598" t="str">
            <v>31 GORONTALO</v>
          </cell>
          <cell r="E598">
            <v>0</v>
          </cell>
        </row>
        <row r="599">
          <cell r="A599" t="str">
            <v>32 KEPULAUAN RIAU</v>
          </cell>
          <cell r="E599">
            <v>0</v>
          </cell>
        </row>
        <row r="600">
          <cell r="A600" t="str">
            <v>33 PAPUA BARAT</v>
          </cell>
          <cell r="E600">
            <v>0</v>
          </cell>
        </row>
        <row r="601">
          <cell r="A601" t="str">
            <v>34 SULAWESI BARAT</v>
          </cell>
          <cell r="E601">
            <v>0</v>
          </cell>
        </row>
        <row r="602">
          <cell r="A602" t="str">
            <v>35 KALIMANTAN UTARA</v>
          </cell>
          <cell r="E602">
            <v>0</v>
          </cell>
        </row>
        <row r="603">
          <cell r="A603" t="str">
            <v>061 Pelatihan dan pembekalan PPIH Kloter</v>
          </cell>
          <cell r="E603">
            <v>5852850000</v>
          </cell>
          <cell r="F603">
            <v>0</v>
          </cell>
          <cell r="G603">
            <v>0</v>
          </cell>
        </row>
        <row r="604">
          <cell r="A604" t="str">
            <v>C. DAERAH</v>
          </cell>
          <cell r="E604">
            <v>5852850000</v>
          </cell>
          <cell r="F604">
            <v>0</v>
          </cell>
          <cell r="G604">
            <v>0</v>
          </cell>
        </row>
        <row r="605">
          <cell r="A605" t="str">
            <v>01 DKI JAKARTA</v>
          </cell>
          <cell r="E605">
            <v>674600000</v>
          </cell>
        </row>
        <row r="606">
          <cell r="A606" t="str">
            <v>02 JAWA BARAT</v>
          </cell>
          <cell r="E606">
            <v>916550000</v>
          </cell>
        </row>
        <row r="607">
          <cell r="A607" t="str">
            <v>03 JAWA TENGAH</v>
          </cell>
          <cell r="E607">
            <v>908600000</v>
          </cell>
        </row>
        <row r="608">
          <cell r="A608" t="str">
            <v>04 DI YOGYAKARTA</v>
          </cell>
          <cell r="E608">
            <v>0</v>
          </cell>
        </row>
        <row r="609">
          <cell r="A609" t="str">
            <v>05 JAWA TIMUR</v>
          </cell>
          <cell r="E609">
            <v>837650000</v>
          </cell>
        </row>
        <row r="610">
          <cell r="A610" t="str">
            <v>06 ACEH</v>
          </cell>
          <cell r="E610">
            <v>207050000</v>
          </cell>
        </row>
        <row r="611">
          <cell r="A611" t="str">
            <v>07 SUMATERA UTARA</v>
          </cell>
          <cell r="E611">
            <v>286550000</v>
          </cell>
        </row>
        <row r="612">
          <cell r="A612" t="str">
            <v>08 SUMATERA BARAT</v>
          </cell>
          <cell r="E612">
            <v>246800000</v>
          </cell>
        </row>
        <row r="613">
          <cell r="A613" t="str">
            <v>09 RIAU</v>
          </cell>
          <cell r="E613">
            <v>0</v>
          </cell>
        </row>
        <row r="614">
          <cell r="A614" t="str">
            <v>10 JAMBI</v>
          </cell>
          <cell r="E614">
            <v>0</v>
          </cell>
        </row>
        <row r="615">
          <cell r="A615" t="str">
            <v>11 SUMATERA SELATAN</v>
          </cell>
          <cell r="E615">
            <v>262700000</v>
          </cell>
        </row>
        <row r="616">
          <cell r="A616" t="str">
            <v>12 LAMPUNG</v>
          </cell>
          <cell r="E616">
            <v>0</v>
          </cell>
        </row>
        <row r="617">
          <cell r="A617" t="str">
            <v>13 KALIMANTAN BARAT</v>
          </cell>
          <cell r="E617">
            <v>0</v>
          </cell>
        </row>
        <row r="618">
          <cell r="A618" t="str">
            <v>14 KALIMANTAN TENGAH</v>
          </cell>
          <cell r="E618">
            <v>0</v>
          </cell>
        </row>
        <row r="619">
          <cell r="A619" t="str">
            <v>15 KALIMANTAN SELATAN</v>
          </cell>
          <cell r="E619">
            <v>238850000</v>
          </cell>
        </row>
        <row r="620">
          <cell r="A620" t="str">
            <v>16 KALIMANTAN TIMUR</v>
          </cell>
          <cell r="E620">
            <v>262700000</v>
          </cell>
        </row>
        <row r="621">
          <cell r="A621" t="str">
            <v>17 SULAWESI UTARA</v>
          </cell>
          <cell r="E621">
            <v>0</v>
          </cell>
        </row>
        <row r="622">
          <cell r="A622" t="str">
            <v>18 SULAWESI TENGAH</v>
          </cell>
          <cell r="E622">
            <v>0</v>
          </cell>
        </row>
        <row r="623">
          <cell r="A623" t="str">
            <v>19 SULAWESI SELATAN</v>
          </cell>
          <cell r="E623">
            <v>469500000</v>
          </cell>
        </row>
        <row r="624">
          <cell r="A624" t="str">
            <v>20 SULAWESI TENGGARA</v>
          </cell>
          <cell r="E624">
            <v>0</v>
          </cell>
        </row>
        <row r="625">
          <cell r="A625" t="str">
            <v>21 MALUKU</v>
          </cell>
          <cell r="E625">
            <v>0</v>
          </cell>
        </row>
        <row r="626">
          <cell r="A626" t="str">
            <v>22 BALI</v>
          </cell>
          <cell r="E626">
            <v>0</v>
          </cell>
        </row>
        <row r="627">
          <cell r="A627" t="str">
            <v>23 NUSA TENGGARA BARAT</v>
          </cell>
          <cell r="E627">
            <v>207050000</v>
          </cell>
        </row>
        <row r="628">
          <cell r="A628" t="str">
            <v>24 NUSA TENGGARA TIMUR</v>
          </cell>
          <cell r="E628">
            <v>0</v>
          </cell>
        </row>
        <row r="629">
          <cell r="A629" t="str">
            <v>25 PAPUA</v>
          </cell>
          <cell r="E629">
            <v>0</v>
          </cell>
        </row>
        <row r="630">
          <cell r="A630" t="str">
            <v>26 BENGKULU</v>
          </cell>
          <cell r="E630">
            <v>0</v>
          </cell>
        </row>
        <row r="631">
          <cell r="A631" t="str">
            <v>28 MALUKU UTARA</v>
          </cell>
          <cell r="E631">
            <v>0</v>
          </cell>
        </row>
        <row r="632">
          <cell r="A632" t="str">
            <v>29 BANTEN</v>
          </cell>
          <cell r="E632">
            <v>0</v>
          </cell>
        </row>
        <row r="633">
          <cell r="A633" t="str">
            <v>30 KEPULAUAN BANGKA BELITUNG</v>
          </cell>
          <cell r="E633">
            <v>0</v>
          </cell>
        </row>
        <row r="634">
          <cell r="A634" t="str">
            <v>31 GORONTALO</v>
          </cell>
          <cell r="E634">
            <v>0</v>
          </cell>
        </row>
        <row r="635">
          <cell r="A635" t="str">
            <v>32 KEPULAUAN RIAU</v>
          </cell>
          <cell r="E635">
            <v>334250000</v>
          </cell>
        </row>
        <row r="636">
          <cell r="A636" t="str">
            <v>33 PAPUA BARAT</v>
          </cell>
          <cell r="E636">
            <v>0</v>
          </cell>
        </row>
        <row r="637">
          <cell r="A637" t="str">
            <v>34 SULAWESI BARAT</v>
          </cell>
          <cell r="E637">
            <v>0</v>
          </cell>
        </row>
        <row r="638">
          <cell r="A638" t="str">
            <v>35 KALIMANTAN UTARA</v>
          </cell>
          <cell r="E638">
            <v>0</v>
          </cell>
        </row>
        <row r="639">
          <cell r="A639" t="str">
            <v>062 Pelatihan dan pembekalan PPIH Non Kloter</v>
          </cell>
          <cell r="E639">
            <v>5705779000</v>
          </cell>
          <cell r="F639">
            <v>0</v>
          </cell>
          <cell r="G639">
            <v>0</v>
          </cell>
        </row>
        <row r="640">
          <cell r="A640" t="str">
            <v>A. PUSAT</v>
          </cell>
          <cell r="E640">
            <v>5705779000</v>
          </cell>
          <cell r="F640">
            <v>0</v>
          </cell>
          <cell r="G640">
            <v>0</v>
          </cell>
        </row>
        <row r="641">
          <cell r="A641" t="str">
            <v>01 DKI JAKARTA</v>
          </cell>
          <cell r="E641">
            <v>5705779000</v>
          </cell>
          <cell r="G641">
            <v>0</v>
          </cell>
        </row>
        <row r="642">
          <cell r="A642" t="str">
            <v>063 Pelatihan dan pembekalan PPIH Tenaga Musiman</v>
          </cell>
          <cell r="E642">
            <v>800044000</v>
          </cell>
          <cell r="F642">
            <v>0</v>
          </cell>
          <cell r="G642">
            <v>0</v>
          </cell>
        </row>
        <row r="643">
          <cell r="A643" t="str">
            <v>A. PUSAT</v>
          </cell>
          <cell r="E643">
            <v>800044000</v>
          </cell>
          <cell r="F643">
            <v>0</v>
          </cell>
          <cell r="G643">
            <v>0</v>
          </cell>
        </row>
        <row r="644">
          <cell r="A644" t="str">
            <v>50 PERWAKILAN RI DI LUAR NEGERI</v>
          </cell>
          <cell r="E644">
            <v>800044000</v>
          </cell>
        </row>
        <row r="645">
          <cell r="A645" t="str">
            <v>064 Operasional PPIH Kloter</v>
          </cell>
          <cell r="E645">
            <v>74101044000</v>
          </cell>
          <cell r="F645">
            <v>0</v>
          </cell>
          <cell r="G645">
            <v>0</v>
          </cell>
        </row>
        <row r="646">
          <cell r="A646" t="str">
            <v>C. DAERAH</v>
          </cell>
          <cell r="E646">
            <v>74101044000</v>
          </cell>
          <cell r="F646">
            <v>0</v>
          </cell>
          <cell r="G646">
            <v>0</v>
          </cell>
        </row>
        <row r="647">
          <cell r="A647" t="str">
            <v>01 DKI JAKARTA</v>
          </cell>
          <cell r="E647">
            <v>9053850000</v>
          </cell>
        </row>
        <row r="648">
          <cell r="A648" t="str">
            <v>02 JAWA BARAT</v>
          </cell>
          <cell r="E648">
            <v>13371840000</v>
          </cell>
        </row>
        <row r="649">
          <cell r="A649" t="str">
            <v>03 JAWA TENGAH</v>
          </cell>
          <cell r="E649">
            <v>13304180000</v>
          </cell>
        </row>
        <row r="650">
          <cell r="A650" t="str">
            <v>04 DI YOGYAKARTA</v>
          </cell>
          <cell r="E650">
            <v>0</v>
          </cell>
        </row>
        <row r="651">
          <cell r="A651" t="str">
            <v>05 JAWA TIMUR</v>
          </cell>
          <cell r="E651">
            <v>12153960000</v>
          </cell>
        </row>
        <row r="652">
          <cell r="A652" t="str">
            <v>06 ACEH</v>
          </cell>
          <cell r="E652">
            <v>1570080000</v>
          </cell>
        </row>
        <row r="653">
          <cell r="A653" t="str">
            <v>07 SUMATERA UTARA</v>
          </cell>
          <cell r="E653">
            <v>2910732000</v>
          </cell>
        </row>
        <row r="654">
          <cell r="A654" t="str">
            <v>08 SUMATERA BARAT</v>
          </cell>
          <cell r="E654">
            <v>2283814000</v>
          </cell>
        </row>
        <row r="655">
          <cell r="A655" t="str">
            <v>09 RIAU</v>
          </cell>
          <cell r="E655">
            <v>0</v>
          </cell>
        </row>
        <row r="656">
          <cell r="A656" t="str">
            <v>10 JAMBI</v>
          </cell>
          <cell r="E656">
            <v>0</v>
          </cell>
        </row>
        <row r="657">
          <cell r="A657" t="str">
            <v>11 SUMATERA SELATAN</v>
          </cell>
          <cell r="E657">
            <v>2644116000</v>
          </cell>
        </row>
        <row r="658">
          <cell r="A658" t="str">
            <v>12 LAMPUNG</v>
          </cell>
          <cell r="E658">
            <v>0</v>
          </cell>
        </row>
        <row r="659">
          <cell r="A659" t="str">
            <v>13 KALIMANTAN BARAT</v>
          </cell>
          <cell r="E659">
            <v>0</v>
          </cell>
        </row>
        <row r="660">
          <cell r="A660" t="str">
            <v>14 KALIMANTAN TENGAH</v>
          </cell>
          <cell r="E660">
            <v>0</v>
          </cell>
        </row>
        <row r="661">
          <cell r="A661" t="str">
            <v>15 KALIMANTAN SELATAN</v>
          </cell>
          <cell r="E661">
            <v>2271840000</v>
          </cell>
        </row>
        <row r="662">
          <cell r="A662" t="str">
            <v>16 KALIMANTAN TIMUR</v>
          </cell>
          <cell r="E662">
            <v>2702636000</v>
          </cell>
        </row>
        <row r="663">
          <cell r="A663" t="str">
            <v>17 SULAWESI UTARA</v>
          </cell>
          <cell r="E663">
            <v>0</v>
          </cell>
        </row>
        <row r="664">
          <cell r="A664" t="str">
            <v>18 SULAWESI TENGAH</v>
          </cell>
          <cell r="E664">
            <v>0</v>
          </cell>
        </row>
        <row r="665">
          <cell r="A665" t="str">
            <v>19 SULAWESI SELATAN</v>
          </cell>
          <cell r="E665">
            <v>6230356000</v>
          </cell>
        </row>
        <row r="666">
          <cell r="A666" t="str">
            <v>20 SULAWESI TENGGARA</v>
          </cell>
          <cell r="E666">
            <v>0</v>
          </cell>
        </row>
        <row r="667">
          <cell r="A667" t="str">
            <v>21 MALUKU</v>
          </cell>
          <cell r="E667">
            <v>0</v>
          </cell>
        </row>
        <row r="668">
          <cell r="A668" t="str">
            <v>22 BALI</v>
          </cell>
          <cell r="E668">
            <v>0</v>
          </cell>
        </row>
        <row r="669">
          <cell r="A669" t="str">
            <v>23 NUSA TENGGARA BARAT</v>
          </cell>
          <cell r="E669">
            <v>1713768000</v>
          </cell>
        </row>
        <row r="670">
          <cell r="A670" t="str">
            <v>24 NUSA TENGGARA TIMUR</v>
          </cell>
          <cell r="E670">
            <v>0</v>
          </cell>
        </row>
        <row r="671">
          <cell r="A671" t="str">
            <v>25 PAPUA</v>
          </cell>
          <cell r="E671">
            <v>0</v>
          </cell>
        </row>
        <row r="672">
          <cell r="A672" t="str">
            <v>26 BENGKULU</v>
          </cell>
          <cell r="E672">
            <v>0</v>
          </cell>
        </row>
        <row r="673">
          <cell r="A673" t="str">
            <v>28 MALUKU UTARA</v>
          </cell>
          <cell r="E673">
            <v>0</v>
          </cell>
        </row>
        <row r="674">
          <cell r="A674" t="str">
            <v>29 BANTEN</v>
          </cell>
          <cell r="E674">
            <v>0</v>
          </cell>
        </row>
        <row r="675">
          <cell r="A675" t="str">
            <v>30 KEPULAUAN BANGKA BELITUNG</v>
          </cell>
          <cell r="E675">
            <v>0</v>
          </cell>
        </row>
        <row r="676">
          <cell r="A676" t="str">
            <v>31 GORONTALO</v>
          </cell>
          <cell r="E676">
            <v>0</v>
          </cell>
        </row>
        <row r="677">
          <cell r="A677" t="str">
            <v>32 KEPULAUAN RIAU</v>
          </cell>
          <cell r="E677">
            <v>3889872000</v>
          </cell>
        </row>
        <row r="678">
          <cell r="A678" t="str">
            <v>33 PAPUA BARAT</v>
          </cell>
          <cell r="E678">
            <v>0</v>
          </cell>
        </row>
        <row r="679">
          <cell r="A679" t="str">
            <v>34 SULAWESI BARAT</v>
          </cell>
          <cell r="E679">
            <v>0</v>
          </cell>
        </row>
        <row r="680">
          <cell r="A680" t="str">
            <v>35 KALIMANTAN UTARA</v>
          </cell>
          <cell r="E680">
            <v>0</v>
          </cell>
        </row>
        <row r="681">
          <cell r="A681" t="str">
            <v>065 Operasional PPIH Non Kloter</v>
          </cell>
          <cell r="E681">
            <v>88771350000</v>
          </cell>
          <cell r="F681">
            <v>0</v>
          </cell>
          <cell r="G681">
            <v>0</v>
          </cell>
        </row>
        <row r="682">
          <cell r="A682" t="str">
            <v>A. PUSAT</v>
          </cell>
          <cell r="E682">
            <v>88771350000</v>
          </cell>
          <cell r="F682">
            <v>0</v>
          </cell>
          <cell r="G682">
            <v>0</v>
          </cell>
        </row>
        <row r="683">
          <cell r="A683" t="str">
            <v>01 DKI JAKARTA</v>
          </cell>
          <cell r="E683">
            <v>88771350000</v>
          </cell>
        </row>
        <row r="684">
          <cell r="A684" t="str">
            <v>066 Operasional PPIH Tenaga Musiman</v>
          </cell>
          <cell r="E684">
            <v>51748200000</v>
          </cell>
          <cell r="F684">
            <v>0</v>
          </cell>
          <cell r="G684">
            <v>0</v>
          </cell>
        </row>
        <row r="685">
          <cell r="A685" t="str">
            <v>A. PUSAT</v>
          </cell>
          <cell r="E685">
            <v>51748200000</v>
          </cell>
          <cell r="F685">
            <v>0</v>
          </cell>
          <cell r="G685">
            <v>0</v>
          </cell>
        </row>
        <row r="686">
          <cell r="A686" t="str">
            <v>50 PERWAKILAN RI DI LUAR NEGERI</v>
          </cell>
          <cell r="E686">
            <v>51748200000</v>
          </cell>
        </row>
        <row r="687">
          <cell r="A687" t="str">
            <v>067 Operasional PPIH Embarkasi</v>
          </cell>
          <cell r="E687">
            <v>34496321000</v>
          </cell>
          <cell r="F687">
            <v>0</v>
          </cell>
          <cell r="G687">
            <v>0</v>
          </cell>
        </row>
        <row r="688">
          <cell r="A688" t="str">
            <v>C. DAERAH</v>
          </cell>
          <cell r="E688">
            <v>34496321000</v>
          </cell>
          <cell r="F688">
            <v>0</v>
          </cell>
          <cell r="G688">
            <v>0</v>
          </cell>
        </row>
        <row r="689">
          <cell r="A689" t="str">
            <v>01 DKI JAKARTA</v>
          </cell>
          <cell r="E689">
            <v>4266550000</v>
          </cell>
        </row>
        <row r="690">
          <cell r="A690" t="str">
            <v>02 JAWA BARAT</v>
          </cell>
          <cell r="E690">
            <v>5932104000</v>
          </cell>
        </row>
        <row r="691">
          <cell r="A691" t="str">
            <v>03 JAWA TENGAH</v>
          </cell>
          <cell r="E691">
            <v>6253767000</v>
          </cell>
        </row>
        <row r="692">
          <cell r="A692" t="str">
            <v>04 DI YOGYAKARTA</v>
          </cell>
          <cell r="E692">
            <v>0</v>
          </cell>
        </row>
        <row r="693">
          <cell r="A693" t="str">
            <v>05 JAWA TIMUR</v>
          </cell>
          <cell r="E693">
            <v>5218960000</v>
          </cell>
        </row>
        <row r="694">
          <cell r="A694" t="str">
            <v>06 ACEH</v>
          </cell>
          <cell r="E694">
            <v>1255185000</v>
          </cell>
        </row>
        <row r="695">
          <cell r="A695" t="str">
            <v>07 SUMATERA UTARA</v>
          </cell>
          <cell r="E695">
            <v>2519613000</v>
          </cell>
        </row>
        <row r="696">
          <cell r="A696" t="str">
            <v>08 SUMATERA BARAT</v>
          </cell>
          <cell r="E696">
            <v>803000000</v>
          </cell>
        </row>
        <row r="697">
          <cell r="A697" t="str">
            <v>09 RIAU</v>
          </cell>
          <cell r="E697">
            <v>0</v>
          </cell>
        </row>
        <row r="698">
          <cell r="A698" t="str">
            <v>10 JAMBI</v>
          </cell>
          <cell r="E698">
            <v>0</v>
          </cell>
        </row>
        <row r="699">
          <cell r="A699" t="str">
            <v>11 SUMATERA SELATAN</v>
          </cell>
          <cell r="E699">
            <v>231268000</v>
          </cell>
        </row>
        <row r="700">
          <cell r="A700" t="str">
            <v>12 LAMPUNG</v>
          </cell>
          <cell r="E700">
            <v>0</v>
          </cell>
        </row>
        <row r="701">
          <cell r="A701" t="str">
            <v>13 KALIMANTAN BARAT</v>
          </cell>
          <cell r="E701">
            <v>0</v>
          </cell>
        </row>
        <row r="702">
          <cell r="A702" t="str">
            <v>14 KALIMANTAN TENGAH</v>
          </cell>
          <cell r="E702">
            <v>0</v>
          </cell>
        </row>
        <row r="703">
          <cell r="A703" t="str">
            <v>15 KALIMANTAN SELATAN</v>
          </cell>
          <cell r="E703">
            <v>1190110000</v>
          </cell>
        </row>
        <row r="704">
          <cell r="A704" t="str">
            <v>16 KALIMANTAN TIMUR</v>
          </cell>
          <cell r="E704">
            <v>1015060000</v>
          </cell>
        </row>
        <row r="705">
          <cell r="A705" t="str">
            <v>17 SULAWESI UTARA</v>
          </cell>
          <cell r="E705">
            <v>0</v>
          </cell>
        </row>
        <row r="706">
          <cell r="A706" t="str">
            <v>18 SULAWESI TENGAH</v>
          </cell>
          <cell r="E706">
            <v>0</v>
          </cell>
        </row>
        <row r="707">
          <cell r="A707" t="str">
            <v>19 SULAWESI SELATAN</v>
          </cell>
          <cell r="E707">
            <v>3261975000</v>
          </cell>
        </row>
        <row r="708">
          <cell r="A708" t="str">
            <v>20 SULAWESI TENGGARA</v>
          </cell>
          <cell r="E708">
            <v>0</v>
          </cell>
        </row>
        <row r="709">
          <cell r="A709" t="str">
            <v>21 MALUKU</v>
          </cell>
          <cell r="E709">
            <v>0</v>
          </cell>
        </row>
        <row r="710">
          <cell r="A710" t="str">
            <v>22 BALI</v>
          </cell>
          <cell r="E710">
            <v>132664000</v>
          </cell>
        </row>
        <row r="711">
          <cell r="A711" t="str">
            <v>23 NUSA TENGGARA BARAT</v>
          </cell>
          <cell r="E711">
            <v>921302000</v>
          </cell>
        </row>
        <row r="712">
          <cell r="A712" t="str">
            <v>24 NUSA TENGGARA TIMUR</v>
          </cell>
          <cell r="E712">
            <v>0</v>
          </cell>
        </row>
        <row r="713">
          <cell r="A713" t="str">
            <v>25 PAPUA</v>
          </cell>
          <cell r="E713">
            <v>0</v>
          </cell>
        </row>
        <row r="714">
          <cell r="A714" t="str">
            <v>26 BENGKULU</v>
          </cell>
          <cell r="E714">
            <v>0</v>
          </cell>
        </row>
        <row r="715">
          <cell r="A715" t="str">
            <v>28 MALUKU UTARA</v>
          </cell>
          <cell r="E715">
            <v>0</v>
          </cell>
        </row>
        <row r="716">
          <cell r="A716" t="str">
            <v>29 BANTEN</v>
          </cell>
          <cell r="E716">
            <v>100000000</v>
          </cell>
        </row>
        <row r="717">
          <cell r="A717" t="str">
            <v>30 KEPULAUAN BANGKA BELITUNG</v>
          </cell>
        </row>
        <row r="718">
          <cell r="A718" t="str">
            <v>31 GORONTALO</v>
          </cell>
          <cell r="E718">
            <v>0</v>
          </cell>
        </row>
        <row r="719">
          <cell r="A719" t="str">
            <v>32 KEPULAUAN RIAU</v>
          </cell>
          <cell r="E719">
            <v>1364763000</v>
          </cell>
        </row>
        <row r="720">
          <cell r="A720" t="str">
            <v>33 PAPUA BARAT</v>
          </cell>
          <cell r="E720">
            <v>0</v>
          </cell>
        </row>
        <row r="721">
          <cell r="A721" t="str">
            <v>34 SULAWESI BARAT</v>
          </cell>
          <cell r="E721">
            <v>0</v>
          </cell>
        </row>
        <row r="722">
          <cell r="A722" t="str">
            <v>35 KALIMANTAN UTARA</v>
          </cell>
          <cell r="E722">
            <v>30000000</v>
          </cell>
        </row>
        <row r="723">
          <cell r="A723" t="str">
            <v>068 Operasional PPIH Embarkasi Antara</v>
          </cell>
          <cell r="E723">
            <v>2950680000</v>
          </cell>
          <cell r="F723">
            <v>0</v>
          </cell>
          <cell r="G723">
            <v>0</v>
          </cell>
        </row>
        <row r="724">
          <cell r="A724" t="str">
            <v>C. DAERAH</v>
          </cell>
          <cell r="E724">
            <v>2950680000</v>
          </cell>
          <cell r="F724">
            <v>0</v>
          </cell>
          <cell r="G724">
            <v>0</v>
          </cell>
        </row>
        <row r="725">
          <cell r="A725" t="str">
            <v>01 DKI JAKARTA</v>
          </cell>
          <cell r="E725">
            <v>0</v>
          </cell>
        </row>
        <row r="726">
          <cell r="A726" t="str">
            <v>02 JAWA BARAT</v>
          </cell>
          <cell r="E726">
            <v>0</v>
          </cell>
        </row>
        <row r="727">
          <cell r="A727" t="str">
            <v>03 JAWA TENGAH</v>
          </cell>
          <cell r="E727">
            <v>0</v>
          </cell>
        </row>
        <row r="728">
          <cell r="A728" t="str">
            <v>04 DI YOGYAKARTA</v>
          </cell>
          <cell r="E728">
            <v>0</v>
          </cell>
        </row>
        <row r="729">
          <cell r="A729" t="str">
            <v>05 JAWA TIMUR</v>
          </cell>
          <cell r="E729">
            <v>0</v>
          </cell>
        </row>
        <row r="730">
          <cell r="A730" t="str">
            <v>06 ACEH</v>
          </cell>
          <cell r="E730">
            <v>0</v>
          </cell>
        </row>
        <row r="731">
          <cell r="A731" t="str">
            <v>07 SUMATERA UTARA</v>
          </cell>
          <cell r="E731">
            <v>0</v>
          </cell>
        </row>
        <row r="732">
          <cell r="A732" t="str">
            <v>08 SUMATERA BARAT</v>
          </cell>
          <cell r="E732">
            <v>0</v>
          </cell>
        </row>
        <row r="733">
          <cell r="A733" t="str">
            <v>09 RIAU</v>
          </cell>
          <cell r="E733">
            <v>30000000</v>
          </cell>
        </row>
        <row r="734">
          <cell r="A734" t="str">
            <v>10 JAMBI</v>
          </cell>
          <cell r="E734">
            <v>514100000</v>
          </cell>
        </row>
        <row r="735">
          <cell r="A735" t="str">
            <v>11 SUMATERA SELATAN</v>
          </cell>
          <cell r="E735">
            <v>0</v>
          </cell>
        </row>
        <row r="736">
          <cell r="A736" t="str">
            <v>12 LAMPUNG</v>
          </cell>
          <cell r="E736">
            <v>1170335000</v>
          </cell>
        </row>
        <row r="737">
          <cell r="A737" t="str">
            <v>13 KALIMANTAN BARAT</v>
          </cell>
          <cell r="E737">
            <v>0</v>
          </cell>
        </row>
        <row r="738">
          <cell r="A738" t="str">
            <v>14 KALIMANTAN TENGAH</v>
          </cell>
          <cell r="E738">
            <v>210924000</v>
          </cell>
        </row>
        <row r="739">
          <cell r="A739" t="str">
            <v>15 KALIMANTAN SELATAN</v>
          </cell>
          <cell r="E739">
            <v>0</v>
          </cell>
        </row>
        <row r="740">
          <cell r="A740" t="str">
            <v>16 KALIMANTAN TIMUR</v>
          </cell>
          <cell r="E740">
            <v>0</v>
          </cell>
        </row>
        <row r="741">
          <cell r="A741" t="str">
            <v>17 SULAWESI UTARA</v>
          </cell>
          <cell r="E741">
            <v>0</v>
          </cell>
        </row>
        <row r="742">
          <cell r="A742" t="str">
            <v>18 SULAWESI TENGAH</v>
          </cell>
          <cell r="E742">
            <v>0</v>
          </cell>
        </row>
        <row r="743">
          <cell r="A743" t="str">
            <v>19 SULAWESI SELATAN</v>
          </cell>
          <cell r="E743">
            <v>0</v>
          </cell>
        </row>
        <row r="744">
          <cell r="A744" t="str">
            <v>20 SULAWESI TENGGARA</v>
          </cell>
          <cell r="E744">
            <v>0</v>
          </cell>
        </row>
        <row r="745">
          <cell r="A745" t="str">
            <v>21 MALUKU</v>
          </cell>
          <cell r="E745">
            <v>0</v>
          </cell>
        </row>
        <row r="746">
          <cell r="A746" t="str">
            <v>22 BALI</v>
          </cell>
          <cell r="E746">
            <v>0</v>
          </cell>
        </row>
        <row r="747">
          <cell r="A747" t="str">
            <v>23 NUSA TENGGARA BARAT</v>
          </cell>
          <cell r="E747">
            <v>0</v>
          </cell>
        </row>
        <row r="748">
          <cell r="A748" t="str">
            <v>24 NUSA TENGGARA TIMUR</v>
          </cell>
          <cell r="E748">
            <v>0</v>
          </cell>
        </row>
        <row r="749">
          <cell r="A749" t="str">
            <v>25 PAPUA</v>
          </cell>
          <cell r="E749">
            <v>0</v>
          </cell>
        </row>
        <row r="750">
          <cell r="A750" t="str">
            <v>26 BENGKULU</v>
          </cell>
          <cell r="E750">
            <v>499300000</v>
          </cell>
        </row>
        <row r="751">
          <cell r="A751" t="str">
            <v>28 MALUKU UTARA</v>
          </cell>
          <cell r="E751">
            <v>0</v>
          </cell>
        </row>
        <row r="752">
          <cell r="A752" t="str">
            <v>29 BANTEN</v>
          </cell>
          <cell r="E752">
            <v>0</v>
          </cell>
        </row>
        <row r="753">
          <cell r="A753" t="str">
            <v>30 KEPULAUAN BANGKA BELITUNG</v>
          </cell>
          <cell r="E753">
            <v>30000000</v>
          </cell>
        </row>
        <row r="754">
          <cell r="A754" t="str">
            <v>31 GORONTALO</v>
          </cell>
          <cell r="E754">
            <v>496021000</v>
          </cell>
        </row>
        <row r="755">
          <cell r="A755" t="str">
            <v>32 KEPULAUAN RIAU</v>
          </cell>
          <cell r="E755">
            <v>0</v>
          </cell>
        </row>
        <row r="756">
          <cell r="A756" t="str">
            <v>33 PAPUA BARAT</v>
          </cell>
          <cell r="E756">
            <v>0</v>
          </cell>
        </row>
        <row r="757">
          <cell r="A757" t="str">
            <v>34 SULAWESI BARAT</v>
          </cell>
          <cell r="E757">
            <v>0</v>
          </cell>
        </row>
        <row r="758">
          <cell r="A758" t="str">
            <v>35 KALIMANTAN UTARA</v>
          </cell>
          <cell r="E758">
            <v>0</v>
          </cell>
        </row>
        <row r="759">
          <cell r="A759" t="str">
            <v>069 Operasional PPIH Embarkasi Transit</v>
          </cell>
          <cell r="E759">
            <v>1538954000</v>
          </cell>
          <cell r="F759">
            <v>0</v>
          </cell>
          <cell r="G759">
            <v>0</v>
          </cell>
        </row>
        <row r="760">
          <cell r="A760" t="str">
            <v>C. DAERAH</v>
          </cell>
          <cell r="E760">
            <v>1538954000</v>
          </cell>
          <cell r="F760">
            <v>0</v>
          </cell>
          <cell r="G760">
            <v>0</v>
          </cell>
        </row>
        <row r="761">
          <cell r="A761" t="str">
            <v>01 DKI JAKARTA</v>
          </cell>
          <cell r="E761">
            <v>0</v>
          </cell>
        </row>
        <row r="762">
          <cell r="A762" t="str">
            <v>02 JAWA BARAT</v>
          </cell>
          <cell r="E762">
            <v>0</v>
          </cell>
        </row>
        <row r="763">
          <cell r="A763" t="str">
            <v>03 JAWA TENGAH</v>
          </cell>
          <cell r="E763">
            <v>0</v>
          </cell>
        </row>
        <row r="764">
          <cell r="A764" t="str">
            <v>04 DI YOGYAKARTA</v>
          </cell>
          <cell r="E764">
            <v>30000000</v>
          </cell>
        </row>
        <row r="765">
          <cell r="A765" t="str">
            <v>05 JAWA TIMUR</v>
          </cell>
          <cell r="E765">
            <v>0</v>
          </cell>
        </row>
        <row r="766">
          <cell r="A766" t="str">
            <v>06 ACEH</v>
          </cell>
          <cell r="E766">
            <v>0</v>
          </cell>
        </row>
        <row r="767">
          <cell r="A767" t="str">
            <v>07 SUMATERA UTARA</v>
          </cell>
          <cell r="E767">
            <v>0</v>
          </cell>
        </row>
        <row r="768">
          <cell r="A768" t="str">
            <v>08 SUMATERA BARAT</v>
          </cell>
          <cell r="E768">
            <v>0</v>
          </cell>
        </row>
        <row r="769">
          <cell r="A769" t="str">
            <v>09 RIAU</v>
          </cell>
          <cell r="E769">
            <v>0</v>
          </cell>
        </row>
        <row r="770">
          <cell r="A770" t="str">
            <v>10 JAMBI</v>
          </cell>
          <cell r="E770">
            <v>0</v>
          </cell>
        </row>
        <row r="771">
          <cell r="A771" t="str">
            <v>11 SUMATERA SELATAN</v>
          </cell>
          <cell r="E771">
            <v>0</v>
          </cell>
        </row>
        <row r="772">
          <cell r="A772" t="str">
            <v>12 LAMPUNG</v>
          </cell>
          <cell r="E772">
            <v>0</v>
          </cell>
        </row>
        <row r="773">
          <cell r="A773" t="str">
            <v>13 KALIMANTAN BARAT</v>
          </cell>
          <cell r="E773">
            <v>30000000</v>
          </cell>
        </row>
        <row r="774">
          <cell r="A774" t="str">
            <v>14 KALIMANTAN TENGAH</v>
          </cell>
          <cell r="E774">
            <v>0</v>
          </cell>
        </row>
        <row r="775">
          <cell r="A775" t="str">
            <v>15 KALIMANTAN SELATAN</v>
          </cell>
          <cell r="E775">
            <v>0</v>
          </cell>
        </row>
        <row r="776">
          <cell r="A776" t="str">
            <v>16 KALIMANTAN TIMUR</v>
          </cell>
          <cell r="E776">
            <v>0</v>
          </cell>
        </row>
        <row r="777">
          <cell r="A777" t="str">
            <v>17 SULAWESI UTARA</v>
          </cell>
          <cell r="E777">
            <v>164873000</v>
          </cell>
        </row>
        <row r="778">
          <cell r="A778" t="str">
            <v>18 SULAWESI TENGAH</v>
          </cell>
          <cell r="E778">
            <v>30000000</v>
          </cell>
        </row>
        <row r="779">
          <cell r="A779" t="str">
            <v>19 SULAWESI SELATAN</v>
          </cell>
          <cell r="E779">
            <v>0</v>
          </cell>
        </row>
        <row r="780">
          <cell r="A780" t="str">
            <v>20 SULAWESI TENGGARA</v>
          </cell>
          <cell r="E780">
            <v>30000000</v>
          </cell>
        </row>
        <row r="781">
          <cell r="A781" t="str">
            <v>21 MALUKU</v>
          </cell>
          <cell r="E781">
            <v>30000000</v>
          </cell>
        </row>
        <row r="782">
          <cell r="A782" t="str">
            <v>22 BALI</v>
          </cell>
          <cell r="E782">
            <v>0</v>
          </cell>
        </row>
        <row r="783">
          <cell r="A783" t="str">
            <v>23 NUSA TENGGARA BARAT</v>
          </cell>
          <cell r="E783">
            <v>0</v>
          </cell>
        </row>
        <row r="784">
          <cell r="A784" t="str">
            <v>24 NUSA TENGGARA TIMUR</v>
          </cell>
          <cell r="E784">
            <v>226952000</v>
          </cell>
        </row>
        <row r="785">
          <cell r="A785" t="str">
            <v>25 PAPUA</v>
          </cell>
          <cell r="E785">
            <v>357584000</v>
          </cell>
        </row>
        <row r="786">
          <cell r="A786" t="str">
            <v>26 BENGKULU</v>
          </cell>
          <cell r="E786">
            <v>0</v>
          </cell>
        </row>
        <row r="787">
          <cell r="A787" t="str">
            <v>28 MALUKU UTARA</v>
          </cell>
          <cell r="E787">
            <v>30000000</v>
          </cell>
        </row>
        <row r="788">
          <cell r="A788" t="str">
            <v>29 BANTEN</v>
          </cell>
          <cell r="E788">
            <v>0</v>
          </cell>
        </row>
        <row r="789">
          <cell r="A789" t="str">
            <v>30 KEPULAUAN BANGKA BELITUNG</v>
          </cell>
        </row>
        <row r="790">
          <cell r="A790" t="str">
            <v>31 GORONTALO</v>
          </cell>
          <cell r="E790">
            <v>0</v>
          </cell>
        </row>
        <row r="791">
          <cell r="A791" t="str">
            <v>32 KEPULAUAN RIAU</v>
          </cell>
          <cell r="E791">
            <v>0</v>
          </cell>
        </row>
        <row r="792">
          <cell r="A792" t="str">
            <v>33 PAPUA BARAT</v>
          </cell>
          <cell r="E792">
            <v>395600000</v>
          </cell>
        </row>
        <row r="793">
          <cell r="A793" t="str">
            <v>34 SULAWESI BARAT</v>
          </cell>
          <cell r="E793">
            <v>213945000</v>
          </cell>
        </row>
        <row r="794">
          <cell r="A794" t="str">
            <v>35 KALIMANTAN UTARA</v>
          </cell>
          <cell r="E794">
            <v>0</v>
          </cell>
        </row>
        <row r="795">
          <cell r="A795" t="str">
            <v>070 Akomodasi PPIH Kloter</v>
          </cell>
          <cell r="E795">
            <v>24311178000</v>
          </cell>
          <cell r="F795">
            <v>0</v>
          </cell>
          <cell r="G795">
            <v>0</v>
          </cell>
        </row>
        <row r="796">
          <cell r="A796" t="str">
            <v>A. PUSAT</v>
          </cell>
          <cell r="E796">
            <v>24311178000</v>
          </cell>
          <cell r="F796">
            <v>0</v>
          </cell>
          <cell r="G796">
            <v>0</v>
          </cell>
        </row>
        <row r="797">
          <cell r="A797" t="str">
            <v>50 PERWAKILAN RI DI LUAR NEGERI</v>
          </cell>
          <cell r="E797">
            <v>24311178000</v>
          </cell>
        </row>
        <row r="798">
          <cell r="A798" t="str">
            <v>071 Akomodasi PPIH Non Kloter</v>
          </cell>
          <cell r="E798">
            <v>23615400000</v>
          </cell>
          <cell r="F798">
            <v>0</v>
          </cell>
          <cell r="G798">
            <v>0</v>
          </cell>
        </row>
        <row r="799">
          <cell r="A799" t="str">
            <v>A. PUSAT</v>
          </cell>
          <cell r="E799">
            <v>23615400000</v>
          </cell>
          <cell r="F799">
            <v>0</v>
          </cell>
          <cell r="G799">
            <v>0</v>
          </cell>
        </row>
        <row r="800">
          <cell r="A800" t="str">
            <v>50 PERWAKILAN RI DI LUAR NEGERI</v>
          </cell>
          <cell r="E800">
            <v>23615400000</v>
          </cell>
        </row>
        <row r="801">
          <cell r="A801" t="str">
            <v>072 Akomodasi PPIH Tenaga Musiman</v>
          </cell>
          <cell r="E801">
            <v>4231417000</v>
          </cell>
          <cell r="F801">
            <v>0</v>
          </cell>
          <cell r="G801">
            <v>0</v>
          </cell>
        </row>
        <row r="802">
          <cell r="A802" t="str">
            <v>A. PUSAT</v>
          </cell>
          <cell r="E802">
            <v>4231417000</v>
          </cell>
          <cell r="F802">
            <v>0</v>
          </cell>
          <cell r="G802">
            <v>0</v>
          </cell>
        </row>
        <row r="803">
          <cell r="A803" t="str">
            <v>50 PERWAKILAN RI DI LUAR NEGERI</v>
          </cell>
          <cell r="E803">
            <v>4231417000</v>
          </cell>
        </row>
        <row r="804">
          <cell r="A804" t="str">
            <v>073 Konsumsi PPIH Kloter</v>
          </cell>
          <cell r="E804">
            <v>1372257000</v>
          </cell>
          <cell r="F804">
            <v>0</v>
          </cell>
          <cell r="G804">
            <v>0</v>
          </cell>
        </row>
        <row r="805">
          <cell r="A805" t="str">
            <v>A. PUSAT</v>
          </cell>
          <cell r="E805">
            <v>1372257000</v>
          </cell>
          <cell r="F805">
            <v>0</v>
          </cell>
          <cell r="G805">
            <v>0</v>
          </cell>
        </row>
        <row r="806">
          <cell r="A806" t="str">
            <v>50 PERWAKILAN RI DI LUAR NEGERI</v>
          </cell>
          <cell r="E806">
            <v>1372257000</v>
          </cell>
        </row>
        <row r="807">
          <cell r="A807" t="str">
            <v>074 Konsumsi PPIH Non Kloter</v>
          </cell>
          <cell r="E807">
            <v>9101776000</v>
          </cell>
          <cell r="F807">
            <v>0</v>
          </cell>
          <cell r="G807">
            <v>0</v>
          </cell>
        </row>
        <row r="808">
          <cell r="A808" t="str">
            <v>A. PUSAT</v>
          </cell>
          <cell r="E808">
            <v>9101776000</v>
          </cell>
          <cell r="F808">
            <v>0</v>
          </cell>
          <cell r="G808">
            <v>0</v>
          </cell>
        </row>
        <row r="809">
          <cell r="A809" t="str">
            <v>50 PERWAKILAN RI DI LUAR NEGERI</v>
          </cell>
          <cell r="E809">
            <v>9101776000</v>
          </cell>
        </row>
        <row r="810">
          <cell r="A810" t="str">
            <v>075 Konsumsi PPIH Tenaga Musiman</v>
          </cell>
          <cell r="E810">
            <v>13077995000</v>
          </cell>
          <cell r="F810">
            <v>0</v>
          </cell>
          <cell r="G810">
            <v>0</v>
          </cell>
        </row>
        <row r="811">
          <cell r="A811" t="str">
            <v>A. PUSAT</v>
          </cell>
          <cell r="E811">
            <v>13077995000</v>
          </cell>
          <cell r="F811">
            <v>0</v>
          </cell>
          <cell r="G811">
            <v>0</v>
          </cell>
        </row>
        <row r="812">
          <cell r="A812" t="str">
            <v>50 PERWAKILAN RI DI LUAR NEGERI</v>
          </cell>
          <cell r="E812">
            <v>13077995000</v>
          </cell>
        </row>
        <row r="813">
          <cell r="A813" t="str">
            <v>076 Transportasi PPIH Kloter</v>
          </cell>
          <cell r="E813">
            <v>3996521000</v>
          </cell>
          <cell r="F813">
            <v>0</v>
          </cell>
          <cell r="G813">
            <v>0</v>
          </cell>
        </row>
        <row r="814">
          <cell r="A814" t="str">
            <v>A. PUSAT</v>
          </cell>
          <cell r="E814">
            <v>3996521000</v>
          </cell>
          <cell r="F814">
            <v>0</v>
          </cell>
          <cell r="G814">
            <v>0</v>
          </cell>
        </row>
        <row r="815">
          <cell r="A815" t="str">
            <v>50 PERWAKILAN RI DI LUAR NEGERI</v>
          </cell>
          <cell r="E815">
            <v>3996521000</v>
          </cell>
        </row>
        <row r="816">
          <cell r="A816" t="str">
            <v>077 Transportasi PPIH Non Kloter</v>
          </cell>
          <cell r="E816">
            <v>4936640000</v>
          </cell>
          <cell r="F816">
            <v>0</v>
          </cell>
          <cell r="G816">
            <v>0</v>
          </cell>
        </row>
        <row r="817">
          <cell r="A817" t="str">
            <v>A. PUSAT</v>
          </cell>
          <cell r="E817">
            <v>4936640000</v>
          </cell>
          <cell r="F817">
            <v>0</v>
          </cell>
          <cell r="G817">
            <v>0</v>
          </cell>
        </row>
        <row r="818">
          <cell r="A818" t="str">
            <v>50 PERWAKILAN RI DI LUAR NEGERI</v>
          </cell>
          <cell r="E818">
            <v>4936640000</v>
          </cell>
        </row>
        <row r="819">
          <cell r="A819" t="str">
            <v>078 Transportasi PPIH Tenaga Musiman</v>
          </cell>
          <cell r="E819">
            <v>14003221000</v>
          </cell>
          <cell r="F819">
            <v>0</v>
          </cell>
          <cell r="G819">
            <v>0</v>
          </cell>
        </row>
        <row r="820">
          <cell r="A820" t="str">
            <v>A. PUSAT</v>
          </cell>
          <cell r="E820">
            <v>14003221000</v>
          </cell>
          <cell r="F820">
            <v>0</v>
          </cell>
          <cell r="G820">
            <v>0</v>
          </cell>
        </row>
        <row r="821">
          <cell r="A821" t="str">
            <v>50 PERWAKILAN RI DI LUAR NEGERI</v>
          </cell>
          <cell r="E821">
            <v>14003221000</v>
          </cell>
        </row>
        <row r="822">
          <cell r="A822" t="str">
            <v>079 Evaluasi Teknis Petugas Panitia Penyelenggara Ibadah Haji Arab Saudi</v>
          </cell>
          <cell r="E822">
            <v>586109000</v>
          </cell>
          <cell r="F822">
            <v>0</v>
          </cell>
          <cell r="G822">
            <v>0</v>
          </cell>
        </row>
        <row r="823">
          <cell r="A823" t="str">
            <v>A. PUSAT</v>
          </cell>
          <cell r="E823">
            <v>586109000</v>
          </cell>
          <cell r="F823">
            <v>0</v>
          </cell>
          <cell r="G823">
            <v>0</v>
          </cell>
        </row>
        <row r="824">
          <cell r="A824" t="str">
            <v>01 DKI JAKARTA</v>
          </cell>
          <cell r="E824">
            <v>586109000</v>
          </cell>
          <cell r="G824">
            <v>0</v>
          </cell>
        </row>
        <row r="825">
          <cell r="A825" t="str">
            <v>080 Koordinasi Penyelenggaraan Ibadah Haji Luar Negeri</v>
          </cell>
          <cell r="E825">
            <v>4142500000</v>
          </cell>
          <cell r="F825">
            <v>0</v>
          </cell>
          <cell r="G825">
            <v>0</v>
          </cell>
        </row>
        <row r="826">
          <cell r="A826" t="str">
            <v>A. PUSAT</v>
          </cell>
          <cell r="E826">
            <v>4142500000</v>
          </cell>
          <cell r="F826">
            <v>0</v>
          </cell>
          <cell r="G826">
            <v>0</v>
          </cell>
        </row>
        <row r="827">
          <cell r="A827" t="str">
            <v>01 DKI JAKARTA</v>
          </cell>
          <cell r="E827">
            <v>0</v>
          </cell>
          <cell r="G827">
            <v>0</v>
          </cell>
        </row>
        <row r="828">
          <cell r="A828" t="str">
            <v>50 PERWAKILAN RI DI LUAR NEGERI</v>
          </cell>
          <cell r="E828">
            <v>4142500000</v>
          </cell>
        </row>
        <row r="829">
          <cell r="A829" t="str">
            <v>2148.QDC.002 Jemaah Haji Reguler yang Terbina</v>
          </cell>
          <cell r="E829">
            <v>15841181000</v>
          </cell>
          <cell r="F829">
            <v>0</v>
          </cell>
          <cell r="G829">
            <v>0</v>
          </cell>
        </row>
        <row r="830">
          <cell r="A830" t="str">
            <v>051 Bimbingan Jemaah Haji Reguler</v>
          </cell>
          <cell r="E830">
            <v>10117886000</v>
          </cell>
          <cell r="F830">
            <v>0</v>
          </cell>
          <cell r="G830">
            <v>0</v>
          </cell>
        </row>
        <row r="831">
          <cell r="A831" t="str">
            <v>A. PUSAT</v>
          </cell>
          <cell r="E831">
            <v>683252000</v>
          </cell>
          <cell r="F831">
            <v>0</v>
          </cell>
          <cell r="G831">
            <v>0</v>
          </cell>
        </row>
        <row r="832">
          <cell r="A832" t="str">
            <v>01 DKI JAKARTA</v>
          </cell>
          <cell r="E832">
            <v>683252000</v>
          </cell>
          <cell r="G832">
            <v>0</v>
          </cell>
        </row>
        <row r="833">
          <cell r="A833" t="str">
            <v>C. DAERAH</v>
          </cell>
          <cell r="E833">
            <v>9434634000</v>
          </cell>
          <cell r="F833">
            <v>0</v>
          </cell>
          <cell r="G833">
            <v>0</v>
          </cell>
        </row>
        <row r="834">
          <cell r="A834" t="str">
            <v>01 DKI JAKARTA</v>
          </cell>
          <cell r="E834">
            <v>25000000</v>
          </cell>
        </row>
        <row r="835">
          <cell r="A835" t="str">
            <v>02 JAWA BARAT</v>
          </cell>
          <cell r="E835">
            <v>500000000</v>
          </cell>
        </row>
        <row r="836">
          <cell r="A836" t="str">
            <v>03 JAWA TENGAH</v>
          </cell>
          <cell r="E836">
            <v>105384000</v>
          </cell>
        </row>
        <row r="837">
          <cell r="A837" t="str">
            <v>04 DI YOGYAKARTA</v>
          </cell>
          <cell r="E837">
            <v>100000000</v>
          </cell>
        </row>
        <row r="838">
          <cell r="A838" t="str">
            <v>05 JAWA TIMUR</v>
          </cell>
          <cell r="E838">
            <v>1281947000</v>
          </cell>
        </row>
        <row r="839">
          <cell r="A839" t="str">
            <v>06 ACEH</v>
          </cell>
          <cell r="E839">
            <v>521050000</v>
          </cell>
        </row>
        <row r="840">
          <cell r="A840" t="str">
            <v>07 SUMATERA UTARA</v>
          </cell>
          <cell r="E840">
            <v>241408000</v>
          </cell>
        </row>
        <row r="841">
          <cell r="A841" t="str">
            <v>08 SUMATERA BARAT</v>
          </cell>
          <cell r="E841">
            <v>65000000</v>
          </cell>
        </row>
        <row r="842">
          <cell r="A842" t="str">
            <v>09 RIAU</v>
          </cell>
          <cell r="E842">
            <v>274217000</v>
          </cell>
        </row>
        <row r="843">
          <cell r="A843" t="str">
            <v>10 JAMBI</v>
          </cell>
          <cell r="E843">
            <v>176145000</v>
          </cell>
        </row>
        <row r="844">
          <cell r="A844" t="str">
            <v>11 SUMATERA SELATAN</v>
          </cell>
          <cell r="E844">
            <v>219760000</v>
          </cell>
        </row>
        <row r="845">
          <cell r="A845" t="str">
            <v>12 LAMPUNG</v>
          </cell>
          <cell r="E845">
            <v>178650000</v>
          </cell>
        </row>
        <row r="846">
          <cell r="A846" t="str">
            <v>13 KALIMANTAN BARAT</v>
          </cell>
          <cell r="E846">
            <v>295509000</v>
          </cell>
        </row>
        <row r="847">
          <cell r="A847" t="str">
            <v>14 KALIMANTAN TENGAH</v>
          </cell>
          <cell r="E847">
            <v>211026000</v>
          </cell>
        </row>
        <row r="848">
          <cell r="A848" t="str">
            <v>15 KALIMANTAN SELATAN</v>
          </cell>
          <cell r="E848">
            <v>489210000</v>
          </cell>
        </row>
        <row r="849">
          <cell r="A849" t="str">
            <v>16 KALIMANTAN TIMUR</v>
          </cell>
          <cell r="E849">
            <v>229860000</v>
          </cell>
        </row>
        <row r="850">
          <cell r="A850" t="str">
            <v>17 SULAWESI UTARA</v>
          </cell>
          <cell r="E850">
            <v>400000000</v>
          </cell>
        </row>
        <row r="851">
          <cell r="A851" t="str">
            <v>18 SULAWESI TENGAH</v>
          </cell>
          <cell r="E851">
            <v>488933000</v>
          </cell>
        </row>
        <row r="852">
          <cell r="A852" t="str">
            <v>19 SULAWESI SELATAN</v>
          </cell>
          <cell r="E852">
            <v>137970000</v>
          </cell>
        </row>
        <row r="853">
          <cell r="A853" t="str">
            <v>20 SULAWESI TENGGARA</v>
          </cell>
          <cell r="E853">
            <v>475000000</v>
          </cell>
        </row>
        <row r="854">
          <cell r="A854" t="str">
            <v>21 MALUKU</v>
          </cell>
          <cell r="E854">
            <v>359120000</v>
          </cell>
        </row>
        <row r="855">
          <cell r="A855" t="str">
            <v>22 BALI</v>
          </cell>
          <cell r="E855">
            <v>179765000</v>
          </cell>
        </row>
        <row r="856">
          <cell r="A856" t="str">
            <v>23 NUSA TENGGARA BARAT</v>
          </cell>
          <cell r="E856">
            <v>130691000</v>
          </cell>
        </row>
        <row r="857">
          <cell r="A857" t="str">
            <v>24 NUSA TENGGARA TIMUR</v>
          </cell>
          <cell r="E857">
            <v>479481000</v>
          </cell>
        </row>
        <row r="858">
          <cell r="A858" t="str">
            <v>25 PAPUA</v>
          </cell>
          <cell r="E858">
            <v>300000000</v>
          </cell>
        </row>
        <row r="859">
          <cell r="A859" t="str">
            <v>26 BENGKULU</v>
          </cell>
          <cell r="E859">
            <v>311794000</v>
          </cell>
        </row>
        <row r="860">
          <cell r="A860" t="str">
            <v>28 MALUKU UTARA</v>
          </cell>
          <cell r="E860">
            <v>147693000</v>
          </cell>
        </row>
        <row r="861">
          <cell r="A861" t="str">
            <v>29 BANTEN</v>
          </cell>
          <cell r="E861">
            <v>75000000</v>
          </cell>
        </row>
        <row r="862">
          <cell r="A862" t="str">
            <v>30 KEPULAUAN BANGKA BELITUNG</v>
          </cell>
          <cell r="E862">
            <v>276615000</v>
          </cell>
        </row>
        <row r="863">
          <cell r="A863" t="str">
            <v>31 GORONTALO</v>
          </cell>
          <cell r="E863">
            <v>301445000</v>
          </cell>
        </row>
        <row r="864">
          <cell r="A864" t="str">
            <v>32 KEPULAUAN RIAU</v>
          </cell>
          <cell r="E864">
            <v>93215000</v>
          </cell>
        </row>
        <row r="865">
          <cell r="A865" t="str">
            <v>33 PAPUA BARAT</v>
          </cell>
          <cell r="E865">
            <v>168440000</v>
          </cell>
        </row>
        <row r="866">
          <cell r="A866" t="str">
            <v>34 SULAWESI BARAT</v>
          </cell>
          <cell r="E866">
            <v>75591000</v>
          </cell>
        </row>
        <row r="867">
          <cell r="A867" t="str">
            <v>35 KALIMANTAN UTARA</v>
          </cell>
          <cell r="E867">
            <v>119715000</v>
          </cell>
        </row>
        <row r="868">
          <cell r="A868" t="str">
            <v>052 Sertifikasi penyuluh dan pembimbing manasik haji</v>
          </cell>
          <cell r="E868">
            <v>1738698000</v>
          </cell>
          <cell r="F868">
            <v>0</v>
          </cell>
          <cell r="G868">
            <v>0</v>
          </cell>
        </row>
        <row r="869">
          <cell r="A869" t="str">
            <v>A. PUSAT</v>
          </cell>
          <cell r="E869">
            <v>693770000</v>
          </cell>
          <cell r="F869">
            <v>0</v>
          </cell>
          <cell r="G869">
            <v>0</v>
          </cell>
        </row>
        <row r="870">
          <cell r="A870" t="str">
            <v>01 DKI JAKARTA</v>
          </cell>
          <cell r="E870">
            <v>693770000</v>
          </cell>
          <cell r="G870">
            <v>0</v>
          </cell>
        </row>
        <row r="871">
          <cell r="A871" t="str">
            <v>C. DAERAH</v>
          </cell>
          <cell r="E871">
            <v>1044928000</v>
          </cell>
          <cell r="F871">
            <v>0</v>
          </cell>
          <cell r="G871">
            <v>0</v>
          </cell>
        </row>
        <row r="872">
          <cell r="A872" t="str">
            <v>01 DKI JAKARTA</v>
          </cell>
          <cell r="E872">
            <v>20000000</v>
          </cell>
        </row>
        <row r="873">
          <cell r="A873" t="str">
            <v>02 JAWA BARAT</v>
          </cell>
          <cell r="E873">
            <v>212750000</v>
          </cell>
        </row>
        <row r="874">
          <cell r="A874" t="str">
            <v>03 JAWA TENGAH</v>
          </cell>
          <cell r="E874">
            <v>0</v>
          </cell>
        </row>
        <row r="875">
          <cell r="A875" t="str">
            <v>04 DI YOGYAKARTA</v>
          </cell>
          <cell r="E875">
            <v>0</v>
          </cell>
        </row>
        <row r="876">
          <cell r="A876" t="str">
            <v>05 JAWA TIMUR</v>
          </cell>
          <cell r="E876">
            <v>397503000</v>
          </cell>
        </row>
        <row r="877">
          <cell r="A877" t="str">
            <v>06 ACEH</v>
          </cell>
          <cell r="E877">
            <v>0</v>
          </cell>
        </row>
        <row r="878">
          <cell r="A878" t="str">
            <v>07 SUMATERA UTARA</v>
          </cell>
          <cell r="E878">
            <v>0</v>
          </cell>
        </row>
        <row r="879">
          <cell r="A879" t="str">
            <v>08 SUMATERA BARAT</v>
          </cell>
          <cell r="E879">
            <v>62431000</v>
          </cell>
        </row>
        <row r="880">
          <cell r="A880" t="str">
            <v>09 RIAU</v>
          </cell>
          <cell r="E880">
            <v>0</v>
          </cell>
        </row>
        <row r="881">
          <cell r="A881" t="str">
            <v>10 JAMBI</v>
          </cell>
          <cell r="E881">
            <v>0</v>
          </cell>
        </row>
        <row r="882">
          <cell r="A882" t="str">
            <v>11 SUMATERA SELATAN</v>
          </cell>
          <cell r="E882">
            <v>0</v>
          </cell>
        </row>
        <row r="883">
          <cell r="A883" t="str">
            <v>12 LAMPUNG</v>
          </cell>
          <cell r="E883">
            <v>45750000</v>
          </cell>
        </row>
        <row r="884">
          <cell r="A884" t="str">
            <v>13 KALIMANTAN BARAT</v>
          </cell>
          <cell r="E884">
            <v>0</v>
          </cell>
        </row>
        <row r="885">
          <cell r="A885" t="str">
            <v>14 KALIMANTAN TENGAH</v>
          </cell>
          <cell r="E885">
            <v>0</v>
          </cell>
        </row>
        <row r="886">
          <cell r="A886" t="str">
            <v>15 KALIMANTAN SELATAN</v>
          </cell>
          <cell r="E886">
            <v>0</v>
          </cell>
        </row>
        <row r="887">
          <cell r="A887" t="str">
            <v>16 KALIMANTAN TIMUR</v>
          </cell>
          <cell r="E887">
            <v>8000000</v>
          </cell>
        </row>
        <row r="888">
          <cell r="A888" t="str">
            <v>17 SULAWESI UTARA</v>
          </cell>
          <cell r="E888">
            <v>0</v>
          </cell>
        </row>
        <row r="889">
          <cell r="A889" t="str">
            <v>18 SULAWESI TENGAH</v>
          </cell>
          <cell r="E889">
            <v>0</v>
          </cell>
        </row>
        <row r="890">
          <cell r="A890" t="str">
            <v>19 SULAWESI SELATAN</v>
          </cell>
          <cell r="E890">
            <v>0</v>
          </cell>
        </row>
        <row r="891">
          <cell r="A891" t="str">
            <v>20 SULAWESI TENGGARA</v>
          </cell>
          <cell r="E891">
            <v>0</v>
          </cell>
        </row>
        <row r="892">
          <cell r="A892" t="str">
            <v>21 MALUKU</v>
          </cell>
          <cell r="E892">
            <v>0</v>
          </cell>
        </row>
        <row r="893">
          <cell r="A893" t="str">
            <v>22 BALI</v>
          </cell>
          <cell r="E893">
            <v>0</v>
          </cell>
        </row>
        <row r="894">
          <cell r="A894" t="str">
            <v>23 NUSA TENGGARA BARAT</v>
          </cell>
          <cell r="E894">
            <v>252654000</v>
          </cell>
        </row>
        <row r="895">
          <cell r="A895" t="str">
            <v>24 NUSA TENGGARA TIMUR</v>
          </cell>
          <cell r="E895">
            <v>45840000</v>
          </cell>
        </row>
        <row r="896">
          <cell r="A896" t="str">
            <v>25 PAPUA</v>
          </cell>
          <cell r="E896">
            <v>0</v>
          </cell>
        </row>
        <row r="897">
          <cell r="A897" t="str">
            <v>26 BENGKULU</v>
          </cell>
          <cell r="E897">
            <v>0</v>
          </cell>
        </row>
        <row r="898">
          <cell r="A898" t="str">
            <v>28 MALUKU UTARA</v>
          </cell>
          <cell r="E898">
            <v>0</v>
          </cell>
        </row>
        <row r="899">
          <cell r="A899" t="str">
            <v>29 BANTEN</v>
          </cell>
          <cell r="E899">
            <v>0</v>
          </cell>
        </row>
        <row r="900">
          <cell r="A900" t="str">
            <v>30 KEPULAUAN BANGKA BELITUNG</v>
          </cell>
          <cell r="E900">
            <v>0</v>
          </cell>
        </row>
        <row r="901">
          <cell r="A901" t="str">
            <v>31 GORONTALO</v>
          </cell>
          <cell r="E901">
            <v>0</v>
          </cell>
        </row>
        <row r="902">
          <cell r="A902" t="str">
            <v>32 KEPULAUAN RIAU</v>
          </cell>
          <cell r="E902">
            <v>0</v>
          </cell>
        </row>
        <row r="903">
          <cell r="A903" t="str">
            <v>33 PAPUA BARAT</v>
          </cell>
          <cell r="E903">
            <v>0</v>
          </cell>
        </row>
        <row r="904">
          <cell r="A904" t="str">
            <v>34 SULAWESI BARAT</v>
          </cell>
          <cell r="E904">
            <v>0</v>
          </cell>
        </row>
        <row r="905">
          <cell r="A905" t="str">
            <v>35 KALIMANTAN UTARA</v>
          </cell>
          <cell r="E905">
            <v>0</v>
          </cell>
        </row>
        <row r="906">
          <cell r="A906" t="str">
            <v>053 Pembinaan kelompok bimbingan</v>
          </cell>
          <cell r="E906">
            <v>3984597000</v>
          </cell>
          <cell r="F906">
            <v>0</v>
          </cell>
          <cell r="G906">
            <v>0</v>
          </cell>
        </row>
        <row r="907">
          <cell r="A907" t="str">
            <v>A. PUSAT</v>
          </cell>
          <cell r="E907">
            <v>1989985000</v>
          </cell>
          <cell r="F907">
            <v>0</v>
          </cell>
          <cell r="G907">
            <v>0</v>
          </cell>
        </row>
        <row r="908">
          <cell r="A908" t="str">
            <v>01 DKI JAKARTA</v>
          </cell>
          <cell r="E908">
            <v>1989985000</v>
          </cell>
          <cell r="G908">
            <v>0</v>
          </cell>
        </row>
        <row r="909">
          <cell r="A909" t="str">
            <v>C. DAERAH</v>
          </cell>
          <cell r="E909">
            <v>1994612000</v>
          </cell>
          <cell r="F909">
            <v>0</v>
          </cell>
          <cell r="G909">
            <v>0</v>
          </cell>
        </row>
        <row r="910">
          <cell r="A910" t="str">
            <v>01 DKI JAKARTA</v>
          </cell>
          <cell r="E910">
            <v>0</v>
          </cell>
        </row>
        <row r="911">
          <cell r="A911" t="str">
            <v>02 JAWA BARAT</v>
          </cell>
          <cell r="E911">
            <v>500000000</v>
          </cell>
        </row>
        <row r="912">
          <cell r="A912" t="str">
            <v>03 JAWA TENGAH</v>
          </cell>
          <cell r="E912">
            <v>46998000</v>
          </cell>
        </row>
        <row r="913">
          <cell r="A913" t="str">
            <v>04 DI YOGYAKARTA</v>
          </cell>
          <cell r="E913">
            <v>117709000</v>
          </cell>
        </row>
        <row r="914">
          <cell r="A914" t="str">
            <v>05 JAWA TIMUR</v>
          </cell>
          <cell r="E914">
            <v>220135000</v>
          </cell>
        </row>
        <row r="915">
          <cell r="A915" t="str">
            <v>06 ACEH</v>
          </cell>
          <cell r="E915">
            <v>158060000</v>
          </cell>
        </row>
        <row r="916">
          <cell r="A916" t="str">
            <v>07 SUMATERA UTARA</v>
          </cell>
          <cell r="E916">
            <v>0</v>
          </cell>
        </row>
        <row r="917">
          <cell r="A917" t="str">
            <v>08 SUMATERA BARAT</v>
          </cell>
          <cell r="E917">
            <v>45000000</v>
          </cell>
        </row>
        <row r="918">
          <cell r="A918" t="str">
            <v>09 RIAU</v>
          </cell>
          <cell r="E918">
            <v>58210000</v>
          </cell>
        </row>
        <row r="919">
          <cell r="A919" t="str">
            <v>10 JAMBI</v>
          </cell>
          <cell r="E919">
            <v>27300000</v>
          </cell>
        </row>
        <row r="920">
          <cell r="A920" t="str">
            <v>11 SUMATERA SELATAN</v>
          </cell>
          <cell r="E920">
            <v>0</v>
          </cell>
        </row>
        <row r="921">
          <cell r="A921" t="str">
            <v>12 LAMPUNG</v>
          </cell>
          <cell r="E921">
            <v>68520000</v>
          </cell>
        </row>
        <row r="922">
          <cell r="A922" t="str">
            <v>13 KALIMANTAN BARAT</v>
          </cell>
          <cell r="E922">
            <v>8500000</v>
          </cell>
        </row>
        <row r="923">
          <cell r="A923" t="str">
            <v>14 KALIMANTAN TENGAH</v>
          </cell>
          <cell r="E923">
            <v>50000000</v>
          </cell>
        </row>
        <row r="924">
          <cell r="A924" t="str">
            <v>15 KALIMANTAN SELATAN</v>
          </cell>
          <cell r="E924">
            <v>75860000</v>
          </cell>
        </row>
        <row r="925">
          <cell r="A925" t="str">
            <v>16 KALIMANTAN TIMUR</v>
          </cell>
          <cell r="E925">
            <v>53100000</v>
          </cell>
        </row>
        <row r="926">
          <cell r="A926" t="str">
            <v>17 SULAWESI UTARA</v>
          </cell>
          <cell r="E926">
            <v>0</v>
          </cell>
        </row>
        <row r="927">
          <cell r="A927" t="str">
            <v>18 SULAWESI TENGAH</v>
          </cell>
          <cell r="E927">
            <v>45000000</v>
          </cell>
        </row>
        <row r="928">
          <cell r="A928" t="str">
            <v>19 SULAWESI SELATAN</v>
          </cell>
          <cell r="E928">
            <v>39600000</v>
          </cell>
        </row>
        <row r="929">
          <cell r="A929" t="str">
            <v>20 SULAWESI TENGGARA</v>
          </cell>
          <cell r="E929">
            <v>125000000</v>
          </cell>
        </row>
        <row r="930">
          <cell r="A930" t="str">
            <v>21 MALUKU</v>
          </cell>
          <cell r="E930">
            <v>0</v>
          </cell>
        </row>
        <row r="931">
          <cell r="A931" t="str">
            <v>22 BALI</v>
          </cell>
          <cell r="E931">
            <v>39535000</v>
          </cell>
        </row>
        <row r="932">
          <cell r="A932" t="str">
            <v>23 NUSA TENGGARA BARAT</v>
          </cell>
          <cell r="E932">
            <v>65000000</v>
          </cell>
        </row>
        <row r="933">
          <cell r="A933" t="str">
            <v>24 NUSA TENGGARA TIMUR</v>
          </cell>
          <cell r="E933">
            <v>0</v>
          </cell>
        </row>
        <row r="934">
          <cell r="A934" t="str">
            <v>25 PAPUA</v>
          </cell>
          <cell r="E934">
            <v>0</v>
          </cell>
        </row>
        <row r="935">
          <cell r="A935" t="str">
            <v>26 BENGKULU</v>
          </cell>
          <cell r="E935">
            <v>0</v>
          </cell>
        </row>
        <row r="936">
          <cell r="A936" t="str">
            <v>28 MALUKU UTARA</v>
          </cell>
          <cell r="E936">
            <v>0</v>
          </cell>
        </row>
        <row r="937">
          <cell r="A937" t="str">
            <v>29 BANTEN</v>
          </cell>
          <cell r="E937">
            <v>120000000</v>
          </cell>
        </row>
        <row r="938">
          <cell r="A938" t="str">
            <v>30 KEPULAUAN BANGKA BELITUNG</v>
          </cell>
          <cell r="E938">
            <v>0</v>
          </cell>
        </row>
        <row r="939">
          <cell r="A939" t="str">
            <v>31 GORONTALO</v>
          </cell>
          <cell r="E939">
            <v>131085000</v>
          </cell>
        </row>
        <row r="940">
          <cell r="A940" t="str">
            <v>32 KEPULAUAN RIAU</v>
          </cell>
          <cell r="E940">
            <v>0</v>
          </cell>
        </row>
        <row r="941">
          <cell r="A941" t="str">
            <v>33 PAPUA BARAT</v>
          </cell>
          <cell r="E941">
            <v>0</v>
          </cell>
        </row>
        <row r="942">
          <cell r="A942" t="str">
            <v>34 SULAWESI BARAT</v>
          </cell>
          <cell r="E942">
            <v>0</v>
          </cell>
        </row>
        <row r="943">
          <cell r="A943" t="str">
            <v>35 KALIMANTAN UTARA</v>
          </cell>
          <cell r="E943">
            <v>0</v>
          </cell>
        </row>
        <row r="944">
          <cell r="A944" t="str">
            <v>2149 Pengelolaan Dana Haji dan Sistem Informasi Haji</v>
          </cell>
          <cell r="E944">
            <v>23625895000</v>
          </cell>
          <cell r="F944">
            <v>0</v>
          </cell>
          <cell r="G944">
            <v>0</v>
          </cell>
        </row>
        <row r="945">
          <cell r="A945" t="str">
            <v>2149.QMA Data dan Informasi Publik</v>
          </cell>
          <cell r="E945">
            <v>19946323000</v>
          </cell>
          <cell r="F945">
            <v>0</v>
          </cell>
          <cell r="G945">
            <v>0</v>
          </cell>
        </row>
        <row r="946">
          <cell r="A946" t="str">
            <v>2149.QMA.001 Sistem Informasi Haji yang Handal</v>
          </cell>
          <cell r="E946">
            <v>19946323000</v>
          </cell>
          <cell r="F946">
            <v>0</v>
          </cell>
          <cell r="G946">
            <v>0</v>
          </cell>
        </row>
        <row r="947">
          <cell r="A947" t="str">
            <v>051 Pengelolaan Infrastruktur</v>
          </cell>
          <cell r="E947">
            <v>17088137000</v>
          </cell>
          <cell r="F947">
            <v>0</v>
          </cell>
          <cell r="G947">
            <v>0</v>
          </cell>
        </row>
        <row r="948">
          <cell r="A948" t="str">
            <v>A. PUSAT</v>
          </cell>
          <cell r="E948">
            <v>17088137000</v>
          </cell>
          <cell r="F948">
            <v>0</v>
          </cell>
          <cell r="G948">
            <v>0</v>
          </cell>
        </row>
        <row r="949">
          <cell r="A949" t="str">
            <v>01 DKI JAKARTA</v>
          </cell>
          <cell r="E949">
            <v>17088137000</v>
          </cell>
          <cell r="G949">
            <v>0</v>
          </cell>
        </row>
        <row r="950">
          <cell r="A950" t="str">
            <v>C. DAERAH</v>
          </cell>
          <cell r="E950">
            <v>0</v>
          </cell>
          <cell r="F950">
            <v>0</v>
          </cell>
          <cell r="G950">
            <v>0</v>
          </cell>
        </row>
        <row r="951">
          <cell r="A951" t="str">
            <v>01 DKI JAKARTA</v>
          </cell>
          <cell r="E951">
            <v>0</v>
          </cell>
        </row>
        <row r="952">
          <cell r="A952" t="str">
            <v>02 JAWA BARAT</v>
          </cell>
          <cell r="E952">
            <v>0</v>
          </cell>
        </row>
        <row r="953">
          <cell r="A953" t="str">
            <v>03 JAWA TENGAH</v>
          </cell>
          <cell r="E953">
            <v>0</v>
          </cell>
        </row>
        <row r="954">
          <cell r="A954" t="str">
            <v>04 DI YOGYAKARTA</v>
          </cell>
          <cell r="E954">
            <v>0</v>
          </cell>
        </row>
        <row r="955">
          <cell r="A955" t="str">
            <v>05 JAWA TIMUR</v>
          </cell>
          <cell r="E955">
            <v>0</v>
          </cell>
        </row>
        <row r="956">
          <cell r="A956" t="str">
            <v>06 ACEH</v>
          </cell>
          <cell r="E956">
            <v>0</v>
          </cell>
        </row>
        <row r="957">
          <cell r="A957" t="str">
            <v>07 SUMATERA UTARA</v>
          </cell>
          <cell r="E957">
            <v>0</v>
          </cell>
        </row>
        <row r="958">
          <cell r="A958" t="str">
            <v>08 SUMATERA BARAT</v>
          </cell>
          <cell r="E958">
            <v>0</v>
          </cell>
        </row>
        <row r="959">
          <cell r="A959" t="str">
            <v>09 RIAU</v>
          </cell>
          <cell r="E959">
            <v>0</v>
          </cell>
        </row>
        <row r="960">
          <cell r="A960" t="str">
            <v>10 JAMBI</v>
          </cell>
          <cell r="E960">
            <v>0</v>
          </cell>
        </row>
        <row r="961">
          <cell r="A961" t="str">
            <v>11 SUMATERA SELATAN</v>
          </cell>
          <cell r="E961">
            <v>0</v>
          </cell>
        </row>
        <row r="962">
          <cell r="A962" t="str">
            <v>12 LAMPUNG</v>
          </cell>
          <cell r="E962">
            <v>0</v>
          </cell>
        </row>
        <row r="963">
          <cell r="A963" t="str">
            <v>13 KALIMANTAN BARAT</v>
          </cell>
          <cell r="E963">
            <v>0</v>
          </cell>
        </row>
        <row r="964">
          <cell r="A964" t="str">
            <v>14 KALIMANTAN TENGAH</v>
          </cell>
          <cell r="E964">
            <v>0</v>
          </cell>
        </row>
        <row r="965">
          <cell r="A965" t="str">
            <v>15 KALIMANTAN SELATAN</v>
          </cell>
          <cell r="E965">
            <v>0</v>
          </cell>
        </row>
        <row r="966">
          <cell r="A966" t="str">
            <v>16 KALIMANTAN TIMUR</v>
          </cell>
          <cell r="E966">
            <v>0</v>
          </cell>
        </row>
        <row r="967">
          <cell r="A967" t="str">
            <v>17 SULAWESI UTARA</v>
          </cell>
          <cell r="E967">
            <v>0</v>
          </cell>
        </row>
        <row r="968">
          <cell r="A968" t="str">
            <v>18 SULAWESI TENGAH</v>
          </cell>
          <cell r="E968">
            <v>0</v>
          </cell>
        </row>
        <row r="969">
          <cell r="A969" t="str">
            <v>19 SULAWESI SELATAN</v>
          </cell>
          <cell r="E969">
            <v>0</v>
          </cell>
        </row>
        <row r="970">
          <cell r="A970" t="str">
            <v>20 SULAWESI TENGGARA</v>
          </cell>
          <cell r="E970">
            <v>0</v>
          </cell>
        </row>
        <row r="971">
          <cell r="A971" t="str">
            <v>21 MALUKU</v>
          </cell>
          <cell r="E971">
            <v>0</v>
          </cell>
        </row>
        <row r="972">
          <cell r="A972" t="str">
            <v>22 BALI</v>
          </cell>
          <cell r="E972">
            <v>0</v>
          </cell>
        </row>
        <row r="973">
          <cell r="A973" t="str">
            <v>23 NUSA TENGGARA BARAT</v>
          </cell>
          <cell r="E973">
            <v>0</v>
          </cell>
        </row>
        <row r="974">
          <cell r="A974" t="str">
            <v>24 NUSA TENGGARA TIMUR</v>
          </cell>
          <cell r="E974">
            <v>0</v>
          </cell>
        </row>
        <row r="975">
          <cell r="A975" t="str">
            <v>25 PAPUA</v>
          </cell>
          <cell r="E975">
            <v>0</v>
          </cell>
        </row>
        <row r="976">
          <cell r="A976" t="str">
            <v>26 BENGKULU</v>
          </cell>
          <cell r="E976">
            <v>0</v>
          </cell>
        </row>
        <row r="977">
          <cell r="A977" t="str">
            <v>28 MALUKU UTARA</v>
          </cell>
          <cell r="E977">
            <v>0</v>
          </cell>
        </row>
        <row r="978">
          <cell r="A978" t="str">
            <v>29 BANTEN</v>
          </cell>
          <cell r="E978">
            <v>0</v>
          </cell>
        </row>
        <row r="979">
          <cell r="A979" t="str">
            <v>30 KEPULAUAN BANGKA BELITUNG</v>
          </cell>
          <cell r="E979">
            <v>0</v>
          </cell>
        </row>
        <row r="980">
          <cell r="A980" t="str">
            <v>31 GORONTALO</v>
          </cell>
          <cell r="E980">
            <v>0</v>
          </cell>
        </row>
        <row r="981">
          <cell r="A981" t="str">
            <v>32 KEPULAUAN RIAU</v>
          </cell>
          <cell r="E981">
            <v>0</v>
          </cell>
        </row>
        <row r="982">
          <cell r="A982" t="str">
            <v>33 PAPUA BARAT</v>
          </cell>
          <cell r="E982">
            <v>0</v>
          </cell>
        </row>
        <row r="983">
          <cell r="A983" t="str">
            <v>34 SULAWESI BARAT</v>
          </cell>
          <cell r="E983">
            <v>0</v>
          </cell>
        </row>
        <row r="984">
          <cell r="A984" t="str">
            <v>35 KALIMANTAN UTARA</v>
          </cell>
          <cell r="E984">
            <v>0</v>
          </cell>
        </row>
        <row r="985">
          <cell r="A985" t="str">
            <v>052 Pengembangan Database Haji</v>
          </cell>
          <cell r="E985">
            <v>2639842000</v>
          </cell>
          <cell r="F985">
            <v>0</v>
          </cell>
          <cell r="G985">
            <v>0</v>
          </cell>
        </row>
        <row r="986">
          <cell r="A986" t="str">
            <v>A. PUSAT</v>
          </cell>
          <cell r="E986">
            <v>2639842000</v>
          </cell>
          <cell r="F986">
            <v>0</v>
          </cell>
          <cell r="G986">
            <v>0</v>
          </cell>
        </row>
        <row r="987">
          <cell r="A987" t="str">
            <v>01 DKI JAKARTA</v>
          </cell>
          <cell r="E987">
            <v>2639842000</v>
          </cell>
          <cell r="G987">
            <v>0</v>
          </cell>
        </row>
        <row r="988">
          <cell r="A988" t="str">
            <v>053 Pengembangan Sistem Informasi Haji</v>
          </cell>
          <cell r="E988">
            <v>218344000</v>
          </cell>
          <cell r="F988">
            <v>0</v>
          </cell>
          <cell r="G988">
            <v>0</v>
          </cell>
        </row>
        <row r="989">
          <cell r="A989" t="str">
            <v>A. PUSAT</v>
          </cell>
          <cell r="E989">
            <v>218344000</v>
          </cell>
          <cell r="F989">
            <v>0</v>
          </cell>
          <cell r="G989">
            <v>0</v>
          </cell>
        </row>
        <row r="990">
          <cell r="A990" t="str">
            <v>01 DKI JAKARTA</v>
          </cell>
          <cell r="E990">
            <v>218344000</v>
          </cell>
          <cell r="G990">
            <v>0</v>
          </cell>
        </row>
        <row r="991">
          <cell r="A991" t="str">
            <v>2149.UAH Pengelolaan Keuangan Negara</v>
          </cell>
          <cell r="E991">
            <v>3679572000</v>
          </cell>
          <cell r="F991">
            <v>0</v>
          </cell>
          <cell r="G991">
            <v>0</v>
          </cell>
        </row>
        <row r="992">
          <cell r="A992" t="str">
            <v>2149.UAH.001 Laporan Keuangan Haji yang Akuntabel</v>
          </cell>
          <cell r="E992">
            <v>3679572000</v>
          </cell>
          <cell r="F992">
            <v>0</v>
          </cell>
          <cell r="G992">
            <v>0</v>
          </cell>
        </row>
        <row r="993">
          <cell r="A993" t="str">
            <v>051 Perencanaan Anggaran Operasional Haji</v>
          </cell>
          <cell r="E993">
            <v>1498550000</v>
          </cell>
          <cell r="F993">
            <v>0</v>
          </cell>
          <cell r="G993">
            <v>0</v>
          </cell>
        </row>
        <row r="994">
          <cell r="A994" t="str">
            <v>A. PUSAT</v>
          </cell>
          <cell r="E994">
            <v>1498550000</v>
          </cell>
          <cell r="F994">
            <v>0</v>
          </cell>
          <cell r="G994">
            <v>0</v>
          </cell>
        </row>
        <row r="995">
          <cell r="A995" t="str">
            <v>01 DKI JAKARTA</v>
          </cell>
          <cell r="E995">
            <v>1498550000</v>
          </cell>
          <cell r="G995">
            <v>0</v>
          </cell>
        </row>
        <row r="996">
          <cell r="A996" t="str">
            <v>052 Pengelolaan Aset Haji</v>
          </cell>
          <cell r="E996">
            <v>280002000</v>
          </cell>
          <cell r="F996">
            <v>0</v>
          </cell>
          <cell r="G996">
            <v>0</v>
          </cell>
        </row>
        <row r="997">
          <cell r="A997" t="str">
            <v>A. PUSAT</v>
          </cell>
          <cell r="E997">
            <v>280002000</v>
          </cell>
          <cell r="F997">
            <v>0</v>
          </cell>
          <cell r="G997">
            <v>0</v>
          </cell>
        </row>
        <row r="998">
          <cell r="A998" t="str">
            <v>01 DKI JAKARTA</v>
          </cell>
          <cell r="E998">
            <v>280002000</v>
          </cell>
          <cell r="G998">
            <v>0</v>
          </cell>
        </row>
        <row r="999">
          <cell r="A999" t="str">
            <v>053 Monitoring dan Evaluasi Anggaran Operasional Haji</v>
          </cell>
          <cell r="E999">
            <v>74912000</v>
          </cell>
          <cell r="F999">
            <v>0</v>
          </cell>
          <cell r="G999">
            <v>0</v>
          </cell>
        </row>
        <row r="1000">
          <cell r="A1000" t="str">
            <v>A. PUSAT</v>
          </cell>
          <cell r="E1000">
            <v>74912000</v>
          </cell>
          <cell r="F1000">
            <v>0</v>
          </cell>
          <cell r="G1000">
            <v>0</v>
          </cell>
        </row>
        <row r="1001">
          <cell r="A1001" t="str">
            <v>01 DKI JAKARTA</v>
          </cell>
          <cell r="E1001">
            <v>74912000</v>
          </cell>
          <cell r="G1001">
            <v>0</v>
          </cell>
        </row>
        <row r="1002">
          <cell r="A1002" t="str">
            <v>054 Pelaksanaan Anggaran dan Perbendaharaan Haji</v>
          </cell>
          <cell r="E1002">
            <v>724362000</v>
          </cell>
          <cell r="F1002">
            <v>0</v>
          </cell>
          <cell r="G1002">
            <v>0</v>
          </cell>
        </row>
        <row r="1003">
          <cell r="A1003" t="str">
            <v>A. PUSAT</v>
          </cell>
          <cell r="E1003">
            <v>724362000</v>
          </cell>
          <cell r="F1003">
            <v>0</v>
          </cell>
          <cell r="G1003">
            <v>0</v>
          </cell>
        </row>
        <row r="1004">
          <cell r="A1004" t="str">
            <v>01 DKI JAKARTA</v>
          </cell>
          <cell r="E1004">
            <v>724362000</v>
          </cell>
          <cell r="G1004">
            <v>0</v>
          </cell>
        </row>
        <row r="1005">
          <cell r="A1005" t="str">
            <v>055 Verifikasi Anggaran Operasional Haji</v>
          </cell>
          <cell r="E1005">
            <v>0</v>
          </cell>
          <cell r="F1005">
            <v>0</v>
          </cell>
          <cell r="G1005">
            <v>0</v>
          </cell>
        </row>
        <row r="1006">
          <cell r="A1006" t="str">
            <v>A. PUSAT</v>
          </cell>
          <cell r="E1006">
            <v>0</v>
          </cell>
          <cell r="F1006">
            <v>0</v>
          </cell>
          <cell r="G1006">
            <v>0</v>
          </cell>
        </row>
        <row r="1007">
          <cell r="A1007" t="str">
            <v>01 DKI JAKARTA</v>
          </cell>
        </row>
        <row r="1008">
          <cell r="A1008" t="str">
            <v>056 Pelaporan Keuangan Operasional Haji</v>
          </cell>
          <cell r="E1008">
            <v>1101746000</v>
          </cell>
          <cell r="F1008">
            <v>0</v>
          </cell>
          <cell r="G1008">
            <v>0</v>
          </cell>
        </row>
        <row r="1009">
          <cell r="A1009" t="str">
            <v>A. PUSAT</v>
          </cell>
          <cell r="E1009">
            <v>1101746000</v>
          </cell>
          <cell r="F1009">
            <v>0</v>
          </cell>
          <cell r="G1009">
            <v>0</v>
          </cell>
        </row>
        <row r="1010">
          <cell r="A1010" t="str">
            <v>01 DKI JAKARTA</v>
          </cell>
          <cell r="E1010">
            <v>1101746000</v>
          </cell>
          <cell r="G1010">
            <v>0</v>
          </cell>
        </row>
        <row r="1011">
          <cell r="A1011" t="str">
            <v>5310 Pelayanan Haji Luar Negeri</v>
          </cell>
          <cell r="E1011">
            <v>5375555000</v>
          </cell>
          <cell r="F1011">
            <v>0</v>
          </cell>
          <cell r="G1011">
            <v>0</v>
          </cell>
        </row>
        <row r="1012">
          <cell r="A1012" t="str">
            <v>5310.QDC Fasilitasi dan Pembinaan Masyarakat</v>
          </cell>
          <cell r="E1012">
            <v>5375555000</v>
          </cell>
          <cell r="F1012">
            <v>0</v>
          </cell>
          <cell r="G1012">
            <v>0</v>
          </cell>
        </row>
        <row r="1013">
          <cell r="A1013" t="str">
            <v>5310.QDC.001 Layanan Administrasi Haji Luar Negeri</v>
          </cell>
          <cell r="E1013">
            <v>5375555000</v>
          </cell>
          <cell r="F1013">
            <v>0</v>
          </cell>
          <cell r="G1013">
            <v>0</v>
          </cell>
        </row>
        <row r="1014">
          <cell r="A1014" t="str">
            <v>051 Seleksi Perusahaan Penyedia Akomodasi Jemaah Haji Indonesia di Arab Saudi</v>
          </cell>
          <cell r="E1014">
            <v>2168200000</v>
          </cell>
          <cell r="F1014">
            <v>0</v>
          </cell>
          <cell r="G1014">
            <v>0</v>
          </cell>
        </row>
        <row r="1015">
          <cell r="A1015" t="str">
            <v>A. PUSAT</v>
          </cell>
          <cell r="E1015">
            <v>2168200000</v>
          </cell>
          <cell r="F1015">
            <v>0</v>
          </cell>
          <cell r="G1015">
            <v>0</v>
          </cell>
        </row>
        <row r="1016">
          <cell r="A1016" t="str">
            <v>01 DKI JAKARTA</v>
          </cell>
          <cell r="E1016">
            <v>2168200000</v>
          </cell>
          <cell r="G1016">
            <v>0</v>
          </cell>
        </row>
        <row r="1017">
          <cell r="A1017" t="str">
            <v>052 Seleksi Perusahaan Penyedia Konsumsi Jemaah Haji Indonesia di Arab Saudi</v>
          </cell>
          <cell r="E1017">
            <v>1658850000</v>
          </cell>
          <cell r="F1017">
            <v>0</v>
          </cell>
          <cell r="G1017">
            <v>0</v>
          </cell>
        </row>
        <row r="1018">
          <cell r="A1018" t="str">
            <v>A. PUSAT</v>
          </cell>
          <cell r="E1018">
            <v>1658850000</v>
          </cell>
          <cell r="F1018">
            <v>0</v>
          </cell>
          <cell r="G1018">
            <v>0</v>
          </cell>
        </row>
        <row r="1019">
          <cell r="A1019" t="str">
            <v>01 DKI JAKARTA</v>
          </cell>
          <cell r="E1019">
            <v>1658850000</v>
          </cell>
          <cell r="G1019">
            <v>0</v>
          </cell>
        </row>
        <row r="1020">
          <cell r="A1020" t="str">
            <v>053 Seleksi Perusahaan Penyedia Transportasi Jemaah Haji Indonesia di Arab Saudi</v>
          </cell>
          <cell r="E1020">
            <v>1548505000</v>
          </cell>
          <cell r="F1020">
            <v>0</v>
          </cell>
          <cell r="G1020">
            <v>0</v>
          </cell>
        </row>
        <row r="1021">
          <cell r="A1021" t="str">
            <v>A. PUSAT</v>
          </cell>
          <cell r="E1021">
            <v>1548505000</v>
          </cell>
          <cell r="F1021">
            <v>0</v>
          </cell>
          <cell r="G1021">
            <v>0</v>
          </cell>
        </row>
        <row r="1022">
          <cell r="A1022" t="str">
            <v>01 DKI JAKARTA</v>
          </cell>
          <cell r="E1022">
            <v>1548505000</v>
          </cell>
          <cell r="G1022">
            <v>0</v>
          </cell>
        </row>
        <row r="1023">
          <cell r="A1023" t="str">
            <v>025.09.WA DUKUNGAN MANAJEMEN</v>
          </cell>
          <cell r="B1023">
            <v>359323614000</v>
          </cell>
          <cell r="C1023">
            <v>237898831000</v>
          </cell>
          <cell r="D1023">
            <v>0</v>
          </cell>
          <cell r="E1023">
            <v>90005547000</v>
          </cell>
          <cell r="F1023">
            <v>28020691000</v>
          </cell>
          <cell r="G1023">
            <v>0</v>
          </cell>
        </row>
        <row r="1024">
          <cell r="A1024" t="str">
            <v>2150 Dukungan Manajemen dan Pelaksanaan Tugas Teknis Lainnya Penyelenggaraan Haji dan Umrah</v>
          </cell>
          <cell r="B1024">
            <v>359323614000</v>
          </cell>
          <cell r="C1024">
            <v>237898831000</v>
          </cell>
          <cell r="D1024">
            <v>0</v>
          </cell>
          <cell r="E1024">
            <v>90005547000</v>
          </cell>
          <cell r="F1024">
            <v>28020691000</v>
          </cell>
          <cell r="G1024">
            <v>0</v>
          </cell>
        </row>
        <row r="1025">
          <cell r="A1025" t="str">
            <v>2150.EBA Layanan Dukungan Manajemen Internal</v>
          </cell>
          <cell r="B1025">
            <v>359323614000</v>
          </cell>
          <cell r="C1025">
            <v>237898831000</v>
          </cell>
          <cell r="D1025">
            <v>0</v>
          </cell>
          <cell r="E1025">
            <v>44826386000</v>
          </cell>
          <cell r="F1025">
            <v>3170071000</v>
          </cell>
          <cell r="G1025">
            <v>0</v>
          </cell>
        </row>
        <row r="1026">
          <cell r="A1026" t="str">
            <v>2150.EBA.956 Layanan BMN</v>
          </cell>
          <cell r="B1026">
            <v>0</v>
          </cell>
          <cell r="C1026">
            <v>0</v>
          </cell>
          <cell r="D1026">
            <v>0</v>
          </cell>
          <cell r="E1026">
            <v>1093272000</v>
          </cell>
          <cell r="F1026">
            <v>0</v>
          </cell>
          <cell r="G1026">
            <v>0</v>
          </cell>
        </row>
        <row r="1027">
          <cell r="A1027" t="str">
            <v>051 Pengelolaan BMN dan Perlengkapan</v>
          </cell>
          <cell r="B1027">
            <v>0</v>
          </cell>
          <cell r="C1027">
            <v>0</v>
          </cell>
          <cell r="D1027">
            <v>0</v>
          </cell>
          <cell r="E1027">
            <v>1093272000</v>
          </cell>
          <cell r="F1027">
            <v>0</v>
          </cell>
          <cell r="G1027">
            <v>0</v>
          </cell>
        </row>
        <row r="1028">
          <cell r="A1028" t="str">
            <v>A. PUSAT</v>
          </cell>
          <cell r="B1028">
            <v>0</v>
          </cell>
          <cell r="C1028">
            <v>0</v>
          </cell>
          <cell r="D1028">
            <v>0</v>
          </cell>
          <cell r="E1028">
            <v>1093272000</v>
          </cell>
          <cell r="F1028">
            <v>0</v>
          </cell>
          <cell r="G1028">
            <v>0</v>
          </cell>
        </row>
        <row r="1029">
          <cell r="A1029" t="str">
            <v>01 DKI JAKARTA</v>
          </cell>
          <cell r="B1029">
            <v>0</v>
          </cell>
          <cell r="C1029">
            <v>0</v>
          </cell>
          <cell r="E1029">
            <v>1093272000</v>
          </cell>
          <cell r="G1029">
            <v>0</v>
          </cell>
        </row>
        <row r="1030">
          <cell r="A1030" t="str">
            <v>2150.EBA.957 Layanan Hukum</v>
          </cell>
          <cell r="B1030">
            <v>0</v>
          </cell>
          <cell r="C1030">
            <v>0</v>
          </cell>
          <cell r="D1030">
            <v>0</v>
          </cell>
          <cell r="E1030">
            <v>1632145000</v>
          </cell>
          <cell r="F1030">
            <v>0</v>
          </cell>
          <cell r="G1030">
            <v>0</v>
          </cell>
        </row>
        <row r="1031">
          <cell r="A1031" t="str">
            <v>051 Layanan Hukum dan Peraturan Perundang-Undangan</v>
          </cell>
          <cell r="B1031">
            <v>0</v>
          </cell>
          <cell r="C1031">
            <v>0</v>
          </cell>
          <cell r="D1031">
            <v>0</v>
          </cell>
          <cell r="E1031">
            <v>1417407000</v>
          </cell>
          <cell r="F1031">
            <v>0</v>
          </cell>
          <cell r="G1031">
            <v>0</v>
          </cell>
        </row>
        <row r="1032">
          <cell r="A1032" t="str">
            <v>A. PUSAT</v>
          </cell>
          <cell r="B1032">
            <v>0</v>
          </cell>
          <cell r="C1032">
            <v>0</v>
          </cell>
          <cell r="D1032">
            <v>0</v>
          </cell>
          <cell r="E1032">
            <v>1417407000</v>
          </cell>
          <cell r="F1032">
            <v>0</v>
          </cell>
          <cell r="G1032">
            <v>0</v>
          </cell>
        </row>
        <row r="1033">
          <cell r="A1033" t="str">
            <v>01 DKI JAKARTA</v>
          </cell>
          <cell r="B1033">
            <v>0</v>
          </cell>
          <cell r="C1033">
            <v>0</v>
          </cell>
          <cell r="E1033">
            <v>1417407000</v>
          </cell>
          <cell r="G1033">
            <v>0</v>
          </cell>
        </row>
        <row r="1034">
          <cell r="A1034" t="str">
            <v>052 Penyelesaian Tindak Lanjut Hasil Temuan Pemeriksaan</v>
          </cell>
          <cell r="B1034">
            <v>0</v>
          </cell>
          <cell r="C1034">
            <v>0</v>
          </cell>
          <cell r="D1034">
            <v>0</v>
          </cell>
          <cell r="E1034">
            <v>214738000</v>
          </cell>
          <cell r="F1034">
            <v>0</v>
          </cell>
          <cell r="G1034">
            <v>0</v>
          </cell>
        </row>
        <row r="1035">
          <cell r="A1035" t="str">
            <v>A. PUSAT</v>
          </cell>
          <cell r="B1035">
            <v>0</v>
          </cell>
          <cell r="C1035">
            <v>0</v>
          </cell>
          <cell r="D1035">
            <v>0</v>
          </cell>
          <cell r="E1035">
            <v>214738000</v>
          </cell>
          <cell r="F1035">
            <v>0</v>
          </cell>
          <cell r="G1035">
            <v>0</v>
          </cell>
        </row>
        <row r="1036">
          <cell r="A1036" t="str">
            <v>01 DKI JAKARTA</v>
          </cell>
          <cell r="B1036">
            <v>0</v>
          </cell>
          <cell r="C1036">
            <v>0</v>
          </cell>
          <cell r="E1036">
            <v>214738000</v>
          </cell>
          <cell r="G1036">
            <v>0</v>
          </cell>
        </row>
        <row r="1037">
          <cell r="A1037" t="str">
            <v>2150.EBA.958 Layanan Hubungan Masyarakat</v>
          </cell>
          <cell r="B1037">
            <v>0</v>
          </cell>
          <cell r="C1037">
            <v>0</v>
          </cell>
          <cell r="D1037">
            <v>0</v>
          </cell>
          <cell r="E1037">
            <v>8599459000</v>
          </cell>
          <cell r="F1037">
            <v>167700000</v>
          </cell>
          <cell r="G1037">
            <v>0</v>
          </cell>
        </row>
        <row r="1038">
          <cell r="A1038" t="str">
            <v>052 Pengelolaan Media Publikasi Informasi Haji dan Umrah</v>
          </cell>
          <cell r="B1038">
            <v>0</v>
          </cell>
          <cell r="C1038">
            <v>0</v>
          </cell>
          <cell r="D1038">
            <v>0</v>
          </cell>
          <cell r="E1038">
            <v>3407840000</v>
          </cell>
          <cell r="F1038">
            <v>167700000</v>
          </cell>
          <cell r="G1038">
            <v>0</v>
          </cell>
        </row>
        <row r="1039">
          <cell r="A1039" t="str">
            <v>A. PUSAT</v>
          </cell>
          <cell r="B1039">
            <v>0</v>
          </cell>
          <cell r="C1039">
            <v>0</v>
          </cell>
          <cell r="D1039">
            <v>0</v>
          </cell>
          <cell r="E1039">
            <v>3407840000</v>
          </cell>
          <cell r="F1039">
            <v>0</v>
          </cell>
          <cell r="G1039">
            <v>0</v>
          </cell>
        </row>
        <row r="1040">
          <cell r="A1040" t="str">
            <v>01 DKI JAKARTA</v>
          </cell>
          <cell r="B1040">
            <v>0</v>
          </cell>
          <cell r="C1040">
            <v>0</v>
          </cell>
          <cell r="E1040">
            <v>3407840000</v>
          </cell>
          <cell r="G1040">
            <v>0</v>
          </cell>
        </row>
        <row r="1041">
          <cell r="A1041" t="str">
            <v>B. UPT ASRAMA HAJI</v>
          </cell>
          <cell r="B1041">
            <v>0</v>
          </cell>
          <cell r="C1041">
            <v>0</v>
          </cell>
          <cell r="D1041">
            <v>0</v>
          </cell>
          <cell r="E1041">
            <v>0</v>
          </cell>
          <cell r="F1041">
            <v>167700000</v>
          </cell>
          <cell r="G1041">
            <v>0</v>
          </cell>
        </row>
        <row r="1042">
          <cell r="A1042" t="str">
            <v>01 DKI JAKARTA</v>
          </cell>
        </row>
        <row r="1043">
          <cell r="A1043" t="str">
            <v>02 JAWA BARAT</v>
          </cell>
        </row>
        <row r="1044">
          <cell r="A1044" t="str">
            <v>05 JAWA TIMUR</v>
          </cell>
        </row>
        <row r="1045">
          <cell r="A1045" t="str">
            <v>06 ACEH</v>
          </cell>
        </row>
        <row r="1046">
          <cell r="A1046" t="str">
            <v>07 SUMATERA UTARA</v>
          </cell>
        </row>
        <row r="1047">
          <cell r="A1047" t="str">
            <v>08 SUMATERA BARAT</v>
          </cell>
        </row>
        <row r="1048">
          <cell r="A1048" t="str">
            <v>15 KALIMANTAN SELATAN</v>
          </cell>
        </row>
        <row r="1049">
          <cell r="A1049" t="str">
            <v>16 KALIMANTAN TIMUR</v>
          </cell>
        </row>
        <row r="1050">
          <cell r="A1050" t="str">
            <v>19 SULAWESI SELATAN</v>
          </cell>
        </row>
        <row r="1051">
          <cell r="A1051" t="str">
            <v>23 NUSA TENGGARA BARAT</v>
          </cell>
          <cell r="F1051">
            <v>167700000</v>
          </cell>
        </row>
        <row r="1052">
          <cell r="A1052" t="str">
            <v>C. DAERAH</v>
          </cell>
          <cell r="B1052">
            <v>0</v>
          </cell>
          <cell r="C1052">
            <v>0</v>
          </cell>
          <cell r="D1052">
            <v>0</v>
          </cell>
          <cell r="E1052">
            <v>0</v>
          </cell>
          <cell r="F1052">
            <v>0</v>
          </cell>
          <cell r="G1052">
            <v>0</v>
          </cell>
        </row>
        <row r="1053">
          <cell r="A1053" t="str">
            <v>01 DKI JAKARTA</v>
          </cell>
          <cell r="B1053">
            <v>0</v>
          </cell>
          <cell r="E1053">
            <v>0</v>
          </cell>
        </row>
        <row r="1054">
          <cell r="A1054" t="str">
            <v>02 JAWA BARAT</v>
          </cell>
          <cell r="B1054">
            <v>0</v>
          </cell>
          <cell r="E1054">
            <v>0</v>
          </cell>
        </row>
        <row r="1055">
          <cell r="A1055" t="str">
            <v>03 JAWA TENGAH</v>
          </cell>
          <cell r="B1055">
            <v>0</v>
          </cell>
          <cell r="E1055">
            <v>0</v>
          </cell>
        </row>
        <row r="1056">
          <cell r="A1056" t="str">
            <v>04 DI YOGYAKARTA</v>
          </cell>
          <cell r="B1056">
            <v>0</v>
          </cell>
          <cell r="E1056">
            <v>0</v>
          </cell>
        </row>
        <row r="1057">
          <cell r="A1057" t="str">
            <v>05 JAWA TIMUR</v>
          </cell>
          <cell r="B1057">
            <v>0</v>
          </cell>
          <cell r="E1057">
            <v>0</v>
          </cell>
        </row>
        <row r="1058">
          <cell r="A1058" t="str">
            <v>06 ACEH</v>
          </cell>
          <cell r="B1058">
            <v>0</v>
          </cell>
          <cell r="E1058">
            <v>0</v>
          </cell>
        </row>
        <row r="1059">
          <cell r="A1059" t="str">
            <v>07 SUMATERA UTARA</v>
          </cell>
          <cell r="B1059">
            <v>0</v>
          </cell>
          <cell r="E1059">
            <v>0</v>
          </cell>
        </row>
        <row r="1060">
          <cell r="A1060" t="str">
            <v>08 SUMATERA BARAT</v>
          </cell>
          <cell r="B1060">
            <v>0</v>
          </cell>
          <cell r="E1060">
            <v>0</v>
          </cell>
        </row>
        <row r="1061">
          <cell r="A1061" t="str">
            <v>09 RIAU</v>
          </cell>
          <cell r="B1061">
            <v>0</v>
          </cell>
          <cell r="E1061">
            <v>0</v>
          </cell>
        </row>
        <row r="1062">
          <cell r="A1062" t="str">
            <v>10 JAMBI</v>
          </cell>
          <cell r="B1062">
            <v>0</v>
          </cell>
          <cell r="E1062">
            <v>0</v>
          </cell>
        </row>
        <row r="1063">
          <cell r="A1063" t="str">
            <v>11 SUMATERA SELATAN</v>
          </cell>
          <cell r="B1063">
            <v>0</v>
          </cell>
          <cell r="E1063">
            <v>0</v>
          </cell>
        </row>
        <row r="1064">
          <cell r="A1064" t="str">
            <v>12 LAMPUNG</v>
          </cell>
          <cell r="B1064">
            <v>0</v>
          </cell>
          <cell r="E1064">
            <v>0</v>
          </cell>
        </row>
        <row r="1065">
          <cell r="A1065" t="str">
            <v>13 KALIMANTAN BARAT</v>
          </cell>
          <cell r="B1065">
            <v>0</v>
          </cell>
          <cell r="E1065">
            <v>0</v>
          </cell>
        </row>
        <row r="1066">
          <cell r="A1066" t="str">
            <v>14 KALIMANTAN TENGAH</v>
          </cell>
          <cell r="B1066">
            <v>0</v>
          </cell>
          <cell r="E1066">
            <v>0</v>
          </cell>
        </row>
        <row r="1067">
          <cell r="A1067" t="str">
            <v>15 KALIMANTAN SELATAN</v>
          </cell>
          <cell r="B1067">
            <v>0</v>
          </cell>
          <cell r="E1067">
            <v>0</v>
          </cell>
        </row>
        <row r="1068">
          <cell r="A1068" t="str">
            <v>16 KALIMANTAN TIMUR</v>
          </cell>
          <cell r="B1068">
            <v>0</v>
          </cell>
          <cell r="E1068">
            <v>0</v>
          </cell>
        </row>
        <row r="1069">
          <cell r="A1069" t="str">
            <v>17 SULAWESI UTARA</v>
          </cell>
          <cell r="B1069">
            <v>0</v>
          </cell>
          <cell r="E1069">
            <v>0</v>
          </cell>
        </row>
        <row r="1070">
          <cell r="A1070" t="str">
            <v>18 SULAWESI TENGAH</v>
          </cell>
          <cell r="B1070">
            <v>0</v>
          </cell>
          <cell r="E1070">
            <v>0</v>
          </cell>
        </row>
        <row r="1071">
          <cell r="A1071" t="str">
            <v>19 SULAWESI SELATAN</v>
          </cell>
          <cell r="B1071">
            <v>0</v>
          </cell>
          <cell r="E1071">
            <v>0</v>
          </cell>
        </row>
        <row r="1072">
          <cell r="A1072" t="str">
            <v>20 SULAWESI TENGGARA</v>
          </cell>
          <cell r="B1072">
            <v>0</v>
          </cell>
          <cell r="E1072">
            <v>0</v>
          </cell>
        </row>
        <row r="1073">
          <cell r="A1073" t="str">
            <v>21 MALUKU</v>
          </cell>
          <cell r="B1073">
            <v>0</v>
          </cell>
          <cell r="E1073">
            <v>0</v>
          </cell>
        </row>
        <row r="1074">
          <cell r="A1074" t="str">
            <v>22 BALI</v>
          </cell>
          <cell r="B1074">
            <v>0</v>
          </cell>
          <cell r="E1074">
            <v>0</v>
          </cell>
        </row>
        <row r="1075">
          <cell r="A1075" t="str">
            <v>23 NUSA TENGGARA BARAT</v>
          </cell>
          <cell r="B1075">
            <v>0</v>
          </cell>
          <cell r="E1075">
            <v>0</v>
          </cell>
        </row>
        <row r="1076">
          <cell r="A1076" t="str">
            <v>24 NUSA TENGGARA TIMUR</v>
          </cell>
          <cell r="B1076">
            <v>0</v>
          </cell>
          <cell r="E1076">
            <v>0</v>
          </cell>
        </row>
        <row r="1077">
          <cell r="A1077" t="str">
            <v>25 PAPUA</v>
          </cell>
          <cell r="B1077">
            <v>0</v>
          </cell>
          <cell r="E1077">
            <v>0</v>
          </cell>
        </row>
        <row r="1078">
          <cell r="A1078" t="str">
            <v>26 BENGKULU</v>
          </cell>
          <cell r="B1078">
            <v>0</v>
          </cell>
          <cell r="E1078">
            <v>0</v>
          </cell>
        </row>
        <row r="1079">
          <cell r="A1079" t="str">
            <v>28 MALUKU UTARA</v>
          </cell>
          <cell r="B1079">
            <v>0</v>
          </cell>
          <cell r="E1079">
            <v>0</v>
          </cell>
        </row>
        <row r="1080">
          <cell r="A1080" t="str">
            <v>29 BANTEN</v>
          </cell>
          <cell r="B1080">
            <v>0</v>
          </cell>
          <cell r="E1080">
            <v>0</v>
          </cell>
        </row>
        <row r="1081">
          <cell r="A1081" t="str">
            <v>30 KEPULAUAN BANGKA BELITUNG</v>
          </cell>
          <cell r="B1081">
            <v>0</v>
          </cell>
          <cell r="E1081">
            <v>0</v>
          </cell>
        </row>
        <row r="1082">
          <cell r="A1082" t="str">
            <v>31 GORONTALO</v>
          </cell>
          <cell r="B1082">
            <v>0</v>
          </cell>
          <cell r="E1082">
            <v>0</v>
          </cell>
        </row>
        <row r="1083">
          <cell r="A1083" t="str">
            <v>32 KEPULAUAN RIAU</v>
          </cell>
          <cell r="B1083">
            <v>0</v>
          </cell>
          <cell r="E1083">
            <v>0</v>
          </cell>
        </row>
        <row r="1084">
          <cell r="A1084" t="str">
            <v>33 PAPUA BARAT</v>
          </cell>
          <cell r="B1084">
            <v>0</v>
          </cell>
          <cell r="E1084">
            <v>0</v>
          </cell>
        </row>
        <row r="1085">
          <cell r="A1085" t="str">
            <v>34 SULAWESI BARAT</v>
          </cell>
          <cell r="B1085">
            <v>0</v>
          </cell>
          <cell r="E1085">
            <v>0</v>
          </cell>
        </row>
        <row r="1086">
          <cell r="A1086" t="str">
            <v>35 KALIMANTAN UTARA</v>
          </cell>
          <cell r="B1086">
            <v>0</v>
          </cell>
          <cell r="E1086">
            <v>0</v>
          </cell>
        </row>
        <row r="1087">
          <cell r="A1087" t="str">
            <v>053 Penyebaran Informasi Haji dan Umrah</v>
          </cell>
          <cell r="B1087">
            <v>0</v>
          </cell>
          <cell r="C1087">
            <v>0</v>
          </cell>
          <cell r="D1087">
            <v>0</v>
          </cell>
          <cell r="E1087">
            <v>5191619000</v>
          </cell>
          <cell r="F1087">
            <v>0</v>
          </cell>
          <cell r="G1087">
            <v>0</v>
          </cell>
        </row>
        <row r="1088">
          <cell r="A1088" t="str">
            <v>A. PUSAT</v>
          </cell>
          <cell r="B1088">
            <v>0</v>
          </cell>
          <cell r="C1088">
            <v>0</v>
          </cell>
          <cell r="D1088">
            <v>0</v>
          </cell>
          <cell r="E1088">
            <v>2880275000</v>
          </cell>
          <cell r="F1088">
            <v>0</v>
          </cell>
          <cell r="G1088">
            <v>0</v>
          </cell>
        </row>
        <row r="1089">
          <cell r="A1089" t="str">
            <v>01 DKI JAKARTA</v>
          </cell>
          <cell r="B1089">
            <v>0</v>
          </cell>
          <cell r="C1089">
            <v>0</v>
          </cell>
          <cell r="E1089">
            <v>2880275000</v>
          </cell>
          <cell r="G1089">
            <v>0</v>
          </cell>
        </row>
        <row r="1090">
          <cell r="A1090" t="str">
            <v>B. UPT ASRAMA HAJI</v>
          </cell>
          <cell r="B1090">
            <v>0</v>
          </cell>
          <cell r="C1090">
            <v>0</v>
          </cell>
          <cell r="D1090">
            <v>0</v>
          </cell>
          <cell r="E1090">
            <v>0</v>
          </cell>
          <cell r="F1090">
            <v>0</v>
          </cell>
          <cell r="G1090">
            <v>0</v>
          </cell>
        </row>
        <row r="1091">
          <cell r="A1091" t="str">
            <v>01 DKI JAKARTA</v>
          </cell>
        </row>
        <row r="1092">
          <cell r="A1092" t="str">
            <v>02 JAWA BARAT</v>
          </cell>
        </row>
        <row r="1093">
          <cell r="A1093" t="str">
            <v>05 JAWA TIMUR</v>
          </cell>
        </row>
        <row r="1094">
          <cell r="A1094" t="str">
            <v>06 ACEH</v>
          </cell>
        </row>
        <row r="1095">
          <cell r="A1095" t="str">
            <v>07 SUMATERA UTARA</v>
          </cell>
        </row>
        <row r="1096">
          <cell r="A1096" t="str">
            <v>08 SUMATERA BARAT</v>
          </cell>
        </row>
        <row r="1097">
          <cell r="A1097" t="str">
            <v>15 KALIMANTAN SELATAN</v>
          </cell>
        </row>
        <row r="1098">
          <cell r="A1098" t="str">
            <v>16 KALIMANTAN TIMUR</v>
          </cell>
        </row>
        <row r="1099">
          <cell r="A1099" t="str">
            <v>19 SULAWESI SELATAN</v>
          </cell>
        </row>
        <row r="1100">
          <cell r="A1100" t="str">
            <v>23 NUSA TENGGARA BARAT</v>
          </cell>
        </row>
        <row r="1101">
          <cell r="A1101" t="str">
            <v>C. DAERAH</v>
          </cell>
          <cell r="B1101">
            <v>0</v>
          </cell>
          <cell r="C1101">
            <v>0</v>
          </cell>
          <cell r="D1101">
            <v>0</v>
          </cell>
          <cell r="E1101">
            <v>2311344000</v>
          </cell>
          <cell r="F1101">
            <v>0</v>
          </cell>
          <cell r="G1101">
            <v>0</v>
          </cell>
        </row>
        <row r="1102">
          <cell r="A1102" t="str">
            <v>01 DKI JAKARTA</v>
          </cell>
          <cell r="B1102">
            <v>0</v>
          </cell>
          <cell r="E1102">
            <v>30500000</v>
          </cell>
        </row>
        <row r="1103">
          <cell r="A1103" t="str">
            <v>02 JAWA BARAT</v>
          </cell>
          <cell r="B1103">
            <v>0</v>
          </cell>
          <cell r="E1103">
            <v>177600000</v>
          </cell>
        </row>
        <row r="1104">
          <cell r="A1104" t="str">
            <v>03 JAWA TENGAH</v>
          </cell>
          <cell r="B1104">
            <v>0</v>
          </cell>
          <cell r="E1104">
            <v>398560000</v>
          </cell>
        </row>
        <row r="1105">
          <cell r="A1105" t="str">
            <v>04 DI YOGYAKARTA</v>
          </cell>
          <cell r="B1105">
            <v>0</v>
          </cell>
          <cell r="E1105">
            <v>0</v>
          </cell>
        </row>
        <row r="1106">
          <cell r="A1106" t="str">
            <v>05 JAWA TIMUR</v>
          </cell>
          <cell r="B1106">
            <v>0</v>
          </cell>
          <cell r="E1106">
            <v>123524000</v>
          </cell>
        </row>
        <row r="1107">
          <cell r="A1107" t="str">
            <v>06 ACEH</v>
          </cell>
          <cell r="B1107">
            <v>0</v>
          </cell>
          <cell r="E1107">
            <v>0</v>
          </cell>
        </row>
        <row r="1108">
          <cell r="A1108" t="str">
            <v>07 SUMATERA UTARA</v>
          </cell>
          <cell r="B1108">
            <v>0</v>
          </cell>
          <cell r="E1108">
            <v>0</v>
          </cell>
        </row>
        <row r="1109">
          <cell r="A1109" t="str">
            <v>08 SUMATERA BARAT</v>
          </cell>
          <cell r="B1109">
            <v>0</v>
          </cell>
          <cell r="E1109">
            <v>159000000</v>
          </cell>
        </row>
        <row r="1110">
          <cell r="A1110" t="str">
            <v>09 RIAU</v>
          </cell>
          <cell r="B1110">
            <v>0</v>
          </cell>
          <cell r="E1110">
            <v>5300000</v>
          </cell>
        </row>
        <row r="1111">
          <cell r="A1111" t="str">
            <v>10 JAMBI</v>
          </cell>
          <cell r="B1111">
            <v>0</v>
          </cell>
          <cell r="E1111">
            <v>84617000</v>
          </cell>
        </row>
        <row r="1112">
          <cell r="A1112" t="str">
            <v>11 SUMATERA SELATAN</v>
          </cell>
          <cell r="B1112">
            <v>0</v>
          </cell>
          <cell r="E1112">
            <v>57851000</v>
          </cell>
        </row>
        <row r="1113">
          <cell r="A1113" t="str">
            <v>12 LAMPUNG</v>
          </cell>
          <cell r="B1113">
            <v>0</v>
          </cell>
          <cell r="E1113">
            <v>0</v>
          </cell>
        </row>
        <row r="1114">
          <cell r="A1114" t="str">
            <v>13 KALIMANTAN BARAT</v>
          </cell>
          <cell r="B1114">
            <v>0</v>
          </cell>
          <cell r="E1114">
            <v>0</v>
          </cell>
        </row>
        <row r="1115">
          <cell r="A1115" t="str">
            <v>14 KALIMANTAN TENGAH</v>
          </cell>
          <cell r="B1115">
            <v>0</v>
          </cell>
          <cell r="E1115">
            <v>0</v>
          </cell>
        </row>
        <row r="1116">
          <cell r="A1116" t="str">
            <v>15 KALIMANTAN SELATAN</v>
          </cell>
          <cell r="B1116">
            <v>0</v>
          </cell>
          <cell r="E1116">
            <v>519287000</v>
          </cell>
        </row>
        <row r="1117">
          <cell r="A1117" t="str">
            <v>16 KALIMANTAN TIMUR</v>
          </cell>
          <cell r="B1117">
            <v>0</v>
          </cell>
          <cell r="E1117">
            <v>0</v>
          </cell>
        </row>
        <row r="1118">
          <cell r="A1118" t="str">
            <v>17 SULAWESI UTARA</v>
          </cell>
          <cell r="B1118">
            <v>0</v>
          </cell>
          <cell r="E1118">
            <v>0</v>
          </cell>
        </row>
        <row r="1119">
          <cell r="A1119" t="str">
            <v>18 SULAWESI TENGAH</v>
          </cell>
          <cell r="B1119">
            <v>0</v>
          </cell>
          <cell r="E1119">
            <v>25000000</v>
          </cell>
        </row>
        <row r="1120">
          <cell r="A1120" t="str">
            <v>19 SULAWESI SELATAN</v>
          </cell>
          <cell r="B1120">
            <v>0</v>
          </cell>
          <cell r="E1120">
            <v>0</v>
          </cell>
        </row>
        <row r="1121">
          <cell r="A1121" t="str">
            <v>20 SULAWESI TENGGARA</v>
          </cell>
          <cell r="B1121">
            <v>0</v>
          </cell>
          <cell r="E1121">
            <v>112820000</v>
          </cell>
        </row>
        <row r="1122">
          <cell r="A1122" t="str">
            <v>21 MALUKU</v>
          </cell>
          <cell r="B1122">
            <v>0</v>
          </cell>
          <cell r="E1122">
            <v>122360000</v>
          </cell>
        </row>
        <row r="1123">
          <cell r="A1123" t="str">
            <v>22 BALI</v>
          </cell>
          <cell r="B1123">
            <v>0</v>
          </cell>
          <cell r="E1123">
            <v>57404000</v>
          </cell>
        </row>
        <row r="1124">
          <cell r="A1124" t="str">
            <v>23 NUSA TENGGARA BARAT</v>
          </cell>
          <cell r="B1124">
            <v>0</v>
          </cell>
          <cell r="E1124">
            <v>45600000</v>
          </cell>
        </row>
        <row r="1125">
          <cell r="A1125" t="str">
            <v>24 NUSA TENGGARA TIMUR</v>
          </cell>
          <cell r="B1125">
            <v>0</v>
          </cell>
          <cell r="E1125">
            <v>29600000</v>
          </cell>
        </row>
        <row r="1126">
          <cell r="A1126" t="str">
            <v>25 PAPUA</v>
          </cell>
          <cell r="B1126">
            <v>0</v>
          </cell>
          <cell r="E1126">
            <v>75660000</v>
          </cell>
        </row>
        <row r="1127">
          <cell r="A1127" t="str">
            <v>26 BENGKULU</v>
          </cell>
          <cell r="B1127">
            <v>0</v>
          </cell>
          <cell r="E1127">
            <v>56500000</v>
          </cell>
        </row>
        <row r="1128">
          <cell r="A1128" t="str">
            <v>28 MALUKU UTARA</v>
          </cell>
          <cell r="B1128">
            <v>0</v>
          </cell>
          <cell r="E1128">
            <v>0</v>
          </cell>
        </row>
        <row r="1129">
          <cell r="A1129" t="str">
            <v>29 BANTEN</v>
          </cell>
          <cell r="B1129">
            <v>0</v>
          </cell>
          <cell r="E1129">
            <v>0</v>
          </cell>
        </row>
        <row r="1130">
          <cell r="A1130" t="str">
            <v>30 KEPULAUAN BANGKA BELITUNG</v>
          </cell>
          <cell r="B1130">
            <v>0</v>
          </cell>
          <cell r="E1130">
            <v>11000000</v>
          </cell>
        </row>
        <row r="1131">
          <cell r="A1131" t="str">
            <v>31 GORONTALO</v>
          </cell>
          <cell r="B1131">
            <v>0</v>
          </cell>
          <cell r="E1131">
            <v>30000000</v>
          </cell>
        </row>
        <row r="1132">
          <cell r="A1132" t="str">
            <v>32 KEPULAUAN RIAU</v>
          </cell>
          <cell r="B1132">
            <v>0</v>
          </cell>
          <cell r="E1132">
            <v>28550000</v>
          </cell>
        </row>
        <row r="1133">
          <cell r="A1133" t="str">
            <v>33 PAPUA BARAT</v>
          </cell>
          <cell r="B1133">
            <v>0</v>
          </cell>
          <cell r="E1133">
            <v>117500000</v>
          </cell>
        </row>
        <row r="1134">
          <cell r="A1134" t="str">
            <v>34 SULAWESI BARAT</v>
          </cell>
          <cell r="B1134">
            <v>0</v>
          </cell>
          <cell r="E1134">
            <v>16000000</v>
          </cell>
        </row>
        <row r="1135">
          <cell r="A1135" t="str">
            <v>35 KALIMANTAN UTARA</v>
          </cell>
          <cell r="B1135">
            <v>0</v>
          </cell>
          <cell r="E1135">
            <v>27111000</v>
          </cell>
        </row>
        <row r="1136">
          <cell r="A1136" t="str">
            <v>2150.EBA.959 Layanan Protokoler</v>
          </cell>
          <cell r="B1136">
            <v>0</v>
          </cell>
          <cell r="C1136">
            <v>0</v>
          </cell>
          <cell r="D1136">
            <v>0</v>
          </cell>
          <cell r="E1136">
            <v>695000000</v>
          </cell>
          <cell r="F1136">
            <v>0</v>
          </cell>
          <cell r="G1136">
            <v>0</v>
          </cell>
        </row>
        <row r="1137">
          <cell r="A1137" t="str">
            <v>051 Pelayanan Protokoler</v>
          </cell>
          <cell r="B1137">
            <v>0</v>
          </cell>
          <cell r="C1137">
            <v>0</v>
          </cell>
          <cell r="D1137">
            <v>0</v>
          </cell>
          <cell r="E1137">
            <v>695000000</v>
          </cell>
          <cell r="F1137">
            <v>0</v>
          </cell>
          <cell r="G1137">
            <v>0</v>
          </cell>
        </row>
        <row r="1138">
          <cell r="A1138" t="str">
            <v>A. PUSAT</v>
          </cell>
          <cell r="B1138">
            <v>0</v>
          </cell>
          <cell r="C1138">
            <v>0</v>
          </cell>
          <cell r="D1138">
            <v>0</v>
          </cell>
          <cell r="E1138">
            <v>695000000</v>
          </cell>
          <cell r="F1138">
            <v>0</v>
          </cell>
          <cell r="G1138">
            <v>0</v>
          </cell>
        </row>
        <row r="1139">
          <cell r="A1139" t="str">
            <v>01 DKI JAKARTA</v>
          </cell>
          <cell r="B1139">
            <v>0</v>
          </cell>
          <cell r="C1139">
            <v>0</v>
          </cell>
          <cell r="E1139">
            <v>695000000</v>
          </cell>
          <cell r="G1139">
            <v>0</v>
          </cell>
        </row>
        <row r="1140">
          <cell r="A1140" t="str">
            <v>2150.EBA.960 Layanan Organisasi dan Tata Kelola Internal</v>
          </cell>
          <cell r="B1140">
            <v>0</v>
          </cell>
          <cell r="C1140">
            <v>0</v>
          </cell>
          <cell r="D1140">
            <v>0</v>
          </cell>
          <cell r="E1140">
            <v>1991366000</v>
          </cell>
          <cell r="F1140">
            <v>0</v>
          </cell>
          <cell r="G1140">
            <v>0</v>
          </cell>
        </row>
        <row r="1141">
          <cell r="A1141" t="str">
            <v>051 Pelayanan Organisasi, Tata Laksana, dan Reformasi Birokrasi</v>
          </cell>
          <cell r="B1141">
            <v>0</v>
          </cell>
          <cell r="C1141">
            <v>0</v>
          </cell>
          <cell r="D1141">
            <v>0</v>
          </cell>
          <cell r="E1141">
            <v>1991366000</v>
          </cell>
          <cell r="F1141">
            <v>0</v>
          </cell>
          <cell r="G1141">
            <v>0</v>
          </cell>
        </row>
        <row r="1142">
          <cell r="A1142" t="str">
            <v>A. PUSAT</v>
          </cell>
          <cell r="B1142">
            <v>0</v>
          </cell>
          <cell r="C1142">
            <v>0</v>
          </cell>
          <cell r="D1142">
            <v>0</v>
          </cell>
          <cell r="E1142">
            <v>1991366000</v>
          </cell>
          <cell r="F1142">
            <v>0</v>
          </cell>
          <cell r="G1142">
            <v>0</v>
          </cell>
        </row>
        <row r="1143">
          <cell r="A1143" t="str">
            <v>01 DKI JAKARTA</v>
          </cell>
          <cell r="B1143">
            <v>0</v>
          </cell>
          <cell r="C1143">
            <v>0</v>
          </cell>
          <cell r="E1143">
            <v>1991366000</v>
          </cell>
          <cell r="G1143">
            <v>0</v>
          </cell>
        </row>
        <row r="1144">
          <cell r="A1144" t="str">
            <v>C. DAERAH</v>
          </cell>
          <cell r="B1144">
            <v>0</v>
          </cell>
          <cell r="C1144">
            <v>0</v>
          </cell>
          <cell r="D1144">
            <v>0</v>
          </cell>
          <cell r="E1144">
            <v>0</v>
          </cell>
          <cell r="F1144">
            <v>0</v>
          </cell>
          <cell r="G1144">
            <v>0</v>
          </cell>
        </row>
        <row r="1145">
          <cell r="A1145" t="str">
            <v>01 DKI JAKARTA</v>
          </cell>
          <cell r="B1145">
            <v>0</v>
          </cell>
          <cell r="E1145">
            <v>0</v>
          </cell>
        </row>
        <row r="1146">
          <cell r="A1146" t="str">
            <v>02 JAWA BARAT</v>
          </cell>
          <cell r="B1146">
            <v>0</v>
          </cell>
          <cell r="E1146">
            <v>0</v>
          </cell>
        </row>
        <row r="1147">
          <cell r="A1147" t="str">
            <v>03 JAWA TENGAH</v>
          </cell>
          <cell r="B1147">
            <v>0</v>
          </cell>
          <cell r="E1147">
            <v>0</v>
          </cell>
        </row>
        <row r="1148">
          <cell r="A1148" t="str">
            <v>04 DI YOGYAKARTA</v>
          </cell>
          <cell r="B1148">
            <v>0</v>
          </cell>
          <cell r="E1148">
            <v>0</v>
          </cell>
        </row>
        <row r="1149">
          <cell r="A1149" t="str">
            <v>05 JAWA TIMUR</v>
          </cell>
          <cell r="B1149">
            <v>0</v>
          </cell>
          <cell r="E1149">
            <v>0</v>
          </cell>
        </row>
        <row r="1150">
          <cell r="A1150" t="str">
            <v>06 ACEH</v>
          </cell>
          <cell r="B1150">
            <v>0</v>
          </cell>
          <cell r="E1150">
            <v>0</v>
          </cell>
        </row>
        <row r="1151">
          <cell r="A1151" t="str">
            <v>07 SUMATERA UTARA</v>
          </cell>
          <cell r="B1151">
            <v>0</v>
          </cell>
          <cell r="E1151">
            <v>0</v>
          </cell>
        </row>
        <row r="1152">
          <cell r="A1152" t="str">
            <v>08 SUMATERA BARAT</v>
          </cell>
          <cell r="B1152">
            <v>0</v>
          </cell>
          <cell r="E1152">
            <v>0</v>
          </cell>
        </row>
        <row r="1153">
          <cell r="A1153" t="str">
            <v>09 RIAU</v>
          </cell>
          <cell r="B1153">
            <v>0</v>
          </cell>
          <cell r="E1153">
            <v>0</v>
          </cell>
        </row>
        <row r="1154">
          <cell r="A1154" t="str">
            <v>10 JAMBI</v>
          </cell>
          <cell r="B1154">
            <v>0</v>
          </cell>
          <cell r="E1154">
            <v>0</v>
          </cell>
        </row>
        <row r="1155">
          <cell r="A1155" t="str">
            <v>11 SUMATERA SELATAN</v>
          </cell>
          <cell r="B1155">
            <v>0</v>
          </cell>
          <cell r="E1155">
            <v>0</v>
          </cell>
        </row>
        <row r="1156">
          <cell r="A1156" t="str">
            <v>12 LAMPUNG</v>
          </cell>
          <cell r="B1156">
            <v>0</v>
          </cell>
          <cell r="E1156">
            <v>0</v>
          </cell>
        </row>
        <row r="1157">
          <cell r="A1157" t="str">
            <v>13 KALIMANTAN BARAT</v>
          </cell>
          <cell r="B1157">
            <v>0</v>
          </cell>
          <cell r="E1157">
            <v>0</v>
          </cell>
        </row>
        <row r="1158">
          <cell r="A1158" t="str">
            <v>14 KALIMANTAN TENGAH</v>
          </cell>
          <cell r="B1158">
            <v>0</v>
          </cell>
          <cell r="E1158">
            <v>0</v>
          </cell>
        </row>
        <row r="1159">
          <cell r="A1159" t="str">
            <v>15 KALIMANTAN SELATAN</v>
          </cell>
          <cell r="B1159">
            <v>0</v>
          </cell>
          <cell r="E1159">
            <v>0</v>
          </cell>
        </row>
        <row r="1160">
          <cell r="A1160" t="str">
            <v>16 KALIMANTAN TIMUR</v>
          </cell>
          <cell r="B1160">
            <v>0</v>
          </cell>
          <cell r="E1160">
            <v>0</v>
          </cell>
        </row>
        <row r="1161">
          <cell r="A1161" t="str">
            <v>17 SULAWESI UTARA</v>
          </cell>
          <cell r="B1161">
            <v>0</v>
          </cell>
          <cell r="E1161">
            <v>0</v>
          </cell>
        </row>
        <row r="1162">
          <cell r="A1162" t="str">
            <v>18 SULAWESI TENGAH</v>
          </cell>
          <cell r="B1162">
            <v>0</v>
          </cell>
          <cell r="E1162">
            <v>0</v>
          </cell>
        </row>
        <row r="1163">
          <cell r="A1163" t="str">
            <v>19 SULAWESI SELATAN</v>
          </cell>
          <cell r="B1163">
            <v>0</v>
          </cell>
          <cell r="E1163">
            <v>0</v>
          </cell>
        </row>
        <row r="1164">
          <cell r="A1164" t="str">
            <v>20 SULAWESI TENGGARA</v>
          </cell>
          <cell r="B1164">
            <v>0</v>
          </cell>
          <cell r="E1164">
            <v>0</v>
          </cell>
        </row>
        <row r="1165">
          <cell r="A1165" t="str">
            <v>21 MALUKU</v>
          </cell>
          <cell r="B1165">
            <v>0</v>
          </cell>
          <cell r="E1165">
            <v>0</v>
          </cell>
        </row>
        <row r="1166">
          <cell r="A1166" t="str">
            <v>22 BALI</v>
          </cell>
          <cell r="B1166">
            <v>0</v>
          </cell>
          <cell r="E1166">
            <v>0</v>
          </cell>
        </row>
        <row r="1167">
          <cell r="A1167" t="str">
            <v>23 NUSA TENGGARA BARAT</v>
          </cell>
          <cell r="B1167">
            <v>0</v>
          </cell>
          <cell r="E1167">
            <v>0</v>
          </cell>
        </row>
        <row r="1168">
          <cell r="A1168" t="str">
            <v>24 NUSA TENGGARA TIMUR</v>
          </cell>
          <cell r="B1168">
            <v>0</v>
          </cell>
          <cell r="E1168">
            <v>0</v>
          </cell>
        </row>
        <row r="1169">
          <cell r="A1169" t="str">
            <v>25 PAPUA</v>
          </cell>
          <cell r="B1169">
            <v>0</v>
          </cell>
          <cell r="E1169">
            <v>0</v>
          </cell>
        </row>
        <row r="1170">
          <cell r="A1170" t="str">
            <v>26 BENGKULU</v>
          </cell>
          <cell r="B1170">
            <v>0</v>
          </cell>
          <cell r="E1170">
            <v>0</v>
          </cell>
        </row>
        <row r="1171">
          <cell r="A1171" t="str">
            <v>28 MALUKU UTARA</v>
          </cell>
          <cell r="B1171">
            <v>0</v>
          </cell>
          <cell r="E1171">
            <v>0</v>
          </cell>
        </row>
        <row r="1172">
          <cell r="A1172" t="str">
            <v>29 BANTEN</v>
          </cell>
          <cell r="B1172">
            <v>0</v>
          </cell>
          <cell r="E1172">
            <v>0</v>
          </cell>
        </row>
        <row r="1173">
          <cell r="A1173" t="str">
            <v>30 KEPULAUAN BANGKA BELITUNG</v>
          </cell>
          <cell r="B1173">
            <v>0</v>
          </cell>
          <cell r="E1173">
            <v>0</v>
          </cell>
        </row>
        <row r="1174">
          <cell r="A1174" t="str">
            <v>31 GORONTALO</v>
          </cell>
          <cell r="B1174">
            <v>0</v>
          </cell>
          <cell r="E1174">
            <v>0</v>
          </cell>
        </row>
        <row r="1175">
          <cell r="A1175" t="str">
            <v>32 KEPULAUAN RIAU</v>
          </cell>
          <cell r="B1175">
            <v>0</v>
          </cell>
          <cell r="E1175">
            <v>0</v>
          </cell>
        </row>
        <row r="1176">
          <cell r="A1176" t="str">
            <v>33 PAPUA BARAT</v>
          </cell>
          <cell r="B1176">
            <v>0</v>
          </cell>
          <cell r="E1176">
            <v>0</v>
          </cell>
        </row>
        <row r="1177">
          <cell r="A1177" t="str">
            <v>34 SULAWESI BARAT</v>
          </cell>
          <cell r="B1177">
            <v>0</v>
          </cell>
          <cell r="E1177">
            <v>0</v>
          </cell>
        </row>
        <row r="1178">
          <cell r="A1178" t="str">
            <v>35 KALIMANTAN UTARA</v>
          </cell>
          <cell r="B1178">
            <v>0</v>
          </cell>
          <cell r="E1178">
            <v>0</v>
          </cell>
        </row>
        <row r="1179">
          <cell r="A1179" t="str">
            <v>2150.EBA.962 Layanan Umum</v>
          </cell>
          <cell r="B1179">
            <v>0</v>
          </cell>
          <cell r="C1179">
            <v>0</v>
          </cell>
          <cell r="D1179">
            <v>0</v>
          </cell>
          <cell r="E1179">
            <v>30815144000</v>
          </cell>
          <cell r="F1179">
            <v>3002371000</v>
          </cell>
          <cell r="G1179">
            <v>0</v>
          </cell>
        </row>
        <row r="1180">
          <cell r="A1180" t="str">
            <v>051 Rapat Kerja Nasional Penyelenggaraan Haji</v>
          </cell>
          <cell r="B1180">
            <v>0</v>
          </cell>
          <cell r="C1180">
            <v>0</v>
          </cell>
          <cell r="D1180">
            <v>0</v>
          </cell>
          <cell r="E1180">
            <v>1600000000</v>
          </cell>
          <cell r="F1180">
            <v>0</v>
          </cell>
          <cell r="G1180">
            <v>0</v>
          </cell>
        </row>
        <row r="1181">
          <cell r="A1181" t="str">
            <v>A. PUSAT</v>
          </cell>
          <cell r="B1181">
            <v>0</v>
          </cell>
          <cell r="C1181">
            <v>0</v>
          </cell>
          <cell r="D1181">
            <v>0</v>
          </cell>
          <cell r="E1181">
            <v>1600000000</v>
          </cell>
          <cell r="F1181">
            <v>0</v>
          </cell>
          <cell r="G1181">
            <v>0</v>
          </cell>
        </row>
        <row r="1182">
          <cell r="A1182" t="str">
            <v>01 DKI JAKARTA</v>
          </cell>
          <cell r="B1182">
            <v>0</v>
          </cell>
          <cell r="C1182">
            <v>0</v>
          </cell>
          <cell r="E1182">
            <v>1600000000</v>
          </cell>
          <cell r="G1182">
            <v>0</v>
          </cell>
        </row>
        <row r="1183">
          <cell r="A1183" t="str">
            <v>052 Koordinasi penyelenggaraan ibadah haji</v>
          </cell>
          <cell r="B1183">
            <v>0</v>
          </cell>
          <cell r="C1183">
            <v>0</v>
          </cell>
          <cell r="D1183">
            <v>0</v>
          </cell>
          <cell r="E1183">
            <v>17181663000</v>
          </cell>
          <cell r="F1183">
            <v>0</v>
          </cell>
          <cell r="G1183">
            <v>0</v>
          </cell>
        </row>
        <row r="1184">
          <cell r="A1184" t="str">
            <v>A. PUSAT</v>
          </cell>
          <cell r="B1184">
            <v>0</v>
          </cell>
          <cell r="C1184">
            <v>0</v>
          </cell>
          <cell r="D1184">
            <v>0</v>
          </cell>
          <cell r="E1184">
            <v>7432475000</v>
          </cell>
          <cell r="F1184">
            <v>0</v>
          </cell>
          <cell r="G1184">
            <v>0</v>
          </cell>
        </row>
        <row r="1185">
          <cell r="A1185" t="str">
            <v>01 DKI JAKARTA</v>
          </cell>
          <cell r="B1185">
            <v>0</v>
          </cell>
          <cell r="C1185">
            <v>0</v>
          </cell>
          <cell r="E1185">
            <v>7432475000</v>
          </cell>
          <cell r="G1185">
            <v>0</v>
          </cell>
        </row>
        <row r="1186">
          <cell r="A1186" t="str">
            <v>C. DAERAH</v>
          </cell>
          <cell r="B1186">
            <v>0</v>
          </cell>
          <cell r="C1186">
            <v>0</v>
          </cell>
          <cell r="D1186">
            <v>0</v>
          </cell>
          <cell r="E1186">
            <v>9749188000</v>
          </cell>
          <cell r="F1186">
            <v>0</v>
          </cell>
          <cell r="G1186">
            <v>0</v>
          </cell>
        </row>
        <row r="1187">
          <cell r="A1187" t="str">
            <v>01 DKI JAKARTA</v>
          </cell>
          <cell r="B1187">
            <v>0</v>
          </cell>
          <cell r="E1187">
            <v>330710000</v>
          </cell>
        </row>
        <row r="1188">
          <cell r="A1188" t="str">
            <v>02 JAWA BARAT</v>
          </cell>
          <cell r="B1188">
            <v>0</v>
          </cell>
          <cell r="E1188">
            <v>302650000</v>
          </cell>
        </row>
        <row r="1189">
          <cell r="A1189" t="str">
            <v>03 JAWA TENGAH</v>
          </cell>
          <cell r="B1189">
            <v>0</v>
          </cell>
          <cell r="E1189">
            <v>1207410000</v>
          </cell>
        </row>
        <row r="1190">
          <cell r="A1190" t="str">
            <v>04 DI YOGYAKARTA</v>
          </cell>
          <cell r="B1190">
            <v>0</v>
          </cell>
          <cell r="E1190">
            <v>93660000</v>
          </cell>
        </row>
        <row r="1191">
          <cell r="A1191" t="str">
            <v>05 JAWA TIMUR</v>
          </cell>
          <cell r="B1191">
            <v>0</v>
          </cell>
          <cell r="E1191">
            <v>565271000</v>
          </cell>
        </row>
        <row r="1192">
          <cell r="A1192" t="str">
            <v>06 ACEH</v>
          </cell>
          <cell r="B1192">
            <v>0</v>
          </cell>
          <cell r="E1192">
            <v>303961000</v>
          </cell>
        </row>
        <row r="1193">
          <cell r="A1193" t="str">
            <v>07 SUMATERA UTARA</v>
          </cell>
          <cell r="B1193">
            <v>0</v>
          </cell>
          <cell r="E1193">
            <v>234470000</v>
          </cell>
        </row>
        <row r="1194">
          <cell r="A1194" t="str">
            <v>08 SUMATERA BARAT</v>
          </cell>
          <cell r="B1194">
            <v>0</v>
          </cell>
          <cell r="E1194">
            <v>256764000</v>
          </cell>
        </row>
        <row r="1195">
          <cell r="A1195" t="str">
            <v>09 RIAU</v>
          </cell>
          <cell r="B1195">
            <v>0</v>
          </cell>
          <cell r="E1195">
            <v>126875000</v>
          </cell>
        </row>
        <row r="1196">
          <cell r="A1196" t="str">
            <v>10 JAMBI</v>
          </cell>
          <cell r="B1196">
            <v>0</v>
          </cell>
          <cell r="E1196">
            <v>345506000</v>
          </cell>
        </row>
        <row r="1197">
          <cell r="A1197" t="str">
            <v>11 SUMATERA SELATAN</v>
          </cell>
          <cell r="B1197">
            <v>0</v>
          </cell>
          <cell r="E1197">
            <v>0</v>
          </cell>
        </row>
        <row r="1198">
          <cell r="A1198" t="str">
            <v>12 LAMPUNG</v>
          </cell>
          <cell r="B1198">
            <v>0</v>
          </cell>
          <cell r="E1198">
            <v>423612000</v>
          </cell>
        </row>
        <row r="1199">
          <cell r="A1199" t="str">
            <v>13 KALIMANTAN BARAT</v>
          </cell>
          <cell r="B1199">
            <v>0</v>
          </cell>
          <cell r="E1199">
            <v>640143000</v>
          </cell>
        </row>
        <row r="1200">
          <cell r="A1200" t="str">
            <v>14 KALIMANTAN TENGAH</v>
          </cell>
          <cell r="B1200">
            <v>0</v>
          </cell>
          <cell r="E1200">
            <v>294754000</v>
          </cell>
        </row>
        <row r="1201">
          <cell r="A1201" t="str">
            <v>15 KALIMANTAN SELATAN</v>
          </cell>
          <cell r="B1201">
            <v>0</v>
          </cell>
          <cell r="E1201">
            <v>523450000</v>
          </cell>
        </row>
        <row r="1202">
          <cell r="A1202" t="str">
            <v>16 KALIMANTAN TIMUR</v>
          </cell>
          <cell r="B1202">
            <v>0</v>
          </cell>
          <cell r="E1202">
            <v>365860000</v>
          </cell>
        </row>
        <row r="1203">
          <cell r="A1203" t="str">
            <v>17 SULAWESI UTARA</v>
          </cell>
          <cell r="B1203">
            <v>0</v>
          </cell>
          <cell r="E1203">
            <v>533534000</v>
          </cell>
        </row>
        <row r="1204">
          <cell r="A1204" t="str">
            <v>18 SULAWESI TENGAH</v>
          </cell>
          <cell r="B1204">
            <v>0</v>
          </cell>
          <cell r="E1204">
            <v>301267000</v>
          </cell>
        </row>
        <row r="1205">
          <cell r="A1205" t="str">
            <v>19 SULAWESI SELATAN</v>
          </cell>
          <cell r="B1205">
            <v>0</v>
          </cell>
          <cell r="E1205">
            <v>876318000</v>
          </cell>
        </row>
        <row r="1206">
          <cell r="A1206" t="str">
            <v>20 SULAWESI TENGGARA</v>
          </cell>
          <cell r="B1206">
            <v>0</v>
          </cell>
          <cell r="E1206">
            <v>49878000</v>
          </cell>
        </row>
        <row r="1207">
          <cell r="A1207" t="str">
            <v>21 MALUKU</v>
          </cell>
          <cell r="B1207">
            <v>0</v>
          </cell>
          <cell r="E1207">
            <v>98857000</v>
          </cell>
        </row>
        <row r="1208">
          <cell r="A1208" t="str">
            <v>22 BALI</v>
          </cell>
          <cell r="B1208">
            <v>0</v>
          </cell>
          <cell r="E1208">
            <v>40568000</v>
          </cell>
        </row>
        <row r="1209">
          <cell r="A1209" t="str">
            <v>23 NUSA TENGGARA BARAT</v>
          </cell>
          <cell r="B1209">
            <v>0</v>
          </cell>
          <cell r="E1209">
            <v>28912000</v>
          </cell>
        </row>
        <row r="1210">
          <cell r="A1210" t="str">
            <v>24 NUSA TENGGARA TIMUR</v>
          </cell>
          <cell r="B1210">
            <v>0</v>
          </cell>
          <cell r="E1210">
            <v>354527000</v>
          </cell>
        </row>
        <row r="1211">
          <cell r="A1211" t="str">
            <v>25 PAPUA</v>
          </cell>
          <cell r="B1211">
            <v>0</v>
          </cell>
          <cell r="E1211">
            <v>250000000</v>
          </cell>
        </row>
        <row r="1212">
          <cell r="A1212" t="str">
            <v>26 BENGKULU</v>
          </cell>
          <cell r="B1212">
            <v>0</v>
          </cell>
          <cell r="E1212">
            <v>111775000</v>
          </cell>
        </row>
        <row r="1213">
          <cell r="A1213" t="str">
            <v>28 MALUKU UTARA</v>
          </cell>
          <cell r="B1213">
            <v>0</v>
          </cell>
          <cell r="E1213">
            <v>50000000</v>
          </cell>
        </row>
        <row r="1214">
          <cell r="A1214" t="str">
            <v>29 BANTEN</v>
          </cell>
          <cell r="B1214">
            <v>0</v>
          </cell>
          <cell r="E1214">
            <v>88428000</v>
          </cell>
        </row>
        <row r="1215">
          <cell r="A1215" t="str">
            <v>30 KEPULAUAN BANGKA BELITUNG</v>
          </cell>
          <cell r="B1215">
            <v>0</v>
          </cell>
          <cell r="E1215">
            <v>257450000</v>
          </cell>
        </row>
        <row r="1216">
          <cell r="A1216" t="str">
            <v>31 GORONTALO</v>
          </cell>
          <cell r="B1216">
            <v>0</v>
          </cell>
          <cell r="E1216">
            <v>142700000</v>
          </cell>
        </row>
        <row r="1217">
          <cell r="A1217" t="str">
            <v>32 KEPULAUAN RIAU</v>
          </cell>
          <cell r="B1217">
            <v>0</v>
          </cell>
          <cell r="E1217">
            <v>72679000</v>
          </cell>
        </row>
        <row r="1218">
          <cell r="A1218" t="str">
            <v>33 PAPUA BARAT</v>
          </cell>
          <cell r="B1218">
            <v>0</v>
          </cell>
          <cell r="E1218">
            <v>205744000</v>
          </cell>
        </row>
        <row r="1219">
          <cell r="A1219" t="str">
            <v>34 SULAWESI BARAT</v>
          </cell>
          <cell r="B1219">
            <v>0</v>
          </cell>
          <cell r="E1219">
            <v>128028000</v>
          </cell>
        </row>
        <row r="1220">
          <cell r="A1220" t="str">
            <v>35 KALIMANTAN UTARA</v>
          </cell>
          <cell r="B1220">
            <v>0</v>
          </cell>
          <cell r="E1220">
            <v>143427000</v>
          </cell>
        </row>
        <row r="1221">
          <cell r="A1221" t="str">
            <v>053 Pelayanan Umum dan Rumah Tangga</v>
          </cell>
          <cell r="B1221">
            <v>0</v>
          </cell>
          <cell r="C1221">
            <v>0</v>
          </cell>
          <cell r="D1221">
            <v>0</v>
          </cell>
          <cell r="E1221">
            <v>4591295000</v>
          </cell>
          <cell r="F1221">
            <v>3002371000</v>
          </cell>
          <cell r="G1221">
            <v>0</v>
          </cell>
        </row>
        <row r="1222">
          <cell r="A1222" t="str">
            <v>A. PUSAT</v>
          </cell>
          <cell r="B1222">
            <v>0</v>
          </cell>
          <cell r="C1222">
            <v>0</v>
          </cell>
          <cell r="D1222">
            <v>0</v>
          </cell>
          <cell r="E1222">
            <v>4200735000</v>
          </cell>
          <cell r="F1222">
            <v>0</v>
          </cell>
          <cell r="G1222">
            <v>0</v>
          </cell>
        </row>
        <row r="1223">
          <cell r="A1223" t="str">
            <v>01 DKI JAKARTA</v>
          </cell>
          <cell r="B1223">
            <v>0</v>
          </cell>
          <cell r="C1223">
            <v>0</v>
          </cell>
          <cell r="E1223">
            <v>4200735000</v>
          </cell>
          <cell r="G1223">
            <v>0</v>
          </cell>
        </row>
        <row r="1224">
          <cell r="A1224" t="str">
            <v>B. UPT ASRAMA HAJI</v>
          </cell>
          <cell r="B1224">
            <v>0</v>
          </cell>
          <cell r="C1224">
            <v>0</v>
          </cell>
          <cell r="D1224">
            <v>0</v>
          </cell>
          <cell r="E1224">
            <v>0</v>
          </cell>
          <cell r="F1224">
            <v>2309271000</v>
          </cell>
          <cell r="G1224">
            <v>0</v>
          </cell>
        </row>
        <row r="1225">
          <cell r="A1225" t="str">
            <v>01 DKI JAKARTA</v>
          </cell>
          <cell r="B1225">
            <v>0</v>
          </cell>
          <cell r="F1225">
            <v>2309271000</v>
          </cell>
        </row>
        <row r="1226">
          <cell r="A1226" t="str">
            <v>02 JAWA BARAT</v>
          </cell>
        </row>
        <row r="1227">
          <cell r="A1227" t="str">
            <v>05 JAWA TIMUR</v>
          </cell>
        </row>
        <row r="1228">
          <cell r="A1228" t="str">
            <v>06 ACEH</v>
          </cell>
        </row>
        <row r="1229">
          <cell r="A1229" t="str">
            <v>07 SUMATERA UTARA</v>
          </cell>
        </row>
        <row r="1230">
          <cell r="A1230" t="str">
            <v>08 SUMATERA BARAT</v>
          </cell>
        </row>
        <row r="1231">
          <cell r="A1231" t="str">
            <v>15 KALIMANTAN SELATAN</v>
          </cell>
          <cell r="B1231">
            <v>0</v>
          </cell>
          <cell r="E1231">
            <v>0</v>
          </cell>
        </row>
        <row r="1232">
          <cell r="A1232" t="str">
            <v>16 KALIMANTAN TIMUR</v>
          </cell>
        </row>
        <row r="1233">
          <cell r="A1233" t="str">
            <v>19 SULAWESI SELATAN</v>
          </cell>
        </row>
        <row r="1234">
          <cell r="A1234" t="str">
            <v>23 NUSA TENGGARA BARAT</v>
          </cell>
        </row>
        <row r="1235">
          <cell r="A1235" t="str">
            <v>C. DAERAH</v>
          </cell>
          <cell r="B1235">
            <v>0</v>
          </cell>
          <cell r="C1235">
            <v>0</v>
          </cell>
          <cell r="D1235">
            <v>0</v>
          </cell>
          <cell r="E1235">
            <v>390560000</v>
          </cell>
          <cell r="F1235">
            <v>693100000</v>
          </cell>
          <cell r="G1235">
            <v>0</v>
          </cell>
        </row>
        <row r="1236">
          <cell r="A1236" t="str">
            <v>01 DKI JAKARTA</v>
          </cell>
          <cell r="B1236">
            <v>0</v>
          </cell>
          <cell r="E1236">
            <v>0</v>
          </cell>
        </row>
        <row r="1237">
          <cell r="A1237" t="str">
            <v>02 JAWA BARAT</v>
          </cell>
          <cell r="B1237">
            <v>0</v>
          </cell>
          <cell r="E1237">
            <v>0</v>
          </cell>
        </row>
        <row r="1238">
          <cell r="A1238" t="str">
            <v>03 JAWA TENGAH</v>
          </cell>
          <cell r="B1238">
            <v>0</v>
          </cell>
          <cell r="E1238">
            <v>0</v>
          </cell>
          <cell r="F1238">
            <v>300000000</v>
          </cell>
        </row>
        <row r="1239">
          <cell r="A1239" t="str">
            <v>04 DI YOGYAKARTA</v>
          </cell>
          <cell r="B1239">
            <v>0</v>
          </cell>
          <cell r="E1239">
            <v>0</v>
          </cell>
          <cell r="F1239">
            <v>72000000</v>
          </cell>
        </row>
        <row r="1240">
          <cell r="A1240" t="str">
            <v>05 JAWA TIMUR</v>
          </cell>
          <cell r="B1240">
            <v>0</v>
          </cell>
          <cell r="E1240">
            <v>0</v>
          </cell>
        </row>
        <row r="1241">
          <cell r="A1241" t="str">
            <v>06 ACEH</v>
          </cell>
          <cell r="B1241">
            <v>0</v>
          </cell>
          <cell r="E1241">
            <v>0</v>
          </cell>
        </row>
        <row r="1242">
          <cell r="A1242" t="str">
            <v>07 SUMATERA UTARA</v>
          </cell>
          <cell r="B1242">
            <v>0</v>
          </cell>
          <cell r="E1242">
            <v>60000000</v>
          </cell>
        </row>
        <row r="1243">
          <cell r="A1243" t="str">
            <v>08 SUMATERA BARAT</v>
          </cell>
          <cell r="B1243">
            <v>0</v>
          </cell>
          <cell r="E1243">
            <v>0</v>
          </cell>
        </row>
        <row r="1244">
          <cell r="A1244" t="str">
            <v>09 RIAU</v>
          </cell>
          <cell r="B1244">
            <v>0</v>
          </cell>
          <cell r="E1244">
            <v>0</v>
          </cell>
        </row>
        <row r="1245">
          <cell r="A1245" t="str">
            <v>10 JAMBI</v>
          </cell>
          <cell r="B1245">
            <v>0</v>
          </cell>
          <cell r="E1245">
            <v>0</v>
          </cell>
        </row>
        <row r="1246">
          <cell r="A1246" t="str">
            <v>11 SUMATERA SELATAN</v>
          </cell>
          <cell r="B1246">
            <v>0</v>
          </cell>
          <cell r="E1246">
            <v>130560000</v>
          </cell>
        </row>
        <row r="1247">
          <cell r="A1247" t="str">
            <v>12 LAMPUNG</v>
          </cell>
          <cell r="B1247">
            <v>0</v>
          </cell>
          <cell r="E1247">
            <v>0</v>
          </cell>
          <cell r="F1247">
            <v>321100000</v>
          </cell>
        </row>
        <row r="1248">
          <cell r="A1248" t="str">
            <v>13 KALIMANTAN BARAT</v>
          </cell>
          <cell r="B1248">
            <v>0</v>
          </cell>
          <cell r="E1248">
            <v>0</v>
          </cell>
        </row>
        <row r="1249">
          <cell r="A1249" t="str">
            <v>14 KALIMANTAN TENGAH</v>
          </cell>
          <cell r="B1249">
            <v>0</v>
          </cell>
          <cell r="E1249">
            <v>0</v>
          </cell>
        </row>
        <row r="1250">
          <cell r="A1250" t="str">
            <v>15 KALIMANTAN SELATAN</v>
          </cell>
          <cell r="B1250">
            <v>0</v>
          </cell>
          <cell r="E1250">
            <v>0</v>
          </cell>
        </row>
        <row r="1251">
          <cell r="A1251" t="str">
            <v>16 KALIMANTAN TIMUR</v>
          </cell>
          <cell r="B1251">
            <v>0</v>
          </cell>
          <cell r="E1251">
            <v>0</v>
          </cell>
        </row>
        <row r="1252">
          <cell r="A1252" t="str">
            <v>17 SULAWESI UTARA</v>
          </cell>
          <cell r="B1252">
            <v>0</v>
          </cell>
          <cell r="E1252">
            <v>0</v>
          </cell>
        </row>
        <row r="1253">
          <cell r="A1253" t="str">
            <v>18 SULAWESI TENGAH</v>
          </cell>
          <cell r="B1253">
            <v>0</v>
          </cell>
          <cell r="E1253">
            <v>0</v>
          </cell>
        </row>
        <row r="1254">
          <cell r="A1254" t="str">
            <v>19 SULAWESI SELATAN</v>
          </cell>
          <cell r="B1254">
            <v>0</v>
          </cell>
          <cell r="E1254">
            <v>0</v>
          </cell>
        </row>
        <row r="1255">
          <cell r="A1255" t="str">
            <v>20 SULAWESI TENGGARA</v>
          </cell>
          <cell r="B1255">
            <v>0</v>
          </cell>
          <cell r="E1255">
            <v>0</v>
          </cell>
        </row>
        <row r="1256">
          <cell r="A1256" t="str">
            <v>21 MALUKU</v>
          </cell>
          <cell r="B1256">
            <v>0</v>
          </cell>
          <cell r="E1256">
            <v>0</v>
          </cell>
        </row>
        <row r="1257">
          <cell r="A1257" t="str">
            <v>22 BALI</v>
          </cell>
          <cell r="B1257">
            <v>0</v>
          </cell>
          <cell r="E1257">
            <v>0</v>
          </cell>
        </row>
        <row r="1258">
          <cell r="A1258" t="str">
            <v>23 NUSA TENGGARA BARAT</v>
          </cell>
          <cell r="B1258">
            <v>0</v>
          </cell>
          <cell r="E1258">
            <v>100000000</v>
          </cell>
        </row>
        <row r="1259">
          <cell r="A1259" t="str">
            <v>24 NUSA TENGGARA TIMUR</v>
          </cell>
          <cell r="B1259">
            <v>0</v>
          </cell>
          <cell r="E1259">
            <v>0</v>
          </cell>
        </row>
        <row r="1260">
          <cell r="A1260" t="str">
            <v>25 PAPUA</v>
          </cell>
          <cell r="B1260">
            <v>0</v>
          </cell>
          <cell r="E1260">
            <v>0</v>
          </cell>
        </row>
        <row r="1261">
          <cell r="A1261" t="str">
            <v>26 BENGKULU</v>
          </cell>
          <cell r="B1261">
            <v>0</v>
          </cell>
          <cell r="E1261">
            <v>0</v>
          </cell>
        </row>
        <row r="1262">
          <cell r="A1262" t="str">
            <v>28 MALUKU UTARA</v>
          </cell>
          <cell r="B1262">
            <v>0</v>
          </cell>
          <cell r="E1262">
            <v>0</v>
          </cell>
        </row>
        <row r="1263">
          <cell r="A1263" t="str">
            <v>29 BANTEN</v>
          </cell>
          <cell r="B1263">
            <v>0</v>
          </cell>
          <cell r="E1263">
            <v>100000000</v>
          </cell>
        </row>
        <row r="1264">
          <cell r="A1264" t="str">
            <v>30 KEPULAUAN BANGKA BELITUNG</v>
          </cell>
          <cell r="B1264">
            <v>0</v>
          </cell>
          <cell r="E1264">
            <v>0</v>
          </cell>
        </row>
        <row r="1265">
          <cell r="A1265" t="str">
            <v>31 GORONTALO</v>
          </cell>
          <cell r="B1265">
            <v>0</v>
          </cell>
          <cell r="E1265">
            <v>0</v>
          </cell>
        </row>
        <row r="1266">
          <cell r="A1266" t="str">
            <v>32 KEPULAUAN RIAU</v>
          </cell>
          <cell r="B1266">
            <v>0</v>
          </cell>
          <cell r="E1266">
            <v>0</v>
          </cell>
        </row>
        <row r="1267">
          <cell r="A1267" t="str">
            <v>33 PAPUA BARAT</v>
          </cell>
          <cell r="B1267">
            <v>0</v>
          </cell>
          <cell r="E1267">
            <v>0</v>
          </cell>
        </row>
        <row r="1268">
          <cell r="A1268" t="str">
            <v>34 SULAWESI BARAT</v>
          </cell>
          <cell r="B1268">
            <v>0</v>
          </cell>
          <cell r="E1268">
            <v>0</v>
          </cell>
        </row>
        <row r="1269">
          <cell r="A1269" t="str">
            <v>35 KALIMANTAN UTARA</v>
          </cell>
          <cell r="B1269">
            <v>0</v>
          </cell>
          <cell r="E1269">
            <v>0</v>
          </cell>
        </row>
        <row r="1270">
          <cell r="A1270" t="str">
            <v>054 Pengelolaan Ketatausahaan</v>
          </cell>
          <cell r="B1270">
            <v>0</v>
          </cell>
          <cell r="C1270">
            <v>0</v>
          </cell>
          <cell r="D1270">
            <v>0</v>
          </cell>
          <cell r="E1270">
            <v>1208773000</v>
          </cell>
          <cell r="F1270">
            <v>0</v>
          </cell>
          <cell r="G1270">
            <v>0</v>
          </cell>
        </row>
        <row r="1271">
          <cell r="A1271" t="str">
            <v>A. PUSAT</v>
          </cell>
          <cell r="B1271">
            <v>0</v>
          </cell>
          <cell r="C1271">
            <v>0</v>
          </cell>
          <cell r="D1271">
            <v>0</v>
          </cell>
          <cell r="E1271">
            <v>1208773000</v>
          </cell>
          <cell r="F1271">
            <v>0</v>
          </cell>
          <cell r="G1271">
            <v>0</v>
          </cell>
        </row>
        <row r="1272">
          <cell r="A1272" t="str">
            <v>01 DKI JAKARTA</v>
          </cell>
          <cell r="B1272">
            <v>0</v>
          </cell>
          <cell r="C1272">
            <v>0</v>
          </cell>
          <cell r="E1272">
            <v>1208773000</v>
          </cell>
          <cell r="G1272">
            <v>0</v>
          </cell>
        </row>
        <row r="1273">
          <cell r="A1273" t="str">
            <v>055 Layanan Dukungan Manajemen Eselon II</v>
          </cell>
          <cell r="B1273">
            <v>0</v>
          </cell>
          <cell r="C1273">
            <v>0</v>
          </cell>
          <cell r="D1273">
            <v>0</v>
          </cell>
          <cell r="E1273">
            <v>6233413000</v>
          </cell>
          <cell r="F1273">
            <v>0</v>
          </cell>
          <cell r="G1273">
            <v>0</v>
          </cell>
        </row>
        <row r="1274">
          <cell r="A1274" t="str">
            <v>A. PUSAT</v>
          </cell>
          <cell r="B1274">
            <v>0</v>
          </cell>
          <cell r="C1274">
            <v>0</v>
          </cell>
          <cell r="D1274">
            <v>0</v>
          </cell>
          <cell r="E1274">
            <v>6233413000</v>
          </cell>
          <cell r="F1274">
            <v>0</v>
          </cell>
          <cell r="G1274">
            <v>0</v>
          </cell>
        </row>
        <row r="1275">
          <cell r="A1275" t="str">
            <v>01 DKI JAKARTA</v>
          </cell>
          <cell r="B1275">
            <v>0</v>
          </cell>
          <cell r="C1275">
            <v>0</v>
          </cell>
          <cell r="E1275">
            <v>6233413000</v>
          </cell>
          <cell r="G1275">
            <v>0</v>
          </cell>
        </row>
        <row r="1276">
          <cell r="A1276" t="str">
            <v>2150.EBA.994 Layanan Perkantoran</v>
          </cell>
          <cell r="B1276">
            <v>359323614000</v>
          </cell>
          <cell r="C1276">
            <v>237898831000</v>
          </cell>
          <cell r="D1276">
            <v>0</v>
          </cell>
          <cell r="E1276">
            <v>0</v>
          </cell>
          <cell r="F1276">
            <v>0</v>
          </cell>
          <cell r="G1276">
            <v>0</v>
          </cell>
        </row>
        <row r="1277">
          <cell r="A1277" t="str">
            <v>001 Gaji dan Tunjangan</v>
          </cell>
          <cell r="B1277">
            <v>359323614000</v>
          </cell>
          <cell r="C1277">
            <v>0</v>
          </cell>
          <cell r="D1277">
            <v>0</v>
          </cell>
          <cell r="E1277">
            <v>0</v>
          </cell>
          <cell r="F1277">
            <v>0</v>
          </cell>
          <cell r="G1277">
            <v>0</v>
          </cell>
        </row>
        <row r="1278">
          <cell r="A1278" t="str">
            <v>A. PUSAT</v>
          </cell>
          <cell r="B1278">
            <v>41845058000</v>
          </cell>
          <cell r="C1278">
            <v>0</v>
          </cell>
          <cell r="D1278">
            <v>0</v>
          </cell>
          <cell r="E1278">
            <v>0</v>
          </cell>
          <cell r="F1278">
            <v>0</v>
          </cell>
          <cell r="G1278">
            <v>0</v>
          </cell>
        </row>
        <row r="1279">
          <cell r="A1279" t="str">
            <v>01 DKI JAKARTA</v>
          </cell>
          <cell r="B1279">
            <v>41845058000</v>
          </cell>
          <cell r="C1279">
            <v>0</v>
          </cell>
          <cell r="E1279">
            <v>0</v>
          </cell>
          <cell r="G1279">
            <v>0</v>
          </cell>
        </row>
        <row r="1280">
          <cell r="A1280" t="str">
            <v>B. UPT ASRAMA HAJI</v>
          </cell>
          <cell r="B1280">
            <v>18085488000</v>
          </cell>
          <cell r="C1280">
            <v>0</v>
          </cell>
          <cell r="D1280">
            <v>0</v>
          </cell>
          <cell r="E1280">
            <v>0</v>
          </cell>
          <cell r="F1280">
            <v>0</v>
          </cell>
          <cell r="G1280">
            <v>0</v>
          </cell>
        </row>
        <row r="1281">
          <cell r="A1281" t="str">
            <v>01 DKI JAKARTA</v>
          </cell>
          <cell r="B1281">
            <v>3738578000</v>
          </cell>
          <cell r="E1281">
            <v>0</v>
          </cell>
        </row>
        <row r="1282">
          <cell r="A1282" t="str">
            <v>02 JAWA BARAT</v>
          </cell>
          <cell r="B1282">
            <v>1455633000</v>
          </cell>
          <cell r="E1282">
            <v>0</v>
          </cell>
        </row>
        <row r="1283">
          <cell r="A1283" t="str">
            <v>05 JAWA TIMUR</v>
          </cell>
          <cell r="B1283">
            <v>1945422000</v>
          </cell>
          <cell r="E1283">
            <v>0</v>
          </cell>
        </row>
        <row r="1284">
          <cell r="A1284" t="str">
            <v>06 ACEH</v>
          </cell>
          <cell r="B1284">
            <v>1920473000</v>
          </cell>
          <cell r="E1284">
            <v>0</v>
          </cell>
        </row>
        <row r="1285">
          <cell r="A1285" t="str">
            <v>07 SUMATERA UTARA</v>
          </cell>
          <cell r="B1285">
            <v>1443807000</v>
          </cell>
          <cell r="E1285">
            <v>0</v>
          </cell>
        </row>
        <row r="1286">
          <cell r="A1286" t="str">
            <v>08 SUMATERA BARAT</v>
          </cell>
          <cell r="B1286">
            <v>1454578000</v>
          </cell>
          <cell r="E1286">
            <v>0</v>
          </cell>
        </row>
        <row r="1287">
          <cell r="A1287" t="str">
            <v>15 KALIMANTAN SELATAN</v>
          </cell>
          <cell r="B1287">
            <v>1516821000</v>
          </cell>
          <cell r="E1287">
            <v>0</v>
          </cell>
        </row>
        <row r="1288">
          <cell r="A1288" t="str">
            <v>16 KALIMANTAN TIMUR</v>
          </cell>
          <cell r="B1288">
            <v>898836000</v>
          </cell>
          <cell r="E1288">
            <v>0</v>
          </cell>
        </row>
        <row r="1289">
          <cell r="A1289" t="str">
            <v>19 SULAWESI SELATAN</v>
          </cell>
          <cell r="B1289">
            <v>2084175000</v>
          </cell>
          <cell r="E1289">
            <v>0</v>
          </cell>
        </row>
        <row r="1290">
          <cell r="A1290" t="str">
            <v>23 NUSA TENGGARA BARAT</v>
          </cell>
          <cell r="B1290">
            <v>1627165000</v>
          </cell>
        </row>
        <row r="1291">
          <cell r="A1291" t="str">
            <v>C. DAERAH</v>
          </cell>
          <cell r="B1291">
            <v>299393068000</v>
          </cell>
          <cell r="C1291">
            <v>0</v>
          </cell>
          <cell r="D1291">
            <v>0</v>
          </cell>
          <cell r="E1291">
            <v>0</v>
          </cell>
          <cell r="F1291">
            <v>0</v>
          </cell>
          <cell r="G1291">
            <v>0</v>
          </cell>
        </row>
        <row r="1292">
          <cell r="A1292" t="str">
            <v>01 DKI JAKARTA</v>
          </cell>
          <cell r="B1292">
            <v>8613702000</v>
          </cell>
          <cell r="E1292">
            <v>0</v>
          </cell>
        </row>
        <row r="1293">
          <cell r="A1293" t="str">
            <v>02 JAWA BARAT</v>
          </cell>
          <cell r="B1293">
            <v>22029722000</v>
          </cell>
          <cell r="E1293">
            <v>0</v>
          </cell>
        </row>
        <row r="1294">
          <cell r="A1294" t="str">
            <v>03 JAWA TENGAH</v>
          </cell>
          <cell r="B1294">
            <v>23000000000</v>
          </cell>
          <cell r="E1294">
            <v>0</v>
          </cell>
        </row>
        <row r="1295">
          <cell r="A1295" t="str">
            <v>04 DI YOGYAKARTA</v>
          </cell>
          <cell r="B1295">
            <v>4936495000</v>
          </cell>
          <cell r="E1295">
            <v>0</v>
          </cell>
        </row>
        <row r="1296">
          <cell r="A1296" t="str">
            <v>05 JAWA TIMUR</v>
          </cell>
          <cell r="B1296">
            <v>22983097000</v>
          </cell>
          <cell r="E1296">
            <v>0</v>
          </cell>
        </row>
        <row r="1297">
          <cell r="A1297" t="str">
            <v>06 ACEH</v>
          </cell>
          <cell r="B1297">
            <v>12605201000</v>
          </cell>
          <cell r="E1297">
            <v>0</v>
          </cell>
        </row>
        <row r="1298">
          <cell r="A1298" t="str">
            <v>07 SUMATERA UTARA</v>
          </cell>
          <cell r="B1298">
            <v>13633462000</v>
          </cell>
          <cell r="E1298">
            <v>0</v>
          </cell>
        </row>
        <row r="1299">
          <cell r="A1299" t="str">
            <v>08 SUMATERA BARAT</v>
          </cell>
          <cell r="B1299">
            <v>12457921000</v>
          </cell>
          <cell r="E1299">
            <v>0</v>
          </cell>
        </row>
        <row r="1300">
          <cell r="A1300" t="str">
            <v>09 RIAU</v>
          </cell>
          <cell r="B1300">
            <v>8178565000</v>
          </cell>
          <cell r="E1300">
            <v>0</v>
          </cell>
        </row>
        <row r="1301">
          <cell r="A1301" t="str">
            <v>10 JAMBI</v>
          </cell>
          <cell r="B1301">
            <v>7451934000</v>
          </cell>
          <cell r="E1301">
            <v>0</v>
          </cell>
        </row>
        <row r="1302">
          <cell r="A1302" t="str">
            <v>11 SUMATERA SELATAN</v>
          </cell>
          <cell r="B1302">
            <v>10111474000</v>
          </cell>
          <cell r="E1302">
            <v>0</v>
          </cell>
        </row>
        <row r="1303">
          <cell r="A1303" t="str">
            <v>12 LAMPUNG</v>
          </cell>
          <cell r="B1303">
            <v>10598906000</v>
          </cell>
          <cell r="E1303">
            <v>0</v>
          </cell>
        </row>
        <row r="1304">
          <cell r="A1304" t="str">
            <v>13 KALIMANTAN BARAT</v>
          </cell>
          <cell r="B1304">
            <v>7057541000</v>
          </cell>
          <cell r="E1304">
            <v>0</v>
          </cell>
        </row>
        <row r="1305">
          <cell r="A1305" t="str">
            <v>14 KALIMANTAN TENGAH</v>
          </cell>
          <cell r="B1305">
            <v>7773738000</v>
          </cell>
          <cell r="E1305">
            <v>0</v>
          </cell>
        </row>
        <row r="1306">
          <cell r="A1306" t="str">
            <v>15 KALIMANTAN SELATAN</v>
          </cell>
          <cell r="B1306">
            <v>10544125000</v>
          </cell>
          <cell r="E1306">
            <v>0</v>
          </cell>
        </row>
        <row r="1307">
          <cell r="A1307" t="str">
            <v>16 KALIMANTAN TIMUR</v>
          </cell>
          <cell r="B1307">
            <v>4701321000</v>
          </cell>
          <cell r="E1307">
            <v>0</v>
          </cell>
        </row>
        <row r="1308">
          <cell r="A1308" t="str">
            <v>17 SULAWESI UTARA</v>
          </cell>
          <cell r="B1308">
            <v>5482133000</v>
          </cell>
          <cell r="E1308">
            <v>0</v>
          </cell>
        </row>
        <row r="1309">
          <cell r="A1309" t="str">
            <v>18 SULAWESI TENGAH</v>
          </cell>
          <cell r="B1309">
            <v>8590565000</v>
          </cell>
          <cell r="E1309">
            <v>0</v>
          </cell>
        </row>
        <row r="1310">
          <cell r="A1310" t="str">
            <v>19 SULAWESI SELATAN</v>
          </cell>
          <cell r="B1310">
            <v>17018310000</v>
          </cell>
          <cell r="E1310">
            <v>0</v>
          </cell>
        </row>
        <row r="1311">
          <cell r="A1311" t="str">
            <v>20 SULAWESI TENGGARA</v>
          </cell>
          <cell r="B1311">
            <v>8336211000</v>
          </cell>
          <cell r="E1311">
            <v>0</v>
          </cell>
        </row>
        <row r="1312">
          <cell r="A1312" t="str">
            <v>21 MALUKU</v>
          </cell>
          <cell r="B1312">
            <v>6356537000</v>
          </cell>
          <cell r="E1312">
            <v>0</v>
          </cell>
        </row>
        <row r="1313">
          <cell r="A1313" t="str">
            <v>22 BALI</v>
          </cell>
          <cell r="B1313">
            <v>3517295000</v>
          </cell>
          <cell r="E1313">
            <v>0</v>
          </cell>
        </row>
        <row r="1314">
          <cell r="A1314" t="str">
            <v>23 NUSA TENGGARA BARAT</v>
          </cell>
          <cell r="B1314">
            <v>7404850000</v>
          </cell>
          <cell r="E1314">
            <v>0</v>
          </cell>
        </row>
        <row r="1315">
          <cell r="A1315" t="str">
            <v>24 NUSA TENGGARA TIMUR</v>
          </cell>
          <cell r="B1315">
            <v>5100060000</v>
          </cell>
          <cell r="E1315">
            <v>0</v>
          </cell>
        </row>
        <row r="1316">
          <cell r="A1316" t="str">
            <v>25 PAPUA</v>
          </cell>
          <cell r="B1316">
            <v>4217638000</v>
          </cell>
          <cell r="E1316">
            <v>0</v>
          </cell>
        </row>
        <row r="1317">
          <cell r="A1317" t="str">
            <v>26 BENGKULU</v>
          </cell>
          <cell r="B1317">
            <v>6140399000</v>
          </cell>
          <cell r="E1317">
            <v>0</v>
          </cell>
        </row>
        <row r="1318">
          <cell r="A1318" t="str">
            <v>28 MALUKU UTARA</v>
          </cell>
          <cell r="B1318">
            <v>8002166000</v>
          </cell>
          <cell r="E1318">
            <v>0</v>
          </cell>
        </row>
        <row r="1319">
          <cell r="A1319" t="str">
            <v>29 BANTEN</v>
          </cell>
          <cell r="B1319">
            <v>8163756000</v>
          </cell>
          <cell r="E1319">
            <v>0</v>
          </cell>
        </row>
        <row r="1320">
          <cell r="A1320" t="str">
            <v>30 KEPULAUAN BANGKA BELITUNG</v>
          </cell>
          <cell r="B1320">
            <v>4469676000</v>
          </cell>
          <cell r="E1320">
            <v>0</v>
          </cell>
        </row>
        <row r="1321">
          <cell r="A1321" t="str">
            <v>31 GORONTALO</v>
          </cell>
          <cell r="B1321">
            <v>4133025000</v>
          </cell>
          <cell r="E1321">
            <v>0</v>
          </cell>
        </row>
        <row r="1322">
          <cell r="A1322" t="str">
            <v>32 KEPULAUAN RIAU</v>
          </cell>
          <cell r="B1322">
            <v>3613105000</v>
          </cell>
          <cell r="E1322">
            <v>0</v>
          </cell>
        </row>
        <row r="1323">
          <cell r="A1323" t="str">
            <v>33 PAPUA BARAT</v>
          </cell>
          <cell r="B1323">
            <v>3545151000</v>
          </cell>
          <cell r="E1323">
            <v>0</v>
          </cell>
        </row>
        <row r="1324">
          <cell r="A1324" t="str">
            <v>34 SULAWESI BARAT</v>
          </cell>
          <cell r="B1324">
            <v>6930938000</v>
          </cell>
          <cell r="E1324">
            <v>0</v>
          </cell>
        </row>
        <row r="1325">
          <cell r="A1325" t="str">
            <v>35 KALIMANTAN UTARA</v>
          </cell>
          <cell r="B1325">
            <v>1694049000</v>
          </cell>
          <cell r="E1325">
            <v>0</v>
          </cell>
        </row>
        <row r="1326">
          <cell r="A1326" t="str">
            <v>002 Operasional dan Pemeliharaan Kantor</v>
          </cell>
          <cell r="B1326">
            <v>0</v>
          </cell>
          <cell r="C1326">
            <v>237898831000</v>
          </cell>
          <cell r="D1326">
            <v>0</v>
          </cell>
          <cell r="E1326">
            <v>0</v>
          </cell>
          <cell r="F1326">
            <v>0</v>
          </cell>
          <cell r="G1326">
            <v>0</v>
          </cell>
        </row>
        <row r="1327">
          <cell r="A1327" t="str">
            <v>A. PUSAT</v>
          </cell>
          <cell r="B1327">
            <v>0</v>
          </cell>
          <cell r="C1327">
            <v>106740724500</v>
          </cell>
          <cell r="D1327">
            <v>0</v>
          </cell>
          <cell r="E1327">
            <v>0</v>
          </cell>
          <cell r="F1327">
            <v>0</v>
          </cell>
          <cell r="G1327">
            <v>0</v>
          </cell>
        </row>
        <row r="1328">
          <cell r="A1328" t="str">
            <v>01 DKI JAKARTA</v>
          </cell>
          <cell r="B1328">
            <v>0</v>
          </cell>
          <cell r="C1328">
            <v>16907164000</v>
          </cell>
          <cell r="E1328">
            <v>0</v>
          </cell>
          <cell r="G1328">
            <v>0</v>
          </cell>
        </row>
        <row r="1329">
          <cell r="A1329" t="str">
            <v>50 PERWAKILAN RI DI LUAR NEGERI</v>
          </cell>
          <cell r="C1329">
            <v>89833560500</v>
          </cell>
        </row>
        <row r="1330">
          <cell r="A1330" t="str">
            <v>B. UPT ASRAMA HAJI</v>
          </cell>
          <cell r="B1330">
            <v>0</v>
          </cell>
          <cell r="C1330">
            <v>59857550500</v>
          </cell>
          <cell r="D1330">
            <v>0</v>
          </cell>
          <cell r="E1330">
            <v>0</v>
          </cell>
          <cell r="F1330">
            <v>0</v>
          </cell>
          <cell r="G1330">
            <v>0</v>
          </cell>
        </row>
        <row r="1331">
          <cell r="A1331" t="str">
            <v>01 DKI JAKARTA</v>
          </cell>
          <cell r="B1331">
            <v>0</v>
          </cell>
          <cell r="C1331">
            <v>7836463000</v>
          </cell>
          <cell r="E1331">
            <v>0</v>
          </cell>
        </row>
        <row r="1332">
          <cell r="A1332" t="str">
            <v>02 JAWA BARAT</v>
          </cell>
          <cell r="B1332">
            <v>0</v>
          </cell>
          <cell r="C1332">
            <v>8411013000</v>
          </cell>
          <cell r="E1332">
            <v>0</v>
          </cell>
        </row>
        <row r="1333">
          <cell r="A1333" t="str">
            <v>05 JAWA TIMUR</v>
          </cell>
          <cell r="B1333">
            <v>0</v>
          </cell>
          <cell r="C1333">
            <v>8831237000</v>
          </cell>
        </row>
        <row r="1334">
          <cell r="A1334" t="str">
            <v>06 ACEH</v>
          </cell>
          <cell r="B1334">
            <v>0</v>
          </cell>
          <cell r="C1334">
            <v>3102309000</v>
          </cell>
          <cell r="E1334">
            <v>0</v>
          </cell>
        </row>
        <row r="1335">
          <cell r="A1335" t="str">
            <v>07 SUMATERA UTARA</v>
          </cell>
          <cell r="B1335">
            <v>0</v>
          </cell>
          <cell r="C1335">
            <v>4966859000</v>
          </cell>
          <cell r="E1335">
            <v>0</v>
          </cell>
        </row>
        <row r="1336">
          <cell r="A1336" t="str">
            <v>08 SUMATERA BARAT</v>
          </cell>
          <cell r="B1336">
            <v>0</v>
          </cell>
          <cell r="C1336">
            <v>3071707000</v>
          </cell>
          <cell r="E1336">
            <v>0</v>
          </cell>
        </row>
        <row r="1337">
          <cell r="A1337" t="str">
            <v>15 KALIMANTAN SELATAN</v>
          </cell>
          <cell r="B1337">
            <v>0</v>
          </cell>
          <cell r="C1337">
            <v>3573228500</v>
          </cell>
          <cell r="E1337">
            <v>0</v>
          </cell>
        </row>
        <row r="1338">
          <cell r="A1338" t="str">
            <v>16 KALIMANTAN TIMUR</v>
          </cell>
          <cell r="B1338">
            <v>0</v>
          </cell>
          <cell r="C1338">
            <v>4731650000</v>
          </cell>
        </row>
        <row r="1339">
          <cell r="A1339" t="str">
            <v>19 SULAWESI SELATAN</v>
          </cell>
          <cell r="B1339">
            <v>0</v>
          </cell>
          <cell r="C1339">
            <v>10001617000</v>
          </cell>
          <cell r="E1339">
            <v>0</v>
          </cell>
        </row>
        <row r="1340">
          <cell r="A1340" t="str">
            <v>23 NUSA TENGGARA BARAT</v>
          </cell>
          <cell r="C1340">
            <v>5331467000</v>
          </cell>
        </row>
        <row r="1341">
          <cell r="A1341" t="str">
            <v>C. DAERAH</v>
          </cell>
          <cell r="B1341">
            <v>0</v>
          </cell>
          <cell r="C1341">
            <v>71300556000</v>
          </cell>
          <cell r="D1341">
            <v>0</v>
          </cell>
          <cell r="E1341">
            <v>0</v>
          </cell>
          <cell r="F1341">
            <v>0</v>
          </cell>
          <cell r="G1341">
            <v>0</v>
          </cell>
        </row>
        <row r="1342">
          <cell r="A1342" t="str">
            <v>01 DKI JAKARTA</v>
          </cell>
          <cell r="B1342">
            <v>0</v>
          </cell>
          <cell r="C1342">
            <v>953574000</v>
          </cell>
          <cell r="E1342">
            <v>0</v>
          </cell>
        </row>
        <row r="1343">
          <cell r="A1343" t="str">
            <v>02 JAWA BARAT</v>
          </cell>
          <cell r="B1343">
            <v>0</v>
          </cell>
          <cell r="C1343">
            <v>3463836000</v>
          </cell>
          <cell r="E1343">
            <v>0</v>
          </cell>
        </row>
        <row r="1344">
          <cell r="A1344" t="str">
            <v>03 JAWA TENGAH</v>
          </cell>
          <cell r="B1344">
            <v>0</v>
          </cell>
          <cell r="C1344">
            <v>5925868000</v>
          </cell>
          <cell r="E1344">
            <v>0</v>
          </cell>
        </row>
        <row r="1345">
          <cell r="A1345" t="str">
            <v>04 DI YOGYAKARTA</v>
          </cell>
          <cell r="B1345">
            <v>0</v>
          </cell>
          <cell r="C1345">
            <v>1598520000</v>
          </cell>
          <cell r="E1345">
            <v>0</v>
          </cell>
        </row>
        <row r="1346">
          <cell r="A1346" t="str">
            <v>05 JAWA TIMUR</v>
          </cell>
          <cell r="B1346">
            <v>0</v>
          </cell>
          <cell r="C1346">
            <v>2797815000</v>
          </cell>
          <cell r="E1346">
            <v>0</v>
          </cell>
        </row>
        <row r="1347">
          <cell r="A1347" t="str">
            <v>06 ACEH</v>
          </cell>
          <cell r="B1347">
            <v>0</v>
          </cell>
          <cell r="C1347">
            <v>3735332000</v>
          </cell>
          <cell r="E1347">
            <v>0</v>
          </cell>
        </row>
        <row r="1348">
          <cell r="A1348" t="str">
            <v>07 SUMATERA UTARA</v>
          </cell>
          <cell r="B1348">
            <v>0</v>
          </cell>
          <cell r="C1348">
            <v>4357461000</v>
          </cell>
          <cell r="E1348">
            <v>0</v>
          </cell>
        </row>
        <row r="1349">
          <cell r="A1349" t="str">
            <v>08 SUMATERA BARAT</v>
          </cell>
          <cell r="B1349">
            <v>0</v>
          </cell>
          <cell r="C1349">
            <v>2170557000</v>
          </cell>
          <cell r="E1349">
            <v>0</v>
          </cell>
        </row>
        <row r="1350">
          <cell r="A1350" t="str">
            <v>09 RIAU</v>
          </cell>
          <cell r="B1350">
            <v>0</v>
          </cell>
          <cell r="C1350">
            <v>1350540000</v>
          </cell>
          <cell r="E1350">
            <v>0</v>
          </cell>
        </row>
        <row r="1351">
          <cell r="A1351" t="str">
            <v>10 JAMBI</v>
          </cell>
          <cell r="B1351">
            <v>0</v>
          </cell>
          <cell r="C1351">
            <v>2629007000</v>
          </cell>
          <cell r="E1351">
            <v>0</v>
          </cell>
        </row>
        <row r="1352">
          <cell r="A1352" t="str">
            <v>11 SUMATERA SELATAN</v>
          </cell>
          <cell r="B1352">
            <v>0</v>
          </cell>
          <cell r="C1352">
            <v>2892618000</v>
          </cell>
          <cell r="E1352">
            <v>0</v>
          </cell>
        </row>
        <row r="1353">
          <cell r="A1353" t="str">
            <v>12 LAMPUNG</v>
          </cell>
          <cell r="B1353">
            <v>0</v>
          </cell>
          <cell r="C1353">
            <v>2187750000</v>
          </cell>
          <cell r="E1353">
            <v>0</v>
          </cell>
        </row>
        <row r="1354">
          <cell r="A1354" t="str">
            <v>13 KALIMANTAN BARAT</v>
          </cell>
          <cell r="B1354">
            <v>0</v>
          </cell>
          <cell r="C1354">
            <v>1205160000</v>
          </cell>
          <cell r="E1354">
            <v>0</v>
          </cell>
        </row>
        <row r="1355">
          <cell r="A1355" t="str">
            <v>14 KALIMANTAN TENGAH</v>
          </cell>
          <cell r="B1355">
            <v>0</v>
          </cell>
          <cell r="C1355">
            <v>1858260000</v>
          </cell>
          <cell r="E1355">
            <v>0</v>
          </cell>
        </row>
        <row r="1356">
          <cell r="A1356" t="str">
            <v>15 KALIMANTAN SELATAN</v>
          </cell>
          <cell r="B1356">
            <v>0</v>
          </cell>
          <cell r="C1356">
            <v>1729523000</v>
          </cell>
          <cell r="E1356">
            <v>0</v>
          </cell>
        </row>
        <row r="1357">
          <cell r="A1357" t="str">
            <v>16 KALIMANTAN TIMUR</v>
          </cell>
          <cell r="B1357">
            <v>0</v>
          </cell>
          <cell r="C1357">
            <v>1161931000</v>
          </cell>
          <cell r="E1357">
            <v>0</v>
          </cell>
        </row>
        <row r="1358">
          <cell r="A1358" t="str">
            <v>17 SULAWESI UTARA</v>
          </cell>
          <cell r="B1358">
            <v>0</v>
          </cell>
          <cell r="C1358">
            <v>2329352000</v>
          </cell>
          <cell r="E1358">
            <v>0</v>
          </cell>
        </row>
        <row r="1359">
          <cell r="A1359" t="str">
            <v>18 SULAWESI TENGAH</v>
          </cell>
          <cell r="B1359">
            <v>0</v>
          </cell>
          <cell r="C1359">
            <v>2156547000</v>
          </cell>
          <cell r="E1359">
            <v>0</v>
          </cell>
        </row>
        <row r="1360">
          <cell r="A1360" t="str">
            <v>19 SULAWESI SELATAN</v>
          </cell>
          <cell r="B1360">
            <v>0</v>
          </cell>
          <cell r="C1360">
            <v>1653903000</v>
          </cell>
          <cell r="E1360">
            <v>0</v>
          </cell>
        </row>
        <row r="1361">
          <cell r="A1361" t="str">
            <v>20 SULAWESI TENGGARA</v>
          </cell>
          <cell r="B1361">
            <v>0</v>
          </cell>
          <cell r="C1361">
            <v>1737497000</v>
          </cell>
          <cell r="E1361">
            <v>0</v>
          </cell>
        </row>
        <row r="1362">
          <cell r="A1362" t="str">
            <v>21 MALUKU</v>
          </cell>
          <cell r="B1362">
            <v>0</v>
          </cell>
          <cell r="C1362">
            <v>1673255000</v>
          </cell>
          <cell r="E1362">
            <v>0</v>
          </cell>
        </row>
        <row r="1363">
          <cell r="A1363" t="str">
            <v>22 BALI</v>
          </cell>
          <cell r="B1363">
            <v>0</v>
          </cell>
          <cell r="C1363">
            <v>1380719000</v>
          </cell>
          <cell r="E1363">
            <v>0</v>
          </cell>
        </row>
        <row r="1364">
          <cell r="A1364" t="str">
            <v>23 NUSA TENGGARA BARAT</v>
          </cell>
          <cell r="B1364">
            <v>0</v>
          </cell>
          <cell r="C1364">
            <v>1314310000</v>
          </cell>
          <cell r="E1364">
            <v>0</v>
          </cell>
        </row>
        <row r="1365">
          <cell r="A1365" t="str">
            <v>24 NUSA TENGGARA TIMUR</v>
          </cell>
          <cell r="B1365">
            <v>0</v>
          </cell>
          <cell r="C1365">
            <v>2199457000</v>
          </cell>
          <cell r="E1365">
            <v>0</v>
          </cell>
        </row>
        <row r="1366">
          <cell r="A1366" t="str">
            <v>25 PAPUA</v>
          </cell>
          <cell r="B1366">
            <v>0</v>
          </cell>
          <cell r="C1366">
            <v>1941662000</v>
          </cell>
          <cell r="E1366">
            <v>0</v>
          </cell>
        </row>
        <row r="1367">
          <cell r="A1367" t="str">
            <v>26 BENGKULU</v>
          </cell>
          <cell r="B1367">
            <v>0</v>
          </cell>
          <cell r="C1367">
            <v>2560110000</v>
          </cell>
          <cell r="E1367">
            <v>0</v>
          </cell>
        </row>
        <row r="1368">
          <cell r="A1368" t="str">
            <v>28 MALUKU UTARA</v>
          </cell>
          <cell r="B1368">
            <v>0</v>
          </cell>
          <cell r="C1368">
            <v>1251207000</v>
          </cell>
          <cell r="E1368">
            <v>0</v>
          </cell>
        </row>
        <row r="1369">
          <cell r="A1369" t="str">
            <v>29 BANTEN</v>
          </cell>
          <cell r="B1369">
            <v>0</v>
          </cell>
          <cell r="C1369">
            <v>2073632000</v>
          </cell>
          <cell r="E1369">
            <v>0</v>
          </cell>
        </row>
        <row r="1370">
          <cell r="A1370" t="str">
            <v>30 KEPULAUAN BANGKA BELITUNG</v>
          </cell>
          <cell r="B1370">
            <v>0</v>
          </cell>
          <cell r="C1370">
            <v>2083437000</v>
          </cell>
          <cell r="E1370">
            <v>0</v>
          </cell>
        </row>
        <row r="1371">
          <cell r="A1371" t="str">
            <v>31 GORONTALO</v>
          </cell>
          <cell r="B1371">
            <v>0</v>
          </cell>
          <cell r="C1371">
            <v>1662277000</v>
          </cell>
          <cell r="E1371">
            <v>0</v>
          </cell>
        </row>
        <row r="1372">
          <cell r="A1372" t="str">
            <v>32 KEPULAUAN RIAU</v>
          </cell>
          <cell r="B1372">
            <v>0</v>
          </cell>
          <cell r="C1372">
            <v>1254578000</v>
          </cell>
          <cell r="E1372">
            <v>0</v>
          </cell>
        </row>
        <row r="1373">
          <cell r="A1373" t="str">
            <v>33 PAPUA BARAT</v>
          </cell>
          <cell r="B1373">
            <v>0</v>
          </cell>
          <cell r="C1373">
            <v>1653531000</v>
          </cell>
          <cell r="E1373">
            <v>0</v>
          </cell>
        </row>
        <row r="1374">
          <cell r="A1374" t="str">
            <v>34 SULAWESI BARAT</v>
          </cell>
          <cell r="B1374">
            <v>0</v>
          </cell>
          <cell r="C1374">
            <v>1421738000</v>
          </cell>
          <cell r="E1374">
            <v>0</v>
          </cell>
        </row>
        <row r="1375">
          <cell r="A1375" t="str">
            <v>35 KALIMANTAN UTARA</v>
          </cell>
          <cell r="B1375">
            <v>0</v>
          </cell>
          <cell r="C1375">
            <v>935592000</v>
          </cell>
          <cell r="E1375">
            <v>0</v>
          </cell>
        </row>
        <row r="1376">
          <cell r="A1376" t="str">
            <v>2150.EBB Layanan Sarana dan Prasarana Internal</v>
          </cell>
          <cell r="B1376">
            <v>0</v>
          </cell>
          <cell r="D1376">
            <v>0</v>
          </cell>
          <cell r="E1376">
            <v>3350000000</v>
          </cell>
          <cell r="F1376">
            <v>9302968000</v>
          </cell>
          <cell r="G1376">
            <v>0</v>
          </cell>
        </row>
        <row r="1377">
          <cell r="A1377" t="str">
            <v>2150.EBB.951 Layanan Sarana Internal</v>
          </cell>
          <cell r="B1377">
            <v>0</v>
          </cell>
          <cell r="D1377">
            <v>0</v>
          </cell>
          <cell r="E1377">
            <v>3350000000</v>
          </cell>
          <cell r="F1377">
            <v>9302968000</v>
          </cell>
          <cell r="G1377">
            <v>0</v>
          </cell>
        </row>
        <row r="1378">
          <cell r="A1378" t="str">
            <v>051 Pengadaan Perangkat Pengolah Data dan Komunikasi</v>
          </cell>
          <cell r="B1378">
            <v>0</v>
          </cell>
          <cell r="D1378">
            <v>0</v>
          </cell>
          <cell r="E1378">
            <v>0</v>
          </cell>
          <cell r="F1378">
            <v>885220000</v>
          </cell>
          <cell r="G1378">
            <v>0</v>
          </cell>
        </row>
        <row r="1379">
          <cell r="A1379" t="str">
            <v>A. PUSAT</v>
          </cell>
          <cell r="B1379">
            <v>0</v>
          </cell>
          <cell r="D1379">
            <v>0</v>
          </cell>
          <cell r="E1379">
            <v>0</v>
          </cell>
          <cell r="F1379">
            <v>0</v>
          </cell>
          <cell r="G1379">
            <v>0</v>
          </cell>
        </row>
        <row r="1380">
          <cell r="A1380" t="str">
            <v>01 DKI JAKARTA</v>
          </cell>
        </row>
        <row r="1381">
          <cell r="A1381" t="str">
            <v>B. UPT ASRAMA HAJI</v>
          </cell>
          <cell r="B1381">
            <v>0</v>
          </cell>
          <cell r="D1381">
            <v>0</v>
          </cell>
          <cell r="E1381">
            <v>0</v>
          </cell>
          <cell r="F1381">
            <v>832020000</v>
          </cell>
          <cell r="G1381">
            <v>0</v>
          </cell>
        </row>
        <row r="1382">
          <cell r="A1382" t="str">
            <v>01 DKI JAKARTA</v>
          </cell>
          <cell r="F1382">
            <v>245000000</v>
          </cell>
        </row>
        <row r="1383">
          <cell r="A1383" t="str">
            <v>02 JAWA BARAT</v>
          </cell>
        </row>
        <row r="1384">
          <cell r="A1384" t="str">
            <v>05 JAWA TIMUR</v>
          </cell>
        </row>
        <row r="1385">
          <cell r="A1385" t="str">
            <v>06 ACEH</v>
          </cell>
          <cell r="F1385">
            <v>587020000</v>
          </cell>
        </row>
        <row r="1386">
          <cell r="A1386" t="str">
            <v>07 SUMATERA UTARA</v>
          </cell>
        </row>
        <row r="1387">
          <cell r="A1387" t="str">
            <v>08 SUMATERA BARAT</v>
          </cell>
        </row>
        <row r="1388">
          <cell r="A1388" t="str">
            <v>15 KALIMANTAN SELATAN</v>
          </cell>
        </row>
        <row r="1389">
          <cell r="A1389" t="str">
            <v>16 KALIMANTAN TIMUR</v>
          </cell>
        </row>
        <row r="1390">
          <cell r="A1390" t="str">
            <v>19 SULAWESI SELATAN</v>
          </cell>
        </row>
        <row r="1391">
          <cell r="A1391" t="str">
            <v>23 NUSA TENGGARA BARAT</v>
          </cell>
        </row>
        <row r="1392">
          <cell r="A1392" t="str">
            <v>C. DAERAH</v>
          </cell>
          <cell r="B1392">
            <v>0</v>
          </cell>
          <cell r="D1392">
            <v>0</v>
          </cell>
          <cell r="E1392">
            <v>0</v>
          </cell>
          <cell r="F1392">
            <v>53200000</v>
          </cell>
          <cell r="G1392">
            <v>0</v>
          </cell>
        </row>
        <row r="1393">
          <cell r="A1393" t="str">
            <v>01 DKI JAKARTA</v>
          </cell>
        </row>
        <row r="1394">
          <cell r="A1394" t="str">
            <v>02 JAWA BARAT</v>
          </cell>
        </row>
        <row r="1395">
          <cell r="A1395" t="str">
            <v>03 JAWA TENGAH</v>
          </cell>
        </row>
        <row r="1396">
          <cell r="A1396" t="str">
            <v>04 DI YOGYAKARTA</v>
          </cell>
          <cell r="E1396">
            <v>0</v>
          </cell>
        </row>
        <row r="1397">
          <cell r="A1397" t="str">
            <v>05 JAWA TIMUR</v>
          </cell>
        </row>
        <row r="1398">
          <cell r="A1398" t="str">
            <v>06 ACEH</v>
          </cell>
        </row>
        <row r="1399">
          <cell r="A1399" t="str">
            <v>07 SUMATERA UTARA</v>
          </cell>
        </row>
        <row r="1400">
          <cell r="A1400" t="str">
            <v>08 SUMATERA BARAT</v>
          </cell>
        </row>
        <row r="1401">
          <cell r="A1401" t="str">
            <v>09 RIAU</v>
          </cell>
        </row>
        <row r="1402">
          <cell r="A1402" t="str">
            <v>10 JAMBI</v>
          </cell>
        </row>
        <row r="1403">
          <cell r="A1403" t="str">
            <v>11 SUMATERA SELATAN</v>
          </cell>
        </row>
        <row r="1404">
          <cell r="A1404" t="str">
            <v>12 LAMPUNG</v>
          </cell>
        </row>
        <row r="1405">
          <cell r="A1405" t="str">
            <v>13 KALIMANTAN BARAT</v>
          </cell>
        </row>
        <row r="1406">
          <cell r="A1406" t="str">
            <v>14 KALIMANTAN TENGAH</v>
          </cell>
        </row>
        <row r="1407">
          <cell r="A1407" t="str">
            <v>15 KALIMANTAN SELATAN</v>
          </cell>
        </row>
        <row r="1408">
          <cell r="A1408" t="str">
            <v>16 KALIMANTAN TIMUR</v>
          </cell>
        </row>
        <row r="1409">
          <cell r="A1409" t="str">
            <v>17 SULAWESI UTARA</v>
          </cell>
        </row>
        <row r="1410">
          <cell r="A1410" t="str">
            <v>18 SULAWESI TENGAH</v>
          </cell>
        </row>
        <row r="1411">
          <cell r="A1411" t="str">
            <v>19 SULAWESI SELATAN</v>
          </cell>
        </row>
        <row r="1412">
          <cell r="A1412" t="str">
            <v>20 SULAWESI TENGGARA</v>
          </cell>
        </row>
        <row r="1413">
          <cell r="A1413" t="str">
            <v>21 MALUKU</v>
          </cell>
        </row>
        <row r="1414">
          <cell r="A1414" t="str">
            <v>22 BALI</v>
          </cell>
        </row>
        <row r="1415">
          <cell r="A1415" t="str">
            <v>23 NUSA TENGGARA BARAT</v>
          </cell>
        </row>
        <row r="1416">
          <cell r="A1416" t="str">
            <v>24 NUSA TENGGARA TIMUR</v>
          </cell>
          <cell r="F1416">
            <v>53200000</v>
          </cell>
        </row>
        <row r="1417">
          <cell r="A1417" t="str">
            <v>25 PAPUA</v>
          </cell>
        </row>
        <row r="1418">
          <cell r="A1418" t="str">
            <v>26 BENGKULU</v>
          </cell>
        </row>
        <row r="1419">
          <cell r="A1419" t="str">
            <v>28 MALUKU UTARA</v>
          </cell>
        </row>
        <row r="1420">
          <cell r="A1420" t="str">
            <v>29 BANTEN</v>
          </cell>
        </row>
        <row r="1421">
          <cell r="A1421" t="str">
            <v>30 KEPULAUAN BANGKA BELITUNG</v>
          </cell>
        </row>
        <row r="1422">
          <cell r="A1422" t="str">
            <v>31 GORONTALO</v>
          </cell>
        </row>
        <row r="1423">
          <cell r="A1423" t="str">
            <v>32 KEPULAUAN RIAU</v>
          </cell>
        </row>
        <row r="1424">
          <cell r="A1424" t="str">
            <v>33 PAPUA BARAT</v>
          </cell>
        </row>
        <row r="1425">
          <cell r="A1425" t="str">
            <v>34 SULAWESI BARAT</v>
          </cell>
        </row>
        <row r="1426">
          <cell r="A1426" t="str">
            <v>35 KALIMANTAN UTARA</v>
          </cell>
        </row>
        <row r="1427">
          <cell r="A1427" t="str">
            <v>052 Pengadaan Peralatan dan Fasilitas Perkantoran</v>
          </cell>
          <cell r="B1427">
            <v>0</v>
          </cell>
          <cell r="D1427">
            <v>0</v>
          </cell>
          <cell r="E1427">
            <v>3350000000</v>
          </cell>
          <cell r="F1427">
            <v>5666148000</v>
          </cell>
          <cell r="G1427">
            <v>0</v>
          </cell>
        </row>
        <row r="1428">
          <cell r="A1428" t="str">
            <v>A. PUSAT</v>
          </cell>
          <cell r="B1428">
            <v>0</v>
          </cell>
          <cell r="D1428">
            <v>0</v>
          </cell>
          <cell r="E1428">
            <v>3350000000</v>
          </cell>
          <cell r="F1428">
            <v>0</v>
          </cell>
          <cell r="G1428">
            <v>0</v>
          </cell>
        </row>
        <row r="1429">
          <cell r="A1429" t="str">
            <v>01 DKI JAKARTA</v>
          </cell>
          <cell r="E1429">
            <v>3350000000</v>
          </cell>
        </row>
        <row r="1430">
          <cell r="A1430" t="str">
            <v>B. UPT ASRAMA HAJI</v>
          </cell>
          <cell r="B1430">
            <v>0</v>
          </cell>
          <cell r="D1430">
            <v>0</v>
          </cell>
          <cell r="E1430">
            <v>0</v>
          </cell>
          <cell r="F1430">
            <v>5360247000</v>
          </cell>
          <cell r="G1430">
            <v>0</v>
          </cell>
        </row>
        <row r="1431">
          <cell r="A1431" t="str">
            <v>01 DKI JAKARTA</v>
          </cell>
          <cell r="F1431">
            <v>1074505000</v>
          </cell>
        </row>
        <row r="1432">
          <cell r="A1432" t="str">
            <v>02 JAWA BARAT</v>
          </cell>
          <cell r="F1432">
            <v>200000000</v>
          </cell>
        </row>
        <row r="1433">
          <cell r="A1433" t="str">
            <v>05 JAWA TIMUR</v>
          </cell>
          <cell r="F1433">
            <v>1754880000</v>
          </cell>
        </row>
        <row r="1434">
          <cell r="A1434" t="str">
            <v>06 ACEH</v>
          </cell>
        </row>
        <row r="1435">
          <cell r="A1435" t="str">
            <v>07 SUMATERA UTARA</v>
          </cell>
          <cell r="F1435">
            <v>198000000</v>
          </cell>
        </row>
        <row r="1436">
          <cell r="A1436" t="str">
            <v>15 KALIMANTAN SELATAN</v>
          </cell>
        </row>
        <row r="1437">
          <cell r="A1437" t="str">
            <v>16 KALIMANTAN TIMUR</v>
          </cell>
          <cell r="F1437">
            <v>685000000</v>
          </cell>
        </row>
        <row r="1438">
          <cell r="A1438" t="str">
            <v>19 SULAWESI SELATAN</v>
          </cell>
          <cell r="F1438">
            <v>347862000</v>
          </cell>
        </row>
        <row r="1439">
          <cell r="A1439" t="str">
            <v>23 NUSA TENGGARA BARAT</v>
          </cell>
          <cell r="F1439">
            <v>1100000000</v>
          </cell>
        </row>
        <row r="1440">
          <cell r="A1440" t="str">
            <v>C. DAERAH</v>
          </cell>
          <cell r="B1440">
            <v>0</v>
          </cell>
          <cell r="D1440">
            <v>0</v>
          </cell>
          <cell r="E1440">
            <v>0</v>
          </cell>
          <cell r="F1440">
            <v>305901000</v>
          </cell>
          <cell r="G1440">
            <v>0</v>
          </cell>
        </row>
        <row r="1441">
          <cell r="A1441" t="str">
            <v>01 DKI JAKARTA</v>
          </cell>
        </row>
        <row r="1442">
          <cell r="A1442" t="str">
            <v>02 JAWA BARAT</v>
          </cell>
        </row>
        <row r="1443">
          <cell r="A1443" t="str">
            <v>03 JAWA TENGAH</v>
          </cell>
        </row>
        <row r="1444">
          <cell r="A1444" t="str">
            <v>04 DI YOGYAKARTA</v>
          </cell>
        </row>
        <row r="1445">
          <cell r="A1445" t="str">
            <v>05 JAWA TIMUR</v>
          </cell>
        </row>
        <row r="1446">
          <cell r="A1446" t="str">
            <v>06 ACEH</v>
          </cell>
        </row>
        <row r="1447">
          <cell r="A1447" t="str">
            <v>07 SUMATERA UTARA</v>
          </cell>
        </row>
        <row r="1448">
          <cell r="A1448" t="str">
            <v>08 SUMATERA BARAT</v>
          </cell>
        </row>
        <row r="1449">
          <cell r="A1449" t="str">
            <v>09 RIAU</v>
          </cell>
        </row>
        <row r="1450">
          <cell r="A1450" t="str">
            <v>10 JAMBI</v>
          </cell>
        </row>
        <row r="1451">
          <cell r="A1451" t="str">
            <v>11 SUMATERA SELATAN</v>
          </cell>
        </row>
        <row r="1452">
          <cell r="A1452" t="str">
            <v>12 LAMPUNG</v>
          </cell>
        </row>
        <row r="1453">
          <cell r="A1453" t="str">
            <v>13 KALIMANTAN BARAT</v>
          </cell>
        </row>
        <row r="1454">
          <cell r="A1454" t="str">
            <v>14 KALIMANTAN TENGAH</v>
          </cell>
        </row>
        <row r="1455">
          <cell r="A1455" t="str">
            <v>15 KALIMANTAN SELATAN</v>
          </cell>
        </row>
        <row r="1456">
          <cell r="A1456" t="str">
            <v>16 KALIMANTAN TIMUR</v>
          </cell>
          <cell r="E1456">
            <v>0</v>
          </cell>
        </row>
        <row r="1457">
          <cell r="A1457" t="str">
            <v>17 SULAWESI UTARA</v>
          </cell>
          <cell r="F1457">
            <v>130135000</v>
          </cell>
        </row>
        <row r="1458">
          <cell r="A1458" t="str">
            <v>18 SULAWESI TENGAH</v>
          </cell>
          <cell r="F1458">
            <v>75766000</v>
          </cell>
        </row>
        <row r="1459">
          <cell r="A1459" t="str">
            <v>19 SULAWESI SELATAN</v>
          </cell>
        </row>
        <row r="1460">
          <cell r="A1460" t="str">
            <v>20 SULAWESI TENGGARA</v>
          </cell>
        </row>
        <row r="1461">
          <cell r="A1461" t="str">
            <v>21 MALUKU</v>
          </cell>
          <cell r="F1461">
            <v>100000000</v>
          </cell>
        </row>
        <row r="1462">
          <cell r="A1462" t="str">
            <v>22 BALI</v>
          </cell>
        </row>
        <row r="1463">
          <cell r="A1463" t="str">
            <v>23 NUSA TENGGARA BARAT</v>
          </cell>
        </row>
        <row r="1464">
          <cell r="A1464" t="str">
            <v>24 NUSA TENGGARA TIMUR</v>
          </cell>
        </row>
        <row r="1465">
          <cell r="A1465" t="str">
            <v>25 PAPUA</v>
          </cell>
        </row>
        <row r="1466">
          <cell r="A1466" t="str">
            <v>26 BENGKULU</v>
          </cell>
        </row>
        <row r="1467">
          <cell r="A1467" t="str">
            <v>28 MALUKU UTARA</v>
          </cell>
        </row>
        <row r="1468">
          <cell r="A1468" t="str">
            <v>29 BANTEN</v>
          </cell>
        </row>
        <row r="1469">
          <cell r="A1469" t="str">
            <v>30 KEPULAUAN BANGKA BELITUNG</v>
          </cell>
        </row>
        <row r="1470">
          <cell r="A1470" t="str">
            <v>31 GORONTALO</v>
          </cell>
        </row>
        <row r="1471">
          <cell r="A1471" t="str">
            <v>32 KEPULAUAN RIAU</v>
          </cell>
        </row>
        <row r="1472">
          <cell r="A1472" t="str">
            <v>33 PAPUA BARAT</v>
          </cell>
        </row>
        <row r="1473">
          <cell r="A1473" t="str">
            <v>34 SULAWESI BARAT</v>
          </cell>
        </row>
        <row r="1474">
          <cell r="A1474" t="str">
            <v>35 KALIMANTAN UTARA</v>
          </cell>
        </row>
        <row r="1475">
          <cell r="A1475" t="str">
            <v>053 Pengadaan Kendaraan Bermotor</v>
          </cell>
          <cell r="B1475">
            <v>0</v>
          </cell>
          <cell r="D1475">
            <v>0</v>
          </cell>
          <cell r="E1475">
            <v>0</v>
          </cell>
          <cell r="F1475">
            <v>1300000000</v>
          </cell>
          <cell r="G1475">
            <v>0</v>
          </cell>
        </row>
        <row r="1476">
          <cell r="A1476" t="str">
            <v>A. PUSAT</v>
          </cell>
          <cell r="B1476">
            <v>0</v>
          </cell>
          <cell r="D1476">
            <v>0</v>
          </cell>
          <cell r="E1476">
            <v>0</v>
          </cell>
          <cell r="F1476">
            <v>0</v>
          </cell>
          <cell r="G1476">
            <v>0</v>
          </cell>
        </row>
        <row r="1477">
          <cell r="A1477" t="str">
            <v>01 DKI JAKARTA</v>
          </cell>
        </row>
        <row r="1478">
          <cell r="A1478" t="str">
            <v>B. UPT ASRAMA HAJI</v>
          </cell>
          <cell r="B1478">
            <v>0</v>
          </cell>
          <cell r="D1478">
            <v>0</v>
          </cell>
          <cell r="E1478">
            <v>0</v>
          </cell>
          <cell r="F1478">
            <v>1300000000</v>
          </cell>
          <cell r="G1478">
            <v>0</v>
          </cell>
        </row>
        <row r="1479">
          <cell r="A1479" t="str">
            <v>01 DKI JAKARTA</v>
          </cell>
          <cell r="F1479">
            <v>1050000000</v>
          </cell>
        </row>
        <row r="1480">
          <cell r="A1480" t="str">
            <v>02 JAWA BARAT</v>
          </cell>
        </row>
        <row r="1481">
          <cell r="A1481" t="str">
            <v>05 JAWA TIMUR</v>
          </cell>
        </row>
        <row r="1482">
          <cell r="A1482" t="str">
            <v>06 ACEH</v>
          </cell>
        </row>
        <row r="1483">
          <cell r="A1483" t="str">
            <v>07 SUMATERA UTARA</v>
          </cell>
        </row>
        <row r="1484">
          <cell r="A1484" t="str">
            <v>08 SUMATERA BARAT</v>
          </cell>
        </row>
        <row r="1485">
          <cell r="A1485" t="str">
            <v>15 KALIMANTAN SELATAN</v>
          </cell>
          <cell r="F1485">
            <v>250000000</v>
          </cell>
        </row>
        <row r="1486">
          <cell r="A1486" t="str">
            <v>16 KALIMANTAN TIMUR</v>
          </cell>
        </row>
        <row r="1487">
          <cell r="A1487" t="str">
            <v>19 SULAWESI SELATAN</v>
          </cell>
        </row>
        <row r="1488">
          <cell r="A1488" t="str">
            <v>23 NUSA TENGGARA BARAT</v>
          </cell>
        </row>
        <row r="1489">
          <cell r="A1489" t="str">
            <v>C. DAERAH</v>
          </cell>
          <cell r="B1489">
            <v>0</v>
          </cell>
          <cell r="D1489">
            <v>0</v>
          </cell>
          <cell r="E1489">
            <v>0</v>
          </cell>
          <cell r="F1489">
            <v>0</v>
          </cell>
          <cell r="G1489">
            <v>0</v>
          </cell>
        </row>
        <row r="1490">
          <cell r="A1490" t="str">
            <v>01 DKI JAKARTA</v>
          </cell>
        </row>
        <row r="1491">
          <cell r="A1491" t="str">
            <v>02 JAWA BARAT</v>
          </cell>
        </row>
        <row r="1492">
          <cell r="A1492" t="str">
            <v>03 JAWA TENGAH</v>
          </cell>
        </row>
        <row r="1493">
          <cell r="A1493" t="str">
            <v>04 DI YOGYAKARTA</v>
          </cell>
        </row>
        <row r="1494">
          <cell r="A1494" t="str">
            <v>05 JAWA TIMUR</v>
          </cell>
        </row>
        <row r="1495">
          <cell r="A1495" t="str">
            <v>06 ACEH</v>
          </cell>
        </row>
        <row r="1496">
          <cell r="A1496" t="str">
            <v>07 SUMATERA UTARA</v>
          </cell>
        </row>
        <row r="1497">
          <cell r="A1497" t="str">
            <v>08 SUMATERA BARAT</v>
          </cell>
        </row>
        <row r="1498">
          <cell r="A1498" t="str">
            <v>09 RIAU</v>
          </cell>
        </row>
        <row r="1499">
          <cell r="A1499" t="str">
            <v>10 JAMBI</v>
          </cell>
        </row>
        <row r="1500">
          <cell r="A1500" t="str">
            <v>11 SUMATERA SELATAN</v>
          </cell>
        </row>
        <row r="1501">
          <cell r="A1501" t="str">
            <v>12 LAMPUNG</v>
          </cell>
          <cell r="F1501">
            <v>0</v>
          </cell>
        </row>
        <row r="1502">
          <cell r="A1502" t="str">
            <v>13 KALIMANTAN BARAT</v>
          </cell>
        </row>
        <row r="1503">
          <cell r="A1503" t="str">
            <v>14 KALIMANTAN TENGAH</v>
          </cell>
        </row>
        <row r="1504">
          <cell r="A1504" t="str">
            <v>15 KALIMANTAN SELATAN</v>
          </cell>
        </row>
        <row r="1505">
          <cell r="A1505" t="str">
            <v>16 KALIMANTAN TIMUR</v>
          </cell>
        </row>
        <row r="1506">
          <cell r="A1506" t="str">
            <v>17 SULAWESI UTARA</v>
          </cell>
        </row>
        <row r="1507">
          <cell r="A1507" t="str">
            <v>18 SULAWESI TENGAH</v>
          </cell>
        </row>
        <row r="1508">
          <cell r="A1508" t="str">
            <v>19 SULAWESI SELATAN</v>
          </cell>
        </row>
        <row r="1509">
          <cell r="A1509" t="str">
            <v>20 SULAWESI TENGGARA</v>
          </cell>
        </row>
        <row r="1510">
          <cell r="A1510" t="str">
            <v>21 MALUKU</v>
          </cell>
        </row>
        <row r="1511">
          <cell r="A1511" t="str">
            <v>22 BALI</v>
          </cell>
        </row>
        <row r="1512">
          <cell r="A1512" t="str">
            <v>23 NUSA TENGGARA BARAT</v>
          </cell>
        </row>
        <row r="1513">
          <cell r="A1513" t="str">
            <v>24 NUSA TENGGARA TIMUR</v>
          </cell>
        </row>
        <row r="1514">
          <cell r="A1514" t="str">
            <v>25 PAPUA</v>
          </cell>
        </row>
        <row r="1515">
          <cell r="A1515" t="str">
            <v>26 BENGKULU</v>
          </cell>
        </row>
        <row r="1516">
          <cell r="A1516" t="str">
            <v>28 MALUKU UTARA</v>
          </cell>
        </row>
        <row r="1517">
          <cell r="A1517" t="str">
            <v>29 BANTEN</v>
          </cell>
        </row>
        <row r="1518">
          <cell r="A1518" t="str">
            <v>30 KEPULAUAN BANGKA BELITUNG</v>
          </cell>
        </row>
        <row r="1519">
          <cell r="A1519" t="str">
            <v>31 GORONTALO</v>
          </cell>
        </row>
        <row r="1520">
          <cell r="A1520" t="str">
            <v>32 KEPULAUAN RIAU</v>
          </cell>
        </row>
        <row r="1521">
          <cell r="A1521" t="str">
            <v>33 PAPUA BARAT</v>
          </cell>
        </row>
        <row r="1522">
          <cell r="A1522" t="str">
            <v>34 SULAWESI BARAT</v>
          </cell>
        </row>
        <row r="1523">
          <cell r="A1523" t="str">
            <v>35 KALIMANTAN UTARA</v>
          </cell>
        </row>
        <row r="1524">
          <cell r="A1524" t="str">
            <v>054 Pembangunan/Renovasi gedung dan bangunan</v>
          </cell>
          <cell r="B1524">
            <v>0</v>
          </cell>
          <cell r="D1524">
            <v>0</v>
          </cell>
          <cell r="E1524">
            <v>0</v>
          </cell>
          <cell r="F1524">
            <v>1451600000</v>
          </cell>
          <cell r="G1524">
            <v>0</v>
          </cell>
        </row>
        <row r="1525">
          <cell r="A1525" t="str">
            <v>A. PUSAT</v>
          </cell>
          <cell r="B1525">
            <v>0</v>
          </cell>
          <cell r="D1525">
            <v>0</v>
          </cell>
          <cell r="E1525">
            <v>0</v>
          </cell>
          <cell r="F1525">
            <v>0</v>
          </cell>
          <cell r="G1525">
            <v>0</v>
          </cell>
        </row>
        <row r="1526">
          <cell r="A1526" t="str">
            <v>01 DKI JAKARTA</v>
          </cell>
        </row>
        <row r="1527">
          <cell r="A1527" t="str">
            <v>B. UPT ASRAMA HAJI</v>
          </cell>
          <cell r="B1527">
            <v>0</v>
          </cell>
          <cell r="D1527">
            <v>0</v>
          </cell>
          <cell r="E1527">
            <v>0</v>
          </cell>
          <cell r="F1527">
            <v>1451600000</v>
          </cell>
          <cell r="G1527">
            <v>0</v>
          </cell>
        </row>
        <row r="1528">
          <cell r="A1528" t="str">
            <v>01 DKI JAKARTA</v>
          </cell>
          <cell r="F1528">
            <v>1026000000</v>
          </cell>
        </row>
        <row r="1529">
          <cell r="A1529" t="str">
            <v>02 JAWA BARAT</v>
          </cell>
          <cell r="F1529">
            <v>425600000</v>
          </cell>
        </row>
        <row r="1530">
          <cell r="A1530" t="str">
            <v>06 ACEH</v>
          </cell>
        </row>
        <row r="1531">
          <cell r="A1531" t="str">
            <v>15 KALIMANTAN SELATAN</v>
          </cell>
        </row>
        <row r="1532">
          <cell r="A1532" t="str">
            <v>C. DAERAH</v>
          </cell>
          <cell r="B1532">
            <v>0</v>
          </cell>
          <cell r="D1532">
            <v>0</v>
          </cell>
          <cell r="E1532">
            <v>0</v>
          </cell>
          <cell r="F1532">
            <v>0</v>
          </cell>
          <cell r="G1532">
            <v>0</v>
          </cell>
        </row>
        <row r="1533">
          <cell r="A1533" t="str">
            <v>01 DKI JAKARTA</v>
          </cell>
        </row>
        <row r="1534">
          <cell r="A1534" t="str">
            <v>03 JAWA TENGAH</v>
          </cell>
        </row>
        <row r="1535">
          <cell r="A1535" t="str">
            <v>04 DI YOGYAKARTA</v>
          </cell>
        </row>
        <row r="1536">
          <cell r="A1536" t="str">
            <v>05 JAWA TIMUR</v>
          </cell>
        </row>
        <row r="1537">
          <cell r="A1537" t="str">
            <v>10 JAMBI</v>
          </cell>
        </row>
        <row r="1538">
          <cell r="A1538" t="str">
            <v>12 LAMPUNG</v>
          </cell>
        </row>
        <row r="1539">
          <cell r="A1539" t="str">
            <v>18 SULAWESI TENGAH</v>
          </cell>
        </row>
        <row r="1540">
          <cell r="A1540" t="str">
            <v>19 SULAWESI SELATAN</v>
          </cell>
        </row>
        <row r="1541">
          <cell r="A1541" t="str">
            <v>23 NUSA TENGGARA BARAT</v>
          </cell>
        </row>
        <row r="1542">
          <cell r="A1542" t="str">
            <v>2150.EBC Layanan Manajemen SDM Internal</v>
          </cell>
          <cell r="B1542">
            <v>0</v>
          </cell>
          <cell r="D1542">
            <v>0</v>
          </cell>
          <cell r="E1542">
            <v>4637759000</v>
          </cell>
          <cell r="F1542">
            <v>173300000</v>
          </cell>
          <cell r="G1542">
            <v>0</v>
          </cell>
        </row>
        <row r="1543">
          <cell r="A1543" t="str">
            <v>2150.EBC.954 Layanan Manajemen SDM</v>
          </cell>
          <cell r="B1543">
            <v>0</v>
          </cell>
          <cell r="D1543">
            <v>0</v>
          </cell>
          <cell r="E1543">
            <v>4637759000</v>
          </cell>
          <cell r="F1543">
            <v>173300000</v>
          </cell>
          <cell r="G1543">
            <v>0</v>
          </cell>
        </row>
        <row r="1544">
          <cell r="A1544" t="str">
            <v>051 Pengelolaan Kepegawaian</v>
          </cell>
          <cell r="B1544">
            <v>0</v>
          </cell>
          <cell r="D1544">
            <v>0</v>
          </cell>
          <cell r="E1544">
            <v>4637759000</v>
          </cell>
          <cell r="F1544">
            <v>173300000</v>
          </cell>
          <cell r="G1544">
            <v>0</v>
          </cell>
        </row>
        <row r="1545">
          <cell r="A1545" t="str">
            <v>A. PUSAT</v>
          </cell>
          <cell r="B1545">
            <v>0</v>
          </cell>
          <cell r="D1545">
            <v>0</v>
          </cell>
          <cell r="E1545">
            <v>1407211000</v>
          </cell>
          <cell r="F1545">
            <v>0</v>
          </cell>
          <cell r="G1545">
            <v>0</v>
          </cell>
        </row>
        <row r="1546">
          <cell r="A1546" t="str">
            <v>01 DKI JAKARTA</v>
          </cell>
          <cell r="B1546">
            <v>0</v>
          </cell>
          <cell r="E1546">
            <v>1407211000</v>
          </cell>
          <cell r="G1546">
            <v>0</v>
          </cell>
        </row>
        <row r="1547">
          <cell r="A1547" t="str">
            <v>B. UPT ASRAMA HAJI</v>
          </cell>
          <cell r="B1547">
            <v>0</v>
          </cell>
          <cell r="D1547">
            <v>0</v>
          </cell>
          <cell r="E1547">
            <v>0</v>
          </cell>
          <cell r="F1547">
            <v>173300000</v>
          </cell>
          <cell r="G1547">
            <v>0</v>
          </cell>
        </row>
        <row r="1548">
          <cell r="A1548" t="str">
            <v>01 DKI JAKARTA</v>
          </cell>
        </row>
        <row r="1549">
          <cell r="A1549" t="str">
            <v>02 JAWA BARAT</v>
          </cell>
          <cell r="B1549">
            <v>0</v>
          </cell>
          <cell r="E1549">
            <v>0</v>
          </cell>
        </row>
        <row r="1550">
          <cell r="A1550" t="str">
            <v>05 JAWA TIMUR</v>
          </cell>
        </row>
        <row r="1551">
          <cell r="A1551" t="str">
            <v>06 ACEH</v>
          </cell>
          <cell r="B1551">
            <v>0</v>
          </cell>
          <cell r="E1551">
            <v>0</v>
          </cell>
        </row>
        <row r="1552">
          <cell r="A1552" t="str">
            <v>07 SUMATERA UTARA</v>
          </cell>
        </row>
        <row r="1553">
          <cell r="A1553" t="str">
            <v>08 SUMATERA BARAT</v>
          </cell>
          <cell r="B1553">
            <v>0</v>
          </cell>
          <cell r="E1553">
            <v>0</v>
          </cell>
        </row>
        <row r="1554">
          <cell r="A1554" t="str">
            <v>15 KALIMANTAN SELATAN</v>
          </cell>
        </row>
        <row r="1555">
          <cell r="A1555" t="str">
            <v>16 KALIMANTAN TIMUR</v>
          </cell>
        </row>
        <row r="1556">
          <cell r="A1556" t="str">
            <v>19 SULAWESI SELATAN</v>
          </cell>
        </row>
        <row r="1557">
          <cell r="A1557" t="str">
            <v>23 NUSA TENGGARA BARAT</v>
          </cell>
          <cell r="F1557">
            <v>173300000</v>
          </cell>
        </row>
        <row r="1558">
          <cell r="A1558" t="str">
            <v>C. DAERAH</v>
          </cell>
          <cell r="B1558">
            <v>0</v>
          </cell>
          <cell r="D1558">
            <v>0</v>
          </cell>
          <cell r="E1558">
            <v>3230548000</v>
          </cell>
          <cell r="F1558">
            <v>0</v>
          </cell>
          <cell r="G1558">
            <v>0</v>
          </cell>
        </row>
        <row r="1559">
          <cell r="A1559" t="str">
            <v>01 DKI JAKARTA</v>
          </cell>
          <cell r="B1559">
            <v>0</v>
          </cell>
          <cell r="E1559">
            <v>75448000</v>
          </cell>
        </row>
        <row r="1560">
          <cell r="A1560" t="str">
            <v>02 JAWA BARAT</v>
          </cell>
          <cell r="B1560">
            <v>0</v>
          </cell>
          <cell r="E1560">
            <v>207628000</v>
          </cell>
        </row>
        <row r="1561">
          <cell r="A1561" t="str">
            <v>03 JAWA TENGAH</v>
          </cell>
          <cell r="B1561">
            <v>0</v>
          </cell>
          <cell r="E1561">
            <v>176343000</v>
          </cell>
        </row>
        <row r="1562">
          <cell r="A1562" t="str">
            <v>04 DI YOGYAKARTA</v>
          </cell>
          <cell r="B1562">
            <v>0</v>
          </cell>
          <cell r="E1562">
            <v>57448000</v>
          </cell>
        </row>
        <row r="1563">
          <cell r="A1563" t="str">
            <v>05 JAWA TIMUR</v>
          </cell>
          <cell r="B1563">
            <v>0</v>
          </cell>
          <cell r="E1563">
            <v>202079000</v>
          </cell>
        </row>
        <row r="1564">
          <cell r="A1564" t="str">
            <v>06 ACEH</v>
          </cell>
          <cell r="B1564">
            <v>0</v>
          </cell>
          <cell r="E1564">
            <v>130188000</v>
          </cell>
        </row>
        <row r="1565">
          <cell r="A1565" t="str">
            <v>07 SUMATERA UTARA</v>
          </cell>
          <cell r="B1565">
            <v>0</v>
          </cell>
          <cell r="E1565">
            <v>125502000</v>
          </cell>
        </row>
        <row r="1566">
          <cell r="A1566" t="str">
            <v>08 SUMATERA BARAT</v>
          </cell>
          <cell r="B1566">
            <v>0</v>
          </cell>
          <cell r="E1566">
            <v>89346000</v>
          </cell>
        </row>
        <row r="1567">
          <cell r="A1567" t="str">
            <v>09 RIAU</v>
          </cell>
          <cell r="B1567">
            <v>0</v>
          </cell>
          <cell r="E1567">
            <v>76993000</v>
          </cell>
        </row>
        <row r="1568">
          <cell r="A1568" t="str">
            <v>10 JAMBI</v>
          </cell>
          <cell r="B1568">
            <v>0</v>
          </cell>
          <cell r="E1568">
            <v>71081000</v>
          </cell>
        </row>
        <row r="1569">
          <cell r="A1569" t="str">
            <v>11 SUMATERA SELATAN</v>
          </cell>
          <cell r="B1569">
            <v>0</v>
          </cell>
          <cell r="E1569">
            <v>88626000</v>
          </cell>
        </row>
        <row r="1570">
          <cell r="A1570" t="str">
            <v>12 LAMPUNG</v>
          </cell>
          <cell r="B1570">
            <v>0</v>
          </cell>
          <cell r="E1570">
            <v>78206000</v>
          </cell>
        </row>
        <row r="1571">
          <cell r="A1571" t="str">
            <v>13 KALIMANTAN BARAT</v>
          </cell>
          <cell r="B1571">
            <v>0</v>
          </cell>
          <cell r="E1571">
            <v>85619000</v>
          </cell>
        </row>
        <row r="1572">
          <cell r="A1572" t="str">
            <v>14 KALIMANTAN TENGAH</v>
          </cell>
          <cell r="B1572">
            <v>0</v>
          </cell>
          <cell r="E1572">
            <v>86310000</v>
          </cell>
        </row>
        <row r="1573">
          <cell r="A1573" t="str">
            <v>15 KALIMANTAN SELATAN</v>
          </cell>
          <cell r="B1573">
            <v>0</v>
          </cell>
          <cell r="E1573">
            <v>83584000</v>
          </cell>
        </row>
        <row r="1574">
          <cell r="A1574" t="str">
            <v>16 KALIMANTAN TIMUR</v>
          </cell>
          <cell r="B1574">
            <v>0</v>
          </cell>
          <cell r="E1574">
            <v>99361000</v>
          </cell>
        </row>
        <row r="1575">
          <cell r="A1575" t="str">
            <v>17 SULAWESI UTARA</v>
          </cell>
          <cell r="B1575">
            <v>0</v>
          </cell>
          <cell r="E1575">
            <v>49076000</v>
          </cell>
        </row>
        <row r="1576">
          <cell r="A1576" t="str">
            <v>18 SULAWESI TENGAH</v>
          </cell>
          <cell r="B1576">
            <v>0</v>
          </cell>
          <cell r="E1576">
            <v>102025000</v>
          </cell>
        </row>
        <row r="1577">
          <cell r="A1577" t="str">
            <v>19 SULAWESI SELATAN</v>
          </cell>
          <cell r="B1577">
            <v>0</v>
          </cell>
          <cell r="E1577">
            <v>147480000</v>
          </cell>
        </row>
        <row r="1578">
          <cell r="A1578" t="str">
            <v>20 SULAWESI TENGGARA</v>
          </cell>
          <cell r="B1578">
            <v>0</v>
          </cell>
          <cell r="E1578">
            <v>83197000</v>
          </cell>
        </row>
        <row r="1579">
          <cell r="A1579" t="str">
            <v>21 MALUKU</v>
          </cell>
          <cell r="B1579">
            <v>0</v>
          </cell>
          <cell r="E1579">
            <v>138735000</v>
          </cell>
        </row>
        <row r="1580">
          <cell r="A1580" t="str">
            <v>22 BALI</v>
          </cell>
          <cell r="B1580">
            <v>0</v>
          </cell>
          <cell r="E1580">
            <v>42126000</v>
          </cell>
        </row>
        <row r="1581">
          <cell r="A1581" t="str">
            <v>23 NUSA TENGGARA BARAT</v>
          </cell>
          <cell r="B1581">
            <v>0</v>
          </cell>
          <cell r="E1581">
            <v>92460000</v>
          </cell>
        </row>
        <row r="1582">
          <cell r="A1582" t="str">
            <v>24 NUSA TENGGARA TIMUR</v>
          </cell>
          <cell r="B1582">
            <v>0</v>
          </cell>
          <cell r="E1582">
            <v>54011000</v>
          </cell>
        </row>
        <row r="1583">
          <cell r="A1583" t="str">
            <v>25 PAPUA</v>
          </cell>
          <cell r="B1583">
            <v>0</v>
          </cell>
          <cell r="E1583">
            <v>122730000</v>
          </cell>
        </row>
        <row r="1584">
          <cell r="A1584" t="str">
            <v>26 BENGKULU</v>
          </cell>
          <cell r="B1584">
            <v>0</v>
          </cell>
          <cell r="E1584">
            <v>61206000</v>
          </cell>
        </row>
        <row r="1585">
          <cell r="A1585" t="str">
            <v>28 MALUKU UTARA</v>
          </cell>
          <cell r="B1585">
            <v>0</v>
          </cell>
          <cell r="E1585">
            <v>159926000</v>
          </cell>
        </row>
        <row r="1586">
          <cell r="A1586" t="str">
            <v>29 BANTEN</v>
          </cell>
          <cell r="B1586">
            <v>0</v>
          </cell>
          <cell r="E1586">
            <v>88616000</v>
          </cell>
        </row>
        <row r="1587">
          <cell r="A1587" t="str">
            <v>30 KEPULAUAN BANGKA BELITUNG</v>
          </cell>
          <cell r="B1587">
            <v>0</v>
          </cell>
          <cell r="E1587">
            <v>51121000</v>
          </cell>
        </row>
        <row r="1588">
          <cell r="A1588" t="str">
            <v>31 GORONTALO</v>
          </cell>
          <cell r="B1588">
            <v>0</v>
          </cell>
          <cell r="E1588">
            <v>55119000</v>
          </cell>
        </row>
        <row r="1589">
          <cell r="A1589" t="str">
            <v>32 KEPULAUAN RIAU</v>
          </cell>
          <cell r="B1589">
            <v>0</v>
          </cell>
          <cell r="E1589">
            <v>36131000</v>
          </cell>
        </row>
        <row r="1590">
          <cell r="A1590" t="str">
            <v>33 PAPUA BARAT</v>
          </cell>
          <cell r="B1590">
            <v>0</v>
          </cell>
          <cell r="E1590">
            <v>107003000</v>
          </cell>
        </row>
        <row r="1591">
          <cell r="A1591" t="str">
            <v>34 SULAWESI BARAT</v>
          </cell>
          <cell r="B1591">
            <v>0</v>
          </cell>
          <cell r="E1591">
            <v>78098000</v>
          </cell>
        </row>
        <row r="1592">
          <cell r="A1592" t="str">
            <v>35 KALIMANTAN UTARA</v>
          </cell>
          <cell r="B1592">
            <v>0</v>
          </cell>
          <cell r="E1592">
            <v>27726000</v>
          </cell>
        </row>
        <row r="1593">
          <cell r="A1593" t="str">
            <v>2150.EBD Layanan Manajemen Kinerja Internal</v>
          </cell>
          <cell r="B1593">
            <v>0</v>
          </cell>
          <cell r="D1593">
            <v>0</v>
          </cell>
          <cell r="E1593">
            <v>37191402000</v>
          </cell>
          <cell r="F1593">
            <v>15374352000</v>
          </cell>
          <cell r="G1593">
            <v>0</v>
          </cell>
        </row>
        <row r="1594">
          <cell r="A1594" t="str">
            <v>2150.EBD.952 Layanan Perencanaan dan Penganggaran</v>
          </cell>
          <cell r="B1594">
            <v>0</v>
          </cell>
          <cell r="D1594">
            <v>0</v>
          </cell>
          <cell r="E1594">
            <v>27906763000</v>
          </cell>
          <cell r="F1594">
            <v>0</v>
          </cell>
          <cell r="G1594">
            <v>0</v>
          </cell>
        </row>
        <row r="1595">
          <cell r="A1595" t="str">
            <v>051 Penyusunan Perencanaan Program dan Anggaran</v>
          </cell>
          <cell r="B1595">
            <v>0</v>
          </cell>
          <cell r="D1595">
            <v>0</v>
          </cell>
          <cell r="E1595">
            <v>17841984000</v>
          </cell>
          <cell r="F1595">
            <v>0</v>
          </cell>
          <cell r="G1595">
            <v>0</v>
          </cell>
        </row>
        <row r="1596">
          <cell r="A1596" t="str">
            <v>A. PUSAT</v>
          </cell>
          <cell r="B1596">
            <v>0</v>
          </cell>
          <cell r="D1596">
            <v>0</v>
          </cell>
          <cell r="E1596">
            <v>13933391000</v>
          </cell>
          <cell r="F1596">
            <v>0</v>
          </cell>
          <cell r="G1596">
            <v>0</v>
          </cell>
        </row>
        <row r="1597">
          <cell r="A1597" t="str">
            <v>01 DKI JAKARTA</v>
          </cell>
          <cell r="B1597">
            <v>0</v>
          </cell>
          <cell r="E1597">
            <v>13933391000</v>
          </cell>
          <cell r="G1597">
            <v>0</v>
          </cell>
        </row>
        <row r="1598">
          <cell r="A1598" t="str">
            <v>C. DAERAH</v>
          </cell>
          <cell r="B1598">
            <v>0</v>
          </cell>
          <cell r="D1598">
            <v>0</v>
          </cell>
          <cell r="E1598">
            <v>3908593000</v>
          </cell>
          <cell r="F1598">
            <v>0</v>
          </cell>
          <cell r="G1598">
            <v>0</v>
          </cell>
        </row>
        <row r="1599">
          <cell r="A1599" t="str">
            <v>01 DKI JAKARTA</v>
          </cell>
          <cell r="B1599">
            <v>0</v>
          </cell>
          <cell r="E1599">
            <v>0</v>
          </cell>
        </row>
        <row r="1600">
          <cell r="A1600" t="str">
            <v>02 JAWA BARAT</v>
          </cell>
          <cell r="B1600">
            <v>0</v>
          </cell>
          <cell r="E1600">
            <v>227540000</v>
          </cell>
        </row>
        <row r="1601">
          <cell r="A1601" t="str">
            <v>03 JAWA TENGAH</v>
          </cell>
          <cell r="B1601">
            <v>0</v>
          </cell>
          <cell r="E1601">
            <v>330690000</v>
          </cell>
        </row>
        <row r="1602">
          <cell r="A1602" t="str">
            <v>04 DI YOGYAKARTA</v>
          </cell>
          <cell r="B1602">
            <v>0</v>
          </cell>
          <cell r="E1602">
            <v>77416000</v>
          </cell>
        </row>
        <row r="1603">
          <cell r="A1603" t="str">
            <v>05 JAWA TIMUR</v>
          </cell>
          <cell r="B1603">
            <v>0</v>
          </cell>
          <cell r="E1603">
            <v>170880000</v>
          </cell>
        </row>
        <row r="1604">
          <cell r="A1604" t="str">
            <v>06 ACEH</v>
          </cell>
          <cell r="B1604">
            <v>0</v>
          </cell>
          <cell r="E1604">
            <v>165207000</v>
          </cell>
        </row>
        <row r="1605">
          <cell r="A1605" t="str">
            <v>07 SUMATERA UTARA</v>
          </cell>
          <cell r="B1605">
            <v>0</v>
          </cell>
          <cell r="E1605">
            <v>243218000</v>
          </cell>
        </row>
        <row r="1606">
          <cell r="A1606" t="str">
            <v>08 SUMATERA BARAT</v>
          </cell>
          <cell r="B1606">
            <v>0</v>
          </cell>
          <cell r="E1606">
            <v>64422000</v>
          </cell>
        </row>
        <row r="1607">
          <cell r="A1607" t="str">
            <v>09 RIAU</v>
          </cell>
          <cell r="B1607">
            <v>0</v>
          </cell>
          <cell r="E1607">
            <v>133528000</v>
          </cell>
        </row>
        <row r="1608">
          <cell r="A1608" t="str">
            <v>10 JAMBI</v>
          </cell>
          <cell r="B1608">
            <v>0</v>
          </cell>
          <cell r="E1608">
            <v>168612000</v>
          </cell>
        </row>
        <row r="1609">
          <cell r="A1609" t="str">
            <v>11 SUMATERA SELATAN</v>
          </cell>
          <cell r="B1609">
            <v>0</v>
          </cell>
          <cell r="E1609">
            <v>127088000</v>
          </cell>
        </row>
        <row r="1610">
          <cell r="A1610" t="str">
            <v>12 LAMPUNG</v>
          </cell>
          <cell r="B1610">
            <v>0</v>
          </cell>
          <cell r="E1610">
            <v>0</v>
          </cell>
        </row>
        <row r="1611">
          <cell r="A1611" t="str">
            <v>13 KALIMANTAN BARAT</v>
          </cell>
          <cell r="B1611">
            <v>0</v>
          </cell>
          <cell r="E1611">
            <v>29000000</v>
          </cell>
        </row>
        <row r="1612">
          <cell r="A1612" t="str">
            <v>14 KALIMANTAN TENGAH</v>
          </cell>
          <cell r="B1612">
            <v>0</v>
          </cell>
          <cell r="E1612">
            <v>40910000</v>
          </cell>
        </row>
        <row r="1613">
          <cell r="A1613" t="str">
            <v>15 KALIMANTAN SELATAN</v>
          </cell>
          <cell r="B1613">
            <v>0</v>
          </cell>
          <cell r="E1613">
            <v>326906000</v>
          </cell>
        </row>
        <row r="1614">
          <cell r="A1614" t="str">
            <v>16 KALIMANTAN TIMUR</v>
          </cell>
          <cell r="B1614">
            <v>0</v>
          </cell>
          <cell r="E1614">
            <v>97017000</v>
          </cell>
        </row>
        <row r="1615">
          <cell r="A1615" t="str">
            <v>17 SULAWESI UTARA</v>
          </cell>
          <cell r="B1615">
            <v>0</v>
          </cell>
          <cell r="E1615">
            <v>216400000</v>
          </cell>
        </row>
        <row r="1616">
          <cell r="A1616" t="str">
            <v>18 SULAWESI TENGAH</v>
          </cell>
          <cell r="B1616">
            <v>0</v>
          </cell>
          <cell r="E1616">
            <v>46100000</v>
          </cell>
        </row>
        <row r="1617">
          <cell r="A1617" t="str">
            <v>19 SULAWESI SELATAN</v>
          </cell>
          <cell r="B1617">
            <v>0</v>
          </cell>
          <cell r="E1617">
            <v>109090000</v>
          </cell>
        </row>
        <row r="1618">
          <cell r="A1618" t="str">
            <v>20 SULAWESI TENGGARA</v>
          </cell>
          <cell r="B1618">
            <v>0</v>
          </cell>
          <cell r="E1618">
            <v>70360000</v>
          </cell>
        </row>
        <row r="1619">
          <cell r="A1619" t="str">
            <v>21 MALUKU</v>
          </cell>
          <cell r="B1619">
            <v>0</v>
          </cell>
          <cell r="E1619">
            <v>107470000</v>
          </cell>
        </row>
        <row r="1620">
          <cell r="A1620" t="str">
            <v>22 BALI</v>
          </cell>
          <cell r="B1620">
            <v>0</v>
          </cell>
          <cell r="E1620">
            <v>76576000</v>
          </cell>
        </row>
        <row r="1621">
          <cell r="A1621" t="str">
            <v>23 NUSA TENGGARA BARAT</v>
          </cell>
          <cell r="B1621">
            <v>0</v>
          </cell>
          <cell r="E1621">
            <v>105368000</v>
          </cell>
        </row>
        <row r="1622">
          <cell r="A1622" t="str">
            <v>24 NUSA TENGGARA TIMUR</v>
          </cell>
          <cell r="B1622">
            <v>0</v>
          </cell>
          <cell r="E1622">
            <v>0</v>
          </cell>
        </row>
        <row r="1623">
          <cell r="A1623" t="str">
            <v>25 PAPUA</v>
          </cell>
          <cell r="B1623">
            <v>0</v>
          </cell>
          <cell r="E1623">
            <v>92629000</v>
          </cell>
        </row>
        <row r="1624">
          <cell r="A1624" t="str">
            <v>26 BENGKULU</v>
          </cell>
          <cell r="B1624">
            <v>0</v>
          </cell>
          <cell r="E1624">
            <v>85000000</v>
          </cell>
        </row>
        <row r="1625">
          <cell r="A1625" t="str">
            <v>28 MALUKU UTARA</v>
          </cell>
          <cell r="B1625">
            <v>0</v>
          </cell>
          <cell r="E1625">
            <v>75000000</v>
          </cell>
        </row>
        <row r="1626">
          <cell r="A1626" t="str">
            <v>29 BANTEN</v>
          </cell>
          <cell r="B1626">
            <v>0</v>
          </cell>
          <cell r="E1626">
            <v>261220000</v>
          </cell>
        </row>
        <row r="1627">
          <cell r="A1627" t="str">
            <v>30 KEPULAUAN BANGKA BELITUNG</v>
          </cell>
          <cell r="B1627">
            <v>0</v>
          </cell>
          <cell r="E1627">
            <v>95620000</v>
          </cell>
        </row>
        <row r="1628">
          <cell r="A1628" t="str">
            <v>31 GORONTALO</v>
          </cell>
          <cell r="B1628">
            <v>0</v>
          </cell>
          <cell r="E1628">
            <v>50000000</v>
          </cell>
        </row>
        <row r="1629">
          <cell r="A1629" t="str">
            <v>32 KEPULAUAN RIAU</v>
          </cell>
          <cell r="B1629">
            <v>0</v>
          </cell>
          <cell r="E1629">
            <v>67552000</v>
          </cell>
        </row>
        <row r="1630">
          <cell r="A1630" t="str">
            <v>33 PAPUA BARAT</v>
          </cell>
          <cell r="B1630">
            <v>0</v>
          </cell>
          <cell r="E1630">
            <v>38370000</v>
          </cell>
        </row>
        <row r="1631">
          <cell r="A1631" t="str">
            <v>34 SULAWESI BARAT</v>
          </cell>
          <cell r="B1631">
            <v>0</v>
          </cell>
          <cell r="E1631">
            <v>142584000</v>
          </cell>
        </row>
        <row r="1632">
          <cell r="A1632" t="str">
            <v>35 KALIMANTAN UTARA</v>
          </cell>
          <cell r="B1632">
            <v>0</v>
          </cell>
          <cell r="E1632">
            <v>66820000</v>
          </cell>
        </row>
        <row r="1633">
          <cell r="A1633" t="str">
            <v>052 Pengelolaan Rencana Program dan Anggaran</v>
          </cell>
          <cell r="B1633">
            <v>0</v>
          </cell>
          <cell r="D1633">
            <v>0</v>
          </cell>
          <cell r="E1633">
            <v>10064779000</v>
          </cell>
          <cell r="F1633">
            <v>0</v>
          </cell>
          <cell r="G1633">
            <v>0</v>
          </cell>
        </row>
        <row r="1634">
          <cell r="A1634" t="str">
            <v>A. PUSAT</v>
          </cell>
          <cell r="B1634">
            <v>0</v>
          </cell>
          <cell r="D1634">
            <v>0</v>
          </cell>
          <cell r="E1634">
            <v>10064779000</v>
          </cell>
          <cell r="F1634">
            <v>0</v>
          </cell>
          <cell r="G1634">
            <v>0</v>
          </cell>
        </row>
        <row r="1635">
          <cell r="A1635" t="str">
            <v>01 DKI JAKARTA</v>
          </cell>
          <cell r="B1635">
            <v>0</v>
          </cell>
          <cell r="E1635">
            <v>10064779000</v>
          </cell>
          <cell r="G1635">
            <v>0</v>
          </cell>
        </row>
        <row r="1636">
          <cell r="A1636" t="str">
            <v>C. DAERAH</v>
          </cell>
          <cell r="B1636">
            <v>0</v>
          </cell>
          <cell r="D1636">
            <v>0</v>
          </cell>
          <cell r="E1636">
            <v>0</v>
          </cell>
          <cell r="F1636">
            <v>0</v>
          </cell>
          <cell r="G1636">
            <v>0</v>
          </cell>
        </row>
        <row r="1637">
          <cell r="A1637" t="str">
            <v>01 DKI JAKARTA</v>
          </cell>
          <cell r="B1637">
            <v>0</v>
          </cell>
          <cell r="E1637">
            <v>0</v>
          </cell>
        </row>
        <row r="1638">
          <cell r="A1638" t="str">
            <v>02 JAWA BARAT</v>
          </cell>
          <cell r="B1638">
            <v>0</v>
          </cell>
          <cell r="E1638">
            <v>0</v>
          </cell>
        </row>
        <row r="1639">
          <cell r="A1639" t="str">
            <v>03 JAWA TENGAH</v>
          </cell>
          <cell r="B1639">
            <v>0</v>
          </cell>
          <cell r="E1639">
            <v>0</v>
          </cell>
        </row>
        <row r="1640">
          <cell r="A1640" t="str">
            <v>04 DI YOGYAKARTA</v>
          </cell>
          <cell r="B1640">
            <v>0</v>
          </cell>
          <cell r="E1640">
            <v>0</v>
          </cell>
        </row>
        <row r="1641">
          <cell r="A1641" t="str">
            <v>05 JAWA TIMUR</v>
          </cell>
          <cell r="B1641">
            <v>0</v>
          </cell>
          <cell r="E1641">
            <v>0</v>
          </cell>
        </row>
        <row r="1642">
          <cell r="A1642" t="str">
            <v>06 ACEH</v>
          </cell>
          <cell r="B1642">
            <v>0</v>
          </cell>
          <cell r="E1642">
            <v>0</v>
          </cell>
        </row>
        <row r="1643">
          <cell r="A1643" t="str">
            <v>07 SUMATERA UTARA</v>
          </cell>
          <cell r="B1643">
            <v>0</v>
          </cell>
          <cell r="E1643">
            <v>0</v>
          </cell>
        </row>
        <row r="1644">
          <cell r="A1644" t="str">
            <v>08 SUMATERA BARAT</v>
          </cell>
          <cell r="B1644">
            <v>0</v>
          </cell>
          <cell r="E1644">
            <v>0</v>
          </cell>
        </row>
        <row r="1645">
          <cell r="A1645" t="str">
            <v>09 RIAU</v>
          </cell>
          <cell r="B1645">
            <v>0</v>
          </cell>
          <cell r="E1645">
            <v>0</v>
          </cell>
        </row>
        <row r="1646">
          <cell r="A1646" t="str">
            <v>10 JAMBI</v>
          </cell>
          <cell r="B1646">
            <v>0</v>
          </cell>
          <cell r="E1646">
            <v>0</v>
          </cell>
        </row>
        <row r="1647">
          <cell r="A1647" t="str">
            <v>11 SUMATERA SELATAN</v>
          </cell>
          <cell r="B1647">
            <v>0</v>
          </cell>
          <cell r="E1647">
            <v>0</v>
          </cell>
        </row>
        <row r="1648">
          <cell r="A1648" t="str">
            <v>12 LAMPUNG</v>
          </cell>
          <cell r="B1648">
            <v>0</v>
          </cell>
          <cell r="E1648">
            <v>0</v>
          </cell>
        </row>
        <row r="1649">
          <cell r="A1649" t="str">
            <v>13 KALIMANTAN BARAT</v>
          </cell>
          <cell r="B1649">
            <v>0</v>
          </cell>
          <cell r="E1649">
            <v>0</v>
          </cell>
        </row>
        <row r="1650">
          <cell r="A1650" t="str">
            <v>14 KALIMANTAN TENGAH</v>
          </cell>
          <cell r="B1650">
            <v>0</v>
          </cell>
          <cell r="E1650">
            <v>0</v>
          </cell>
        </row>
        <row r="1651">
          <cell r="A1651" t="str">
            <v>15 KALIMANTAN SELATAN</v>
          </cell>
          <cell r="B1651">
            <v>0</v>
          </cell>
          <cell r="E1651">
            <v>0</v>
          </cell>
        </row>
        <row r="1652">
          <cell r="A1652" t="str">
            <v>16 KALIMANTAN TIMUR</v>
          </cell>
          <cell r="B1652">
            <v>0</v>
          </cell>
          <cell r="E1652">
            <v>0</v>
          </cell>
        </row>
        <row r="1653">
          <cell r="A1653" t="str">
            <v>17 SULAWESI UTARA</v>
          </cell>
          <cell r="B1653">
            <v>0</v>
          </cell>
          <cell r="E1653">
            <v>0</v>
          </cell>
        </row>
        <row r="1654">
          <cell r="A1654" t="str">
            <v>18 SULAWESI TENGAH</v>
          </cell>
          <cell r="B1654">
            <v>0</v>
          </cell>
          <cell r="E1654">
            <v>0</v>
          </cell>
        </row>
        <row r="1655">
          <cell r="A1655" t="str">
            <v>19 SULAWESI SELATAN</v>
          </cell>
          <cell r="B1655">
            <v>0</v>
          </cell>
          <cell r="E1655">
            <v>0</v>
          </cell>
        </row>
        <row r="1656">
          <cell r="A1656" t="str">
            <v>20 SULAWESI TENGGARA</v>
          </cell>
          <cell r="B1656">
            <v>0</v>
          </cell>
          <cell r="E1656">
            <v>0</v>
          </cell>
        </row>
        <row r="1657">
          <cell r="A1657" t="str">
            <v>21 MALUKU</v>
          </cell>
          <cell r="B1657">
            <v>0</v>
          </cell>
          <cell r="E1657">
            <v>0</v>
          </cell>
        </row>
        <row r="1658">
          <cell r="A1658" t="str">
            <v>22 BALI</v>
          </cell>
          <cell r="B1658">
            <v>0</v>
          </cell>
          <cell r="E1658">
            <v>0</v>
          </cell>
        </row>
        <row r="1659">
          <cell r="A1659" t="str">
            <v>23 NUSA TENGGARA BARAT</v>
          </cell>
          <cell r="B1659">
            <v>0</v>
          </cell>
          <cell r="E1659">
            <v>0</v>
          </cell>
        </row>
        <row r="1660">
          <cell r="A1660" t="str">
            <v>24 NUSA TENGGARA TIMUR</v>
          </cell>
          <cell r="B1660">
            <v>0</v>
          </cell>
          <cell r="E1660">
            <v>0</v>
          </cell>
        </row>
        <row r="1661">
          <cell r="A1661" t="str">
            <v>25 PAPUA</v>
          </cell>
          <cell r="B1661">
            <v>0</v>
          </cell>
          <cell r="E1661">
            <v>0</v>
          </cell>
        </row>
        <row r="1662">
          <cell r="A1662" t="str">
            <v>26 BENGKULU</v>
          </cell>
          <cell r="B1662">
            <v>0</v>
          </cell>
          <cell r="E1662">
            <v>0</v>
          </cell>
        </row>
        <row r="1663">
          <cell r="A1663" t="str">
            <v>28 MALUKU UTARA</v>
          </cell>
          <cell r="B1663">
            <v>0</v>
          </cell>
          <cell r="E1663">
            <v>0</v>
          </cell>
        </row>
        <row r="1664">
          <cell r="A1664" t="str">
            <v>29 BANTEN</v>
          </cell>
          <cell r="B1664">
            <v>0</v>
          </cell>
          <cell r="E1664">
            <v>0</v>
          </cell>
        </row>
        <row r="1665">
          <cell r="A1665" t="str">
            <v>30 KEPULAUAN BANGKA BELITUNG</v>
          </cell>
          <cell r="B1665">
            <v>0</v>
          </cell>
          <cell r="E1665">
            <v>0</v>
          </cell>
        </row>
        <row r="1666">
          <cell r="A1666" t="str">
            <v>31 GORONTALO</v>
          </cell>
          <cell r="B1666">
            <v>0</v>
          </cell>
          <cell r="E1666">
            <v>0</v>
          </cell>
        </row>
        <row r="1667">
          <cell r="A1667" t="str">
            <v>32 KEPULAUAN RIAU</v>
          </cell>
          <cell r="B1667">
            <v>0</v>
          </cell>
          <cell r="E1667">
            <v>0</v>
          </cell>
        </row>
        <row r="1668">
          <cell r="A1668" t="str">
            <v>33 PAPUA BARAT</v>
          </cell>
          <cell r="B1668">
            <v>0</v>
          </cell>
          <cell r="E1668">
            <v>0</v>
          </cell>
        </row>
        <row r="1669">
          <cell r="A1669" t="str">
            <v>34 SULAWESI BARAT</v>
          </cell>
          <cell r="B1669">
            <v>0</v>
          </cell>
          <cell r="E1669">
            <v>0</v>
          </cell>
        </row>
        <row r="1670">
          <cell r="A1670" t="str">
            <v>35 KALIMANTAN UTARA</v>
          </cell>
          <cell r="B1670">
            <v>0</v>
          </cell>
          <cell r="E1670">
            <v>0</v>
          </cell>
        </row>
        <row r="1671">
          <cell r="A1671" t="str">
            <v>2150.EBD.953 Layanan Pemantauan dan Evaluasi</v>
          </cell>
          <cell r="B1671">
            <v>0</v>
          </cell>
          <cell r="D1671">
            <v>0</v>
          </cell>
          <cell r="E1671">
            <v>4591974000</v>
          </cell>
          <cell r="F1671">
            <v>0</v>
          </cell>
          <cell r="G1671">
            <v>0</v>
          </cell>
        </row>
        <row r="1672">
          <cell r="A1672" t="str">
            <v>051 Evaluasi dan Pelaporan Program</v>
          </cell>
          <cell r="B1672">
            <v>0</v>
          </cell>
          <cell r="D1672">
            <v>0</v>
          </cell>
          <cell r="E1672">
            <v>4591974000</v>
          </cell>
          <cell r="F1672">
            <v>0</v>
          </cell>
          <cell r="G1672">
            <v>0</v>
          </cell>
        </row>
        <row r="1673">
          <cell r="A1673" t="str">
            <v>A. PUSAT</v>
          </cell>
          <cell r="B1673">
            <v>0</v>
          </cell>
          <cell r="D1673">
            <v>0</v>
          </cell>
          <cell r="E1673">
            <v>3389309000</v>
          </cell>
          <cell r="F1673">
            <v>0</v>
          </cell>
          <cell r="G1673">
            <v>0</v>
          </cell>
        </row>
        <row r="1674">
          <cell r="A1674" t="str">
            <v>01 DKI JAKARTA</v>
          </cell>
          <cell r="B1674">
            <v>0</v>
          </cell>
          <cell r="E1674">
            <v>3389309000</v>
          </cell>
          <cell r="G1674">
            <v>0</v>
          </cell>
        </row>
        <row r="1675">
          <cell r="A1675" t="str">
            <v>C. DAERAH</v>
          </cell>
          <cell r="B1675">
            <v>0</v>
          </cell>
          <cell r="D1675">
            <v>0</v>
          </cell>
          <cell r="E1675">
            <v>1202665000</v>
          </cell>
          <cell r="F1675">
            <v>0</v>
          </cell>
          <cell r="G1675">
            <v>0</v>
          </cell>
        </row>
        <row r="1676">
          <cell r="A1676" t="str">
            <v>01 DKI JAKARTA</v>
          </cell>
          <cell r="B1676">
            <v>0</v>
          </cell>
          <cell r="E1676">
            <v>70000000</v>
          </cell>
        </row>
        <row r="1677">
          <cell r="A1677" t="str">
            <v>02 JAWA BARAT</v>
          </cell>
          <cell r="B1677">
            <v>0</v>
          </cell>
          <cell r="E1677">
            <v>57188000</v>
          </cell>
        </row>
        <row r="1678">
          <cell r="A1678" t="str">
            <v>03 JAWA TENGAH</v>
          </cell>
          <cell r="B1678">
            <v>0</v>
          </cell>
          <cell r="E1678">
            <v>150000000</v>
          </cell>
        </row>
        <row r="1679">
          <cell r="A1679" t="str">
            <v>04 DI YOGYAKARTA</v>
          </cell>
          <cell r="B1679">
            <v>0</v>
          </cell>
          <cell r="E1679">
            <v>0</v>
          </cell>
        </row>
        <row r="1680">
          <cell r="A1680" t="str">
            <v>05 JAWA TIMUR</v>
          </cell>
          <cell r="B1680">
            <v>0</v>
          </cell>
          <cell r="E1680">
            <v>37920000</v>
          </cell>
        </row>
        <row r="1681">
          <cell r="A1681" t="str">
            <v>06 ACEH</v>
          </cell>
          <cell r="B1681">
            <v>0</v>
          </cell>
          <cell r="E1681">
            <v>176603000</v>
          </cell>
        </row>
        <row r="1682">
          <cell r="A1682" t="str">
            <v>07 SUMATERA UTARA</v>
          </cell>
          <cell r="B1682">
            <v>0</v>
          </cell>
          <cell r="E1682">
            <v>140365000</v>
          </cell>
        </row>
        <row r="1683">
          <cell r="A1683" t="str">
            <v>08 SUMATERA BARAT</v>
          </cell>
          <cell r="B1683">
            <v>0</v>
          </cell>
          <cell r="E1683">
            <v>16250000</v>
          </cell>
        </row>
        <row r="1684">
          <cell r="A1684" t="str">
            <v>09 RIAU</v>
          </cell>
          <cell r="B1684">
            <v>0</v>
          </cell>
          <cell r="E1684">
            <v>7175000</v>
          </cell>
        </row>
        <row r="1685">
          <cell r="A1685" t="str">
            <v>10 JAMBI</v>
          </cell>
          <cell r="B1685">
            <v>0</v>
          </cell>
          <cell r="E1685">
            <v>0</v>
          </cell>
        </row>
        <row r="1686">
          <cell r="A1686" t="str">
            <v>11 SUMATERA SELATAN</v>
          </cell>
          <cell r="B1686">
            <v>0</v>
          </cell>
          <cell r="E1686">
            <v>0</v>
          </cell>
        </row>
        <row r="1687">
          <cell r="A1687" t="str">
            <v>12 LAMPUNG</v>
          </cell>
          <cell r="B1687">
            <v>0</v>
          </cell>
          <cell r="E1687">
            <v>0</v>
          </cell>
        </row>
        <row r="1688">
          <cell r="A1688" t="str">
            <v>13 KALIMANTAN BARAT</v>
          </cell>
          <cell r="B1688">
            <v>0</v>
          </cell>
          <cell r="E1688">
            <v>0</v>
          </cell>
        </row>
        <row r="1689">
          <cell r="A1689" t="str">
            <v>14 KALIMANTAN TENGAH</v>
          </cell>
          <cell r="B1689">
            <v>0</v>
          </cell>
          <cell r="E1689">
            <v>0</v>
          </cell>
        </row>
        <row r="1690">
          <cell r="A1690" t="str">
            <v>15 KALIMANTAN SELATAN</v>
          </cell>
          <cell r="B1690">
            <v>0</v>
          </cell>
          <cell r="E1690">
            <v>69343000</v>
          </cell>
        </row>
        <row r="1691">
          <cell r="A1691" t="str">
            <v>16 KALIMANTAN TIMUR</v>
          </cell>
          <cell r="B1691">
            <v>0</v>
          </cell>
          <cell r="E1691">
            <v>0</v>
          </cell>
        </row>
        <row r="1692">
          <cell r="A1692" t="str">
            <v>17 SULAWESI UTARA</v>
          </cell>
          <cell r="B1692">
            <v>0</v>
          </cell>
          <cell r="E1692">
            <v>0</v>
          </cell>
        </row>
        <row r="1693">
          <cell r="A1693" t="str">
            <v>18 SULAWESI TENGAH</v>
          </cell>
          <cell r="B1693">
            <v>0</v>
          </cell>
          <cell r="E1693">
            <v>0</v>
          </cell>
        </row>
        <row r="1694">
          <cell r="A1694" t="str">
            <v>19 SULAWESI SELATAN</v>
          </cell>
          <cell r="B1694">
            <v>0</v>
          </cell>
          <cell r="E1694">
            <v>0</v>
          </cell>
        </row>
        <row r="1695">
          <cell r="A1695" t="str">
            <v>20 SULAWESI TENGGARA</v>
          </cell>
          <cell r="B1695">
            <v>0</v>
          </cell>
          <cell r="E1695">
            <v>261417000</v>
          </cell>
        </row>
        <row r="1696">
          <cell r="A1696" t="str">
            <v>21 MALUKU</v>
          </cell>
          <cell r="B1696">
            <v>0</v>
          </cell>
          <cell r="E1696">
            <v>0</v>
          </cell>
        </row>
        <row r="1697">
          <cell r="A1697" t="str">
            <v>22 BALI</v>
          </cell>
          <cell r="B1697">
            <v>0</v>
          </cell>
          <cell r="E1697">
            <v>0</v>
          </cell>
        </row>
        <row r="1698">
          <cell r="A1698" t="str">
            <v>23 NUSA TENGGARA BARAT</v>
          </cell>
          <cell r="B1698">
            <v>0</v>
          </cell>
          <cell r="E1698">
            <v>0</v>
          </cell>
        </row>
        <row r="1699">
          <cell r="A1699" t="str">
            <v>24 NUSA TENGGARA TIMUR</v>
          </cell>
          <cell r="B1699">
            <v>0</v>
          </cell>
          <cell r="E1699">
            <v>0</v>
          </cell>
        </row>
        <row r="1700">
          <cell r="A1700" t="str">
            <v>25 PAPUA</v>
          </cell>
          <cell r="B1700">
            <v>0</v>
          </cell>
          <cell r="E1700">
            <v>0</v>
          </cell>
        </row>
        <row r="1701">
          <cell r="A1701" t="str">
            <v>26 BENGKULU</v>
          </cell>
          <cell r="B1701">
            <v>0</v>
          </cell>
          <cell r="E1701">
            <v>135000000</v>
          </cell>
        </row>
        <row r="1702">
          <cell r="A1702" t="str">
            <v>28 MALUKU UTARA</v>
          </cell>
          <cell r="B1702">
            <v>0</v>
          </cell>
          <cell r="E1702">
            <v>0</v>
          </cell>
        </row>
        <row r="1703">
          <cell r="A1703" t="str">
            <v>29 BANTEN</v>
          </cell>
          <cell r="B1703">
            <v>0</v>
          </cell>
          <cell r="E1703">
            <v>28000000</v>
          </cell>
        </row>
        <row r="1704">
          <cell r="A1704" t="str">
            <v>30 KEPULAUAN BANGKA BELITUNG</v>
          </cell>
          <cell r="B1704">
            <v>0</v>
          </cell>
          <cell r="E1704">
            <v>0</v>
          </cell>
        </row>
        <row r="1705">
          <cell r="A1705" t="str">
            <v>31 GORONTALO</v>
          </cell>
          <cell r="B1705">
            <v>0</v>
          </cell>
          <cell r="E1705">
            <v>0</v>
          </cell>
        </row>
        <row r="1706">
          <cell r="A1706" t="str">
            <v>32 KEPULAUAN RIAU</v>
          </cell>
          <cell r="B1706">
            <v>0</v>
          </cell>
          <cell r="E1706">
            <v>0</v>
          </cell>
        </row>
        <row r="1707">
          <cell r="A1707" t="str">
            <v>33 PAPUA BARAT</v>
          </cell>
          <cell r="B1707">
            <v>0</v>
          </cell>
          <cell r="E1707">
            <v>0</v>
          </cell>
        </row>
        <row r="1708">
          <cell r="A1708" t="str">
            <v>34 SULAWESI BARAT</v>
          </cell>
          <cell r="B1708">
            <v>0</v>
          </cell>
          <cell r="E1708">
            <v>37260000</v>
          </cell>
        </row>
        <row r="1709">
          <cell r="A1709" t="str">
            <v>35 KALIMANTAN UTARA</v>
          </cell>
          <cell r="B1709">
            <v>0</v>
          </cell>
          <cell r="E1709">
            <v>16144000</v>
          </cell>
        </row>
        <row r="1710">
          <cell r="A1710" t="str">
            <v>2150.EBD.955 Layanan Manajemen Keuangan</v>
          </cell>
          <cell r="B1710">
            <v>0</v>
          </cell>
          <cell r="D1710">
            <v>0</v>
          </cell>
          <cell r="E1710">
            <v>4692665000</v>
          </cell>
          <cell r="F1710">
            <v>15374352000</v>
          </cell>
          <cell r="G1710">
            <v>0</v>
          </cell>
        </row>
        <row r="1711">
          <cell r="A1711" t="str">
            <v>051 Pelaksananaan Anggaran dan Perbendaharaan</v>
          </cell>
          <cell r="B1711">
            <v>0</v>
          </cell>
          <cell r="D1711">
            <v>0</v>
          </cell>
          <cell r="E1711">
            <v>951439000</v>
          </cell>
          <cell r="F1711">
            <v>0</v>
          </cell>
          <cell r="G1711">
            <v>0</v>
          </cell>
        </row>
        <row r="1712">
          <cell r="A1712" t="str">
            <v>A. PUSAT</v>
          </cell>
          <cell r="B1712">
            <v>0</v>
          </cell>
          <cell r="D1712">
            <v>0</v>
          </cell>
          <cell r="E1712">
            <v>951439000</v>
          </cell>
          <cell r="F1712">
            <v>0</v>
          </cell>
          <cell r="G1712">
            <v>0</v>
          </cell>
        </row>
        <row r="1713">
          <cell r="A1713" t="str">
            <v>01 DKI JAKARTA</v>
          </cell>
          <cell r="B1713">
            <v>0</v>
          </cell>
          <cell r="E1713">
            <v>951439000</v>
          </cell>
          <cell r="G1713">
            <v>0</v>
          </cell>
        </row>
        <row r="1714">
          <cell r="A1714" t="str">
            <v>052 Verifikasi Anggaran dan Perbendaharaan</v>
          </cell>
          <cell r="B1714">
            <v>0</v>
          </cell>
          <cell r="D1714">
            <v>0</v>
          </cell>
          <cell r="E1714">
            <v>863312000</v>
          </cell>
          <cell r="F1714">
            <v>0</v>
          </cell>
          <cell r="G1714">
            <v>0</v>
          </cell>
        </row>
        <row r="1715">
          <cell r="A1715" t="str">
            <v>A. PUSAT</v>
          </cell>
          <cell r="B1715">
            <v>0</v>
          </cell>
          <cell r="D1715">
            <v>0</v>
          </cell>
          <cell r="E1715">
            <v>863312000</v>
          </cell>
          <cell r="F1715">
            <v>0</v>
          </cell>
          <cell r="G1715">
            <v>0</v>
          </cell>
        </row>
        <row r="1716">
          <cell r="A1716" t="str">
            <v>01 DKI JAKARTA</v>
          </cell>
          <cell r="E1716">
            <v>863312000</v>
          </cell>
        </row>
        <row r="1717">
          <cell r="A1717" t="str">
            <v>053 Layanan Administrasi PNBP</v>
          </cell>
          <cell r="B1717">
            <v>0</v>
          </cell>
          <cell r="D1717">
            <v>0</v>
          </cell>
          <cell r="E1717">
            <v>342954000</v>
          </cell>
          <cell r="F1717">
            <v>0</v>
          </cell>
          <cell r="G1717">
            <v>0</v>
          </cell>
        </row>
        <row r="1718">
          <cell r="A1718" t="str">
            <v>A. PUSAT</v>
          </cell>
          <cell r="B1718">
            <v>0</v>
          </cell>
          <cell r="D1718">
            <v>0</v>
          </cell>
          <cell r="E1718">
            <v>342954000</v>
          </cell>
          <cell r="F1718">
            <v>0</v>
          </cell>
          <cell r="G1718">
            <v>0</v>
          </cell>
        </row>
        <row r="1719">
          <cell r="A1719" t="str">
            <v>01 DKI JAKARTA</v>
          </cell>
          <cell r="B1719">
            <v>0</v>
          </cell>
          <cell r="E1719">
            <v>342954000</v>
          </cell>
          <cell r="G1719">
            <v>0</v>
          </cell>
        </row>
        <row r="1720">
          <cell r="A1720" t="str">
            <v>054 Pengelolaan PNBP</v>
          </cell>
          <cell r="B1720">
            <v>0</v>
          </cell>
          <cell r="D1720">
            <v>0</v>
          </cell>
          <cell r="E1720">
            <v>340708000</v>
          </cell>
          <cell r="F1720">
            <v>15374352000</v>
          </cell>
          <cell r="G1720">
            <v>0</v>
          </cell>
        </row>
        <row r="1721">
          <cell r="A1721" t="str">
            <v>A. PUSAT</v>
          </cell>
          <cell r="B1721">
            <v>0</v>
          </cell>
          <cell r="D1721">
            <v>0</v>
          </cell>
          <cell r="E1721">
            <v>340708000</v>
          </cell>
          <cell r="F1721">
            <v>0</v>
          </cell>
          <cell r="G1721">
            <v>0</v>
          </cell>
        </row>
        <row r="1722">
          <cell r="A1722" t="str">
            <v>01 DKI JAKARTA</v>
          </cell>
          <cell r="B1722">
            <v>0</v>
          </cell>
          <cell r="E1722">
            <v>340708000</v>
          </cell>
          <cell r="G1722">
            <v>0</v>
          </cell>
        </row>
        <row r="1723">
          <cell r="A1723" t="str">
            <v>B. UPT ASRAMA HAJI</v>
          </cell>
          <cell r="B1723">
            <v>0</v>
          </cell>
          <cell r="D1723">
            <v>0</v>
          </cell>
          <cell r="E1723">
            <v>0</v>
          </cell>
          <cell r="F1723">
            <v>8654478000</v>
          </cell>
          <cell r="G1723">
            <v>0</v>
          </cell>
        </row>
        <row r="1724">
          <cell r="A1724" t="str">
            <v>01 DKI JAKARTA</v>
          </cell>
        </row>
        <row r="1725">
          <cell r="A1725" t="str">
            <v>02 JAWA BARAT</v>
          </cell>
          <cell r="F1725">
            <v>574400000</v>
          </cell>
        </row>
        <row r="1726">
          <cell r="A1726" t="str">
            <v>05 JAWA TIMUR</v>
          </cell>
          <cell r="F1726">
            <v>2245120000</v>
          </cell>
        </row>
        <row r="1727">
          <cell r="A1727" t="str">
            <v>06 ACEH</v>
          </cell>
          <cell r="F1727">
            <v>285540000</v>
          </cell>
        </row>
        <row r="1728">
          <cell r="A1728" t="str">
            <v>07 SUMATERA UTARA</v>
          </cell>
          <cell r="F1728">
            <v>2002048000</v>
          </cell>
        </row>
        <row r="1729">
          <cell r="A1729" t="str">
            <v>08 SUMATERA BARAT</v>
          </cell>
          <cell r="F1729">
            <v>792792000</v>
          </cell>
        </row>
        <row r="1730">
          <cell r="A1730" t="str">
            <v>15 KALIMANTAN SELATAN</v>
          </cell>
          <cell r="F1730">
            <v>950000000</v>
          </cell>
        </row>
        <row r="1731">
          <cell r="A1731" t="str">
            <v>16 KALIMANTAN TIMUR</v>
          </cell>
          <cell r="F1731">
            <v>75000000</v>
          </cell>
        </row>
        <row r="1732">
          <cell r="A1732" t="str">
            <v>19 SULAWESI SELATAN</v>
          </cell>
          <cell r="F1732">
            <v>1412138000</v>
          </cell>
        </row>
        <row r="1733">
          <cell r="A1733" t="str">
            <v>23 NUSA TENGGARA BARAT</v>
          </cell>
          <cell r="F1733">
            <v>317440000</v>
          </cell>
        </row>
        <row r="1734">
          <cell r="A1734" t="str">
            <v>C. DAERAH</v>
          </cell>
          <cell r="B1734">
            <v>0</v>
          </cell>
          <cell r="D1734">
            <v>0</v>
          </cell>
          <cell r="E1734">
            <v>0</v>
          </cell>
          <cell r="F1734">
            <v>6719874000</v>
          </cell>
          <cell r="G1734">
            <v>0</v>
          </cell>
        </row>
        <row r="1735">
          <cell r="A1735" t="str">
            <v>01 DKI JAKARTA</v>
          </cell>
        </row>
        <row r="1736">
          <cell r="A1736" t="str">
            <v>02 JAWA BARAT</v>
          </cell>
        </row>
        <row r="1737">
          <cell r="A1737" t="str">
            <v>03 JAWA TENGAH</v>
          </cell>
          <cell r="F1737">
            <v>197000000</v>
          </cell>
        </row>
        <row r="1738">
          <cell r="A1738" t="str">
            <v>04 DI YOGYAKARTA</v>
          </cell>
          <cell r="F1738">
            <v>253500000</v>
          </cell>
        </row>
        <row r="1739">
          <cell r="A1739" t="str">
            <v>05 JAWA TIMUR</v>
          </cell>
        </row>
        <row r="1740">
          <cell r="A1740" t="str">
            <v>06 ACEH</v>
          </cell>
        </row>
        <row r="1741">
          <cell r="A1741" t="str">
            <v>07 SUMATERA UTARA</v>
          </cell>
        </row>
        <row r="1742">
          <cell r="A1742" t="str">
            <v>08 SUMATERA BARAT</v>
          </cell>
        </row>
        <row r="1743">
          <cell r="A1743" t="str">
            <v>09 RIAU</v>
          </cell>
        </row>
        <row r="1744">
          <cell r="A1744" t="str">
            <v>10 JAMBI</v>
          </cell>
          <cell r="F1744">
            <v>537600000</v>
          </cell>
        </row>
        <row r="1745">
          <cell r="A1745" t="str">
            <v>11 SUMATERA SELATAN</v>
          </cell>
        </row>
        <row r="1746">
          <cell r="A1746" t="str">
            <v>12 LAMPUNG</v>
          </cell>
          <cell r="F1746">
            <v>331804000</v>
          </cell>
        </row>
        <row r="1747">
          <cell r="A1747" t="str">
            <v>13 KALIMANTAN BARAT</v>
          </cell>
          <cell r="F1747">
            <v>288000000</v>
          </cell>
        </row>
        <row r="1748">
          <cell r="A1748" t="str">
            <v>14 KALIMANTAN TENGAH</v>
          </cell>
          <cell r="F1748">
            <v>765584000</v>
          </cell>
        </row>
        <row r="1749">
          <cell r="A1749" t="str">
            <v>15 KALIMANTAN SELATAN</v>
          </cell>
        </row>
        <row r="1750">
          <cell r="A1750" t="str">
            <v>16 KALIMANTAN TIMUR</v>
          </cell>
        </row>
        <row r="1751">
          <cell r="A1751" t="str">
            <v>17 SULAWESI UTARA</v>
          </cell>
          <cell r="F1751">
            <v>105865000</v>
          </cell>
        </row>
        <row r="1752">
          <cell r="A1752" t="str">
            <v>18 SULAWESI TENGAH</v>
          </cell>
          <cell r="F1752">
            <v>384842000</v>
          </cell>
        </row>
        <row r="1753">
          <cell r="A1753" t="str">
            <v>19 SULAWESI SELATAN</v>
          </cell>
        </row>
        <row r="1754">
          <cell r="A1754" t="str">
            <v>20 SULAWESI TENGGARA</v>
          </cell>
          <cell r="F1754">
            <v>158400000</v>
          </cell>
        </row>
        <row r="1755">
          <cell r="A1755" t="str">
            <v>21 MALUKU</v>
          </cell>
          <cell r="F1755">
            <v>76000000</v>
          </cell>
        </row>
        <row r="1756">
          <cell r="A1756" t="str">
            <v>22 BALI</v>
          </cell>
        </row>
        <row r="1757">
          <cell r="A1757" t="str">
            <v>23 NUSA TENGGARA BARAT</v>
          </cell>
        </row>
        <row r="1758">
          <cell r="A1758" t="str">
            <v>24 NUSA TENGGARA TIMUR</v>
          </cell>
          <cell r="F1758">
            <v>373040000</v>
          </cell>
        </row>
        <row r="1759">
          <cell r="A1759" t="str">
            <v>25 PAPUA</v>
          </cell>
          <cell r="F1759">
            <v>417600000</v>
          </cell>
        </row>
        <row r="1760">
          <cell r="A1760" t="str">
            <v>26 BENGKULU</v>
          </cell>
          <cell r="F1760">
            <v>504480000</v>
          </cell>
        </row>
        <row r="1761">
          <cell r="A1761" t="str">
            <v>28 MALUKU UTARA</v>
          </cell>
          <cell r="F1761">
            <v>800000000</v>
          </cell>
        </row>
        <row r="1762">
          <cell r="A1762" t="str">
            <v>29 BANTEN</v>
          </cell>
        </row>
        <row r="1763">
          <cell r="A1763" t="str">
            <v>30 KEPULAUAN BANGKA BELITUNG</v>
          </cell>
          <cell r="F1763">
            <v>445200000</v>
          </cell>
        </row>
        <row r="1764">
          <cell r="A1764" t="str">
            <v>31 GORONTALO</v>
          </cell>
          <cell r="F1764">
            <v>640000000</v>
          </cell>
        </row>
        <row r="1765">
          <cell r="A1765" t="str">
            <v>32 KEPULAUAN RIAU</v>
          </cell>
        </row>
        <row r="1766">
          <cell r="A1766" t="str">
            <v>33 PAPUA BARAT</v>
          </cell>
          <cell r="F1766">
            <v>320000000</v>
          </cell>
        </row>
        <row r="1767">
          <cell r="A1767" t="str">
            <v>34 SULAWESI BARAT</v>
          </cell>
          <cell r="F1767">
            <v>120959000</v>
          </cell>
        </row>
        <row r="1768">
          <cell r="A1768" t="str">
            <v>35 KALIMANTAN UTARA</v>
          </cell>
        </row>
        <row r="1769">
          <cell r="A1769" t="str">
            <v>055 Pengelolaan Laporan Keuangan</v>
          </cell>
          <cell r="B1769">
            <v>0</v>
          </cell>
          <cell r="D1769">
            <v>0</v>
          </cell>
          <cell r="E1769">
            <v>2194252000</v>
          </cell>
          <cell r="F1769">
            <v>0</v>
          </cell>
          <cell r="G1769">
            <v>0</v>
          </cell>
        </row>
        <row r="1770">
          <cell r="A1770" t="str">
            <v>A. PUSAT</v>
          </cell>
          <cell r="B1770">
            <v>0</v>
          </cell>
          <cell r="D1770">
            <v>0</v>
          </cell>
          <cell r="E1770">
            <v>748823000</v>
          </cell>
          <cell r="F1770">
            <v>0</v>
          </cell>
          <cell r="G1770">
            <v>0</v>
          </cell>
        </row>
        <row r="1771">
          <cell r="A1771" t="str">
            <v>01 DKI JAKARTA</v>
          </cell>
          <cell r="B1771">
            <v>0</v>
          </cell>
          <cell r="E1771">
            <v>748823000</v>
          </cell>
          <cell r="G1771">
            <v>0</v>
          </cell>
        </row>
        <row r="1772">
          <cell r="A1772" t="str">
            <v>C. DAERAH</v>
          </cell>
          <cell r="B1772">
            <v>0</v>
          </cell>
          <cell r="D1772">
            <v>0</v>
          </cell>
          <cell r="E1772">
            <v>1445429000</v>
          </cell>
          <cell r="F1772">
            <v>0</v>
          </cell>
          <cell r="G1772">
            <v>0</v>
          </cell>
        </row>
        <row r="1773">
          <cell r="A1773" t="str">
            <v>01 DKI JAKARTA</v>
          </cell>
          <cell r="B1773">
            <v>0</v>
          </cell>
          <cell r="E1773">
            <v>0</v>
          </cell>
        </row>
        <row r="1774">
          <cell r="A1774" t="str">
            <v>02 JAWA BARAT</v>
          </cell>
          <cell r="B1774">
            <v>0</v>
          </cell>
          <cell r="E1774">
            <v>17654000</v>
          </cell>
        </row>
        <row r="1775">
          <cell r="A1775" t="str">
            <v>03 JAWA TENGAH</v>
          </cell>
          <cell r="B1775">
            <v>0</v>
          </cell>
          <cell r="E1775">
            <v>261230000</v>
          </cell>
        </row>
        <row r="1776">
          <cell r="A1776" t="str">
            <v>04 DI YOGYAKARTA</v>
          </cell>
          <cell r="B1776">
            <v>0</v>
          </cell>
          <cell r="E1776">
            <v>0</v>
          </cell>
        </row>
        <row r="1777">
          <cell r="A1777" t="str">
            <v>05 JAWA TIMUR</v>
          </cell>
          <cell r="B1777">
            <v>0</v>
          </cell>
          <cell r="E1777">
            <v>4650000</v>
          </cell>
        </row>
        <row r="1778">
          <cell r="A1778" t="str">
            <v>06 ACEH</v>
          </cell>
          <cell r="B1778">
            <v>0</v>
          </cell>
          <cell r="E1778">
            <v>0</v>
          </cell>
        </row>
        <row r="1779">
          <cell r="A1779" t="str">
            <v>07 SUMATERA UTARA</v>
          </cell>
          <cell r="B1779">
            <v>0</v>
          </cell>
          <cell r="E1779">
            <v>98595000</v>
          </cell>
        </row>
        <row r="1780">
          <cell r="A1780" t="str">
            <v>08 SUMATERA BARAT</v>
          </cell>
          <cell r="B1780">
            <v>0</v>
          </cell>
          <cell r="E1780">
            <v>15820000</v>
          </cell>
        </row>
        <row r="1781">
          <cell r="A1781" t="str">
            <v>09 RIAU</v>
          </cell>
          <cell r="B1781">
            <v>0</v>
          </cell>
          <cell r="E1781">
            <v>48458000</v>
          </cell>
        </row>
        <row r="1782">
          <cell r="A1782" t="str">
            <v>10 JAMBI</v>
          </cell>
          <cell r="B1782">
            <v>0</v>
          </cell>
          <cell r="E1782">
            <v>5000000</v>
          </cell>
        </row>
        <row r="1783">
          <cell r="A1783" t="str">
            <v>11 SUMATERA SELATAN</v>
          </cell>
          <cell r="B1783">
            <v>0</v>
          </cell>
          <cell r="E1783">
            <v>56560000</v>
          </cell>
        </row>
        <row r="1784">
          <cell r="A1784" t="str">
            <v>12 LAMPUNG</v>
          </cell>
          <cell r="B1784">
            <v>0</v>
          </cell>
          <cell r="E1784">
            <v>0</v>
          </cell>
        </row>
        <row r="1785">
          <cell r="A1785" t="str">
            <v>13 KALIMANTAN BARAT</v>
          </cell>
          <cell r="B1785">
            <v>0</v>
          </cell>
          <cell r="E1785">
            <v>0</v>
          </cell>
        </row>
        <row r="1786">
          <cell r="A1786" t="str">
            <v>14 KALIMANTAN TENGAH</v>
          </cell>
          <cell r="B1786">
            <v>0</v>
          </cell>
          <cell r="E1786">
            <v>47736000</v>
          </cell>
        </row>
        <row r="1787">
          <cell r="A1787" t="str">
            <v>15 KALIMANTAN SELATAN</v>
          </cell>
          <cell r="B1787">
            <v>0</v>
          </cell>
          <cell r="E1787">
            <v>152800000</v>
          </cell>
        </row>
        <row r="1788">
          <cell r="A1788" t="str">
            <v>16 KALIMANTAN TIMUR</v>
          </cell>
          <cell r="B1788">
            <v>0</v>
          </cell>
          <cell r="E1788">
            <v>0</v>
          </cell>
        </row>
        <row r="1789">
          <cell r="A1789" t="str">
            <v>17 SULAWESI UTARA</v>
          </cell>
          <cell r="B1789">
            <v>0</v>
          </cell>
          <cell r="E1789">
            <v>0</v>
          </cell>
        </row>
        <row r="1790">
          <cell r="A1790" t="str">
            <v>18 SULAWESI TENGAH</v>
          </cell>
          <cell r="B1790">
            <v>0</v>
          </cell>
          <cell r="E1790">
            <v>0</v>
          </cell>
        </row>
        <row r="1791">
          <cell r="A1791" t="str">
            <v>19 SULAWESI SELATAN</v>
          </cell>
          <cell r="B1791">
            <v>0</v>
          </cell>
          <cell r="E1791">
            <v>177734000</v>
          </cell>
        </row>
        <row r="1792">
          <cell r="A1792" t="str">
            <v>20 SULAWESI TENGGARA</v>
          </cell>
          <cell r="B1792">
            <v>0</v>
          </cell>
          <cell r="E1792">
            <v>27558000</v>
          </cell>
        </row>
        <row r="1793">
          <cell r="A1793" t="str">
            <v>21 MALUKU</v>
          </cell>
          <cell r="B1793">
            <v>0</v>
          </cell>
          <cell r="E1793">
            <v>1750000</v>
          </cell>
        </row>
        <row r="1794">
          <cell r="A1794" t="str">
            <v>22 BALI</v>
          </cell>
          <cell r="B1794">
            <v>0</v>
          </cell>
          <cell r="E1794">
            <v>260984000</v>
          </cell>
        </row>
        <row r="1795">
          <cell r="A1795" t="str">
            <v>23 NUSA TENGGARA BARAT</v>
          </cell>
          <cell r="B1795">
            <v>0</v>
          </cell>
          <cell r="E1795">
            <v>36200000</v>
          </cell>
        </row>
        <row r="1796">
          <cell r="A1796" t="str">
            <v>24 NUSA TENGGARA TIMUR</v>
          </cell>
          <cell r="B1796">
            <v>0</v>
          </cell>
          <cell r="E1796">
            <v>0</v>
          </cell>
        </row>
        <row r="1797">
          <cell r="A1797" t="str">
            <v>25 PAPUA</v>
          </cell>
          <cell r="B1797">
            <v>0</v>
          </cell>
          <cell r="E1797">
            <v>0</v>
          </cell>
        </row>
        <row r="1798">
          <cell r="A1798" t="str">
            <v>26 BENGKULU</v>
          </cell>
          <cell r="B1798">
            <v>0</v>
          </cell>
          <cell r="E1798">
            <v>180000000</v>
          </cell>
        </row>
        <row r="1799">
          <cell r="A1799" t="str">
            <v>28 MALUKU UTARA</v>
          </cell>
          <cell r="B1799">
            <v>0</v>
          </cell>
          <cell r="E1799">
            <v>0</v>
          </cell>
        </row>
        <row r="1800">
          <cell r="A1800" t="str">
            <v>29 BANTEN</v>
          </cell>
          <cell r="B1800">
            <v>0</v>
          </cell>
          <cell r="E1800">
            <v>27700000</v>
          </cell>
        </row>
        <row r="1801">
          <cell r="A1801" t="str">
            <v>30 KEPULAUAN BANGKA BELITUNG</v>
          </cell>
          <cell r="B1801">
            <v>0</v>
          </cell>
          <cell r="E1801">
            <v>0</v>
          </cell>
        </row>
        <row r="1802">
          <cell r="A1802" t="str">
            <v>31 GORONTALO</v>
          </cell>
          <cell r="B1802">
            <v>0</v>
          </cell>
          <cell r="E1802">
            <v>25000000</v>
          </cell>
        </row>
        <row r="1803">
          <cell r="A1803" t="str">
            <v>32 KEPULAUAN RIAU</v>
          </cell>
          <cell r="B1803">
            <v>0</v>
          </cell>
          <cell r="E1803">
            <v>0</v>
          </cell>
        </row>
        <row r="1804">
          <cell r="A1804" t="str">
            <v>33 PAPUA BARAT</v>
          </cell>
          <cell r="B1804">
            <v>0</v>
          </cell>
          <cell r="E1804">
            <v>0</v>
          </cell>
        </row>
        <row r="1805">
          <cell r="A1805" t="str">
            <v>34 SULAWESI BARAT</v>
          </cell>
          <cell r="B1805">
            <v>0</v>
          </cell>
          <cell r="E1805">
            <v>0</v>
          </cell>
        </row>
        <row r="1806">
          <cell r="A1806" t="str">
            <v>35 KALIMANTAN UTARA</v>
          </cell>
          <cell r="B1806">
            <v>0</v>
          </cell>
          <cell r="E1806">
            <v>0</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U"/>
      <sheetName val="praktek"/>
      <sheetName val="BAS"/>
      <sheetName val="jurnal"/>
      <sheetName val="JP"/>
      <sheetName val="BB31 Des"/>
      <sheetName val="Desember 2012"/>
      <sheetName val="BUKU BESAR"/>
      <sheetName val="Sheet4"/>
      <sheetName val="praktek 2"/>
      <sheetName val="BB"/>
      <sheetName val="Sheet3"/>
      <sheetName val="Sheet6"/>
      <sheetName val="NRP Jan"/>
      <sheetName val="NRP Feb"/>
      <sheetName val="NRP Mar "/>
      <sheetName val="NRP APR"/>
      <sheetName val="NRP MEI"/>
      <sheetName val="NRP JUNI"/>
      <sheetName val="NRP JULI"/>
      <sheetName val="NRP AGST"/>
      <sheetName val="NRP SEP"/>
      <sheetName val="NRP OKT"/>
      <sheetName val="NRP NOP"/>
      <sheetName val="NRP DES 14"/>
      <sheetName val="NRP DES "/>
      <sheetName val="BIAYA"/>
      <sheetName val="Sheet1"/>
    </sheetNames>
    <sheetDataSet>
      <sheetData sheetId="0"/>
      <sheetData sheetId="1"/>
      <sheetData sheetId="2">
        <row r="2">
          <cell r="A2">
            <v>11111001</v>
          </cell>
          <cell r="B2" t="str">
            <v>Kas Kecil - Rupiah</v>
          </cell>
        </row>
        <row r="3">
          <cell r="A3">
            <v>11111002</v>
          </cell>
          <cell r="B3" t="str">
            <v>Kas Kankemenag</v>
          </cell>
        </row>
        <row r="4">
          <cell r="A4">
            <v>11123000</v>
          </cell>
          <cell r="B4" t="str">
            <v>Bank Kanwil - Rupiah</v>
          </cell>
        </row>
        <row r="5">
          <cell r="A5">
            <v>11240000</v>
          </cell>
          <cell r="B5" t="str">
            <v>Piutang Lainnya</v>
          </cell>
        </row>
        <row r="6">
          <cell r="A6">
            <v>11300000</v>
          </cell>
          <cell r="B6" t="str">
            <v>Persediaan</v>
          </cell>
        </row>
        <row r="7">
          <cell r="A7">
            <v>11411000</v>
          </cell>
          <cell r="B7" t="str">
            <v xml:space="preserve">Beban dibayar dimuka </v>
          </cell>
        </row>
        <row r="8">
          <cell r="A8">
            <v>12111000</v>
          </cell>
          <cell r="B8" t="str">
            <v>Giro-Setoran Awal (Rupiah)</v>
          </cell>
        </row>
        <row r="9">
          <cell r="A9">
            <v>12112000</v>
          </cell>
          <cell r="B9" t="str">
            <v>Giro-Setoran Awal (Dollar Amerika)</v>
          </cell>
        </row>
        <row r="10">
          <cell r="A10">
            <v>13111001</v>
          </cell>
          <cell r="B10" t="str">
            <v>Tanah</v>
          </cell>
        </row>
        <row r="11">
          <cell r="A11">
            <v>13121001</v>
          </cell>
          <cell r="B11" t="str">
            <v>Gedung dan Bangunan</v>
          </cell>
        </row>
        <row r="12">
          <cell r="A12">
            <v>13131001</v>
          </cell>
          <cell r="B12" t="str">
            <v>Kendaraan</v>
          </cell>
        </row>
        <row r="13">
          <cell r="A13">
            <v>13141001</v>
          </cell>
          <cell r="B13" t="str">
            <v>Peralatan dan Mesin</v>
          </cell>
        </row>
        <row r="14">
          <cell r="A14">
            <v>13191001</v>
          </cell>
          <cell r="B14" t="str">
            <v>Konstruksi dalam Pengerjaan</v>
          </cell>
        </row>
        <row r="15">
          <cell r="A15">
            <v>13151001</v>
          </cell>
          <cell r="B15" t="str">
            <v>Aset Tetap Lainnya</v>
          </cell>
        </row>
        <row r="16">
          <cell r="A16">
            <v>14000000</v>
          </cell>
          <cell r="B16" t="str">
            <v>Aset Lainnya</v>
          </cell>
        </row>
        <row r="17">
          <cell r="A17">
            <v>21100000</v>
          </cell>
          <cell r="B17" t="str">
            <v>Utang Operasional</v>
          </cell>
        </row>
        <row r="18">
          <cell r="A18">
            <v>21112001</v>
          </cell>
          <cell r="B18" t="str">
            <v>Utang kepada Jemaah - Paspor</v>
          </cell>
        </row>
        <row r="19">
          <cell r="A19">
            <v>21113001</v>
          </cell>
          <cell r="B19" t="str">
            <v>Utang kepada Jemaah - Tunda BPIH Biasa</v>
          </cell>
        </row>
        <row r="20">
          <cell r="A20">
            <v>21120000</v>
          </cell>
          <cell r="B20" t="str">
            <v>Utang kepada Pihak Ketiga</v>
          </cell>
        </row>
        <row r="21">
          <cell r="A21">
            <v>21121005</v>
          </cell>
          <cell r="B21" t="str">
            <v>Utang Operasional</v>
          </cell>
        </row>
        <row r="22">
          <cell r="A22">
            <v>21122001</v>
          </cell>
          <cell r="B22" t="str">
            <v>Utang Penerbangan</v>
          </cell>
        </row>
        <row r="23">
          <cell r="A23">
            <v>21122002</v>
          </cell>
          <cell r="B23" t="str">
            <v>Utang Pembinaan, Penyuluhan, dan Pelatihan</v>
          </cell>
        </row>
        <row r="24">
          <cell r="A24">
            <v>21122003</v>
          </cell>
          <cell r="B24" t="str">
            <v>Utang Beban Sewa</v>
          </cell>
        </row>
        <row r="25">
          <cell r="A25">
            <v>21122004</v>
          </cell>
          <cell r="B25" t="str">
            <v>Utang Beban Passenger Service Charge</v>
          </cell>
        </row>
        <row r="26">
          <cell r="A26">
            <v>21122008</v>
          </cell>
          <cell r="B26" t="str">
            <v>Utang Beban Perbekalan</v>
          </cell>
        </row>
        <row r="27">
          <cell r="A27">
            <v>21122009</v>
          </cell>
          <cell r="B27" t="str">
            <v xml:space="preserve">Utang Beban Pemeliharaan </v>
          </cell>
        </row>
        <row r="28">
          <cell r="A28">
            <v>21122011</v>
          </cell>
          <cell r="B28" t="str">
            <v>Utang Beban Lainnya</v>
          </cell>
        </row>
        <row r="29">
          <cell r="A29">
            <v>21311001</v>
          </cell>
          <cell r="B29" t="str">
            <v>Utang Pajak PPh 21</v>
          </cell>
        </row>
        <row r="30">
          <cell r="A30">
            <v>21312001</v>
          </cell>
          <cell r="B30" t="str">
            <v>Utang Pajak PPh 22</v>
          </cell>
        </row>
        <row r="31">
          <cell r="A31">
            <v>21313001</v>
          </cell>
          <cell r="B31" t="str">
            <v>Utang Pajak PPh 23</v>
          </cell>
        </row>
        <row r="32">
          <cell r="A32">
            <v>21321001</v>
          </cell>
          <cell r="B32" t="str">
            <v>Utang Pajak PPN</v>
          </cell>
        </row>
        <row r="33">
          <cell r="A33">
            <v>21611001</v>
          </cell>
          <cell r="B33" t="str">
            <v>Uang Muka PAOH Pusat</v>
          </cell>
        </row>
        <row r="34">
          <cell r="A34">
            <v>21711001</v>
          </cell>
          <cell r="B34" t="str">
            <v>Utang kepada PAOH Pusat</v>
          </cell>
        </row>
        <row r="35">
          <cell r="A35">
            <v>21911001</v>
          </cell>
          <cell r="B35" t="str">
            <v>Utang Lain-Lain</v>
          </cell>
        </row>
        <row r="36">
          <cell r="A36">
            <v>31111001</v>
          </cell>
          <cell r="B36" t="str">
            <v xml:space="preserve">Ekuitas </v>
          </cell>
        </row>
        <row r="37">
          <cell r="A37">
            <v>49111000</v>
          </cell>
          <cell r="B37" t="str">
            <v>Pendapatan Jasa Giro</v>
          </cell>
        </row>
        <row r="38">
          <cell r="A38">
            <v>49112000</v>
          </cell>
          <cell r="B38" t="str">
            <v>Pendapatan Bunga Deposito</v>
          </cell>
        </row>
        <row r="39">
          <cell r="A39">
            <v>49113000</v>
          </cell>
          <cell r="B39" t="str">
            <v>Pendapatan Jasa Keuangan Lainnya</v>
          </cell>
        </row>
        <row r="40">
          <cell r="A40">
            <v>51105106</v>
          </cell>
          <cell r="B40" t="str">
            <v>Konsumsi Jemaah Haji di Embarkasi</v>
          </cell>
        </row>
        <row r="41">
          <cell r="A41">
            <v>51102107</v>
          </cell>
          <cell r="B41" t="str">
            <v>Akomodasi Jemaah Haji di Embarkasi</v>
          </cell>
        </row>
        <row r="42">
          <cell r="A42">
            <v>51108101</v>
          </cell>
          <cell r="B42" t="str">
            <v>Biaya penerbitan Paspor JH</v>
          </cell>
        </row>
        <row r="43">
          <cell r="A43">
            <v>51108102</v>
          </cell>
          <cell r="B43" t="str">
            <v xml:space="preserve">Biaya Verifikasi dan Pengurusan Paspor JH Propinsi </v>
          </cell>
        </row>
        <row r="44">
          <cell r="A44">
            <v>511081021</v>
          </cell>
          <cell r="B44" t="str">
            <v>Biaya Verifikasi dan Pengurusan Paspor JH Kab/Kota</v>
          </cell>
        </row>
        <row r="45">
          <cell r="A45">
            <v>51109101</v>
          </cell>
          <cell r="B45" t="str">
            <v>Biaya Penyelenggaraan Manasik Kab./Kota</v>
          </cell>
        </row>
        <row r="46">
          <cell r="A46">
            <v>511091011</v>
          </cell>
          <cell r="B46" t="str">
            <v>Biaya Penyelenggaraan Manasik KUA</v>
          </cell>
        </row>
        <row r="47">
          <cell r="A47">
            <v>51105202</v>
          </cell>
          <cell r="B47" t="str">
            <v>Konsumsi Petugas Haji di Embarkasi Petugas Kloter</v>
          </cell>
        </row>
        <row r="48">
          <cell r="A48">
            <v>51105205</v>
          </cell>
          <cell r="B48" t="str">
            <v>Konsumsi Petugas Haji di Embarkasi Rapat-Rapat</v>
          </cell>
        </row>
        <row r="49">
          <cell r="A49">
            <v>511052021</v>
          </cell>
          <cell r="B49" t="str">
            <v>Konsumsi Petugas Kloter di Embarkasi Kementerian Kesehatan</v>
          </cell>
        </row>
        <row r="50">
          <cell r="A50">
            <v>51102206</v>
          </cell>
          <cell r="B50" t="str">
            <v>Akomodasi Petugas Haji di Embarkasi Petugas Kloter</v>
          </cell>
        </row>
        <row r="51">
          <cell r="A51">
            <v>511022061</v>
          </cell>
          <cell r="B51" t="str">
            <v>Akomodasi Petugas Haji di Embarkasi PPIH Embarkasi</v>
          </cell>
        </row>
        <row r="52">
          <cell r="A52">
            <v>51107400</v>
          </cell>
          <cell r="B52" t="str">
            <v>Biaya Operasional Asrama Haji Embarkasi Pemeliharaan Sarana dan Prasarana</v>
          </cell>
        </row>
        <row r="53">
          <cell r="A53">
            <v>51107401</v>
          </cell>
          <cell r="B53" t="str">
            <v>Biaya Operasional Asrama Haji Embarkasi Langganan Daya dan Jasa</v>
          </cell>
        </row>
        <row r="54">
          <cell r="A54">
            <v>51107402</v>
          </cell>
          <cell r="B54" t="str">
            <v>Biaya Operasional Asrama Haji Embarkasi Sarana Administrasi Perkantoran</v>
          </cell>
        </row>
        <row r="55">
          <cell r="A55">
            <v>51107403</v>
          </cell>
          <cell r="B55" t="str">
            <v>Biaya Operasional Asrama Haji Embarkasi Pencetakan/Penggandaan</v>
          </cell>
        </row>
        <row r="56">
          <cell r="A56">
            <v>51107404</v>
          </cell>
          <cell r="B56" t="str">
            <v>Biaya Operasional Asrama Haji Embarkasi Perjalanan Dinas PPIH</v>
          </cell>
        </row>
        <row r="57">
          <cell r="A57">
            <v>51111104</v>
          </cell>
          <cell r="B57" t="str">
            <v>Peningkatan Fasilitas dan Rehabilitasi Asrama Haji Embarkasi</v>
          </cell>
        </row>
        <row r="58">
          <cell r="A58">
            <v>51109303</v>
          </cell>
          <cell r="B58" t="str">
            <v>Rekruitmen dan Tes Petugas Kloter dan Non Kloter</v>
          </cell>
        </row>
        <row r="59">
          <cell r="A59">
            <v>51109300</v>
          </cell>
          <cell r="B59" t="str">
            <v xml:space="preserve">Beban Pelatihan Petugas </v>
          </cell>
        </row>
        <row r="60">
          <cell r="A60">
            <v>511093031</v>
          </cell>
          <cell r="B60" t="str">
            <v xml:space="preserve">Seragam Petugas Kloter </v>
          </cell>
        </row>
        <row r="61">
          <cell r="A61">
            <v>51109304</v>
          </cell>
          <cell r="B61" t="str">
            <v>Seragam Petugas PPIH Embarkasi</v>
          </cell>
        </row>
        <row r="62">
          <cell r="A62">
            <v>51109302</v>
          </cell>
          <cell r="B62" t="str">
            <v>Pemantapan Karu di Kab./Kota</v>
          </cell>
        </row>
        <row r="63">
          <cell r="A63">
            <v>511093021</v>
          </cell>
          <cell r="B63" t="str">
            <v>Pemantapan Karom di Kab./Kota</v>
          </cell>
        </row>
        <row r="64">
          <cell r="A64">
            <v>51107107</v>
          </cell>
          <cell r="B64" t="str">
            <v>Pengelolaan Keuangan BPIH</v>
          </cell>
        </row>
        <row r="65">
          <cell r="A65">
            <v>51107501</v>
          </cell>
          <cell r="B65" t="str">
            <v>Biaya Operasional Penyelenggaraan Ibadah Haji Tingkat Propinsi</v>
          </cell>
        </row>
        <row r="66">
          <cell r="A66">
            <v>51107601</v>
          </cell>
          <cell r="B66" t="str">
            <v>Biaya Operasional Penyelenggaraan Ibadah Haji Tingkat Kab./Kota</v>
          </cell>
        </row>
        <row r="67">
          <cell r="A67">
            <v>511076011</v>
          </cell>
          <cell r="B67" t="str">
            <v>Biaya Operasional Penyelenggaraan Ibadah Haji Tingkat Kecamatan</v>
          </cell>
        </row>
        <row r="68">
          <cell r="A68">
            <v>51201000</v>
          </cell>
          <cell r="B68" t="str">
            <v>Beban Administrasi Bank</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KK_REVISI 8 MEI "/>
      <sheetName val="REAl"/>
      <sheetName val="Sheet1"/>
      <sheetName val="pipot"/>
      <sheetName val="form"/>
      <sheetName val="infutDIPA"/>
      <sheetName val="KJRI"/>
      <sheetName val="2"/>
      <sheetName val="RKA"/>
      <sheetName val="RKA usul 22-6"/>
      <sheetName val="REA"/>
      <sheetName val="RKAKL"/>
      <sheetName val="RKAKL_Atase_2020 (2)"/>
      <sheetName val="Sheet2"/>
      <sheetName val="Sheet5"/>
      <sheetName val="Rev 15NOP"/>
      <sheetName val="Rev 8 Des"/>
      <sheetName val="Sheet3"/>
    </sheetNames>
    <sheetDataSet>
      <sheetData sheetId="0"/>
      <sheetData sheetId="1"/>
      <sheetData sheetId="2"/>
      <sheetData sheetId="3"/>
      <sheetData sheetId="4"/>
      <sheetData sheetId="5"/>
      <sheetData sheetId="6">
        <row r="5">
          <cell r="B5">
            <v>1</v>
          </cell>
          <cell r="C5">
            <v>2</v>
          </cell>
          <cell r="D5">
            <v>3</v>
          </cell>
          <cell r="E5">
            <v>4</v>
          </cell>
          <cell r="F5">
            <v>5</v>
          </cell>
          <cell r="G5">
            <v>6</v>
          </cell>
          <cell r="H5">
            <v>7</v>
          </cell>
          <cell r="I5">
            <v>8</v>
          </cell>
          <cell r="J5">
            <v>9</v>
          </cell>
          <cell r="K5">
            <v>10</v>
          </cell>
          <cell r="L5">
            <v>11</v>
          </cell>
          <cell r="M5">
            <v>12</v>
          </cell>
          <cell r="N5">
            <v>13</v>
          </cell>
          <cell r="O5">
            <v>14</v>
          </cell>
          <cell r="P5">
            <v>15</v>
          </cell>
          <cell r="Q5">
            <v>16</v>
          </cell>
          <cell r="R5">
            <v>17</v>
          </cell>
          <cell r="S5">
            <v>18</v>
          </cell>
          <cell r="T5">
            <v>19</v>
          </cell>
          <cell r="U5">
            <v>20</v>
          </cell>
          <cell r="V5">
            <v>21</v>
          </cell>
          <cell r="W5">
            <v>22</v>
          </cell>
          <cell r="X5">
            <v>23</v>
          </cell>
        </row>
        <row r="6">
          <cell r="B6">
            <v>1</v>
          </cell>
          <cell r="C6">
            <v>43871</v>
          </cell>
          <cell r="D6"/>
          <cell r="E6"/>
          <cell r="F6"/>
          <cell r="G6" t="str">
            <v>UM</v>
          </cell>
          <cell r="H6" t="str">
            <v>UP1</v>
          </cell>
          <cell r="I6" t="str">
            <v>UANG PERSEDIAAN 1 TA 2020</v>
          </cell>
          <cell r="J6">
            <v>130000</v>
          </cell>
          <cell r="K6"/>
          <cell r="L6">
            <v>130000</v>
          </cell>
          <cell r="M6" t="str">
            <v>UP1</v>
          </cell>
          <cell r="N6">
            <v>13717.01</v>
          </cell>
          <cell r="O6">
            <v>1783211300</v>
          </cell>
          <cell r="P6"/>
          <cell r="Q6">
            <v>1783211300</v>
          </cell>
          <cell r="R6" t="str">
            <v>II</v>
          </cell>
          <cell r="S6">
            <v>3.7469999999999999</v>
          </cell>
          <cell r="T6">
            <v>0</v>
          </cell>
          <cell r="U6">
            <v>487110</v>
          </cell>
          <cell r="V6"/>
          <cell r="W6">
            <v>487110</v>
          </cell>
          <cell r="X6">
            <v>0</v>
          </cell>
        </row>
        <row r="7">
          <cell r="A7" t="str">
            <v>II64</v>
          </cell>
          <cell r="B7">
            <v>2</v>
          </cell>
          <cell r="C7">
            <v>43871</v>
          </cell>
          <cell r="D7">
            <v>64</v>
          </cell>
          <cell r="E7" t="str">
            <v>994</v>
          </cell>
          <cell r="F7" t="str">
            <v>A</v>
          </cell>
          <cell r="G7">
            <v>521111</v>
          </cell>
          <cell r="H7" t="str">
            <v>Administrasi Bank</v>
          </cell>
          <cell r="I7" t="str">
            <v>Biaya Administrasi bank (transfer dari KPPN Jkt ke rek KJRI)</v>
          </cell>
          <cell r="J7"/>
          <cell r="K7">
            <v>45.5</v>
          </cell>
          <cell r="L7">
            <v>129954.5</v>
          </cell>
          <cell r="M7" t="str">
            <v>UP1</v>
          </cell>
          <cell r="N7">
            <v>14342</v>
          </cell>
          <cell r="O7"/>
          <cell r="P7">
            <v>652561</v>
          </cell>
          <cell r="Q7">
            <v>1782558739</v>
          </cell>
          <cell r="R7" t="str">
            <v>II</v>
          </cell>
          <cell r="S7">
            <v>3.7469999999999999</v>
          </cell>
          <cell r="T7">
            <v>170.48849999999999</v>
          </cell>
          <cell r="U7"/>
          <cell r="V7">
            <v>170.48849999999999</v>
          </cell>
          <cell r="W7">
            <v>486939.51150000002</v>
          </cell>
          <cell r="X7">
            <v>0</v>
          </cell>
        </row>
        <row r="8">
          <cell r="A8" t="str">
            <v>II133</v>
          </cell>
          <cell r="B8">
            <v>3</v>
          </cell>
          <cell r="C8">
            <v>43877</v>
          </cell>
          <cell r="D8">
            <v>133</v>
          </cell>
          <cell r="E8" t="str">
            <v>994</v>
          </cell>
          <cell r="F8" t="str">
            <v>C</v>
          </cell>
          <cell r="G8">
            <v>521111</v>
          </cell>
          <cell r="H8" t="str">
            <v>Belanja Keperluan Perkantoran</v>
          </cell>
          <cell r="I8" t="str">
            <v>Honor Pegawai TUH Januari 2020</v>
          </cell>
          <cell r="J8"/>
          <cell r="K8">
            <v>39905.26</v>
          </cell>
          <cell r="L8">
            <v>90049.239999999991</v>
          </cell>
          <cell r="M8" t="str">
            <v>UP1</v>
          </cell>
          <cell r="N8">
            <v>14342</v>
          </cell>
          <cell r="O8"/>
          <cell r="P8">
            <v>572321238.92000008</v>
          </cell>
          <cell r="Q8">
            <v>1210237500.0799999</v>
          </cell>
          <cell r="R8" t="str">
            <v>II</v>
          </cell>
          <cell r="T8">
            <v>149525</v>
          </cell>
          <cell r="U8"/>
          <cell r="V8">
            <v>149525</v>
          </cell>
          <cell r="W8">
            <v>337414.51150000002</v>
          </cell>
          <cell r="X8">
            <v>0</v>
          </cell>
        </row>
        <row r="9">
          <cell r="A9" t="str">
            <v>II134</v>
          </cell>
          <cell r="B9">
            <v>4</v>
          </cell>
          <cell r="C9">
            <v>43877</v>
          </cell>
          <cell r="D9">
            <v>134</v>
          </cell>
          <cell r="E9" t="str">
            <v>994</v>
          </cell>
          <cell r="F9" t="str">
            <v>O</v>
          </cell>
          <cell r="G9">
            <v>522113</v>
          </cell>
          <cell r="H9" t="str">
            <v>Belanja Langganan Air</v>
          </cell>
          <cell r="I9" t="str">
            <v>Langganan air pam wisma madinah</v>
          </cell>
          <cell r="J9"/>
          <cell r="K9">
            <v>179.99</v>
          </cell>
          <cell r="L9">
            <v>89869.249999999985</v>
          </cell>
          <cell r="M9" t="str">
            <v>UP1</v>
          </cell>
          <cell r="N9">
            <v>14342</v>
          </cell>
          <cell r="O9"/>
          <cell r="P9">
            <v>2581416.58</v>
          </cell>
          <cell r="Q9">
            <v>1207656083.5</v>
          </cell>
          <cell r="R9" t="str">
            <v>II</v>
          </cell>
          <cell r="T9">
            <v>674.43</v>
          </cell>
          <cell r="U9"/>
          <cell r="V9">
            <v>674.43</v>
          </cell>
          <cell r="W9">
            <v>336740.08150000003</v>
          </cell>
          <cell r="X9">
            <v>0</v>
          </cell>
        </row>
        <row r="10">
          <cell r="A10" t="str">
            <v>II135</v>
          </cell>
          <cell r="B10">
            <v>5</v>
          </cell>
          <cell r="C10">
            <v>43877</v>
          </cell>
          <cell r="D10">
            <v>135</v>
          </cell>
          <cell r="E10">
            <v>994</v>
          </cell>
          <cell r="F10" t="str">
            <v>B</v>
          </cell>
          <cell r="G10">
            <v>521111</v>
          </cell>
          <cell r="H10" t="str">
            <v>Pelayanan Tamu dan Delegasi</v>
          </cell>
          <cell r="I10" t="str">
            <v>Layanan konsumsi tamu dan delegasi</v>
          </cell>
          <cell r="J10"/>
          <cell r="K10">
            <v>14917.81</v>
          </cell>
          <cell r="L10">
            <v>74951.439999999988</v>
          </cell>
          <cell r="M10" t="str">
            <v>UP1</v>
          </cell>
          <cell r="N10">
            <v>14342</v>
          </cell>
          <cell r="O10"/>
          <cell r="P10">
            <v>213951231.01999998</v>
          </cell>
          <cell r="Q10">
            <v>993704852.48000002</v>
          </cell>
          <cell r="R10" t="str">
            <v>II</v>
          </cell>
          <cell r="T10">
            <v>55897.02</v>
          </cell>
          <cell r="U10"/>
          <cell r="V10">
            <v>55897.02</v>
          </cell>
          <cell r="W10">
            <v>280843.06150000001</v>
          </cell>
          <cell r="X10">
            <v>0</v>
          </cell>
        </row>
        <row r="11">
          <cell r="A11" t="str">
            <v>II136</v>
          </cell>
          <cell r="B11">
            <v>6</v>
          </cell>
          <cell r="C11">
            <v>43877</v>
          </cell>
          <cell r="D11">
            <v>136</v>
          </cell>
          <cell r="E11" t="str">
            <v>994</v>
          </cell>
          <cell r="F11" t="str">
            <v>C</v>
          </cell>
          <cell r="G11">
            <v>521111</v>
          </cell>
          <cell r="H11" t="str">
            <v xml:space="preserve">Tenaga Kasar dan Tenaga Harian </v>
          </cell>
          <cell r="I11" t="str">
            <v>Pengemudi tamu/delegasi</v>
          </cell>
          <cell r="J11"/>
          <cell r="K11">
            <v>1814.79</v>
          </cell>
          <cell r="L11">
            <v>73136.649999999994</v>
          </cell>
          <cell r="M11" t="str">
            <v>UP1</v>
          </cell>
          <cell r="N11">
            <v>14342</v>
          </cell>
          <cell r="O11"/>
          <cell r="P11">
            <v>26027718.18</v>
          </cell>
          <cell r="Q11">
            <v>967677134.30000007</v>
          </cell>
          <cell r="R11" t="str">
            <v>II</v>
          </cell>
          <cell r="T11">
            <v>6800</v>
          </cell>
          <cell r="U11"/>
          <cell r="V11">
            <v>6800</v>
          </cell>
          <cell r="W11">
            <v>274043.06150000001</v>
          </cell>
          <cell r="X11">
            <v>0</v>
          </cell>
        </row>
        <row r="12">
          <cell r="A12" t="str">
            <v>II137</v>
          </cell>
          <cell r="B12">
            <v>7</v>
          </cell>
          <cell r="C12">
            <v>43877</v>
          </cell>
          <cell r="D12">
            <v>137</v>
          </cell>
          <cell r="E12" t="str">
            <v>994</v>
          </cell>
          <cell r="F12" t="str">
            <v>P</v>
          </cell>
          <cell r="G12">
            <v>523121</v>
          </cell>
          <cell r="H12" t="str">
            <v>Belanja Pemeliharaan Peralatan dan Mesin</v>
          </cell>
          <cell r="I12" t="str">
            <v>Pemeliharaan Kendaraan Operasional</v>
          </cell>
          <cell r="J12"/>
          <cell r="K12">
            <v>4295.7</v>
          </cell>
          <cell r="L12">
            <v>68840.95</v>
          </cell>
          <cell r="M12" t="str">
            <v>UP1</v>
          </cell>
          <cell r="N12">
            <v>14342</v>
          </cell>
          <cell r="O12"/>
          <cell r="P12">
            <v>61608929.399999999</v>
          </cell>
          <cell r="Q12">
            <v>906068204.9000001</v>
          </cell>
          <cell r="R12" t="str">
            <v>II</v>
          </cell>
          <cell r="T12">
            <v>16096</v>
          </cell>
          <cell r="U12"/>
          <cell r="V12">
            <v>16096</v>
          </cell>
          <cell r="W12">
            <v>257947.06150000001</v>
          </cell>
          <cell r="X12">
            <v>0</v>
          </cell>
        </row>
        <row r="13">
          <cell r="A13" t="str">
            <v>II138</v>
          </cell>
          <cell r="B13">
            <v>8</v>
          </cell>
          <cell r="C13">
            <v>43877</v>
          </cell>
          <cell r="D13">
            <v>138</v>
          </cell>
          <cell r="E13" t="str">
            <v>001</v>
          </cell>
          <cell r="F13" t="str">
            <v>A</v>
          </cell>
          <cell r="G13">
            <v>521111</v>
          </cell>
          <cell r="H13" t="str">
            <v>Belanja Keperluan Perkantoran</v>
          </cell>
          <cell r="I13" t="str">
            <v xml:space="preserve">Pemasangan iklan penyediaan akomodasi jemaah haji di media massa (koran okaz) </v>
          </cell>
          <cell r="J13"/>
          <cell r="K13">
            <v>672.54</v>
          </cell>
          <cell r="L13">
            <v>68168.41</v>
          </cell>
          <cell r="M13" t="str">
            <v>UP1</v>
          </cell>
          <cell r="N13">
            <v>14342</v>
          </cell>
          <cell r="O13"/>
          <cell r="P13">
            <v>9645568.6799999997</v>
          </cell>
          <cell r="Q13">
            <v>896422636.22000015</v>
          </cell>
          <cell r="R13" t="str">
            <v>II</v>
          </cell>
          <cell r="T13">
            <v>2520</v>
          </cell>
          <cell r="U13"/>
          <cell r="V13">
            <v>2520</v>
          </cell>
          <cell r="W13">
            <v>255427.06150000001</v>
          </cell>
          <cell r="X13">
            <v>0</v>
          </cell>
        </row>
        <row r="14">
          <cell r="A14" t="str">
            <v>II139</v>
          </cell>
          <cell r="B14">
            <v>9</v>
          </cell>
          <cell r="C14">
            <v>43877</v>
          </cell>
          <cell r="D14">
            <v>139</v>
          </cell>
          <cell r="E14" t="str">
            <v>994</v>
          </cell>
          <cell r="F14" t="str">
            <v>O</v>
          </cell>
          <cell r="G14">
            <v>522113</v>
          </cell>
          <cell r="H14" t="str">
            <v>Belanja Langganan Air</v>
          </cell>
          <cell r="I14" t="str">
            <v>Langganan air pam kantor TUH dan Wisma haji</v>
          </cell>
          <cell r="J14"/>
          <cell r="K14">
            <v>8824.08</v>
          </cell>
          <cell r="L14">
            <v>59344.33</v>
          </cell>
          <cell r="M14" t="str">
            <v>UP1</v>
          </cell>
          <cell r="N14">
            <v>16741</v>
          </cell>
          <cell r="O14"/>
          <cell r="P14">
            <v>147723923.28</v>
          </cell>
          <cell r="Q14">
            <v>748698712.94000018</v>
          </cell>
          <cell r="R14" t="str">
            <v>II</v>
          </cell>
          <cell r="T14">
            <v>33063.839999999997</v>
          </cell>
          <cell r="U14"/>
          <cell r="V14">
            <v>33063.839999999997</v>
          </cell>
          <cell r="W14">
            <v>222363.22150000001</v>
          </cell>
          <cell r="X14">
            <v>0</v>
          </cell>
        </row>
        <row r="15">
          <cell r="A15" t="str">
            <v>II140</v>
          </cell>
          <cell r="B15">
            <v>10</v>
          </cell>
          <cell r="C15">
            <v>43877</v>
          </cell>
          <cell r="D15">
            <v>140</v>
          </cell>
          <cell r="E15" t="str">
            <v>994</v>
          </cell>
          <cell r="F15" t="str">
            <v>O</v>
          </cell>
          <cell r="G15">
            <v>522111</v>
          </cell>
          <cell r="H15" t="str">
            <v>Belanja Langganan Listrik</v>
          </cell>
          <cell r="I15" t="str">
            <v>Langganan listrik kantor TUH dan Wisma haji</v>
          </cell>
          <cell r="J15"/>
          <cell r="K15">
            <v>8131.01</v>
          </cell>
          <cell r="L15">
            <v>51213.32</v>
          </cell>
          <cell r="M15" t="str">
            <v>UP1</v>
          </cell>
          <cell r="N15">
            <v>16741</v>
          </cell>
          <cell r="O15"/>
          <cell r="P15">
            <v>136121238.41</v>
          </cell>
          <cell r="Q15">
            <v>612577474.53000021</v>
          </cell>
          <cell r="R15" t="str">
            <v>II</v>
          </cell>
          <cell r="T15">
            <v>30466.879999999997</v>
          </cell>
          <cell r="U15"/>
          <cell r="V15">
            <v>30466.879999999997</v>
          </cell>
          <cell r="W15">
            <v>191896.34150000001</v>
          </cell>
          <cell r="X15">
            <v>0</v>
          </cell>
        </row>
        <row r="16">
          <cell r="A16" t="str">
            <v>II141</v>
          </cell>
          <cell r="B16">
            <v>11</v>
          </cell>
          <cell r="C16">
            <v>43877</v>
          </cell>
          <cell r="D16">
            <v>141</v>
          </cell>
          <cell r="E16" t="str">
            <v>994</v>
          </cell>
          <cell r="F16" t="str">
            <v>O</v>
          </cell>
          <cell r="G16">
            <v>522112</v>
          </cell>
          <cell r="H16" t="str">
            <v>Belanja Langganan Telepon</v>
          </cell>
          <cell r="I16" t="str">
            <v>Langganan telepon kantor TUH dan Wisma haji</v>
          </cell>
          <cell r="J16"/>
          <cell r="K16">
            <v>1918.14</v>
          </cell>
          <cell r="L16">
            <v>49295.18</v>
          </cell>
          <cell r="M16" t="str">
            <v>UP1</v>
          </cell>
          <cell r="N16">
            <v>16741</v>
          </cell>
          <cell r="O16"/>
          <cell r="P16">
            <v>32111581.740000002</v>
          </cell>
          <cell r="Q16">
            <v>580465892.7900002</v>
          </cell>
          <cell r="R16" t="str">
            <v>II</v>
          </cell>
          <cell r="T16">
            <v>7187.28</v>
          </cell>
          <cell r="U16"/>
          <cell r="V16">
            <v>7187.28</v>
          </cell>
          <cell r="W16">
            <v>184709.06150000001</v>
          </cell>
          <cell r="X16">
            <v>0</v>
          </cell>
        </row>
        <row r="17">
          <cell r="A17" t="str">
            <v>II142</v>
          </cell>
          <cell r="B17">
            <v>12</v>
          </cell>
          <cell r="C17">
            <v>43877</v>
          </cell>
          <cell r="D17">
            <v>142</v>
          </cell>
          <cell r="E17" t="str">
            <v>994</v>
          </cell>
          <cell r="F17" t="str">
            <v>P</v>
          </cell>
          <cell r="G17">
            <v>523121</v>
          </cell>
          <cell r="H17" t="str">
            <v>Belanja Pemeliharaan Peralatan dan Mesin</v>
          </cell>
          <cell r="I17" t="str">
            <v>Pemeliharaan Kendaraan Operasional</v>
          </cell>
          <cell r="J17"/>
          <cell r="K17">
            <v>7732.75</v>
          </cell>
          <cell r="L17">
            <v>41562.43</v>
          </cell>
          <cell r="M17" t="str">
            <v>UP1</v>
          </cell>
          <cell r="N17">
            <v>16741</v>
          </cell>
          <cell r="O17"/>
          <cell r="P17">
            <v>129453967.75</v>
          </cell>
          <cell r="Q17">
            <v>451011925.0400002</v>
          </cell>
          <cell r="R17" t="str">
            <v>II</v>
          </cell>
          <cell r="T17">
            <v>28974.6</v>
          </cell>
          <cell r="U17"/>
          <cell r="V17">
            <v>28974.6</v>
          </cell>
          <cell r="W17">
            <v>155734.4615</v>
          </cell>
          <cell r="X17">
            <v>0</v>
          </cell>
        </row>
        <row r="18">
          <cell r="A18" t="str">
            <v>II</v>
          </cell>
          <cell r="B18">
            <v>13</v>
          </cell>
          <cell r="C18">
            <v>43885</v>
          </cell>
          <cell r="D18"/>
          <cell r="E18"/>
          <cell r="F18"/>
          <cell r="G18" t="str">
            <v>UM</v>
          </cell>
          <cell r="H18" t="str">
            <v>TUP1</v>
          </cell>
          <cell r="I18" t="str">
            <v>UANG TUP 1 TA 2020</v>
          </cell>
          <cell r="J18">
            <v>2211750.1</v>
          </cell>
          <cell r="K18"/>
          <cell r="L18">
            <v>2253312.5300000003</v>
          </cell>
          <cell r="M18" t="str">
            <v>TUP1</v>
          </cell>
          <cell r="N18"/>
          <cell r="O18">
            <v>0</v>
          </cell>
          <cell r="P18"/>
          <cell r="Q18">
            <v>451011925.0400002</v>
          </cell>
          <cell r="R18" t="str">
            <v>II</v>
          </cell>
          <cell r="S18">
            <v>3.7469999999999999</v>
          </cell>
          <cell r="T18">
            <v>0</v>
          </cell>
          <cell r="U18">
            <v>8287427.6247000005</v>
          </cell>
          <cell r="V18"/>
          <cell r="W18">
            <v>8443162.0862000007</v>
          </cell>
          <cell r="X18">
            <v>0</v>
          </cell>
        </row>
        <row r="19">
          <cell r="A19" t="str">
            <v>II334</v>
          </cell>
          <cell r="B19">
            <v>14</v>
          </cell>
          <cell r="C19">
            <v>43885</v>
          </cell>
          <cell r="D19">
            <v>334</v>
          </cell>
          <cell r="E19" t="str">
            <v>994</v>
          </cell>
          <cell r="F19" t="str">
            <v>A</v>
          </cell>
          <cell r="G19">
            <v>521111</v>
          </cell>
          <cell r="H19" t="str">
            <v>Administrasi Bank</v>
          </cell>
          <cell r="I19" t="str">
            <v>Biaya Administrasi bank (transfer dari KPPN Jkt ke rek KJRI)</v>
          </cell>
          <cell r="J19"/>
          <cell r="K19">
            <v>45.5</v>
          </cell>
          <cell r="L19">
            <v>2253267.0300000003</v>
          </cell>
          <cell r="M19" t="str">
            <v>UP1</v>
          </cell>
          <cell r="N19">
            <v>14342</v>
          </cell>
          <cell r="O19"/>
          <cell r="P19">
            <v>652561</v>
          </cell>
          <cell r="Q19">
            <v>450359364.0400002</v>
          </cell>
          <cell r="R19" t="str">
            <v>II</v>
          </cell>
          <cell r="S19">
            <v>3.7469999999999999</v>
          </cell>
          <cell r="T19">
            <v>170.48849999999999</v>
          </cell>
          <cell r="U19"/>
          <cell r="V19">
            <v>170.48849999999999</v>
          </cell>
          <cell r="W19">
            <v>8442991.5976999998</v>
          </cell>
          <cell r="X19">
            <v>0</v>
          </cell>
        </row>
        <row r="20">
          <cell r="A20" t="str">
            <v>II347</v>
          </cell>
          <cell r="B20">
            <v>15</v>
          </cell>
          <cell r="C20">
            <v>43886</v>
          </cell>
          <cell r="D20">
            <v>347</v>
          </cell>
          <cell r="E20" t="str">
            <v>994</v>
          </cell>
          <cell r="F20" t="str">
            <v>M</v>
          </cell>
          <cell r="G20">
            <v>522141</v>
          </cell>
          <cell r="H20" t="str">
            <v>Sewa Kantor/Pemondokan</v>
          </cell>
          <cell r="I20" t="str">
            <v>Sewa Wisma Haji 2 Jeddah</v>
          </cell>
          <cell r="J20"/>
          <cell r="K20">
            <v>20282.900000000001</v>
          </cell>
          <cell r="L20">
            <v>2232984.1300000004</v>
          </cell>
          <cell r="M20" t="str">
            <v>TUP1</v>
          </cell>
          <cell r="N20">
            <v>14411</v>
          </cell>
          <cell r="O20"/>
          <cell r="P20">
            <v>292296871.90000004</v>
          </cell>
          <cell r="Q20">
            <v>158062492.14000016</v>
          </cell>
          <cell r="R20" t="str">
            <v>II</v>
          </cell>
          <cell r="T20">
            <v>76000</v>
          </cell>
          <cell r="U20"/>
          <cell r="V20">
            <v>76000</v>
          </cell>
          <cell r="W20">
            <v>8366991.5976999998</v>
          </cell>
          <cell r="X20">
            <v>0</v>
          </cell>
        </row>
        <row r="21">
          <cell r="A21" t="str">
            <v>II348</v>
          </cell>
          <cell r="B21">
            <v>16</v>
          </cell>
          <cell r="C21">
            <v>43886</v>
          </cell>
          <cell r="D21">
            <v>348</v>
          </cell>
          <cell r="E21" t="str">
            <v>994</v>
          </cell>
          <cell r="F21" t="str">
            <v>M</v>
          </cell>
          <cell r="G21">
            <v>522141</v>
          </cell>
          <cell r="H21" t="str">
            <v>Sewa Kantor/Pemondokan</v>
          </cell>
          <cell r="I21" t="str">
            <v>Sewa Kantor TUH</v>
          </cell>
          <cell r="J21"/>
          <cell r="K21">
            <v>66720.039999999994</v>
          </cell>
          <cell r="L21">
            <v>2166264.0900000003</v>
          </cell>
          <cell r="M21" t="str">
            <v>TUP1</v>
          </cell>
          <cell r="N21">
            <v>14411</v>
          </cell>
          <cell r="O21"/>
          <cell r="P21">
            <v>961502496.43999994</v>
          </cell>
          <cell r="Q21">
            <v>-803440004.29999971</v>
          </cell>
          <cell r="R21" t="str">
            <v>II</v>
          </cell>
          <cell r="T21">
            <v>250000</v>
          </cell>
          <cell r="U21"/>
          <cell r="V21">
            <v>250000</v>
          </cell>
          <cell r="W21">
            <v>8116991.5976999998</v>
          </cell>
          <cell r="X21">
            <v>0</v>
          </cell>
        </row>
        <row r="22">
          <cell r="A22" t="str">
            <v>II349</v>
          </cell>
          <cell r="B22">
            <v>17</v>
          </cell>
          <cell r="C22">
            <v>43886</v>
          </cell>
          <cell r="D22">
            <v>349</v>
          </cell>
          <cell r="E22" t="str">
            <v>994</v>
          </cell>
          <cell r="F22" t="str">
            <v>M</v>
          </cell>
          <cell r="G22">
            <v>522141</v>
          </cell>
          <cell r="H22" t="str">
            <v>Sewa Kantor/Pemondokan</v>
          </cell>
          <cell r="I22" t="str">
            <v>Sewa Wisma Haji 1 Jeddah</v>
          </cell>
          <cell r="J22"/>
          <cell r="K22">
            <v>48038.43</v>
          </cell>
          <cell r="L22">
            <v>2118225.66</v>
          </cell>
          <cell r="M22" t="str">
            <v>TUP1</v>
          </cell>
          <cell r="N22">
            <v>14411</v>
          </cell>
          <cell r="O22"/>
          <cell r="P22">
            <v>692281814.73000002</v>
          </cell>
          <cell r="Q22">
            <v>-1495721819.0299997</v>
          </cell>
          <cell r="R22" t="str">
            <v>II</v>
          </cell>
          <cell r="T22">
            <v>180000</v>
          </cell>
          <cell r="U22"/>
          <cell r="V22">
            <v>180000</v>
          </cell>
          <cell r="W22">
            <v>7936991.5976999998</v>
          </cell>
          <cell r="X22">
            <v>0</v>
          </cell>
        </row>
        <row r="23">
          <cell r="A23" t="str">
            <v>II350</v>
          </cell>
          <cell r="B23">
            <v>18</v>
          </cell>
          <cell r="C23">
            <v>43886</v>
          </cell>
          <cell r="D23">
            <v>350</v>
          </cell>
          <cell r="E23" t="str">
            <v>994</v>
          </cell>
          <cell r="F23" t="str">
            <v>M</v>
          </cell>
          <cell r="G23">
            <v>522141</v>
          </cell>
          <cell r="H23" t="str">
            <v>Sewa Kantor/Pemondokan</v>
          </cell>
          <cell r="I23" t="str">
            <v>Sewa Wisma Haji Madinah</v>
          </cell>
          <cell r="J23"/>
          <cell r="K23">
            <v>675206.83</v>
          </cell>
          <cell r="L23">
            <v>1443018.83</v>
          </cell>
          <cell r="M23" t="str">
            <v>TUP1</v>
          </cell>
          <cell r="N23">
            <v>14411</v>
          </cell>
          <cell r="O23"/>
          <cell r="P23">
            <v>9730405627.1299992</v>
          </cell>
          <cell r="Q23">
            <v>-11226127446.16</v>
          </cell>
          <cell r="R23" t="str">
            <v>II</v>
          </cell>
          <cell r="T23">
            <v>2530000</v>
          </cell>
          <cell r="U23"/>
          <cell r="V23">
            <v>2530000</v>
          </cell>
          <cell r="W23">
            <v>5406991.5976999998</v>
          </cell>
          <cell r="X23">
            <v>0</v>
          </cell>
        </row>
        <row r="24">
          <cell r="A24" t="str">
            <v>II351</v>
          </cell>
          <cell r="B24">
            <v>19</v>
          </cell>
          <cell r="C24">
            <v>43886</v>
          </cell>
          <cell r="D24">
            <v>351</v>
          </cell>
          <cell r="E24" t="str">
            <v>994</v>
          </cell>
          <cell r="F24" t="str">
            <v>M</v>
          </cell>
          <cell r="G24">
            <v>522141</v>
          </cell>
          <cell r="H24" t="str">
            <v>Sewa Kantor/Pemondokan</v>
          </cell>
          <cell r="I24" t="str">
            <v>Sewa Wisma Haji Makkah</v>
          </cell>
          <cell r="J24"/>
          <cell r="K24">
            <v>1307712.8400000001</v>
          </cell>
          <cell r="L24">
            <v>135305.99</v>
          </cell>
          <cell r="M24" t="str">
            <v>TUP1</v>
          </cell>
          <cell r="N24">
            <v>14411</v>
          </cell>
          <cell r="O24"/>
          <cell r="P24">
            <v>18845449737.240002</v>
          </cell>
          <cell r="Q24">
            <v>-30071577183.400002</v>
          </cell>
          <cell r="R24" t="str">
            <v>II</v>
          </cell>
          <cell r="T24">
            <v>4900000</v>
          </cell>
          <cell r="U24"/>
          <cell r="V24">
            <v>4900000</v>
          </cell>
          <cell r="W24">
            <v>506991.59769999981</v>
          </cell>
          <cell r="X24">
            <v>0</v>
          </cell>
        </row>
        <row r="25">
          <cell r="A25" t="str">
            <v>II352</v>
          </cell>
          <cell r="B25">
            <v>20</v>
          </cell>
          <cell r="C25">
            <v>43886</v>
          </cell>
          <cell r="D25">
            <v>352</v>
          </cell>
          <cell r="E25" t="str">
            <v>994</v>
          </cell>
          <cell r="F25" t="str">
            <v>M</v>
          </cell>
          <cell r="G25">
            <v>522141</v>
          </cell>
          <cell r="H25" t="str">
            <v>Sewa Kantor/Pemondokan</v>
          </cell>
          <cell r="I25" t="str">
            <v>Sewa Gudang Kendaraan di Madinatul Hujjaj</v>
          </cell>
          <cell r="J25"/>
          <cell r="K25">
            <v>48038.43</v>
          </cell>
          <cell r="L25">
            <v>87267.56</v>
          </cell>
          <cell r="M25" t="str">
            <v>TUP1</v>
          </cell>
          <cell r="N25">
            <v>14411</v>
          </cell>
          <cell r="O25"/>
          <cell r="P25">
            <v>692281814.73000002</v>
          </cell>
          <cell r="Q25">
            <v>-30763858998.130001</v>
          </cell>
          <cell r="R25" t="str">
            <v>II</v>
          </cell>
          <cell r="T25">
            <v>180000</v>
          </cell>
          <cell r="U25"/>
          <cell r="V25">
            <v>180000</v>
          </cell>
          <cell r="W25">
            <v>326991.59769999981</v>
          </cell>
          <cell r="X25">
            <v>0</v>
          </cell>
        </row>
        <row r="26">
          <cell r="A26" t="str">
            <v>II353</v>
          </cell>
          <cell r="B26">
            <v>21</v>
          </cell>
          <cell r="C26">
            <v>43886</v>
          </cell>
          <cell r="D26">
            <v>353</v>
          </cell>
          <cell r="E26" t="str">
            <v>994</v>
          </cell>
          <cell r="F26" t="str">
            <v>M</v>
          </cell>
          <cell r="G26">
            <v>522141</v>
          </cell>
          <cell r="H26" t="str">
            <v>Sewa Kantor/Pemondokan</v>
          </cell>
          <cell r="I26" t="str">
            <v>Sewa Gudang Inventaris di Madinatul Hujjaj</v>
          </cell>
          <cell r="J26"/>
          <cell r="K26">
            <v>31224.98</v>
          </cell>
          <cell r="L26">
            <v>56042.58</v>
          </cell>
          <cell r="M26" t="str">
            <v>TUP1</v>
          </cell>
          <cell r="N26">
            <v>14411</v>
          </cell>
          <cell r="O26"/>
          <cell r="P26">
            <v>449983186.77999997</v>
          </cell>
          <cell r="Q26">
            <v>-31213842184.91</v>
          </cell>
          <cell r="R26" t="str">
            <v>II</v>
          </cell>
          <cell r="T26">
            <v>117000</v>
          </cell>
          <cell r="U26"/>
          <cell r="V26">
            <v>117000</v>
          </cell>
          <cell r="W26">
            <v>209991.59769999981</v>
          </cell>
          <cell r="X26">
            <v>0</v>
          </cell>
        </row>
        <row r="27">
          <cell r="A27" t="str">
            <v>II354</v>
          </cell>
          <cell r="B27">
            <v>22</v>
          </cell>
          <cell r="C27">
            <v>43886</v>
          </cell>
          <cell r="D27">
            <v>354</v>
          </cell>
          <cell r="E27" t="str">
            <v>994</v>
          </cell>
          <cell r="F27" t="str">
            <v>M</v>
          </cell>
          <cell r="G27">
            <v>522141</v>
          </cell>
          <cell r="H27" t="str">
            <v>Sewa Kantor/Pemondokan</v>
          </cell>
          <cell r="I27" t="str">
            <v>Sewa Bengkel Kendaraan di Madinatul Hujjaj</v>
          </cell>
          <cell r="J27"/>
          <cell r="K27">
            <v>5337.6</v>
          </cell>
          <cell r="L27">
            <v>50704.98</v>
          </cell>
          <cell r="M27" t="str">
            <v>TUP1</v>
          </cell>
          <cell r="N27">
            <v>14411</v>
          </cell>
          <cell r="O27"/>
          <cell r="P27">
            <v>76920153.600000009</v>
          </cell>
          <cell r="Q27">
            <v>-31290762338.509998</v>
          </cell>
          <cell r="R27" t="str">
            <v>II</v>
          </cell>
          <cell r="T27">
            <v>20000</v>
          </cell>
          <cell r="U27"/>
          <cell r="V27">
            <v>20000</v>
          </cell>
          <cell r="W27">
            <v>189991.59769999981</v>
          </cell>
          <cell r="X27">
            <v>0</v>
          </cell>
        </row>
        <row r="28">
          <cell r="A28" t="str">
            <v>II355</v>
          </cell>
          <cell r="B28">
            <v>23</v>
          </cell>
          <cell r="C28">
            <v>43886</v>
          </cell>
          <cell r="D28">
            <v>355</v>
          </cell>
          <cell r="E28" t="str">
            <v>994</v>
          </cell>
          <cell r="F28" t="str">
            <v>U</v>
          </cell>
          <cell r="G28">
            <v>522141</v>
          </cell>
          <cell r="H28" t="str">
            <v>Akomodasi Petugas Haji Non Kloter dan Tenaga Musiman</v>
          </cell>
          <cell r="I28" t="str">
            <v>Sewa Sektor di Madinah Bir Ali</v>
          </cell>
          <cell r="J28"/>
          <cell r="K28">
            <v>2562.0500000000002</v>
          </cell>
          <cell r="L28">
            <v>48142.93</v>
          </cell>
          <cell r="M28" t="str">
            <v>TUP1</v>
          </cell>
          <cell r="N28">
            <v>14411</v>
          </cell>
          <cell r="O28"/>
          <cell r="P28">
            <v>36921702.550000004</v>
          </cell>
          <cell r="Q28">
            <v>-31327684041.059998</v>
          </cell>
          <cell r="R28" t="str">
            <v>II</v>
          </cell>
          <cell r="T28">
            <v>9600</v>
          </cell>
          <cell r="U28"/>
          <cell r="V28">
            <v>9600</v>
          </cell>
          <cell r="W28">
            <v>180391.59769999981</v>
          </cell>
          <cell r="X28">
            <v>0</v>
          </cell>
        </row>
        <row r="29">
          <cell r="A29" t="str">
            <v>II356</v>
          </cell>
          <cell r="B29">
            <v>24</v>
          </cell>
          <cell r="C29">
            <v>43886</v>
          </cell>
          <cell r="D29">
            <v>356</v>
          </cell>
          <cell r="E29" t="str">
            <v>994</v>
          </cell>
          <cell r="F29" t="str">
            <v>M</v>
          </cell>
          <cell r="G29">
            <v>522141</v>
          </cell>
          <cell r="H29" t="str">
            <v>Sewa Kantor/Pemondokan</v>
          </cell>
          <cell r="I29" t="str">
            <v>Sewa Gudang Inventaris di Makkah</v>
          </cell>
          <cell r="J29"/>
          <cell r="K29">
            <v>6626</v>
          </cell>
          <cell r="L29">
            <v>41516.93</v>
          </cell>
          <cell r="M29" t="str">
            <v>TUP1</v>
          </cell>
          <cell r="N29">
            <v>14411</v>
          </cell>
          <cell r="O29"/>
          <cell r="P29">
            <v>95487286</v>
          </cell>
          <cell r="Q29">
            <v>-31423171327.059998</v>
          </cell>
          <cell r="R29" t="str">
            <v>II</v>
          </cell>
          <cell r="T29">
            <v>24827.62</v>
          </cell>
          <cell r="U29"/>
          <cell r="V29">
            <v>24827.62</v>
          </cell>
          <cell r="W29">
            <v>155563.97769999981</v>
          </cell>
          <cell r="X29">
            <v>0</v>
          </cell>
        </row>
        <row r="30">
          <cell r="A30" t="str">
            <v>II357</v>
          </cell>
          <cell r="B30">
            <v>25</v>
          </cell>
          <cell r="C30">
            <v>43886</v>
          </cell>
          <cell r="D30">
            <v>357</v>
          </cell>
          <cell r="E30" t="str">
            <v>994</v>
          </cell>
          <cell r="F30" t="str">
            <v>M</v>
          </cell>
          <cell r="G30">
            <v>522141</v>
          </cell>
          <cell r="H30" t="str">
            <v>Sewa Kantor/Pemondokan</v>
          </cell>
          <cell r="I30" t="str">
            <v>Kekurangan Sewa Gudang Inventaris di Makkah</v>
          </cell>
          <cell r="J30"/>
          <cell r="K30">
            <v>2714.81</v>
          </cell>
          <cell r="L30">
            <v>38802.120000000003</v>
          </cell>
          <cell r="M30" t="str">
            <v>UP1</v>
          </cell>
          <cell r="N30">
            <v>14342</v>
          </cell>
          <cell r="O30"/>
          <cell r="P30">
            <v>38935805.019999996</v>
          </cell>
          <cell r="Q30">
            <v>-31462107132.079998</v>
          </cell>
          <cell r="R30" t="str">
            <v>II</v>
          </cell>
          <cell r="T30">
            <v>10172.379999999999</v>
          </cell>
          <cell r="U30"/>
          <cell r="V30">
            <v>10172.379999999999</v>
          </cell>
          <cell r="W30">
            <v>145391.59769999981</v>
          </cell>
          <cell r="X30">
            <v>0</v>
          </cell>
        </row>
        <row r="31">
          <cell r="A31" t="str">
            <v>II358</v>
          </cell>
          <cell r="B31">
            <v>26</v>
          </cell>
          <cell r="C31">
            <v>43886</v>
          </cell>
          <cell r="D31">
            <v>358</v>
          </cell>
          <cell r="E31" t="str">
            <v>994</v>
          </cell>
          <cell r="F31" t="str">
            <v>P</v>
          </cell>
          <cell r="G31">
            <v>523121</v>
          </cell>
          <cell r="H31" t="str">
            <v>Belanja Pemeliharaan Peralatan dan Mesin</v>
          </cell>
          <cell r="I31" t="str">
            <v>Pemeliharaan (Asuransi) Kendaraan Operasional</v>
          </cell>
          <cell r="J31"/>
          <cell r="K31">
            <v>9506.2000000000007</v>
          </cell>
          <cell r="L31">
            <v>29295.920000000002</v>
          </cell>
          <cell r="M31" t="str">
            <v>UP1</v>
          </cell>
          <cell r="N31">
            <v>16741</v>
          </cell>
          <cell r="O31"/>
          <cell r="P31">
            <v>159143294.20000002</v>
          </cell>
          <cell r="Q31">
            <v>-31621250426.279999</v>
          </cell>
          <cell r="R31" t="str">
            <v>II</v>
          </cell>
          <cell r="T31">
            <v>35619.75</v>
          </cell>
          <cell r="U31"/>
          <cell r="V31">
            <v>35619.75</v>
          </cell>
          <cell r="W31">
            <v>109771.84769999981</v>
          </cell>
          <cell r="X31">
            <v>0</v>
          </cell>
        </row>
        <row r="32">
          <cell r="A32" t="str">
            <v>II359</v>
          </cell>
          <cell r="B32">
            <v>27</v>
          </cell>
          <cell r="C32">
            <v>43886</v>
          </cell>
          <cell r="D32">
            <v>359</v>
          </cell>
          <cell r="E32" t="str">
            <v>994</v>
          </cell>
          <cell r="F32" t="str">
            <v>P</v>
          </cell>
          <cell r="G32">
            <v>523121</v>
          </cell>
          <cell r="H32" t="str">
            <v>Belanja Pemeliharaan Peralatan dan Mesin</v>
          </cell>
          <cell r="I32" t="str">
            <v>Pemeliharaan (perbaikan dan uji KIR) Kendaraan Operasional</v>
          </cell>
          <cell r="J32"/>
          <cell r="K32">
            <v>1388.44</v>
          </cell>
          <cell r="L32">
            <v>27907.480000000003</v>
          </cell>
          <cell r="M32" t="str">
            <v>UP1</v>
          </cell>
          <cell r="N32">
            <v>16741</v>
          </cell>
          <cell r="O32"/>
          <cell r="P32">
            <v>23243874.039999999</v>
          </cell>
          <cell r="Q32">
            <v>-31644494300.32</v>
          </cell>
          <cell r="R32" t="str">
            <v>II</v>
          </cell>
          <cell r="T32">
            <v>5202.5</v>
          </cell>
          <cell r="U32"/>
          <cell r="V32">
            <v>5202.5</v>
          </cell>
          <cell r="W32">
            <v>104569.34769999981</v>
          </cell>
          <cell r="X32">
            <v>0</v>
          </cell>
        </row>
        <row r="33">
          <cell r="A33" t="str">
            <v>II360</v>
          </cell>
          <cell r="B33">
            <v>28</v>
          </cell>
          <cell r="C33">
            <v>43886</v>
          </cell>
          <cell r="D33">
            <v>360</v>
          </cell>
          <cell r="E33" t="str">
            <v>994</v>
          </cell>
          <cell r="F33" t="str">
            <v>P</v>
          </cell>
          <cell r="G33">
            <v>523121</v>
          </cell>
          <cell r="H33" t="str">
            <v>Belanja Pemeliharaan Peralatan dan Mesin</v>
          </cell>
          <cell r="I33" t="str">
            <v>Pemeliharaan (BBM dan Parkir) Kendaraan Operasional</v>
          </cell>
          <cell r="J33"/>
          <cell r="K33">
            <v>3461.3</v>
          </cell>
          <cell r="L33">
            <v>24446.180000000004</v>
          </cell>
          <cell r="M33" t="str">
            <v>UP1</v>
          </cell>
          <cell r="N33">
            <v>16741</v>
          </cell>
          <cell r="O33"/>
          <cell r="P33">
            <v>57945623.300000004</v>
          </cell>
          <cell r="Q33">
            <v>-31702439923.619999</v>
          </cell>
          <cell r="R33" t="str">
            <v>II</v>
          </cell>
          <cell r="T33">
            <v>12969.5</v>
          </cell>
          <cell r="U33"/>
          <cell r="V33">
            <v>12969.5</v>
          </cell>
          <cell r="W33">
            <v>91599.847699999809</v>
          </cell>
          <cell r="X33">
            <v>0</v>
          </cell>
        </row>
        <row r="34">
          <cell r="A34" t="str">
            <v>II361</v>
          </cell>
          <cell r="B34">
            <v>29</v>
          </cell>
          <cell r="C34">
            <v>43886</v>
          </cell>
          <cell r="D34">
            <v>361</v>
          </cell>
          <cell r="E34" t="str">
            <v>994</v>
          </cell>
          <cell r="F34" t="str">
            <v>P</v>
          </cell>
          <cell r="G34">
            <v>523121</v>
          </cell>
          <cell r="H34" t="str">
            <v>Belanja Pemeliharaan Peralatan dan Mesin</v>
          </cell>
          <cell r="I34" t="str">
            <v>Pemeliharaan (Spare part) Kendaraan Operasional</v>
          </cell>
          <cell r="J34"/>
          <cell r="K34">
            <v>3151.61</v>
          </cell>
          <cell r="L34">
            <v>21294.570000000003</v>
          </cell>
          <cell r="M34" t="str">
            <v>UP1</v>
          </cell>
          <cell r="N34">
            <v>16741</v>
          </cell>
          <cell r="O34"/>
          <cell r="P34">
            <v>52761103.010000005</v>
          </cell>
          <cell r="Q34">
            <v>-31755201026.629997</v>
          </cell>
          <cell r="R34" t="str">
            <v>II</v>
          </cell>
          <cell r="T34">
            <v>11809.08</v>
          </cell>
          <cell r="U34"/>
          <cell r="V34">
            <v>11809.08</v>
          </cell>
          <cell r="W34">
            <v>79790.767699999808</v>
          </cell>
          <cell r="X34">
            <v>0</v>
          </cell>
        </row>
        <row r="35">
          <cell r="A35" t="str">
            <v>II362</v>
          </cell>
          <cell r="B35">
            <v>30</v>
          </cell>
          <cell r="C35">
            <v>43886</v>
          </cell>
          <cell r="D35">
            <v>362</v>
          </cell>
          <cell r="E35" t="str">
            <v>994</v>
          </cell>
          <cell r="F35" t="str">
            <v>A</v>
          </cell>
          <cell r="G35">
            <v>521111</v>
          </cell>
          <cell r="H35" t="str">
            <v>Administrasi Bank</v>
          </cell>
          <cell r="I35" t="str">
            <v>Biaya Administrasi bank (transfer ke rek TUH)</v>
          </cell>
          <cell r="J35"/>
          <cell r="K35">
            <v>7.01</v>
          </cell>
          <cell r="L35">
            <v>21287.560000000005</v>
          </cell>
          <cell r="M35" t="str">
            <v>UP1</v>
          </cell>
          <cell r="N35">
            <v>16741</v>
          </cell>
          <cell r="O35"/>
          <cell r="P35">
            <v>117354.41</v>
          </cell>
          <cell r="Q35">
            <v>-31755318381.039997</v>
          </cell>
          <cell r="R35" t="str">
            <v>II</v>
          </cell>
          <cell r="T35">
            <v>26.25</v>
          </cell>
          <cell r="U35"/>
          <cell r="V35">
            <v>26.25</v>
          </cell>
          <cell r="W35">
            <v>79764.517699999808</v>
          </cell>
          <cell r="X35">
            <v>0</v>
          </cell>
        </row>
        <row r="36">
          <cell r="A36" t="str">
            <v>II363</v>
          </cell>
          <cell r="B36">
            <v>31</v>
          </cell>
          <cell r="C36">
            <v>43886</v>
          </cell>
          <cell r="D36">
            <v>363</v>
          </cell>
          <cell r="E36" t="str">
            <v>994</v>
          </cell>
          <cell r="F36" t="str">
            <v>O</v>
          </cell>
          <cell r="G36">
            <v>522111</v>
          </cell>
          <cell r="H36" t="str">
            <v>Belanja Langganan Listrik</v>
          </cell>
          <cell r="I36" t="str">
            <v xml:space="preserve">Langganan listrik wisma haji madinah </v>
          </cell>
          <cell r="J36"/>
          <cell r="K36">
            <v>1781.52</v>
          </cell>
          <cell r="L36">
            <v>19506.040000000005</v>
          </cell>
          <cell r="M36" t="str">
            <v>UP1</v>
          </cell>
          <cell r="N36">
            <v>16741</v>
          </cell>
          <cell r="O36"/>
          <cell r="P36">
            <v>29824426.32</v>
          </cell>
          <cell r="Q36">
            <v>-31785142807.359997</v>
          </cell>
          <cell r="R36" t="str">
            <v>II</v>
          </cell>
          <cell r="T36">
            <v>6675.35</v>
          </cell>
          <cell r="U36"/>
          <cell r="V36">
            <v>6675.35</v>
          </cell>
          <cell r="W36">
            <v>73089.167699999802</v>
          </cell>
          <cell r="X36">
            <v>0</v>
          </cell>
        </row>
        <row r="37">
          <cell r="A37" t="str">
            <v>II364</v>
          </cell>
          <cell r="B37">
            <v>32</v>
          </cell>
          <cell r="C37">
            <v>43886</v>
          </cell>
          <cell r="D37">
            <v>364</v>
          </cell>
          <cell r="E37" t="str">
            <v>994</v>
          </cell>
          <cell r="F37" t="str">
            <v>O</v>
          </cell>
          <cell r="G37">
            <v>522112</v>
          </cell>
          <cell r="H37" t="str">
            <v>Belanja Langganan Telepon</v>
          </cell>
          <cell r="I37" t="str">
            <v>Langganan internet wisma haji</v>
          </cell>
          <cell r="J37"/>
          <cell r="K37">
            <v>294.24</v>
          </cell>
          <cell r="L37">
            <v>19211.800000000003</v>
          </cell>
          <cell r="M37" t="str">
            <v>UP1</v>
          </cell>
          <cell r="N37">
            <v>16741</v>
          </cell>
          <cell r="O37"/>
          <cell r="P37">
            <v>4925871.84</v>
          </cell>
          <cell r="Q37">
            <v>-31790068679.199997</v>
          </cell>
          <cell r="R37" t="str">
            <v>II</v>
          </cell>
          <cell r="T37">
            <v>1102.5</v>
          </cell>
          <cell r="U37"/>
          <cell r="V37">
            <v>1102.5</v>
          </cell>
          <cell r="W37">
            <v>71986.667699999802</v>
          </cell>
          <cell r="X37">
            <v>0</v>
          </cell>
        </row>
        <row r="38">
          <cell r="A38" t="str">
            <v>II425</v>
          </cell>
          <cell r="B38">
            <v>33</v>
          </cell>
          <cell r="C38">
            <v>43889</v>
          </cell>
          <cell r="D38">
            <v>425</v>
          </cell>
          <cell r="E38" t="str">
            <v>994</v>
          </cell>
          <cell r="F38" t="str">
            <v>D</v>
          </cell>
          <cell r="G38">
            <v>524211</v>
          </cell>
          <cell r="H38" t="str">
            <v>Belanja Perjalanan Dinas Biasa - Luar Negeri</v>
          </cell>
          <cell r="I38" t="str">
            <v>Pendampingan kunker Panja BPIH Komisi VII DPR RI dan Kemenag (18 - 23 Jan 2020)</v>
          </cell>
          <cell r="J38"/>
          <cell r="K38">
            <v>6408</v>
          </cell>
          <cell r="L38">
            <v>12803.800000000003</v>
          </cell>
          <cell r="M38" t="str">
            <v>UP1</v>
          </cell>
          <cell r="N38">
            <v>16741</v>
          </cell>
          <cell r="O38"/>
          <cell r="P38">
            <v>107276328</v>
          </cell>
          <cell r="Q38">
            <v>-31897345007.199997</v>
          </cell>
          <cell r="R38" t="str">
            <v>II</v>
          </cell>
          <cell r="S38">
            <v>3.7469999999999999</v>
          </cell>
          <cell r="T38">
            <v>24010.775999999998</v>
          </cell>
          <cell r="U38"/>
          <cell r="V38">
            <v>24010.775999999998</v>
          </cell>
          <cell r="W38">
            <v>47975.891699999804</v>
          </cell>
          <cell r="X38">
            <v>0</v>
          </cell>
        </row>
        <row r="39">
          <cell r="A39" t="str">
            <v>II426</v>
          </cell>
          <cell r="B39">
            <v>34</v>
          </cell>
          <cell r="C39">
            <v>43889</v>
          </cell>
          <cell r="D39">
            <v>426</v>
          </cell>
          <cell r="E39" t="str">
            <v>994</v>
          </cell>
          <cell r="F39" t="str">
            <v>D</v>
          </cell>
          <cell r="G39">
            <v>524211</v>
          </cell>
          <cell r="H39" t="str">
            <v>Belanja Perjalanan Dinas Biasa - Luar Negeri</v>
          </cell>
          <cell r="I39" t="str">
            <v>Pendampingan kunker Panja BPIH Komisi VII DPR RI dan Kemenag (24 - 26 Jan 2020)</v>
          </cell>
          <cell r="J39"/>
          <cell r="K39">
            <v>4272</v>
          </cell>
          <cell r="L39">
            <v>8531.8000000000029</v>
          </cell>
          <cell r="M39" t="str">
            <v>UP1</v>
          </cell>
          <cell r="N39">
            <v>16741</v>
          </cell>
          <cell r="O39"/>
          <cell r="P39">
            <v>71517552</v>
          </cell>
          <cell r="Q39">
            <v>-31968862559.199997</v>
          </cell>
          <cell r="R39" t="str">
            <v>II</v>
          </cell>
          <cell r="S39">
            <v>3.7469999999999999</v>
          </cell>
          <cell r="T39">
            <v>16007.183999999999</v>
          </cell>
          <cell r="U39"/>
          <cell r="V39">
            <v>16007.183999999999</v>
          </cell>
          <cell r="W39">
            <v>31968.707699999803</v>
          </cell>
          <cell r="X39">
            <v>0</v>
          </cell>
        </row>
        <row r="40">
          <cell r="A40" t="str">
            <v>II427</v>
          </cell>
          <cell r="B40">
            <v>35</v>
          </cell>
          <cell r="C40">
            <v>43889</v>
          </cell>
          <cell r="D40">
            <v>427</v>
          </cell>
          <cell r="E40" t="str">
            <v>994</v>
          </cell>
          <cell r="F40" t="str">
            <v>D</v>
          </cell>
          <cell r="G40">
            <v>524211</v>
          </cell>
          <cell r="H40" t="str">
            <v>Belanja Perjalanan Dinas Biasa - Luar Negeri</v>
          </cell>
          <cell r="I40" t="str">
            <v>Pendampingan kunker Panja BPIH Komisi VII DPR RI dan Kemenag (18 - 20 Jan 2020)</v>
          </cell>
          <cell r="J40"/>
          <cell r="K40">
            <v>1921.54</v>
          </cell>
          <cell r="L40">
            <v>6610.2600000000029</v>
          </cell>
          <cell r="M40" t="str">
            <v>UP1</v>
          </cell>
          <cell r="N40">
            <v>16741</v>
          </cell>
          <cell r="O40"/>
          <cell r="P40">
            <v>32168501.140000001</v>
          </cell>
          <cell r="Q40">
            <v>-32001031060.339996</v>
          </cell>
          <cell r="R40" t="str">
            <v>II</v>
          </cell>
          <cell r="S40"/>
          <cell r="T40">
            <v>7200</v>
          </cell>
          <cell r="U40"/>
          <cell r="V40">
            <v>7200</v>
          </cell>
          <cell r="W40">
            <v>24768.707699999803</v>
          </cell>
          <cell r="X40">
            <v>0</v>
          </cell>
        </row>
        <row r="41">
          <cell r="A41" t="str">
            <v>II428</v>
          </cell>
          <cell r="B41">
            <v>36</v>
          </cell>
          <cell r="C41">
            <v>43889</v>
          </cell>
          <cell r="D41">
            <v>428</v>
          </cell>
          <cell r="E41" t="str">
            <v>994</v>
          </cell>
          <cell r="F41" t="str">
            <v>D</v>
          </cell>
          <cell r="G41">
            <v>524211</v>
          </cell>
          <cell r="H41" t="str">
            <v>Belanja Perjalanan Dinas Biasa - Luar Negeri</v>
          </cell>
          <cell r="I41" t="str">
            <v>Pendampingan kunker Panja BPIH Komisi VII DPR RI dan Kemenag (24 - 26 Jan 2020)</v>
          </cell>
          <cell r="J41"/>
          <cell r="K41">
            <v>1761.41</v>
          </cell>
          <cell r="L41">
            <v>4848.8500000000031</v>
          </cell>
          <cell r="M41" t="str">
            <v>UP1</v>
          </cell>
          <cell r="N41">
            <v>16741</v>
          </cell>
          <cell r="O41"/>
          <cell r="P41">
            <v>29487764.810000002</v>
          </cell>
          <cell r="Q41">
            <v>-32030518825.149998</v>
          </cell>
          <cell r="R41" t="str">
            <v>II</v>
          </cell>
          <cell r="S41"/>
          <cell r="T41">
            <v>6600</v>
          </cell>
          <cell r="U41"/>
          <cell r="V41">
            <v>6600</v>
          </cell>
          <cell r="W41">
            <v>18168.707699999803</v>
          </cell>
          <cell r="X41">
            <v>0</v>
          </cell>
        </row>
        <row r="42">
          <cell r="A42" t="str">
            <v>II429</v>
          </cell>
          <cell r="B42">
            <v>37</v>
          </cell>
          <cell r="C42">
            <v>43889</v>
          </cell>
          <cell r="D42">
            <v>429</v>
          </cell>
          <cell r="E42" t="str">
            <v>994</v>
          </cell>
          <cell r="F42" t="str">
            <v>D</v>
          </cell>
          <cell r="G42">
            <v>524211</v>
          </cell>
          <cell r="H42" t="str">
            <v>Belanja Perjalanan Dinas Biasa - Luar Negeri</v>
          </cell>
          <cell r="I42" t="str">
            <v>Pendampingan kunker Panja BPIH Komisi VII DPR RI dan Kemenag (21 - 23 Jan 2020)</v>
          </cell>
          <cell r="J42"/>
          <cell r="K42">
            <v>1681.35</v>
          </cell>
          <cell r="L42">
            <v>3167.5000000000032</v>
          </cell>
          <cell r="M42" t="str">
            <v>UP1</v>
          </cell>
          <cell r="N42">
            <v>16741</v>
          </cell>
          <cell r="O42"/>
          <cell r="P42">
            <v>28147480.349999998</v>
          </cell>
          <cell r="Q42">
            <v>-32058666305.499996</v>
          </cell>
          <cell r="R42" t="str">
            <v>II</v>
          </cell>
          <cell r="S42"/>
          <cell r="T42">
            <v>6300</v>
          </cell>
          <cell r="U42"/>
          <cell r="V42">
            <v>6300</v>
          </cell>
          <cell r="W42">
            <v>11868.707699999803</v>
          </cell>
          <cell r="X42">
            <v>0</v>
          </cell>
        </row>
        <row r="43">
          <cell r="A43" t="str">
            <v>II430</v>
          </cell>
          <cell r="B43">
            <v>38</v>
          </cell>
          <cell r="C43">
            <v>43889</v>
          </cell>
          <cell r="D43">
            <v>430</v>
          </cell>
          <cell r="E43" t="str">
            <v>994</v>
          </cell>
          <cell r="F43" t="str">
            <v>D</v>
          </cell>
          <cell r="G43">
            <v>524211</v>
          </cell>
          <cell r="H43" t="str">
            <v>Belanja Perjalanan Dinas Biasa - Luar Negeri</v>
          </cell>
          <cell r="I43" t="str">
            <v xml:space="preserve">Tindaklanjut daftar piutang 2019, kunjungan ke M Sholih Harun Katering </v>
          </cell>
          <cell r="J43"/>
          <cell r="K43">
            <v>178</v>
          </cell>
          <cell r="L43">
            <v>2989.5000000000032</v>
          </cell>
          <cell r="M43" t="str">
            <v>UP1</v>
          </cell>
          <cell r="N43">
            <v>14342</v>
          </cell>
          <cell r="O43"/>
          <cell r="P43">
            <v>2552876</v>
          </cell>
          <cell r="Q43">
            <v>-32061219181.499996</v>
          </cell>
          <cell r="R43" t="str">
            <v>II</v>
          </cell>
          <cell r="S43">
            <v>3.7469999999999999</v>
          </cell>
          <cell r="T43">
            <v>666.96600000000001</v>
          </cell>
          <cell r="U43"/>
          <cell r="V43">
            <v>666.96600000000001</v>
          </cell>
          <cell r="W43">
            <v>11201.741699999802</v>
          </cell>
          <cell r="X43">
            <v>0</v>
          </cell>
        </row>
        <row r="44">
          <cell r="A44" t="str">
            <v>II431</v>
          </cell>
          <cell r="B44">
            <v>39</v>
          </cell>
          <cell r="C44">
            <v>43889</v>
          </cell>
          <cell r="D44">
            <v>431</v>
          </cell>
          <cell r="E44" t="str">
            <v>994</v>
          </cell>
          <cell r="F44" t="str">
            <v>D</v>
          </cell>
          <cell r="G44">
            <v>524211</v>
          </cell>
          <cell r="H44" t="str">
            <v>Belanja Perjalanan Dinas Biasa - Luar Negeri</v>
          </cell>
          <cell r="I44" t="str">
            <v xml:space="preserve">Tindaklanjut daftar piutang 2019, kunjungan ke M Sholih Harun Katering </v>
          </cell>
          <cell r="J44"/>
          <cell r="K44">
            <v>124.1</v>
          </cell>
          <cell r="L44">
            <v>2865.4000000000033</v>
          </cell>
          <cell r="M44" t="str">
            <v>UP1</v>
          </cell>
          <cell r="N44">
            <v>14342</v>
          </cell>
          <cell r="O44"/>
          <cell r="P44">
            <v>1779842.2</v>
          </cell>
          <cell r="Q44">
            <v>-32062999023.699997</v>
          </cell>
          <cell r="R44" t="str">
            <v>II</v>
          </cell>
          <cell r="T44">
            <v>465</v>
          </cell>
          <cell r="U44"/>
          <cell r="V44">
            <v>465</v>
          </cell>
          <cell r="W44">
            <v>10736.741699999802</v>
          </cell>
          <cell r="X44">
            <v>0</v>
          </cell>
        </row>
        <row r="45">
          <cell r="A45" t="str">
            <v>II432</v>
          </cell>
          <cell r="B45">
            <v>40</v>
          </cell>
          <cell r="C45">
            <v>43889</v>
          </cell>
          <cell r="D45">
            <v>432</v>
          </cell>
          <cell r="E45" t="str">
            <v>994</v>
          </cell>
          <cell r="F45" t="str">
            <v>D</v>
          </cell>
          <cell r="G45">
            <v>524211</v>
          </cell>
          <cell r="H45" t="str">
            <v>Belanja Perjalanan Dinas Biasa - Luar Negeri</v>
          </cell>
          <cell r="I45" t="str">
            <v>Penyusunan LK PAOH Nasional Desember Tahun 1440H/2019M - TIKET Pesawat</v>
          </cell>
          <cell r="J45"/>
          <cell r="K45">
            <v>1811.58</v>
          </cell>
          <cell r="L45">
            <v>1053.8200000000033</v>
          </cell>
          <cell r="M45" t="str">
            <v>UP1</v>
          </cell>
          <cell r="N45">
            <v>16741</v>
          </cell>
          <cell r="O45"/>
          <cell r="P45">
            <v>30327660.779999997</v>
          </cell>
          <cell r="Q45">
            <v>-32093326684.479996</v>
          </cell>
          <cell r="R45" t="str">
            <v>II</v>
          </cell>
          <cell r="T45">
            <v>6788</v>
          </cell>
          <cell r="U45"/>
          <cell r="V45">
            <v>6788</v>
          </cell>
          <cell r="W45">
            <v>3948.7416999998022</v>
          </cell>
          <cell r="X45">
            <v>0</v>
          </cell>
        </row>
        <row r="46">
          <cell r="A46" t="str">
            <v>II433</v>
          </cell>
          <cell r="B46">
            <v>41</v>
          </cell>
          <cell r="C46">
            <v>43889</v>
          </cell>
          <cell r="D46">
            <v>433</v>
          </cell>
          <cell r="E46" t="str">
            <v>994</v>
          </cell>
          <cell r="F46" t="str">
            <v>D</v>
          </cell>
          <cell r="G46">
            <v>524211</v>
          </cell>
          <cell r="H46" t="str">
            <v>Belanja Perjalanan Dinas Biasa - Luar Negeri</v>
          </cell>
          <cell r="I46" t="str">
            <v>Tindaklanjut daftar piutang 2018, kunjungan ke Burhan Alhuda Catering Es</v>
          </cell>
          <cell r="J46"/>
          <cell r="K46">
            <v>112.09</v>
          </cell>
          <cell r="L46">
            <v>941.73000000000332</v>
          </cell>
          <cell r="M46" t="str">
            <v>UP1</v>
          </cell>
          <cell r="N46">
            <v>14342</v>
          </cell>
          <cell r="O46"/>
          <cell r="P46">
            <v>1607594.78</v>
          </cell>
          <cell r="Q46">
            <v>-32094934279.259995</v>
          </cell>
          <cell r="R46" t="str">
            <v>II</v>
          </cell>
          <cell r="T46">
            <v>420</v>
          </cell>
          <cell r="U46"/>
          <cell r="V46">
            <v>420</v>
          </cell>
          <cell r="W46">
            <v>3528.7416999998022</v>
          </cell>
          <cell r="X46">
            <v>0</v>
          </cell>
        </row>
        <row r="47">
          <cell r="A47" t="str">
            <v>III</v>
          </cell>
          <cell r="B47"/>
          <cell r="C47">
            <v>43891</v>
          </cell>
          <cell r="D47"/>
          <cell r="E47"/>
          <cell r="F47"/>
          <cell r="G47"/>
          <cell r="H47"/>
          <cell r="I47" t="str">
            <v>Saldo Awal</v>
          </cell>
          <cell r="J47"/>
          <cell r="K47"/>
          <cell r="L47">
            <v>941.73000000000332</v>
          </cell>
          <cell r="M47" t="str">
            <v>UP1</v>
          </cell>
          <cell r="N47"/>
          <cell r="O47"/>
          <cell r="P47">
            <v>0</v>
          </cell>
          <cell r="Q47">
            <v>-32094934279.259995</v>
          </cell>
          <cell r="R47" t="str">
            <v>III</v>
          </cell>
          <cell r="T47">
            <v>0</v>
          </cell>
          <cell r="U47"/>
          <cell r="V47"/>
          <cell r="W47">
            <v>3528.7416999998022</v>
          </cell>
          <cell r="X47">
            <v>0</v>
          </cell>
        </row>
        <row r="48">
          <cell r="A48" t="str">
            <v>IIIXV</v>
          </cell>
          <cell r="B48"/>
          <cell r="C48">
            <v>43894</v>
          </cell>
          <cell r="D48" t="str">
            <v>XV</v>
          </cell>
          <cell r="E48"/>
          <cell r="F48"/>
          <cell r="G48" t="str">
            <v>UM</v>
          </cell>
          <cell r="H48"/>
          <cell r="I48" t="str">
            <v xml:space="preserve">Penerimaan dana LS Honorarium tenaga pendukung KPA dan PPK penyediaan layanan akomodasi, konsumsi dan trasnportasi jemaah haji di Arab Saudi </v>
          </cell>
          <cell r="J48">
            <v>46681.23</v>
          </cell>
          <cell r="K48"/>
          <cell r="L48">
            <v>47622.960000000006</v>
          </cell>
          <cell r="M48" t="str">
            <v>LS</v>
          </cell>
          <cell r="N48"/>
          <cell r="O48">
            <v>651950000</v>
          </cell>
          <cell r="P48">
            <v>0</v>
          </cell>
          <cell r="Q48">
            <v>-31442984279.259995</v>
          </cell>
          <cell r="R48" t="str">
            <v>III</v>
          </cell>
          <cell r="T48">
            <v>0</v>
          </cell>
          <cell r="U48"/>
          <cell r="V48"/>
          <cell r="W48">
            <v>3528.7416999998022</v>
          </cell>
          <cell r="X48">
            <v>0</v>
          </cell>
        </row>
        <row r="49">
          <cell r="A49" t="str">
            <v>III112</v>
          </cell>
          <cell r="B49"/>
          <cell r="C49">
            <v>43894</v>
          </cell>
          <cell r="D49">
            <v>112</v>
          </cell>
          <cell r="E49" t="str">
            <v>994</v>
          </cell>
          <cell r="F49" t="str">
            <v>A</v>
          </cell>
          <cell r="G49">
            <v>521111</v>
          </cell>
          <cell r="H49" t="str">
            <v>Administrasi Bank</v>
          </cell>
          <cell r="I49" t="str">
            <v>Biaya Administrasi bank (transfer pot pajak dari rek KJRI ke Jkt)</v>
          </cell>
          <cell r="J49"/>
          <cell r="K49">
            <v>21.02</v>
          </cell>
          <cell r="L49">
            <v>47601.94000000001</v>
          </cell>
          <cell r="M49" t="str">
            <v>UP1</v>
          </cell>
          <cell r="N49">
            <v>16741</v>
          </cell>
          <cell r="O49"/>
          <cell r="P49">
            <v>351895.82</v>
          </cell>
          <cell r="Q49">
            <v>-31443336175.079994</v>
          </cell>
          <cell r="R49" t="str">
            <v>III</v>
          </cell>
          <cell r="T49">
            <v>78.761939999999996</v>
          </cell>
          <cell r="U49"/>
          <cell r="V49">
            <v>78.761939999999996</v>
          </cell>
          <cell r="W49">
            <v>3449.9797599998024</v>
          </cell>
          <cell r="X49">
            <v>0</v>
          </cell>
        </row>
        <row r="50">
          <cell r="A50" t="str">
            <v>III117</v>
          </cell>
          <cell r="B50"/>
          <cell r="C50">
            <v>43894</v>
          </cell>
          <cell r="D50">
            <v>117</v>
          </cell>
          <cell r="E50" t="str">
            <v>994</v>
          </cell>
          <cell r="F50" t="str">
            <v>A</v>
          </cell>
          <cell r="G50">
            <v>521111</v>
          </cell>
          <cell r="H50" t="str">
            <v>Administrasi Bank</v>
          </cell>
          <cell r="I50" t="str">
            <v>Biaya Administrasi bank (transfer LS dari KPPN Jkt ke rek KJRI)</v>
          </cell>
          <cell r="J50"/>
          <cell r="K50">
            <v>45.5</v>
          </cell>
          <cell r="L50">
            <v>47556.44000000001</v>
          </cell>
          <cell r="M50" t="str">
            <v>UP1</v>
          </cell>
          <cell r="N50">
            <v>16741</v>
          </cell>
          <cell r="O50"/>
          <cell r="P50">
            <v>761715.5</v>
          </cell>
          <cell r="Q50">
            <v>-31444097890.579994</v>
          </cell>
          <cell r="R50" t="str">
            <v>III</v>
          </cell>
          <cell r="T50">
            <v>170.48849999999999</v>
          </cell>
          <cell r="U50"/>
          <cell r="V50">
            <v>170.48849999999999</v>
          </cell>
          <cell r="W50">
            <v>3279.4912599998024</v>
          </cell>
          <cell r="X50">
            <v>0</v>
          </cell>
        </row>
        <row r="51">
          <cell r="A51" t="str">
            <v>III140</v>
          </cell>
          <cell r="B51"/>
          <cell r="C51">
            <v>43899</v>
          </cell>
          <cell r="D51">
            <v>140</v>
          </cell>
          <cell r="E51">
            <v>51</v>
          </cell>
          <cell r="F51" t="str">
            <v>A</v>
          </cell>
          <cell r="G51">
            <v>521213</v>
          </cell>
          <cell r="H51" t="str">
            <v>Belanja Honor Output Kegiatan</v>
          </cell>
          <cell r="I51" t="str">
            <v xml:space="preserve">Honorarium tenaga pendukung KPA dan PPK penyediaan layanan akomodasi, konsumsi dan trasnportasi jemaah haji di Arab Saudi  </v>
          </cell>
          <cell r="J51"/>
          <cell r="K51">
            <v>46681.23</v>
          </cell>
          <cell r="L51">
            <v>875.2100000000064</v>
          </cell>
          <cell r="M51" t="str">
            <v>LS</v>
          </cell>
          <cell r="N51">
            <v>14018</v>
          </cell>
          <cell r="O51"/>
          <cell r="P51">
            <v>654377482.13999999</v>
          </cell>
          <cell r="Q51">
            <v>-32098475372.719994</v>
          </cell>
          <cell r="R51" t="str">
            <v>III</v>
          </cell>
          <cell r="T51">
            <v>174914.57</v>
          </cell>
          <cell r="U51"/>
          <cell r="V51">
            <v>174914.57</v>
          </cell>
          <cell r="W51">
            <v>-171635.0787400002</v>
          </cell>
          <cell r="X51">
            <v>0</v>
          </cell>
        </row>
        <row r="52">
          <cell r="A52" t="str">
            <v>IIIXXXV</v>
          </cell>
          <cell r="B52"/>
          <cell r="C52">
            <v>43900</v>
          </cell>
          <cell r="D52" t="str">
            <v>XXXV</v>
          </cell>
          <cell r="E52"/>
          <cell r="F52"/>
          <cell r="G52" t="str">
            <v>UM</v>
          </cell>
          <cell r="H52"/>
          <cell r="I52" t="str">
            <v xml:space="preserve">Penerimaan dana LS Honorarium tenaga pendukung Tim penyediaan layanan akomodasi dan konsumsi jemaah haji di Arab Saudi </v>
          </cell>
          <cell r="J52">
            <v>241332.57</v>
          </cell>
          <cell r="K52"/>
          <cell r="L52">
            <v>242207.78000000003</v>
          </cell>
          <cell r="M52" t="str">
            <v>LS</v>
          </cell>
          <cell r="N52"/>
          <cell r="O52">
            <v>3383000000</v>
          </cell>
          <cell r="P52">
            <v>0</v>
          </cell>
          <cell r="Q52">
            <v>-28715475372.719994</v>
          </cell>
          <cell r="R52" t="str">
            <v>III</v>
          </cell>
          <cell r="T52">
            <v>0</v>
          </cell>
          <cell r="U52"/>
          <cell r="V52"/>
          <cell r="W52">
            <v>-171635.0787400002</v>
          </cell>
          <cell r="X52">
            <v>0</v>
          </cell>
        </row>
        <row r="53">
          <cell r="A53" t="str">
            <v>III180</v>
          </cell>
          <cell r="B53"/>
          <cell r="C53">
            <v>43900</v>
          </cell>
          <cell r="D53">
            <v>180</v>
          </cell>
          <cell r="E53" t="str">
            <v>994</v>
          </cell>
          <cell r="F53" t="str">
            <v>A</v>
          </cell>
          <cell r="G53">
            <v>521111</v>
          </cell>
          <cell r="H53" t="str">
            <v>Administrasi Bank</v>
          </cell>
          <cell r="I53" t="str">
            <v>Biaya Administrasi bank (transfer LS dari KPPN Jkt ke rek KJRI)</v>
          </cell>
          <cell r="J53"/>
          <cell r="K53">
            <v>45.5</v>
          </cell>
          <cell r="L53">
            <v>242162.28000000003</v>
          </cell>
          <cell r="M53" t="str">
            <v>UP1</v>
          </cell>
          <cell r="N53">
            <v>16741</v>
          </cell>
          <cell r="O53"/>
          <cell r="P53">
            <v>761715.5</v>
          </cell>
          <cell r="Q53">
            <v>-28716237088.219994</v>
          </cell>
          <cell r="R53" t="str">
            <v>III</v>
          </cell>
          <cell r="T53">
            <v>170.48849999999999</v>
          </cell>
          <cell r="U53"/>
          <cell r="V53">
            <v>170.48849999999999</v>
          </cell>
          <cell r="W53">
            <v>-171805.56724000021</v>
          </cell>
          <cell r="X53">
            <v>0</v>
          </cell>
        </row>
        <row r="54">
          <cell r="A54" t="str">
            <v>IIIXLI</v>
          </cell>
          <cell r="B54"/>
          <cell r="C54">
            <v>43901</v>
          </cell>
          <cell r="D54" t="str">
            <v>XLI</v>
          </cell>
          <cell r="E54"/>
          <cell r="F54"/>
          <cell r="G54" t="str">
            <v>UM</v>
          </cell>
          <cell r="H54"/>
          <cell r="I54" t="str">
            <v>UANG PERSEDIAAN 2 TA 2020</v>
          </cell>
          <cell r="J54">
            <v>65006.09</v>
          </cell>
          <cell r="K54"/>
          <cell r="L54">
            <v>307168.37</v>
          </cell>
          <cell r="M54" t="str">
            <v>UP2</v>
          </cell>
          <cell r="N54">
            <v>14267</v>
          </cell>
          <cell r="O54">
            <v>927441886.02999997</v>
          </cell>
          <cell r="P54">
            <v>0</v>
          </cell>
          <cell r="Q54">
            <v>-27788795202.189995</v>
          </cell>
          <cell r="R54" t="str">
            <v>III</v>
          </cell>
          <cell r="T54">
            <v>0</v>
          </cell>
          <cell r="U54"/>
          <cell r="V54"/>
          <cell r="W54">
            <v>-171805.56724000021</v>
          </cell>
          <cell r="X54">
            <v>0</v>
          </cell>
        </row>
        <row r="55">
          <cell r="A55" t="str">
            <v>III223</v>
          </cell>
          <cell r="B55"/>
          <cell r="C55">
            <v>43901</v>
          </cell>
          <cell r="D55">
            <v>223</v>
          </cell>
          <cell r="E55" t="str">
            <v>994</v>
          </cell>
          <cell r="F55" t="str">
            <v>A</v>
          </cell>
          <cell r="G55">
            <v>521111</v>
          </cell>
          <cell r="H55" t="str">
            <v>Administrasi Bank</v>
          </cell>
          <cell r="I55" t="str">
            <v>Biaya Administrasi bank (transfer GUP 1 dari KPPN Jkt ke rek KJRI)</v>
          </cell>
          <cell r="J55"/>
          <cell r="K55">
            <v>45.5</v>
          </cell>
          <cell r="L55">
            <v>307122.87</v>
          </cell>
          <cell r="M55" t="str">
            <v>UP1</v>
          </cell>
          <cell r="N55">
            <v>16741</v>
          </cell>
          <cell r="O55"/>
          <cell r="P55">
            <v>761715.5</v>
          </cell>
          <cell r="Q55">
            <v>-27789556917.689995</v>
          </cell>
          <cell r="R55" t="str">
            <v>III</v>
          </cell>
          <cell r="T55">
            <v>170.48849999999999</v>
          </cell>
          <cell r="U55"/>
          <cell r="V55">
            <v>170.48849999999999</v>
          </cell>
          <cell r="W55">
            <v>-171976.05574000021</v>
          </cell>
          <cell r="X55">
            <v>0</v>
          </cell>
        </row>
        <row r="56">
          <cell r="A56" t="str">
            <v>III224</v>
          </cell>
          <cell r="B56"/>
          <cell r="C56">
            <v>43902</v>
          </cell>
          <cell r="D56">
            <v>224</v>
          </cell>
          <cell r="E56" t="str">
            <v>994</v>
          </cell>
          <cell r="F56" t="str">
            <v>C</v>
          </cell>
          <cell r="G56">
            <v>521111</v>
          </cell>
          <cell r="H56" t="str">
            <v>Belanja Keperluan Perkantoran</v>
          </cell>
          <cell r="I56" t="str">
            <v>Honorarium Pegawai TUH Februari 2020</v>
          </cell>
          <cell r="J56"/>
          <cell r="K56"/>
          <cell r="L56">
            <v>307122.87</v>
          </cell>
          <cell r="M56" t="str">
            <v>UP1</v>
          </cell>
          <cell r="N56">
            <v>16741</v>
          </cell>
          <cell r="O56"/>
          <cell r="P56">
            <v>0</v>
          </cell>
          <cell r="Q56">
            <v>-27789556917.689995</v>
          </cell>
          <cell r="R56" t="str">
            <v>III</v>
          </cell>
          <cell r="T56">
            <v>149525</v>
          </cell>
          <cell r="U56"/>
          <cell r="V56"/>
          <cell r="W56">
            <v>-171976.05574000021</v>
          </cell>
          <cell r="X56">
            <v>-149525</v>
          </cell>
        </row>
        <row r="57">
          <cell r="A57" t="str">
            <v>III224</v>
          </cell>
          <cell r="B57"/>
          <cell r="C57">
            <v>43902</v>
          </cell>
          <cell r="D57">
            <v>224</v>
          </cell>
          <cell r="E57" t="str">
            <v>994</v>
          </cell>
          <cell r="F57" t="str">
            <v>C</v>
          </cell>
          <cell r="G57">
            <v>521111</v>
          </cell>
          <cell r="H57" t="str">
            <v>Belanja Keperluan Perkantoran</v>
          </cell>
          <cell r="I57" t="str">
            <v>Honorarium Pegawai TUH Februari 2020</v>
          </cell>
          <cell r="J57"/>
          <cell r="K57">
            <v>39905.26</v>
          </cell>
          <cell r="L57">
            <v>267217.61</v>
          </cell>
          <cell r="M57" t="str">
            <v>UP2</v>
          </cell>
          <cell r="N57">
            <v>16741</v>
          </cell>
          <cell r="O57"/>
          <cell r="P57">
            <v>668053957.66000009</v>
          </cell>
          <cell r="Q57">
            <v>-28457610875.349995</v>
          </cell>
          <cell r="R57" t="str">
            <v>III</v>
          </cell>
          <cell r="T57">
            <v>149525</v>
          </cell>
          <cell r="U57"/>
          <cell r="V57">
            <v>149525</v>
          </cell>
          <cell r="W57">
            <v>-321501.05574000021</v>
          </cell>
          <cell r="X57">
            <v>0</v>
          </cell>
        </row>
        <row r="58">
          <cell r="A58" t="str">
            <v>III225</v>
          </cell>
          <cell r="B58"/>
          <cell r="C58">
            <v>43902</v>
          </cell>
          <cell r="D58">
            <v>225</v>
          </cell>
          <cell r="E58" t="str">
            <v>994</v>
          </cell>
          <cell r="F58" t="str">
            <v>O</v>
          </cell>
          <cell r="G58">
            <v>522112</v>
          </cell>
          <cell r="H58" t="str">
            <v>Belanja Langganan Telepon</v>
          </cell>
          <cell r="I58" t="str">
            <v>Langganan telepon kantor TUH</v>
          </cell>
          <cell r="J58"/>
          <cell r="K58">
            <v>1065.5</v>
          </cell>
          <cell r="L58">
            <v>266152.11</v>
          </cell>
          <cell r="M58" t="str">
            <v>UP2</v>
          </cell>
          <cell r="N58">
            <v>16741</v>
          </cell>
          <cell r="O58"/>
          <cell r="P58">
            <v>17837535.5</v>
          </cell>
          <cell r="Q58">
            <v>-28475448410.849995</v>
          </cell>
          <cell r="R58" t="str">
            <v>III</v>
          </cell>
          <cell r="T58">
            <v>3992.4400000000005</v>
          </cell>
          <cell r="U58"/>
          <cell r="V58">
            <v>3992.4400000000005</v>
          </cell>
          <cell r="W58">
            <v>-325493.49574000022</v>
          </cell>
          <cell r="X58">
            <v>0</v>
          </cell>
        </row>
        <row r="59">
          <cell r="A59" t="str">
            <v>III226</v>
          </cell>
          <cell r="B59"/>
          <cell r="C59">
            <v>43902</v>
          </cell>
          <cell r="D59">
            <v>226</v>
          </cell>
          <cell r="E59" t="str">
            <v>994</v>
          </cell>
          <cell r="F59" t="str">
            <v>B</v>
          </cell>
          <cell r="G59">
            <v>521111</v>
          </cell>
          <cell r="H59" t="str">
            <v>Penerimaan Tamu dan Delegasi</v>
          </cell>
          <cell r="I59" t="str">
            <v>Penerimaan Tamu dan Delegasi</v>
          </cell>
          <cell r="J59"/>
          <cell r="K59">
            <v>7052.84</v>
          </cell>
          <cell r="L59">
            <v>259099.27</v>
          </cell>
          <cell r="M59" t="str">
            <v>UP2</v>
          </cell>
          <cell r="N59">
            <v>16741</v>
          </cell>
          <cell r="O59"/>
          <cell r="P59">
            <v>118071594.44</v>
          </cell>
          <cell r="Q59">
            <v>-28593520005.289993</v>
          </cell>
          <cell r="R59" t="str">
            <v>III</v>
          </cell>
          <cell r="T59">
            <v>26426.99</v>
          </cell>
          <cell r="U59"/>
          <cell r="V59">
            <v>26426.99</v>
          </cell>
          <cell r="W59">
            <v>-351920.48574000021</v>
          </cell>
          <cell r="X59">
            <v>0</v>
          </cell>
        </row>
        <row r="60">
          <cell r="A60" t="str">
            <v>III227</v>
          </cell>
          <cell r="B60"/>
          <cell r="C60">
            <v>43902</v>
          </cell>
          <cell r="D60">
            <v>227</v>
          </cell>
          <cell r="E60" t="str">
            <v>994</v>
          </cell>
          <cell r="F60" t="str">
            <v>A</v>
          </cell>
          <cell r="G60">
            <v>521111</v>
          </cell>
          <cell r="H60" t="str">
            <v>Keperluan Sarana Prasarana Peralatan dan Gedung</v>
          </cell>
          <cell r="I60" t="str">
            <v>Pembelian Alat pembaca barcode</v>
          </cell>
          <cell r="J60"/>
          <cell r="K60">
            <v>493.19</v>
          </cell>
          <cell r="L60">
            <v>258606.07999999999</v>
          </cell>
          <cell r="M60" t="str">
            <v>UP2</v>
          </cell>
          <cell r="N60">
            <v>16741</v>
          </cell>
          <cell r="O60"/>
          <cell r="P60">
            <v>8256493.79</v>
          </cell>
          <cell r="Q60">
            <v>-28601776499.079994</v>
          </cell>
          <cell r="R60" t="str">
            <v>III</v>
          </cell>
          <cell r="T60">
            <v>1848</v>
          </cell>
          <cell r="U60"/>
          <cell r="V60">
            <v>1848</v>
          </cell>
          <cell r="W60">
            <v>-353768.48574000021</v>
          </cell>
          <cell r="X60">
            <v>0</v>
          </cell>
        </row>
        <row r="61">
          <cell r="A61" t="str">
            <v>III228</v>
          </cell>
          <cell r="B61"/>
          <cell r="C61">
            <v>43902</v>
          </cell>
          <cell r="D61">
            <v>228</v>
          </cell>
          <cell r="E61" t="str">
            <v>994</v>
          </cell>
          <cell r="F61" t="str">
            <v>O</v>
          </cell>
          <cell r="G61">
            <v>522111</v>
          </cell>
          <cell r="H61" t="str">
            <v>Belanja Langganan Listrik</v>
          </cell>
          <cell r="I61" t="str">
            <v>Belanja Langganan Listrik Wisma Haji Makkah dan Bir Ali</v>
          </cell>
          <cell r="J61"/>
          <cell r="K61">
            <v>2822.3</v>
          </cell>
          <cell r="L61">
            <v>255783.78</v>
          </cell>
          <cell r="M61" t="str">
            <v>UP2</v>
          </cell>
          <cell r="N61">
            <v>16741</v>
          </cell>
          <cell r="O61"/>
          <cell r="P61">
            <v>47248124.300000004</v>
          </cell>
          <cell r="Q61">
            <v>-28649024623.379993</v>
          </cell>
          <cell r="R61" t="str">
            <v>III</v>
          </cell>
          <cell r="T61">
            <v>10575.15</v>
          </cell>
          <cell r="U61"/>
          <cell r="V61">
            <v>10575.15</v>
          </cell>
          <cell r="W61">
            <v>-364343.63574000023</v>
          </cell>
          <cell r="X61">
            <v>0</v>
          </cell>
        </row>
        <row r="62">
          <cell r="A62" t="str">
            <v>III229</v>
          </cell>
          <cell r="B62"/>
          <cell r="C62">
            <v>43902</v>
          </cell>
          <cell r="D62">
            <v>229</v>
          </cell>
          <cell r="E62">
            <v>54</v>
          </cell>
          <cell r="F62" t="str">
            <v>A</v>
          </cell>
          <cell r="G62">
            <v>521111</v>
          </cell>
          <cell r="H62" t="str">
            <v>Belanja Keperluan Perkantoran</v>
          </cell>
          <cell r="I62" t="str">
            <v>Pasang Iklan Penyiapan Layanan Konsumsi Jemaah Haji</v>
          </cell>
          <cell r="J62"/>
          <cell r="K62">
            <v>1913.8</v>
          </cell>
          <cell r="L62">
            <v>253869.98</v>
          </cell>
          <cell r="M62" t="str">
            <v>UP2</v>
          </cell>
          <cell r="N62">
            <v>16741</v>
          </cell>
          <cell r="O62"/>
          <cell r="P62">
            <v>32038925.800000001</v>
          </cell>
          <cell r="Q62">
            <v>-28681063549.179993</v>
          </cell>
          <cell r="R62" t="str">
            <v>III</v>
          </cell>
          <cell r="T62">
            <v>7171</v>
          </cell>
          <cell r="U62"/>
          <cell r="V62">
            <v>7171</v>
          </cell>
          <cell r="W62">
            <v>-371514.63574000023</v>
          </cell>
          <cell r="X62">
            <v>0</v>
          </cell>
        </row>
        <row r="63">
          <cell r="A63" t="str">
            <v>III230</v>
          </cell>
          <cell r="B63"/>
          <cell r="C63">
            <v>43902</v>
          </cell>
          <cell r="D63">
            <v>230</v>
          </cell>
          <cell r="E63" t="str">
            <v>994</v>
          </cell>
          <cell r="F63" t="str">
            <v>O</v>
          </cell>
          <cell r="G63">
            <v>522113</v>
          </cell>
          <cell r="H63" t="str">
            <v>Belanja Langganan Air</v>
          </cell>
          <cell r="I63" t="str">
            <v>Belanja Langganan Air (PAM dan Minum) wisma haji dan kantor TUH</v>
          </cell>
          <cell r="J63"/>
          <cell r="K63">
            <v>2877.86</v>
          </cell>
          <cell r="L63">
            <v>250992.12000000002</v>
          </cell>
          <cell r="M63" t="str">
            <v>UP2</v>
          </cell>
          <cell r="N63">
            <v>16741</v>
          </cell>
          <cell r="O63"/>
          <cell r="P63">
            <v>48178254.260000005</v>
          </cell>
          <cell r="Q63">
            <v>-28729241803.439991</v>
          </cell>
          <cell r="R63" t="str">
            <v>III</v>
          </cell>
          <cell r="T63">
            <v>10783.33</v>
          </cell>
          <cell r="U63"/>
          <cell r="V63">
            <v>10783.33</v>
          </cell>
          <cell r="W63">
            <v>-382297.96574000025</v>
          </cell>
          <cell r="X63">
            <v>0</v>
          </cell>
        </row>
        <row r="64">
          <cell r="A64" t="str">
            <v>III231</v>
          </cell>
          <cell r="B64"/>
          <cell r="C64">
            <v>43902</v>
          </cell>
          <cell r="D64">
            <v>231</v>
          </cell>
          <cell r="E64">
            <v>51</v>
          </cell>
          <cell r="F64" t="str">
            <v>B</v>
          </cell>
          <cell r="G64">
            <v>521213</v>
          </cell>
          <cell r="H64" t="str">
            <v>Belanja Honor Output Kegiatan</v>
          </cell>
          <cell r="I64" t="str">
            <v xml:space="preserve">Honorarium Panitia kegiatan rekrutmen tenaga pendukung PPIH Arab Saudi </v>
          </cell>
          <cell r="J64"/>
          <cell r="K64">
            <v>262.33999999999997</v>
          </cell>
          <cell r="L64">
            <v>250729.78000000003</v>
          </cell>
          <cell r="M64" t="str">
            <v>UP2</v>
          </cell>
          <cell r="N64">
            <v>16741</v>
          </cell>
          <cell r="O64"/>
          <cell r="P64">
            <v>4391833.9399999995</v>
          </cell>
          <cell r="Q64">
            <v>-28733633637.37999</v>
          </cell>
          <cell r="R64" t="str">
            <v>III</v>
          </cell>
          <cell r="T64">
            <v>983</v>
          </cell>
          <cell r="U64"/>
          <cell r="V64">
            <v>983</v>
          </cell>
          <cell r="W64">
            <v>-383280.96574000025</v>
          </cell>
          <cell r="X64">
            <v>0</v>
          </cell>
        </row>
        <row r="65">
          <cell r="A65" t="str">
            <v>III232</v>
          </cell>
          <cell r="B65"/>
          <cell r="C65">
            <v>43902</v>
          </cell>
          <cell r="D65">
            <v>232</v>
          </cell>
          <cell r="E65">
            <v>51</v>
          </cell>
          <cell r="F65" t="str">
            <v>B</v>
          </cell>
          <cell r="G65">
            <v>522141</v>
          </cell>
          <cell r="H65" t="str">
            <v xml:space="preserve">Sewa Kursi </v>
          </cell>
          <cell r="I65" t="str">
            <v xml:space="preserve">Sewa kursi peserta kegiatan rekrutmen tenaga pendukung PPIH Arab Saudi </v>
          </cell>
          <cell r="J65"/>
          <cell r="K65">
            <v>1601.28</v>
          </cell>
          <cell r="L65">
            <v>249128.50000000003</v>
          </cell>
          <cell r="M65" t="str">
            <v>UP2</v>
          </cell>
          <cell r="N65">
            <v>16741</v>
          </cell>
          <cell r="O65"/>
          <cell r="P65">
            <v>26807028.48</v>
          </cell>
          <cell r="Q65">
            <v>-28760440665.859989</v>
          </cell>
          <cell r="R65" t="str">
            <v>III</v>
          </cell>
          <cell r="T65">
            <v>6000</v>
          </cell>
          <cell r="U65"/>
          <cell r="V65">
            <v>6000</v>
          </cell>
          <cell r="W65">
            <v>-389280.96574000025</v>
          </cell>
          <cell r="X65">
            <v>0</v>
          </cell>
        </row>
        <row r="66">
          <cell r="A66" t="str">
            <v>III233</v>
          </cell>
          <cell r="B66"/>
          <cell r="C66">
            <v>43902</v>
          </cell>
          <cell r="D66">
            <v>233</v>
          </cell>
          <cell r="E66" t="str">
            <v>994</v>
          </cell>
          <cell r="F66" t="str">
            <v>O</v>
          </cell>
          <cell r="G66">
            <v>522191</v>
          </cell>
          <cell r="H66" t="str">
            <v>Belanja Pembuangan Air Limbah</v>
          </cell>
          <cell r="I66" t="str">
            <v>Pembuangan Air Limbah Kantor TUH</v>
          </cell>
          <cell r="J66"/>
          <cell r="K66">
            <v>280.22000000000003</v>
          </cell>
          <cell r="L66">
            <v>248848.28000000003</v>
          </cell>
          <cell r="M66" t="str">
            <v>UP2</v>
          </cell>
          <cell r="N66">
            <v>16741</v>
          </cell>
          <cell r="O66"/>
          <cell r="P66">
            <v>4691163.0200000005</v>
          </cell>
          <cell r="Q66">
            <v>-28765131828.87999</v>
          </cell>
          <cell r="R66" t="str">
            <v>III</v>
          </cell>
          <cell r="T66">
            <v>1050</v>
          </cell>
          <cell r="U66"/>
          <cell r="V66">
            <v>1050</v>
          </cell>
          <cell r="W66">
            <v>-390330.96574000025</v>
          </cell>
          <cell r="X66">
            <v>0</v>
          </cell>
        </row>
        <row r="67">
          <cell r="A67" t="str">
            <v>III234</v>
          </cell>
          <cell r="B67"/>
          <cell r="C67">
            <v>43902</v>
          </cell>
          <cell r="D67">
            <v>234</v>
          </cell>
          <cell r="E67">
            <v>52</v>
          </cell>
          <cell r="F67" t="str">
            <v>A</v>
          </cell>
          <cell r="G67">
            <v>521211</v>
          </cell>
          <cell r="H67" t="str">
            <v>Konsumsi Petugas Haji Non Kloter dan Tenaga Musiman</v>
          </cell>
          <cell r="I67" t="str">
            <v>Konsumsi tim penyediaan layanan akomodasi dan konsumsi jemaah haji</v>
          </cell>
          <cell r="J67"/>
          <cell r="K67">
            <v>4408.07</v>
          </cell>
          <cell r="L67">
            <v>244440.21000000002</v>
          </cell>
          <cell r="M67" t="str">
            <v>UP2</v>
          </cell>
          <cell r="N67">
            <v>16741</v>
          </cell>
          <cell r="O67"/>
          <cell r="P67">
            <v>73795499.86999999</v>
          </cell>
          <cell r="Q67">
            <v>-28838927328.749989</v>
          </cell>
          <cell r="R67" t="str">
            <v>III</v>
          </cell>
          <cell r="T67">
            <v>16517.02</v>
          </cell>
          <cell r="U67"/>
          <cell r="V67">
            <v>16517.02</v>
          </cell>
          <cell r="W67">
            <v>-406847.98574000027</v>
          </cell>
          <cell r="X67">
            <v>0</v>
          </cell>
        </row>
        <row r="68">
          <cell r="A68" t="str">
            <v>III235</v>
          </cell>
          <cell r="B68"/>
          <cell r="C68">
            <v>43902</v>
          </cell>
          <cell r="D68">
            <v>235</v>
          </cell>
          <cell r="E68" t="str">
            <v>994</v>
          </cell>
          <cell r="F68" t="str">
            <v>O</v>
          </cell>
          <cell r="G68">
            <v>522113</v>
          </cell>
          <cell r="H68" t="str">
            <v>Belanja Langganan Air</v>
          </cell>
          <cell r="I68" t="str">
            <v>Langganan air minum TUH</v>
          </cell>
          <cell r="J68"/>
          <cell r="K68">
            <v>486.03</v>
          </cell>
          <cell r="L68">
            <v>243954.18000000002</v>
          </cell>
          <cell r="M68" t="str">
            <v>UP2</v>
          </cell>
          <cell r="N68">
            <v>16741</v>
          </cell>
          <cell r="O68"/>
          <cell r="P68">
            <v>8136628.2299999995</v>
          </cell>
          <cell r="Q68">
            <v>-28847063956.979988</v>
          </cell>
          <cell r="R68" t="str">
            <v>III</v>
          </cell>
          <cell r="T68">
            <v>1821.14</v>
          </cell>
          <cell r="U68"/>
          <cell r="V68">
            <v>1821.14</v>
          </cell>
          <cell r="W68">
            <v>-408669.12574000028</v>
          </cell>
          <cell r="X68">
            <v>0</v>
          </cell>
        </row>
        <row r="69">
          <cell r="A69" t="str">
            <v>III258</v>
          </cell>
          <cell r="B69"/>
          <cell r="C69">
            <v>43907</v>
          </cell>
          <cell r="D69">
            <v>258</v>
          </cell>
          <cell r="E69">
            <v>51</v>
          </cell>
          <cell r="F69" t="str">
            <v>A</v>
          </cell>
          <cell r="G69">
            <v>521213</v>
          </cell>
          <cell r="H69" t="str">
            <v>Belanja Honor Output Kegiatan</v>
          </cell>
          <cell r="I69" t="str">
            <v xml:space="preserve">Honorarium tenaga pendukung Tim penyediaan akomodasi dan konsumsi jemaah haji di Arab Saudi  </v>
          </cell>
          <cell r="J69"/>
          <cell r="K69">
            <v>241332.57</v>
          </cell>
          <cell r="L69">
            <v>2621.6100000000151</v>
          </cell>
          <cell r="M69" t="str">
            <v>LS</v>
          </cell>
          <cell r="N69">
            <v>14267</v>
          </cell>
          <cell r="O69"/>
          <cell r="P69">
            <v>3443091776.1900001</v>
          </cell>
          <cell r="Q69">
            <v>-32290155733.169987</v>
          </cell>
          <cell r="R69" t="str">
            <v>III</v>
          </cell>
          <cell r="T69">
            <v>904273.13999999966</v>
          </cell>
          <cell r="U69"/>
          <cell r="V69">
            <v>904273.14</v>
          </cell>
          <cell r="W69">
            <v>-1312942.2657400002</v>
          </cell>
          <cell r="X69">
            <v>0</v>
          </cell>
        </row>
        <row r="70">
          <cell r="A70" t="str">
            <v>IIILXXVII</v>
          </cell>
          <cell r="B70"/>
          <cell r="C70">
            <v>43917</v>
          </cell>
          <cell r="D70" t="str">
            <v>LXXVII</v>
          </cell>
          <cell r="E70"/>
          <cell r="F70"/>
          <cell r="G70" t="str">
            <v>UM</v>
          </cell>
          <cell r="H70"/>
          <cell r="I70" t="str">
            <v xml:space="preserve">Penerimaan dana LS Honorarium tenaga pendukung Tim penyediaan transportasi darat jemaah haji di Arab Saudi </v>
          </cell>
          <cell r="J70">
            <v>33856.06</v>
          </cell>
          <cell r="K70"/>
          <cell r="L70">
            <v>36477.670000000013</v>
          </cell>
          <cell r="M70" t="str">
            <v>LS</v>
          </cell>
          <cell r="N70"/>
          <cell r="O70">
            <v>487900000</v>
          </cell>
          <cell r="P70">
            <v>0</v>
          </cell>
          <cell r="Q70">
            <v>-31802255733.169987</v>
          </cell>
          <cell r="R70" t="str">
            <v>III</v>
          </cell>
          <cell r="T70">
            <v>0</v>
          </cell>
          <cell r="U70">
            <v>126858.66</v>
          </cell>
          <cell r="V70"/>
          <cell r="W70">
            <v>-1186083.6057400003</v>
          </cell>
          <cell r="X70">
            <v>0</v>
          </cell>
        </row>
        <row r="71">
          <cell r="A71" t="str">
            <v>III338</v>
          </cell>
          <cell r="B71"/>
          <cell r="C71">
            <v>43917</v>
          </cell>
          <cell r="D71">
            <v>338</v>
          </cell>
          <cell r="E71" t="str">
            <v>994</v>
          </cell>
          <cell r="F71" t="str">
            <v>A</v>
          </cell>
          <cell r="G71">
            <v>521111</v>
          </cell>
          <cell r="H71" t="str">
            <v>Administrasi Bank</v>
          </cell>
          <cell r="I71" t="str">
            <v>Biaya Administrasi bank (transfer LS dari KPPN Jkt ke rek KJRI)</v>
          </cell>
          <cell r="J71"/>
          <cell r="K71">
            <v>45.5</v>
          </cell>
          <cell r="L71">
            <v>36432.170000000013</v>
          </cell>
          <cell r="M71" t="str">
            <v>UP2</v>
          </cell>
          <cell r="N71">
            <v>13973</v>
          </cell>
          <cell r="O71"/>
          <cell r="P71">
            <v>635771.5</v>
          </cell>
          <cell r="Q71">
            <v>-31802891504.669987</v>
          </cell>
          <cell r="R71" t="str">
            <v>III</v>
          </cell>
          <cell r="T71">
            <v>170.48849999999999</v>
          </cell>
          <cell r="U71"/>
          <cell r="V71">
            <v>170.48849999999999</v>
          </cell>
          <cell r="W71">
            <v>-1186254.0942400002</v>
          </cell>
          <cell r="X71">
            <v>0</v>
          </cell>
        </row>
        <row r="72">
          <cell r="A72" t="str">
            <v>III339</v>
          </cell>
          <cell r="B72"/>
          <cell r="C72">
            <v>43917</v>
          </cell>
          <cell r="D72">
            <v>339</v>
          </cell>
          <cell r="E72">
            <v>51</v>
          </cell>
          <cell r="F72" t="str">
            <v>A</v>
          </cell>
          <cell r="G72">
            <v>521213</v>
          </cell>
          <cell r="H72" t="str">
            <v>Belanja Honor Output Kegiatan</v>
          </cell>
          <cell r="I72" t="str">
            <v xml:space="preserve">Honorarium tenaga pendukung Tim penyediaan transportasi darat jemaah haji di Arab Saudi </v>
          </cell>
          <cell r="J72"/>
          <cell r="K72">
            <v>33856.06</v>
          </cell>
          <cell r="L72">
            <v>2576.1100000000151</v>
          </cell>
          <cell r="M72" t="str">
            <v>LS</v>
          </cell>
          <cell r="N72">
            <v>14323</v>
          </cell>
          <cell r="O72"/>
          <cell r="P72">
            <v>484920347.38</v>
          </cell>
          <cell r="Q72">
            <v>-32287811852.049988</v>
          </cell>
          <cell r="R72" t="str">
            <v>III</v>
          </cell>
          <cell r="T72">
            <v>0</v>
          </cell>
          <cell r="U72"/>
          <cell r="V72"/>
          <cell r="W72">
            <v>-1186254.0942400002</v>
          </cell>
          <cell r="X72">
            <v>0</v>
          </cell>
        </row>
        <row r="73">
          <cell r="A73"/>
          <cell r="B73"/>
          <cell r="C73">
            <v>43921</v>
          </cell>
          <cell r="D73"/>
          <cell r="E73" t="str">
            <v>994</v>
          </cell>
          <cell r="F73" t="str">
            <v>E</v>
          </cell>
          <cell r="G73">
            <v>521115</v>
          </cell>
          <cell r="H73"/>
          <cell r="I73"/>
          <cell r="J73"/>
          <cell r="K73"/>
          <cell r="L73"/>
          <cell r="M73"/>
          <cell r="N73"/>
          <cell r="O73"/>
          <cell r="P73">
            <v>43720000</v>
          </cell>
          <cell r="Q73"/>
          <cell r="R73" t="str">
            <v>III</v>
          </cell>
          <cell r="T73">
            <v>0</v>
          </cell>
          <cell r="U73"/>
          <cell r="V73"/>
          <cell r="W73"/>
          <cell r="X73"/>
        </row>
        <row r="74">
          <cell r="A74"/>
          <cell r="B74"/>
          <cell r="C74">
            <v>43921</v>
          </cell>
          <cell r="D74"/>
          <cell r="E74">
            <v>994</v>
          </cell>
          <cell r="F74" t="str">
            <v>L</v>
          </cell>
          <cell r="G74">
            <v>524113</v>
          </cell>
          <cell r="H74"/>
          <cell r="I74"/>
          <cell r="J74"/>
          <cell r="K74"/>
          <cell r="L74"/>
          <cell r="M74"/>
          <cell r="N74"/>
          <cell r="O74"/>
          <cell r="P74">
            <v>5250000</v>
          </cell>
          <cell r="Q74"/>
          <cell r="R74" t="str">
            <v>III</v>
          </cell>
          <cell r="T74">
            <v>0</v>
          </cell>
          <cell r="U74"/>
          <cell r="V74"/>
          <cell r="W74"/>
          <cell r="X74"/>
        </row>
        <row r="75">
          <cell r="A75" t="str">
            <v>IV</v>
          </cell>
          <cell r="B75"/>
          <cell r="C75">
            <v>43922</v>
          </cell>
          <cell r="D75"/>
          <cell r="E75"/>
          <cell r="F75"/>
          <cell r="G75"/>
          <cell r="H75"/>
          <cell r="I75" t="str">
            <v>Saldo Awal</v>
          </cell>
          <cell r="J75"/>
          <cell r="K75"/>
          <cell r="L75">
            <v>2576.1100000000151</v>
          </cell>
          <cell r="M75"/>
          <cell r="N75"/>
          <cell r="O75"/>
          <cell r="P75"/>
          <cell r="Q75">
            <v>-32287811852.049988</v>
          </cell>
          <cell r="R75" t="str">
            <v>IV</v>
          </cell>
          <cell r="T75">
            <v>0</v>
          </cell>
          <cell r="U75"/>
          <cell r="V75"/>
          <cell r="W75">
            <v>-1186254.0942400002</v>
          </cell>
          <cell r="X75">
            <v>0</v>
          </cell>
        </row>
        <row r="76">
          <cell r="A76" t="str">
            <v>IVXII</v>
          </cell>
          <cell r="B76"/>
          <cell r="C76">
            <v>43933</v>
          </cell>
          <cell r="D76" t="str">
            <v>XII</v>
          </cell>
          <cell r="E76"/>
          <cell r="F76"/>
          <cell r="G76" t="str">
            <v>UM</v>
          </cell>
          <cell r="H76"/>
          <cell r="I76" t="str">
            <v xml:space="preserve">Penerimaan dana LS Honorarium tambahan tenaga pendukung penyediaan layanan konsumsi dan KPA dan PPK penyediaan layanan akomodasi, konsumsi dan trasnportasi jemaah haji di Arab Saudi </v>
          </cell>
          <cell r="J76">
            <v>3248.21</v>
          </cell>
          <cell r="K76"/>
          <cell r="L76">
            <v>5824.3200000000152</v>
          </cell>
          <cell r="M76" t="str">
            <v>LS</v>
          </cell>
          <cell r="N76">
            <v>15415.010000000002</v>
          </cell>
          <cell r="O76">
            <v>50071189.632100008</v>
          </cell>
          <cell r="P76"/>
          <cell r="Q76">
            <v>-32237740662.417889</v>
          </cell>
          <cell r="R76" t="str">
            <v>IV</v>
          </cell>
          <cell r="T76">
            <v>0</v>
          </cell>
          <cell r="U76">
            <v>12171.04</v>
          </cell>
          <cell r="V76"/>
          <cell r="W76">
            <v>-1174083.0542400002</v>
          </cell>
          <cell r="X76">
            <v>0</v>
          </cell>
        </row>
        <row r="77">
          <cell r="A77" t="str">
            <v>IVXIII</v>
          </cell>
          <cell r="B77"/>
          <cell r="C77">
            <v>43933</v>
          </cell>
          <cell r="D77" t="str">
            <v>XIII</v>
          </cell>
          <cell r="E77"/>
          <cell r="F77"/>
          <cell r="G77" t="str">
            <v>UM</v>
          </cell>
          <cell r="H77"/>
          <cell r="I77" t="str">
            <v>UANG PERSEDIAAN 3 TA 2020</v>
          </cell>
          <cell r="J77">
            <v>127378.39</v>
          </cell>
          <cell r="K77"/>
          <cell r="L77">
            <v>133202.71000000002</v>
          </cell>
          <cell r="M77" t="str">
            <v>UP3</v>
          </cell>
          <cell r="N77">
            <v>15415.010000000002</v>
          </cell>
          <cell r="O77">
            <v>1963539155.6339002</v>
          </cell>
          <cell r="P77"/>
          <cell r="Q77">
            <v>-30274201506.783989</v>
          </cell>
          <cell r="R77" t="str">
            <v>IV</v>
          </cell>
          <cell r="T77">
            <v>0</v>
          </cell>
          <cell r="U77">
            <v>477286.82733</v>
          </cell>
          <cell r="V77"/>
          <cell r="W77">
            <v>-696796.2269100002</v>
          </cell>
          <cell r="X77">
            <v>0</v>
          </cell>
        </row>
        <row r="78">
          <cell r="A78" t="str">
            <v>IV64</v>
          </cell>
          <cell r="B78"/>
          <cell r="C78">
            <v>43933</v>
          </cell>
          <cell r="D78">
            <v>64</v>
          </cell>
          <cell r="E78" t="str">
            <v>994</v>
          </cell>
          <cell r="F78" t="str">
            <v>A</v>
          </cell>
          <cell r="G78">
            <v>521111</v>
          </cell>
          <cell r="H78" t="str">
            <v>Administrasi Bank</v>
          </cell>
          <cell r="I78" t="str">
            <v>Biaya Administrasi bank (transfer GUP 2 dari KPPN Jkt ke rek KJRI)</v>
          </cell>
          <cell r="J78"/>
          <cell r="K78">
            <v>45.5</v>
          </cell>
          <cell r="L78">
            <v>133157.21000000002</v>
          </cell>
          <cell r="M78" t="str">
            <v>UP3</v>
          </cell>
          <cell r="N78">
            <v>15073</v>
          </cell>
          <cell r="O78"/>
          <cell r="P78">
            <v>685821.5</v>
          </cell>
          <cell r="Q78">
            <v>-30274887328.283989</v>
          </cell>
          <cell r="R78" t="str">
            <v>IV</v>
          </cell>
          <cell r="T78">
            <v>170.48849999999999</v>
          </cell>
          <cell r="U78"/>
          <cell r="V78">
            <v>170.48849999999999</v>
          </cell>
          <cell r="W78">
            <v>-696966.71541000018</v>
          </cell>
          <cell r="X78">
            <v>0</v>
          </cell>
        </row>
        <row r="79">
          <cell r="A79" t="str">
            <v>IV65</v>
          </cell>
          <cell r="B79"/>
          <cell r="C79">
            <v>43933</v>
          </cell>
          <cell r="D79">
            <v>65</v>
          </cell>
          <cell r="E79" t="str">
            <v>994</v>
          </cell>
          <cell r="F79" t="str">
            <v>D</v>
          </cell>
          <cell r="G79">
            <v>524211</v>
          </cell>
          <cell r="H79" t="str">
            <v>Belanja Perjalanan Dinas Biasa - Luar Negeri</v>
          </cell>
          <cell r="I79" t="str">
            <v>Penyusunan LK PAOH Nasional Desember Tahun 1440H/2019M (Jakarta, 15 - 23 Jan 20) - UANG HARIAN</v>
          </cell>
          <cell r="J79"/>
          <cell r="K79">
            <v>1161.1600000000001</v>
          </cell>
          <cell r="L79">
            <v>131996.05000000002</v>
          </cell>
          <cell r="M79" t="str">
            <v>UP3</v>
          </cell>
          <cell r="N79">
            <v>15073</v>
          </cell>
          <cell r="O79"/>
          <cell r="P79">
            <v>17502164.68</v>
          </cell>
          <cell r="Q79">
            <v>-30292389492.963989</v>
          </cell>
          <cell r="R79" t="str">
            <v>IV</v>
          </cell>
          <cell r="T79">
            <v>4350.8665200000005</v>
          </cell>
          <cell r="U79"/>
          <cell r="V79">
            <v>4350.8665200000005</v>
          </cell>
          <cell r="W79">
            <v>-701317.58193000022</v>
          </cell>
          <cell r="X79">
            <v>0</v>
          </cell>
        </row>
        <row r="80">
          <cell r="A80" t="str">
            <v>IV66</v>
          </cell>
          <cell r="B80"/>
          <cell r="C80">
            <v>43933</v>
          </cell>
          <cell r="D80">
            <v>66</v>
          </cell>
          <cell r="E80" t="str">
            <v>994</v>
          </cell>
          <cell r="F80" t="str">
            <v>D</v>
          </cell>
          <cell r="G80">
            <v>524211</v>
          </cell>
          <cell r="H80" t="str">
            <v>Belanja Perjalanan Dinas Biasa - Luar Negeri</v>
          </cell>
          <cell r="I80" t="str">
            <v>Rapat Koordinasi dengan Tim Penyediaan Layanan Akomodasi Jemaah Haji Indonesia di Arab Saudi dan Monitoring Pelaksanaan Penyediaaan Akomodasi di Madinah (28 - 29 Feb 20)</v>
          </cell>
          <cell r="J80"/>
          <cell r="K80">
            <v>2848</v>
          </cell>
          <cell r="L80">
            <v>129148.05000000002</v>
          </cell>
          <cell r="M80" t="str">
            <v>UP3</v>
          </cell>
          <cell r="N80">
            <v>15073</v>
          </cell>
          <cell r="O80"/>
          <cell r="P80">
            <v>42927904</v>
          </cell>
          <cell r="Q80">
            <v>-30335317396.963989</v>
          </cell>
          <cell r="R80" t="str">
            <v>IV</v>
          </cell>
          <cell r="T80">
            <v>10671.456</v>
          </cell>
          <cell r="U80"/>
          <cell r="V80">
            <v>10671.456</v>
          </cell>
          <cell r="W80">
            <v>-711989.03793000022</v>
          </cell>
          <cell r="X80">
            <v>0</v>
          </cell>
        </row>
        <row r="81">
          <cell r="A81" t="str">
            <v>IV67</v>
          </cell>
          <cell r="B81"/>
          <cell r="C81">
            <v>43933</v>
          </cell>
          <cell r="D81">
            <v>67</v>
          </cell>
          <cell r="E81">
            <v>51</v>
          </cell>
          <cell r="F81" t="str">
            <v>A</v>
          </cell>
          <cell r="G81">
            <v>521213</v>
          </cell>
          <cell r="H81" t="str">
            <v>Belanja Honor Output Kegiatan</v>
          </cell>
          <cell r="I81" t="str">
            <v xml:space="preserve">Honorarium tambahan tenaga pendukung penyediaan layanan konsumsi dan KPA dan PPK penyediaan layanan akomodasi, konsumsi dan trasnportasi jemaah haji di Arab Saudi </v>
          </cell>
          <cell r="J81"/>
          <cell r="K81">
            <v>3248.21</v>
          </cell>
          <cell r="L81">
            <v>125899.84000000001</v>
          </cell>
          <cell r="M81" t="str">
            <v>LS</v>
          </cell>
          <cell r="N81">
            <v>16741</v>
          </cell>
          <cell r="O81"/>
          <cell r="P81">
            <v>54378283.609999999</v>
          </cell>
          <cell r="Q81">
            <v>-30389695680.57399</v>
          </cell>
          <cell r="R81" t="str">
            <v>IV</v>
          </cell>
          <cell r="T81">
            <v>12171.04</v>
          </cell>
          <cell r="U81"/>
          <cell r="V81">
            <v>12171.04</v>
          </cell>
          <cell r="W81">
            <v>-724160.07793000026</v>
          </cell>
          <cell r="X81">
            <v>0</v>
          </cell>
        </row>
        <row r="82">
          <cell r="A82" t="str">
            <v>IV68</v>
          </cell>
          <cell r="B82"/>
          <cell r="C82">
            <v>43933</v>
          </cell>
          <cell r="D82">
            <v>68</v>
          </cell>
          <cell r="E82" t="str">
            <v>994</v>
          </cell>
          <cell r="F82" t="str">
            <v>D</v>
          </cell>
          <cell r="G82">
            <v>524211</v>
          </cell>
          <cell r="H82" t="str">
            <v>Belanja Perjalanan Dinas Biasa - Luar Negeri</v>
          </cell>
          <cell r="I82" t="str">
            <v>tindak lanjut daftar piutang 2018, kunjungan ke Burhan Alhuda Catering Est (Makkah, 4 Feb 2020)</v>
          </cell>
          <cell r="J82"/>
          <cell r="K82">
            <v>178</v>
          </cell>
          <cell r="L82">
            <v>125721.84000000001</v>
          </cell>
          <cell r="M82" t="str">
            <v>UP3</v>
          </cell>
          <cell r="N82">
            <v>15073</v>
          </cell>
          <cell r="O82"/>
          <cell r="P82">
            <v>2682994</v>
          </cell>
          <cell r="Q82">
            <v>-30392378674.57399</v>
          </cell>
          <cell r="R82" t="str">
            <v>IV</v>
          </cell>
          <cell r="T82">
            <v>666.96600000000001</v>
          </cell>
          <cell r="U82"/>
          <cell r="V82">
            <v>666.96600000000001</v>
          </cell>
          <cell r="W82">
            <v>-724827.04393000028</v>
          </cell>
          <cell r="X82">
            <v>0</v>
          </cell>
        </row>
        <row r="83">
          <cell r="A83" t="str">
            <v>IV69</v>
          </cell>
          <cell r="B83"/>
          <cell r="C83">
            <v>43933</v>
          </cell>
          <cell r="D83">
            <v>69</v>
          </cell>
          <cell r="E83" t="str">
            <v>994</v>
          </cell>
          <cell r="F83" t="str">
            <v>D</v>
          </cell>
          <cell r="G83">
            <v>524211</v>
          </cell>
          <cell r="H83" t="str">
            <v>Belanja Perjalanan Dinas Biasa - Luar Negeri</v>
          </cell>
          <cell r="I83" t="str">
            <v>Pembahasan Persiapan Pembangunan PLHUT di Arab Saudi (9 - 13 Feb 20) - Uang Harian dll</v>
          </cell>
          <cell r="J83"/>
          <cell r="K83">
            <v>400.08</v>
          </cell>
          <cell r="L83">
            <v>125321.76000000001</v>
          </cell>
          <cell r="M83" t="str">
            <v>UP3</v>
          </cell>
          <cell r="N83">
            <v>15073</v>
          </cell>
          <cell r="O83"/>
          <cell r="P83">
            <v>6030405.8399999999</v>
          </cell>
          <cell r="Q83">
            <v>-30398409080.41399</v>
          </cell>
          <cell r="R83" t="str">
            <v>IV</v>
          </cell>
          <cell r="T83">
            <v>1499.0997599999998</v>
          </cell>
          <cell r="U83"/>
          <cell r="V83">
            <v>1499.0997599999998</v>
          </cell>
          <cell r="W83">
            <v>-726326.14369000029</v>
          </cell>
          <cell r="X83">
            <v>0</v>
          </cell>
        </row>
        <row r="84">
          <cell r="A84" t="str">
            <v>IV70</v>
          </cell>
          <cell r="B84"/>
          <cell r="C84">
            <v>43933</v>
          </cell>
          <cell r="D84">
            <v>70</v>
          </cell>
          <cell r="E84" t="str">
            <v>994</v>
          </cell>
          <cell r="F84" t="str">
            <v>D</v>
          </cell>
          <cell r="G84">
            <v>524211</v>
          </cell>
          <cell r="H84" t="str">
            <v>Belanja Perjalanan Dinas Biasa - Luar Negeri</v>
          </cell>
          <cell r="I84" t="str">
            <v>Pembahasan Persiapan Pembangunan PLHUT di Arab Saudi (9 - 13 Feb 20) - Tiket</v>
          </cell>
          <cell r="J84"/>
          <cell r="K84">
            <v>1087</v>
          </cell>
          <cell r="L84">
            <v>124234.76000000001</v>
          </cell>
          <cell r="M84" t="str">
            <v>UP3</v>
          </cell>
          <cell r="N84">
            <v>15073</v>
          </cell>
          <cell r="O84"/>
          <cell r="P84">
            <v>16384351</v>
          </cell>
          <cell r="Q84">
            <v>-30414793431.41399</v>
          </cell>
          <cell r="R84" t="str">
            <v>IV</v>
          </cell>
          <cell r="T84">
            <v>4073</v>
          </cell>
          <cell r="U84"/>
          <cell r="V84">
            <v>4073</v>
          </cell>
          <cell r="W84">
            <v>-730399.14369000029</v>
          </cell>
          <cell r="X84">
            <v>0</v>
          </cell>
        </row>
        <row r="85">
          <cell r="A85" t="str">
            <v>IV71</v>
          </cell>
          <cell r="B85"/>
          <cell r="C85">
            <v>43933</v>
          </cell>
          <cell r="D85">
            <v>71</v>
          </cell>
          <cell r="E85" t="str">
            <v>994</v>
          </cell>
          <cell r="F85" t="str">
            <v>D</v>
          </cell>
          <cell r="G85">
            <v>524211</v>
          </cell>
          <cell r="H85" t="str">
            <v>Belanja Perjalanan Dinas Biasa - Luar Negeri</v>
          </cell>
          <cell r="I85" t="str">
            <v>Rekonsiliasi Pengelolaan Dana PAOH per 31 Jan 20 dengan Riyad bank (Makkah, 10 Feb 2020)</v>
          </cell>
          <cell r="J85"/>
          <cell r="K85">
            <v>178</v>
          </cell>
          <cell r="L85">
            <v>124056.76000000001</v>
          </cell>
          <cell r="M85" t="str">
            <v>UP3</v>
          </cell>
          <cell r="N85">
            <v>15073</v>
          </cell>
          <cell r="O85"/>
          <cell r="P85">
            <v>2682994</v>
          </cell>
          <cell r="Q85">
            <v>-30417476425.41399</v>
          </cell>
          <cell r="R85" t="str">
            <v>IV</v>
          </cell>
          <cell r="T85">
            <v>666.96600000000001</v>
          </cell>
          <cell r="U85"/>
          <cell r="V85">
            <v>666.96600000000001</v>
          </cell>
          <cell r="W85">
            <v>-731066.1096900003</v>
          </cell>
          <cell r="X85">
            <v>0</v>
          </cell>
        </row>
        <row r="86">
          <cell r="A86" t="str">
            <v>IV72</v>
          </cell>
          <cell r="B86"/>
          <cell r="C86">
            <v>43933</v>
          </cell>
          <cell r="D86">
            <v>72</v>
          </cell>
          <cell r="E86" t="str">
            <v>994</v>
          </cell>
          <cell r="F86" t="str">
            <v>D</v>
          </cell>
          <cell r="G86">
            <v>524211</v>
          </cell>
          <cell r="H86" t="str">
            <v>Belanja Perjalanan Dinas Biasa - Luar Negeri</v>
          </cell>
          <cell r="I86" t="str">
            <v>rapat koordinasi dengan TIM penyediaan akomodasi jemaah haji Tahun 2020 (Makkah 20 - 21 Feb 20)</v>
          </cell>
          <cell r="J86"/>
          <cell r="K86">
            <v>1068</v>
          </cell>
          <cell r="L86">
            <v>122988.76000000001</v>
          </cell>
          <cell r="M86" t="str">
            <v>UP3</v>
          </cell>
          <cell r="N86">
            <v>15073</v>
          </cell>
          <cell r="O86"/>
          <cell r="P86">
            <v>16097964</v>
          </cell>
          <cell r="Q86">
            <v>-30433574389.41399</v>
          </cell>
          <cell r="R86" t="str">
            <v>IV</v>
          </cell>
          <cell r="T86">
            <v>4001.7959999999998</v>
          </cell>
          <cell r="U86"/>
          <cell r="V86">
            <v>4001.7959999999998</v>
          </cell>
          <cell r="W86">
            <v>-735067.90569000028</v>
          </cell>
          <cell r="X86">
            <v>0</v>
          </cell>
        </row>
        <row r="87">
          <cell r="A87" t="str">
            <v>IV73</v>
          </cell>
          <cell r="B87"/>
          <cell r="C87">
            <v>43933</v>
          </cell>
          <cell r="D87">
            <v>73</v>
          </cell>
          <cell r="E87" t="str">
            <v>994</v>
          </cell>
          <cell r="F87" t="str">
            <v>D</v>
          </cell>
          <cell r="G87">
            <v>524211</v>
          </cell>
          <cell r="H87" t="str">
            <v>Belanja Perjalanan Dinas Biasa - Luar Negeri</v>
          </cell>
          <cell r="I87" t="str">
            <v>Rapat Koordinasi Pembahasan Spesifikasi Packing Makanan Siap Saji dengan Tim Penyediaan Layanan Konsumsi Jemaah Haji Indonesia di Arab Saudi (27 Feb 20)</v>
          </cell>
          <cell r="J87"/>
          <cell r="K87">
            <v>712</v>
          </cell>
          <cell r="L87">
            <v>122276.76000000001</v>
          </cell>
          <cell r="M87" t="str">
            <v>UP3</v>
          </cell>
          <cell r="N87">
            <v>15073</v>
          </cell>
          <cell r="O87"/>
          <cell r="P87">
            <v>10731976</v>
          </cell>
          <cell r="Q87">
            <v>-30444306365.41399</v>
          </cell>
          <cell r="R87" t="str">
            <v>IV</v>
          </cell>
          <cell r="T87">
            <v>2667.864</v>
          </cell>
          <cell r="U87"/>
          <cell r="V87">
            <v>2667.864</v>
          </cell>
          <cell r="W87">
            <v>-737735.76969000022</v>
          </cell>
          <cell r="X87">
            <v>0</v>
          </cell>
        </row>
        <row r="88">
          <cell r="A88" t="str">
            <v>IV74</v>
          </cell>
          <cell r="B88"/>
          <cell r="C88">
            <v>43933</v>
          </cell>
          <cell r="D88">
            <v>74</v>
          </cell>
          <cell r="E88" t="str">
            <v>994</v>
          </cell>
          <cell r="F88" t="str">
            <v>D</v>
          </cell>
          <cell r="G88">
            <v>524211</v>
          </cell>
          <cell r="H88" t="str">
            <v>Belanja Perjalanan Dinas Biasa - Luar Negeri</v>
          </cell>
          <cell r="I88" t="str">
            <v>Kunjungan kerja Operasional Bandara Internasional Kertajati Jawa Barat untuk Penerbangan Jemaah Haji Indonesia Th 2020 (3 - 7 Maret 2020) - Uang Harian</v>
          </cell>
          <cell r="J88"/>
          <cell r="K88">
            <v>348.61</v>
          </cell>
          <cell r="L88">
            <v>121928.15000000001</v>
          </cell>
          <cell r="M88" t="str">
            <v>UP3</v>
          </cell>
          <cell r="N88">
            <v>15073</v>
          </cell>
          <cell r="O88"/>
          <cell r="P88">
            <v>5254598.53</v>
          </cell>
          <cell r="Q88">
            <v>-30449560963.943989</v>
          </cell>
          <cell r="R88" t="str">
            <v>IV</v>
          </cell>
          <cell r="T88">
            <v>1306.2416700000001</v>
          </cell>
          <cell r="U88"/>
          <cell r="V88">
            <v>1306.2416700000001</v>
          </cell>
          <cell r="W88">
            <v>-739042.01136000024</v>
          </cell>
          <cell r="X88">
            <v>0</v>
          </cell>
        </row>
        <row r="89">
          <cell r="A89" t="str">
            <v>IV75</v>
          </cell>
          <cell r="B89"/>
          <cell r="C89">
            <v>43933</v>
          </cell>
          <cell r="D89">
            <v>75</v>
          </cell>
          <cell r="E89" t="str">
            <v>994</v>
          </cell>
          <cell r="F89" t="str">
            <v>D</v>
          </cell>
          <cell r="G89">
            <v>524211</v>
          </cell>
          <cell r="H89" t="str">
            <v>Belanja Perjalanan Dinas Biasa - Luar Negeri</v>
          </cell>
          <cell r="I89" t="str">
            <v>Kunjungan kerja Operasional Bandara Internasional Kertajati Jawa Barat untuk Penerbangan Jemaah Haji Indonesia Th 2020 (3 - 7 Maret 2020) - Tiket</v>
          </cell>
          <cell r="J89"/>
          <cell r="K89">
            <v>1993.59</v>
          </cell>
          <cell r="L89">
            <v>119934.56000000001</v>
          </cell>
          <cell r="M89" t="str">
            <v>UP3</v>
          </cell>
          <cell r="N89">
            <v>15073</v>
          </cell>
          <cell r="O89"/>
          <cell r="P89">
            <v>30049382.07</v>
          </cell>
          <cell r="Q89">
            <v>-30479610346.013988</v>
          </cell>
          <cell r="R89" t="str">
            <v>IV</v>
          </cell>
          <cell r="T89">
            <v>7470</v>
          </cell>
          <cell r="U89"/>
          <cell r="V89">
            <v>7470</v>
          </cell>
          <cell r="W89">
            <v>-746512.01136000024</v>
          </cell>
          <cell r="X89">
            <v>0</v>
          </cell>
        </row>
        <row r="90">
          <cell r="A90" t="str">
            <v>IV76</v>
          </cell>
          <cell r="B90"/>
          <cell r="C90">
            <v>43933</v>
          </cell>
          <cell r="D90">
            <v>76</v>
          </cell>
          <cell r="E90" t="str">
            <v>994</v>
          </cell>
          <cell r="F90" t="str">
            <v>D</v>
          </cell>
          <cell r="G90">
            <v>524211</v>
          </cell>
          <cell r="H90" t="str">
            <v>Belanja Perjalanan Dinas Biasa - Luar Negeri</v>
          </cell>
          <cell r="I90" t="str">
            <v>Rapat Koordinasi dengan Tim Penyediaan Layanan Konsumsi Jemaah Haji Indonesia di Arab Saudi dan Importir Makanan Cepat Saji di Makkah (4 Mar 20 )</v>
          </cell>
          <cell r="J90"/>
          <cell r="K90">
            <v>534</v>
          </cell>
          <cell r="L90">
            <v>119400.56000000001</v>
          </cell>
          <cell r="M90" t="str">
            <v>UP3</v>
          </cell>
          <cell r="N90">
            <v>15073</v>
          </cell>
          <cell r="O90"/>
          <cell r="P90">
            <v>8048982</v>
          </cell>
          <cell r="Q90">
            <v>-30487659328.013988</v>
          </cell>
          <cell r="R90" t="str">
            <v>IV</v>
          </cell>
          <cell r="T90">
            <v>2000.8979999999999</v>
          </cell>
          <cell r="U90"/>
          <cell r="V90">
            <v>2000.8979999999999</v>
          </cell>
          <cell r="W90">
            <v>-748512.90936000028</v>
          </cell>
          <cell r="X90">
            <v>0</v>
          </cell>
        </row>
        <row r="91">
          <cell r="A91" t="str">
            <v>IV77</v>
          </cell>
          <cell r="B91"/>
          <cell r="C91">
            <v>43933</v>
          </cell>
          <cell r="D91">
            <v>77</v>
          </cell>
          <cell r="E91" t="str">
            <v>994</v>
          </cell>
          <cell r="F91" t="str">
            <v>D</v>
          </cell>
          <cell r="G91">
            <v>524211</v>
          </cell>
          <cell r="H91" t="str">
            <v>Belanja Perjalanan Dinas Biasa - Luar Negeri</v>
          </cell>
          <cell r="I91" t="str">
            <v>Rapat Koordinasi pembahasan layanan konsumsi jemaah haji Indonesia dengan muassasah asia tenggara di makkah (8 Mar 20)</v>
          </cell>
          <cell r="J91"/>
          <cell r="K91">
            <v>712</v>
          </cell>
          <cell r="L91">
            <v>118688.56000000001</v>
          </cell>
          <cell r="M91" t="str">
            <v>UP3</v>
          </cell>
          <cell r="N91">
            <v>15073</v>
          </cell>
          <cell r="O91"/>
          <cell r="P91">
            <v>10731976</v>
          </cell>
          <cell r="Q91">
            <v>-30498391304.013988</v>
          </cell>
          <cell r="R91" t="str">
            <v>IV</v>
          </cell>
          <cell r="T91">
            <v>2667.864</v>
          </cell>
          <cell r="U91"/>
          <cell r="V91">
            <v>2667.864</v>
          </cell>
          <cell r="W91">
            <v>-751180.77336000022</v>
          </cell>
          <cell r="X91">
            <v>0</v>
          </cell>
        </row>
        <row r="92">
          <cell r="A92" t="str">
            <v>IV78</v>
          </cell>
          <cell r="B92"/>
          <cell r="C92">
            <v>43933</v>
          </cell>
          <cell r="D92">
            <v>78</v>
          </cell>
          <cell r="E92" t="str">
            <v>994</v>
          </cell>
          <cell r="F92" t="str">
            <v>C</v>
          </cell>
          <cell r="G92">
            <v>521111</v>
          </cell>
          <cell r="H92" t="str">
            <v>Belanja Tenaga Kasar dan Tenaga Harian</v>
          </cell>
          <cell r="I92" t="str">
            <v>Pengemudi tamu dan delegasi</v>
          </cell>
          <cell r="J92"/>
          <cell r="K92">
            <v>293.57</v>
          </cell>
          <cell r="L92">
            <v>118394.99</v>
          </cell>
          <cell r="M92" t="str">
            <v>UP3</v>
          </cell>
          <cell r="N92">
            <v>15073</v>
          </cell>
          <cell r="O92"/>
          <cell r="P92">
            <v>4424980.6100000003</v>
          </cell>
          <cell r="Q92">
            <v>-30502816284.623989</v>
          </cell>
          <cell r="R92" t="str">
            <v>IV</v>
          </cell>
          <cell r="T92">
            <v>1100</v>
          </cell>
          <cell r="U92"/>
          <cell r="V92">
            <v>1100</v>
          </cell>
          <cell r="W92">
            <v>-752280.77336000022</v>
          </cell>
          <cell r="X92">
            <v>0</v>
          </cell>
        </row>
        <row r="93">
          <cell r="A93" t="str">
            <v>IV79</v>
          </cell>
          <cell r="B93"/>
          <cell r="C93">
            <v>43933</v>
          </cell>
          <cell r="D93">
            <v>79</v>
          </cell>
          <cell r="E93" t="str">
            <v>994</v>
          </cell>
          <cell r="F93" t="str">
            <v>P</v>
          </cell>
          <cell r="G93">
            <v>523111</v>
          </cell>
          <cell r="H93" t="str">
            <v>Belanja Pemeliharaan Gedung dan Bangunan</v>
          </cell>
          <cell r="I93" t="str">
            <v>Pemeliharaan gedung kantor TUH dan Wisma Haji</v>
          </cell>
          <cell r="J93"/>
          <cell r="K93">
            <v>8298.15</v>
          </cell>
          <cell r="L93">
            <v>110096.84000000001</v>
          </cell>
          <cell r="M93" t="str">
            <v>UP3</v>
          </cell>
          <cell r="N93">
            <v>15073</v>
          </cell>
          <cell r="O93"/>
          <cell r="P93">
            <v>125078014.94999999</v>
          </cell>
          <cell r="Q93">
            <v>-30627894299.57399</v>
          </cell>
          <cell r="R93" t="str">
            <v>IV</v>
          </cell>
          <cell r="T93">
            <v>31093.18</v>
          </cell>
          <cell r="U93"/>
          <cell r="V93">
            <v>31093.18</v>
          </cell>
          <cell r="W93">
            <v>-783373.95336000028</v>
          </cell>
          <cell r="X93">
            <v>0</v>
          </cell>
        </row>
        <row r="94">
          <cell r="A94" t="str">
            <v>IV80</v>
          </cell>
          <cell r="B94"/>
          <cell r="C94">
            <v>43933</v>
          </cell>
          <cell r="D94">
            <v>80</v>
          </cell>
          <cell r="E94" t="str">
            <v>994</v>
          </cell>
          <cell r="F94" t="str">
            <v>C</v>
          </cell>
          <cell r="G94">
            <v>521111</v>
          </cell>
          <cell r="H94" t="str">
            <v>Belanja Keperluan Perkantoran</v>
          </cell>
          <cell r="I94" t="str">
            <v>Honorarium Pegawai TUH Bulan Maret 2020</v>
          </cell>
          <cell r="J94"/>
          <cell r="K94">
            <v>39905.26</v>
          </cell>
          <cell r="L94">
            <v>70191.580000000016</v>
          </cell>
          <cell r="M94" t="str">
            <v>UP3</v>
          </cell>
          <cell r="N94">
            <v>15073</v>
          </cell>
          <cell r="O94"/>
          <cell r="P94">
            <v>601491983.98000002</v>
          </cell>
          <cell r="Q94">
            <v>-31229386283.553989</v>
          </cell>
          <cell r="R94" t="str">
            <v>IV</v>
          </cell>
          <cell r="T94">
            <v>149525</v>
          </cell>
          <cell r="U94"/>
          <cell r="V94">
            <v>149525</v>
          </cell>
          <cell r="W94">
            <v>-932898.95336000028</v>
          </cell>
          <cell r="X94">
            <v>0</v>
          </cell>
        </row>
        <row r="95">
          <cell r="A95" t="str">
            <v>IV81</v>
          </cell>
          <cell r="B95"/>
          <cell r="C95">
            <v>43933</v>
          </cell>
          <cell r="D95">
            <v>81</v>
          </cell>
          <cell r="E95">
            <v>52</v>
          </cell>
          <cell r="F95" t="str">
            <v>A</v>
          </cell>
          <cell r="G95">
            <v>521211</v>
          </cell>
          <cell r="H95" t="str">
            <v>Konsumsi Petugas Haji Non Kloter dan Tenaga Musiman</v>
          </cell>
          <cell r="I95" t="str">
            <v>Konsumsi tim penyediaan layanan akomodasi dan konsumsi jemaah haji</v>
          </cell>
          <cell r="J95"/>
          <cell r="K95">
            <v>3658.89</v>
          </cell>
          <cell r="L95">
            <v>66532.690000000017</v>
          </cell>
          <cell r="M95" t="str">
            <v>UP3</v>
          </cell>
          <cell r="N95">
            <v>15073</v>
          </cell>
          <cell r="O95"/>
          <cell r="P95">
            <v>55150448.969999999</v>
          </cell>
          <cell r="Q95">
            <v>-31284536732.523991</v>
          </cell>
          <cell r="R95" t="str">
            <v>IV</v>
          </cell>
          <cell r="T95">
            <v>13709.86</v>
          </cell>
          <cell r="U95"/>
          <cell r="V95">
            <v>13709.86</v>
          </cell>
          <cell r="W95">
            <v>-946608.81336000026</v>
          </cell>
          <cell r="X95">
            <v>0</v>
          </cell>
        </row>
        <row r="96">
          <cell r="A96" t="str">
            <v>IV82</v>
          </cell>
          <cell r="B96"/>
          <cell r="C96">
            <v>43933</v>
          </cell>
          <cell r="D96">
            <v>82</v>
          </cell>
          <cell r="E96">
            <v>52</v>
          </cell>
          <cell r="F96" t="str">
            <v>B</v>
          </cell>
          <cell r="G96">
            <v>521211</v>
          </cell>
          <cell r="H96" t="str">
            <v>Konsumsi Petugas Haji Non Kloter dan Tenaga Musiman</v>
          </cell>
          <cell r="I96" t="str">
            <v>Konsumsi pendukung tim penyediaan layanan akomodasi dan konsumsi jemaah haji</v>
          </cell>
          <cell r="J96"/>
          <cell r="K96">
            <v>15712.15</v>
          </cell>
          <cell r="L96">
            <v>50820.540000000015</v>
          </cell>
          <cell r="M96" t="str">
            <v>UP3</v>
          </cell>
          <cell r="N96">
            <v>15073</v>
          </cell>
          <cell r="O96"/>
          <cell r="P96">
            <v>236829236.94999999</v>
          </cell>
          <cell r="Q96">
            <v>-31521365969.473991</v>
          </cell>
          <cell r="R96" t="str">
            <v>IV</v>
          </cell>
          <cell r="T96">
            <v>58873.41</v>
          </cell>
          <cell r="U96"/>
          <cell r="V96">
            <v>58873.41</v>
          </cell>
          <cell r="W96">
            <v>-1005482.2233600003</v>
          </cell>
          <cell r="X96">
            <v>0</v>
          </cell>
        </row>
        <row r="97">
          <cell r="A97" t="str">
            <v>IV83</v>
          </cell>
          <cell r="B97"/>
          <cell r="C97">
            <v>43933</v>
          </cell>
          <cell r="D97">
            <v>83</v>
          </cell>
          <cell r="E97" t="str">
            <v>994</v>
          </cell>
          <cell r="F97" t="str">
            <v>P</v>
          </cell>
          <cell r="G97">
            <v>523121</v>
          </cell>
          <cell r="H97" t="str">
            <v>Belanja Pemeliharaan Peralatan dan Mesin</v>
          </cell>
          <cell r="I97" t="str">
            <v>Pemeliharaan Kendaraan Operasional (BBM dan Parkir)</v>
          </cell>
          <cell r="J97"/>
          <cell r="K97">
            <v>3054.96</v>
          </cell>
          <cell r="L97">
            <v>47765.580000000016</v>
          </cell>
          <cell r="M97" t="str">
            <v>UP3</v>
          </cell>
          <cell r="N97">
            <v>15073</v>
          </cell>
          <cell r="O97"/>
          <cell r="P97">
            <v>46047412.079999998</v>
          </cell>
          <cell r="Q97">
            <v>-31567413381.553993</v>
          </cell>
          <cell r="R97" t="str">
            <v>IV</v>
          </cell>
          <cell r="T97">
            <v>11446.95</v>
          </cell>
          <cell r="U97"/>
          <cell r="V97">
            <v>11446.95</v>
          </cell>
          <cell r="W97">
            <v>-1016929.1733600002</v>
          </cell>
          <cell r="X97">
            <v>0</v>
          </cell>
        </row>
        <row r="98">
          <cell r="A98" t="str">
            <v>IV84</v>
          </cell>
          <cell r="B98"/>
          <cell r="C98">
            <v>43933</v>
          </cell>
          <cell r="D98">
            <v>84</v>
          </cell>
          <cell r="E98" t="str">
            <v>994</v>
          </cell>
          <cell r="F98" t="str">
            <v>O</v>
          </cell>
          <cell r="G98">
            <v>522113</v>
          </cell>
          <cell r="H98" t="str">
            <v>Belanja Langganan Air</v>
          </cell>
          <cell r="I98" t="str">
            <v>Langganan air minum TUH</v>
          </cell>
          <cell r="J98"/>
          <cell r="K98">
            <v>209.1</v>
          </cell>
          <cell r="L98">
            <v>47556.480000000018</v>
          </cell>
          <cell r="M98" t="str">
            <v>UP3</v>
          </cell>
          <cell r="N98">
            <v>15073</v>
          </cell>
          <cell r="O98"/>
          <cell r="P98">
            <v>3151764.3</v>
          </cell>
          <cell r="Q98">
            <v>-31570565145.853992</v>
          </cell>
          <cell r="R98" t="str">
            <v>IV</v>
          </cell>
          <cell r="T98">
            <v>783.5</v>
          </cell>
          <cell r="U98"/>
          <cell r="V98">
            <v>783.5</v>
          </cell>
          <cell r="W98">
            <v>-1017712.6733600002</v>
          </cell>
          <cell r="X98">
            <v>0</v>
          </cell>
        </row>
        <row r="99">
          <cell r="A99" t="str">
            <v>IV85</v>
          </cell>
          <cell r="B99"/>
          <cell r="C99">
            <v>43933</v>
          </cell>
          <cell r="D99">
            <v>85</v>
          </cell>
          <cell r="E99" t="str">
            <v>994</v>
          </cell>
          <cell r="F99" t="str">
            <v>P</v>
          </cell>
          <cell r="G99">
            <v>523111</v>
          </cell>
          <cell r="H99" t="str">
            <v>Belanja Pemeliharaan Gedung dan Bangunan</v>
          </cell>
          <cell r="I99" t="str">
            <v>Pemeliharaan gedung wisma haji dan kantor TUH</v>
          </cell>
          <cell r="J99"/>
          <cell r="K99">
            <v>1466.63</v>
          </cell>
          <cell r="L99">
            <v>46089.85000000002</v>
          </cell>
          <cell r="M99" t="str">
            <v>UP3</v>
          </cell>
          <cell r="N99">
            <v>15073</v>
          </cell>
          <cell r="O99"/>
          <cell r="P99">
            <v>22106513.990000002</v>
          </cell>
          <cell r="Q99">
            <v>-31592671659.843994</v>
          </cell>
          <cell r="R99" t="str">
            <v>IV</v>
          </cell>
          <cell r="T99">
            <v>5495.47</v>
          </cell>
          <cell r="U99"/>
          <cell r="V99">
            <v>5495.47</v>
          </cell>
          <cell r="W99">
            <v>-1023208.1433600002</v>
          </cell>
          <cell r="X99">
            <v>0</v>
          </cell>
        </row>
        <row r="100">
          <cell r="A100" t="str">
            <v>IV86</v>
          </cell>
          <cell r="B100"/>
          <cell r="C100">
            <v>43933</v>
          </cell>
          <cell r="D100">
            <v>86</v>
          </cell>
          <cell r="E100" t="str">
            <v>994</v>
          </cell>
          <cell r="F100" t="str">
            <v>R</v>
          </cell>
          <cell r="G100">
            <v>521111</v>
          </cell>
          <cell r="H100" t="str">
            <v>Lembur Pra dan Pasca Operasional Haji</v>
          </cell>
          <cell r="I100" t="str">
            <v xml:space="preserve">Honorarium dan konsumsi lembur </v>
          </cell>
          <cell r="J100"/>
          <cell r="K100">
            <v>993.33</v>
          </cell>
          <cell r="L100">
            <v>45096.520000000019</v>
          </cell>
          <cell r="M100" t="str">
            <v>UP3</v>
          </cell>
          <cell r="N100">
            <v>15073</v>
          </cell>
          <cell r="O100"/>
          <cell r="P100">
            <v>14972463.09</v>
          </cell>
          <cell r="Q100">
            <v>-31607644122.933994</v>
          </cell>
          <cell r="R100" t="str">
            <v>IV</v>
          </cell>
          <cell r="T100">
            <v>3722</v>
          </cell>
          <cell r="U100"/>
          <cell r="V100">
            <v>3722</v>
          </cell>
          <cell r="W100">
            <v>-1026930.1433600002</v>
          </cell>
          <cell r="X100">
            <v>0</v>
          </cell>
        </row>
        <row r="101">
          <cell r="A101" t="str">
            <v>IV87</v>
          </cell>
          <cell r="B101"/>
          <cell r="C101">
            <v>43933</v>
          </cell>
          <cell r="D101">
            <v>87</v>
          </cell>
          <cell r="E101" t="str">
            <v>994</v>
          </cell>
          <cell r="F101" t="str">
            <v>C</v>
          </cell>
          <cell r="G101">
            <v>521111</v>
          </cell>
          <cell r="H101" t="str">
            <v>Belanja Tenaga Kasar dan Tenaga Harian</v>
          </cell>
          <cell r="I101" t="str">
            <v>Pengemudi tamu dan delegasi</v>
          </cell>
          <cell r="J101"/>
          <cell r="K101">
            <v>773.95</v>
          </cell>
          <cell r="L101">
            <v>44322.570000000022</v>
          </cell>
          <cell r="M101" t="str">
            <v>UP3</v>
          </cell>
          <cell r="N101">
            <v>15073</v>
          </cell>
          <cell r="O101"/>
          <cell r="P101">
            <v>11665748.350000001</v>
          </cell>
          <cell r="Q101">
            <v>-31619309871.283993</v>
          </cell>
          <cell r="R101" t="str">
            <v>IV</v>
          </cell>
          <cell r="T101">
            <v>2900</v>
          </cell>
          <cell r="U101"/>
          <cell r="V101">
            <v>2900</v>
          </cell>
          <cell r="W101">
            <v>-1029830.1433600002</v>
          </cell>
          <cell r="X101">
            <v>0</v>
          </cell>
        </row>
        <row r="102">
          <cell r="A102" t="str">
            <v>IV88</v>
          </cell>
          <cell r="B102"/>
          <cell r="C102">
            <v>43933</v>
          </cell>
          <cell r="D102">
            <v>88</v>
          </cell>
          <cell r="E102">
            <v>54</v>
          </cell>
          <cell r="F102" t="str">
            <v>A</v>
          </cell>
          <cell r="G102">
            <v>521111</v>
          </cell>
          <cell r="H102" t="str">
            <v>Belanja Keperluan Perkantoran</v>
          </cell>
          <cell r="I102" t="str">
            <v>Pasang Iklan Penyiapan Layanan Transportasi Darat Jemaah Haji</v>
          </cell>
          <cell r="J102"/>
          <cell r="K102">
            <v>576.46</v>
          </cell>
          <cell r="L102">
            <v>43746.110000000022</v>
          </cell>
          <cell r="M102" t="str">
            <v>UP3</v>
          </cell>
          <cell r="N102">
            <v>15073</v>
          </cell>
          <cell r="O102"/>
          <cell r="P102">
            <v>8688981.5800000001</v>
          </cell>
          <cell r="Q102">
            <v>-31627998852.863995</v>
          </cell>
          <cell r="R102" t="str">
            <v>IV</v>
          </cell>
          <cell r="T102">
            <v>2160</v>
          </cell>
          <cell r="U102"/>
          <cell r="V102">
            <v>2160</v>
          </cell>
          <cell r="W102">
            <v>-1031990.1433600002</v>
          </cell>
          <cell r="X102">
            <v>0</v>
          </cell>
        </row>
        <row r="103">
          <cell r="A103" t="str">
            <v>IV89</v>
          </cell>
          <cell r="B103"/>
          <cell r="C103">
            <v>43933</v>
          </cell>
          <cell r="D103">
            <v>89</v>
          </cell>
          <cell r="E103" t="str">
            <v>994</v>
          </cell>
          <cell r="F103" t="str">
            <v>O</v>
          </cell>
          <cell r="G103">
            <v>522111</v>
          </cell>
          <cell r="H103" t="str">
            <v>Belanja Langganan Listrik</v>
          </cell>
          <cell r="I103" t="str">
            <v>Langganan listrik wisma haji 1 jeddah, kantor TUH dan Wisma haji Madinah</v>
          </cell>
          <cell r="J103"/>
          <cell r="K103">
            <v>4730.7</v>
          </cell>
          <cell r="L103">
            <v>39015.410000000025</v>
          </cell>
          <cell r="M103" t="str">
            <v>UP3</v>
          </cell>
          <cell r="N103">
            <v>15073</v>
          </cell>
          <cell r="O103"/>
          <cell r="P103">
            <v>71305841.099999994</v>
          </cell>
          <cell r="Q103">
            <v>-31699304693.963993</v>
          </cell>
          <cell r="R103" t="str">
            <v>IV</v>
          </cell>
          <cell r="T103">
            <v>17725.919999999998</v>
          </cell>
          <cell r="U103"/>
          <cell r="V103">
            <v>17725.919999999998</v>
          </cell>
          <cell r="W103">
            <v>-1049716.0633600003</v>
          </cell>
          <cell r="X103">
            <v>0</v>
          </cell>
        </row>
        <row r="104">
          <cell r="A104" t="str">
            <v>IV90</v>
          </cell>
          <cell r="B104"/>
          <cell r="C104">
            <v>43933</v>
          </cell>
          <cell r="D104">
            <v>90</v>
          </cell>
          <cell r="E104" t="str">
            <v>994</v>
          </cell>
          <cell r="F104" t="str">
            <v>O</v>
          </cell>
          <cell r="G104">
            <v>522112</v>
          </cell>
          <cell r="H104" t="str">
            <v>Belanja Langganan Telepon</v>
          </cell>
          <cell r="I104" t="str">
            <v>Langganan telepon kantor TUH</v>
          </cell>
          <cell r="J104"/>
          <cell r="K104">
            <v>450.88</v>
          </cell>
          <cell r="L104">
            <v>38564.530000000028</v>
          </cell>
          <cell r="M104" t="str">
            <v>UP3</v>
          </cell>
          <cell r="N104">
            <v>15073</v>
          </cell>
          <cell r="O104"/>
          <cell r="P104">
            <v>6796114.2400000002</v>
          </cell>
          <cell r="Q104">
            <v>-31706100808.203995</v>
          </cell>
          <cell r="R104" t="str">
            <v>IV</v>
          </cell>
          <cell r="T104">
            <v>1689.44</v>
          </cell>
          <cell r="U104"/>
          <cell r="V104">
            <v>1689.44</v>
          </cell>
          <cell r="W104">
            <v>-1051405.5033600002</v>
          </cell>
          <cell r="X104">
            <v>0</v>
          </cell>
        </row>
        <row r="105">
          <cell r="A105" t="str">
            <v>IV91</v>
          </cell>
          <cell r="B105"/>
          <cell r="C105">
            <v>43933</v>
          </cell>
          <cell r="D105">
            <v>91</v>
          </cell>
          <cell r="E105" t="str">
            <v>994</v>
          </cell>
          <cell r="F105" t="str">
            <v>B</v>
          </cell>
          <cell r="G105">
            <v>521111</v>
          </cell>
          <cell r="H105" t="str">
            <v>Penerimaan Tamu dan Delegasi</v>
          </cell>
          <cell r="I105" t="str">
            <v>Layanan komunikasi tamu dan delegasi Tim Penyediaan Konsumsi Jemaah Haji</v>
          </cell>
          <cell r="J105"/>
          <cell r="K105">
            <v>812.92</v>
          </cell>
          <cell r="L105">
            <v>37751.61000000003</v>
          </cell>
          <cell r="M105" t="str">
            <v>UP3</v>
          </cell>
          <cell r="N105">
            <v>15073</v>
          </cell>
          <cell r="O105"/>
          <cell r="P105">
            <v>12253143.16</v>
          </cell>
          <cell r="Q105">
            <v>-31718353951.363995</v>
          </cell>
          <cell r="R105" t="str">
            <v>IV</v>
          </cell>
          <cell r="T105">
            <v>3046</v>
          </cell>
          <cell r="U105"/>
          <cell r="V105">
            <v>3046</v>
          </cell>
          <cell r="W105">
            <v>-1054451.5033600002</v>
          </cell>
          <cell r="X105">
            <v>0</v>
          </cell>
        </row>
        <row r="106">
          <cell r="A106" t="str">
            <v>IV92</v>
          </cell>
          <cell r="B106"/>
          <cell r="C106">
            <v>43933</v>
          </cell>
          <cell r="D106">
            <v>92</v>
          </cell>
          <cell r="E106" t="str">
            <v>994</v>
          </cell>
          <cell r="F106" t="str">
            <v>P</v>
          </cell>
          <cell r="G106">
            <v>523111</v>
          </cell>
          <cell r="H106" t="str">
            <v>Belanja Pemeliharaan Gedung dan Bangunan</v>
          </cell>
          <cell r="I106" t="str">
            <v>Pemeliharaan gedung kantor TUH dan Wisma Haji Madinah</v>
          </cell>
          <cell r="J106"/>
          <cell r="K106">
            <v>2090.29</v>
          </cell>
          <cell r="L106">
            <v>35661.320000000029</v>
          </cell>
          <cell r="M106" t="str">
            <v>UP3</v>
          </cell>
          <cell r="N106">
            <v>15073</v>
          </cell>
          <cell r="O106"/>
          <cell r="P106">
            <v>31506941.169999998</v>
          </cell>
          <cell r="Q106">
            <v>-31749860892.533993</v>
          </cell>
          <cell r="R106" t="str">
            <v>IV</v>
          </cell>
          <cell r="T106">
            <v>7832.3</v>
          </cell>
          <cell r="U106"/>
          <cell r="V106">
            <v>7832.3</v>
          </cell>
          <cell r="W106">
            <v>-1062283.8033600003</v>
          </cell>
          <cell r="X106">
            <v>0</v>
          </cell>
        </row>
        <row r="107">
          <cell r="A107" t="str">
            <v>IV93</v>
          </cell>
          <cell r="B107"/>
          <cell r="C107">
            <v>43933</v>
          </cell>
          <cell r="D107">
            <v>93</v>
          </cell>
          <cell r="E107" t="str">
            <v>994</v>
          </cell>
          <cell r="F107" t="str">
            <v>O</v>
          </cell>
          <cell r="G107">
            <v>522111</v>
          </cell>
          <cell r="H107" t="str">
            <v>Belanja Langganan Listrik</v>
          </cell>
          <cell r="I107" t="str">
            <v>Langganan listrik kantor TUH Musyrifah, Bir Ali, dan Wisma Haji Makkah A dan B</v>
          </cell>
          <cell r="J107"/>
          <cell r="K107">
            <v>4724.63</v>
          </cell>
          <cell r="L107">
            <v>30936.690000000028</v>
          </cell>
          <cell r="M107" t="str">
            <v>UP3</v>
          </cell>
          <cell r="N107">
            <v>15073</v>
          </cell>
          <cell r="O107"/>
          <cell r="P107">
            <v>71214347.989999995</v>
          </cell>
          <cell r="Q107">
            <v>-31821075240.523994</v>
          </cell>
          <cell r="R107" t="str">
            <v>IV</v>
          </cell>
          <cell r="T107">
            <v>17703.18</v>
          </cell>
          <cell r="U107"/>
          <cell r="V107">
            <v>17703.18</v>
          </cell>
          <cell r="W107">
            <v>-1079986.9833600002</v>
          </cell>
          <cell r="X107">
            <v>0</v>
          </cell>
        </row>
        <row r="108">
          <cell r="A108" t="str">
            <v>IV94</v>
          </cell>
          <cell r="B108"/>
          <cell r="C108">
            <v>43933</v>
          </cell>
          <cell r="D108">
            <v>94</v>
          </cell>
          <cell r="E108">
            <v>52</v>
          </cell>
          <cell r="F108" t="str">
            <v>B</v>
          </cell>
          <cell r="G108">
            <v>521211</v>
          </cell>
          <cell r="H108" t="str">
            <v>Konsumsi Petugas Haji Non Kloter dan Tenaga Musiman</v>
          </cell>
          <cell r="I108" t="str">
            <v>Konsumsi pendukung tim penyediaan layanan akomodasi dan konsumsi jemaah haji</v>
          </cell>
          <cell r="J108"/>
          <cell r="K108">
            <v>7032.88</v>
          </cell>
          <cell r="L108">
            <v>23903.810000000027</v>
          </cell>
          <cell r="M108" t="str">
            <v>UP3</v>
          </cell>
          <cell r="N108">
            <v>15073</v>
          </cell>
          <cell r="O108"/>
          <cell r="P108">
            <v>106006600.23999999</v>
          </cell>
          <cell r="Q108">
            <v>-31927081840.763996</v>
          </cell>
          <cell r="R108" t="str">
            <v>IV</v>
          </cell>
          <cell r="T108">
            <v>26352.2</v>
          </cell>
          <cell r="U108"/>
          <cell r="V108">
            <v>26352.2</v>
          </cell>
          <cell r="W108">
            <v>-1106339.1833600001</v>
          </cell>
          <cell r="X108">
            <v>0</v>
          </cell>
        </row>
        <row r="109">
          <cell r="A109" t="str">
            <v>IV95</v>
          </cell>
          <cell r="B109"/>
          <cell r="C109">
            <v>43933</v>
          </cell>
          <cell r="D109">
            <v>95</v>
          </cell>
          <cell r="E109">
            <v>52</v>
          </cell>
          <cell r="F109" t="str">
            <v>A</v>
          </cell>
          <cell r="G109">
            <v>521211</v>
          </cell>
          <cell r="H109" t="str">
            <v>Konsumsi Petugas Haji Non Kloter dan Tenaga Musiman</v>
          </cell>
          <cell r="I109" t="str">
            <v>Konsumsi tim penyediaan layanan akomodasi dan konsumsi jemaah haji</v>
          </cell>
          <cell r="J109"/>
          <cell r="K109">
            <v>3465.35</v>
          </cell>
          <cell r="L109">
            <v>20438.460000000028</v>
          </cell>
          <cell r="M109" t="str">
            <v>UP3</v>
          </cell>
          <cell r="N109">
            <v>15073</v>
          </cell>
          <cell r="O109"/>
          <cell r="P109">
            <v>52233220.549999997</v>
          </cell>
          <cell r="Q109">
            <v>-31979315061.313995</v>
          </cell>
          <cell r="R109" t="str">
            <v>IV</v>
          </cell>
          <cell r="T109">
            <v>12984.68</v>
          </cell>
          <cell r="U109"/>
          <cell r="V109">
            <v>12984.68</v>
          </cell>
          <cell r="W109">
            <v>-1119323.8633600001</v>
          </cell>
          <cell r="X109">
            <v>0</v>
          </cell>
        </row>
        <row r="110">
          <cell r="A110" t="str">
            <v>IV96</v>
          </cell>
          <cell r="B110"/>
          <cell r="C110">
            <v>43933</v>
          </cell>
          <cell r="D110">
            <v>96</v>
          </cell>
          <cell r="E110" t="str">
            <v>994</v>
          </cell>
          <cell r="F110" t="str">
            <v>P</v>
          </cell>
          <cell r="G110">
            <v>523121</v>
          </cell>
          <cell r="H110" t="str">
            <v>Belanja Pemeliharaan Peralatan dan Mesin</v>
          </cell>
          <cell r="I110" t="str">
            <v>Pemeliharaan Kendaraan Operasional (BBM dan Parkir)</v>
          </cell>
          <cell r="J110"/>
          <cell r="K110">
            <v>3141.03</v>
          </cell>
          <cell r="L110">
            <v>17297.430000000029</v>
          </cell>
          <cell r="M110" t="str">
            <v>UP3</v>
          </cell>
          <cell r="N110">
            <v>15073</v>
          </cell>
          <cell r="O110"/>
          <cell r="P110">
            <v>47344745.190000005</v>
          </cell>
          <cell r="Q110">
            <v>-32026659806.503994</v>
          </cell>
          <cell r="R110" t="str">
            <v>IV</v>
          </cell>
          <cell r="T110">
            <v>11769.45</v>
          </cell>
          <cell r="U110"/>
          <cell r="V110">
            <v>11769.45</v>
          </cell>
          <cell r="W110">
            <v>-1131093.31336</v>
          </cell>
          <cell r="X110">
            <v>0</v>
          </cell>
        </row>
        <row r="111">
          <cell r="A111" t="str">
            <v>IV97</v>
          </cell>
          <cell r="B111"/>
          <cell r="C111">
            <v>43933</v>
          </cell>
          <cell r="D111">
            <v>97</v>
          </cell>
          <cell r="E111">
            <v>51</v>
          </cell>
          <cell r="F111" t="str">
            <v>B</v>
          </cell>
          <cell r="G111">
            <v>521211</v>
          </cell>
          <cell r="H111" t="str">
            <v>Belanja Bahan Perekrutan Tenaga Pendukung PPIH Arab Saudi</v>
          </cell>
          <cell r="I111" t="str">
            <v>Spanduk, seragam panitia, konsumsi dan snack perekrutan tenaga pendukung PPIH Arab Saudi</v>
          </cell>
          <cell r="J111"/>
          <cell r="K111">
            <v>6184.71</v>
          </cell>
          <cell r="L111">
            <v>11112.72000000003</v>
          </cell>
          <cell r="M111" t="str">
            <v>UP3</v>
          </cell>
          <cell r="N111">
            <v>15073</v>
          </cell>
          <cell r="O111"/>
          <cell r="P111">
            <v>93222133.829999998</v>
          </cell>
          <cell r="Q111">
            <v>-32119881940.333996</v>
          </cell>
          <cell r="R111" t="str">
            <v>IV</v>
          </cell>
          <cell r="T111">
            <v>23174.1</v>
          </cell>
          <cell r="U111"/>
          <cell r="V111">
            <v>23174.1</v>
          </cell>
          <cell r="W111">
            <v>-1154267.4133600001</v>
          </cell>
          <cell r="X111">
            <v>0</v>
          </cell>
        </row>
        <row r="112">
          <cell r="A112" t="str">
            <v>IV98</v>
          </cell>
          <cell r="B112"/>
          <cell r="C112">
            <v>43933</v>
          </cell>
          <cell r="D112">
            <v>98</v>
          </cell>
          <cell r="E112" t="str">
            <v>994</v>
          </cell>
          <cell r="F112" t="str">
            <v>O</v>
          </cell>
          <cell r="G112">
            <v>522113</v>
          </cell>
          <cell r="H112" t="str">
            <v>Belanja Langganan Air</v>
          </cell>
          <cell r="I112" t="str">
            <v>Langganan air PAM Kantor TUH dan Wisma Haji</v>
          </cell>
          <cell r="J112"/>
          <cell r="K112">
            <v>3550.6</v>
          </cell>
          <cell r="L112">
            <v>7562.1200000000299</v>
          </cell>
          <cell r="M112" t="str">
            <v>UP3</v>
          </cell>
          <cell r="N112">
            <v>15073</v>
          </cell>
          <cell r="O112"/>
          <cell r="P112">
            <v>53518193.799999997</v>
          </cell>
          <cell r="Q112">
            <v>-32173400134.133995</v>
          </cell>
          <cell r="R112" t="str">
            <v>IV</v>
          </cell>
          <cell r="T112">
            <v>13304.079999999998</v>
          </cell>
          <cell r="U112"/>
          <cell r="V112">
            <v>13304.079999999998</v>
          </cell>
          <cell r="W112">
            <v>-1167571.4933600002</v>
          </cell>
          <cell r="X112">
            <v>0</v>
          </cell>
        </row>
        <row r="113">
          <cell r="A113" t="str">
            <v>IV99</v>
          </cell>
          <cell r="B113"/>
          <cell r="C113">
            <v>43933</v>
          </cell>
          <cell r="D113">
            <v>99</v>
          </cell>
          <cell r="E113" t="str">
            <v>994</v>
          </cell>
          <cell r="F113" t="str">
            <v>O</v>
          </cell>
          <cell r="G113">
            <v>522112</v>
          </cell>
          <cell r="H113" t="str">
            <v>Belanja Langganan Telepon</v>
          </cell>
          <cell r="I113" t="str">
            <v>Langganan telepon kantor TUH</v>
          </cell>
          <cell r="J113"/>
          <cell r="K113">
            <v>1016.99</v>
          </cell>
          <cell r="L113">
            <v>6545.1300000000301</v>
          </cell>
          <cell r="M113" t="str">
            <v>UP3</v>
          </cell>
          <cell r="N113">
            <v>15073</v>
          </cell>
          <cell r="O113"/>
          <cell r="P113">
            <v>15329090.27</v>
          </cell>
          <cell r="Q113">
            <v>-32188729224.403996</v>
          </cell>
          <cell r="R113" t="str">
            <v>IV</v>
          </cell>
          <cell r="T113">
            <v>3810.68</v>
          </cell>
          <cell r="U113"/>
          <cell r="V113">
            <v>3810.68</v>
          </cell>
          <cell r="W113">
            <v>-1171382.1733600001</v>
          </cell>
          <cell r="X113">
            <v>0</v>
          </cell>
        </row>
        <row r="114">
          <cell r="A114" t="str">
            <v>IV100</v>
          </cell>
          <cell r="B114"/>
          <cell r="C114">
            <v>43933</v>
          </cell>
          <cell r="D114">
            <v>100</v>
          </cell>
          <cell r="E114" t="str">
            <v>994</v>
          </cell>
          <cell r="F114" t="str">
            <v>O</v>
          </cell>
          <cell r="G114">
            <v>522191</v>
          </cell>
          <cell r="H114" t="str">
            <v>Belanja Pembuangan Air Limbah</v>
          </cell>
          <cell r="I114" t="str">
            <v>Pembuangan Air Limbah Kantor TUH</v>
          </cell>
          <cell r="J114"/>
          <cell r="K114">
            <v>224.18</v>
          </cell>
          <cell r="L114">
            <v>6320.9500000000298</v>
          </cell>
          <cell r="M114" t="str">
            <v>UP3</v>
          </cell>
          <cell r="N114">
            <v>15073</v>
          </cell>
          <cell r="O114"/>
          <cell r="P114">
            <v>3379065.14</v>
          </cell>
          <cell r="Q114">
            <v>-32192108289.543995</v>
          </cell>
          <cell r="R114" t="str">
            <v>IV</v>
          </cell>
          <cell r="T114">
            <v>840</v>
          </cell>
          <cell r="U114"/>
          <cell r="V114">
            <v>840</v>
          </cell>
          <cell r="W114">
            <v>-1172222.1733600001</v>
          </cell>
          <cell r="X114">
            <v>0</v>
          </cell>
        </row>
        <row r="115">
          <cell r="A115" t="str">
            <v>IV101</v>
          </cell>
          <cell r="B115"/>
          <cell r="C115">
            <v>43933</v>
          </cell>
          <cell r="D115">
            <v>101</v>
          </cell>
          <cell r="E115" t="str">
            <v>994</v>
          </cell>
          <cell r="F115" t="str">
            <v>O</v>
          </cell>
          <cell r="G115">
            <v>522112</v>
          </cell>
          <cell r="H115" t="str">
            <v>Belanja Langganan Telepon</v>
          </cell>
          <cell r="I115" t="str">
            <v>Langganan internet kantor TUH</v>
          </cell>
          <cell r="J115"/>
          <cell r="K115">
            <v>93.41</v>
          </cell>
          <cell r="L115">
            <v>6227.54000000003</v>
          </cell>
          <cell r="M115" t="str">
            <v>UP3</v>
          </cell>
          <cell r="N115">
            <v>15073</v>
          </cell>
          <cell r="O115"/>
          <cell r="P115">
            <v>1407968.93</v>
          </cell>
          <cell r="Q115">
            <v>-32193516258.473995</v>
          </cell>
          <cell r="R115" t="str">
            <v>IV</v>
          </cell>
          <cell r="T115">
            <v>350</v>
          </cell>
          <cell r="U115"/>
          <cell r="V115">
            <v>350</v>
          </cell>
          <cell r="W115">
            <v>-1172572.1733600001</v>
          </cell>
          <cell r="X115">
            <v>0</v>
          </cell>
        </row>
        <row r="116">
          <cell r="A116" t="str">
            <v>IV102</v>
          </cell>
          <cell r="B116"/>
          <cell r="C116">
            <v>43933</v>
          </cell>
          <cell r="D116">
            <v>102</v>
          </cell>
          <cell r="E116" t="str">
            <v>994</v>
          </cell>
          <cell r="F116" t="str">
            <v>B</v>
          </cell>
          <cell r="G116">
            <v>521111</v>
          </cell>
          <cell r="H116" t="str">
            <v>Penerimaan Tamu dan Delegasi</v>
          </cell>
          <cell r="I116" t="str">
            <v>Layanan konsumsi tamu dan delegasi</v>
          </cell>
          <cell r="J116"/>
          <cell r="K116">
            <v>226.45</v>
          </cell>
          <cell r="L116">
            <v>6001.0900000000302</v>
          </cell>
          <cell r="M116" t="str">
            <v>UP3</v>
          </cell>
          <cell r="N116">
            <v>15073</v>
          </cell>
          <cell r="O116"/>
          <cell r="P116">
            <v>3413280.8499999996</v>
          </cell>
          <cell r="Q116">
            <v>-32196929539.323994</v>
          </cell>
          <cell r="R116" t="str">
            <v>IV</v>
          </cell>
          <cell r="T116">
            <v>848.49</v>
          </cell>
          <cell r="U116"/>
          <cell r="V116">
            <v>848.49</v>
          </cell>
          <cell r="W116">
            <v>-1173420.6633600001</v>
          </cell>
          <cell r="X116">
            <v>0</v>
          </cell>
        </row>
        <row r="117">
          <cell r="A117" t="str">
            <v>IV103</v>
          </cell>
          <cell r="B117"/>
          <cell r="C117">
            <v>43933</v>
          </cell>
          <cell r="D117">
            <v>103</v>
          </cell>
          <cell r="E117" t="str">
            <v>994</v>
          </cell>
          <cell r="F117" t="str">
            <v>O</v>
          </cell>
          <cell r="G117">
            <v>522113</v>
          </cell>
          <cell r="H117" t="str">
            <v>Belanja Langganan Air</v>
          </cell>
          <cell r="I117" t="str">
            <v>Langganan air minum TUH</v>
          </cell>
          <cell r="J117"/>
          <cell r="K117">
            <v>845.74</v>
          </cell>
          <cell r="L117">
            <v>5155.3500000000304</v>
          </cell>
          <cell r="M117" t="str">
            <v>UP3</v>
          </cell>
          <cell r="N117">
            <v>15073</v>
          </cell>
          <cell r="O117"/>
          <cell r="P117">
            <v>12747839.02</v>
          </cell>
          <cell r="Q117">
            <v>-32209677378.343994</v>
          </cell>
          <cell r="R117" t="str">
            <v>IV</v>
          </cell>
          <cell r="T117">
            <v>3169</v>
          </cell>
          <cell r="U117"/>
          <cell r="V117">
            <v>3169</v>
          </cell>
          <cell r="W117">
            <v>-1176589.6633600001</v>
          </cell>
          <cell r="X117">
            <v>0</v>
          </cell>
        </row>
        <row r="118">
          <cell r="A118" t="str">
            <v>IV104</v>
          </cell>
          <cell r="B118"/>
          <cell r="C118">
            <v>43933</v>
          </cell>
          <cell r="D118">
            <v>104</v>
          </cell>
          <cell r="E118" t="str">
            <v>994</v>
          </cell>
          <cell r="F118" t="str">
            <v>P</v>
          </cell>
          <cell r="G118">
            <v>523111</v>
          </cell>
          <cell r="H118" t="str">
            <v>Belanja Pemeliharaan Gedung dan Bangunan</v>
          </cell>
          <cell r="I118" t="str">
            <v xml:space="preserve">Pemeliharaan gedung kantor TUH </v>
          </cell>
          <cell r="J118"/>
          <cell r="K118">
            <v>1465.42</v>
          </cell>
          <cell r="L118">
            <v>3689.9300000000303</v>
          </cell>
          <cell r="M118" t="str">
            <v>UP3</v>
          </cell>
          <cell r="N118">
            <v>15073</v>
          </cell>
          <cell r="O118"/>
          <cell r="P118">
            <v>22088275.66</v>
          </cell>
          <cell r="Q118">
            <v>-32231765654.003994</v>
          </cell>
          <cell r="R118" t="str">
            <v>IV</v>
          </cell>
          <cell r="T118">
            <v>5490.94</v>
          </cell>
          <cell r="U118"/>
          <cell r="V118">
            <v>5490.94</v>
          </cell>
          <cell r="W118">
            <v>-1182080.6033600001</v>
          </cell>
          <cell r="X118">
            <v>0</v>
          </cell>
        </row>
        <row r="119">
          <cell r="A119" t="str">
            <v>IV105</v>
          </cell>
          <cell r="B119"/>
          <cell r="C119">
            <v>43933</v>
          </cell>
          <cell r="D119">
            <v>105</v>
          </cell>
          <cell r="E119" t="str">
            <v>994</v>
          </cell>
          <cell r="F119" t="str">
            <v>D</v>
          </cell>
          <cell r="G119">
            <v>524211</v>
          </cell>
          <cell r="H119" t="str">
            <v>Belanja Perjalanan Dinas Biasa - Luar Negeri</v>
          </cell>
          <cell r="I119" t="str">
            <v>Penyusunan Perencanaan Anggaran Baseline Program Penyelenggaraan Ibadah Haji Tahun 2021 (Harian dll)</v>
          </cell>
          <cell r="J119"/>
          <cell r="K119">
            <v>614.98</v>
          </cell>
          <cell r="L119">
            <v>3074.9500000000303</v>
          </cell>
          <cell r="M119" t="str">
            <v>UP3</v>
          </cell>
          <cell r="N119">
            <v>15073</v>
          </cell>
          <cell r="O119"/>
          <cell r="P119">
            <v>9269593.540000001</v>
          </cell>
          <cell r="Q119">
            <v>-32241035247.543995</v>
          </cell>
          <cell r="R119" t="str">
            <v>IV</v>
          </cell>
          <cell r="T119">
            <v>2304.3300599999998</v>
          </cell>
          <cell r="U119"/>
          <cell r="V119">
            <v>2304.3300599999998</v>
          </cell>
          <cell r="W119">
            <v>-1184384.9334200001</v>
          </cell>
          <cell r="X119">
            <v>0</v>
          </cell>
        </row>
        <row r="120">
          <cell r="A120" t="str">
            <v>IV106</v>
          </cell>
          <cell r="B120"/>
          <cell r="C120">
            <v>43933</v>
          </cell>
          <cell r="D120">
            <v>106</v>
          </cell>
          <cell r="E120" t="str">
            <v>994</v>
          </cell>
          <cell r="F120" t="str">
            <v>D</v>
          </cell>
          <cell r="G120">
            <v>524211</v>
          </cell>
          <cell r="H120" t="str">
            <v>Belanja Perjalanan Dinas Biasa - Luar Negeri</v>
          </cell>
          <cell r="I120" t="str">
            <v>Penyusunan Perencanaan Anggaran Baseline Program Penyelenggaraan Ibadah Haji Tahun 2021 (Tiket)</v>
          </cell>
          <cell r="J120"/>
          <cell r="K120">
            <v>2206.59</v>
          </cell>
          <cell r="L120">
            <v>868.36000000003014</v>
          </cell>
          <cell r="M120" t="str">
            <v>UP3</v>
          </cell>
          <cell r="N120">
            <v>15073</v>
          </cell>
          <cell r="O120"/>
          <cell r="P120">
            <v>33259931.070000004</v>
          </cell>
          <cell r="Q120">
            <v>-32274295178.613995</v>
          </cell>
          <cell r="R120" t="str">
            <v>IV</v>
          </cell>
          <cell r="T120">
            <v>8268.09</v>
          </cell>
          <cell r="U120"/>
          <cell r="V120">
            <v>8268.09</v>
          </cell>
          <cell r="W120">
            <v>-1192653.0234200002</v>
          </cell>
          <cell r="X120">
            <v>0</v>
          </cell>
        </row>
        <row r="121">
          <cell r="A121" t="str">
            <v>IV130</v>
          </cell>
          <cell r="B121"/>
          <cell r="C121">
            <v>43937</v>
          </cell>
          <cell r="D121">
            <v>130</v>
          </cell>
          <cell r="E121" t="str">
            <v>994</v>
          </cell>
          <cell r="F121" t="str">
            <v>A</v>
          </cell>
          <cell r="G121">
            <v>521111</v>
          </cell>
          <cell r="H121" t="str">
            <v>Administrasi Bank</v>
          </cell>
          <cell r="I121" t="str">
            <v>Biaya Administrasi bank (transfer pot pajak dari rek KJRI ke Jkt)</v>
          </cell>
          <cell r="J121"/>
          <cell r="K121">
            <v>21.02</v>
          </cell>
          <cell r="L121">
            <v>847.34000000003016</v>
          </cell>
          <cell r="M121" t="str">
            <v>UP3</v>
          </cell>
          <cell r="N121">
            <v>13973</v>
          </cell>
          <cell r="O121"/>
          <cell r="P121">
            <v>293712.46000000002</v>
          </cell>
          <cell r="Q121">
            <v>-32274588891.073994</v>
          </cell>
          <cell r="R121" t="str">
            <v>IV</v>
          </cell>
          <cell r="T121">
            <v>170.48849999999999</v>
          </cell>
          <cell r="U121"/>
          <cell r="V121">
            <v>170.48849999999999</v>
          </cell>
          <cell r="W121">
            <v>-1192823.5119200002</v>
          </cell>
          <cell r="X121">
            <v>0</v>
          </cell>
        </row>
        <row r="122">
          <cell r="A122" t="str">
            <v>V</v>
          </cell>
          <cell r="B122"/>
          <cell r="C122">
            <v>43952</v>
          </cell>
          <cell r="D122"/>
          <cell r="E122"/>
          <cell r="F122"/>
          <cell r="G122"/>
          <cell r="H122"/>
          <cell r="I122" t="str">
            <v>Saldo Awal</v>
          </cell>
          <cell r="J122"/>
          <cell r="K122"/>
          <cell r="L122">
            <v>0</v>
          </cell>
          <cell r="M122"/>
          <cell r="N122"/>
          <cell r="O122"/>
          <cell r="P122"/>
          <cell r="Q122">
            <v>-32274588891.073994</v>
          </cell>
          <cell r="R122" t="str">
            <v>V</v>
          </cell>
          <cell r="T122">
            <v>0</v>
          </cell>
          <cell r="U122"/>
          <cell r="V122"/>
          <cell r="W122">
            <v>-1192823.5119200002</v>
          </cell>
          <cell r="X122">
            <v>0</v>
          </cell>
        </row>
        <row r="123">
          <cell r="A123" t="str">
            <v>VXl</v>
          </cell>
          <cell r="B123"/>
          <cell r="C123">
            <v>43961</v>
          </cell>
          <cell r="D123" t="str">
            <v>Xl</v>
          </cell>
          <cell r="E123"/>
          <cell r="F123"/>
          <cell r="G123" t="str">
            <v>UM</v>
          </cell>
          <cell r="H123"/>
          <cell r="I123" t="str">
            <v>UANG PERSEDIAAN 4 TA 2020</v>
          </cell>
          <cell r="J123">
            <v>129086.14</v>
          </cell>
          <cell r="K123"/>
          <cell r="L123">
            <v>129086.14</v>
          </cell>
          <cell r="M123"/>
          <cell r="N123"/>
          <cell r="O123">
            <v>0</v>
          </cell>
          <cell r="P123">
            <v>0</v>
          </cell>
          <cell r="Q123">
            <v>-32274588891.073994</v>
          </cell>
          <cell r="R123" t="str">
            <v>V</v>
          </cell>
          <cell r="T123">
            <v>0</v>
          </cell>
          <cell r="U123">
            <v>483685.76658</v>
          </cell>
          <cell r="V123"/>
          <cell r="W123">
            <v>-709137.74534000014</v>
          </cell>
          <cell r="X123">
            <v>0</v>
          </cell>
        </row>
        <row r="124">
          <cell r="A124" t="str">
            <v>V52</v>
          </cell>
          <cell r="B124"/>
          <cell r="C124">
            <v>43961</v>
          </cell>
          <cell r="D124">
            <v>52</v>
          </cell>
          <cell r="E124" t="str">
            <v>994</v>
          </cell>
          <cell r="F124" t="str">
            <v>A</v>
          </cell>
          <cell r="G124">
            <v>521111</v>
          </cell>
          <cell r="H124" t="str">
            <v>Administrasi Bank</v>
          </cell>
          <cell r="I124" t="str">
            <v>Biaya Administrasi bank (transfer GUP 3 dari KPPN Jkt ke rek KJRI)</v>
          </cell>
          <cell r="J124"/>
          <cell r="K124">
            <v>45.5</v>
          </cell>
          <cell r="L124">
            <v>129040.64</v>
          </cell>
          <cell r="M124"/>
          <cell r="N124">
            <v>13973</v>
          </cell>
          <cell r="O124"/>
          <cell r="P124">
            <v>635771.5</v>
          </cell>
          <cell r="Q124">
            <v>-32275224662.573994</v>
          </cell>
          <cell r="R124" t="str">
            <v>V</v>
          </cell>
          <cell r="T124">
            <v>170.48849999999999</v>
          </cell>
          <cell r="U124"/>
          <cell r="V124">
            <v>170.48849999999999</v>
          </cell>
          <cell r="W124">
            <v>-709308.23384000012</v>
          </cell>
          <cell r="X124">
            <v>0</v>
          </cell>
        </row>
        <row r="125">
          <cell r="A125" t="str">
            <v>V55</v>
          </cell>
          <cell r="B125"/>
          <cell r="C125">
            <v>43961</v>
          </cell>
          <cell r="D125">
            <v>55</v>
          </cell>
          <cell r="E125" t="str">
            <v>994</v>
          </cell>
          <cell r="F125" t="str">
            <v>P</v>
          </cell>
          <cell r="G125">
            <v>523111</v>
          </cell>
          <cell r="H125" t="str">
            <v>Belanja Pemeliharaan Gedung dan Bangunan</v>
          </cell>
          <cell r="I125" t="str">
            <v>Pemeliharaan gedung wisma haji dan kantor TUH</v>
          </cell>
          <cell r="J125"/>
          <cell r="K125">
            <v>1033.3399999999999</v>
          </cell>
          <cell r="L125">
            <v>128007.3</v>
          </cell>
          <cell r="M125"/>
          <cell r="N125">
            <v>13973</v>
          </cell>
          <cell r="O125"/>
          <cell r="P125">
            <v>14438859.819999998</v>
          </cell>
          <cell r="Q125">
            <v>-32289663522.393993</v>
          </cell>
          <cell r="R125" t="str">
            <v>V</v>
          </cell>
          <cell r="T125">
            <v>3871.93</v>
          </cell>
          <cell r="U125"/>
          <cell r="V125">
            <v>3871.93</v>
          </cell>
          <cell r="W125">
            <v>-713180.16384000017</v>
          </cell>
          <cell r="X125">
            <v>0</v>
          </cell>
        </row>
        <row r="126">
          <cell r="A126" t="str">
            <v>V56</v>
          </cell>
          <cell r="B126"/>
          <cell r="C126">
            <v>43961</v>
          </cell>
          <cell r="D126">
            <v>56</v>
          </cell>
          <cell r="E126" t="str">
            <v>994</v>
          </cell>
          <cell r="F126" t="str">
            <v>B</v>
          </cell>
          <cell r="G126">
            <v>521111</v>
          </cell>
          <cell r="H126" t="str">
            <v>Penerimaan Tamu dan Delegasi</v>
          </cell>
          <cell r="I126" t="str">
            <v>Layanan komunikasi dan keprotokolan tamu dan delegasi</v>
          </cell>
          <cell r="J126"/>
          <cell r="K126">
            <v>882.84</v>
          </cell>
          <cell r="L126">
            <v>127124.46</v>
          </cell>
          <cell r="M126"/>
          <cell r="N126">
            <v>13973</v>
          </cell>
          <cell r="O126"/>
          <cell r="P126">
            <v>12335923.32</v>
          </cell>
          <cell r="Q126">
            <v>-32301999445.713993</v>
          </cell>
          <cell r="R126" t="str">
            <v>V</v>
          </cell>
          <cell r="T126">
            <v>3308</v>
          </cell>
          <cell r="U126"/>
          <cell r="V126">
            <v>3308</v>
          </cell>
          <cell r="W126">
            <v>-716488.16384000017</v>
          </cell>
          <cell r="X126">
            <v>0</v>
          </cell>
        </row>
        <row r="127">
          <cell r="A127" t="str">
            <v>V57</v>
          </cell>
          <cell r="B127"/>
          <cell r="C127">
            <v>43961</v>
          </cell>
          <cell r="D127">
            <v>57</v>
          </cell>
          <cell r="E127" t="str">
            <v>994</v>
          </cell>
          <cell r="F127" t="str">
            <v>O</v>
          </cell>
          <cell r="G127">
            <v>522111</v>
          </cell>
          <cell r="H127" t="str">
            <v>Belanja Langganan Listrik</v>
          </cell>
          <cell r="I127" t="str">
            <v>Langganan listrik kantor TUH dan Wisma Haji</v>
          </cell>
          <cell r="J127"/>
          <cell r="K127">
            <v>3120.86</v>
          </cell>
          <cell r="L127">
            <v>124003.6</v>
          </cell>
          <cell r="M127"/>
          <cell r="N127">
            <v>13973</v>
          </cell>
          <cell r="O127"/>
          <cell r="P127">
            <v>43607776.780000001</v>
          </cell>
          <cell r="Q127">
            <v>-32345607222.493992</v>
          </cell>
          <cell r="R127" t="str">
            <v>V</v>
          </cell>
          <cell r="T127">
            <v>11693.88</v>
          </cell>
          <cell r="U127"/>
          <cell r="V127">
            <v>11693.88</v>
          </cell>
          <cell r="W127">
            <v>-728182.04384000017</v>
          </cell>
          <cell r="X127">
            <v>0</v>
          </cell>
        </row>
        <row r="128">
          <cell r="A128" t="str">
            <v>V58</v>
          </cell>
          <cell r="B128"/>
          <cell r="C128">
            <v>43961</v>
          </cell>
          <cell r="D128">
            <v>58</v>
          </cell>
          <cell r="E128" t="str">
            <v>994</v>
          </cell>
          <cell r="F128" t="str">
            <v>O</v>
          </cell>
          <cell r="G128">
            <v>522112</v>
          </cell>
          <cell r="H128" t="str">
            <v>Belanja Langganan Telepon</v>
          </cell>
          <cell r="I128" t="str">
            <v>Langganan telepon kantor TUH</v>
          </cell>
          <cell r="J128"/>
          <cell r="K128">
            <v>86.05</v>
          </cell>
          <cell r="L128">
            <v>123917.55</v>
          </cell>
          <cell r="M128"/>
          <cell r="N128">
            <v>13973</v>
          </cell>
          <cell r="O128"/>
          <cell r="P128">
            <v>1202376.6499999999</v>
          </cell>
          <cell r="Q128">
            <v>-32346809599.143993</v>
          </cell>
          <cell r="R128" t="str">
            <v>V</v>
          </cell>
          <cell r="T128">
            <v>322.43</v>
          </cell>
          <cell r="U128"/>
          <cell r="V128">
            <v>322.43</v>
          </cell>
          <cell r="W128">
            <v>-728504.47384000022</v>
          </cell>
          <cell r="X128">
            <v>0</v>
          </cell>
        </row>
        <row r="129">
          <cell r="A129" t="str">
            <v>V59</v>
          </cell>
          <cell r="B129"/>
          <cell r="C129">
            <v>43961</v>
          </cell>
          <cell r="D129">
            <v>59</v>
          </cell>
          <cell r="E129">
            <v>52</v>
          </cell>
          <cell r="F129" t="str">
            <v>B</v>
          </cell>
          <cell r="G129">
            <v>521211</v>
          </cell>
          <cell r="H129" t="str">
            <v>Konsumsi Petugas Haji Non Kloter dan Tenaga Musiman</v>
          </cell>
          <cell r="I129" t="str">
            <v>Konsumsi pendukung tim penyediaan layanan akomodasi, konsumsi dan transportasi jemaah haji</v>
          </cell>
          <cell r="J129"/>
          <cell r="K129">
            <v>11407.91</v>
          </cell>
          <cell r="L129">
            <v>112509.64</v>
          </cell>
          <cell r="M129"/>
          <cell r="N129">
            <v>13973</v>
          </cell>
          <cell r="O129"/>
          <cell r="P129">
            <v>159402726.43000001</v>
          </cell>
          <cell r="Q129">
            <v>-32506212325.573994</v>
          </cell>
          <cell r="R129" t="str">
            <v>V</v>
          </cell>
          <cell r="T129">
            <v>42745.440000000002</v>
          </cell>
          <cell r="U129"/>
          <cell r="V129">
            <v>42745.440000000002</v>
          </cell>
          <cell r="W129">
            <v>-771249.91384000028</v>
          </cell>
          <cell r="X129">
            <v>0</v>
          </cell>
        </row>
        <row r="130">
          <cell r="A130" t="str">
            <v>V60</v>
          </cell>
          <cell r="B130"/>
          <cell r="C130">
            <v>43961</v>
          </cell>
          <cell r="D130">
            <v>60</v>
          </cell>
          <cell r="E130" t="str">
            <v>994</v>
          </cell>
          <cell r="F130" t="str">
            <v>O</v>
          </cell>
          <cell r="G130">
            <v>522112</v>
          </cell>
          <cell r="H130" t="str">
            <v>Belanja Langganan Telepon</v>
          </cell>
          <cell r="I130" t="str">
            <v>Langganan telepon dan internet kantor TUH</v>
          </cell>
          <cell r="J130"/>
          <cell r="K130">
            <v>994.8</v>
          </cell>
          <cell r="L130">
            <v>111514.84</v>
          </cell>
          <cell r="M130"/>
          <cell r="N130">
            <v>13973</v>
          </cell>
          <cell r="O130"/>
          <cell r="P130">
            <v>13900340.399999999</v>
          </cell>
          <cell r="Q130">
            <v>-32520112665.973995</v>
          </cell>
          <cell r="R130" t="str">
            <v>V</v>
          </cell>
          <cell r="T130">
            <v>3727.5</v>
          </cell>
          <cell r="U130"/>
          <cell r="V130">
            <v>3727.5</v>
          </cell>
          <cell r="W130">
            <v>-774977.41384000028</v>
          </cell>
          <cell r="X130">
            <v>0</v>
          </cell>
        </row>
        <row r="131">
          <cell r="A131" t="str">
            <v>V61</v>
          </cell>
          <cell r="B131"/>
          <cell r="C131">
            <v>43961</v>
          </cell>
          <cell r="D131">
            <v>61</v>
          </cell>
          <cell r="E131" t="str">
            <v>994</v>
          </cell>
          <cell r="F131" t="str">
            <v>O</v>
          </cell>
          <cell r="G131">
            <v>522111</v>
          </cell>
          <cell r="H131" t="str">
            <v>Belanja Langganan Listrik</v>
          </cell>
          <cell r="I131" t="str">
            <v>Langganan listrik kantor TUH Musyrifah dan wisma haji Madinah</v>
          </cell>
          <cell r="J131"/>
          <cell r="K131">
            <v>1761.96</v>
          </cell>
          <cell r="L131">
            <v>109752.87999999999</v>
          </cell>
          <cell r="M131"/>
          <cell r="N131">
            <v>13973</v>
          </cell>
          <cell r="O131"/>
          <cell r="P131">
            <v>24619867.080000002</v>
          </cell>
          <cell r="Q131">
            <v>-32544732533.053997</v>
          </cell>
          <cell r="R131" t="str">
            <v>V</v>
          </cell>
          <cell r="T131">
            <v>6602.07</v>
          </cell>
          <cell r="U131"/>
          <cell r="V131">
            <v>6602.07</v>
          </cell>
          <cell r="W131">
            <v>-781579.48384000023</v>
          </cell>
          <cell r="X131">
            <v>0</v>
          </cell>
        </row>
        <row r="132">
          <cell r="A132" t="str">
            <v>V62</v>
          </cell>
          <cell r="B132"/>
          <cell r="C132">
            <v>43961</v>
          </cell>
          <cell r="D132">
            <v>62</v>
          </cell>
          <cell r="E132" t="str">
            <v>994</v>
          </cell>
          <cell r="F132" t="str">
            <v>B</v>
          </cell>
          <cell r="G132">
            <v>521111</v>
          </cell>
          <cell r="H132" t="str">
            <v>Penerimaan Tamu dan Delegasi</v>
          </cell>
          <cell r="I132" t="str">
            <v>Layanan konsumsi tamu dan delegasi imigrasi Arab Saudi</v>
          </cell>
          <cell r="J132"/>
          <cell r="K132">
            <v>259.14</v>
          </cell>
          <cell r="L132">
            <v>109493.73999999999</v>
          </cell>
          <cell r="M132"/>
          <cell r="N132">
            <v>13973</v>
          </cell>
          <cell r="O132"/>
          <cell r="P132">
            <v>3620963.2199999997</v>
          </cell>
          <cell r="Q132">
            <v>-32548353496.273998</v>
          </cell>
          <cell r="R132" t="str">
            <v>V</v>
          </cell>
          <cell r="T132">
            <v>971</v>
          </cell>
          <cell r="U132"/>
          <cell r="V132">
            <v>971</v>
          </cell>
          <cell r="W132">
            <v>-782550.48384000023</v>
          </cell>
          <cell r="X132">
            <v>0</v>
          </cell>
        </row>
        <row r="133">
          <cell r="A133" t="str">
            <v>V63</v>
          </cell>
          <cell r="B133"/>
          <cell r="C133">
            <v>43961</v>
          </cell>
          <cell r="D133">
            <v>63</v>
          </cell>
          <cell r="E133" t="str">
            <v>994</v>
          </cell>
          <cell r="F133" t="str">
            <v>O</v>
          </cell>
          <cell r="G133">
            <v>522113</v>
          </cell>
          <cell r="H133" t="str">
            <v>Belanja Langganan Air</v>
          </cell>
          <cell r="I133" t="str">
            <v>Langganan air minum TUH</v>
          </cell>
          <cell r="J133"/>
          <cell r="K133">
            <v>198.51</v>
          </cell>
          <cell r="L133">
            <v>109295.23</v>
          </cell>
          <cell r="M133"/>
          <cell r="N133">
            <v>13973</v>
          </cell>
          <cell r="O133"/>
          <cell r="P133">
            <v>2773780.23</v>
          </cell>
          <cell r="Q133">
            <v>-32551127276.503998</v>
          </cell>
          <cell r="R133" t="str">
            <v>V</v>
          </cell>
          <cell r="T133">
            <v>743.8</v>
          </cell>
          <cell r="U133"/>
          <cell r="V133">
            <v>743.8</v>
          </cell>
          <cell r="W133">
            <v>-783294.28384000028</v>
          </cell>
          <cell r="X133">
            <v>0</v>
          </cell>
        </row>
        <row r="134">
          <cell r="A134" t="str">
            <v>V64</v>
          </cell>
          <cell r="B134"/>
          <cell r="C134">
            <v>43961</v>
          </cell>
          <cell r="D134">
            <v>64</v>
          </cell>
          <cell r="E134" t="str">
            <v>994</v>
          </cell>
          <cell r="F134" t="str">
            <v>O</v>
          </cell>
          <cell r="G134">
            <v>522191</v>
          </cell>
          <cell r="H134" t="str">
            <v>Belanja Pembuangan Air Limbah</v>
          </cell>
          <cell r="I134" t="str">
            <v>Pembuangan Air Limbah Kantor TUH</v>
          </cell>
          <cell r="J134"/>
          <cell r="K134">
            <v>336.27</v>
          </cell>
          <cell r="L134">
            <v>108958.95999999999</v>
          </cell>
          <cell r="M134"/>
          <cell r="N134">
            <v>13973</v>
          </cell>
          <cell r="O134"/>
          <cell r="P134">
            <v>4698700.71</v>
          </cell>
          <cell r="Q134">
            <v>-32555825977.213997</v>
          </cell>
          <cell r="R134" t="str">
            <v>V</v>
          </cell>
          <cell r="T134">
            <v>1260</v>
          </cell>
          <cell r="U134"/>
          <cell r="V134">
            <v>1260</v>
          </cell>
          <cell r="W134">
            <v>-784554.28384000028</v>
          </cell>
          <cell r="X134">
            <v>0</v>
          </cell>
        </row>
        <row r="135">
          <cell r="A135" t="str">
            <v>V65</v>
          </cell>
          <cell r="B135"/>
          <cell r="C135">
            <v>43961</v>
          </cell>
          <cell r="D135">
            <v>65</v>
          </cell>
          <cell r="E135" t="str">
            <v>994</v>
          </cell>
          <cell r="F135" t="str">
            <v>P</v>
          </cell>
          <cell r="G135">
            <v>523111</v>
          </cell>
          <cell r="H135" t="str">
            <v>Belanja Pemeliharaan Gedung dan Bangunan</v>
          </cell>
          <cell r="I135" t="str">
            <v xml:space="preserve">Pemeliharaan kantor TUH dan Wisma haji </v>
          </cell>
          <cell r="J135"/>
          <cell r="K135">
            <v>1295.05</v>
          </cell>
          <cell r="L135">
            <v>107663.90999999999</v>
          </cell>
          <cell r="M135"/>
          <cell r="N135">
            <v>13973</v>
          </cell>
          <cell r="O135"/>
          <cell r="P135">
            <v>18095733.649999999</v>
          </cell>
          <cell r="Q135">
            <v>-32573921710.863998</v>
          </cell>
          <cell r="R135" t="str">
            <v>V</v>
          </cell>
          <cell r="T135">
            <v>4852.5599999999995</v>
          </cell>
          <cell r="U135"/>
          <cell r="V135">
            <v>4852.5600000000004</v>
          </cell>
          <cell r="W135">
            <v>-789406.84384000034</v>
          </cell>
          <cell r="X135">
            <v>0</v>
          </cell>
        </row>
        <row r="136">
          <cell r="A136" t="str">
            <v>V66</v>
          </cell>
          <cell r="B136"/>
          <cell r="C136">
            <v>43961</v>
          </cell>
          <cell r="D136">
            <v>66</v>
          </cell>
          <cell r="E136" t="str">
            <v>994</v>
          </cell>
          <cell r="F136" t="str">
            <v>O</v>
          </cell>
          <cell r="G136">
            <v>522111</v>
          </cell>
          <cell r="H136" t="str">
            <v>Belanja Langganan Listrik</v>
          </cell>
          <cell r="I136" t="str">
            <v>Langganan listrik Wisma Haji Makkah dan Bir Ali</v>
          </cell>
          <cell r="J136"/>
          <cell r="K136">
            <v>2616.4699999999998</v>
          </cell>
          <cell r="L136">
            <v>105047.43999999999</v>
          </cell>
          <cell r="M136"/>
          <cell r="N136">
            <v>13973</v>
          </cell>
          <cell r="O136"/>
          <cell r="P136">
            <v>36559935.309999995</v>
          </cell>
          <cell r="Q136">
            <v>-32610481646.174</v>
          </cell>
          <cell r="R136" t="str">
            <v>V</v>
          </cell>
          <cell r="T136">
            <v>9803.93</v>
          </cell>
          <cell r="U136"/>
          <cell r="V136">
            <v>9803.93</v>
          </cell>
          <cell r="W136">
            <v>-799210.77384000039</v>
          </cell>
          <cell r="X136">
            <v>0</v>
          </cell>
        </row>
        <row r="137">
          <cell r="A137" t="str">
            <v>V67</v>
          </cell>
          <cell r="B137"/>
          <cell r="C137">
            <v>43961</v>
          </cell>
          <cell r="D137">
            <v>67</v>
          </cell>
          <cell r="E137" t="str">
            <v>994</v>
          </cell>
          <cell r="F137" t="str">
            <v>O</v>
          </cell>
          <cell r="G137">
            <v>522113</v>
          </cell>
          <cell r="H137" t="str">
            <v>Belanja Langganan Air</v>
          </cell>
          <cell r="I137" t="str">
            <v>Langganan PAM Kantor TUH dan Wisma Haji</v>
          </cell>
          <cell r="J137"/>
          <cell r="K137">
            <v>4824.71</v>
          </cell>
          <cell r="L137">
            <v>100222.72999999998</v>
          </cell>
          <cell r="M137"/>
          <cell r="N137">
            <v>13973</v>
          </cell>
          <cell r="O137"/>
          <cell r="P137">
            <v>67415672.829999998</v>
          </cell>
          <cell r="Q137">
            <v>-32677897319.004002</v>
          </cell>
          <cell r="R137" t="str">
            <v>V</v>
          </cell>
          <cell r="T137">
            <v>18078.18</v>
          </cell>
          <cell r="U137"/>
          <cell r="V137">
            <v>18078.18</v>
          </cell>
          <cell r="W137">
            <v>-817288.95384000044</v>
          </cell>
          <cell r="X137">
            <v>0</v>
          </cell>
        </row>
        <row r="138">
          <cell r="A138" t="str">
            <v>V68</v>
          </cell>
          <cell r="B138"/>
          <cell r="C138">
            <v>43961</v>
          </cell>
          <cell r="D138">
            <v>68</v>
          </cell>
          <cell r="E138" t="str">
            <v>994</v>
          </cell>
          <cell r="F138" t="str">
            <v>O</v>
          </cell>
          <cell r="G138">
            <v>522112</v>
          </cell>
          <cell r="H138" t="str">
            <v>Belanja Langganan Telepon</v>
          </cell>
          <cell r="I138" t="str">
            <v>Langganan telepon kantor TUH</v>
          </cell>
          <cell r="J138"/>
          <cell r="K138">
            <v>346.7</v>
          </cell>
          <cell r="L138">
            <v>99876.029999999984</v>
          </cell>
          <cell r="M138"/>
          <cell r="N138">
            <v>13973</v>
          </cell>
          <cell r="O138"/>
          <cell r="P138">
            <v>4844439.0999999996</v>
          </cell>
          <cell r="Q138">
            <v>-32682741758.104</v>
          </cell>
          <cell r="R138" t="str">
            <v>V</v>
          </cell>
          <cell r="T138">
            <v>1299.0999999999999</v>
          </cell>
          <cell r="U138"/>
          <cell r="V138">
            <v>1299.0999999999999</v>
          </cell>
          <cell r="W138">
            <v>-818588.05384000042</v>
          </cell>
          <cell r="X138">
            <v>0</v>
          </cell>
        </row>
        <row r="139">
          <cell r="A139" t="str">
            <v>V69</v>
          </cell>
          <cell r="B139"/>
          <cell r="C139">
            <v>43961</v>
          </cell>
          <cell r="D139">
            <v>69</v>
          </cell>
          <cell r="E139" t="str">
            <v>994</v>
          </cell>
          <cell r="F139" t="str">
            <v>P</v>
          </cell>
          <cell r="G139">
            <v>523121</v>
          </cell>
          <cell r="H139" t="str">
            <v>Belanja Pemeliharaan Peralatan dan Mesin</v>
          </cell>
          <cell r="I139" t="str">
            <v>Pemeliharaan Kendaraan Operasional (BBM dan Parkir)</v>
          </cell>
          <cell r="J139"/>
          <cell r="K139">
            <v>2461.8000000000002</v>
          </cell>
          <cell r="L139">
            <v>97414.229999999981</v>
          </cell>
          <cell r="M139"/>
          <cell r="N139">
            <v>13973</v>
          </cell>
          <cell r="O139"/>
          <cell r="P139">
            <v>34398731.400000006</v>
          </cell>
          <cell r="Q139">
            <v>-32717140489.504002</v>
          </cell>
          <cell r="R139" t="str">
            <v>V</v>
          </cell>
          <cell r="T139">
            <v>9224.36</v>
          </cell>
          <cell r="U139"/>
          <cell r="V139">
            <v>9224.36</v>
          </cell>
          <cell r="W139">
            <v>-827812.4138400004</v>
          </cell>
          <cell r="X139">
            <v>0</v>
          </cell>
        </row>
        <row r="140">
          <cell r="A140" t="str">
            <v>V77</v>
          </cell>
          <cell r="B140"/>
          <cell r="C140">
            <v>43964</v>
          </cell>
          <cell r="D140">
            <v>77</v>
          </cell>
          <cell r="E140" t="str">
            <v>994</v>
          </cell>
          <cell r="F140" t="str">
            <v>D</v>
          </cell>
          <cell r="G140">
            <v>524211</v>
          </cell>
          <cell r="H140" t="str">
            <v>Belanja Perjalanan Dinas Biasa - Luar Negeri</v>
          </cell>
          <cell r="I140" t="str">
            <v>Peninjauan akomodasi jemaah haji Indonesia di wilayah rebakhys Makkah (16 - 17 Mar 20)</v>
          </cell>
          <cell r="J140"/>
          <cell r="K140">
            <v>1424</v>
          </cell>
          <cell r="L140">
            <v>95990.229999999981</v>
          </cell>
          <cell r="M140"/>
          <cell r="N140">
            <v>13973</v>
          </cell>
          <cell r="O140"/>
          <cell r="P140">
            <v>19897552</v>
          </cell>
          <cell r="Q140">
            <v>-32737038041.504002</v>
          </cell>
          <cell r="R140" t="str">
            <v>V</v>
          </cell>
          <cell r="T140">
            <v>1424</v>
          </cell>
          <cell r="U140"/>
          <cell r="V140">
            <v>0</v>
          </cell>
          <cell r="W140">
            <v>-827812.4138400004</v>
          </cell>
          <cell r="X140">
            <v>-1424</v>
          </cell>
        </row>
        <row r="141">
          <cell r="A141" t="str">
            <v>V78</v>
          </cell>
          <cell r="B141"/>
          <cell r="C141">
            <v>43964</v>
          </cell>
          <cell r="D141">
            <v>78</v>
          </cell>
          <cell r="E141" t="str">
            <v>994</v>
          </cell>
          <cell r="F141" t="str">
            <v>M</v>
          </cell>
          <cell r="G141">
            <v>522141</v>
          </cell>
          <cell r="H141" t="str">
            <v>Sewa Kantor/Pemondokan</v>
          </cell>
          <cell r="I141" t="str">
            <v>Pajak Sewa Gudang Inventaris, gudang dan bengkel Kendaraan di Madinatul Hujjaj</v>
          </cell>
          <cell r="J141"/>
          <cell r="K141">
            <v>12690.15</v>
          </cell>
          <cell r="L141">
            <v>83300.079999999987</v>
          </cell>
          <cell r="M141"/>
          <cell r="N141">
            <v>13973</v>
          </cell>
          <cell r="O141"/>
          <cell r="P141">
            <v>177319465.94999999</v>
          </cell>
          <cell r="Q141">
            <v>-32914357507.454002</v>
          </cell>
          <cell r="R141" t="str">
            <v>V</v>
          </cell>
          <cell r="T141">
            <v>47550</v>
          </cell>
          <cell r="U141"/>
          <cell r="V141">
            <v>47550</v>
          </cell>
          <cell r="W141">
            <v>-875362.4138400004</v>
          </cell>
          <cell r="X141">
            <v>0</v>
          </cell>
        </row>
        <row r="142">
          <cell r="A142" t="str">
            <v>V79</v>
          </cell>
          <cell r="B142"/>
          <cell r="C142">
            <v>43964</v>
          </cell>
          <cell r="D142">
            <v>79</v>
          </cell>
          <cell r="E142" t="str">
            <v>994</v>
          </cell>
          <cell r="F142" t="str">
            <v>C</v>
          </cell>
          <cell r="G142">
            <v>521111</v>
          </cell>
          <cell r="H142" t="str">
            <v>Belanja Keperluan Perkantoran</v>
          </cell>
          <cell r="I142" t="str">
            <v>Honorarium Pegawai TUH Bulan April 2020</v>
          </cell>
          <cell r="J142"/>
          <cell r="K142">
            <v>39905.26</v>
          </cell>
          <cell r="L142">
            <v>43394.819999999985</v>
          </cell>
          <cell r="M142"/>
          <cell r="N142">
            <v>13973</v>
          </cell>
          <cell r="O142"/>
          <cell r="P142">
            <v>557596197.98000002</v>
          </cell>
          <cell r="Q142">
            <v>-33471953705.434002</v>
          </cell>
          <cell r="R142" t="str">
            <v>V</v>
          </cell>
          <cell r="T142">
            <v>149525</v>
          </cell>
          <cell r="U142"/>
          <cell r="V142">
            <v>149525</v>
          </cell>
          <cell r="W142">
            <v>-1024887.4138400004</v>
          </cell>
          <cell r="X142">
            <v>0</v>
          </cell>
        </row>
        <row r="143">
          <cell r="A143" t="str">
            <v>V83</v>
          </cell>
          <cell r="B143"/>
          <cell r="C143">
            <v>43965</v>
          </cell>
          <cell r="D143">
            <v>83</v>
          </cell>
          <cell r="E143" t="str">
            <v>994</v>
          </cell>
          <cell r="F143" t="str">
            <v>O</v>
          </cell>
          <cell r="G143">
            <v>522111</v>
          </cell>
          <cell r="H143" t="str">
            <v>Belanja Langganan Listrik</v>
          </cell>
          <cell r="I143" t="str">
            <v>Langganan listrik Kantor TUH dan Wisma Haji</v>
          </cell>
          <cell r="J143"/>
          <cell r="K143">
            <v>3123.89</v>
          </cell>
          <cell r="L143">
            <v>40270.929999999986</v>
          </cell>
          <cell r="M143"/>
          <cell r="N143">
            <v>13973</v>
          </cell>
          <cell r="O143"/>
          <cell r="P143">
            <v>43650114.969999999</v>
          </cell>
          <cell r="Q143">
            <v>-33515603820.404003</v>
          </cell>
          <cell r="R143" t="str">
            <v>V</v>
          </cell>
          <cell r="S143">
            <v>4000</v>
          </cell>
          <cell r="T143">
            <v>11705.22</v>
          </cell>
          <cell r="U143"/>
          <cell r="V143">
            <v>11705.22</v>
          </cell>
          <cell r="W143">
            <v>-1036592.6338400004</v>
          </cell>
          <cell r="X143">
            <v>0</v>
          </cell>
        </row>
        <row r="144">
          <cell r="A144" t="str">
            <v>V84</v>
          </cell>
          <cell r="B144"/>
          <cell r="C144">
            <v>43965</v>
          </cell>
          <cell r="D144">
            <v>84</v>
          </cell>
          <cell r="E144" t="str">
            <v>994</v>
          </cell>
          <cell r="F144" t="str">
            <v>O</v>
          </cell>
          <cell r="G144">
            <v>522112</v>
          </cell>
          <cell r="H144" t="str">
            <v>Belanja Langganan Telepon</v>
          </cell>
          <cell r="I144" t="str">
            <v>Langganan telepon kantor TUH</v>
          </cell>
          <cell r="J144"/>
          <cell r="K144">
            <v>85.6</v>
          </cell>
          <cell r="L144">
            <v>40185.329999999987</v>
          </cell>
          <cell r="M144"/>
          <cell r="N144">
            <v>13973</v>
          </cell>
          <cell r="O144"/>
          <cell r="P144">
            <v>1196088.7999999998</v>
          </cell>
          <cell r="Q144">
            <v>-33516799909.204002</v>
          </cell>
          <cell r="R144" t="str">
            <v>V</v>
          </cell>
          <cell r="S144">
            <v>4000</v>
          </cell>
          <cell r="T144">
            <v>320.75</v>
          </cell>
          <cell r="U144"/>
          <cell r="V144">
            <v>320.75</v>
          </cell>
          <cell r="W144">
            <v>-1036913.3838400004</v>
          </cell>
          <cell r="X144">
            <v>0</v>
          </cell>
        </row>
        <row r="145">
          <cell r="A145" t="str">
            <v>V982</v>
          </cell>
          <cell r="B145"/>
          <cell r="C145">
            <v>43971</v>
          </cell>
          <cell r="D145">
            <v>982</v>
          </cell>
          <cell r="E145">
            <v>54</v>
          </cell>
          <cell r="F145" t="str">
            <v>A</v>
          </cell>
          <cell r="G145">
            <v>536111</v>
          </cell>
          <cell r="H145" t="str">
            <v>Belanja modal</v>
          </cell>
          <cell r="I145" t="str">
            <v>Biaya aplikasi</v>
          </cell>
          <cell r="J145"/>
          <cell r="K145"/>
          <cell r="L145">
            <v>40185.329999999987</v>
          </cell>
          <cell r="M145"/>
          <cell r="N145"/>
          <cell r="O145"/>
          <cell r="P145">
            <v>50000000</v>
          </cell>
          <cell r="Q145">
            <v>-33566799909.204002</v>
          </cell>
          <cell r="R145" t="str">
            <v>V</v>
          </cell>
          <cell r="S145">
            <v>4000</v>
          </cell>
          <cell r="T145">
            <v>12500</v>
          </cell>
          <cell r="U145"/>
          <cell r="V145">
            <v>12500</v>
          </cell>
          <cell r="W145">
            <v>-1049413.3838400003</v>
          </cell>
          <cell r="X145">
            <v>0</v>
          </cell>
        </row>
        <row r="146">
          <cell r="A146" t="str">
            <v>V109</v>
          </cell>
          <cell r="B146"/>
          <cell r="C146">
            <v>43972</v>
          </cell>
          <cell r="D146">
            <v>109</v>
          </cell>
          <cell r="E146" t="str">
            <v>994</v>
          </cell>
          <cell r="F146" t="str">
            <v>C</v>
          </cell>
          <cell r="G146">
            <v>521111</v>
          </cell>
          <cell r="H146" t="str">
            <v>Belanja Keperluan Perkantoran</v>
          </cell>
          <cell r="I146" t="str">
            <v>Honorarium Pegawai TUH Bulan Mei 2020</v>
          </cell>
          <cell r="J146"/>
          <cell r="K146">
            <v>39905.26</v>
          </cell>
          <cell r="L146">
            <v>280.06999999998516</v>
          </cell>
          <cell r="M146"/>
          <cell r="N146">
            <v>14486</v>
          </cell>
          <cell r="O146"/>
          <cell r="P146">
            <v>578067596.36000001</v>
          </cell>
          <cell r="Q146">
            <v>-34144867505.564003</v>
          </cell>
          <cell r="R146" t="str">
            <v>V</v>
          </cell>
          <cell r="S146">
            <v>4000</v>
          </cell>
          <cell r="T146">
            <v>149525</v>
          </cell>
          <cell r="U146"/>
          <cell r="V146">
            <v>149525</v>
          </cell>
          <cell r="W146">
            <v>-1198938.3838400003</v>
          </cell>
          <cell r="X146">
            <v>0</v>
          </cell>
        </row>
        <row r="147">
          <cell r="A147"/>
          <cell r="B147"/>
          <cell r="C147">
            <v>43982</v>
          </cell>
          <cell r="D147"/>
          <cell r="E147" t="str">
            <v>994</v>
          </cell>
          <cell r="F147" t="str">
            <v>E</v>
          </cell>
          <cell r="G147">
            <v>521115</v>
          </cell>
          <cell r="H147"/>
          <cell r="I147"/>
          <cell r="J147"/>
          <cell r="K147"/>
          <cell r="L147"/>
          <cell r="M147"/>
          <cell r="N147"/>
          <cell r="O147"/>
          <cell r="P147">
            <v>43720000</v>
          </cell>
          <cell r="Q147"/>
          <cell r="R147" t="str">
            <v>V</v>
          </cell>
          <cell r="T147">
            <v>282510.84999999998</v>
          </cell>
          <cell r="U147"/>
          <cell r="V147"/>
          <cell r="W147"/>
          <cell r="X147"/>
        </row>
        <row r="148">
          <cell r="A148"/>
          <cell r="B148"/>
          <cell r="C148">
            <v>43982</v>
          </cell>
          <cell r="D148"/>
          <cell r="E148">
            <v>994</v>
          </cell>
          <cell r="F148" t="str">
            <v>L</v>
          </cell>
          <cell r="G148">
            <v>524113</v>
          </cell>
          <cell r="H148"/>
          <cell r="I148"/>
          <cell r="J148"/>
          <cell r="K148"/>
          <cell r="L148"/>
          <cell r="M148"/>
          <cell r="N148"/>
          <cell r="O148"/>
          <cell r="P148">
            <v>2400000</v>
          </cell>
          <cell r="Q148"/>
          <cell r="R148" t="str">
            <v>V</v>
          </cell>
          <cell r="T148">
            <v>282510.84999999998</v>
          </cell>
          <cell r="U148"/>
          <cell r="V148"/>
          <cell r="W148"/>
          <cell r="X148"/>
        </row>
        <row r="149">
          <cell r="A149" t="str">
            <v>VI</v>
          </cell>
          <cell r="B149"/>
          <cell r="C149">
            <v>43983</v>
          </cell>
          <cell r="D149"/>
          <cell r="E149"/>
          <cell r="F149"/>
          <cell r="G149"/>
          <cell r="H149"/>
          <cell r="I149" t="str">
            <v>Saldo Awal</v>
          </cell>
          <cell r="J149"/>
          <cell r="K149"/>
          <cell r="L149">
            <v>280.06999999998516</v>
          </cell>
          <cell r="M149"/>
          <cell r="N149"/>
          <cell r="O149"/>
          <cell r="P149"/>
          <cell r="Q149">
            <v>-34144867505.564003</v>
          </cell>
          <cell r="R149" t="str">
            <v>VI</v>
          </cell>
          <cell r="S149">
            <v>4000</v>
          </cell>
          <cell r="T149">
            <v>0</v>
          </cell>
          <cell r="U149"/>
          <cell r="V149"/>
          <cell r="W149">
            <v>-1198938.3838400003</v>
          </cell>
          <cell r="X149">
            <v>0</v>
          </cell>
        </row>
        <row r="150">
          <cell r="A150" t="str">
            <v>VIXIII</v>
          </cell>
          <cell r="B150"/>
          <cell r="C150">
            <v>43993</v>
          </cell>
          <cell r="D150" t="str">
            <v>XIII</v>
          </cell>
          <cell r="E150"/>
          <cell r="F150"/>
          <cell r="G150"/>
          <cell r="H150"/>
          <cell r="I150" t="str">
            <v>UANG PERSEDIAAN 5 TA 2020</v>
          </cell>
          <cell r="J150">
            <v>88967.330000000016</v>
          </cell>
          <cell r="K150"/>
          <cell r="L150">
            <v>89247.4</v>
          </cell>
          <cell r="M150"/>
          <cell r="N150"/>
          <cell r="O150"/>
          <cell r="P150"/>
          <cell r="Q150">
            <v>-34144867505.564003</v>
          </cell>
          <cell r="R150" t="str">
            <v>VI</v>
          </cell>
          <cell r="T150">
            <v>0</v>
          </cell>
          <cell r="U150">
            <v>164841.77100000001</v>
          </cell>
          <cell r="V150"/>
          <cell r="W150">
            <v>-1034096.6128400003</v>
          </cell>
          <cell r="X150">
            <v>0</v>
          </cell>
        </row>
        <row r="151">
          <cell r="A151" t="str">
            <v>VI56</v>
          </cell>
          <cell r="B151"/>
          <cell r="C151">
            <v>43993</v>
          </cell>
          <cell r="D151">
            <v>56</v>
          </cell>
          <cell r="E151" t="str">
            <v>994</v>
          </cell>
          <cell r="F151" t="str">
            <v>A</v>
          </cell>
          <cell r="G151">
            <v>521111</v>
          </cell>
          <cell r="H151" t="str">
            <v>Administrasi Bank</v>
          </cell>
          <cell r="I151" t="str">
            <v>Biaya Administrasi bank (transfer GUP 4 dari KPPN Jkt ke rek KJRI)</v>
          </cell>
          <cell r="J151"/>
          <cell r="K151">
            <v>45.5</v>
          </cell>
          <cell r="L151">
            <v>89201.9</v>
          </cell>
          <cell r="M151"/>
          <cell r="N151">
            <v>14486</v>
          </cell>
          <cell r="O151"/>
          <cell r="P151">
            <v>659113</v>
          </cell>
          <cell r="Q151">
            <v>-34145526618.564003</v>
          </cell>
          <cell r="R151" t="str">
            <v>VI</v>
          </cell>
          <cell r="T151">
            <v>209.83199999999999</v>
          </cell>
          <cell r="U151"/>
          <cell r="V151">
            <v>209.83199999999999</v>
          </cell>
          <cell r="W151">
            <v>-1034306.4448400004</v>
          </cell>
          <cell r="X151">
            <v>0</v>
          </cell>
        </row>
        <row r="152">
          <cell r="A152" t="str">
            <v>VI105</v>
          </cell>
          <cell r="B152"/>
          <cell r="C152">
            <v>44000</v>
          </cell>
          <cell r="D152">
            <v>105</v>
          </cell>
          <cell r="E152" t="str">
            <v>994</v>
          </cell>
          <cell r="F152" t="str">
            <v>O</v>
          </cell>
          <cell r="G152">
            <v>522112</v>
          </cell>
          <cell r="H152" t="str">
            <v>Belanja Langganan Telepon</v>
          </cell>
          <cell r="I152" t="str">
            <v>Langganan telepon dan internet kantor TUH</v>
          </cell>
          <cell r="J152"/>
          <cell r="K152">
            <v>758.95</v>
          </cell>
          <cell r="L152">
            <v>88442.95</v>
          </cell>
          <cell r="M152"/>
          <cell r="N152">
            <v>14486</v>
          </cell>
          <cell r="O152"/>
          <cell r="P152">
            <v>10994149.700000001</v>
          </cell>
          <cell r="Q152">
            <v>-34156520768.264004</v>
          </cell>
          <cell r="R152" t="str">
            <v>VI</v>
          </cell>
          <cell r="T152">
            <v>2843.8</v>
          </cell>
          <cell r="U152"/>
          <cell r="V152">
            <v>2843.8</v>
          </cell>
          <cell r="W152">
            <v>-1037150.2448400004</v>
          </cell>
          <cell r="X152">
            <v>0</v>
          </cell>
        </row>
        <row r="153">
          <cell r="A153" t="str">
            <v>VI106</v>
          </cell>
          <cell r="B153"/>
          <cell r="C153">
            <v>44000</v>
          </cell>
          <cell r="D153">
            <v>106</v>
          </cell>
          <cell r="E153" t="str">
            <v>994</v>
          </cell>
          <cell r="F153" t="str">
            <v>O</v>
          </cell>
          <cell r="G153">
            <v>522111</v>
          </cell>
          <cell r="H153" t="str">
            <v>Belanja Langganan Listrik</v>
          </cell>
          <cell r="I153" t="str">
            <v>Langganan listrik Wisma Haji Madinah</v>
          </cell>
          <cell r="J153"/>
          <cell r="K153">
            <v>1516.35</v>
          </cell>
          <cell r="L153">
            <v>86926.599999999991</v>
          </cell>
          <cell r="M153"/>
          <cell r="N153">
            <v>14486</v>
          </cell>
          <cell r="O153"/>
          <cell r="P153">
            <v>21965846.099999998</v>
          </cell>
          <cell r="Q153">
            <v>-34178486614.364002</v>
          </cell>
          <cell r="R153" t="str">
            <v>VI</v>
          </cell>
          <cell r="T153">
            <v>5681.77</v>
          </cell>
          <cell r="U153"/>
          <cell r="V153">
            <v>5681.77</v>
          </cell>
          <cell r="W153">
            <v>-1042832.0148400004</v>
          </cell>
          <cell r="X153">
            <v>0</v>
          </cell>
        </row>
        <row r="154">
          <cell r="A154" t="str">
            <v>VI107</v>
          </cell>
          <cell r="B154"/>
          <cell r="C154">
            <v>44000</v>
          </cell>
          <cell r="D154">
            <v>107</v>
          </cell>
          <cell r="E154" t="str">
            <v>994</v>
          </cell>
          <cell r="F154" t="str">
            <v>C</v>
          </cell>
          <cell r="G154">
            <v>521111</v>
          </cell>
          <cell r="H154" t="str">
            <v>Belanja Keperluan Perkantoran</v>
          </cell>
          <cell r="I154" t="str">
            <v>Tenaga Kasar dan Tenaga Harian - Angkut barang dan pelayanan tamu/delegasi di wisma haji</v>
          </cell>
          <cell r="J154"/>
          <cell r="K154">
            <v>9954.6299999999992</v>
          </cell>
          <cell r="L154">
            <v>76971.969999999987</v>
          </cell>
          <cell r="M154"/>
          <cell r="N154">
            <v>14486</v>
          </cell>
          <cell r="O154"/>
          <cell r="P154">
            <v>144202770.17999998</v>
          </cell>
          <cell r="Q154">
            <v>-34322689384.544003</v>
          </cell>
          <cell r="R154" t="str">
            <v>VI</v>
          </cell>
          <cell r="T154">
            <v>37300</v>
          </cell>
          <cell r="U154"/>
          <cell r="V154">
            <v>37300</v>
          </cell>
          <cell r="W154">
            <v>-1080132.0148400003</v>
          </cell>
          <cell r="X154">
            <v>0</v>
          </cell>
        </row>
        <row r="155">
          <cell r="A155" t="str">
            <v>VI108</v>
          </cell>
          <cell r="B155"/>
          <cell r="C155">
            <v>44000</v>
          </cell>
          <cell r="D155">
            <v>108</v>
          </cell>
          <cell r="E155" t="str">
            <v>994</v>
          </cell>
          <cell r="F155" t="str">
            <v>O</v>
          </cell>
          <cell r="G155">
            <v>522111</v>
          </cell>
          <cell r="H155" t="str">
            <v>Belanja Langganan Listrik</v>
          </cell>
          <cell r="I155" t="str">
            <v>Langganan listrik kantor TUH, Wisma Haji dan Bir Ali</v>
          </cell>
          <cell r="J155"/>
          <cell r="K155">
            <v>2681.32</v>
          </cell>
          <cell r="L155">
            <v>74290.64999999998</v>
          </cell>
          <cell r="M155"/>
          <cell r="N155">
            <v>14486</v>
          </cell>
          <cell r="O155"/>
          <cell r="P155">
            <v>38841601.520000003</v>
          </cell>
          <cell r="Q155">
            <v>-34361530986.064003</v>
          </cell>
          <cell r="R155" t="str">
            <v>VI</v>
          </cell>
          <cell r="T155">
            <v>10046.9</v>
          </cell>
          <cell r="U155"/>
          <cell r="V155">
            <v>10046.9</v>
          </cell>
          <cell r="W155">
            <v>-1090178.9148400002</v>
          </cell>
          <cell r="X155">
            <v>0</v>
          </cell>
        </row>
        <row r="156">
          <cell r="A156" t="str">
            <v>VI109</v>
          </cell>
          <cell r="B156"/>
          <cell r="C156">
            <v>44000</v>
          </cell>
          <cell r="D156">
            <v>109</v>
          </cell>
          <cell r="E156" t="str">
            <v>994</v>
          </cell>
          <cell r="F156" t="str">
            <v>O</v>
          </cell>
          <cell r="G156">
            <v>522112</v>
          </cell>
          <cell r="H156" t="str">
            <v>Belanja Langganan Telepon</v>
          </cell>
          <cell r="I156" t="str">
            <v>Langganan telepon kantor TUH</v>
          </cell>
          <cell r="J156"/>
          <cell r="K156">
            <v>239.59</v>
          </cell>
          <cell r="L156">
            <v>74051.059999999983</v>
          </cell>
          <cell r="M156"/>
          <cell r="N156">
            <v>14486</v>
          </cell>
          <cell r="O156"/>
          <cell r="P156">
            <v>3470700.74</v>
          </cell>
          <cell r="Q156">
            <v>-34365001686.804001</v>
          </cell>
          <cell r="R156" t="str">
            <v>VI</v>
          </cell>
          <cell r="T156">
            <v>897.75</v>
          </cell>
          <cell r="U156"/>
          <cell r="V156">
            <v>897.75</v>
          </cell>
          <cell r="W156">
            <v>-1091076.6648400002</v>
          </cell>
          <cell r="X156">
            <v>0</v>
          </cell>
        </row>
        <row r="157">
          <cell r="A157" t="str">
            <v>VI110</v>
          </cell>
          <cell r="B157"/>
          <cell r="C157">
            <v>44000</v>
          </cell>
          <cell r="D157">
            <v>110</v>
          </cell>
          <cell r="E157" t="str">
            <v>994</v>
          </cell>
          <cell r="F157" t="str">
            <v>P</v>
          </cell>
          <cell r="G157">
            <v>523111</v>
          </cell>
          <cell r="H157" t="str">
            <v>Belanja Pemeliharaan Gedung dan Bangunan</v>
          </cell>
          <cell r="I157" t="str">
            <v>Pemeliharaan gedung wisma haji dan kantor TUH</v>
          </cell>
          <cell r="J157"/>
          <cell r="K157">
            <v>278.58</v>
          </cell>
          <cell r="L157">
            <v>73772.479999999981</v>
          </cell>
          <cell r="M157"/>
          <cell r="N157">
            <v>14486</v>
          </cell>
          <cell r="O157"/>
          <cell r="P157">
            <v>4035509.88</v>
          </cell>
          <cell r="Q157">
            <v>-34369037196.683998</v>
          </cell>
          <cell r="R157" t="str">
            <v>VI</v>
          </cell>
          <cell r="T157">
            <v>1043.8499999999999</v>
          </cell>
          <cell r="U157"/>
          <cell r="V157">
            <v>1043.8499999999999</v>
          </cell>
          <cell r="W157">
            <v>-1092120.5148400003</v>
          </cell>
          <cell r="X157">
            <v>0</v>
          </cell>
        </row>
        <row r="158">
          <cell r="A158" t="str">
            <v>VI111</v>
          </cell>
          <cell r="B158"/>
          <cell r="C158">
            <v>44000</v>
          </cell>
          <cell r="D158">
            <v>111</v>
          </cell>
          <cell r="E158" t="str">
            <v>994</v>
          </cell>
          <cell r="F158" t="str">
            <v>B</v>
          </cell>
          <cell r="G158">
            <v>521111</v>
          </cell>
          <cell r="H158" t="str">
            <v>Penerimaan Tamu dan Delegasi</v>
          </cell>
          <cell r="I158" t="str">
            <v>Layanan transportasi tamu dan delegasi WNI Mahasiswa Pulang ke Tanah Air</v>
          </cell>
          <cell r="J158"/>
          <cell r="K158">
            <v>1098.48</v>
          </cell>
          <cell r="L158">
            <v>72673.999999999985</v>
          </cell>
          <cell r="M158"/>
          <cell r="N158">
            <v>14486</v>
          </cell>
          <cell r="O158"/>
          <cell r="P158">
            <v>15912581.280000001</v>
          </cell>
          <cell r="Q158">
            <v>-34384949777.963997</v>
          </cell>
          <cell r="R158" t="str">
            <v>VI</v>
          </cell>
          <cell r="T158">
            <v>4116</v>
          </cell>
          <cell r="U158"/>
          <cell r="V158">
            <v>4116</v>
          </cell>
          <cell r="W158">
            <v>-1096236.5148400003</v>
          </cell>
          <cell r="X158">
            <v>0</v>
          </cell>
        </row>
        <row r="159">
          <cell r="A159" t="str">
            <v>VI112</v>
          </cell>
          <cell r="B159"/>
          <cell r="C159">
            <v>44000</v>
          </cell>
          <cell r="D159">
            <v>112</v>
          </cell>
          <cell r="E159">
            <v>52</v>
          </cell>
          <cell r="F159" t="str">
            <v>B</v>
          </cell>
          <cell r="G159">
            <v>521211</v>
          </cell>
          <cell r="H159" t="str">
            <v>Konsumsi Petugas Haji Non Kloter dan Tenaga Musiman</v>
          </cell>
          <cell r="I159" t="str">
            <v>Konsumsi pendukung tim penyediaan layanan akomodasi, konsumsi dan transportasi jemaah haji</v>
          </cell>
          <cell r="J159"/>
          <cell r="K159">
            <v>9273.4500000000007</v>
          </cell>
          <cell r="L159">
            <v>63400.549999999988</v>
          </cell>
          <cell r="M159"/>
          <cell r="N159">
            <v>14486</v>
          </cell>
          <cell r="O159"/>
          <cell r="P159">
            <v>134335196.70000002</v>
          </cell>
          <cell r="Q159">
            <v>-34519284974.663994</v>
          </cell>
          <cell r="R159" t="str">
            <v>VI</v>
          </cell>
          <cell r="T159">
            <v>34747.61</v>
          </cell>
          <cell r="U159"/>
          <cell r="V159">
            <v>34747.61</v>
          </cell>
          <cell r="W159">
            <v>-1130984.1248400004</v>
          </cell>
          <cell r="X159">
            <v>0</v>
          </cell>
        </row>
        <row r="160">
          <cell r="A160" t="str">
            <v>VI113</v>
          </cell>
          <cell r="B160"/>
          <cell r="C160">
            <v>44000</v>
          </cell>
          <cell r="D160">
            <v>113</v>
          </cell>
          <cell r="E160">
            <v>52</v>
          </cell>
          <cell r="F160" t="str">
            <v>A</v>
          </cell>
          <cell r="G160">
            <v>521211</v>
          </cell>
          <cell r="H160" t="str">
            <v>Konsumsi Petugas Haji Non Kloter dan Tenaga Musiman</v>
          </cell>
          <cell r="I160" t="str">
            <v>Konsumsi tim penyediaan layanan akomodasi dan konsumsi jemaah haji</v>
          </cell>
          <cell r="J160"/>
          <cell r="K160">
            <v>5388.08</v>
          </cell>
          <cell r="L160">
            <v>58012.469999999987</v>
          </cell>
          <cell r="M160"/>
          <cell r="N160">
            <v>14486</v>
          </cell>
          <cell r="O160"/>
          <cell r="P160">
            <v>78051726.879999995</v>
          </cell>
          <cell r="Q160">
            <v>-34597336701.543991</v>
          </cell>
          <cell r="R160" t="str">
            <v>VI</v>
          </cell>
          <cell r="T160">
            <v>20189.12</v>
          </cell>
          <cell r="U160"/>
          <cell r="V160">
            <v>20189.12</v>
          </cell>
          <cell r="W160">
            <v>-1151173.2448400005</v>
          </cell>
          <cell r="X160">
            <v>0</v>
          </cell>
        </row>
        <row r="161">
          <cell r="A161" t="str">
            <v>VI114</v>
          </cell>
          <cell r="B161"/>
          <cell r="C161">
            <v>44000</v>
          </cell>
          <cell r="D161">
            <v>114</v>
          </cell>
          <cell r="E161" t="str">
            <v>994</v>
          </cell>
          <cell r="F161" t="str">
            <v>O</v>
          </cell>
          <cell r="G161">
            <v>522113</v>
          </cell>
          <cell r="H161" t="str">
            <v>Belanja Langganan Air</v>
          </cell>
          <cell r="I161" t="str">
            <v>Langganan air minum wisma haji makkah dan madinah</v>
          </cell>
          <cell r="J161"/>
          <cell r="K161">
            <v>651.55999999999995</v>
          </cell>
          <cell r="L161">
            <v>57360.909999999989</v>
          </cell>
          <cell r="M161"/>
          <cell r="N161">
            <v>14486</v>
          </cell>
          <cell r="O161"/>
          <cell r="P161">
            <v>9438498.1599999983</v>
          </cell>
          <cell r="Q161">
            <v>-34606775199.703995</v>
          </cell>
          <cell r="R161" t="str">
            <v>VI</v>
          </cell>
          <cell r="T161">
            <v>2441.41</v>
          </cell>
          <cell r="U161"/>
          <cell r="V161">
            <v>2441.41</v>
          </cell>
          <cell r="W161">
            <v>-1153614.6548400004</v>
          </cell>
          <cell r="X161">
            <v>0</v>
          </cell>
        </row>
        <row r="162">
          <cell r="A162" t="str">
            <v>VI139</v>
          </cell>
          <cell r="B162"/>
          <cell r="C162">
            <v>44000</v>
          </cell>
          <cell r="D162">
            <v>139</v>
          </cell>
          <cell r="E162" t="str">
            <v>994</v>
          </cell>
          <cell r="F162" t="str">
            <v>D</v>
          </cell>
          <cell r="G162">
            <v>524211</v>
          </cell>
          <cell r="H162" t="str">
            <v>Belanja Perjalanan Dinas Biasa - Luar Negeri</v>
          </cell>
          <cell r="I162" t="str">
            <v>Identifikasi dan inventarisasi kebutuhan barang persediaan di wisma Makkah (Makkah, 17 Jan 2020)</v>
          </cell>
          <cell r="J162"/>
          <cell r="K162">
            <v>178</v>
          </cell>
          <cell r="L162">
            <v>57182.909999999989</v>
          </cell>
          <cell r="M162"/>
          <cell r="N162">
            <v>14486</v>
          </cell>
          <cell r="O162"/>
          <cell r="P162">
            <v>2578508</v>
          </cell>
          <cell r="Q162">
            <v>-34609353707.703995</v>
          </cell>
          <cell r="R162" t="str">
            <v>VI</v>
          </cell>
          <cell r="T162">
            <v>520.83299999999997</v>
          </cell>
          <cell r="U162"/>
          <cell r="V162">
            <v>520.83299999999997</v>
          </cell>
          <cell r="W162">
            <v>-1154135.4878400005</v>
          </cell>
          <cell r="X162">
            <v>0</v>
          </cell>
        </row>
        <row r="163">
          <cell r="A163" t="str">
            <v>VI140</v>
          </cell>
          <cell r="B163"/>
          <cell r="C163">
            <v>44000</v>
          </cell>
          <cell r="D163">
            <v>140</v>
          </cell>
          <cell r="E163" t="str">
            <v>994</v>
          </cell>
          <cell r="F163" t="str">
            <v>D</v>
          </cell>
          <cell r="G163">
            <v>524211</v>
          </cell>
          <cell r="H163" t="str">
            <v>Belanja Perjalanan Dinas Biasa - Luar Negeri</v>
          </cell>
          <cell r="I163" t="str">
            <v>Identifikasi dan inventarisasi kebutuhan barang persediaan di wisma Makkah (Makkah, 17 Jan 2020)</v>
          </cell>
          <cell r="J163"/>
          <cell r="K163">
            <v>149.44999999999999</v>
          </cell>
          <cell r="L163">
            <v>57033.459999999992</v>
          </cell>
          <cell r="M163"/>
          <cell r="N163">
            <v>14486</v>
          </cell>
          <cell r="O163"/>
          <cell r="P163">
            <v>2164932.6999999997</v>
          </cell>
          <cell r="Q163">
            <v>-34611518640.403992</v>
          </cell>
          <cell r="R163" t="str">
            <v>VI</v>
          </cell>
          <cell r="T163">
            <v>524.57999999999993</v>
          </cell>
          <cell r="U163"/>
          <cell r="V163">
            <v>524.57999999999993</v>
          </cell>
          <cell r="W163">
            <v>-1154660.0678400006</v>
          </cell>
          <cell r="X163">
            <v>0</v>
          </cell>
        </row>
        <row r="164">
          <cell r="A164" t="str">
            <v>VI141</v>
          </cell>
          <cell r="B164"/>
          <cell r="C164">
            <v>44000</v>
          </cell>
          <cell r="D164">
            <v>141</v>
          </cell>
          <cell r="E164" t="str">
            <v>994</v>
          </cell>
          <cell r="F164" t="str">
            <v>D</v>
          </cell>
          <cell r="G164">
            <v>524211</v>
          </cell>
          <cell r="H164" t="str">
            <v>Belanja Perjalanan Dinas Biasa - Luar Negeri</v>
          </cell>
          <cell r="I164" t="str">
            <v>Identifikasi dan inventarisasi kebutuhan barang persediaan di wisma madinah (madinah, 14 - 15 Jan 2020)</v>
          </cell>
          <cell r="J164"/>
          <cell r="K164">
            <v>427.01</v>
          </cell>
          <cell r="L164">
            <v>56606.44999999999</v>
          </cell>
          <cell r="M164"/>
          <cell r="N164">
            <v>14486</v>
          </cell>
          <cell r="O164"/>
          <cell r="P164">
            <v>6185666.8599999994</v>
          </cell>
          <cell r="Q164">
            <v>-34617704307.263992</v>
          </cell>
          <cell r="R164" t="str">
            <v>VI</v>
          </cell>
          <cell r="T164">
            <v>528.327</v>
          </cell>
          <cell r="U164"/>
          <cell r="V164">
            <v>528.327</v>
          </cell>
          <cell r="W164">
            <v>-1155188.3948400007</v>
          </cell>
          <cell r="X164">
            <v>0</v>
          </cell>
        </row>
        <row r="165">
          <cell r="A165" t="str">
            <v>VI142</v>
          </cell>
          <cell r="B165"/>
          <cell r="C165">
            <v>44000</v>
          </cell>
          <cell r="D165">
            <v>142</v>
          </cell>
          <cell r="E165" t="str">
            <v>994</v>
          </cell>
          <cell r="F165" t="str">
            <v>D</v>
          </cell>
          <cell r="G165">
            <v>524211</v>
          </cell>
          <cell r="H165" t="str">
            <v>Belanja Perjalanan Dinas Biasa - Luar Negeri</v>
          </cell>
          <cell r="I165" t="str">
            <v>Identifikasi dan inventarisasi kebutuhan barang persediaan di wisma madinah (madinah, 14 - 15 Jan 2020)</v>
          </cell>
          <cell r="J165"/>
          <cell r="K165">
            <v>712</v>
          </cell>
          <cell r="L165">
            <v>55894.44999999999</v>
          </cell>
          <cell r="M165"/>
          <cell r="N165">
            <v>14486</v>
          </cell>
          <cell r="O165"/>
          <cell r="P165">
            <v>10314032</v>
          </cell>
          <cell r="Q165">
            <v>-34628018339.263992</v>
          </cell>
          <cell r="R165" t="str">
            <v>VI</v>
          </cell>
          <cell r="T165">
            <v>532.07399999999996</v>
          </cell>
          <cell r="U165"/>
          <cell r="V165">
            <v>532.07399999999996</v>
          </cell>
          <cell r="W165">
            <v>-1155720.4688400007</v>
          </cell>
          <cell r="X165">
            <v>0</v>
          </cell>
        </row>
        <row r="166">
          <cell r="A166" t="str">
            <v>VI144</v>
          </cell>
          <cell r="B166"/>
          <cell r="C166">
            <v>44000</v>
          </cell>
          <cell r="D166">
            <v>144</v>
          </cell>
          <cell r="E166" t="str">
            <v>994</v>
          </cell>
          <cell r="F166" t="str">
            <v>O</v>
          </cell>
          <cell r="G166">
            <v>522113</v>
          </cell>
          <cell r="H166" t="str">
            <v>Belanja Langganan Air</v>
          </cell>
          <cell r="I166" t="str">
            <v xml:space="preserve">Langganan PAM Kantor TUH dan Wisma Haji </v>
          </cell>
          <cell r="J166"/>
          <cell r="K166">
            <v>3314.98</v>
          </cell>
          <cell r="L166">
            <v>52579.469999999987</v>
          </cell>
          <cell r="M166"/>
          <cell r="N166">
            <v>14486</v>
          </cell>
          <cell r="O166"/>
          <cell r="P166">
            <v>48020800.280000001</v>
          </cell>
          <cell r="Q166">
            <v>-34676039139.543991</v>
          </cell>
          <cell r="R166" t="str">
            <v>VI</v>
          </cell>
          <cell r="T166">
            <v>12421.220000000001</v>
          </cell>
          <cell r="U166"/>
          <cell r="V166">
            <v>12421.22</v>
          </cell>
          <cell r="W166">
            <v>-1168141.6888400007</v>
          </cell>
          <cell r="X166">
            <v>0</v>
          </cell>
        </row>
        <row r="167">
          <cell r="A167" t="str">
            <v>VI145</v>
          </cell>
          <cell r="B167"/>
          <cell r="C167">
            <v>44000</v>
          </cell>
          <cell r="D167">
            <v>145</v>
          </cell>
          <cell r="E167" t="str">
            <v>994</v>
          </cell>
          <cell r="F167" t="str">
            <v>O</v>
          </cell>
          <cell r="G167">
            <v>522111</v>
          </cell>
          <cell r="H167" t="str">
            <v>Belanja Langganan Listrik</v>
          </cell>
          <cell r="I167" t="str">
            <v>Langganan listrik Kantor TUH dan Wisma Haji</v>
          </cell>
          <cell r="J167"/>
          <cell r="K167">
            <v>4629.99</v>
          </cell>
          <cell r="L167">
            <v>47949.479999999989</v>
          </cell>
          <cell r="M167"/>
          <cell r="N167">
            <v>14486</v>
          </cell>
          <cell r="O167"/>
          <cell r="P167">
            <v>67070035.139999993</v>
          </cell>
          <cell r="Q167">
            <v>-34743109174.68399</v>
          </cell>
          <cell r="R167" t="str">
            <v>VI</v>
          </cell>
          <cell r="T167">
            <v>17348.57</v>
          </cell>
          <cell r="U167"/>
          <cell r="V167">
            <v>17348.57</v>
          </cell>
          <cell r="W167">
            <v>-1185490.2588400007</v>
          </cell>
          <cell r="X167">
            <v>0</v>
          </cell>
        </row>
        <row r="168">
          <cell r="A168" t="str">
            <v>VI146</v>
          </cell>
          <cell r="B168"/>
          <cell r="C168">
            <v>44000</v>
          </cell>
          <cell r="D168">
            <v>146</v>
          </cell>
          <cell r="E168" t="str">
            <v>994</v>
          </cell>
          <cell r="F168" t="str">
            <v>P</v>
          </cell>
          <cell r="G168">
            <v>523121</v>
          </cell>
          <cell r="H168" t="str">
            <v>Belanja Pemeliharaan Peralatan dan Mesin</v>
          </cell>
          <cell r="I168" t="str">
            <v>Pemeliharaan Kendaraan Operasional (BBM dan Parkir)</v>
          </cell>
          <cell r="J168"/>
          <cell r="K168">
            <v>676.27</v>
          </cell>
          <cell r="L168">
            <v>47273.209999999992</v>
          </cell>
          <cell r="M168"/>
          <cell r="N168">
            <v>14486</v>
          </cell>
          <cell r="O168"/>
          <cell r="P168">
            <v>9796447.2199999988</v>
          </cell>
          <cell r="Q168">
            <v>-34752905621.903992</v>
          </cell>
          <cell r="R168" t="str">
            <v>VI</v>
          </cell>
          <cell r="T168">
            <v>2534</v>
          </cell>
          <cell r="U168"/>
          <cell r="V168">
            <v>2534</v>
          </cell>
          <cell r="W168">
            <v>-1188024.2588400007</v>
          </cell>
          <cell r="X168">
            <v>0</v>
          </cell>
        </row>
        <row r="169">
          <cell r="A169" t="str">
            <v>VI147</v>
          </cell>
          <cell r="B169"/>
          <cell r="C169">
            <v>44000</v>
          </cell>
          <cell r="D169">
            <v>147</v>
          </cell>
          <cell r="E169" t="str">
            <v>994</v>
          </cell>
          <cell r="F169" t="str">
            <v>P</v>
          </cell>
          <cell r="G169">
            <v>523111</v>
          </cell>
          <cell r="H169" t="str">
            <v>Belanja Pemeliharaan Gedung dan Bangunan</v>
          </cell>
          <cell r="I169" t="str">
            <v xml:space="preserve">Pemeliharaan gedung kantor TUH </v>
          </cell>
          <cell r="J169"/>
          <cell r="K169">
            <v>840.05</v>
          </cell>
          <cell r="L169">
            <v>46433.159999999989</v>
          </cell>
          <cell r="M169"/>
          <cell r="N169">
            <v>14486</v>
          </cell>
          <cell r="O169"/>
          <cell r="P169">
            <v>12168964.299999999</v>
          </cell>
          <cell r="Q169">
            <v>-34765074586.203995</v>
          </cell>
          <cell r="R169" t="str">
            <v>VI</v>
          </cell>
          <cell r="T169">
            <v>3147.68</v>
          </cell>
          <cell r="U169"/>
          <cell r="V169">
            <v>3147.68</v>
          </cell>
          <cell r="W169">
            <v>-1191171.9388400007</v>
          </cell>
          <cell r="X169">
            <v>0</v>
          </cell>
        </row>
        <row r="170">
          <cell r="A170" t="str">
            <v>VI148</v>
          </cell>
          <cell r="B170"/>
          <cell r="C170">
            <v>44000</v>
          </cell>
          <cell r="D170">
            <v>148</v>
          </cell>
          <cell r="E170" t="str">
            <v>994</v>
          </cell>
          <cell r="F170" t="str">
            <v>O</v>
          </cell>
          <cell r="G170">
            <v>522112</v>
          </cell>
          <cell r="H170" t="str">
            <v>Belanja Langganan Telepon</v>
          </cell>
          <cell r="I170" t="str">
            <v xml:space="preserve">Langganan Telepon dan Internet kantor TUH </v>
          </cell>
          <cell r="J170"/>
          <cell r="K170">
            <v>875.82</v>
          </cell>
          <cell r="L170">
            <v>45557.339999999989</v>
          </cell>
          <cell r="M170"/>
          <cell r="N170">
            <v>14486</v>
          </cell>
          <cell r="O170"/>
          <cell r="P170">
            <v>12687128.520000001</v>
          </cell>
          <cell r="Q170">
            <v>-34777761714.723991</v>
          </cell>
          <cell r="R170" t="str">
            <v>VI</v>
          </cell>
          <cell r="T170">
            <v>3281.7</v>
          </cell>
          <cell r="U170"/>
          <cell r="V170">
            <v>3281.7</v>
          </cell>
          <cell r="W170">
            <v>-1194453.6388400006</v>
          </cell>
          <cell r="X170">
            <v>0</v>
          </cell>
        </row>
        <row r="171">
          <cell r="A171" t="str">
            <v>VI163</v>
          </cell>
          <cell r="B171"/>
          <cell r="C171">
            <v>44003</v>
          </cell>
          <cell r="D171">
            <v>163</v>
          </cell>
          <cell r="E171" t="str">
            <v>994</v>
          </cell>
          <cell r="F171" t="str">
            <v>E</v>
          </cell>
          <cell r="G171">
            <v>521115</v>
          </cell>
          <cell r="H171" t="str">
            <v>Belanja Honor Operasional Satuan Kerja</v>
          </cell>
          <cell r="I171" t="str">
            <v>Honorarium Penanggung Jawab Pengelola Keuangan Januari - Mei 2020</v>
          </cell>
          <cell r="J171"/>
          <cell r="K171">
            <v>2129.8200000000002</v>
          </cell>
          <cell r="L171">
            <v>43427.51999999999</v>
          </cell>
          <cell r="M171"/>
          <cell r="N171">
            <v>14486</v>
          </cell>
          <cell r="O171"/>
          <cell r="P171">
            <v>30852572.520000003</v>
          </cell>
          <cell r="Q171">
            <v>-34808614287.243988</v>
          </cell>
          <cell r="R171" t="str">
            <v>VI</v>
          </cell>
          <cell r="T171">
            <v>7980.44</v>
          </cell>
          <cell r="U171"/>
          <cell r="V171">
            <v>7980.44</v>
          </cell>
          <cell r="W171">
            <v>-1202434.0788400006</v>
          </cell>
          <cell r="X171">
            <v>0</v>
          </cell>
        </row>
        <row r="172">
          <cell r="A172" t="str">
            <v>VI168</v>
          </cell>
          <cell r="B172"/>
          <cell r="C172">
            <v>44004</v>
          </cell>
          <cell r="D172">
            <v>168</v>
          </cell>
          <cell r="E172" t="str">
            <v>994</v>
          </cell>
          <cell r="F172" t="str">
            <v>C</v>
          </cell>
          <cell r="G172">
            <v>521111</v>
          </cell>
          <cell r="H172" t="str">
            <v>Belanja Keperluan Perkantoran</v>
          </cell>
          <cell r="I172" t="str">
            <v>Tunjangan Hari Raya Pegawai TUH Tahun 2020</v>
          </cell>
          <cell r="J172"/>
          <cell r="K172">
            <v>39905.26</v>
          </cell>
          <cell r="L172">
            <v>3522.2599999999875</v>
          </cell>
          <cell r="M172"/>
          <cell r="N172">
            <v>14486</v>
          </cell>
          <cell r="O172"/>
          <cell r="P172">
            <v>578067596.36000001</v>
          </cell>
          <cell r="Q172">
            <v>-35386681883.603989</v>
          </cell>
          <cell r="R172" t="str">
            <v>VI</v>
          </cell>
          <cell r="T172">
            <v>149525</v>
          </cell>
          <cell r="U172"/>
          <cell r="V172">
            <v>149525</v>
          </cell>
          <cell r="W172">
            <v>-1351959.0788400006</v>
          </cell>
          <cell r="X172">
            <v>0</v>
          </cell>
        </row>
        <row r="173">
          <cell r="A173" t="str">
            <v>VI169</v>
          </cell>
          <cell r="B173"/>
          <cell r="C173">
            <v>44004</v>
          </cell>
          <cell r="D173">
            <v>169</v>
          </cell>
          <cell r="E173" t="str">
            <v>994</v>
          </cell>
          <cell r="F173" t="str">
            <v>P</v>
          </cell>
          <cell r="G173">
            <v>523121</v>
          </cell>
          <cell r="H173" t="str">
            <v>Pemeliharaan Peralatan Kantor, Wisma, Gudang dan Bengkel</v>
          </cell>
          <cell r="I173" t="str">
            <v>Pemeliharaan berkala mesin fotocopy kantor TUH dan Wisma Haji</v>
          </cell>
          <cell r="J173"/>
          <cell r="K173">
            <v>4035.23</v>
          </cell>
          <cell r="L173">
            <v>-512.97000000001253</v>
          </cell>
          <cell r="M173"/>
          <cell r="N173">
            <v>14486</v>
          </cell>
          <cell r="O173"/>
          <cell r="P173">
            <v>58454341.780000001</v>
          </cell>
          <cell r="Q173">
            <v>-35445136225.383987</v>
          </cell>
          <cell r="R173" t="str">
            <v>VI</v>
          </cell>
          <cell r="T173">
            <v>15120</v>
          </cell>
          <cell r="U173"/>
          <cell r="V173">
            <v>15120</v>
          </cell>
          <cell r="W173">
            <v>-1367079.0788400006</v>
          </cell>
          <cell r="X173">
            <v>0</v>
          </cell>
        </row>
        <row r="174">
          <cell r="A174" t="str">
            <v>VII</v>
          </cell>
          <cell r="B174"/>
          <cell r="C174">
            <v>44013</v>
          </cell>
          <cell r="D174"/>
          <cell r="E174"/>
          <cell r="F174"/>
          <cell r="G174"/>
          <cell r="H174"/>
          <cell r="I174" t="str">
            <v>Saldo Awal</v>
          </cell>
          <cell r="J174"/>
          <cell r="K174"/>
          <cell r="L174">
            <v>-512.97000000001253</v>
          </cell>
          <cell r="M174"/>
          <cell r="N174"/>
          <cell r="O174"/>
          <cell r="P174"/>
          <cell r="Q174">
            <v>-35445136225.383987</v>
          </cell>
          <cell r="R174" t="str">
            <v>VII</v>
          </cell>
          <cell r="T174">
            <v>0</v>
          </cell>
          <cell r="U174"/>
          <cell r="V174"/>
          <cell r="W174">
            <v>-1367079.0788400006</v>
          </cell>
          <cell r="X174">
            <v>0</v>
          </cell>
        </row>
        <row r="175">
          <cell r="A175" t="str">
            <v>VIIXXXVII</v>
          </cell>
          <cell r="B175"/>
          <cell r="C175">
            <v>44027</v>
          </cell>
          <cell r="D175" t="str">
            <v>XXXVII</v>
          </cell>
          <cell r="E175"/>
          <cell r="F175"/>
          <cell r="G175"/>
          <cell r="H175"/>
          <cell r="I175" t="str">
            <v>UANG PERSEDIAAN 6 TA 2020</v>
          </cell>
          <cell r="J175">
            <v>129665.63</v>
          </cell>
          <cell r="K175"/>
          <cell r="L175">
            <v>129152.65999999999</v>
          </cell>
          <cell r="M175"/>
          <cell r="N175"/>
          <cell r="O175"/>
          <cell r="P175">
            <v>0</v>
          </cell>
          <cell r="Q175">
            <v>-35445136225.383987</v>
          </cell>
          <cell r="R175" t="str">
            <v>VII</v>
          </cell>
          <cell r="T175">
            <v>0</v>
          </cell>
          <cell r="U175">
            <v>485857.11560999998</v>
          </cell>
          <cell r="V175"/>
          <cell r="W175">
            <v>-881221.96323000058</v>
          </cell>
          <cell r="X175">
            <v>0</v>
          </cell>
        </row>
        <row r="176">
          <cell r="A176" t="str">
            <v>VII136</v>
          </cell>
          <cell r="B176"/>
          <cell r="C176">
            <v>44027</v>
          </cell>
          <cell r="D176">
            <v>136</v>
          </cell>
          <cell r="E176" t="str">
            <v>994</v>
          </cell>
          <cell r="F176" t="str">
            <v>A</v>
          </cell>
          <cell r="G176">
            <v>521111</v>
          </cell>
          <cell r="H176" t="str">
            <v>Administrasi Bank</v>
          </cell>
          <cell r="I176" t="str">
            <v>Biaya Administrasi bank (transfer GUP 5 dari KPPN Jkt ke rek KJRI)</v>
          </cell>
          <cell r="J176"/>
          <cell r="K176">
            <v>46.17</v>
          </cell>
          <cell r="L176">
            <v>129106.48999999999</v>
          </cell>
          <cell r="M176"/>
          <cell r="N176">
            <v>14647</v>
          </cell>
          <cell r="O176"/>
          <cell r="P176">
            <v>676251.99</v>
          </cell>
          <cell r="Q176">
            <v>-35445812477.373985</v>
          </cell>
          <cell r="R176" t="str">
            <v>VII</v>
          </cell>
          <cell r="T176">
            <v>172.99898999999999</v>
          </cell>
          <cell r="U176"/>
          <cell r="V176">
            <v>172.99898999999999</v>
          </cell>
          <cell r="W176">
            <v>-881394.96222000057</v>
          </cell>
          <cell r="X176">
            <v>0</v>
          </cell>
        </row>
        <row r="177">
          <cell r="A177" t="str">
            <v>VII145</v>
          </cell>
          <cell r="B177"/>
          <cell r="C177">
            <v>44028</v>
          </cell>
          <cell r="D177">
            <v>145</v>
          </cell>
          <cell r="E177" t="str">
            <v>994</v>
          </cell>
          <cell r="F177" t="str">
            <v>D</v>
          </cell>
          <cell r="G177">
            <v>524211</v>
          </cell>
          <cell r="H177" t="str">
            <v>Belanja Perjalanan Dinas Biasa - Luar Negeri</v>
          </cell>
          <cell r="I177" t="str">
            <v>Tindaklanjut daftar piutang pembayaran layanan konsumsi jemaaah haji di makkah tahun 2018 (Makkah, 6 Jan 2020)</v>
          </cell>
          <cell r="J177"/>
          <cell r="K177">
            <v>178</v>
          </cell>
          <cell r="L177">
            <v>128928.48999999999</v>
          </cell>
          <cell r="M177"/>
          <cell r="N177">
            <v>14647</v>
          </cell>
          <cell r="O177"/>
          <cell r="P177">
            <v>2607166</v>
          </cell>
          <cell r="Q177">
            <v>-35448419643.373985</v>
          </cell>
          <cell r="R177" t="str">
            <v>VII</v>
          </cell>
          <cell r="T177">
            <v>666.96600000000001</v>
          </cell>
          <cell r="U177"/>
          <cell r="V177">
            <v>666.96600000000001</v>
          </cell>
          <cell r="W177">
            <v>-882061.92822000058</v>
          </cell>
          <cell r="X177">
            <v>0</v>
          </cell>
        </row>
        <row r="178">
          <cell r="A178" t="str">
            <v>VII146</v>
          </cell>
          <cell r="B178"/>
          <cell r="C178">
            <v>44028</v>
          </cell>
          <cell r="D178">
            <v>146</v>
          </cell>
          <cell r="E178" t="str">
            <v>994</v>
          </cell>
          <cell r="F178" t="str">
            <v>D</v>
          </cell>
          <cell r="G178">
            <v>524211</v>
          </cell>
          <cell r="H178" t="str">
            <v>Belanja Perjalanan Dinas Biasa - Luar Negeri</v>
          </cell>
          <cell r="I178" t="str">
            <v>Tindaklanjut daftar piutang pembayaran layanan konsumsi jemaaah haji di makkah tahun 2018 (Makkah, 6 Jan 2020)</v>
          </cell>
          <cell r="J178"/>
          <cell r="K178">
            <v>74.73</v>
          </cell>
          <cell r="L178">
            <v>128853.75999999999</v>
          </cell>
          <cell r="M178"/>
          <cell r="N178">
            <v>14647</v>
          </cell>
          <cell r="O178"/>
          <cell r="P178">
            <v>1094570.31</v>
          </cell>
          <cell r="Q178">
            <v>-35449514213.683983</v>
          </cell>
          <cell r="R178" t="str">
            <v>VII</v>
          </cell>
          <cell r="T178">
            <v>280</v>
          </cell>
          <cell r="U178"/>
          <cell r="V178">
            <v>280</v>
          </cell>
          <cell r="W178">
            <v>-1154415.4878400005</v>
          </cell>
          <cell r="X178">
            <v>0</v>
          </cell>
        </row>
        <row r="179">
          <cell r="A179" t="str">
            <v>VII147</v>
          </cell>
          <cell r="B179"/>
          <cell r="C179">
            <v>44028</v>
          </cell>
          <cell r="D179">
            <v>147</v>
          </cell>
          <cell r="E179" t="str">
            <v>994</v>
          </cell>
          <cell r="F179" t="str">
            <v>D</v>
          </cell>
          <cell r="G179">
            <v>524211</v>
          </cell>
          <cell r="H179" t="str">
            <v>Belanja Perjalanan Dinas Biasa - Luar Negeri</v>
          </cell>
          <cell r="I179" t="str">
            <v>Tindaklanjut layanan akomodasi jemaah haji Indonesia di Madinah (4 - 7 Juni 2020)</v>
          </cell>
          <cell r="J179"/>
          <cell r="K179">
            <v>5696</v>
          </cell>
          <cell r="L179">
            <v>123157.75999999999</v>
          </cell>
          <cell r="M179"/>
          <cell r="N179">
            <v>14647</v>
          </cell>
          <cell r="O179"/>
          <cell r="P179">
            <v>83429312</v>
          </cell>
          <cell r="Q179">
            <v>-35532943525.683983</v>
          </cell>
          <cell r="R179" t="str">
            <v>VII</v>
          </cell>
          <cell r="T179">
            <v>21342.912</v>
          </cell>
          <cell r="U179"/>
          <cell r="V179">
            <v>21342.912</v>
          </cell>
          <cell r="W179">
            <v>-1176002.9798400006</v>
          </cell>
          <cell r="X179">
            <v>0</v>
          </cell>
        </row>
        <row r="180">
          <cell r="A180" t="str">
            <v>VII148</v>
          </cell>
          <cell r="B180"/>
          <cell r="C180">
            <v>44028</v>
          </cell>
          <cell r="D180">
            <v>148</v>
          </cell>
          <cell r="E180" t="str">
            <v>994</v>
          </cell>
          <cell r="F180" t="str">
            <v>C</v>
          </cell>
          <cell r="G180">
            <v>521111</v>
          </cell>
          <cell r="H180" t="str">
            <v>Belanja Keperluan Perkantoran</v>
          </cell>
          <cell r="I180" t="str">
            <v>Honorarium Pegawai TUH Bulan Juni 2020</v>
          </cell>
          <cell r="J180"/>
          <cell r="K180">
            <v>39905.26</v>
          </cell>
          <cell r="L180">
            <v>83252.5</v>
          </cell>
          <cell r="M180"/>
          <cell r="N180">
            <v>14647</v>
          </cell>
          <cell r="O180"/>
          <cell r="P180">
            <v>584492343.22000003</v>
          </cell>
          <cell r="Q180">
            <v>-36117435868.903984</v>
          </cell>
          <cell r="R180" t="str">
            <v>VII</v>
          </cell>
          <cell r="T180">
            <v>149525</v>
          </cell>
          <cell r="U180"/>
          <cell r="V180">
            <v>149525</v>
          </cell>
          <cell r="W180">
            <v>-1304713.3948400007</v>
          </cell>
          <cell r="X180">
            <v>0</v>
          </cell>
        </row>
        <row r="181">
          <cell r="A181" t="str">
            <v>VII149</v>
          </cell>
          <cell r="B181"/>
          <cell r="C181">
            <v>44028</v>
          </cell>
          <cell r="D181">
            <v>149</v>
          </cell>
          <cell r="E181" t="str">
            <v>994</v>
          </cell>
          <cell r="F181" t="str">
            <v>O</v>
          </cell>
          <cell r="G181">
            <v>522112</v>
          </cell>
          <cell r="H181" t="str">
            <v>Belanja Langganan Telepon</v>
          </cell>
          <cell r="I181" t="str">
            <v xml:space="preserve">Langganan Telepon kantor TUH </v>
          </cell>
          <cell r="J181"/>
          <cell r="K181">
            <v>700.56</v>
          </cell>
          <cell r="L181">
            <v>82551.94</v>
          </cell>
          <cell r="M181"/>
          <cell r="N181">
            <v>14647</v>
          </cell>
          <cell r="O181"/>
          <cell r="P181">
            <v>10261102.319999998</v>
          </cell>
          <cell r="Q181">
            <v>-36127696971.223984</v>
          </cell>
          <cell r="R181" t="str">
            <v>VII</v>
          </cell>
          <cell r="T181">
            <v>2625</v>
          </cell>
          <cell r="U181"/>
          <cell r="V181">
            <v>2625</v>
          </cell>
          <cell r="W181">
            <v>-1158345.4688400007</v>
          </cell>
          <cell r="X181">
            <v>0</v>
          </cell>
        </row>
        <row r="182">
          <cell r="A182" t="str">
            <v>VII150</v>
          </cell>
          <cell r="B182"/>
          <cell r="C182">
            <v>44028</v>
          </cell>
          <cell r="D182">
            <v>150</v>
          </cell>
          <cell r="E182" t="str">
            <v>994</v>
          </cell>
          <cell r="F182" t="str">
            <v>O</v>
          </cell>
          <cell r="G182">
            <v>522111</v>
          </cell>
          <cell r="H182" t="str">
            <v>Belanja Langganan Listrik</v>
          </cell>
          <cell r="I182" t="str">
            <v>Langganan listrik Kantor TUH dan Wisma Haji</v>
          </cell>
          <cell r="J182"/>
          <cell r="K182">
            <v>2696.25</v>
          </cell>
          <cell r="L182">
            <v>79855.69</v>
          </cell>
          <cell r="M182"/>
          <cell r="N182">
            <v>14647</v>
          </cell>
          <cell r="O182"/>
          <cell r="P182">
            <v>39491973.75</v>
          </cell>
          <cell r="Q182">
            <v>-36167188944.973984</v>
          </cell>
          <cell r="R182" t="str">
            <v>VII</v>
          </cell>
          <cell r="T182">
            <v>10102.859999999999</v>
          </cell>
          <cell r="U182"/>
          <cell r="V182">
            <v>10102.859999999999</v>
          </cell>
          <cell r="W182">
            <v>-1178244.5488400008</v>
          </cell>
          <cell r="X182">
            <v>0</v>
          </cell>
        </row>
        <row r="183">
          <cell r="A183" t="str">
            <v>VII152</v>
          </cell>
          <cell r="B183"/>
          <cell r="C183">
            <v>44028</v>
          </cell>
          <cell r="D183">
            <v>152</v>
          </cell>
          <cell r="E183" t="str">
            <v>994</v>
          </cell>
          <cell r="F183" t="str">
            <v>P</v>
          </cell>
          <cell r="G183">
            <v>523111</v>
          </cell>
          <cell r="H183" t="str">
            <v>Belanja Pemeliharaan Gedung dan Bangunan</v>
          </cell>
          <cell r="I183" t="str">
            <v>Pemeliharaan gedung Wsma Haji Madinah</v>
          </cell>
          <cell r="J183"/>
          <cell r="K183">
            <v>99.68</v>
          </cell>
          <cell r="L183">
            <v>79756.010000000009</v>
          </cell>
          <cell r="M183"/>
          <cell r="N183">
            <v>14647</v>
          </cell>
          <cell r="O183"/>
          <cell r="P183">
            <v>1460012.9600000002</v>
          </cell>
          <cell r="Q183">
            <v>-36168648957.933983</v>
          </cell>
          <cell r="R183" t="str">
            <v>VII</v>
          </cell>
          <cell r="T183">
            <v>373.5</v>
          </cell>
          <cell r="U183"/>
          <cell r="V183">
            <v>373.5</v>
          </cell>
          <cell r="W183">
            <v>-1185863.7588400007</v>
          </cell>
          <cell r="X183">
            <v>0</v>
          </cell>
        </row>
        <row r="184">
          <cell r="A184" t="str">
            <v>VII153</v>
          </cell>
          <cell r="B184"/>
          <cell r="C184">
            <v>44031</v>
          </cell>
          <cell r="D184">
            <v>153</v>
          </cell>
          <cell r="E184">
            <v>54</v>
          </cell>
          <cell r="F184" t="str">
            <v>C</v>
          </cell>
          <cell r="G184">
            <v>522191</v>
          </cell>
          <cell r="H184" t="str">
            <v>Belanja Biaya Lawyer dan Notaris</v>
          </cell>
          <cell r="I184" t="str">
            <v>Jasa Konsultan Hukum / Lawyer Kantor TUH</v>
          </cell>
          <cell r="J184"/>
          <cell r="K184">
            <v>16020.48</v>
          </cell>
          <cell r="L184">
            <v>63735.530000000013</v>
          </cell>
          <cell r="M184"/>
          <cell r="N184">
            <v>14647</v>
          </cell>
          <cell r="O184"/>
          <cell r="P184">
            <v>234651970.56</v>
          </cell>
          <cell r="Q184">
            <v>-36403300928.49398</v>
          </cell>
          <cell r="R184" t="str">
            <v>VII</v>
          </cell>
          <cell r="T184">
            <v>60000</v>
          </cell>
          <cell r="U184"/>
          <cell r="V184">
            <v>60000</v>
          </cell>
          <cell r="W184">
            <v>-1248024.2588400007</v>
          </cell>
          <cell r="X184">
            <v>0</v>
          </cell>
        </row>
        <row r="185">
          <cell r="A185" t="str">
            <v>VII161</v>
          </cell>
          <cell r="B185"/>
          <cell r="C185">
            <v>44031</v>
          </cell>
          <cell r="D185">
            <v>161</v>
          </cell>
          <cell r="E185" t="str">
            <v>994</v>
          </cell>
          <cell r="F185" t="str">
            <v>O</v>
          </cell>
          <cell r="G185">
            <v>522113</v>
          </cell>
          <cell r="H185" t="str">
            <v>Belanja Langganan Air</v>
          </cell>
          <cell r="I185" t="str">
            <v>Langganan air minum TUH</v>
          </cell>
          <cell r="J185"/>
          <cell r="K185">
            <v>495.01</v>
          </cell>
          <cell r="L185">
            <v>63240.520000000011</v>
          </cell>
          <cell r="M185"/>
          <cell r="N185">
            <v>14647</v>
          </cell>
          <cell r="O185"/>
          <cell r="P185">
            <v>7250411.4699999997</v>
          </cell>
          <cell r="Q185">
            <v>-36410551339.963982</v>
          </cell>
          <cell r="R185" t="str">
            <v>VII</v>
          </cell>
          <cell r="T185">
            <v>1854.8</v>
          </cell>
          <cell r="U185"/>
          <cell r="V185">
            <v>1854.8</v>
          </cell>
          <cell r="W185">
            <v>-1193026.7388400007</v>
          </cell>
          <cell r="X185">
            <v>0</v>
          </cell>
        </row>
        <row r="186">
          <cell r="A186" t="str">
            <v>VII162</v>
          </cell>
          <cell r="B186"/>
          <cell r="C186">
            <v>44031</v>
          </cell>
          <cell r="D186">
            <v>162</v>
          </cell>
          <cell r="E186" t="str">
            <v>994</v>
          </cell>
          <cell r="F186" t="str">
            <v>O</v>
          </cell>
          <cell r="G186">
            <v>522112</v>
          </cell>
          <cell r="H186" t="str">
            <v>Belanja Langganan Telepon</v>
          </cell>
          <cell r="I186" t="str">
            <v>Langganan Internet kantor TUH (mobily)</v>
          </cell>
          <cell r="J186"/>
          <cell r="K186">
            <v>1176.94</v>
          </cell>
          <cell r="L186">
            <v>62063.580000000009</v>
          </cell>
          <cell r="M186"/>
          <cell r="N186">
            <v>14647</v>
          </cell>
          <cell r="O186"/>
          <cell r="P186">
            <v>17238640.18</v>
          </cell>
          <cell r="Q186">
            <v>-36427789980.143982</v>
          </cell>
          <cell r="R186" t="str">
            <v>VII</v>
          </cell>
          <cell r="T186">
            <v>4410</v>
          </cell>
          <cell r="U186"/>
          <cell r="V186">
            <v>4410</v>
          </cell>
          <cell r="W186">
            <v>-1198863.6388400006</v>
          </cell>
          <cell r="X186">
            <v>0</v>
          </cell>
        </row>
        <row r="187">
          <cell r="A187" t="str">
            <v>VII163</v>
          </cell>
          <cell r="B187"/>
          <cell r="C187">
            <v>44031</v>
          </cell>
          <cell r="D187">
            <v>163</v>
          </cell>
          <cell r="E187" t="str">
            <v>994</v>
          </cell>
          <cell r="F187" t="str">
            <v>P</v>
          </cell>
          <cell r="G187">
            <v>523121</v>
          </cell>
          <cell r="H187" t="str">
            <v>Belanja Pemeliharaan Peralatan dan Mesin</v>
          </cell>
          <cell r="I187" t="str">
            <v>Pemeliharaan Kendaraan Operasional (Perpanjangan STNK dan Uji KIR)</v>
          </cell>
          <cell r="J187"/>
          <cell r="K187">
            <v>18367.11</v>
          </cell>
          <cell r="L187">
            <v>43696.470000000008</v>
          </cell>
          <cell r="M187"/>
          <cell r="N187">
            <v>14647</v>
          </cell>
          <cell r="O187"/>
          <cell r="P187">
            <v>269023060.17000002</v>
          </cell>
          <cell r="Q187">
            <v>-36696813040.31398</v>
          </cell>
          <cell r="R187" t="str">
            <v>VII</v>
          </cell>
          <cell r="T187">
            <v>68821.55</v>
          </cell>
          <cell r="U187"/>
          <cell r="V187">
            <v>68821.55</v>
          </cell>
          <cell r="W187">
            <v>-1271255.6288400006</v>
          </cell>
          <cell r="X187">
            <v>0</v>
          </cell>
        </row>
        <row r="188">
          <cell r="A188" t="str">
            <v>VII164</v>
          </cell>
          <cell r="B188"/>
          <cell r="C188">
            <v>44031</v>
          </cell>
          <cell r="D188">
            <v>164</v>
          </cell>
          <cell r="E188" t="str">
            <v>994</v>
          </cell>
          <cell r="F188" t="str">
            <v>B</v>
          </cell>
          <cell r="G188">
            <v>521111</v>
          </cell>
          <cell r="H188" t="str">
            <v>Penerimaan Tamu dan Delegasi</v>
          </cell>
          <cell r="I188" t="str">
            <v>Layanan keprotokolan Tamu dan Delegasi</v>
          </cell>
          <cell r="J188"/>
          <cell r="K188">
            <v>368.56</v>
          </cell>
          <cell r="L188">
            <v>43327.910000000011</v>
          </cell>
          <cell r="M188"/>
          <cell r="N188">
            <v>14647</v>
          </cell>
          <cell r="O188"/>
          <cell r="P188">
            <v>5398298.3200000003</v>
          </cell>
          <cell r="Q188">
            <v>-36702211338.63398</v>
          </cell>
          <cell r="R188" t="str">
            <v>VII</v>
          </cell>
          <cell r="T188">
            <v>1381</v>
          </cell>
          <cell r="U188"/>
          <cell r="V188">
            <v>1381</v>
          </cell>
          <cell r="W188">
            <v>-1353340.0788400006</v>
          </cell>
          <cell r="X188">
            <v>0</v>
          </cell>
        </row>
        <row r="189">
          <cell r="A189" t="str">
            <v>VII165</v>
          </cell>
          <cell r="B189"/>
          <cell r="C189">
            <v>44031</v>
          </cell>
          <cell r="D189">
            <v>165</v>
          </cell>
          <cell r="E189">
            <v>54</v>
          </cell>
          <cell r="F189" t="str">
            <v>A</v>
          </cell>
          <cell r="G189">
            <v>522141</v>
          </cell>
          <cell r="H189" t="str">
            <v>Belanja Sewa</v>
          </cell>
          <cell r="I189" t="str">
            <v>Sewa Server dan domain Kantor TUH</v>
          </cell>
          <cell r="J189"/>
          <cell r="K189">
            <v>36.97</v>
          </cell>
          <cell r="L189">
            <v>43290.94000000001</v>
          </cell>
          <cell r="M189"/>
          <cell r="N189">
            <v>14647</v>
          </cell>
          <cell r="O189"/>
          <cell r="P189">
            <v>541499.59</v>
          </cell>
          <cell r="Q189">
            <v>-36702752838.223976</v>
          </cell>
          <cell r="R189" t="str">
            <v>VII</v>
          </cell>
          <cell r="T189">
            <v>138.52000000000001</v>
          </cell>
          <cell r="U189"/>
          <cell r="V189">
            <v>138.52000000000001</v>
          </cell>
          <cell r="W189">
            <v>-1367217.5988400006</v>
          </cell>
          <cell r="X189">
            <v>0</v>
          </cell>
        </row>
        <row r="190">
          <cell r="A190" t="str">
            <v>VII166</v>
          </cell>
          <cell r="B190"/>
          <cell r="C190">
            <v>44031</v>
          </cell>
          <cell r="D190">
            <v>166</v>
          </cell>
          <cell r="E190">
            <v>54</v>
          </cell>
          <cell r="F190" t="str">
            <v>A</v>
          </cell>
          <cell r="G190">
            <v>522141</v>
          </cell>
          <cell r="H190" t="str">
            <v>Belanja Sewa</v>
          </cell>
          <cell r="I190" t="str">
            <v>Sewa Server dan domain Kantor TUH</v>
          </cell>
          <cell r="J190"/>
          <cell r="K190">
            <v>10.95</v>
          </cell>
          <cell r="L190">
            <v>43279.990000000013</v>
          </cell>
          <cell r="M190"/>
          <cell r="N190">
            <v>14647</v>
          </cell>
          <cell r="O190"/>
          <cell r="P190">
            <v>160384.65</v>
          </cell>
          <cell r="Q190">
            <v>-36702913222.873978</v>
          </cell>
          <cell r="R190" t="str">
            <v>VII</v>
          </cell>
          <cell r="T190">
            <v>41.02</v>
          </cell>
          <cell r="U190"/>
          <cell r="V190">
            <v>41.02</v>
          </cell>
          <cell r="W190">
            <v>-1367120.0988400006</v>
          </cell>
          <cell r="X190">
            <v>0</v>
          </cell>
        </row>
        <row r="191">
          <cell r="A191" t="str">
            <v>VII167</v>
          </cell>
          <cell r="B191"/>
          <cell r="C191">
            <v>44031</v>
          </cell>
          <cell r="D191">
            <v>167</v>
          </cell>
          <cell r="E191" t="str">
            <v>994</v>
          </cell>
          <cell r="F191" t="str">
            <v>P</v>
          </cell>
          <cell r="G191">
            <v>523121</v>
          </cell>
          <cell r="H191" t="str">
            <v>Belanja Pemeliharaan Peralatan dan Mesin</v>
          </cell>
          <cell r="I191" t="str">
            <v>Pemeliharaan Kendaraan Operasional (BBM dan Parkir)</v>
          </cell>
          <cell r="J191"/>
          <cell r="K191">
            <v>1856.5</v>
          </cell>
          <cell r="L191">
            <v>41423.490000000013</v>
          </cell>
          <cell r="M191"/>
          <cell r="N191">
            <v>14647</v>
          </cell>
          <cell r="O191"/>
          <cell r="P191">
            <v>27192155.5</v>
          </cell>
          <cell r="Q191">
            <v>-36730105378.373978</v>
          </cell>
          <cell r="R191" t="str">
            <v>VII</v>
          </cell>
          <cell r="T191">
            <v>6956.5</v>
          </cell>
          <cell r="U191"/>
          <cell r="V191">
            <v>6956.5</v>
          </cell>
          <cell r="W191">
            <v>-888178.46323000058</v>
          </cell>
          <cell r="X191">
            <v>0</v>
          </cell>
        </row>
        <row r="192">
          <cell r="A192" t="str">
            <v>VII168</v>
          </cell>
          <cell r="B192"/>
          <cell r="C192">
            <v>44031</v>
          </cell>
          <cell r="D192">
            <v>168</v>
          </cell>
          <cell r="E192" t="str">
            <v>994</v>
          </cell>
          <cell r="F192" t="str">
            <v>O</v>
          </cell>
          <cell r="G192">
            <v>522111</v>
          </cell>
          <cell r="H192" t="str">
            <v>Belanja Langganan Listrik</v>
          </cell>
          <cell r="I192" t="str">
            <v>Langganan listrik Kantor TUH dan Wisma Haji</v>
          </cell>
          <cell r="J192"/>
          <cell r="K192">
            <v>5027.3999999999996</v>
          </cell>
          <cell r="L192">
            <v>36396.090000000011</v>
          </cell>
          <cell r="M192"/>
          <cell r="N192">
            <v>14647</v>
          </cell>
          <cell r="O192"/>
          <cell r="P192">
            <v>73636327.799999997</v>
          </cell>
          <cell r="Q192">
            <v>-36803741706.173981</v>
          </cell>
          <cell r="R192" t="str">
            <v>VII</v>
          </cell>
          <cell r="T192">
            <v>18837.66</v>
          </cell>
          <cell r="U192"/>
          <cell r="V192">
            <v>18837.66</v>
          </cell>
          <cell r="W192">
            <v>-900232.6222200006</v>
          </cell>
          <cell r="X192">
            <v>0</v>
          </cell>
        </row>
        <row r="193">
          <cell r="A193" t="str">
            <v>VII169</v>
          </cell>
          <cell r="B193"/>
          <cell r="C193">
            <v>44031</v>
          </cell>
          <cell r="D193">
            <v>169</v>
          </cell>
          <cell r="E193" t="str">
            <v>994</v>
          </cell>
          <cell r="F193" t="str">
            <v>O</v>
          </cell>
          <cell r="G193">
            <v>522113</v>
          </cell>
          <cell r="H193" t="str">
            <v>Belanja Langganan Air</v>
          </cell>
          <cell r="I193" t="str">
            <v xml:space="preserve">Langganan PAM Kantor TUH dan Wisma Haji </v>
          </cell>
          <cell r="J193"/>
          <cell r="K193">
            <v>3007.3</v>
          </cell>
          <cell r="L193">
            <v>33388.790000000008</v>
          </cell>
          <cell r="M193"/>
          <cell r="N193">
            <v>14647</v>
          </cell>
          <cell r="O193"/>
          <cell r="P193">
            <v>44047923.100000001</v>
          </cell>
          <cell r="Q193">
            <v>-36847789629.273979</v>
          </cell>
          <cell r="R193" t="str">
            <v>VII</v>
          </cell>
          <cell r="T193">
            <v>11268.34</v>
          </cell>
          <cell r="U193"/>
          <cell r="V193">
            <v>11268.34</v>
          </cell>
          <cell r="W193">
            <v>-893330.26822000055</v>
          </cell>
          <cell r="X193">
            <v>0</v>
          </cell>
        </row>
        <row r="194">
          <cell r="A194" t="str">
            <v>VII170</v>
          </cell>
          <cell r="B194"/>
          <cell r="C194">
            <v>44031</v>
          </cell>
          <cell r="D194">
            <v>170</v>
          </cell>
          <cell r="E194" t="str">
            <v>994</v>
          </cell>
          <cell r="F194" t="str">
            <v>O</v>
          </cell>
          <cell r="G194">
            <v>522112</v>
          </cell>
          <cell r="H194" t="str">
            <v>Belanja Langganan Telepon</v>
          </cell>
          <cell r="I194" t="str">
            <v xml:space="preserve">Langganan Telepon kantor TUH </v>
          </cell>
          <cell r="J194"/>
          <cell r="K194">
            <v>399.1</v>
          </cell>
          <cell r="L194">
            <v>32989.69000000001</v>
          </cell>
          <cell r="M194"/>
          <cell r="N194">
            <v>14647</v>
          </cell>
          <cell r="O194"/>
          <cell r="P194">
            <v>5845617.7000000002</v>
          </cell>
          <cell r="Q194">
            <v>-36853635246.973976</v>
          </cell>
          <cell r="R194" t="str">
            <v>VII</v>
          </cell>
          <cell r="T194">
            <v>1495.41</v>
          </cell>
          <cell r="U194"/>
          <cell r="V194">
            <v>1495.4099999999999</v>
          </cell>
          <cell r="W194">
            <v>-894825.67822000058</v>
          </cell>
          <cell r="X194">
            <v>0</v>
          </cell>
        </row>
        <row r="195">
          <cell r="A195" t="str">
            <v>VII171</v>
          </cell>
          <cell r="B195"/>
          <cell r="C195">
            <v>44031</v>
          </cell>
          <cell r="D195">
            <v>171</v>
          </cell>
          <cell r="E195" t="str">
            <v>994</v>
          </cell>
          <cell r="F195" t="str">
            <v>P</v>
          </cell>
          <cell r="G195">
            <v>523121</v>
          </cell>
          <cell r="H195" t="str">
            <v>Pemeliharaan Peralatan Kantor, Wisma, Gudang dan Bengkel</v>
          </cell>
          <cell r="I195" t="str">
            <v>Pemeliharaan berkala AC kantor TUH dan Wisma Haji</v>
          </cell>
          <cell r="J195"/>
          <cell r="K195">
            <v>6363.89</v>
          </cell>
          <cell r="L195">
            <v>26625.80000000001</v>
          </cell>
          <cell r="M195"/>
          <cell r="N195">
            <v>14647</v>
          </cell>
          <cell r="O195"/>
          <cell r="P195">
            <v>93211896.829999998</v>
          </cell>
          <cell r="Q195">
            <v>-36946847143.803978</v>
          </cell>
          <cell r="R195" t="str">
            <v>VII</v>
          </cell>
          <cell r="T195">
            <v>23845.5</v>
          </cell>
          <cell r="U195"/>
          <cell r="V195">
            <v>23845.5</v>
          </cell>
          <cell r="W195">
            <v>-918671.17822000058</v>
          </cell>
          <cell r="X195">
            <v>0</v>
          </cell>
        </row>
        <row r="196">
          <cell r="A196" t="str">
            <v>VII197</v>
          </cell>
          <cell r="C196">
            <v>44033</v>
          </cell>
          <cell r="D196">
            <v>197</v>
          </cell>
          <cell r="E196" t="str">
            <v>994</v>
          </cell>
          <cell r="F196" t="str">
            <v>O</v>
          </cell>
          <cell r="G196">
            <v>522112</v>
          </cell>
          <cell r="H196" t="str">
            <v>Belanja Langganan Telepon</v>
          </cell>
          <cell r="I196" t="str">
            <v>Langganan Telepon dan Internet kantor TUH dan Wisma Haji</v>
          </cell>
          <cell r="J196"/>
          <cell r="K196">
            <v>776.19</v>
          </cell>
          <cell r="L196">
            <v>25849.610000000011</v>
          </cell>
          <cell r="N196">
            <v>14647</v>
          </cell>
          <cell r="O196"/>
          <cell r="P196">
            <v>11368854.930000002</v>
          </cell>
          <cell r="Q196">
            <v>-36958215998.733978</v>
          </cell>
          <cell r="R196" t="str">
            <v>VII</v>
          </cell>
          <cell r="T196">
            <v>2908.3999999999996</v>
          </cell>
          <cell r="V196">
            <v>2908.4</v>
          </cell>
          <cell r="W196">
            <v>-921579.57822000061</v>
          </cell>
          <cell r="X196">
            <v>0</v>
          </cell>
        </row>
        <row r="197">
          <cell r="A197" t="str">
            <v>VII198</v>
          </cell>
          <cell r="C197">
            <v>44033</v>
          </cell>
          <cell r="D197">
            <v>198</v>
          </cell>
          <cell r="E197" t="str">
            <v>994</v>
          </cell>
          <cell r="F197" t="str">
            <v>B</v>
          </cell>
          <cell r="G197">
            <v>521111</v>
          </cell>
          <cell r="H197" t="str">
            <v>Penerimaan Tamu dan Delegasi</v>
          </cell>
          <cell r="I197" t="str">
            <v>Layanan konsumsi Tamu dan Delegasi (Jamuan makan Kepala Imigrasi Bandara Jeddah)</v>
          </cell>
          <cell r="J197"/>
          <cell r="K197">
            <v>81.93</v>
          </cell>
          <cell r="L197">
            <v>25767.680000000011</v>
          </cell>
          <cell r="N197">
            <v>14647</v>
          </cell>
          <cell r="O197"/>
          <cell r="P197">
            <v>1200028.7100000002</v>
          </cell>
          <cell r="Q197">
            <v>-36959416027.443977</v>
          </cell>
          <cell r="R197" t="str">
            <v>VII</v>
          </cell>
          <cell r="T197">
            <v>307</v>
          </cell>
          <cell r="V197">
            <v>307</v>
          </cell>
          <cell r="W197">
            <v>-921886.57822000061</v>
          </cell>
          <cell r="X197">
            <v>0</v>
          </cell>
        </row>
        <row r="198">
          <cell r="A198" t="str">
            <v>VII199</v>
          </cell>
          <cell r="C198">
            <v>44033</v>
          </cell>
          <cell r="D198">
            <v>199</v>
          </cell>
          <cell r="E198" t="str">
            <v>994</v>
          </cell>
          <cell r="F198" t="str">
            <v>P</v>
          </cell>
          <cell r="G198">
            <v>523111</v>
          </cell>
          <cell r="H198" t="str">
            <v>Belanja Pemeliharaan Gedung dan Bangunan</v>
          </cell>
          <cell r="I198" t="str">
            <v>Pemeliharaan gedung Kantor TUH dan Wisma Haji</v>
          </cell>
          <cell r="J198"/>
          <cell r="K198">
            <v>15556.73</v>
          </cell>
          <cell r="L198">
            <v>10210.950000000012</v>
          </cell>
          <cell r="N198">
            <v>14647</v>
          </cell>
          <cell r="O198"/>
          <cell r="P198">
            <v>227859424.31</v>
          </cell>
          <cell r="Q198">
            <v>-37187275451.753975</v>
          </cell>
          <cell r="R198" t="str">
            <v>VII</v>
          </cell>
          <cell r="T198">
            <v>58291.06</v>
          </cell>
          <cell r="V198">
            <v>58291.06</v>
          </cell>
          <cell r="W198">
            <v>-980177.63822000055</v>
          </cell>
          <cell r="X198">
            <v>0</v>
          </cell>
        </row>
        <row r="199">
          <cell r="A199" t="str">
            <v>VII200</v>
          </cell>
          <cell r="C199">
            <v>44033</v>
          </cell>
          <cell r="D199">
            <v>200</v>
          </cell>
          <cell r="E199" t="str">
            <v>994</v>
          </cell>
          <cell r="F199" t="str">
            <v>R</v>
          </cell>
          <cell r="G199">
            <v>521111</v>
          </cell>
          <cell r="H199" t="str">
            <v>Lembur Pra dan Pasca Operasional Haji</v>
          </cell>
          <cell r="I199" t="str">
            <v>Konsumsi lembur dalam rangka Pemutakhiran Data BMN dan BMH TUH di Jeddah</v>
          </cell>
          <cell r="J199"/>
          <cell r="K199">
            <v>208.82</v>
          </cell>
          <cell r="L199">
            <v>10002.130000000012</v>
          </cell>
          <cell r="N199">
            <v>14647</v>
          </cell>
          <cell r="O199"/>
          <cell r="P199">
            <v>3058586.54</v>
          </cell>
          <cell r="Q199">
            <v>-37190334038.293976</v>
          </cell>
          <cell r="R199" t="str">
            <v>VII</v>
          </cell>
          <cell r="T199">
            <v>782.45</v>
          </cell>
          <cell r="V199">
            <v>782.45</v>
          </cell>
          <cell r="W199">
            <v>-980960.0882200005</v>
          </cell>
          <cell r="X199">
            <v>0</v>
          </cell>
        </row>
        <row r="200">
          <cell r="A200" t="str">
            <v>VII203</v>
          </cell>
          <cell r="C200">
            <v>44034</v>
          </cell>
          <cell r="D200">
            <v>203</v>
          </cell>
          <cell r="E200">
            <v>52</v>
          </cell>
          <cell r="F200" t="str">
            <v>B</v>
          </cell>
          <cell r="G200">
            <v>521211</v>
          </cell>
          <cell r="H200" t="str">
            <v>Konsumsi Petugas Haji Non Kloter dan Tenaga Musiman</v>
          </cell>
          <cell r="I200" t="str">
            <v>Konsumsi pendukung tim penyediaan layanan akomodasi, konsumsi dan transportasi jemaah haji</v>
          </cell>
          <cell r="J200"/>
          <cell r="K200">
            <v>2880.97</v>
          </cell>
          <cell r="N200">
            <v>14647</v>
          </cell>
          <cell r="P200">
            <v>42197567.589999996</v>
          </cell>
          <cell r="Q200">
            <v>-37232531605.883972</v>
          </cell>
          <cell r="R200" t="str">
            <v>VII</v>
          </cell>
          <cell r="T200">
            <v>10795</v>
          </cell>
          <cell r="V200">
            <v>10795</v>
          </cell>
          <cell r="W200">
            <v>-991755.0882200005</v>
          </cell>
          <cell r="X200">
            <v>0</v>
          </cell>
        </row>
        <row r="201">
          <cell r="A201" t="str">
            <v>VII204</v>
          </cell>
          <cell r="C201">
            <v>44034</v>
          </cell>
          <cell r="D201">
            <v>204</v>
          </cell>
          <cell r="E201" t="str">
            <v>994</v>
          </cell>
          <cell r="F201" t="str">
            <v>O</v>
          </cell>
          <cell r="G201">
            <v>522111</v>
          </cell>
          <cell r="H201" t="str">
            <v>Belanja Langganan Listrik</v>
          </cell>
          <cell r="I201" t="str">
            <v>Langganan listrik Kantor TUH dan Wisma Haji</v>
          </cell>
          <cell r="J201"/>
          <cell r="K201">
            <v>2996.02</v>
          </cell>
          <cell r="N201">
            <v>14647</v>
          </cell>
          <cell r="P201">
            <v>43882704.939999998</v>
          </cell>
          <cell r="Q201">
            <v>-37276414310.823975</v>
          </cell>
          <cell r="R201" t="str">
            <v>VII</v>
          </cell>
          <cell r="T201">
            <v>11226.07</v>
          </cell>
          <cell r="V201">
            <v>11226.07</v>
          </cell>
          <cell r="W201">
            <v>-1002981.1582200004</v>
          </cell>
          <cell r="X201">
            <v>0</v>
          </cell>
        </row>
        <row r="202">
          <cell r="A202" t="str">
            <v>VII205</v>
          </cell>
          <cell r="C202">
            <v>44034</v>
          </cell>
          <cell r="D202">
            <v>205</v>
          </cell>
          <cell r="E202" t="str">
            <v>994</v>
          </cell>
          <cell r="F202" t="str">
            <v>O</v>
          </cell>
          <cell r="G202">
            <v>522112</v>
          </cell>
          <cell r="H202" t="str">
            <v>Belanja Langganan Telepon</v>
          </cell>
          <cell r="I202" t="str">
            <v>Langganan Telepon Kantor TUH</v>
          </cell>
          <cell r="J202"/>
          <cell r="K202">
            <v>251.85</v>
          </cell>
          <cell r="N202">
            <v>14647</v>
          </cell>
          <cell r="P202">
            <v>3688846.9499999997</v>
          </cell>
          <cell r="Q202">
            <v>-37280103157.773972</v>
          </cell>
          <cell r="R202" t="str">
            <v>VII</v>
          </cell>
          <cell r="T202">
            <v>943.68</v>
          </cell>
          <cell r="V202">
            <v>943.68</v>
          </cell>
          <cell r="W202">
            <v>-1003924.8382200005</v>
          </cell>
          <cell r="X202">
            <v>0</v>
          </cell>
        </row>
        <row r="203">
          <cell r="A203" t="str">
            <v>VII206</v>
          </cell>
          <cell r="C203">
            <v>44034</v>
          </cell>
          <cell r="D203">
            <v>206</v>
          </cell>
          <cell r="E203" t="str">
            <v>994</v>
          </cell>
          <cell r="F203" t="str">
            <v>P</v>
          </cell>
          <cell r="G203">
            <v>523111</v>
          </cell>
          <cell r="H203" t="str">
            <v>Belanja Pemeliharaan Gedung dan Bangunan</v>
          </cell>
          <cell r="I203" t="str">
            <v>Pemeliharaan gedung kantor TUH dan Wisma Haji</v>
          </cell>
          <cell r="J203"/>
          <cell r="K203">
            <v>4210.92</v>
          </cell>
          <cell r="N203">
            <v>14647</v>
          </cell>
          <cell r="P203">
            <v>61677345.240000002</v>
          </cell>
          <cell r="Q203">
            <v>-37341780503.013969</v>
          </cell>
          <cell r="R203" t="str">
            <v>VII</v>
          </cell>
          <cell r="T203">
            <v>15778.32</v>
          </cell>
          <cell r="V203">
            <v>15778.32</v>
          </cell>
          <cell r="W203">
            <v>-1019703.1582200004</v>
          </cell>
          <cell r="X203">
            <v>0</v>
          </cell>
        </row>
        <row r="204">
          <cell r="A204" t="str">
            <v>VII207</v>
          </cell>
          <cell r="C204">
            <v>44034</v>
          </cell>
          <cell r="D204">
            <v>207</v>
          </cell>
          <cell r="E204" t="str">
            <v>994</v>
          </cell>
          <cell r="F204" t="str">
            <v>O</v>
          </cell>
          <cell r="G204">
            <v>522113</v>
          </cell>
          <cell r="H204" t="str">
            <v>Belanja Langganan Air</v>
          </cell>
          <cell r="I204" t="str">
            <v>Langganan air minum TUH</v>
          </cell>
          <cell r="J204"/>
          <cell r="K204">
            <v>423.81</v>
          </cell>
          <cell r="N204">
            <v>14647</v>
          </cell>
          <cell r="P204">
            <v>6207545.0700000003</v>
          </cell>
          <cell r="Q204">
            <v>-37347988048.083969</v>
          </cell>
          <cell r="R204" t="str">
            <v>VII</v>
          </cell>
          <cell r="T204">
            <v>1588</v>
          </cell>
          <cell r="V204">
            <v>1588</v>
          </cell>
          <cell r="W204">
            <v>-1021291.1582200004</v>
          </cell>
          <cell r="X204">
            <v>0</v>
          </cell>
        </row>
        <row r="205">
          <cell r="A205" t="str">
            <v>VIII</v>
          </cell>
          <cell r="C205">
            <v>44044</v>
          </cell>
          <cell r="D205"/>
          <cell r="E205"/>
          <cell r="F205"/>
          <cell r="G205"/>
          <cell r="H205"/>
          <cell r="I205" t="str">
            <v>Saldo Awal</v>
          </cell>
          <cell r="J205"/>
          <cell r="K205"/>
          <cell r="L205">
            <v>0</v>
          </cell>
          <cell r="N205"/>
          <cell r="O205"/>
          <cell r="P205">
            <v>0</v>
          </cell>
          <cell r="Q205">
            <v>-37347988048.083969</v>
          </cell>
          <cell r="R205" t="str">
            <v>VIII</v>
          </cell>
          <cell r="T205">
            <v>0</v>
          </cell>
          <cell r="V205"/>
          <cell r="W205">
            <v>-1021291.1582200004</v>
          </cell>
          <cell r="X205">
            <v>0</v>
          </cell>
        </row>
        <row r="206">
          <cell r="A206" t="str">
            <v>VIIIXII</v>
          </cell>
          <cell r="C206">
            <v>44054</v>
          </cell>
          <cell r="D206" t="str">
            <v>XII</v>
          </cell>
          <cell r="E206"/>
          <cell r="F206"/>
          <cell r="G206"/>
          <cell r="H206"/>
          <cell r="I206" t="str">
            <v>UANG PERSEDIAAN 7 TA 2020</v>
          </cell>
          <cell r="J206">
            <v>129914.1</v>
          </cell>
          <cell r="K206"/>
          <cell r="L206">
            <v>129914.1</v>
          </cell>
          <cell r="N206"/>
          <cell r="O206"/>
          <cell r="P206">
            <v>0</v>
          </cell>
          <cell r="R206" t="str">
            <v>VIII</v>
          </cell>
          <cell r="T206">
            <v>0</v>
          </cell>
          <cell r="V206"/>
          <cell r="X206">
            <v>0</v>
          </cell>
        </row>
        <row r="207">
          <cell r="A207" t="str">
            <v>VIII20</v>
          </cell>
          <cell r="C207">
            <v>44054</v>
          </cell>
          <cell r="D207">
            <v>20</v>
          </cell>
          <cell r="E207" t="str">
            <v>994</v>
          </cell>
          <cell r="F207" t="str">
            <v>A</v>
          </cell>
          <cell r="G207">
            <v>521111</v>
          </cell>
          <cell r="H207" t="str">
            <v>Administrasi Bank</v>
          </cell>
          <cell r="I207" t="str">
            <v>Biaya Administrasi bank (transfer GUP 6 dari KPPN Jkt ke rek KJRI)</v>
          </cell>
          <cell r="J207"/>
          <cell r="K207">
            <v>46.17</v>
          </cell>
          <cell r="L207">
            <v>129867.93000000001</v>
          </cell>
          <cell r="N207">
            <v>14750</v>
          </cell>
          <cell r="O207"/>
          <cell r="P207">
            <v>681007.5</v>
          </cell>
          <cell r="R207" t="str">
            <v>VIII</v>
          </cell>
          <cell r="T207">
            <v>172.99898999999999</v>
          </cell>
          <cell r="V207">
            <v>172.99898999999999</v>
          </cell>
          <cell r="X207">
            <v>0</v>
          </cell>
        </row>
        <row r="208">
          <cell r="A208" t="str">
            <v>VIII26</v>
          </cell>
          <cell r="C208">
            <v>44055</v>
          </cell>
          <cell r="D208">
            <v>26</v>
          </cell>
          <cell r="E208" t="str">
            <v>994</v>
          </cell>
          <cell r="F208" t="str">
            <v>C</v>
          </cell>
          <cell r="G208">
            <v>521111</v>
          </cell>
          <cell r="H208" t="str">
            <v>Belanja Keperluan Perkantoran</v>
          </cell>
          <cell r="I208" t="str">
            <v>Honorarium Pegawai TUH Bulan Juli 2020</v>
          </cell>
          <cell r="J208"/>
          <cell r="K208">
            <v>39905.26</v>
          </cell>
          <cell r="L208">
            <v>89962.670000000013</v>
          </cell>
          <cell r="N208">
            <v>14974</v>
          </cell>
          <cell r="O208"/>
          <cell r="P208">
            <v>597541363.24000001</v>
          </cell>
          <cell r="R208" t="str">
            <v>VIII</v>
          </cell>
          <cell r="T208">
            <v>149525</v>
          </cell>
          <cell r="V208">
            <v>149525</v>
          </cell>
          <cell r="X208">
            <v>0</v>
          </cell>
        </row>
        <row r="209">
          <cell r="A209" t="str">
            <v>VIII27</v>
          </cell>
          <cell r="C209">
            <v>44055</v>
          </cell>
          <cell r="D209">
            <v>27</v>
          </cell>
          <cell r="E209" t="str">
            <v>994</v>
          </cell>
          <cell r="F209" t="str">
            <v>D</v>
          </cell>
          <cell r="G209">
            <v>524211</v>
          </cell>
          <cell r="H209" t="str">
            <v>Belanja Perjalanan Dinas Biasa - Luar Negeri</v>
          </cell>
          <cell r="I209" t="str">
            <v>Tindaklanjut layanan akomodasi jemaah haji Indonesia di Madinah (4 - 7 Juni 2020)</v>
          </cell>
          <cell r="J209"/>
          <cell r="K209">
            <v>266.88</v>
          </cell>
          <cell r="L209">
            <v>89695.790000000008</v>
          </cell>
          <cell r="N209">
            <v>14974</v>
          </cell>
          <cell r="O209"/>
          <cell r="P209">
            <v>3996261.12</v>
          </cell>
          <cell r="R209" t="str">
            <v>VIII</v>
          </cell>
          <cell r="T209">
            <v>1000</v>
          </cell>
          <cell r="V209">
            <v>1000</v>
          </cell>
          <cell r="X209">
            <v>0</v>
          </cell>
        </row>
        <row r="210">
          <cell r="A210" t="str">
            <v>VIII28</v>
          </cell>
          <cell r="C210">
            <v>44055</v>
          </cell>
          <cell r="D210">
            <v>28</v>
          </cell>
          <cell r="E210" t="str">
            <v>994</v>
          </cell>
          <cell r="F210" t="str">
            <v>D</v>
          </cell>
          <cell r="G210">
            <v>524211</v>
          </cell>
          <cell r="H210" t="str">
            <v>Belanja Perjalanan Dinas Biasa - Luar Negeri</v>
          </cell>
          <cell r="I210" t="str">
            <v>Pembahasan PIH Tahun 2020 dengan Dubes LBBP RI dan Konsultasi Hukum dengan Pengacara di Riyadh (14 - 16 Juli 2020)</v>
          </cell>
          <cell r="J210"/>
          <cell r="K210">
            <v>6218.4</v>
          </cell>
          <cell r="L210">
            <v>83477.390000000014</v>
          </cell>
          <cell r="N210">
            <v>14974</v>
          </cell>
          <cell r="O210"/>
          <cell r="P210">
            <v>93114321.599999994</v>
          </cell>
          <cell r="R210" t="str">
            <v>VIII</v>
          </cell>
          <cell r="T210">
            <v>23300.344799999999</v>
          </cell>
          <cell r="V210">
            <v>23300.344799999999</v>
          </cell>
          <cell r="X210">
            <v>0</v>
          </cell>
        </row>
        <row r="211">
          <cell r="A211" t="str">
            <v>VIII52</v>
          </cell>
          <cell r="C211">
            <v>44056</v>
          </cell>
          <cell r="D211">
            <v>52</v>
          </cell>
          <cell r="E211" t="str">
            <v>994</v>
          </cell>
          <cell r="F211" t="str">
            <v>O</v>
          </cell>
          <cell r="G211">
            <v>522113</v>
          </cell>
          <cell r="H211" t="str">
            <v>Belanja Langganan Air</v>
          </cell>
          <cell r="I211" t="str">
            <v>Langganan Air PAM Kantor TUH dan Wisma Haji</v>
          </cell>
          <cell r="J211"/>
          <cell r="K211">
            <v>3179.71</v>
          </cell>
          <cell r="L211">
            <v>80297.680000000008</v>
          </cell>
          <cell r="N211">
            <v>14974</v>
          </cell>
          <cell r="O211"/>
          <cell r="P211">
            <v>47612977.539999999</v>
          </cell>
          <cell r="R211" t="str">
            <v>VIII</v>
          </cell>
          <cell r="T211">
            <v>11914.37</v>
          </cell>
          <cell r="V211">
            <v>11914.369999999999</v>
          </cell>
          <cell r="X211">
            <v>0</v>
          </cell>
        </row>
        <row r="212">
          <cell r="A212" t="str">
            <v>VIII53</v>
          </cell>
          <cell r="C212">
            <v>44056</v>
          </cell>
          <cell r="D212">
            <v>53</v>
          </cell>
          <cell r="E212" t="str">
            <v>994</v>
          </cell>
          <cell r="F212" t="str">
            <v>O</v>
          </cell>
          <cell r="G212">
            <v>522112</v>
          </cell>
          <cell r="H212" t="str">
            <v>Belanja Langganan Telepon</v>
          </cell>
          <cell r="I212" t="str">
            <v>Langganan Telepon Kantor TUH</v>
          </cell>
          <cell r="J212"/>
          <cell r="K212">
            <v>439.43</v>
          </cell>
          <cell r="L212">
            <v>79858.250000000015</v>
          </cell>
          <cell r="N212">
            <v>14974</v>
          </cell>
          <cell r="O212"/>
          <cell r="P212">
            <v>6580024.8200000003</v>
          </cell>
          <cell r="R212" t="str">
            <v>VIII</v>
          </cell>
          <cell r="T212">
            <v>1646.5500000000002</v>
          </cell>
          <cell r="V212">
            <v>1646.55</v>
          </cell>
          <cell r="X212">
            <v>0</v>
          </cell>
        </row>
        <row r="213">
          <cell r="A213" t="str">
            <v>VIII54</v>
          </cell>
          <cell r="C213">
            <v>44056</v>
          </cell>
          <cell r="D213">
            <v>54</v>
          </cell>
          <cell r="E213" t="str">
            <v>994</v>
          </cell>
          <cell r="F213" t="str">
            <v>O</v>
          </cell>
          <cell r="G213">
            <v>522111</v>
          </cell>
          <cell r="H213" t="str">
            <v>Belanja Langganan Listrik</v>
          </cell>
          <cell r="I213" t="str">
            <v>Langganan Listrik Kantor TUH dan Wisma Haji</v>
          </cell>
          <cell r="J213"/>
          <cell r="K213">
            <v>5334.99</v>
          </cell>
          <cell r="L213">
            <v>74523.260000000009</v>
          </cell>
          <cell r="N213">
            <v>14974</v>
          </cell>
          <cell r="O213"/>
          <cell r="P213">
            <v>79886140.25999999</v>
          </cell>
          <cell r="R213" t="str">
            <v>VIII</v>
          </cell>
          <cell r="T213">
            <v>19990.22</v>
          </cell>
          <cell r="V213">
            <v>19990.219999999998</v>
          </cell>
          <cell r="X213">
            <v>0</v>
          </cell>
        </row>
        <row r="214">
          <cell r="A214" t="str">
            <v>VIII55</v>
          </cell>
          <cell r="C214">
            <v>44056</v>
          </cell>
          <cell r="D214">
            <v>55</v>
          </cell>
          <cell r="E214" t="str">
            <v>994</v>
          </cell>
          <cell r="F214" t="str">
            <v>E</v>
          </cell>
          <cell r="G214">
            <v>521115</v>
          </cell>
          <cell r="H214" t="str">
            <v>Belanja Honor Operasional Satuan Kerja</v>
          </cell>
          <cell r="I214" t="str">
            <v>Honorarium Pengelola Keuangan DIPA Juni - Juli 2020</v>
          </cell>
          <cell r="J214"/>
          <cell r="K214">
            <v>3200.65</v>
          </cell>
          <cell r="L214">
            <v>71322.610000000015</v>
          </cell>
          <cell r="N214">
            <v>14974</v>
          </cell>
          <cell r="O214"/>
          <cell r="P214">
            <v>47926533.100000001</v>
          </cell>
          <cell r="R214" t="str">
            <v>VIII</v>
          </cell>
          <cell r="T214">
            <v>11992.85</v>
          </cell>
          <cell r="V214">
            <v>11992.85</v>
          </cell>
          <cell r="X214">
            <v>0</v>
          </cell>
        </row>
        <row r="215">
          <cell r="A215" t="str">
            <v>VIII56</v>
          </cell>
          <cell r="C215">
            <v>44056</v>
          </cell>
          <cell r="D215">
            <v>56</v>
          </cell>
          <cell r="E215" t="str">
            <v>994</v>
          </cell>
          <cell r="F215" t="str">
            <v>A</v>
          </cell>
          <cell r="G215">
            <v>521111</v>
          </cell>
          <cell r="H215" t="str">
            <v>Administrasi Bank</v>
          </cell>
          <cell r="I215" t="str">
            <v>Biaya Administrasi bank (transfer pengembalian honorarium tenaga pendukung tim transportasi 2020 dan Layanan TUH 2019 ke Jakarta)</v>
          </cell>
          <cell r="J215"/>
          <cell r="K215">
            <v>23.02</v>
          </cell>
          <cell r="L215">
            <v>71299.590000000011</v>
          </cell>
          <cell r="N215">
            <v>14974</v>
          </cell>
          <cell r="O215"/>
          <cell r="P215">
            <v>344701.48</v>
          </cell>
          <cell r="R215" t="str">
            <v>VIII</v>
          </cell>
          <cell r="T215">
            <v>86.255939999999995</v>
          </cell>
          <cell r="V215">
            <v>86.255939999999995</v>
          </cell>
          <cell r="X215">
            <v>0</v>
          </cell>
        </row>
        <row r="216">
          <cell r="A216" t="str">
            <v>VIII109</v>
          </cell>
          <cell r="C216">
            <v>44056</v>
          </cell>
          <cell r="D216">
            <v>109</v>
          </cell>
          <cell r="E216" t="str">
            <v>994</v>
          </cell>
          <cell r="F216" t="str">
            <v>B</v>
          </cell>
          <cell r="G216">
            <v>521111</v>
          </cell>
          <cell r="H216" t="str">
            <v>Penerimaan Tamu dan Delegasi</v>
          </cell>
          <cell r="I216" t="str">
            <v xml:space="preserve">Layanan keprotokolan dan konsumsi Tamu dan Delegasi </v>
          </cell>
          <cell r="J216"/>
          <cell r="K216">
            <v>154.26</v>
          </cell>
          <cell r="L216">
            <v>71145.330000000016</v>
          </cell>
          <cell r="N216">
            <v>14974</v>
          </cell>
          <cell r="O216"/>
          <cell r="P216">
            <v>2309889.2399999998</v>
          </cell>
          <cell r="R216" t="str">
            <v>VIII</v>
          </cell>
          <cell r="T216">
            <v>578</v>
          </cell>
          <cell r="V216">
            <v>578</v>
          </cell>
          <cell r="X216">
            <v>0</v>
          </cell>
        </row>
        <row r="217">
          <cell r="A217" t="str">
            <v>VIII110</v>
          </cell>
          <cell r="C217">
            <v>44056</v>
          </cell>
          <cell r="D217">
            <v>110</v>
          </cell>
          <cell r="E217" t="str">
            <v>994</v>
          </cell>
          <cell r="F217" t="str">
            <v>P</v>
          </cell>
          <cell r="G217">
            <v>523111</v>
          </cell>
          <cell r="H217" t="str">
            <v>Belanja Pemeliharaan Gedung dan Bangunan</v>
          </cell>
          <cell r="I217" t="str">
            <v>Pemeliharaan gedung kantor TUH</v>
          </cell>
          <cell r="J217"/>
          <cell r="K217">
            <v>4319.16</v>
          </cell>
          <cell r="L217">
            <v>66826.170000000013</v>
          </cell>
          <cell r="N217">
            <v>14974</v>
          </cell>
          <cell r="O217"/>
          <cell r="P217">
            <v>64675101.839999996</v>
          </cell>
          <cell r="R217" t="str">
            <v>VIII</v>
          </cell>
          <cell r="T217">
            <v>16183.91</v>
          </cell>
          <cell r="V217">
            <v>16183.91</v>
          </cell>
          <cell r="X217">
            <v>0</v>
          </cell>
        </row>
        <row r="218">
          <cell r="A218" t="str">
            <v>VIII111</v>
          </cell>
          <cell r="C218">
            <v>44056</v>
          </cell>
          <cell r="D218">
            <v>111</v>
          </cell>
          <cell r="E218" t="str">
            <v>994</v>
          </cell>
          <cell r="F218" t="str">
            <v>A</v>
          </cell>
          <cell r="G218">
            <v>521811</v>
          </cell>
          <cell r="H218" t="str">
            <v xml:space="preserve">Belanja Barang Persediaan Barang Konsumsi </v>
          </cell>
          <cell r="I218" t="str">
            <v>Stempel Tim Penyediaan Layanan Konsumsi Jemaah Haji Indonesia</v>
          </cell>
          <cell r="J218"/>
          <cell r="K218">
            <v>42.03</v>
          </cell>
          <cell r="L218">
            <v>66784.140000000014</v>
          </cell>
          <cell r="N218">
            <v>14974</v>
          </cell>
          <cell r="O218"/>
          <cell r="P218">
            <v>629357.22</v>
          </cell>
          <cell r="R218" t="str">
            <v>VIII</v>
          </cell>
          <cell r="T218">
            <v>157.5</v>
          </cell>
          <cell r="V218">
            <v>157.5</v>
          </cell>
          <cell r="X218">
            <v>0</v>
          </cell>
        </row>
        <row r="219">
          <cell r="A219" t="str">
            <v>VIII112</v>
          </cell>
          <cell r="C219">
            <v>44056</v>
          </cell>
          <cell r="D219">
            <v>112</v>
          </cell>
          <cell r="E219" t="str">
            <v>994</v>
          </cell>
          <cell r="F219" t="str">
            <v>O</v>
          </cell>
          <cell r="G219">
            <v>522111</v>
          </cell>
          <cell r="H219" t="str">
            <v>Belanja Langganan Listrik</v>
          </cell>
          <cell r="I219" t="str">
            <v>Langganan listrik Wisma Haji Jeddah</v>
          </cell>
          <cell r="J219"/>
          <cell r="K219">
            <v>117.09</v>
          </cell>
          <cell r="L219">
            <v>66667.050000000017</v>
          </cell>
          <cell r="N219">
            <v>14974</v>
          </cell>
          <cell r="O219"/>
          <cell r="P219">
            <v>1753305.6600000001</v>
          </cell>
          <cell r="R219" t="str">
            <v>VIII</v>
          </cell>
          <cell r="T219">
            <v>438.73</v>
          </cell>
          <cell r="V219">
            <v>438.73</v>
          </cell>
          <cell r="X219">
            <v>0</v>
          </cell>
        </row>
        <row r="220">
          <cell r="A220" t="str">
            <v>VIII113</v>
          </cell>
          <cell r="C220">
            <v>44056</v>
          </cell>
          <cell r="D220">
            <v>113</v>
          </cell>
          <cell r="E220" t="str">
            <v>994</v>
          </cell>
          <cell r="F220" t="str">
            <v>O</v>
          </cell>
          <cell r="G220">
            <v>522112</v>
          </cell>
          <cell r="H220" t="str">
            <v>Belanja Langganan Telepon</v>
          </cell>
          <cell r="I220" t="str">
            <v>Langganan Telepon Kantor TUH</v>
          </cell>
          <cell r="J220"/>
          <cell r="K220">
            <v>505.15</v>
          </cell>
          <cell r="L220">
            <v>66161.900000000023</v>
          </cell>
          <cell r="N220">
            <v>14974</v>
          </cell>
          <cell r="O220"/>
          <cell r="P220">
            <v>7564116.0999999996</v>
          </cell>
          <cell r="R220" t="str">
            <v>VIII</v>
          </cell>
          <cell r="T220">
            <v>1892.79</v>
          </cell>
          <cell r="V220">
            <v>1892.79</v>
          </cell>
          <cell r="X220">
            <v>0</v>
          </cell>
        </row>
        <row r="221">
          <cell r="A221" t="str">
            <v>VIII114</v>
          </cell>
          <cell r="C221">
            <v>44056</v>
          </cell>
          <cell r="D221">
            <v>114</v>
          </cell>
          <cell r="E221" t="str">
            <v>994</v>
          </cell>
          <cell r="F221" t="str">
            <v>O</v>
          </cell>
          <cell r="G221">
            <v>522112</v>
          </cell>
          <cell r="H221" t="str">
            <v>Belanja Langganan Telepon</v>
          </cell>
          <cell r="I221" t="str">
            <v>Langganan Internet Kantor TUH</v>
          </cell>
          <cell r="J221"/>
          <cell r="K221">
            <v>351.61</v>
          </cell>
          <cell r="L221">
            <v>65810.290000000023</v>
          </cell>
          <cell r="N221">
            <v>14974</v>
          </cell>
          <cell r="O221"/>
          <cell r="P221">
            <v>5265008.1400000006</v>
          </cell>
          <cell r="R221" t="str">
            <v>VIII</v>
          </cell>
          <cell r="T221">
            <v>1317.5</v>
          </cell>
          <cell r="V221">
            <v>1317.5</v>
          </cell>
          <cell r="X221">
            <v>0</v>
          </cell>
        </row>
        <row r="222">
          <cell r="A222" t="str">
            <v>VIII115</v>
          </cell>
          <cell r="C222">
            <v>44056</v>
          </cell>
          <cell r="D222">
            <v>115</v>
          </cell>
          <cell r="E222" t="str">
            <v>994</v>
          </cell>
          <cell r="F222" t="str">
            <v>P</v>
          </cell>
          <cell r="G222">
            <v>523121</v>
          </cell>
          <cell r="H222" t="str">
            <v>Belanja Pemeliharaan Peralatan dan Mesin</v>
          </cell>
          <cell r="I222" t="str">
            <v xml:space="preserve">Pemeliharaan Kendaraan Operasional </v>
          </cell>
          <cell r="J222"/>
          <cell r="K222">
            <v>5843.1</v>
          </cell>
          <cell r="L222">
            <v>59967.190000000024</v>
          </cell>
          <cell r="N222">
            <v>14974</v>
          </cell>
          <cell r="O222"/>
          <cell r="P222">
            <v>87494579.400000006</v>
          </cell>
          <cell r="R222" t="str">
            <v>VIII</v>
          </cell>
          <cell r="T222">
            <v>21894.1</v>
          </cell>
          <cell r="V222">
            <v>21894.1</v>
          </cell>
          <cell r="X222">
            <v>0</v>
          </cell>
        </row>
        <row r="223">
          <cell r="A223" t="str">
            <v>VIII116</v>
          </cell>
          <cell r="C223">
            <v>44056</v>
          </cell>
          <cell r="D223">
            <v>116</v>
          </cell>
          <cell r="E223">
            <v>52</v>
          </cell>
          <cell r="F223" t="str">
            <v>B</v>
          </cell>
          <cell r="G223">
            <v>521211</v>
          </cell>
          <cell r="H223" t="str">
            <v>Konsumsi Petugas Haji Non Kloter dan Tenaga Musiman</v>
          </cell>
          <cell r="I223" t="str">
            <v>Konsumsi pendukung tim penyediaan layanan akomodasi, konsumsi dan transportasi jemaah haji</v>
          </cell>
          <cell r="J223"/>
          <cell r="K223">
            <v>2649</v>
          </cell>
          <cell r="L223">
            <v>57318.190000000024</v>
          </cell>
          <cell r="N223">
            <v>14974</v>
          </cell>
          <cell r="O223"/>
          <cell r="P223">
            <v>39666126</v>
          </cell>
          <cell r="R223" t="str">
            <v>VIII</v>
          </cell>
          <cell r="T223">
            <v>9925.81</v>
          </cell>
          <cell r="V223">
            <v>9925.81</v>
          </cell>
          <cell r="X223">
            <v>0</v>
          </cell>
        </row>
        <row r="224">
          <cell r="A224" t="str">
            <v>VIII117</v>
          </cell>
          <cell r="C224">
            <v>44056</v>
          </cell>
          <cell r="D224">
            <v>117</v>
          </cell>
          <cell r="E224" t="str">
            <v>994</v>
          </cell>
          <cell r="F224" t="str">
            <v>R</v>
          </cell>
          <cell r="G224">
            <v>521111</v>
          </cell>
          <cell r="H224" t="str">
            <v>Lembur Pra dan Pasca Operasional Haji</v>
          </cell>
          <cell r="I224" t="str">
            <v>Honorarium lembur dalam rangka Pemutakhiran Data BMN dan BMH dan Pemeliharaan Peralatan IT TUH</v>
          </cell>
          <cell r="J224"/>
          <cell r="K224">
            <v>1694.36</v>
          </cell>
          <cell r="L224">
            <v>55623.830000000024</v>
          </cell>
          <cell r="N224">
            <v>14974</v>
          </cell>
          <cell r="O224"/>
          <cell r="P224">
            <v>25371346.639999997</v>
          </cell>
          <cell r="R224" t="str">
            <v>VIII</v>
          </cell>
          <cell r="T224">
            <v>6348.75</v>
          </cell>
          <cell r="V224">
            <v>6348.75</v>
          </cell>
          <cell r="X224">
            <v>0</v>
          </cell>
        </row>
        <row r="225">
          <cell r="A225" t="str">
            <v>VIII201</v>
          </cell>
          <cell r="C225">
            <v>44066</v>
          </cell>
          <cell r="D225">
            <v>201</v>
          </cell>
          <cell r="E225" t="str">
            <v>994</v>
          </cell>
          <cell r="F225" t="str">
            <v>O</v>
          </cell>
          <cell r="G225">
            <v>522111</v>
          </cell>
          <cell r="H225" t="str">
            <v>Belanja Langganan Listrik</v>
          </cell>
          <cell r="I225" t="str">
            <v>Langganan Listrik Kantor TUH dan Wisma Haji</v>
          </cell>
          <cell r="J225"/>
          <cell r="K225">
            <v>2943.49</v>
          </cell>
          <cell r="L225">
            <v>52680.340000000026</v>
          </cell>
          <cell r="N225">
            <v>14750</v>
          </cell>
          <cell r="O225"/>
          <cell r="P225">
            <v>43416477.5</v>
          </cell>
          <cell r="R225" t="str">
            <v>VIII</v>
          </cell>
          <cell r="T225">
            <v>11029.25</v>
          </cell>
          <cell r="V225">
            <v>11029.25</v>
          </cell>
          <cell r="X225">
            <v>0</v>
          </cell>
        </row>
        <row r="226">
          <cell r="A226" t="str">
            <v>VIII202</v>
          </cell>
          <cell r="C226">
            <v>44066</v>
          </cell>
          <cell r="D226">
            <v>202</v>
          </cell>
          <cell r="E226" t="str">
            <v>994</v>
          </cell>
          <cell r="F226" t="str">
            <v>P</v>
          </cell>
          <cell r="G226">
            <v>523121</v>
          </cell>
          <cell r="H226" t="str">
            <v>Pemeliharaan Peralatan Kantor, Wisma, Gudang dan Bengkel</v>
          </cell>
          <cell r="I226" t="str">
            <v>Pemeliharaan Peralatan Kantor TUH</v>
          </cell>
          <cell r="J226"/>
          <cell r="K226">
            <v>2125.8200000000002</v>
          </cell>
          <cell r="L226">
            <v>50554.520000000026</v>
          </cell>
          <cell r="N226">
            <v>14750</v>
          </cell>
          <cell r="O226"/>
          <cell r="P226">
            <v>31355845.000000004</v>
          </cell>
          <cell r="R226" t="str">
            <v>VIII</v>
          </cell>
          <cell r="T226">
            <v>7965.46</v>
          </cell>
          <cell r="V226">
            <v>7965.46</v>
          </cell>
          <cell r="X226">
            <v>0</v>
          </cell>
        </row>
        <row r="227">
          <cell r="A227" t="str">
            <v>VIII203</v>
          </cell>
          <cell r="C227">
            <v>44066</v>
          </cell>
          <cell r="D227">
            <v>203</v>
          </cell>
          <cell r="E227" t="str">
            <v>994</v>
          </cell>
          <cell r="F227" t="str">
            <v>P</v>
          </cell>
          <cell r="G227">
            <v>523111</v>
          </cell>
          <cell r="H227" t="str">
            <v>Belanja Pemeliharaan Gedung dan Bangunan</v>
          </cell>
          <cell r="I227" t="str">
            <v>Pemeliharaan gedung kantor TUH</v>
          </cell>
          <cell r="J227"/>
          <cell r="K227">
            <v>1411.85</v>
          </cell>
          <cell r="L227">
            <v>49142.670000000027</v>
          </cell>
          <cell r="N227">
            <v>14750</v>
          </cell>
          <cell r="O227"/>
          <cell r="P227">
            <v>20824787.5</v>
          </cell>
          <cell r="R227" t="str">
            <v>VIII</v>
          </cell>
          <cell r="T227">
            <v>5290.21</v>
          </cell>
          <cell r="V227">
            <v>5290.21</v>
          </cell>
          <cell r="X227">
            <v>0</v>
          </cell>
        </row>
        <row r="228">
          <cell r="A228" t="str">
            <v>VIII204</v>
          </cell>
          <cell r="C228">
            <v>44066</v>
          </cell>
          <cell r="D228">
            <v>204</v>
          </cell>
          <cell r="E228">
            <v>54</v>
          </cell>
          <cell r="F228" t="str">
            <v>C</v>
          </cell>
          <cell r="G228">
            <v>522191</v>
          </cell>
          <cell r="H228" t="str">
            <v>Belanja Biaya Lawyer dan Notaris</v>
          </cell>
          <cell r="I228" t="str">
            <v>Jasa Konsultan Pembongkaran dan Pembangunan PLHUT di Jeddah</v>
          </cell>
          <cell r="J228"/>
          <cell r="K228">
            <v>40032.03</v>
          </cell>
          <cell r="L228">
            <v>9110.6400000000285</v>
          </cell>
          <cell r="N228">
            <v>14750</v>
          </cell>
          <cell r="O228"/>
          <cell r="P228">
            <v>590472442.5</v>
          </cell>
          <cell r="R228" t="str">
            <v>VIII</v>
          </cell>
          <cell r="T228">
            <v>150000</v>
          </cell>
          <cell r="V228">
            <v>150000</v>
          </cell>
          <cell r="X228">
            <v>0</v>
          </cell>
        </row>
        <row r="229">
          <cell r="A229" t="str">
            <v>VIII291</v>
          </cell>
          <cell r="C229">
            <v>44073</v>
          </cell>
          <cell r="D229">
            <v>291</v>
          </cell>
          <cell r="E229" t="str">
            <v>994</v>
          </cell>
          <cell r="F229" t="str">
            <v>O</v>
          </cell>
          <cell r="G229">
            <v>522191</v>
          </cell>
          <cell r="H229" t="str">
            <v>Belanja Pembuangan Air Limbah</v>
          </cell>
          <cell r="I229" t="str">
            <v>Pembuangan Air Limbah Kantor TUH</v>
          </cell>
          <cell r="J229"/>
          <cell r="K229">
            <v>168.13</v>
          </cell>
          <cell r="L229">
            <v>8942.5100000000293</v>
          </cell>
          <cell r="N229">
            <v>14750</v>
          </cell>
          <cell r="O229"/>
          <cell r="P229">
            <v>2479917.5</v>
          </cell>
          <cell r="R229" t="str">
            <v>VIII</v>
          </cell>
          <cell r="T229">
            <v>630</v>
          </cell>
          <cell r="V229">
            <v>630</v>
          </cell>
          <cell r="X229">
            <v>0</v>
          </cell>
        </row>
        <row r="230">
          <cell r="A230" t="str">
            <v>I</v>
          </cell>
          <cell r="C230"/>
          <cell r="D230"/>
          <cell r="E230"/>
          <cell r="F230"/>
          <cell r="G230"/>
          <cell r="N230"/>
          <cell r="O230">
            <v>0</v>
          </cell>
          <cell r="P230">
            <v>0</v>
          </cell>
          <cell r="R230" t="str">
            <v>I</v>
          </cell>
          <cell r="V230"/>
          <cell r="X230">
            <v>0</v>
          </cell>
        </row>
        <row r="231">
          <cell r="A231" t="str">
            <v>IX</v>
          </cell>
          <cell r="C231">
            <v>44075</v>
          </cell>
          <cell r="D231"/>
          <cell r="E231"/>
          <cell r="F231"/>
          <cell r="G231"/>
          <cell r="H231"/>
          <cell r="I231"/>
          <cell r="J231"/>
          <cell r="K231"/>
          <cell r="P231">
            <v>0</v>
          </cell>
          <cell r="R231" t="str">
            <v>IX</v>
          </cell>
          <cell r="T231">
            <v>0</v>
          </cell>
          <cell r="V231"/>
          <cell r="X231">
            <v>0</v>
          </cell>
        </row>
        <row r="232">
          <cell r="A232" t="str">
            <v>IX73</v>
          </cell>
          <cell r="C232">
            <v>44088</v>
          </cell>
          <cell r="D232">
            <v>73</v>
          </cell>
          <cell r="E232">
            <v>54</v>
          </cell>
          <cell r="F232" t="str">
            <v>A</v>
          </cell>
          <cell r="G232">
            <v>522141</v>
          </cell>
          <cell r="H232" t="str">
            <v>Belanja Sewa Server dan domain</v>
          </cell>
          <cell r="I232" t="str">
            <v>Sewa server dan Perpanjangan domain kantor TUH</v>
          </cell>
          <cell r="J232"/>
          <cell r="K232">
            <v>1032.4100000000001</v>
          </cell>
          <cell r="N232"/>
          <cell r="P232">
            <v>0</v>
          </cell>
          <cell r="R232" t="str">
            <v>IX</v>
          </cell>
          <cell r="T232">
            <v>3868.43</v>
          </cell>
          <cell r="V232">
            <v>3868.43</v>
          </cell>
          <cell r="X232">
            <v>0</v>
          </cell>
        </row>
        <row r="233">
          <cell r="A233" t="str">
            <v>IX74</v>
          </cell>
          <cell r="C233">
            <v>44088</v>
          </cell>
          <cell r="D233">
            <v>74</v>
          </cell>
          <cell r="E233" t="str">
            <v>994</v>
          </cell>
          <cell r="F233" t="str">
            <v>X</v>
          </cell>
          <cell r="G233">
            <v>521832</v>
          </cell>
          <cell r="H233" t="str">
            <v>Belanja Barang Persediaan Lainnya</v>
          </cell>
          <cell r="I233" t="str">
            <v>Cinderamata untuk Instansi Pemerintah Arab Saudi</v>
          </cell>
          <cell r="J233"/>
          <cell r="K233">
            <v>533.76</v>
          </cell>
          <cell r="N233">
            <v>14750</v>
          </cell>
          <cell r="O233"/>
          <cell r="P233">
            <v>7872960</v>
          </cell>
          <cell r="R233" t="str">
            <v>IX</v>
          </cell>
          <cell r="T233">
            <v>2000</v>
          </cell>
          <cell r="V233">
            <v>2000</v>
          </cell>
          <cell r="X233">
            <v>0</v>
          </cell>
        </row>
        <row r="234">
          <cell r="A234" t="str">
            <v>IX75</v>
          </cell>
          <cell r="C234">
            <v>44088</v>
          </cell>
          <cell r="D234">
            <v>75</v>
          </cell>
          <cell r="E234" t="str">
            <v>994</v>
          </cell>
          <cell r="F234" t="str">
            <v>D</v>
          </cell>
          <cell r="G234">
            <v>521211</v>
          </cell>
          <cell r="H234" t="str">
            <v>Konsumsi Rapat-Rapat</v>
          </cell>
          <cell r="I234" t="str">
            <v xml:space="preserve">Konsumsi dan/ atau snack rapat koordinasi TUH </v>
          </cell>
          <cell r="J234"/>
          <cell r="K234">
            <v>3032.53</v>
          </cell>
          <cell r="N234">
            <v>14750</v>
          </cell>
          <cell r="O234"/>
          <cell r="P234">
            <v>44729817.5</v>
          </cell>
          <cell r="Q234"/>
          <cell r="R234" t="str">
            <v>IX</v>
          </cell>
          <cell r="T234">
            <v>11362.9</v>
          </cell>
          <cell r="V234">
            <v>11362.9</v>
          </cell>
          <cell r="X234">
            <v>0</v>
          </cell>
        </row>
        <row r="235">
          <cell r="A235" t="str">
            <v>IXLVII</v>
          </cell>
          <cell r="C235">
            <v>44098</v>
          </cell>
          <cell r="D235" t="str">
            <v>LVII</v>
          </cell>
          <cell r="E235"/>
          <cell r="F235"/>
          <cell r="G235"/>
          <cell r="H235"/>
          <cell r="I235" t="str">
            <v>UANG PERSEDIAAN 8 TA 2020</v>
          </cell>
          <cell r="J235">
            <v>74244.100000000006</v>
          </cell>
          <cell r="K235"/>
          <cell r="N235"/>
          <cell r="O235"/>
          <cell r="P235">
            <v>0</v>
          </cell>
          <cell r="R235" t="str">
            <v>IX</v>
          </cell>
          <cell r="T235">
            <v>0</v>
          </cell>
          <cell r="V235"/>
          <cell r="X235">
            <v>0</v>
          </cell>
        </row>
        <row r="236">
          <cell r="A236" t="str">
            <v>IX196</v>
          </cell>
          <cell r="C236">
            <v>44098</v>
          </cell>
          <cell r="D236">
            <v>196</v>
          </cell>
          <cell r="E236" t="str">
            <v>994</v>
          </cell>
          <cell r="F236" t="str">
            <v>A</v>
          </cell>
          <cell r="G236">
            <v>521111</v>
          </cell>
          <cell r="H236" t="str">
            <v>Administrasi Bank</v>
          </cell>
          <cell r="I236" t="str">
            <v>Biaya Administrasi bank (transfer GUP 7 dari KPPN Jkt ke rek KJRI)</v>
          </cell>
          <cell r="J236"/>
          <cell r="K236">
            <v>46.17</v>
          </cell>
          <cell r="N236">
            <v>14750</v>
          </cell>
          <cell r="O236"/>
          <cell r="P236">
            <v>681007.5</v>
          </cell>
          <cell r="R236" t="str">
            <v>IX</v>
          </cell>
          <cell r="T236">
            <v>172.99898999999999</v>
          </cell>
          <cell r="V236">
            <v>172.99898999999999</v>
          </cell>
          <cell r="X236">
            <v>0</v>
          </cell>
        </row>
        <row r="237">
          <cell r="A237" t="str">
            <v>IX197</v>
          </cell>
          <cell r="C237">
            <v>44101</v>
          </cell>
          <cell r="D237">
            <v>197</v>
          </cell>
          <cell r="E237" t="str">
            <v>994</v>
          </cell>
          <cell r="F237" t="str">
            <v>P</v>
          </cell>
          <cell r="G237">
            <v>523121</v>
          </cell>
          <cell r="H237" t="str">
            <v>Belanja Pemeliharaan Peralatan dan Mesin</v>
          </cell>
          <cell r="I237" t="str">
            <v xml:space="preserve">Pemeliharaan Kendaraan Operasional </v>
          </cell>
          <cell r="J237"/>
          <cell r="K237">
            <v>29394.17</v>
          </cell>
          <cell r="N237">
            <v>14750</v>
          </cell>
          <cell r="O237"/>
          <cell r="P237">
            <v>433564007.5</v>
          </cell>
          <cell r="R237" t="str">
            <v>IX</v>
          </cell>
          <cell r="T237">
            <v>110139.95999999999</v>
          </cell>
          <cell r="V237">
            <v>110139.95999999999</v>
          </cell>
          <cell r="X237">
            <v>0</v>
          </cell>
        </row>
        <row r="238">
          <cell r="A238" t="str">
            <v>IX198</v>
          </cell>
          <cell r="C238">
            <v>44101</v>
          </cell>
          <cell r="D238">
            <v>198</v>
          </cell>
          <cell r="E238" t="str">
            <v>994</v>
          </cell>
          <cell r="F238" t="str">
            <v>O</v>
          </cell>
          <cell r="G238">
            <v>522112</v>
          </cell>
          <cell r="H238" t="str">
            <v>Belanja Langganan Telepon</v>
          </cell>
          <cell r="I238" t="str">
            <v>Langganan telepon dan Internet kantor TUH</v>
          </cell>
          <cell r="J238"/>
          <cell r="K238">
            <v>395.92</v>
          </cell>
          <cell r="N238">
            <v>14750</v>
          </cell>
          <cell r="O238"/>
          <cell r="P238">
            <v>5839820</v>
          </cell>
          <cell r="R238" t="str">
            <v>IX</v>
          </cell>
          <cell r="T238">
            <v>1483.5</v>
          </cell>
          <cell r="V238">
            <v>1483.5</v>
          </cell>
          <cell r="X238">
            <v>0</v>
          </cell>
        </row>
        <row r="239">
          <cell r="A239" t="str">
            <v>IX199</v>
          </cell>
          <cell r="C239">
            <v>44101</v>
          </cell>
          <cell r="D239">
            <v>199</v>
          </cell>
          <cell r="E239" t="str">
            <v>994</v>
          </cell>
          <cell r="F239" t="str">
            <v>O</v>
          </cell>
          <cell r="G239">
            <v>522111</v>
          </cell>
          <cell r="H239" t="str">
            <v>Belanja Langganan Listrik</v>
          </cell>
          <cell r="I239" t="str">
            <v>Langganan Listrik Kantor TUH dan Wisma Haji</v>
          </cell>
          <cell r="J239"/>
          <cell r="K239">
            <v>5253.07</v>
          </cell>
          <cell r="N239">
            <v>14750</v>
          </cell>
          <cell r="O239"/>
          <cell r="P239">
            <v>77482782.5</v>
          </cell>
          <cell r="R239" t="str">
            <v>IX</v>
          </cell>
          <cell r="T239">
            <v>19683.25</v>
          </cell>
          <cell r="V239">
            <v>19683.25</v>
          </cell>
          <cell r="X239">
            <v>0</v>
          </cell>
        </row>
        <row r="240">
          <cell r="A240" t="str">
            <v>IX200</v>
          </cell>
          <cell r="C240">
            <v>44101</v>
          </cell>
          <cell r="D240">
            <v>200</v>
          </cell>
          <cell r="E240" t="str">
            <v>994</v>
          </cell>
          <cell r="F240" t="str">
            <v>O</v>
          </cell>
          <cell r="G240">
            <v>522112</v>
          </cell>
          <cell r="H240" t="str">
            <v>Belanja Langganan Telepon</v>
          </cell>
          <cell r="I240" t="str">
            <v>Langganan Telepon Kantor TUH</v>
          </cell>
          <cell r="J240"/>
          <cell r="K240">
            <v>703.67</v>
          </cell>
          <cell r="N240">
            <v>14750</v>
          </cell>
          <cell r="O240"/>
          <cell r="P240">
            <v>10379132.5</v>
          </cell>
          <cell r="R240" t="str">
            <v>IX</v>
          </cell>
          <cell r="T240">
            <v>2636.64</v>
          </cell>
          <cell r="V240">
            <v>2636.6400000000003</v>
          </cell>
          <cell r="X240">
            <v>0</v>
          </cell>
        </row>
        <row r="241">
          <cell r="A241" t="str">
            <v>IX201</v>
          </cell>
          <cell r="C241">
            <v>44101</v>
          </cell>
          <cell r="D241">
            <v>201</v>
          </cell>
          <cell r="E241" t="str">
            <v>994</v>
          </cell>
          <cell r="F241" t="str">
            <v>C</v>
          </cell>
          <cell r="G241">
            <v>521111</v>
          </cell>
          <cell r="H241" t="str">
            <v>Belanja Keperluan Perkantoran</v>
          </cell>
          <cell r="I241" t="str">
            <v>Honorarium Pegawai TUH Bulan Agustus 2020</v>
          </cell>
          <cell r="J241"/>
          <cell r="K241">
            <v>39905.26</v>
          </cell>
          <cell r="N241">
            <v>14750</v>
          </cell>
          <cell r="O241"/>
          <cell r="P241">
            <v>588602585</v>
          </cell>
          <cell r="R241" t="str">
            <v>IX</v>
          </cell>
          <cell r="T241">
            <v>149525</v>
          </cell>
          <cell r="V241">
            <v>149525</v>
          </cell>
          <cell r="X241">
            <v>0</v>
          </cell>
        </row>
        <row r="242">
          <cell r="A242" t="str">
            <v>IX202</v>
          </cell>
          <cell r="C242">
            <v>44101</v>
          </cell>
          <cell r="D242">
            <v>202</v>
          </cell>
          <cell r="E242">
            <v>994</v>
          </cell>
          <cell r="F242" t="str">
            <v>O</v>
          </cell>
          <cell r="G242">
            <v>522191</v>
          </cell>
          <cell r="H242" t="str">
            <v>Belanja Pembuangan Air Limbah</v>
          </cell>
          <cell r="I242" t="str">
            <v>Pembuangan Air Limbah Kantor TUH</v>
          </cell>
          <cell r="J242"/>
          <cell r="K242">
            <v>280.22000000000003</v>
          </cell>
          <cell r="N242">
            <v>14750</v>
          </cell>
          <cell r="O242"/>
          <cell r="P242">
            <v>4133245.0000000005</v>
          </cell>
          <cell r="R242" t="str">
            <v>IX</v>
          </cell>
          <cell r="T242">
            <v>1050</v>
          </cell>
          <cell r="V242">
            <v>1050</v>
          </cell>
          <cell r="X242">
            <v>0</v>
          </cell>
        </row>
        <row r="243">
          <cell r="A243" t="str">
            <v>IX203</v>
          </cell>
          <cell r="C243">
            <v>44101</v>
          </cell>
          <cell r="D243">
            <v>203</v>
          </cell>
          <cell r="E243" t="str">
            <v>994</v>
          </cell>
          <cell r="F243" t="str">
            <v>P</v>
          </cell>
          <cell r="G243">
            <v>523111</v>
          </cell>
          <cell r="H243" t="str">
            <v>Belanja Pemeliharaan Gedung dan Bangunan</v>
          </cell>
          <cell r="I243" t="str">
            <v>Pemeliharaan gedung wisma haji Madinah</v>
          </cell>
          <cell r="J243"/>
          <cell r="K243">
            <v>534.55999999999995</v>
          </cell>
          <cell r="N243">
            <v>14750</v>
          </cell>
          <cell r="O243"/>
          <cell r="P243">
            <v>7884759.9999999991</v>
          </cell>
          <cell r="R243" t="str">
            <v>IX</v>
          </cell>
          <cell r="T243">
            <v>2003</v>
          </cell>
          <cell r="V243">
            <v>2003</v>
          </cell>
          <cell r="X243">
            <v>0</v>
          </cell>
        </row>
        <row r="244">
          <cell r="A244" t="str">
            <v>IX204</v>
          </cell>
          <cell r="C244">
            <v>44101</v>
          </cell>
          <cell r="D244">
            <v>204</v>
          </cell>
          <cell r="E244" t="str">
            <v>994</v>
          </cell>
          <cell r="F244" t="str">
            <v>Y</v>
          </cell>
          <cell r="G244">
            <v>521131</v>
          </cell>
          <cell r="H244" t="str">
            <v>Belanja Barang Operasional -  Penanganan Pendemi Covid 19</v>
          </cell>
          <cell r="I244" t="str">
            <v>Test Covid 19 atas nama Endang Jumali</v>
          </cell>
          <cell r="J244"/>
          <cell r="K244">
            <v>306.91000000000003</v>
          </cell>
          <cell r="N244">
            <v>14750</v>
          </cell>
          <cell r="O244"/>
          <cell r="P244">
            <v>4526922.5</v>
          </cell>
          <cell r="R244" t="str">
            <v>IX</v>
          </cell>
          <cell r="T244">
            <v>1150</v>
          </cell>
          <cell r="V244">
            <v>1150</v>
          </cell>
          <cell r="X244">
            <v>0</v>
          </cell>
        </row>
        <row r="245">
          <cell r="A245" t="str">
            <v>IX205</v>
          </cell>
          <cell r="C245">
            <v>44101</v>
          </cell>
          <cell r="D245">
            <v>205</v>
          </cell>
          <cell r="E245" t="str">
            <v>994</v>
          </cell>
          <cell r="F245" t="str">
            <v>P</v>
          </cell>
          <cell r="G245">
            <v>523111</v>
          </cell>
          <cell r="H245" t="str">
            <v>Belanja Pemeliharaan Gedung dan Bangunan</v>
          </cell>
          <cell r="I245" t="str">
            <v>Pemeliharaan gedung kantor TUH</v>
          </cell>
          <cell r="J245"/>
          <cell r="K245">
            <v>1037.3</v>
          </cell>
          <cell r="N245">
            <v>14750</v>
          </cell>
          <cell r="O245"/>
          <cell r="P245">
            <v>15300175</v>
          </cell>
          <cell r="R245" t="str">
            <v>IX</v>
          </cell>
          <cell r="T245">
            <v>3886.78</v>
          </cell>
          <cell r="V245">
            <v>3886.78</v>
          </cell>
          <cell r="X245">
            <v>0</v>
          </cell>
        </row>
        <row r="246">
          <cell r="A246" t="str">
            <v>IX206</v>
          </cell>
          <cell r="C246">
            <v>44101</v>
          </cell>
          <cell r="D246">
            <v>206</v>
          </cell>
          <cell r="E246" t="str">
            <v>994</v>
          </cell>
          <cell r="F246" t="str">
            <v>D</v>
          </cell>
          <cell r="G246">
            <v>521211</v>
          </cell>
          <cell r="H246" t="str">
            <v>Konsumsi Rapat-Rapat</v>
          </cell>
          <cell r="I246" t="str">
            <v xml:space="preserve">Konsumsi dan/ atau snack rapat koordinasi TUH </v>
          </cell>
          <cell r="J246"/>
          <cell r="K246">
            <v>58.02</v>
          </cell>
          <cell r="N246">
            <v>14750</v>
          </cell>
          <cell r="O246"/>
          <cell r="P246">
            <v>855795</v>
          </cell>
          <cell r="R246" t="str">
            <v>IX</v>
          </cell>
          <cell r="T246">
            <v>217.4</v>
          </cell>
          <cell r="V246">
            <v>217.4</v>
          </cell>
          <cell r="X246">
            <v>0</v>
          </cell>
        </row>
        <row r="247">
          <cell r="A247" t="str">
            <v>IX207</v>
          </cell>
          <cell r="C247">
            <v>44101</v>
          </cell>
          <cell r="D247">
            <v>207</v>
          </cell>
          <cell r="E247" t="str">
            <v>994</v>
          </cell>
          <cell r="F247" t="str">
            <v>D</v>
          </cell>
          <cell r="G247">
            <v>522141</v>
          </cell>
          <cell r="H247" t="str">
            <v>Aplikasi Rapat Online</v>
          </cell>
          <cell r="I247" t="str">
            <v>Sewa Aplikasi Rapat Online TUH</v>
          </cell>
          <cell r="J247"/>
          <cell r="K247">
            <v>14.99</v>
          </cell>
          <cell r="N247"/>
          <cell r="O247"/>
          <cell r="P247">
            <v>0</v>
          </cell>
          <cell r="R247" t="str">
            <v>IX</v>
          </cell>
          <cell r="T247">
            <v>56.062600000000003</v>
          </cell>
          <cell r="V247">
            <v>56.062600000000003</v>
          </cell>
          <cell r="X247">
            <v>0</v>
          </cell>
        </row>
        <row r="248">
          <cell r="A248" t="str">
            <v>IX208</v>
          </cell>
          <cell r="C248">
            <v>44101</v>
          </cell>
          <cell r="D248">
            <v>208</v>
          </cell>
          <cell r="E248" t="str">
            <v>994</v>
          </cell>
          <cell r="F248" t="str">
            <v>R</v>
          </cell>
          <cell r="G248">
            <v>521111</v>
          </cell>
          <cell r="H248" t="str">
            <v>Lembur Pra dan Pasca Operasional Haji</v>
          </cell>
          <cell r="I248" t="str">
            <v xml:space="preserve">konsumsi lembur dalam rangka persiapan kegiatan peningkatan kemampuan pegawai TUH </v>
          </cell>
          <cell r="J248"/>
          <cell r="K248">
            <v>60.05</v>
          </cell>
          <cell r="N248">
            <v>14750</v>
          </cell>
          <cell r="O248"/>
          <cell r="P248">
            <v>885737.5</v>
          </cell>
          <cell r="R248" t="str">
            <v>IX</v>
          </cell>
          <cell r="T248">
            <v>225</v>
          </cell>
          <cell r="V248">
            <v>225</v>
          </cell>
          <cell r="X248">
            <v>0</v>
          </cell>
        </row>
        <row r="249">
          <cell r="A249" t="str">
            <v>IX209</v>
          </cell>
          <cell r="C249">
            <v>44101</v>
          </cell>
          <cell r="D249">
            <v>209</v>
          </cell>
          <cell r="E249" t="str">
            <v>994</v>
          </cell>
          <cell r="F249" t="str">
            <v>B</v>
          </cell>
          <cell r="G249">
            <v>521111</v>
          </cell>
          <cell r="H249" t="str">
            <v>Penerimaan Tamu dan Delegasi</v>
          </cell>
          <cell r="I249" t="str">
            <v>Layanan konsumsi dan keprotokolan tamu dan delegasi</v>
          </cell>
          <cell r="J249"/>
          <cell r="K249">
            <v>71.260000000000005</v>
          </cell>
          <cell r="N249">
            <v>14750</v>
          </cell>
          <cell r="O249"/>
          <cell r="P249">
            <v>1051085</v>
          </cell>
          <cell r="R249" t="str">
            <v>IX</v>
          </cell>
          <cell r="T249">
            <v>267</v>
          </cell>
          <cell r="V249">
            <v>267</v>
          </cell>
          <cell r="X249">
            <v>0</v>
          </cell>
        </row>
        <row r="250">
          <cell r="A250" t="str">
            <v>IX210</v>
          </cell>
          <cell r="C250">
            <v>44101</v>
          </cell>
          <cell r="D250">
            <v>210</v>
          </cell>
          <cell r="E250" t="str">
            <v>994</v>
          </cell>
          <cell r="F250" t="str">
            <v>O</v>
          </cell>
          <cell r="G250">
            <v>522112</v>
          </cell>
          <cell r="H250" t="str">
            <v>Belanja Langganan Telepon</v>
          </cell>
          <cell r="I250" t="str">
            <v>Langganan Telepon Kantor TUH</v>
          </cell>
          <cell r="J250"/>
          <cell r="K250">
            <v>431.21</v>
          </cell>
          <cell r="N250">
            <v>14750</v>
          </cell>
          <cell r="O250"/>
          <cell r="P250">
            <v>6360347.5</v>
          </cell>
          <cell r="R250" t="str">
            <v>IX</v>
          </cell>
          <cell r="T250">
            <v>1615.75</v>
          </cell>
          <cell r="V250">
            <v>1615.75</v>
          </cell>
          <cell r="X250">
            <v>0</v>
          </cell>
        </row>
        <row r="251">
          <cell r="A251" t="str">
            <v>IX211</v>
          </cell>
          <cell r="C251">
            <v>44101</v>
          </cell>
          <cell r="D251">
            <v>211</v>
          </cell>
          <cell r="E251" t="str">
            <v>994</v>
          </cell>
          <cell r="F251" t="str">
            <v>A</v>
          </cell>
          <cell r="G251">
            <v>521811</v>
          </cell>
          <cell r="H251" t="str">
            <v xml:space="preserve">Belanja Barang Persediaan Barang Konsumsi </v>
          </cell>
          <cell r="I251" t="str">
            <v>Baterai AA</v>
          </cell>
          <cell r="J251"/>
          <cell r="K251">
            <v>17.809999999999999</v>
          </cell>
          <cell r="N251">
            <v>14750</v>
          </cell>
          <cell r="O251"/>
          <cell r="P251">
            <v>262697.5</v>
          </cell>
          <cell r="R251" t="str">
            <v>IX</v>
          </cell>
          <cell r="T251">
            <v>66.75</v>
          </cell>
          <cell r="V251">
            <v>66.75</v>
          </cell>
          <cell r="X251">
            <v>0</v>
          </cell>
        </row>
        <row r="252">
          <cell r="A252" t="str">
            <v>IX212</v>
          </cell>
          <cell r="C252">
            <v>44101</v>
          </cell>
          <cell r="D252">
            <v>212</v>
          </cell>
          <cell r="E252" t="str">
            <v>994</v>
          </cell>
          <cell r="F252" t="str">
            <v>D</v>
          </cell>
          <cell r="G252">
            <v>521211</v>
          </cell>
          <cell r="H252" t="str">
            <v>Konsumsi Rapat-Rapat</v>
          </cell>
          <cell r="I252" t="str">
            <v>Konsumsi dan/ atau snack rapat koordinasi TUH (Pencegahan penyebaran virus covid 19)</v>
          </cell>
          <cell r="J252"/>
          <cell r="K252">
            <v>41.1</v>
          </cell>
          <cell r="N252">
            <v>14750</v>
          </cell>
          <cell r="O252"/>
          <cell r="P252">
            <v>606225</v>
          </cell>
          <cell r="R252" t="str">
            <v>IX</v>
          </cell>
          <cell r="T252">
            <v>154</v>
          </cell>
          <cell r="V252">
            <v>154</v>
          </cell>
          <cell r="X252">
            <v>0</v>
          </cell>
        </row>
        <row r="253">
          <cell r="A253" t="str">
            <v>IX213</v>
          </cell>
          <cell r="C253">
            <v>44101</v>
          </cell>
          <cell r="D253">
            <v>213</v>
          </cell>
          <cell r="E253" t="str">
            <v>994</v>
          </cell>
          <cell r="F253" t="str">
            <v>D</v>
          </cell>
          <cell r="G253">
            <v>521211</v>
          </cell>
          <cell r="H253" t="str">
            <v>Konsumsi Rapat-Rapat</v>
          </cell>
          <cell r="I253" t="str">
            <v>Konsumsi dan/ atau snack rapat koordinasi TUH (Penguatan jaringan internet di wisma haji Makkah dan Madinah)</v>
          </cell>
          <cell r="J253"/>
          <cell r="K253">
            <v>38.479999999999997</v>
          </cell>
          <cell r="N253">
            <v>14750</v>
          </cell>
          <cell r="O253"/>
          <cell r="P253">
            <v>567580</v>
          </cell>
          <cell r="R253" t="str">
            <v>IX</v>
          </cell>
          <cell r="T253">
            <v>144.19999999999999</v>
          </cell>
          <cell r="V253">
            <v>144.19999999999999</v>
          </cell>
          <cell r="X253">
            <v>0</v>
          </cell>
        </row>
        <row r="254">
          <cell r="A254" t="str">
            <v>I</v>
          </cell>
          <cell r="C254"/>
          <cell r="D254"/>
          <cell r="E254"/>
          <cell r="F254"/>
          <cell r="G254"/>
          <cell r="R254" t="str">
            <v>I</v>
          </cell>
          <cell r="V254"/>
          <cell r="X254">
            <v>0</v>
          </cell>
        </row>
        <row r="255">
          <cell r="A255" t="str">
            <v>X</v>
          </cell>
          <cell r="C255">
            <v>44105</v>
          </cell>
          <cell r="D255"/>
          <cell r="E255"/>
          <cell r="F255"/>
          <cell r="G255"/>
          <cell r="H255"/>
          <cell r="I255" t="str">
            <v>Saldo Awal</v>
          </cell>
          <cell r="J255"/>
          <cell r="K255"/>
          <cell r="R255" t="str">
            <v>X</v>
          </cell>
          <cell r="V255"/>
          <cell r="X255">
            <v>0</v>
          </cell>
        </row>
        <row r="256">
          <cell r="A256" t="str">
            <v>XXXXIX</v>
          </cell>
          <cell r="C256">
            <v>44117</v>
          </cell>
          <cell r="D256" t="str">
            <v>XXXIX</v>
          </cell>
          <cell r="E256"/>
          <cell r="F256"/>
          <cell r="G256"/>
          <cell r="H256"/>
          <cell r="I256" t="str">
            <v>UANG PERSEDIAAN 9 TA 2020</v>
          </cell>
          <cell r="J256">
            <v>128868.96</v>
          </cell>
          <cell r="K256"/>
          <cell r="R256" t="str">
            <v>X</v>
          </cell>
          <cell r="V256"/>
          <cell r="X256">
            <v>0</v>
          </cell>
        </row>
        <row r="257">
          <cell r="A257" t="str">
            <v>X162</v>
          </cell>
          <cell r="C257">
            <v>44117</v>
          </cell>
          <cell r="D257">
            <v>162</v>
          </cell>
          <cell r="E257" t="str">
            <v>994</v>
          </cell>
          <cell r="F257" t="str">
            <v>A</v>
          </cell>
          <cell r="G257">
            <v>521111</v>
          </cell>
          <cell r="H257" t="str">
            <v>Administrasi Bank</v>
          </cell>
          <cell r="I257" t="str">
            <v>Biaya Administrasi bank (transfer GUP 8 dari KPPN Jkt ke rek KJRI)</v>
          </cell>
          <cell r="J257"/>
          <cell r="K257">
            <v>46.17</v>
          </cell>
          <cell r="N257">
            <v>14139</v>
          </cell>
          <cell r="P257">
            <v>652797.63</v>
          </cell>
          <cell r="R257" t="str">
            <v>X</v>
          </cell>
          <cell r="T257">
            <v>172.99898999999999</v>
          </cell>
          <cell r="V257">
            <v>172.99898999999999</v>
          </cell>
          <cell r="X257">
            <v>0</v>
          </cell>
        </row>
        <row r="258">
          <cell r="A258" t="str">
            <v>X191</v>
          </cell>
          <cell r="C258">
            <v>44118</v>
          </cell>
          <cell r="D258">
            <v>191</v>
          </cell>
          <cell r="E258" t="str">
            <v>994</v>
          </cell>
          <cell r="F258" t="str">
            <v>O</v>
          </cell>
          <cell r="G258">
            <v>522112</v>
          </cell>
          <cell r="H258" t="str">
            <v>Belanja Langganan Telepon</v>
          </cell>
          <cell r="I258" t="str">
            <v>Langganan Telepon Kantor TUH</v>
          </cell>
          <cell r="J258"/>
          <cell r="K258">
            <v>262.77999999999997</v>
          </cell>
          <cell r="N258">
            <v>14139</v>
          </cell>
          <cell r="P258">
            <v>3715446.4199999995</v>
          </cell>
          <cell r="R258" t="str">
            <v>X</v>
          </cell>
          <cell r="T258">
            <v>984.63</v>
          </cell>
          <cell r="V258">
            <v>984.63</v>
          </cell>
          <cell r="X258">
            <v>0</v>
          </cell>
        </row>
        <row r="259">
          <cell r="A259" t="str">
            <v>X192</v>
          </cell>
          <cell r="C259">
            <v>44118</v>
          </cell>
          <cell r="D259">
            <v>192</v>
          </cell>
          <cell r="E259" t="str">
            <v>994</v>
          </cell>
          <cell r="F259" t="str">
            <v>A</v>
          </cell>
          <cell r="G259">
            <v>521111</v>
          </cell>
          <cell r="H259" t="str">
            <v>Keperluan Sarana Prasarana Peralatan dan Gedung</v>
          </cell>
          <cell r="I259" t="str">
            <v>Pembelian Alat Kebersihan dan lain-lain</v>
          </cell>
          <cell r="J259"/>
          <cell r="K259">
            <v>404.94</v>
          </cell>
          <cell r="N259">
            <v>14139</v>
          </cell>
          <cell r="P259">
            <v>5725446.6600000001</v>
          </cell>
          <cell r="R259" t="str">
            <v>X</v>
          </cell>
          <cell r="T259">
            <v>1517.3</v>
          </cell>
          <cell r="V259">
            <v>1517.3</v>
          </cell>
          <cell r="X259">
            <v>0</v>
          </cell>
        </row>
        <row r="260">
          <cell r="A260" t="str">
            <v>X193</v>
          </cell>
          <cell r="C260">
            <v>44118</v>
          </cell>
          <cell r="D260">
            <v>193</v>
          </cell>
          <cell r="E260" t="str">
            <v>994</v>
          </cell>
          <cell r="F260" t="str">
            <v>P</v>
          </cell>
          <cell r="G260">
            <v>523111</v>
          </cell>
          <cell r="H260" t="str">
            <v>Belanja Pemeliharaan Gedung dan Bangunan</v>
          </cell>
          <cell r="I260" t="str">
            <v>Pemeliharaan gedung kantor TUH</v>
          </cell>
          <cell r="J260"/>
          <cell r="K260">
            <v>1439.48</v>
          </cell>
          <cell r="N260">
            <v>14139</v>
          </cell>
          <cell r="P260">
            <v>20352807.719999999</v>
          </cell>
          <cell r="R260" t="str">
            <v>X</v>
          </cell>
          <cell r="T260">
            <v>5393.73</v>
          </cell>
          <cell r="V260">
            <v>5393.73</v>
          </cell>
          <cell r="X260">
            <v>0</v>
          </cell>
        </row>
        <row r="261">
          <cell r="A261" t="str">
            <v>X194</v>
          </cell>
          <cell r="C261">
            <v>44118</v>
          </cell>
          <cell r="D261">
            <v>194</v>
          </cell>
          <cell r="E261" t="str">
            <v>994</v>
          </cell>
          <cell r="F261" t="str">
            <v>X</v>
          </cell>
          <cell r="G261">
            <v>521832</v>
          </cell>
          <cell r="H261" t="str">
            <v>Belanja Barang Persediaan Lainnya</v>
          </cell>
          <cell r="I261" t="str">
            <v xml:space="preserve">Cinderamata untuk Mitra Kerja TUH (Instansi Pemerintah Arab Saudi dll) </v>
          </cell>
          <cell r="J261"/>
          <cell r="K261">
            <v>1891.52</v>
          </cell>
          <cell r="N261">
            <v>14139</v>
          </cell>
          <cell r="P261">
            <v>26744201.280000001</v>
          </cell>
          <cell r="R261" t="str">
            <v>X</v>
          </cell>
          <cell r="T261">
            <v>7087.54</v>
          </cell>
          <cell r="V261">
            <v>7087.54</v>
          </cell>
          <cell r="X261">
            <v>0</v>
          </cell>
        </row>
        <row r="262">
          <cell r="A262" t="str">
            <v>X195</v>
          </cell>
          <cell r="C262">
            <v>44118</v>
          </cell>
          <cell r="D262">
            <v>195</v>
          </cell>
          <cell r="E262" t="str">
            <v>994</v>
          </cell>
          <cell r="F262" t="str">
            <v>X</v>
          </cell>
          <cell r="G262">
            <v>521832</v>
          </cell>
          <cell r="H262" t="str">
            <v>Belanja Barang Persediaan Lainnya</v>
          </cell>
          <cell r="I262" t="str">
            <v xml:space="preserve">Cinderamata untuk Mitra Kerja TUH (Station Manager GIA Jeddah)) </v>
          </cell>
          <cell r="J262"/>
          <cell r="K262">
            <v>122.76</v>
          </cell>
          <cell r="N262">
            <v>14139</v>
          </cell>
          <cell r="P262">
            <v>1735703.6400000001</v>
          </cell>
          <cell r="R262" t="str">
            <v>X</v>
          </cell>
          <cell r="T262">
            <v>460</v>
          </cell>
          <cell r="V262">
            <v>460</v>
          </cell>
          <cell r="X262">
            <v>0</v>
          </cell>
        </row>
        <row r="263">
          <cell r="A263" t="str">
            <v>X196</v>
          </cell>
          <cell r="C263">
            <v>44118</v>
          </cell>
          <cell r="D263">
            <v>196</v>
          </cell>
          <cell r="E263" t="str">
            <v>994</v>
          </cell>
          <cell r="F263" t="str">
            <v>C</v>
          </cell>
          <cell r="G263">
            <v>521111</v>
          </cell>
          <cell r="H263" t="str">
            <v>Belanja Keperluan Perkantoran</v>
          </cell>
          <cell r="I263" t="str">
            <v>Honorarium Pegawai TUH Bulan September 2020</v>
          </cell>
          <cell r="J263"/>
          <cell r="K263">
            <v>38931.14</v>
          </cell>
          <cell r="N263">
            <v>14139</v>
          </cell>
          <cell r="P263">
            <v>550447388.46000004</v>
          </cell>
          <cell r="R263" t="str">
            <v>X</v>
          </cell>
          <cell r="T263">
            <v>145875</v>
          </cell>
          <cell r="V263">
            <v>145875</v>
          </cell>
          <cell r="X263">
            <v>0</v>
          </cell>
        </row>
        <row r="264">
          <cell r="A264" t="str">
            <v>X197</v>
          </cell>
          <cell r="C264">
            <v>44118</v>
          </cell>
          <cell r="D264">
            <v>197</v>
          </cell>
          <cell r="E264" t="str">
            <v>994</v>
          </cell>
          <cell r="F264" t="str">
            <v>R</v>
          </cell>
          <cell r="G264">
            <v>521111</v>
          </cell>
          <cell r="H264" t="str">
            <v>Lembur Pra dan Pasca Operasional Haji</v>
          </cell>
          <cell r="I264" t="str">
            <v xml:space="preserve">Honorarium lembur dalam rangka persiapan kegiatan peningkatan kemampuan pegawai TUH </v>
          </cell>
          <cell r="J264"/>
          <cell r="K264">
            <v>782.63</v>
          </cell>
          <cell r="N264">
            <v>14139</v>
          </cell>
          <cell r="P264">
            <v>11065605.57</v>
          </cell>
          <cell r="R264" t="str">
            <v>X</v>
          </cell>
          <cell r="T264">
            <v>2932.5</v>
          </cell>
          <cell r="V264">
            <v>2932.5</v>
          </cell>
          <cell r="X264">
            <v>0</v>
          </cell>
        </row>
        <row r="265">
          <cell r="A265" t="str">
            <v>X198</v>
          </cell>
          <cell r="C265">
            <v>44118</v>
          </cell>
          <cell r="D265">
            <v>198</v>
          </cell>
          <cell r="E265">
            <v>994</v>
          </cell>
          <cell r="F265" t="str">
            <v>O</v>
          </cell>
          <cell r="G265">
            <v>522191</v>
          </cell>
          <cell r="H265" t="str">
            <v>Belanja Pembuangan Air Limbah</v>
          </cell>
          <cell r="I265" t="str">
            <v>Pembuangan Air Limbah Kantor TUH</v>
          </cell>
          <cell r="J265"/>
          <cell r="K265">
            <v>280.22000000000003</v>
          </cell>
          <cell r="N265">
            <v>14139</v>
          </cell>
          <cell r="P265">
            <v>3962030.5800000005</v>
          </cell>
          <cell r="R265" t="str">
            <v>X</v>
          </cell>
          <cell r="T265">
            <v>1050</v>
          </cell>
          <cell r="V265">
            <v>1050</v>
          </cell>
          <cell r="X265">
            <v>0</v>
          </cell>
        </row>
        <row r="266">
          <cell r="A266" t="str">
            <v>X199</v>
          </cell>
          <cell r="C266">
            <v>44118</v>
          </cell>
          <cell r="D266">
            <v>199</v>
          </cell>
          <cell r="E266" t="str">
            <v>994</v>
          </cell>
          <cell r="F266" t="str">
            <v>Y</v>
          </cell>
          <cell r="G266">
            <v>521131</v>
          </cell>
          <cell r="H266" t="str">
            <v>Belanja Barang Operasional -  Penanganan Pendemi Covid 19</v>
          </cell>
          <cell r="I266" t="str">
            <v>Kegiatan Penyemprotan Disinfektan Kantor TUH</v>
          </cell>
          <cell r="J266"/>
          <cell r="K266">
            <v>213.5</v>
          </cell>
          <cell r="N266">
            <v>14139</v>
          </cell>
          <cell r="P266">
            <v>3018676.5</v>
          </cell>
          <cell r="R266" t="str">
            <v>X</v>
          </cell>
          <cell r="T266">
            <v>800</v>
          </cell>
          <cell r="V266">
            <v>800</v>
          </cell>
          <cell r="X266">
            <v>0</v>
          </cell>
        </row>
        <row r="267">
          <cell r="A267" t="str">
            <v>X200</v>
          </cell>
          <cell r="C267">
            <v>44118</v>
          </cell>
          <cell r="D267">
            <v>200</v>
          </cell>
          <cell r="E267" t="str">
            <v>994</v>
          </cell>
          <cell r="F267" t="str">
            <v>R</v>
          </cell>
          <cell r="G267">
            <v>521111</v>
          </cell>
          <cell r="H267" t="str">
            <v>Lembur Pra dan Pasca Operasional Haji</v>
          </cell>
          <cell r="I267" t="str">
            <v xml:space="preserve">Konsumsi dan Honorarium lembur pegawai TUH </v>
          </cell>
          <cell r="J267"/>
          <cell r="K267">
            <v>284.05</v>
          </cell>
          <cell r="N267">
            <v>14139</v>
          </cell>
          <cell r="P267">
            <v>4016182.95</v>
          </cell>
          <cell r="R267" t="str">
            <v>X</v>
          </cell>
          <cell r="T267">
            <v>1064.325</v>
          </cell>
          <cell r="V267">
            <v>1064.33</v>
          </cell>
          <cell r="X267">
            <v>4.9999999998817657E-3</v>
          </cell>
        </row>
        <row r="268">
          <cell r="A268" t="str">
            <v>X201</v>
          </cell>
          <cell r="C268">
            <v>44118</v>
          </cell>
          <cell r="D268">
            <v>201</v>
          </cell>
          <cell r="E268" t="str">
            <v>994</v>
          </cell>
          <cell r="F268" t="str">
            <v>P</v>
          </cell>
          <cell r="G268">
            <v>523111</v>
          </cell>
          <cell r="H268" t="str">
            <v>Belanja Pemeliharaan Gedung dan Bangunan</v>
          </cell>
          <cell r="I268" t="str">
            <v>Pemeliharaan gedung kantor TUH</v>
          </cell>
          <cell r="J268"/>
          <cell r="K268">
            <v>1105.26</v>
          </cell>
          <cell r="N268">
            <v>14139</v>
          </cell>
          <cell r="P268">
            <v>15627271.140000001</v>
          </cell>
          <cell r="R268" t="str">
            <v>X</v>
          </cell>
          <cell r="T268">
            <v>4141.41</v>
          </cell>
          <cell r="V268">
            <v>4141.41</v>
          </cell>
          <cell r="X268">
            <v>0</v>
          </cell>
        </row>
        <row r="269">
          <cell r="A269" t="str">
            <v>X202</v>
          </cell>
          <cell r="C269">
            <v>44118</v>
          </cell>
          <cell r="D269">
            <v>202</v>
          </cell>
          <cell r="E269" t="str">
            <v>994</v>
          </cell>
          <cell r="F269" t="str">
            <v>O</v>
          </cell>
          <cell r="G269">
            <v>522113</v>
          </cell>
          <cell r="H269" t="str">
            <v>Belanja Langganan Air</v>
          </cell>
          <cell r="I269" t="str">
            <v>Langganan Air PAM Kantor TUH dan Wisma Haji</v>
          </cell>
          <cell r="J269"/>
          <cell r="K269">
            <v>2154.88</v>
          </cell>
          <cell r="N269">
            <v>14139</v>
          </cell>
          <cell r="P269">
            <v>30467848.32</v>
          </cell>
          <cell r="R269" t="str">
            <v>X</v>
          </cell>
          <cell r="T269">
            <v>8074.33</v>
          </cell>
          <cell r="V269">
            <v>8074.33</v>
          </cell>
          <cell r="X269">
            <v>0</v>
          </cell>
        </row>
        <row r="270">
          <cell r="A270" t="str">
            <v>X203</v>
          </cell>
          <cell r="C270">
            <v>44118</v>
          </cell>
          <cell r="D270">
            <v>203</v>
          </cell>
          <cell r="E270" t="str">
            <v>994</v>
          </cell>
          <cell r="F270" t="str">
            <v>O</v>
          </cell>
          <cell r="G270">
            <v>522112</v>
          </cell>
          <cell r="H270" t="str">
            <v>Belanja Langganan Telepon</v>
          </cell>
          <cell r="I270" t="str">
            <v>Langganan Telepon Kantor TUH</v>
          </cell>
          <cell r="J270"/>
          <cell r="K270">
            <v>579.92999999999995</v>
          </cell>
          <cell r="N270">
            <v>14139</v>
          </cell>
          <cell r="P270">
            <v>8199630.2699999996</v>
          </cell>
          <cell r="R270" t="str">
            <v>X</v>
          </cell>
          <cell r="T270">
            <v>2173</v>
          </cell>
          <cell r="V270">
            <v>2173</v>
          </cell>
          <cell r="X270">
            <v>0</v>
          </cell>
        </row>
        <row r="271">
          <cell r="A271" t="str">
            <v>X204</v>
          </cell>
          <cell r="C271">
            <v>44118</v>
          </cell>
          <cell r="D271">
            <v>204</v>
          </cell>
          <cell r="E271" t="str">
            <v>994</v>
          </cell>
          <cell r="F271" t="str">
            <v>O</v>
          </cell>
          <cell r="G271">
            <v>522111</v>
          </cell>
          <cell r="H271" t="str">
            <v>Belanja Langganan Listrik</v>
          </cell>
          <cell r="I271" t="str">
            <v>Langganan listrik Kantor TUH dan wsima haji</v>
          </cell>
          <cell r="J271"/>
          <cell r="K271">
            <v>3137.45</v>
          </cell>
          <cell r="N271">
            <v>14139</v>
          </cell>
          <cell r="P271">
            <v>44360405.549999997</v>
          </cell>
          <cell r="R271" t="str">
            <v>X</v>
          </cell>
          <cell r="T271">
            <v>11756.02</v>
          </cell>
          <cell r="V271">
            <v>11756.02</v>
          </cell>
          <cell r="X271">
            <v>0</v>
          </cell>
        </row>
        <row r="272">
          <cell r="A272" t="str">
            <v>X205</v>
          </cell>
          <cell r="C272">
            <v>44118</v>
          </cell>
          <cell r="D272">
            <v>205</v>
          </cell>
          <cell r="E272" t="str">
            <v>994</v>
          </cell>
          <cell r="F272" t="str">
            <v>D</v>
          </cell>
          <cell r="G272">
            <v>521211</v>
          </cell>
          <cell r="H272" t="str">
            <v>Konsumsi Rapat-Rapat</v>
          </cell>
          <cell r="I272" t="str">
            <v xml:space="preserve">Konsumsi dan/ atau snack rapat koordinasi TUH </v>
          </cell>
          <cell r="J272"/>
          <cell r="K272">
            <v>107.26</v>
          </cell>
          <cell r="N272">
            <v>14139</v>
          </cell>
          <cell r="P272">
            <v>1516549.1400000001</v>
          </cell>
          <cell r="R272" t="str">
            <v>X</v>
          </cell>
          <cell r="T272">
            <v>401.9</v>
          </cell>
          <cell r="V272">
            <v>401.9</v>
          </cell>
          <cell r="X272">
            <v>0</v>
          </cell>
        </row>
        <row r="273">
          <cell r="A273" t="str">
            <v>X206</v>
          </cell>
          <cell r="C273">
            <v>44118</v>
          </cell>
          <cell r="D273">
            <v>206</v>
          </cell>
          <cell r="E273">
            <v>51</v>
          </cell>
          <cell r="F273" t="str">
            <v>F</v>
          </cell>
          <cell r="G273">
            <v>521119</v>
          </cell>
          <cell r="H273" t="str">
            <v xml:space="preserve">Pakaian Seragam </v>
          </cell>
          <cell r="I273" t="str">
            <v>Pengadaan pakaian seragam pegawai TUH</v>
          </cell>
          <cell r="J273"/>
          <cell r="K273">
            <v>4163.33</v>
          </cell>
          <cell r="N273">
            <v>14139</v>
          </cell>
          <cell r="P273">
            <v>58865322.869999997</v>
          </cell>
          <cell r="R273" t="str">
            <v>X</v>
          </cell>
          <cell r="T273">
            <v>15600</v>
          </cell>
          <cell r="V273">
            <v>15600</v>
          </cell>
          <cell r="X273">
            <v>0</v>
          </cell>
        </row>
        <row r="274">
          <cell r="A274" t="str">
            <v>X207</v>
          </cell>
          <cell r="C274">
            <v>44118</v>
          </cell>
          <cell r="D274">
            <v>207</v>
          </cell>
          <cell r="E274" t="str">
            <v>994</v>
          </cell>
          <cell r="F274" t="str">
            <v>O</v>
          </cell>
          <cell r="G274">
            <v>522111</v>
          </cell>
          <cell r="H274" t="str">
            <v>Belanja Langganan Listrik</v>
          </cell>
          <cell r="I274" t="str">
            <v>Langganan listrik Wisma Haji Madinah</v>
          </cell>
          <cell r="J274"/>
          <cell r="K274">
            <v>2932.82</v>
          </cell>
          <cell r="N274">
            <v>14139</v>
          </cell>
          <cell r="P274">
            <v>41467141.980000004</v>
          </cell>
          <cell r="R274" t="str">
            <v>X</v>
          </cell>
          <cell r="T274">
            <v>10989.27</v>
          </cell>
          <cell r="V274">
            <v>10989.27</v>
          </cell>
          <cell r="X274">
            <v>0</v>
          </cell>
        </row>
        <row r="275">
          <cell r="A275" t="str">
            <v>X208</v>
          </cell>
          <cell r="C275">
            <v>44118</v>
          </cell>
          <cell r="D275">
            <v>208</v>
          </cell>
          <cell r="E275" t="str">
            <v>994</v>
          </cell>
          <cell r="F275" t="str">
            <v>O</v>
          </cell>
          <cell r="G275">
            <v>522112</v>
          </cell>
          <cell r="H275" t="str">
            <v>Belanja Langganan Telepon</v>
          </cell>
          <cell r="I275" t="str">
            <v>Langganan telepon dan Internet kantor TUH</v>
          </cell>
          <cell r="J275"/>
          <cell r="K275">
            <v>395.92</v>
          </cell>
          <cell r="N275">
            <v>14139</v>
          </cell>
          <cell r="P275">
            <v>5597912.8799999999</v>
          </cell>
          <cell r="R275" t="str">
            <v>X</v>
          </cell>
          <cell r="T275">
            <v>1483.5</v>
          </cell>
          <cell r="V275">
            <v>1483.5</v>
          </cell>
          <cell r="X275">
            <v>0</v>
          </cell>
        </row>
        <row r="276">
          <cell r="A276" t="str">
            <v>X209</v>
          </cell>
          <cell r="C276">
            <v>44118</v>
          </cell>
          <cell r="D276">
            <v>209</v>
          </cell>
          <cell r="E276" t="str">
            <v>994</v>
          </cell>
          <cell r="F276" t="str">
            <v>O</v>
          </cell>
          <cell r="G276">
            <v>522113</v>
          </cell>
          <cell r="H276" t="str">
            <v>Belanja Langganan Air</v>
          </cell>
          <cell r="I276" t="str">
            <v>Langganan air minum TUH</v>
          </cell>
          <cell r="J276"/>
          <cell r="K276">
            <v>477.9</v>
          </cell>
          <cell r="N276">
            <v>14139</v>
          </cell>
          <cell r="P276">
            <v>6757028.0999999996</v>
          </cell>
          <cell r="R276" t="str">
            <v>X</v>
          </cell>
          <cell r="T276">
            <v>1790.7</v>
          </cell>
          <cell r="V276">
            <v>1790.7</v>
          </cell>
          <cell r="X276">
            <v>0</v>
          </cell>
        </row>
        <row r="277">
          <cell r="A277" t="str">
            <v>X210</v>
          </cell>
          <cell r="C277">
            <v>44118</v>
          </cell>
          <cell r="D277">
            <v>210</v>
          </cell>
          <cell r="E277" t="str">
            <v>994</v>
          </cell>
          <cell r="F277" t="str">
            <v>Y</v>
          </cell>
          <cell r="G277">
            <v>521131</v>
          </cell>
          <cell r="H277" t="str">
            <v>Belanja Barang Operasional -  Penanganan Pendemi Covid 19</v>
          </cell>
          <cell r="I277" t="str">
            <v>Penambah daya tahan tubuh</v>
          </cell>
          <cell r="J277"/>
          <cell r="K277">
            <v>333.35</v>
          </cell>
          <cell r="N277">
            <v>14139</v>
          </cell>
          <cell r="P277">
            <v>4713235.6500000004</v>
          </cell>
          <cell r="R277" t="str">
            <v>X</v>
          </cell>
          <cell r="T277">
            <v>1249.08</v>
          </cell>
          <cell r="V277">
            <v>1249.08</v>
          </cell>
          <cell r="X277">
            <v>0</v>
          </cell>
        </row>
        <row r="278">
          <cell r="A278" t="str">
            <v>X211</v>
          </cell>
          <cell r="C278">
            <v>44118</v>
          </cell>
          <cell r="D278">
            <v>211</v>
          </cell>
          <cell r="E278" t="str">
            <v>994</v>
          </cell>
          <cell r="F278" t="str">
            <v>D</v>
          </cell>
          <cell r="G278">
            <v>521211</v>
          </cell>
          <cell r="H278" t="str">
            <v>Konsumsi Rapat-Rapat</v>
          </cell>
          <cell r="I278" t="str">
            <v>Konsumsi dan/ atau snack rapat koordinasi TUH (Pembinaan Pegawai TUH)</v>
          </cell>
          <cell r="J278"/>
          <cell r="K278">
            <v>1204.46</v>
          </cell>
          <cell r="N278">
            <v>14139</v>
          </cell>
          <cell r="P278">
            <v>17029859.940000001</v>
          </cell>
          <cell r="R278" t="str">
            <v>X</v>
          </cell>
          <cell r="T278">
            <v>4513.1099999999997</v>
          </cell>
          <cell r="V278">
            <v>4513.1099999999997</v>
          </cell>
          <cell r="X278">
            <v>0</v>
          </cell>
        </row>
        <row r="279">
          <cell r="A279" t="str">
            <v>X212</v>
          </cell>
          <cell r="C279">
            <v>44118</v>
          </cell>
          <cell r="D279">
            <v>212</v>
          </cell>
          <cell r="E279" t="str">
            <v>994</v>
          </cell>
          <cell r="F279" t="str">
            <v>P</v>
          </cell>
          <cell r="G279">
            <v>523111</v>
          </cell>
          <cell r="H279" t="str">
            <v>Belanja Pemeliharaan Gedung dan Bangunan</v>
          </cell>
          <cell r="I279" t="str">
            <v>Pemeliharaan gedung wisma haji Madinah</v>
          </cell>
          <cell r="J279"/>
          <cell r="K279">
            <v>1307.27</v>
          </cell>
          <cell r="N279">
            <v>14139</v>
          </cell>
          <cell r="P279">
            <v>18483490.530000001</v>
          </cell>
          <cell r="R279" t="str">
            <v>X</v>
          </cell>
          <cell r="T279">
            <v>4898.3500000000004</v>
          </cell>
          <cell r="V279">
            <v>4898.3500000000004</v>
          </cell>
          <cell r="X279">
            <v>0</v>
          </cell>
        </row>
        <row r="280">
          <cell r="A280" t="str">
            <v>X213</v>
          </cell>
          <cell r="C280">
            <v>44118</v>
          </cell>
          <cell r="D280">
            <v>213</v>
          </cell>
          <cell r="E280" t="str">
            <v>994</v>
          </cell>
          <cell r="F280" t="str">
            <v>O</v>
          </cell>
          <cell r="G280">
            <v>522112</v>
          </cell>
          <cell r="H280" t="str">
            <v>Belanja Langganan Telepon</v>
          </cell>
          <cell r="I280" t="str">
            <v>Langganan telepon kantor TUH</v>
          </cell>
          <cell r="J280"/>
          <cell r="K280">
            <v>431.21</v>
          </cell>
          <cell r="N280">
            <v>14139</v>
          </cell>
          <cell r="P280">
            <v>6096878.1899999995</v>
          </cell>
          <cell r="R280" t="str">
            <v>X</v>
          </cell>
          <cell r="T280">
            <v>1615.75</v>
          </cell>
          <cell r="V280">
            <v>1615.75</v>
          </cell>
          <cell r="X280">
            <v>0</v>
          </cell>
        </row>
        <row r="281">
          <cell r="A281" t="str">
            <v>X214</v>
          </cell>
          <cell r="C281">
            <v>44118</v>
          </cell>
          <cell r="D281">
            <v>214</v>
          </cell>
          <cell r="E281" t="str">
            <v>994</v>
          </cell>
          <cell r="F281" t="str">
            <v>R</v>
          </cell>
          <cell r="G281">
            <v>521111</v>
          </cell>
          <cell r="H281" t="str">
            <v>Lembur Pra dan Pasca Operasional Haji</v>
          </cell>
          <cell r="I281" t="str">
            <v>Honorarium lembur dalam rangka Renovasi ruangan kantor</v>
          </cell>
          <cell r="J281"/>
          <cell r="K281">
            <v>182.35</v>
          </cell>
          <cell r="N281">
            <v>14139</v>
          </cell>
          <cell r="P281">
            <v>2578246.65</v>
          </cell>
          <cell r="R281" t="str">
            <v>X</v>
          </cell>
          <cell r="T281">
            <v>683.25</v>
          </cell>
          <cell r="V281">
            <v>683.25</v>
          </cell>
          <cell r="X281">
            <v>0</v>
          </cell>
        </row>
        <row r="282">
          <cell r="A282" t="str">
            <v>X215</v>
          </cell>
          <cell r="C282">
            <v>44118</v>
          </cell>
          <cell r="D282">
            <v>215</v>
          </cell>
          <cell r="E282">
            <v>54</v>
          </cell>
          <cell r="F282" t="str">
            <v>A</v>
          </cell>
          <cell r="G282">
            <v>521111</v>
          </cell>
          <cell r="H282" t="str">
            <v>Belanja Keperluan Perkantoran</v>
          </cell>
          <cell r="I282" t="str">
            <v>Langganan surat kabar</v>
          </cell>
          <cell r="J282"/>
          <cell r="K282">
            <v>116.09</v>
          </cell>
          <cell r="N282">
            <v>14139</v>
          </cell>
          <cell r="P282">
            <v>1641396.51</v>
          </cell>
          <cell r="R282" t="str">
            <v>X</v>
          </cell>
          <cell r="T282">
            <v>435</v>
          </cell>
          <cell r="V282">
            <v>435</v>
          </cell>
          <cell r="X282">
            <v>0</v>
          </cell>
        </row>
        <row r="283">
          <cell r="A283" t="str">
            <v>X216</v>
          </cell>
          <cell r="C283">
            <v>44118</v>
          </cell>
          <cell r="D283">
            <v>216</v>
          </cell>
          <cell r="E283" t="str">
            <v>994</v>
          </cell>
          <cell r="F283" t="str">
            <v>D</v>
          </cell>
          <cell r="G283">
            <v>521211</v>
          </cell>
          <cell r="H283" t="str">
            <v>Konsumsi Rapat-Rapat</v>
          </cell>
          <cell r="I283" t="str">
            <v>Konsumsi dan/ atau snack rapat koordinasi TUH</v>
          </cell>
          <cell r="J283"/>
          <cell r="K283">
            <v>1192.76</v>
          </cell>
          <cell r="N283">
            <v>14139</v>
          </cell>
          <cell r="P283">
            <v>16864433.640000001</v>
          </cell>
          <cell r="R283" t="str">
            <v>X</v>
          </cell>
          <cell r="T283">
            <v>4469.28</v>
          </cell>
          <cell r="V283">
            <v>4469.28</v>
          </cell>
          <cell r="X283">
            <v>0</v>
          </cell>
        </row>
        <row r="284">
          <cell r="A284" t="str">
            <v>X217</v>
          </cell>
          <cell r="C284">
            <v>44118</v>
          </cell>
          <cell r="D284">
            <v>217</v>
          </cell>
          <cell r="E284" t="str">
            <v>994</v>
          </cell>
          <cell r="F284" t="str">
            <v>P</v>
          </cell>
          <cell r="G284">
            <v>523121</v>
          </cell>
          <cell r="H284" t="str">
            <v>Belanja Pemeliharaan Peralatan dan Mesin</v>
          </cell>
          <cell r="I284" t="str">
            <v>Pemeliharaan peralatan kantor dan wisma haji</v>
          </cell>
          <cell r="J284"/>
          <cell r="K284">
            <v>766.01</v>
          </cell>
          <cell r="N284">
            <v>14139</v>
          </cell>
          <cell r="P284">
            <v>10830615.390000001</v>
          </cell>
          <cell r="R284" t="str">
            <v>X</v>
          </cell>
          <cell r="T284">
            <v>2870.25</v>
          </cell>
          <cell r="V284">
            <v>2870.25</v>
          </cell>
          <cell r="X284">
            <v>0</v>
          </cell>
        </row>
        <row r="285">
          <cell r="A285" t="str">
            <v>X218</v>
          </cell>
          <cell r="C285">
            <v>44118</v>
          </cell>
          <cell r="D285">
            <v>218</v>
          </cell>
          <cell r="E285">
            <v>54</v>
          </cell>
          <cell r="F285" t="str">
            <v>B</v>
          </cell>
          <cell r="G285">
            <v>532111</v>
          </cell>
          <cell r="H285" t="str">
            <v>Belanja Modal Peralatan dan Mesin - Alat Pengolah Data dan Komunikasi</v>
          </cell>
          <cell r="I285" t="str">
            <v>Unifi Switch (Hub) penguatan jaringan internet wisma haji</v>
          </cell>
          <cell r="J285"/>
          <cell r="K285">
            <v>10616.09</v>
          </cell>
          <cell r="N285">
            <v>14139</v>
          </cell>
          <cell r="P285">
            <v>150100896.50999999</v>
          </cell>
          <cell r="R285" t="str">
            <v>X</v>
          </cell>
          <cell r="T285">
            <v>39778.5</v>
          </cell>
          <cell r="V285">
            <v>39778.5</v>
          </cell>
          <cell r="X285">
            <v>0</v>
          </cell>
        </row>
        <row r="286">
          <cell r="A286" t="str">
            <v>X219</v>
          </cell>
          <cell r="C286">
            <v>44118</v>
          </cell>
          <cell r="D286">
            <v>219</v>
          </cell>
          <cell r="E286" t="str">
            <v>994</v>
          </cell>
          <cell r="F286" t="str">
            <v>A</v>
          </cell>
          <cell r="G286">
            <v>521111</v>
          </cell>
          <cell r="H286" t="str">
            <v>Keperluan Sarana Prasarana Peralatan dan Gedung</v>
          </cell>
          <cell r="I286" t="str">
            <v>Peralatan gedung kantor dan wisma haji</v>
          </cell>
          <cell r="J286"/>
          <cell r="K286">
            <v>1476.59</v>
          </cell>
          <cell r="N286">
            <v>14139</v>
          </cell>
          <cell r="P286">
            <v>20877506.009999998</v>
          </cell>
          <cell r="R286" t="str">
            <v>X</v>
          </cell>
          <cell r="T286">
            <v>5532.7800000000007</v>
          </cell>
          <cell r="V286">
            <v>5532.7800000000007</v>
          </cell>
          <cell r="X286">
            <v>0</v>
          </cell>
        </row>
        <row r="287">
          <cell r="A287" t="str">
            <v>X220</v>
          </cell>
          <cell r="C287">
            <v>44118</v>
          </cell>
          <cell r="D287">
            <v>220</v>
          </cell>
          <cell r="E287" t="str">
            <v>994</v>
          </cell>
          <cell r="F287" t="str">
            <v>X</v>
          </cell>
          <cell r="G287">
            <v>521832</v>
          </cell>
          <cell r="H287" t="str">
            <v>Belanja Barang Persediaan Lainnya</v>
          </cell>
          <cell r="I287" t="str">
            <v>Barang persediaan kantor dan wisma haji</v>
          </cell>
          <cell r="J287"/>
          <cell r="K287">
            <v>245.29</v>
          </cell>
          <cell r="N287">
            <v>14139</v>
          </cell>
          <cell r="P287">
            <v>3468155.31</v>
          </cell>
          <cell r="R287" t="str">
            <v>X</v>
          </cell>
          <cell r="T287">
            <v>919.1</v>
          </cell>
          <cell r="V287">
            <v>919.1</v>
          </cell>
          <cell r="X287">
            <v>0</v>
          </cell>
        </row>
        <row r="288">
          <cell r="A288" t="str">
            <v>X222</v>
          </cell>
          <cell r="C288">
            <v>44119</v>
          </cell>
          <cell r="D288">
            <v>222</v>
          </cell>
          <cell r="E288">
            <v>54</v>
          </cell>
          <cell r="F288" t="str">
            <v>B</v>
          </cell>
          <cell r="G288">
            <v>532111</v>
          </cell>
          <cell r="H288" t="str">
            <v>Belanja Modal Peralatan dan Mesin - Alat Pengolah Data dan Komunikasi</v>
          </cell>
          <cell r="I288" t="str">
            <v>Server penguatan jaringan internet wisma haji</v>
          </cell>
          <cell r="J288"/>
          <cell r="K288">
            <v>3268.61</v>
          </cell>
          <cell r="N288">
            <v>14139</v>
          </cell>
          <cell r="P288">
            <v>46214876.789999999</v>
          </cell>
          <cell r="R288" t="str">
            <v>X</v>
          </cell>
          <cell r="T288">
            <v>12247.5</v>
          </cell>
          <cell r="V288">
            <v>12247.5</v>
          </cell>
          <cell r="X288">
            <v>0</v>
          </cell>
        </row>
        <row r="289">
          <cell r="A289" t="str">
            <v>X223</v>
          </cell>
          <cell r="C289">
            <v>44119</v>
          </cell>
          <cell r="D289">
            <v>223</v>
          </cell>
          <cell r="E289" t="str">
            <v>994</v>
          </cell>
          <cell r="F289" t="str">
            <v>O</v>
          </cell>
          <cell r="G289">
            <v>522111</v>
          </cell>
          <cell r="H289" t="str">
            <v>Belanja Langganan Listrik</v>
          </cell>
          <cell r="I289" t="str">
            <v>Langganan listrik Kantor dan Bir Ali</v>
          </cell>
          <cell r="J289"/>
          <cell r="K289">
            <v>324.93</v>
          </cell>
          <cell r="N289">
            <v>14139</v>
          </cell>
          <cell r="P289">
            <v>4594185.2700000005</v>
          </cell>
          <cell r="R289" t="str">
            <v>X</v>
          </cell>
          <cell r="T289">
            <v>1217.5</v>
          </cell>
          <cell r="V289">
            <v>1217.5</v>
          </cell>
          <cell r="X289">
            <v>0</v>
          </cell>
        </row>
        <row r="290">
          <cell r="A290" t="str">
            <v>X224</v>
          </cell>
          <cell r="C290">
            <v>44119</v>
          </cell>
          <cell r="D290">
            <v>224</v>
          </cell>
          <cell r="E290" t="str">
            <v>994</v>
          </cell>
          <cell r="F290" t="str">
            <v>P</v>
          </cell>
          <cell r="G290">
            <v>523111</v>
          </cell>
          <cell r="H290" t="str">
            <v>Belanja Pemeliharaan Gedung dan Bangunan</v>
          </cell>
          <cell r="I290" t="str">
            <v>Pemeliharaan gedung kantor TUH</v>
          </cell>
          <cell r="J290"/>
          <cell r="K290">
            <v>5721.46</v>
          </cell>
          <cell r="N290">
            <v>14139</v>
          </cell>
          <cell r="P290">
            <v>80895722.939999998</v>
          </cell>
          <cell r="R290" t="str">
            <v>X</v>
          </cell>
          <cell r="T290">
            <v>21438.3</v>
          </cell>
          <cell r="V290">
            <v>21438.3</v>
          </cell>
          <cell r="X290">
            <v>0</v>
          </cell>
        </row>
        <row r="291">
          <cell r="A291"/>
          <cell r="C291"/>
          <cell r="D291"/>
          <cell r="E291"/>
          <cell r="F291"/>
          <cell r="G291"/>
          <cell r="N291"/>
          <cell r="P291">
            <v>0</v>
          </cell>
          <cell r="R291" t="str">
            <v>I</v>
          </cell>
          <cell r="T291">
            <v>0</v>
          </cell>
          <cell r="V291"/>
          <cell r="X291">
            <v>0</v>
          </cell>
        </row>
        <row r="292">
          <cell r="A292" t="str">
            <v>X419</v>
          </cell>
          <cell r="C292">
            <v>44133</v>
          </cell>
          <cell r="D292">
            <v>419</v>
          </cell>
          <cell r="E292" t="str">
            <v>994</v>
          </cell>
          <cell r="F292" t="str">
            <v>P</v>
          </cell>
          <cell r="G292">
            <v>523121</v>
          </cell>
          <cell r="H292" t="str">
            <v>Belanja Pemeliharaan Peralatan dan Mesin</v>
          </cell>
          <cell r="I292" t="str">
            <v>Pemeliharaan Kendaraan Operasional (BBM dll)</v>
          </cell>
          <cell r="K292">
            <v>3463.55</v>
          </cell>
          <cell r="N292">
            <v>14139</v>
          </cell>
          <cell r="P292">
            <v>48971133.450000003</v>
          </cell>
          <cell r="R292" t="str">
            <v>X</v>
          </cell>
          <cell r="T292">
            <v>12976.18</v>
          </cell>
          <cell r="V292">
            <v>12976.18</v>
          </cell>
          <cell r="X292">
            <v>0</v>
          </cell>
        </row>
        <row r="293">
          <cell r="A293" t="str">
            <v>X420</v>
          </cell>
          <cell r="C293">
            <v>44133</v>
          </cell>
          <cell r="D293">
            <v>420</v>
          </cell>
          <cell r="E293" t="str">
            <v>994</v>
          </cell>
          <cell r="F293" t="str">
            <v>P</v>
          </cell>
          <cell r="G293">
            <v>523121</v>
          </cell>
          <cell r="H293" t="str">
            <v>Belanja Pemeliharaan Peralatan dan Mesin</v>
          </cell>
          <cell r="I293" t="str">
            <v>Pemeliharaan Kendaraan Operasional (BBM, dll)</v>
          </cell>
          <cell r="K293">
            <v>4207.3</v>
          </cell>
          <cell r="N293">
            <v>14139</v>
          </cell>
          <cell r="P293">
            <v>59487014.700000003</v>
          </cell>
          <cell r="R293" t="str">
            <v>X</v>
          </cell>
          <cell r="T293">
            <v>15762.66</v>
          </cell>
          <cell r="V293">
            <v>15762.66</v>
          </cell>
          <cell r="X293">
            <v>0</v>
          </cell>
        </row>
        <row r="294">
          <cell r="A294" t="str">
            <v>X421</v>
          </cell>
          <cell r="C294">
            <v>44133</v>
          </cell>
          <cell r="D294">
            <v>421</v>
          </cell>
          <cell r="E294" t="str">
            <v>994</v>
          </cell>
          <cell r="F294" t="str">
            <v>D</v>
          </cell>
          <cell r="G294">
            <v>522141</v>
          </cell>
          <cell r="H294" t="str">
            <v>Aplikasi Rapat Online</v>
          </cell>
          <cell r="I294" t="str">
            <v>Sewa Aplikasi Rapat Online TUH</v>
          </cell>
          <cell r="K294">
            <v>66.489999999999995</v>
          </cell>
          <cell r="N294"/>
          <cell r="P294">
            <v>0</v>
          </cell>
          <cell r="R294" t="str">
            <v>X</v>
          </cell>
          <cell r="T294">
            <v>249.13802999999999</v>
          </cell>
          <cell r="V294">
            <v>249.13802999999999</v>
          </cell>
          <cell r="X294">
            <v>0</v>
          </cell>
        </row>
        <row r="295">
          <cell r="A295" t="str">
            <v>X422</v>
          </cell>
          <cell r="C295">
            <v>44133</v>
          </cell>
          <cell r="D295">
            <v>422</v>
          </cell>
          <cell r="E295" t="str">
            <v>994</v>
          </cell>
          <cell r="F295" t="str">
            <v>O</v>
          </cell>
          <cell r="G295">
            <v>522112</v>
          </cell>
          <cell r="H295" t="str">
            <v>Belanja Langganan Telepon</v>
          </cell>
          <cell r="I295" t="str">
            <v>Langganan telepon kantor TUH</v>
          </cell>
          <cell r="K295">
            <v>271.35000000000002</v>
          </cell>
          <cell r="N295">
            <v>14139</v>
          </cell>
          <cell r="P295">
            <v>3836617.6500000004</v>
          </cell>
          <cell r="R295" t="str">
            <v>X</v>
          </cell>
          <cell r="T295">
            <v>1016.63</v>
          </cell>
          <cell r="V295">
            <v>1016.63</v>
          </cell>
          <cell r="X295">
            <v>0</v>
          </cell>
        </row>
        <row r="296">
          <cell r="A296" t="str">
            <v>X423</v>
          </cell>
          <cell r="C296">
            <v>44133</v>
          </cell>
          <cell r="D296">
            <v>423</v>
          </cell>
          <cell r="E296" t="str">
            <v>994</v>
          </cell>
          <cell r="F296" t="str">
            <v>O</v>
          </cell>
          <cell r="G296">
            <v>522111</v>
          </cell>
          <cell r="H296" t="str">
            <v>Belanja Langganan Listrik</v>
          </cell>
          <cell r="I296" t="str">
            <v xml:space="preserve">Langganan listrik Wisma Haji Makkah </v>
          </cell>
          <cell r="K296">
            <v>2604.1799999999998</v>
          </cell>
          <cell r="N296">
            <v>14139</v>
          </cell>
          <cell r="P296">
            <v>36820501.019999996</v>
          </cell>
          <cell r="R296" t="str">
            <v>X</v>
          </cell>
          <cell r="T296">
            <v>9756.5499999999993</v>
          </cell>
          <cell r="V296">
            <v>9756.5499999999993</v>
          </cell>
          <cell r="X296">
            <v>0</v>
          </cell>
        </row>
        <row r="297">
          <cell r="A297" t="str">
            <v>X424</v>
          </cell>
          <cell r="C297">
            <v>44133</v>
          </cell>
          <cell r="D297">
            <v>424</v>
          </cell>
          <cell r="E297" t="str">
            <v>994</v>
          </cell>
          <cell r="F297" t="str">
            <v>P</v>
          </cell>
          <cell r="G297">
            <v>523111</v>
          </cell>
          <cell r="H297" t="str">
            <v>Belanja Pemeliharaan Gedung dan Bangunan</v>
          </cell>
          <cell r="I297" t="str">
            <v xml:space="preserve">Pemeliharaan gedung wisma haji </v>
          </cell>
          <cell r="K297">
            <v>1762.34</v>
          </cell>
          <cell r="N297">
            <v>14139</v>
          </cell>
          <cell r="P297">
            <v>24917725.259999998</v>
          </cell>
          <cell r="R297" t="str">
            <v>X</v>
          </cell>
          <cell r="T297">
            <v>6602.6</v>
          </cell>
          <cell r="V297">
            <v>6602.6</v>
          </cell>
          <cell r="X297">
            <v>0</v>
          </cell>
        </row>
        <row r="298">
          <cell r="A298" t="str">
            <v>X425</v>
          </cell>
          <cell r="C298">
            <v>44133</v>
          </cell>
          <cell r="D298">
            <v>425</v>
          </cell>
          <cell r="E298" t="str">
            <v>994</v>
          </cell>
          <cell r="F298" t="str">
            <v>P</v>
          </cell>
          <cell r="G298">
            <v>523121</v>
          </cell>
          <cell r="H298" t="str">
            <v>Belanja Pemeliharaan Peralatan dan Mesin</v>
          </cell>
          <cell r="I298" t="str">
            <v>Pemeliharaan Kendaraan Operasional (Service kendaraan)</v>
          </cell>
          <cell r="K298">
            <v>7466.1</v>
          </cell>
          <cell r="N298">
            <v>14139</v>
          </cell>
          <cell r="P298">
            <v>105563187.90000001</v>
          </cell>
          <cell r="R298" t="str">
            <v>X</v>
          </cell>
          <cell r="T298">
            <v>27971.759999999998</v>
          </cell>
          <cell r="V298">
            <v>27971.759999999998</v>
          </cell>
          <cell r="X298">
            <v>0</v>
          </cell>
        </row>
        <row r="299">
          <cell r="A299" t="str">
            <v>X426</v>
          </cell>
          <cell r="C299">
            <v>44133</v>
          </cell>
          <cell r="D299">
            <v>426</v>
          </cell>
          <cell r="E299" t="str">
            <v>994</v>
          </cell>
          <cell r="F299" t="str">
            <v>D</v>
          </cell>
          <cell r="G299">
            <v>521211</v>
          </cell>
          <cell r="H299" t="str">
            <v>Konsumsi Rapat-Rapat</v>
          </cell>
          <cell r="I299" t="str">
            <v xml:space="preserve">Konsumsi dan/ atau snack rapat koordinasi TUH </v>
          </cell>
          <cell r="K299">
            <v>155.30000000000001</v>
          </cell>
          <cell r="N299">
            <v>14139</v>
          </cell>
          <cell r="P299">
            <v>2195786.7000000002</v>
          </cell>
          <cell r="R299" t="str">
            <v>X</v>
          </cell>
          <cell r="T299">
            <v>581.82000000000005</v>
          </cell>
          <cell r="V299">
            <v>581.82000000000005</v>
          </cell>
          <cell r="X299">
            <v>0</v>
          </cell>
        </row>
        <row r="300">
          <cell r="A300" t="str">
            <v>X427</v>
          </cell>
          <cell r="C300">
            <v>44133</v>
          </cell>
          <cell r="D300">
            <v>427</v>
          </cell>
          <cell r="E300" t="str">
            <v>994</v>
          </cell>
          <cell r="F300" t="str">
            <v>R</v>
          </cell>
          <cell r="G300">
            <v>521111</v>
          </cell>
          <cell r="H300" t="str">
            <v>Lembur Pra dan Pasca Operasional Haji</v>
          </cell>
          <cell r="I300" t="str">
            <v>Konsumsi lembur dalam rangka Tindaklanjut temuan Itjen Kemenag tahun 2011 - 2018 dan Penatausahaan berkas keuangan sd  tahun 2020 - 6 sd 10 Okt 2020</v>
          </cell>
          <cell r="K300">
            <v>109.17</v>
          </cell>
          <cell r="N300">
            <v>14139</v>
          </cell>
          <cell r="P300">
            <v>1543554.6300000001</v>
          </cell>
          <cell r="R300" t="str">
            <v>X</v>
          </cell>
          <cell r="T300">
            <v>409</v>
          </cell>
          <cell r="V300">
            <v>409</v>
          </cell>
          <cell r="X300">
            <v>0</v>
          </cell>
        </row>
        <row r="301">
          <cell r="A301" t="str">
            <v>X428</v>
          </cell>
          <cell r="C301">
            <v>44133</v>
          </cell>
          <cell r="D301">
            <v>428</v>
          </cell>
          <cell r="E301" t="str">
            <v>994</v>
          </cell>
          <cell r="F301" t="str">
            <v>Y</v>
          </cell>
          <cell r="G301">
            <v>521131</v>
          </cell>
          <cell r="H301" t="str">
            <v>Belanja Barang Operasional -  Penanganan Pendemi Covid 19</v>
          </cell>
          <cell r="I301" t="str">
            <v>Penyemprotan disinfektan wisma haji Makkah (9 - 10 Oktober 2020)</v>
          </cell>
          <cell r="K301">
            <v>213.53</v>
          </cell>
          <cell r="N301">
            <v>14139</v>
          </cell>
          <cell r="P301">
            <v>3019100.67</v>
          </cell>
          <cell r="R301" t="str">
            <v>X</v>
          </cell>
          <cell r="T301">
            <v>800</v>
          </cell>
          <cell r="V301">
            <v>800</v>
          </cell>
          <cell r="X301">
            <v>0</v>
          </cell>
        </row>
        <row r="302">
          <cell r="A302" t="str">
            <v>X429</v>
          </cell>
          <cell r="C302">
            <v>44133</v>
          </cell>
          <cell r="D302">
            <v>429</v>
          </cell>
          <cell r="E302" t="str">
            <v>994</v>
          </cell>
          <cell r="F302" t="str">
            <v>P</v>
          </cell>
          <cell r="G302">
            <v>523121</v>
          </cell>
          <cell r="H302" t="str">
            <v>Belanja Pemeliharaan Peralatan dan Mesin</v>
          </cell>
          <cell r="I302" t="str">
            <v>Pemeliharaan Kendaraan Operasional (BBM dan Perawatan)</v>
          </cell>
          <cell r="K302">
            <v>2641.51</v>
          </cell>
          <cell r="N302">
            <v>14139</v>
          </cell>
          <cell r="P302">
            <v>37348309.890000001</v>
          </cell>
          <cell r="R302" t="str">
            <v>X</v>
          </cell>
          <cell r="T302">
            <v>9896.4</v>
          </cell>
          <cell r="V302">
            <v>9896.4</v>
          </cell>
          <cell r="X302">
            <v>0</v>
          </cell>
        </row>
        <row r="303">
          <cell r="A303" t="str">
            <v>X430</v>
          </cell>
          <cell r="C303">
            <v>44133</v>
          </cell>
          <cell r="D303">
            <v>430</v>
          </cell>
          <cell r="E303" t="str">
            <v>994</v>
          </cell>
          <cell r="F303" t="str">
            <v>B</v>
          </cell>
          <cell r="G303">
            <v>521111</v>
          </cell>
          <cell r="H303" t="str">
            <v>Penerimaan Tamu dan Delegasi</v>
          </cell>
          <cell r="I303" t="str">
            <v>Layanan konsumsi tamu dan delegasi</v>
          </cell>
          <cell r="K303">
            <v>1061.74</v>
          </cell>
          <cell r="N303">
            <v>14139</v>
          </cell>
          <cell r="P303">
            <v>15011941.859999999</v>
          </cell>
          <cell r="R303" t="str">
            <v>X</v>
          </cell>
          <cell r="T303">
            <v>3977.81</v>
          </cell>
          <cell r="V303">
            <v>3977.81</v>
          </cell>
          <cell r="X303">
            <v>0</v>
          </cell>
        </row>
        <row r="304">
          <cell r="A304" t="str">
            <v>X431</v>
          </cell>
          <cell r="C304">
            <v>44133</v>
          </cell>
          <cell r="D304">
            <v>431</v>
          </cell>
          <cell r="E304" t="str">
            <v>994</v>
          </cell>
          <cell r="F304" t="str">
            <v>R</v>
          </cell>
          <cell r="G304">
            <v>521111</v>
          </cell>
          <cell r="H304" t="str">
            <v>Lembur Pra dan Pasca Operasional Haji</v>
          </cell>
          <cell r="I304" t="str">
            <v>Konsumsi lembur pegawai TUH</v>
          </cell>
          <cell r="K304">
            <v>397.46</v>
          </cell>
          <cell r="N304">
            <v>14139</v>
          </cell>
          <cell r="P304">
            <v>5619686.9399999995</v>
          </cell>
          <cell r="R304" t="str">
            <v>X</v>
          </cell>
          <cell r="T304">
            <v>1489.07</v>
          </cell>
          <cell r="V304">
            <v>1489.07</v>
          </cell>
          <cell r="X304">
            <v>0</v>
          </cell>
        </row>
        <row r="305">
          <cell r="A305" t="str">
            <v>X432</v>
          </cell>
          <cell r="C305">
            <v>44133</v>
          </cell>
          <cell r="D305">
            <v>432</v>
          </cell>
          <cell r="E305" t="str">
            <v>994</v>
          </cell>
          <cell r="F305" t="str">
            <v>D</v>
          </cell>
          <cell r="G305">
            <v>524211</v>
          </cell>
          <cell r="H305" t="str">
            <v>Belanja Perjalanan Dinas Biasa - Luar Negeri</v>
          </cell>
          <cell r="I305" t="str">
            <v>Dukungan/Kesiapan Wisma Haji Madinah untuk Pelaksanaan Kegiatan Pelayanan Terpadu Bagi WNI yang berdomisili di Madinah dan sekitarnya (9 - 10 Okt 2020)</v>
          </cell>
          <cell r="K305">
            <v>2848</v>
          </cell>
          <cell r="N305">
            <v>14139</v>
          </cell>
          <cell r="P305">
            <v>40267872</v>
          </cell>
          <cell r="R305" t="str">
            <v>X</v>
          </cell>
          <cell r="T305">
            <v>10671.456</v>
          </cell>
          <cell r="V305">
            <v>10671.456</v>
          </cell>
          <cell r="X305">
            <v>0</v>
          </cell>
        </row>
        <row r="306">
          <cell r="A306" t="str">
            <v>X433</v>
          </cell>
          <cell r="C306">
            <v>44133</v>
          </cell>
          <cell r="D306">
            <v>433</v>
          </cell>
          <cell r="E306" t="str">
            <v>994</v>
          </cell>
          <cell r="F306" t="str">
            <v>D</v>
          </cell>
          <cell r="G306">
            <v>524211</v>
          </cell>
          <cell r="H306" t="str">
            <v>Belanja Perjalanan Dinas Biasa - Luar Negeri</v>
          </cell>
          <cell r="I306" t="str">
            <v>4 org honorer - Melakukan Dukungan/Kesiapan Wisma Haji Madinah untuk Pelaksanaan Kegiatan Pelayanan Terpadu Bagi WNI yang berdomisili di Madinah dan sekitarnya (9 - 10 Okt 2020)</v>
          </cell>
          <cell r="K306">
            <v>427.07</v>
          </cell>
          <cell r="N306">
            <v>14139</v>
          </cell>
          <cell r="P306">
            <v>6038342.7299999995</v>
          </cell>
          <cell r="R306" t="str">
            <v>X</v>
          </cell>
          <cell r="T306">
            <v>1600</v>
          </cell>
          <cell r="V306">
            <v>1600</v>
          </cell>
          <cell r="X306">
            <v>0</v>
          </cell>
        </row>
        <row r="307">
          <cell r="A307" t="str">
            <v>XI</v>
          </cell>
          <cell r="C307">
            <v>44136</v>
          </cell>
          <cell r="D307"/>
          <cell r="E307"/>
          <cell r="F307"/>
          <cell r="G307"/>
          <cell r="H307"/>
          <cell r="I307" t="str">
            <v>Saldo Awal</v>
          </cell>
          <cell r="J307"/>
          <cell r="K307"/>
          <cell r="R307" t="str">
            <v>XI</v>
          </cell>
          <cell r="T307">
            <v>0</v>
          </cell>
          <cell r="V307"/>
          <cell r="X307">
            <v>0</v>
          </cell>
        </row>
        <row r="308">
          <cell r="A308" t="str">
            <v>XIXI</v>
          </cell>
          <cell r="C308">
            <v>44140</v>
          </cell>
          <cell r="D308" t="str">
            <v>XI</v>
          </cell>
          <cell r="E308"/>
          <cell r="F308"/>
          <cell r="G308"/>
          <cell r="H308"/>
          <cell r="I308" t="str">
            <v>UANG TUP 2 TA 2020</v>
          </cell>
          <cell r="J308">
            <v>150576.84</v>
          </cell>
          <cell r="K308"/>
          <cell r="N308">
            <v>14145</v>
          </cell>
          <cell r="P308">
            <v>0</v>
          </cell>
          <cell r="R308" t="str">
            <v>XI</v>
          </cell>
          <cell r="T308">
            <v>0</v>
          </cell>
          <cell r="V308"/>
          <cell r="X308">
            <v>0</v>
          </cell>
        </row>
        <row r="309">
          <cell r="A309" t="str">
            <v>XI87</v>
          </cell>
          <cell r="C309">
            <v>44140</v>
          </cell>
          <cell r="D309">
            <v>87</v>
          </cell>
          <cell r="E309" t="str">
            <v>994</v>
          </cell>
          <cell r="F309" t="str">
            <v>O</v>
          </cell>
          <cell r="G309">
            <v>522113</v>
          </cell>
          <cell r="H309" t="str">
            <v>Belanja Langganan Air</v>
          </cell>
          <cell r="I309" t="str">
            <v>Langganan Air Minum/PAM Kantor TUH dan Wisma Haji</v>
          </cell>
          <cell r="J309"/>
          <cell r="K309">
            <v>3697.27</v>
          </cell>
          <cell r="L309"/>
          <cell r="M309"/>
          <cell r="N309">
            <v>14145</v>
          </cell>
          <cell r="P309">
            <v>52297884.149999999</v>
          </cell>
          <cell r="R309" t="str">
            <v>XI</v>
          </cell>
          <cell r="T309">
            <v>13851.829999999998</v>
          </cell>
          <cell r="V309">
            <v>13851.829999999998</v>
          </cell>
          <cell r="X309">
            <v>0</v>
          </cell>
        </row>
        <row r="310">
          <cell r="A310" t="str">
            <v>XI88</v>
          </cell>
          <cell r="C310">
            <v>44140</v>
          </cell>
          <cell r="D310">
            <v>88</v>
          </cell>
          <cell r="E310" t="str">
            <v>994</v>
          </cell>
          <cell r="F310" t="str">
            <v>O</v>
          </cell>
          <cell r="G310">
            <v>522111</v>
          </cell>
          <cell r="H310" t="str">
            <v>Belanja Langganan Listrik</v>
          </cell>
          <cell r="I310" t="str">
            <v xml:space="preserve">Langganan listrik Kantor TUH </v>
          </cell>
          <cell r="J310"/>
          <cell r="K310">
            <v>324.97000000000003</v>
          </cell>
          <cell r="L310"/>
          <cell r="M310"/>
          <cell r="N310">
            <v>14145</v>
          </cell>
          <cell r="P310">
            <v>4596700.6500000004</v>
          </cell>
          <cell r="R310" t="str">
            <v>XI</v>
          </cell>
          <cell r="T310">
            <v>1217.5</v>
          </cell>
          <cell r="V310">
            <v>1217.5</v>
          </cell>
          <cell r="X310">
            <v>0</v>
          </cell>
        </row>
        <row r="311">
          <cell r="A311" t="str">
            <v>XI89</v>
          </cell>
          <cell r="C311">
            <v>44140</v>
          </cell>
          <cell r="D311">
            <v>89</v>
          </cell>
          <cell r="E311" t="str">
            <v>994</v>
          </cell>
          <cell r="F311" t="str">
            <v>Y</v>
          </cell>
          <cell r="G311">
            <v>521131</v>
          </cell>
          <cell r="H311" t="str">
            <v>Belanja Barang Operasional -  Penanganan Pendemi Covid 19</v>
          </cell>
          <cell r="I311" t="str">
            <v>Test Covid 19 TUH (23 orang)</v>
          </cell>
          <cell r="J311"/>
          <cell r="K311">
            <v>5463.77</v>
          </cell>
          <cell r="L311"/>
          <cell r="M311"/>
          <cell r="N311">
            <v>14145</v>
          </cell>
          <cell r="P311">
            <v>77285026.650000006</v>
          </cell>
          <cell r="R311" t="str">
            <v>XI</v>
          </cell>
          <cell r="T311">
            <v>20470</v>
          </cell>
          <cell r="V311">
            <v>20470</v>
          </cell>
          <cell r="X311">
            <v>0</v>
          </cell>
        </row>
        <row r="312">
          <cell r="A312" t="str">
            <v>XI90</v>
          </cell>
          <cell r="C312">
            <v>44140</v>
          </cell>
          <cell r="D312">
            <v>90</v>
          </cell>
          <cell r="E312" t="str">
            <v>994</v>
          </cell>
          <cell r="F312" t="str">
            <v>O</v>
          </cell>
          <cell r="G312">
            <v>522111</v>
          </cell>
          <cell r="H312" t="str">
            <v>Belanja Langganan Listrik</v>
          </cell>
          <cell r="I312" t="str">
            <v xml:space="preserve">Langganan listrik Kantor TUH </v>
          </cell>
          <cell r="J312"/>
          <cell r="K312">
            <v>2569.8000000000002</v>
          </cell>
          <cell r="L312"/>
          <cell r="M312"/>
          <cell r="N312">
            <v>14145</v>
          </cell>
          <cell r="P312">
            <v>36349821</v>
          </cell>
          <cell r="R312" t="str">
            <v>XI</v>
          </cell>
          <cell r="T312">
            <v>9627.75</v>
          </cell>
          <cell r="V312">
            <v>9627.75</v>
          </cell>
          <cell r="X312">
            <v>0</v>
          </cell>
        </row>
        <row r="313">
          <cell r="A313" t="str">
            <v>XI91</v>
          </cell>
          <cell r="C313">
            <v>44140</v>
          </cell>
          <cell r="D313">
            <v>91</v>
          </cell>
          <cell r="E313" t="str">
            <v>994</v>
          </cell>
          <cell r="F313" t="str">
            <v>Y</v>
          </cell>
          <cell r="G313">
            <v>521131</v>
          </cell>
          <cell r="H313" t="str">
            <v>Belanja Barang Operasional -  Penanganan Pendemi Covid 19</v>
          </cell>
          <cell r="I313" t="str">
            <v>Test Covid 19 TUH (29 orang)</v>
          </cell>
          <cell r="J313"/>
          <cell r="K313">
            <v>6231.15</v>
          </cell>
          <cell r="L313"/>
          <cell r="M313"/>
          <cell r="N313">
            <v>14145</v>
          </cell>
          <cell r="P313">
            <v>88139616.75</v>
          </cell>
          <cell r="R313" t="str">
            <v>XI</v>
          </cell>
          <cell r="T313">
            <v>23345</v>
          </cell>
          <cell r="V313">
            <v>23345</v>
          </cell>
          <cell r="X313">
            <v>0</v>
          </cell>
        </row>
        <row r="314">
          <cell r="A314" t="str">
            <v>XI92</v>
          </cell>
          <cell r="C314">
            <v>44140</v>
          </cell>
          <cell r="D314">
            <v>92</v>
          </cell>
          <cell r="E314" t="str">
            <v>994</v>
          </cell>
          <cell r="F314" t="str">
            <v>V</v>
          </cell>
          <cell r="G314">
            <v>521211</v>
          </cell>
          <cell r="H314" t="str">
            <v>Belanja Bahan (Konsumsi)</v>
          </cell>
          <cell r="I314" t="str">
            <v>Konsumsi Keg Peningkatan Kemampuan Pegawai Kantor Teknis Urusan Haji dalam rangka pelayanan kepada jemaah</v>
          </cell>
          <cell r="J314"/>
          <cell r="K314">
            <v>1774.71</v>
          </cell>
          <cell r="L314"/>
          <cell r="M314"/>
          <cell r="N314">
            <v>14145</v>
          </cell>
          <cell r="P314">
            <v>25103272.949999999</v>
          </cell>
          <cell r="R314" t="str">
            <v>XI</v>
          </cell>
          <cell r="T314">
            <v>6648.94</v>
          </cell>
          <cell r="V314">
            <v>6648.94</v>
          </cell>
          <cell r="X314">
            <v>0</v>
          </cell>
        </row>
        <row r="315">
          <cell r="A315" t="str">
            <v>XI93</v>
          </cell>
          <cell r="C315">
            <v>44140</v>
          </cell>
          <cell r="D315">
            <v>93</v>
          </cell>
          <cell r="E315" t="str">
            <v>994</v>
          </cell>
          <cell r="F315" t="str">
            <v>W</v>
          </cell>
          <cell r="G315">
            <v>521211</v>
          </cell>
          <cell r="H315" t="str">
            <v>Belanja Bahan (Konsumsi)</v>
          </cell>
          <cell r="I315" t="str">
            <v>Konsumsi Keg Peningkatan Kemampuan Pegawai Kantor Teknis Urusan Haji dalam rangka peningkatan kinerja</v>
          </cell>
          <cell r="J315"/>
          <cell r="K315">
            <v>1778.53</v>
          </cell>
          <cell r="L315"/>
          <cell r="M315"/>
          <cell r="N315">
            <v>14145</v>
          </cell>
          <cell r="P315">
            <v>25157306.849999998</v>
          </cell>
          <cell r="R315" t="str">
            <v>XI</v>
          </cell>
          <cell r="T315">
            <v>6663.25</v>
          </cell>
          <cell r="V315">
            <v>6663.25</v>
          </cell>
          <cell r="X315">
            <v>0</v>
          </cell>
        </row>
        <row r="316">
          <cell r="A316" t="str">
            <v>XI94</v>
          </cell>
          <cell r="C316">
            <v>44140</v>
          </cell>
          <cell r="D316">
            <v>94</v>
          </cell>
          <cell r="E316">
            <v>52</v>
          </cell>
          <cell r="F316" t="str">
            <v>B</v>
          </cell>
          <cell r="G316">
            <v>521211</v>
          </cell>
          <cell r="H316" t="str">
            <v>Konsumsi Petugas Haji Non Kloter dan Tenaga Musiman</v>
          </cell>
          <cell r="I316" t="str">
            <v>Konsumsi pendukung tim penyediaan layanan akomodasi dan konsumsi jemaah haji</v>
          </cell>
          <cell r="J316"/>
          <cell r="K316">
            <v>9606.4500000000007</v>
          </cell>
          <cell r="L316"/>
          <cell r="M316"/>
          <cell r="N316">
            <v>14145</v>
          </cell>
          <cell r="P316">
            <v>135883235.25</v>
          </cell>
          <cell r="R316" t="str">
            <v>XI</v>
          </cell>
          <cell r="T316">
            <v>35990.550000000003</v>
          </cell>
          <cell r="V316">
            <v>35990.550000000003</v>
          </cell>
          <cell r="X316">
            <v>0</v>
          </cell>
        </row>
        <row r="317">
          <cell r="A317" t="str">
            <v>XI97</v>
          </cell>
          <cell r="C317">
            <v>44140</v>
          </cell>
          <cell r="D317">
            <v>97</v>
          </cell>
          <cell r="E317" t="str">
            <v>994</v>
          </cell>
          <cell r="F317" t="str">
            <v>Y</v>
          </cell>
          <cell r="G317">
            <v>521131</v>
          </cell>
          <cell r="H317" t="str">
            <v>Belanja Barang Operasional -  Penanganan Pendemi Covid 19</v>
          </cell>
          <cell r="I317" t="str">
            <v>Alat kesehatan (Masker, Hand sanitizer dll) dan Penambah daya tahan tubuh (Vitamin dan Madu dll)</v>
          </cell>
          <cell r="J317"/>
          <cell r="K317">
            <v>12699.85</v>
          </cell>
          <cell r="L317"/>
          <cell r="M317"/>
          <cell r="N317">
            <v>14145</v>
          </cell>
          <cell r="P317">
            <v>179639378.25</v>
          </cell>
          <cell r="R317" t="str">
            <v>XI</v>
          </cell>
          <cell r="T317">
            <v>47580</v>
          </cell>
          <cell r="V317">
            <v>47580</v>
          </cell>
          <cell r="X317">
            <v>0</v>
          </cell>
        </row>
        <row r="318">
          <cell r="A318" t="str">
            <v>XI98</v>
          </cell>
          <cell r="C318">
            <v>44140</v>
          </cell>
          <cell r="D318">
            <v>98</v>
          </cell>
          <cell r="E318" t="str">
            <v>994</v>
          </cell>
          <cell r="F318" t="str">
            <v>C</v>
          </cell>
          <cell r="G318">
            <v>521111</v>
          </cell>
          <cell r="H318" t="str">
            <v>Belanja Keperluan Perkantoran</v>
          </cell>
          <cell r="I318" t="str">
            <v>Honorarium Pegawai TUH Bulan September 2020 a.n. Eka Cahya Budhi Nugraha (21 hari)</v>
          </cell>
          <cell r="J318"/>
          <cell r="K318">
            <v>681.97</v>
          </cell>
          <cell r="L318"/>
          <cell r="M318"/>
          <cell r="N318">
            <v>14145</v>
          </cell>
          <cell r="P318">
            <v>9646465.6500000004</v>
          </cell>
          <cell r="R318" t="str">
            <v>XI</v>
          </cell>
          <cell r="T318">
            <v>2555</v>
          </cell>
          <cell r="V318">
            <v>2555</v>
          </cell>
          <cell r="X318">
            <v>0</v>
          </cell>
        </row>
        <row r="319">
          <cell r="A319" t="str">
            <v>XI99</v>
          </cell>
          <cell r="C319">
            <v>44140</v>
          </cell>
          <cell r="D319">
            <v>99</v>
          </cell>
          <cell r="E319" t="str">
            <v>994</v>
          </cell>
          <cell r="F319" t="str">
            <v>A</v>
          </cell>
          <cell r="G319">
            <v>521811</v>
          </cell>
          <cell r="H319" t="str">
            <v xml:space="preserve">Belanja Barang Persediaan Barang Konsumsi </v>
          </cell>
          <cell r="I319" t="str">
            <v>Pengadaan ATK TUH</v>
          </cell>
          <cell r="J319"/>
          <cell r="K319">
            <v>32036.98</v>
          </cell>
          <cell r="L319"/>
          <cell r="M319"/>
          <cell r="N319">
            <v>14145</v>
          </cell>
          <cell r="P319">
            <v>453163082.09999996</v>
          </cell>
          <cell r="R319" t="str">
            <v>XI</v>
          </cell>
          <cell r="T319">
            <v>120026.54</v>
          </cell>
          <cell r="V319">
            <v>120026.54</v>
          </cell>
          <cell r="X319">
            <v>0</v>
          </cell>
        </row>
        <row r="320">
          <cell r="A320" t="str">
            <v>XI100</v>
          </cell>
          <cell r="C320">
            <v>44140</v>
          </cell>
          <cell r="D320">
            <v>100</v>
          </cell>
          <cell r="E320" t="str">
            <v>994</v>
          </cell>
          <cell r="F320" t="str">
            <v>C</v>
          </cell>
          <cell r="G320">
            <v>521111</v>
          </cell>
          <cell r="H320" t="str">
            <v>Belanja Keperluan Perkantoran</v>
          </cell>
          <cell r="I320" t="str">
            <v>Honorarium Pegawai TUH Bulan Oktober 2020</v>
          </cell>
          <cell r="J320"/>
          <cell r="K320">
            <v>38652.199999999997</v>
          </cell>
          <cell r="L320"/>
          <cell r="M320"/>
          <cell r="N320">
            <v>14145</v>
          </cell>
          <cell r="P320">
            <v>546735369</v>
          </cell>
          <cell r="R320" t="str">
            <v>XI</v>
          </cell>
          <cell r="T320">
            <v>144810.48000000001</v>
          </cell>
          <cell r="V320">
            <v>144810.48387096776</v>
          </cell>
          <cell r="X320">
            <v>3.8709677464794368E-3</v>
          </cell>
        </row>
        <row r="321">
          <cell r="A321" t="str">
            <v>XI101</v>
          </cell>
          <cell r="C321">
            <v>44140</v>
          </cell>
          <cell r="D321">
            <v>101</v>
          </cell>
          <cell r="E321" t="str">
            <v>994</v>
          </cell>
          <cell r="F321" t="str">
            <v>P</v>
          </cell>
          <cell r="G321">
            <v>523121</v>
          </cell>
          <cell r="H321" t="str">
            <v>Belanja Pemeliharaan Peralatan dan Mesin</v>
          </cell>
          <cell r="I321" t="str">
            <v xml:space="preserve">Pemeliharaan Kendaraan Operasional </v>
          </cell>
          <cell r="J321"/>
          <cell r="K321">
            <v>7742.35</v>
          </cell>
          <cell r="L321"/>
          <cell r="M321"/>
          <cell r="N321">
            <v>14145</v>
          </cell>
          <cell r="P321">
            <v>109515540.75</v>
          </cell>
          <cell r="R321" t="str">
            <v>XI</v>
          </cell>
          <cell r="T321">
            <v>29006.71</v>
          </cell>
          <cell r="V321">
            <v>29006.71</v>
          </cell>
          <cell r="X321">
            <v>0</v>
          </cell>
        </row>
        <row r="322">
          <cell r="A322" t="str">
            <v>XI102</v>
          </cell>
          <cell r="C322">
            <v>44140</v>
          </cell>
          <cell r="D322">
            <v>102</v>
          </cell>
          <cell r="E322" t="str">
            <v>994</v>
          </cell>
          <cell r="F322" t="str">
            <v>D</v>
          </cell>
          <cell r="G322">
            <v>524211</v>
          </cell>
          <cell r="H322" t="str">
            <v>Belanja Perjalanan Dinas Biasa - Luar Negeri</v>
          </cell>
          <cell r="I322" t="str">
            <v>5 org honorer - Pemutakhiran Data BMN dan BMH TUH di Madinah dan Makkah (30 Agustus - 3 September 2020)</v>
          </cell>
          <cell r="J322"/>
          <cell r="K322">
            <v>1174.43</v>
          </cell>
          <cell r="L322"/>
          <cell r="M322"/>
          <cell r="N322">
            <v>14145</v>
          </cell>
          <cell r="P322">
            <v>16612312.350000001</v>
          </cell>
          <cell r="R322" t="str">
            <v>XI</v>
          </cell>
          <cell r="T322">
            <v>4400</v>
          </cell>
          <cell r="V322">
            <v>4400</v>
          </cell>
          <cell r="X322">
            <v>0</v>
          </cell>
        </row>
        <row r="323">
          <cell r="A323" t="str">
            <v>XI112</v>
          </cell>
          <cell r="C323">
            <v>44140</v>
          </cell>
          <cell r="D323">
            <v>112</v>
          </cell>
          <cell r="E323" t="str">
            <v>994</v>
          </cell>
          <cell r="F323" t="str">
            <v>D</v>
          </cell>
          <cell r="G323">
            <v>524211</v>
          </cell>
          <cell r="H323" t="str">
            <v>Belanja Perjalanan Dinas Biasa - Luar Negeri</v>
          </cell>
          <cell r="I323" t="str">
            <v>4 org honorer - Pemeliharaan dan Perawatan Peralatan IT Kantor TUH di Madinah dan Makkah (30 Agustus - 3 September 2020)</v>
          </cell>
          <cell r="J323"/>
          <cell r="K323">
            <v>726.01</v>
          </cell>
          <cell r="L323"/>
          <cell r="M323"/>
          <cell r="N323">
            <v>14145</v>
          </cell>
          <cell r="P323">
            <v>10269411.449999999</v>
          </cell>
          <cell r="R323" t="str">
            <v>XI</v>
          </cell>
          <cell r="T323">
            <v>2720</v>
          </cell>
          <cell r="V323">
            <v>2720</v>
          </cell>
          <cell r="X323">
            <v>0</v>
          </cell>
        </row>
        <row r="324">
          <cell r="A324" t="str">
            <v>XI155</v>
          </cell>
          <cell r="C324">
            <v>44140</v>
          </cell>
          <cell r="D324">
            <v>155</v>
          </cell>
          <cell r="E324" t="str">
            <v>994</v>
          </cell>
          <cell r="F324" t="str">
            <v>W</v>
          </cell>
          <cell r="G324">
            <v>524219</v>
          </cell>
          <cell r="H324" t="str">
            <v>Belanja Perjalanan Dinas Lainnya - Luar Negeri</v>
          </cell>
          <cell r="I324" t="str">
            <v>Konjen dkk - Keg Peningkatan Kemampuan Pegawai Kantor Teknis Urusan Haji dalam rangka peningkatan kinerja</v>
          </cell>
          <cell r="J324"/>
          <cell r="K324">
            <v>3330</v>
          </cell>
          <cell r="L324"/>
          <cell r="M324"/>
          <cell r="N324">
            <v>14145</v>
          </cell>
          <cell r="P324">
            <v>47102850</v>
          </cell>
          <cell r="R324" t="str">
            <v>XI</v>
          </cell>
          <cell r="T324">
            <v>12477.51</v>
          </cell>
          <cell r="V324">
            <v>12477.51</v>
          </cell>
          <cell r="X324">
            <v>0</v>
          </cell>
        </row>
        <row r="325">
          <cell r="A325" t="str">
            <v>XI156</v>
          </cell>
          <cell r="C325">
            <v>44140</v>
          </cell>
          <cell r="D325">
            <v>156</v>
          </cell>
          <cell r="E325" t="str">
            <v>994</v>
          </cell>
          <cell r="F325" t="str">
            <v>V</v>
          </cell>
          <cell r="G325">
            <v>524219</v>
          </cell>
          <cell r="H325" t="str">
            <v>Belanja Perjalanan Dinas Lainnya - Luar Negeri</v>
          </cell>
          <cell r="I325" t="str">
            <v>STH dkk - Keg Peningkatan Kemampuan Pegawai Kantor Teknis Urusan Haji dalam rangka pelayanan kepada jemaah</v>
          </cell>
          <cell r="J325"/>
          <cell r="K325">
            <v>4272</v>
          </cell>
          <cell r="L325"/>
          <cell r="M325"/>
          <cell r="N325">
            <v>14145</v>
          </cell>
          <cell r="P325">
            <v>60427440</v>
          </cell>
          <cell r="R325" t="str">
            <v>XI</v>
          </cell>
          <cell r="T325">
            <v>16007.183999999999</v>
          </cell>
          <cell r="V325">
            <v>16007.183999999999</v>
          </cell>
          <cell r="X325">
            <v>0</v>
          </cell>
        </row>
        <row r="326">
          <cell r="A326" t="str">
            <v>XI157</v>
          </cell>
          <cell r="C326">
            <v>44140</v>
          </cell>
          <cell r="D326">
            <v>157</v>
          </cell>
          <cell r="E326" t="str">
            <v>994</v>
          </cell>
          <cell r="F326" t="str">
            <v>W</v>
          </cell>
          <cell r="G326">
            <v>524219</v>
          </cell>
          <cell r="H326" t="str">
            <v>Belanja Perjalanan Dinas Lainnya - Luar Negeri</v>
          </cell>
          <cell r="I326" t="str">
            <v>Pegawai TUH - Keg Peningkatan Kemampuan Pegawai Kantor Teknis Urusan Haji dalam rangka peningkatan kinerja</v>
          </cell>
          <cell r="J326"/>
          <cell r="K326">
            <v>4564.26</v>
          </cell>
          <cell r="L326"/>
          <cell r="M326"/>
          <cell r="N326">
            <v>14145</v>
          </cell>
          <cell r="P326">
            <v>64561457.700000003</v>
          </cell>
          <cell r="R326" t="str">
            <v>XI</v>
          </cell>
          <cell r="T326">
            <v>17100</v>
          </cell>
          <cell r="V326">
            <v>17100</v>
          </cell>
          <cell r="X326">
            <v>0</v>
          </cell>
        </row>
        <row r="327">
          <cell r="A327" t="str">
            <v>XI158</v>
          </cell>
          <cell r="C327">
            <v>44140</v>
          </cell>
          <cell r="D327">
            <v>158</v>
          </cell>
          <cell r="E327" t="str">
            <v>994</v>
          </cell>
          <cell r="F327" t="str">
            <v>V</v>
          </cell>
          <cell r="G327">
            <v>524219</v>
          </cell>
          <cell r="H327" t="str">
            <v>Belanja Perjalanan Dinas Lainnya - Luar Negeri</v>
          </cell>
          <cell r="I327" t="str">
            <v>Pegawai TUH - Keg Peningkatan Kemampuan Pegawai Kantor Teknis Urusan Haji dalam rangka pelayanan kepada jemaah</v>
          </cell>
          <cell r="J327"/>
          <cell r="K327">
            <v>3256.37</v>
          </cell>
          <cell r="L327"/>
          <cell r="M327"/>
          <cell r="N327">
            <v>14145</v>
          </cell>
          <cell r="P327">
            <v>46061353.649999999</v>
          </cell>
          <cell r="R327" t="str">
            <v>XI</v>
          </cell>
          <cell r="T327">
            <v>12200</v>
          </cell>
          <cell r="V327">
            <v>12200</v>
          </cell>
          <cell r="X327">
            <v>0</v>
          </cell>
        </row>
        <row r="328">
          <cell r="A328" t="str">
            <v>XI190</v>
          </cell>
          <cell r="C328">
            <v>44146</v>
          </cell>
          <cell r="D328">
            <v>190</v>
          </cell>
          <cell r="E328" t="str">
            <v>994</v>
          </cell>
          <cell r="F328" t="str">
            <v>O</v>
          </cell>
          <cell r="G328">
            <v>522111</v>
          </cell>
          <cell r="H328" t="str">
            <v>Belanja Langganan Listrik</v>
          </cell>
          <cell r="I328" t="str">
            <v>Langganan listrik Kantor TUH dan wisma haji</v>
          </cell>
          <cell r="J328"/>
          <cell r="K328">
            <v>3127.92</v>
          </cell>
          <cell r="L328"/>
          <cell r="M328"/>
          <cell r="N328">
            <v>14145</v>
          </cell>
          <cell r="P328">
            <v>44244428.399999999</v>
          </cell>
          <cell r="R328" t="str">
            <v>XI</v>
          </cell>
          <cell r="T328">
            <v>11718.76</v>
          </cell>
          <cell r="V328">
            <v>11718.76</v>
          </cell>
          <cell r="X328">
            <v>0</v>
          </cell>
        </row>
        <row r="329">
          <cell r="A329" t="str">
            <v>XI191</v>
          </cell>
          <cell r="C329">
            <v>44146</v>
          </cell>
          <cell r="D329">
            <v>191</v>
          </cell>
          <cell r="E329" t="str">
            <v>994</v>
          </cell>
          <cell r="F329" t="str">
            <v>O</v>
          </cell>
          <cell r="G329">
            <v>522111</v>
          </cell>
          <cell r="H329" t="str">
            <v>Belanja Langganan Listrik</v>
          </cell>
          <cell r="I329" t="str">
            <v>Langganan listrik wisma haji dan gudang</v>
          </cell>
          <cell r="J329"/>
          <cell r="K329">
            <v>4149.71</v>
          </cell>
          <cell r="L329"/>
          <cell r="M329"/>
          <cell r="N329">
            <v>14145</v>
          </cell>
          <cell r="P329">
            <v>58697647.950000003</v>
          </cell>
          <cell r="R329" t="str">
            <v>XI</v>
          </cell>
          <cell r="T329">
            <v>15546.869999999999</v>
          </cell>
          <cell r="V329">
            <v>15546.869999999999</v>
          </cell>
          <cell r="X329">
            <v>0</v>
          </cell>
        </row>
        <row r="330">
          <cell r="A330" t="str">
            <v>XI192</v>
          </cell>
          <cell r="C330">
            <v>44146</v>
          </cell>
          <cell r="D330">
            <v>192</v>
          </cell>
          <cell r="E330" t="str">
            <v>994</v>
          </cell>
          <cell r="F330" t="str">
            <v>O</v>
          </cell>
          <cell r="G330">
            <v>522113</v>
          </cell>
          <cell r="H330" t="str">
            <v>Belanja Langganan Air</v>
          </cell>
          <cell r="I330" t="str">
            <v>Langganan air Minum dan PAM Kantor TUH dan Wisma Haji</v>
          </cell>
          <cell r="J330"/>
          <cell r="K330">
            <v>2716.15</v>
          </cell>
          <cell r="L330"/>
          <cell r="M330"/>
          <cell r="N330">
            <v>14145</v>
          </cell>
          <cell r="P330">
            <v>38419941.75</v>
          </cell>
          <cell r="R330" t="str">
            <v>XI</v>
          </cell>
          <cell r="T330">
            <v>10176.049999999999</v>
          </cell>
          <cell r="V330">
            <v>10176.049999999999</v>
          </cell>
          <cell r="X330">
            <v>0</v>
          </cell>
        </row>
        <row r="331">
          <cell r="A331" t="str">
            <v>XI193</v>
          </cell>
          <cell r="C331">
            <v>44159</v>
          </cell>
          <cell r="D331">
            <v>193</v>
          </cell>
          <cell r="E331" t="str">
            <v>994</v>
          </cell>
          <cell r="F331" t="str">
            <v>O</v>
          </cell>
          <cell r="G331">
            <v>522113</v>
          </cell>
          <cell r="H331" t="str">
            <v>Belanja Langganan Air</v>
          </cell>
          <cell r="I331" t="str">
            <v>Langganan air Minum dan PAM Kantor TUH dan Wisma Haji</v>
          </cell>
          <cell r="J331"/>
          <cell r="K331">
            <v>309.31</v>
          </cell>
          <cell r="L331">
            <v>-309.31</v>
          </cell>
          <cell r="R331" t="str">
            <v>XI</v>
          </cell>
          <cell r="T331">
            <v>1158.8400000000001</v>
          </cell>
          <cell r="V331">
            <v>1158.8400000000001</v>
          </cell>
          <cell r="X331">
            <v>0</v>
          </cell>
        </row>
        <row r="332">
          <cell r="A332" t="str">
            <v>XI322</v>
          </cell>
          <cell r="C332">
            <v>44159</v>
          </cell>
          <cell r="D332">
            <v>322</v>
          </cell>
          <cell r="E332" t="str">
            <v>994</v>
          </cell>
          <cell r="F332" t="str">
            <v>A</v>
          </cell>
          <cell r="G332">
            <v>521111</v>
          </cell>
          <cell r="H332" t="str">
            <v>Administrasi Bank</v>
          </cell>
          <cell r="I332" t="str">
            <v>Biaya Administrasi bank (transfer TUP 2 dari KPPN Jkt ke rek KJRI)</v>
          </cell>
          <cell r="J332"/>
          <cell r="K332">
            <v>46.17</v>
          </cell>
          <cell r="L332">
            <v>-355.48</v>
          </cell>
          <cell r="R332" t="str">
            <v>XI</v>
          </cell>
          <cell r="T332">
            <v>172.99898999999999</v>
          </cell>
          <cell r="V332">
            <v>172.99898999999999</v>
          </cell>
          <cell r="X332">
            <v>0</v>
          </cell>
        </row>
        <row r="333">
          <cell r="A333" t="str">
            <v>XIL</v>
          </cell>
          <cell r="C333">
            <v>44159</v>
          </cell>
          <cell r="D333" t="str">
            <v>L</v>
          </cell>
          <cell r="E333"/>
          <cell r="F333"/>
          <cell r="G333"/>
          <cell r="H333"/>
          <cell r="I333" t="str">
            <v>UANG PERSEDIAAN 10 TA 2020</v>
          </cell>
          <cell r="J333">
            <v>100644.31</v>
          </cell>
          <cell r="K333"/>
          <cell r="L333">
            <v>100288.83</v>
          </cell>
          <cell r="R333" t="str">
            <v>XI</v>
          </cell>
          <cell r="T333">
            <v>0</v>
          </cell>
          <cell r="U333">
            <v>377114.22956999997</v>
          </cell>
          <cell r="V333"/>
          <cell r="X333">
            <v>0</v>
          </cell>
        </row>
        <row r="334">
          <cell r="A334" t="str">
            <v>XILI</v>
          </cell>
          <cell r="C334">
            <v>44159</v>
          </cell>
          <cell r="D334" t="str">
            <v>LI</v>
          </cell>
          <cell r="E334"/>
          <cell r="F334"/>
          <cell r="G334"/>
          <cell r="H334"/>
          <cell r="I334" t="str">
            <v>UANG PERSEDIAAN 10 TA 2020</v>
          </cell>
          <cell r="J334">
            <v>13884.7</v>
          </cell>
          <cell r="K334"/>
          <cell r="L334">
            <v>114173.53</v>
          </cell>
          <cell r="R334" t="str">
            <v>XI</v>
          </cell>
          <cell r="T334">
            <v>0</v>
          </cell>
          <cell r="U334">
            <v>52025.9709</v>
          </cell>
          <cell r="V334"/>
          <cell r="X334">
            <v>0</v>
          </cell>
        </row>
        <row r="335">
          <cell r="A335" t="str">
            <v>XI343</v>
          </cell>
          <cell r="C335">
            <v>44159</v>
          </cell>
          <cell r="D335">
            <v>343</v>
          </cell>
          <cell r="E335" t="str">
            <v>994</v>
          </cell>
          <cell r="F335" t="str">
            <v>A</v>
          </cell>
          <cell r="G335">
            <v>521111</v>
          </cell>
          <cell r="H335" t="str">
            <v>Administrasi Bank</v>
          </cell>
          <cell r="I335" t="str">
            <v>Biaya Administrasi bank (transfer GUP 9 dari KPPN Jkt ke rek KJRI)</v>
          </cell>
          <cell r="J335"/>
          <cell r="K335">
            <v>46.17</v>
          </cell>
          <cell r="L335">
            <v>114127.36</v>
          </cell>
          <cell r="R335" t="str">
            <v>XI</v>
          </cell>
          <cell r="T335">
            <v>172.99898999999999</v>
          </cell>
          <cell r="V335">
            <v>172.99898999999999</v>
          </cell>
          <cell r="X335">
            <v>0</v>
          </cell>
        </row>
        <row r="336">
          <cell r="A336" t="str">
            <v>XII</v>
          </cell>
          <cell r="C336">
            <v>44166</v>
          </cell>
          <cell r="D336"/>
          <cell r="E336"/>
          <cell r="F336"/>
          <cell r="G336"/>
          <cell r="H336"/>
          <cell r="I336" t="str">
            <v>Saldo Awal</v>
          </cell>
          <cell r="J336"/>
          <cell r="K336"/>
          <cell r="R336" t="str">
            <v>XII</v>
          </cell>
          <cell r="T336">
            <v>0</v>
          </cell>
          <cell r="V336"/>
          <cell r="X336">
            <v>0</v>
          </cell>
        </row>
        <row r="337">
          <cell r="A337" t="str">
            <v>XII1</v>
          </cell>
          <cell r="C337">
            <v>44166</v>
          </cell>
          <cell r="D337">
            <v>1</v>
          </cell>
          <cell r="E337" t="str">
            <v>994</v>
          </cell>
          <cell r="F337" t="str">
            <v>O</v>
          </cell>
          <cell r="G337">
            <v>522112</v>
          </cell>
          <cell r="H337" t="str">
            <v>Belanja Langganan Telepon</v>
          </cell>
          <cell r="I337" t="str">
            <v>Langganan telepon dan internet kantor TUH</v>
          </cell>
          <cell r="J337"/>
          <cell r="K337">
            <v>437.16</v>
          </cell>
          <cell r="R337" t="str">
            <v>XII</v>
          </cell>
          <cell r="T337">
            <v>1637.83</v>
          </cell>
          <cell r="V337">
            <v>1637.83</v>
          </cell>
          <cell r="X337">
            <v>0</v>
          </cell>
        </row>
        <row r="338">
          <cell r="A338" t="str">
            <v>XII2</v>
          </cell>
          <cell r="C338">
            <v>44166</v>
          </cell>
          <cell r="D338">
            <v>2</v>
          </cell>
          <cell r="E338">
            <v>994</v>
          </cell>
          <cell r="F338" t="str">
            <v>O</v>
          </cell>
          <cell r="G338">
            <v>522191</v>
          </cell>
          <cell r="H338" t="str">
            <v>Belanja Pembuangan Air Limbah</v>
          </cell>
          <cell r="I338" t="str">
            <v>Pembuangan Air Limbah Kantor TUH</v>
          </cell>
          <cell r="J338"/>
          <cell r="K338">
            <v>280.26</v>
          </cell>
          <cell r="R338" t="str">
            <v>XII</v>
          </cell>
          <cell r="T338">
            <v>1050</v>
          </cell>
          <cell r="V338">
            <v>1050</v>
          </cell>
          <cell r="X338">
            <v>0</v>
          </cell>
        </row>
        <row r="339">
          <cell r="A339" t="str">
            <v>XII3</v>
          </cell>
          <cell r="C339">
            <v>44166</v>
          </cell>
          <cell r="D339">
            <v>3</v>
          </cell>
          <cell r="E339" t="str">
            <v>994</v>
          </cell>
          <cell r="F339" t="str">
            <v>O</v>
          </cell>
          <cell r="G339">
            <v>522119</v>
          </cell>
          <cell r="H339" t="str">
            <v>Belanja Langganan Daya dan Jasa Lainnya</v>
          </cell>
          <cell r="I339" t="str">
            <v>Tunggakan Langganan air PAM Musyrifah</v>
          </cell>
          <cell r="J339"/>
          <cell r="K339">
            <v>1096.1099999999999</v>
          </cell>
          <cell r="R339" t="str">
            <v>XII</v>
          </cell>
          <cell r="T339">
            <v>4106.57</v>
          </cell>
          <cell r="V339">
            <v>4106.57</v>
          </cell>
          <cell r="X339">
            <v>0</v>
          </cell>
        </row>
        <row r="340">
          <cell r="A340" t="str">
            <v>XII4</v>
          </cell>
          <cell r="C340">
            <v>44166</v>
          </cell>
          <cell r="D340">
            <v>4</v>
          </cell>
          <cell r="E340" t="str">
            <v>994</v>
          </cell>
          <cell r="F340" t="str">
            <v>O</v>
          </cell>
          <cell r="G340">
            <v>522112</v>
          </cell>
          <cell r="H340" t="str">
            <v>Belanja Langganan Telepon</v>
          </cell>
          <cell r="I340" t="str">
            <v>Langganan telepon kantor TUH</v>
          </cell>
          <cell r="J340"/>
          <cell r="K340">
            <v>95.85</v>
          </cell>
          <cell r="R340" t="str">
            <v>XII</v>
          </cell>
          <cell r="T340">
            <v>359.09000000000003</v>
          </cell>
          <cell r="V340">
            <v>359.09000000000003</v>
          </cell>
          <cell r="X340">
            <v>0</v>
          </cell>
        </row>
        <row r="341">
          <cell r="A341" t="str">
            <v>XII5</v>
          </cell>
          <cell r="C341">
            <v>44166</v>
          </cell>
          <cell r="D341">
            <v>5</v>
          </cell>
          <cell r="E341" t="str">
            <v>994</v>
          </cell>
          <cell r="F341" t="str">
            <v>V</v>
          </cell>
          <cell r="G341">
            <v>521211</v>
          </cell>
          <cell r="H341" t="str">
            <v>Belanja Bahan (Dokumentasi)</v>
          </cell>
          <cell r="I341" t="str">
            <v>Dokumentasi Keg Peningkatan Kemampuan Pegawai Kantor Teknis Urusan Haji dalam rangka pelayanan kepada jemaah</v>
          </cell>
          <cell r="J341"/>
          <cell r="K341">
            <v>506.34</v>
          </cell>
          <cell r="R341" t="str">
            <v>XII</v>
          </cell>
          <cell r="T341">
            <v>1897</v>
          </cell>
          <cell r="V341">
            <v>1897</v>
          </cell>
          <cell r="X341">
            <v>0</v>
          </cell>
        </row>
        <row r="342">
          <cell r="A342" t="str">
            <v>XII6</v>
          </cell>
          <cell r="C342">
            <v>44166</v>
          </cell>
          <cell r="D342">
            <v>6</v>
          </cell>
          <cell r="E342" t="str">
            <v>994</v>
          </cell>
          <cell r="F342" t="str">
            <v>A</v>
          </cell>
          <cell r="G342">
            <v>521111</v>
          </cell>
          <cell r="H342" t="str">
            <v>Keperluan Sarana Prasarana Peralatan dan Gedung</v>
          </cell>
          <cell r="I342" t="str">
            <v>Peralatan gedung kantor dan wisma haji</v>
          </cell>
          <cell r="J342"/>
          <cell r="K342">
            <v>404.27</v>
          </cell>
          <cell r="R342" t="str">
            <v>XII</v>
          </cell>
          <cell r="T342">
            <v>1514.59</v>
          </cell>
          <cell r="V342">
            <v>1514.59</v>
          </cell>
          <cell r="X342">
            <v>0</v>
          </cell>
        </row>
        <row r="343">
          <cell r="A343" t="str">
            <v>XII7</v>
          </cell>
          <cell r="C343">
            <v>44166</v>
          </cell>
          <cell r="D343">
            <v>7</v>
          </cell>
          <cell r="E343" t="str">
            <v>994</v>
          </cell>
          <cell r="F343" t="str">
            <v>Y</v>
          </cell>
          <cell r="G343">
            <v>521131</v>
          </cell>
          <cell r="H343" t="str">
            <v>Belanja Barang Operasional -  Penanganan Pendemi Covid 19</v>
          </cell>
          <cell r="I343" t="str">
            <v>Penambah daya tahan tubuh dan Penyemprotan disinfektan kantor TUH dan wisma haji</v>
          </cell>
          <cell r="J343"/>
          <cell r="K343">
            <v>827.88</v>
          </cell>
          <cell r="R343" t="str">
            <v>XII</v>
          </cell>
          <cell r="T343">
            <v>3101.65</v>
          </cell>
          <cell r="V343">
            <v>3101.65</v>
          </cell>
          <cell r="X343">
            <v>0</v>
          </cell>
        </row>
        <row r="344">
          <cell r="A344" t="str">
            <v>XII8</v>
          </cell>
          <cell r="C344">
            <v>44166</v>
          </cell>
          <cell r="D344">
            <v>8</v>
          </cell>
          <cell r="E344" t="str">
            <v>994</v>
          </cell>
          <cell r="F344" t="str">
            <v>D</v>
          </cell>
          <cell r="G344">
            <v>521211</v>
          </cell>
          <cell r="H344" t="str">
            <v>Konsumsi Rapat-Rapat</v>
          </cell>
          <cell r="I344" t="str">
            <v xml:space="preserve">Konsumsi dan/ atau snack rapat koordinasi TUH </v>
          </cell>
          <cell r="J344"/>
          <cell r="K344">
            <v>75.94</v>
          </cell>
          <cell r="R344" t="str">
            <v>XII</v>
          </cell>
          <cell r="T344">
            <v>284.5</v>
          </cell>
          <cell r="V344">
            <v>284.5</v>
          </cell>
          <cell r="X344">
            <v>0</v>
          </cell>
        </row>
        <row r="345">
          <cell r="A345" t="str">
            <v>XII9</v>
          </cell>
          <cell r="C345">
            <v>44166</v>
          </cell>
          <cell r="D345">
            <v>9</v>
          </cell>
          <cell r="E345" t="str">
            <v>994</v>
          </cell>
          <cell r="F345" t="str">
            <v>V</v>
          </cell>
          <cell r="G345">
            <v>524219</v>
          </cell>
          <cell r="H345" t="str">
            <v>Belanja Perjalanan Dinas Lainnya - Luar Negeri</v>
          </cell>
          <cell r="I345" t="str">
            <v>Keg Peningkatan Kemampuan Pegawai Kantor Teknis Urusan Haji dalam rangka pelayanan kepada jemaah</v>
          </cell>
          <cell r="J345"/>
          <cell r="K345">
            <v>356</v>
          </cell>
          <cell r="R345" t="str">
            <v>XII</v>
          </cell>
          <cell r="T345">
            <v>1333.932</v>
          </cell>
          <cell r="V345">
            <v>1333.932</v>
          </cell>
          <cell r="X345">
            <v>0</v>
          </cell>
        </row>
        <row r="346">
          <cell r="A346" t="str">
            <v>XII10</v>
          </cell>
          <cell r="C346">
            <v>44166</v>
          </cell>
          <cell r="D346">
            <v>10</v>
          </cell>
          <cell r="E346" t="str">
            <v>994</v>
          </cell>
          <cell r="F346" t="str">
            <v>W</v>
          </cell>
          <cell r="G346">
            <v>524219</v>
          </cell>
          <cell r="H346" t="str">
            <v>Belanja Perjalanan Dinas Lainnya - Luar Negeri</v>
          </cell>
          <cell r="I346" t="str">
            <v>Keg Peningkatan Kemampuan Pegawai Kantor Teknis Urusan Haji dalam rangka peningkatan kinerja</v>
          </cell>
          <cell r="J346"/>
          <cell r="K346">
            <v>1780</v>
          </cell>
          <cell r="R346" t="str">
            <v>XII</v>
          </cell>
          <cell r="T346">
            <v>6669.66</v>
          </cell>
          <cell r="V346">
            <v>6669.66</v>
          </cell>
          <cell r="X346">
            <v>0</v>
          </cell>
        </row>
        <row r="347">
          <cell r="A347" t="str">
            <v>XII48</v>
          </cell>
          <cell r="C347">
            <v>44168</v>
          </cell>
          <cell r="D347">
            <v>48</v>
          </cell>
          <cell r="E347" t="str">
            <v>994</v>
          </cell>
          <cell r="F347" t="str">
            <v>C</v>
          </cell>
          <cell r="G347">
            <v>521111</v>
          </cell>
          <cell r="H347" t="str">
            <v>Belanja Keperluan Perkantoran</v>
          </cell>
          <cell r="I347" t="str">
            <v>Honorarium Pegawai TUH Bulan November 2020 a.n. Wiwin Timi (15 hari)</v>
          </cell>
          <cell r="J347"/>
          <cell r="K347">
            <v>430.4</v>
          </cell>
          <cell r="R347" t="str">
            <v>XII</v>
          </cell>
          <cell r="T347">
            <v>1612.5</v>
          </cell>
          <cell r="V347">
            <v>1612.5</v>
          </cell>
          <cell r="X347">
            <v>0</v>
          </cell>
        </row>
        <row r="348">
          <cell r="A348" t="str">
            <v>XII49</v>
          </cell>
          <cell r="C348">
            <v>44168</v>
          </cell>
          <cell r="D348">
            <v>49</v>
          </cell>
          <cell r="E348" t="str">
            <v>994</v>
          </cell>
          <cell r="F348" t="str">
            <v>V</v>
          </cell>
          <cell r="G348">
            <v>524219</v>
          </cell>
          <cell r="H348" t="str">
            <v>Belanja Perjalanan Dinas Lainnya - Luar Negeri</v>
          </cell>
          <cell r="I348" t="str">
            <v>Keg Peningkatan Kemampuan Pegawai Kantor Teknis Urusan Haji dalam rangka pelayanan kepada jemaah</v>
          </cell>
          <cell r="J348"/>
          <cell r="K348">
            <v>4564.26</v>
          </cell>
          <cell r="R348" t="str">
            <v>XII</v>
          </cell>
          <cell r="T348">
            <v>17100</v>
          </cell>
          <cell r="V348">
            <v>17100</v>
          </cell>
          <cell r="X348">
            <v>0</v>
          </cell>
        </row>
        <row r="349">
          <cell r="A349" t="str">
            <v>XII50</v>
          </cell>
          <cell r="C349">
            <v>44168</v>
          </cell>
          <cell r="D349">
            <v>50</v>
          </cell>
          <cell r="E349" t="str">
            <v>994</v>
          </cell>
          <cell r="F349" t="str">
            <v>W</v>
          </cell>
          <cell r="G349">
            <v>524219</v>
          </cell>
          <cell r="H349" t="str">
            <v>Belanja Perjalanan Dinas Lainnya - Luar Negeri</v>
          </cell>
          <cell r="I349" t="str">
            <v>Keg Peningkatan Kemampuan Pegawai Kantor Teknis Urusan Haji dalam rangka peningkatan kinerja</v>
          </cell>
          <cell r="J349"/>
          <cell r="K349">
            <v>3202.99</v>
          </cell>
          <cell r="R349" t="str">
            <v>XII</v>
          </cell>
          <cell r="T349">
            <v>12000</v>
          </cell>
          <cell r="V349">
            <v>12000</v>
          </cell>
          <cell r="X349">
            <v>0</v>
          </cell>
        </row>
        <row r="350">
          <cell r="A350" t="str">
            <v>XII57</v>
          </cell>
          <cell r="C350">
            <v>44168</v>
          </cell>
          <cell r="D350">
            <v>57</v>
          </cell>
          <cell r="E350" t="str">
            <v>994</v>
          </cell>
          <cell r="F350" t="str">
            <v>P</v>
          </cell>
          <cell r="G350">
            <v>523111</v>
          </cell>
          <cell r="H350" t="str">
            <v>Belanja Pemeliharaan Gedung dan Bangunan</v>
          </cell>
          <cell r="I350" t="str">
            <v>Pemeliharaan gedung wisma haji madinah</v>
          </cell>
          <cell r="J350"/>
          <cell r="K350">
            <v>8076.6</v>
          </cell>
          <cell r="R350" t="str">
            <v>XII</v>
          </cell>
          <cell r="T350">
            <v>30259</v>
          </cell>
          <cell r="V350">
            <v>30259</v>
          </cell>
          <cell r="X350">
            <v>0</v>
          </cell>
        </row>
        <row r="351">
          <cell r="A351" t="str">
            <v>XII58</v>
          </cell>
          <cell r="C351">
            <v>44168</v>
          </cell>
          <cell r="D351">
            <v>58</v>
          </cell>
          <cell r="E351">
            <v>54</v>
          </cell>
          <cell r="F351" t="str">
            <v>B</v>
          </cell>
          <cell r="G351">
            <v>532111</v>
          </cell>
          <cell r="H351" t="str">
            <v>Belanja Modal Peralatan dan Mesin - Alat Pengolah Data dan Komunikasi</v>
          </cell>
          <cell r="I351" t="str">
            <v>PC Router, Unifi AP dan Load Balancer penguatan jaringan internet wisma haji</v>
          </cell>
          <cell r="J351"/>
          <cell r="K351">
            <v>1449.75</v>
          </cell>
          <cell r="R351" t="str">
            <v>XII</v>
          </cell>
          <cell r="T351">
            <v>5431.5</v>
          </cell>
          <cell r="V351">
            <v>5431.5</v>
          </cell>
          <cell r="X351">
            <v>0</v>
          </cell>
        </row>
        <row r="352">
          <cell r="A352" t="str">
            <v>XII59</v>
          </cell>
          <cell r="C352">
            <v>44168</v>
          </cell>
          <cell r="D352">
            <v>59</v>
          </cell>
          <cell r="E352" t="str">
            <v>994</v>
          </cell>
          <cell r="F352" t="str">
            <v>P</v>
          </cell>
          <cell r="G352">
            <v>523111</v>
          </cell>
          <cell r="H352" t="str">
            <v>Belanja Pemeliharaan Gedung dan Bangunan</v>
          </cell>
          <cell r="I352" t="str">
            <v>Pemeliharaan gedung kantor TUH dan wisma haji</v>
          </cell>
          <cell r="J352"/>
          <cell r="K352">
            <v>2521.27</v>
          </cell>
          <cell r="R352" t="str">
            <v>XII</v>
          </cell>
          <cell r="T352">
            <v>9445.92</v>
          </cell>
          <cell r="V352">
            <v>9445.92</v>
          </cell>
          <cell r="X352">
            <v>0</v>
          </cell>
        </row>
        <row r="353">
          <cell r="A353" t="str">
            <v>XII60</v>
          </cell>
          <cell r="C353">
            <v>44168</v>
          </cell>
          <cell r="D353">
            <v>60</v>
          </cell>
          <cell r="E353" t="str">
            <v>994</v>
          </cell>
          <cell r="F353" t="str">
            <v>R</v>
          </cell>
          <cell r="G353">
            <v>521111</v>
          </cell>
          <cell r="H353" t="str">
            <v>Lembur Pra dan Pasca Operasional Haji</v>
          </cell>
          <cell r="I353" t="str">
            <v>Konsumsi lembur pegawai TUH</v>
          </cell>
          <cell r="J353"/>
          <cell r="K353">
            <v>356.16</v>
          </cell>
          <cell r="R353" t="str">
            <v>XII</v>
          </cell>
          <cell r="T353">
            <v>1334.35</v>
          </cell>
          <cell r="V353">
            <v>1334.35</v>
          </cell>
          <cell r="X353">
            <v>0</v>
          </cell>
        </row>
        <row r="354">
          <cell r="A354" t="str">
            <v>XII61</v>
          </cell>
          <cell r="C354">
            <v>44168</v>
          </cell>
          <cell r="D354">
            <v>61</v>
          </cell>
          <cell r="E354" t="str">
            <v>994</v>
          </cell>
          <cell r="F354" t="str">
            <v>R</v>
          </cell>
          <cell r="G354">
            <v>521111</v>
          </cell>
          <cell r="H354" t="str">
            <v>Lembur Pra dan Pasca Operasional Haji</v>
          </cell>
          <cell r="I354" t="str">
            <v>Honorarium lembur pegawai TUH bulan Oktober 2020</v>
          </cell>
          <cell r="J354"/>
          <cell r="K354">
            <v>5818.81</v>
          </cell>
          <cell r="R354" t="str">
            <v>XII</v>
          </cell>
          <cell r="T354">
            <v>21800.18</v>
          </cell>
          <cell r="V354">
            <v>21800.18</v>
          </cell>
          <cell r="X354">
            <v>0</v>
          </cell>
        </row>
        <row r="355">
          <cell r="A355" t="str">
            <v>XII213</v>
          </cell>
          <cell r="C355">
            <v>44175</v>
          </cell>
          <cell r="D355">
            <v>213</v>
          </cell>
          <cell r="E355" t="str">
            <v>994</v>
          </cell>
          <cell r="F355" t="str">
            <v>D</v>
          </cell>
          <cell r="G355">
            <v>524211</v>
          </cell>
          <cell r="H355" t="str">
            <v>Belanja Perjalanan Dinas Biasa - Luar Negeri</v>
          </cell>
          <cell r="I355" t="str">
            <v>Melakukan courtesy call dan koordinasi persiapan penyelenggaraan ibadah umrah dan haji tahun 2021 (Riyadh 18 - 20 Okt 2020)</v>
          </cell>
          <cell r="J355"/>
          <cell r="K355">
            <v>4272</v>
          </cell>
          <cell r="R355" t="str">
            <v>XII</v>
          </cell>
          <cell r="T355">
            <v>16007.183999999999</v>
          </cell>
          <cell r="V355">
            <v>16007.183999999999</v>
          </cell>
          <cell r="X355">
            <v>0</v>
          </cell>
        </row>
        <row r="356">
          <cell r="A356" t="str">
            <v>XII214</v>
          </cell>
          <cell r="C356">
            <v>44175</v>
          </cell>
          <cell r="D356">
            <v>214</v>
          </cell>
          <cell r="E356" t="str">
            <v>994</v>
          </cell>
          <cell r="F356" t="str">
            <v>D</v>
          </cell>
          <cell r="G356">
            <v>524211</v>
          </cell>
          <cell r="H356" t="str">
            <v>Belanja Perjalanan Dinas Biasa - Luar Negeri</v>
          </cell>
          <cell r="I356" t="str">
            <v>Melakukan verifikasi penyelesaian tagihan telepon STC pasca bayar dan koordinasi persiapan penyelenggaraan ibadah umrah dan haji tahun 2021 (Riyadh 18 - 20 Okt 2020)</v>
          </cell>
          <cell r="J356"/>
          <cell r="K356">
            <v>5275.2</v>
          </cell>
          <cell r="R356" t="str">
            <v>XII</v>
          </cell>
          <cell r="T356">
            <v>19766.1744</v>
          </cell>
          <cell r="V356">
            <v>19766.1744</v>
          </cell>
          <cell r="X356">
            <v>0</v>
          </cell>
        </row>
        <row r="357">
          <cell r="A357" t="str">
            <v>XII215</v>
          </cell>
          <cell r="C357">
            <v>44175</v>
          </cell>
          <cell r="D357">
            <v>215</v>
          </cell>
          <cell r="E357" t="str">
            <v>994</v>
          </cell>
          <cell r="F357" t="str">
            <v>V</v>
          </cell>
          <cell r="G357">
            <v>522151</v>
          </cell>
          <cell r="H357" t="str">
            <v>Belanja Jasa Profesi</v>
          </cell>
          <cell r="I357" t="str">
            <v>Honorarium narsum Keg Peningkatan Kemampuan Pegawai Kantor Teknis Urusan Haji dalam rangka pelayanan kepada jemaah</v>
          </cell>
          <cell r="J357"/>
          <cell r="K357">
            <v>269.27999999999997</v>
          </cell>
          <cell r="R357" t="str">
            <v>XII</v>
          </cell>
          <cell r="T357">
            <v>1008.86</v>
          </cell>
          <cell r="V357">
            <v>1008.86</v>
          </cell>
          <cell r="X357">
            <v>0</v>
          </cell>
        </row>
        <row r="358">
          <cell r="A358" t="str">
            <v>XII216</v>
          </cell>
          <cell r="C358">
            <v>44175</v>
          </cell>
          <cell r="D358">
            <v>216</v>
          </cell>
          <cell r="E358" t="str">
            <v>994</v>
          </cell>
          <cell r="F358" t="str">
            <v>Y</v>
          </cell>
          <cell r="G358">
            <v>521131</v>
          </cell>
          <cell r="H358" t="str">
            <v>Belanja Barang Operasional -  Penanganan Pendemi Covid 19</v>
          </cell>
          <cell r="I358" t="str">
            <v>Test Covid 19 TUH (Sekjen Kemenag dkk - 6 orang)</v>
          </cell>
          <cell r="J358"/>
          <cell r="K358">
            <v>2210.06</v>
          </cell>
          <cell r="R358" t="str">
            <v>XII</v>
          </cell>
          <cell r="T358">
            <v>8280</v>
          </cell>
          <cell r="V358">
            <v>8280</v>
          </cell>
          <cell r="X358">
            <v>0</v>
          </cell>
        </row>
        <row r="359">
          <cell r="A359" t="str">
            <v>XII217</v>
          </cell>
          <cell r="C359">
            <v>44175</v>
          </cell>
          <cell r="D359">
            <v>217</v>
          </cell>
          <cell r="E359" t="str">
            <v>994</v>
          </cell>
          <cell r="F359" t="str">
            <v>O</v>
          </cell>
          <cell r="G359">
            <v>522113</v>
          </cell>
          <cell r="H359" t="str">
            <v>Belanja Langganan Air</v>
          </cell>
          <cell r="I359" t="str">
            <v>Langganan air PAM wisma Haji Madinah</v>
          </cell>
          <cell r="J359"/>
          <cell r="K359">
            <v>997.06</v>
          </cell>
          <cell r="R359" t="str">
            <v>XII</v>
          </cell>
          <cell r="T359">
            <v>3735.49</v>
          </cell>
          <cell r="V359">
            <v>3735.49</v>
          </cell>
          <cell r="X359">
            <v>0</v>
          </cell>
        </row>
        <row r="360">
          <cell r="A360" t="str">
            <v>XII218</v>
          </cell>
          <cell r="C360">
            <v>44175</v>
          </cell>
          <cell r="D360">
            <v>218</v>
          </cell>
          <cell r="E360" t="str">
            <v>994</v>
          </cell>
          <cell r="F360" t="str">
            <v>O</v>
          </cell>
          <cell r="G360">
            <v>522111</v>
          </cell>
          <cell r="H360" t="str">
            <v>Belanja Langganan Listrik</v>
          </cell>
          <cell r="I360" t="str">
            <v>Langganan listrik Kantor TUH dan Wisma Haji</v>
          </cell>
          <cell r="J360"/>
          <cell r="K360">
            <v>3081.4</v>
          </cell>
          <cell r="R360" t="str">
            <v>XII</v>
          </cell>
          <cell r="T360">
            <v>11544.45</v>
          </cell>
          <cell r="V360">
            <v>11544.45</v>
          </cell>
          <cell r="X360">
            <v>0</v>
          </cell>
        </row>
        <row r="361">
          <cell r="A361" t="str">
            <v>XII219</v>
          </cell>
          <cell r="C361">
            <v>44175</v>
          </cell>
          <cell r="D361">
            <v>219</v>
          </cell>
          <cell r="E361" t="str">
            <v>994</v>
          </cell>
          <cell r="F361" t="str">
            <v>O</v>
          </cell>
          <cell r="G361">
            <v>522112</v>
          </cell>
          <cell r="H361" t="str">
            <v>Belanja Langganan Telepon</v>
          </cell>
          <cell r="I361" t="str">
            <v>Langganan telepon kantor TUH</v>
          </cell>
          <cell r="J361"/>
          <cell r="K361">
            <v>1090.6400000000001</v>
          </cell>
          <cell r="R361" t="str">
            <v>XII</v>
          </cell>
          <cell r="T361">
            <v>4086.0699999999997</v>
          </cell>
          <cell r="V361">
            <v>4086.0699999999997</v>
          </cell>
          <cell r="X361">
            <v>0</v>
          </cell>
        </row>
        <row r="362">
          <cell r="A362" t="str">
            <v>XII220</v>
          </cell>
          <cell r="C362">
            <v>44175</v>
          </cell>
          <cell r="D362">
            <v>220</v>
          </cell>
          <cell r="E362">
            <v>994</v>
          </cell>
          <cell r="F362" t="str">
            <v>B</v>
          </cell>
          <cell r="G362">
            <v>521111</v>
          </cell>
          <cell r="H362" t="str">
            <v>Penerimaan Tamu dan Delegasi</v>
          </cell>
          <cell r="I362" t="str">
            <v>Layanan konsumsi tamu dan delegasi</v>
          </cell>
          <cell r="J362"/>
          <cell r="K362">
            <v>1154.05</v>
          </cell>
          <cell r="N362"/>
          <cell r="P362"/>
          <cell r="R362" t="str">
            <v>XII</v>
          </cell>
          <cell r="T362">
            <v>4323.63</v>
          </cell>
          <cell r="V362">
            <v>4323.63</v>
          </cell>
          <cell r="X362">
            <v>0</v>
          </cell>
        </row>
        <row r="363">
          <cell r="A363" t="str">
            <v>XII221</v>
          </cell>
          <cell r="C363">
            <v>44175</v>
          </cell>
          <cell r="D363">
            <v>221</v>
          </cell>
          <cell r="E363" t="str">
            <v>994</v>
          </cell>
          <cell r="F363" t="str">
            <v>P</v>
          </cell>
          <cell r="G363">
            <v>523121</v>
          </cell>
          <cell r="H363" t="str">
            <v>Belanja Pemeliharaan Peralatan dan Mesin</v>
          </cell>
          <cell r="I363" t="str">
            <v>Pemeliharaan Peralatan dan kendaraan operasional Kantor TUH</v>
          </cell>
          <cell r="J363"/>
          <cell r="K363">
            <v>2866.02</v>
          </cell>
          <cell r="R363" t="str">
            <v>XII</v>
          </cell>
          <cell r="T363">
            <v>10737.53</v>
          </cell>
          <cell r="V363">
            <v>10737.53</v>
          </cell>
          <cell r="X363">
            <v>0</v>
          </cell>
        </row>
        <row r="364">
          <cell r="A364" t="str">
            <v>XII222</v>
          </cell>
          <cell r="C364">
            <v>44175</v>
          </cell>
          <cell r="D364">
            <v>222</v>
          </cell>
          <cell r="E364" t="str">
            <v>994</v>
          </cell>
          <cell r="F364" t="str">
            <v>X</v>
          </cell>
          <cell r="G364">
            <v>521832</v>
          </cell>
          <cell r="H364" t="str">
            <v>Belanja Barang Persediaan Lainnya</v>
          </cell>
          <cell r="I364" t="str">
            <v>Cinderamata untuk Instansi Pemerintah Arab Saudi</v>
          </cell>
          <cell r="J364"/>
          <cell r="K364">
            <v>671.86</v>
          </cell>
          <cell r="R364" t="str">
            <v>XII</v>
          </cell>
          <cell r="T364">
            <v>2517.12</v>
          </cell>
          <cell r="V364">
            <v>2517.12</v>
          </cell>
          <cell r="X364">
            <v>0</v>
          </cell>
        </row>
        <row r="365">
          <cell r="A365" t="str">
            <v>XII223</v>
          </cell>
          <cell r="C365">
            <v>44175</v>
          </cell>
          <cell r="D365">
            <v>223</v>
          </cell>
          <cell r="E365" t="str">
            <v>994</v>
          </cell>
          <cell r="F365" t="str">
            <v>E</v>
          </cell>
          <cell r="G365">
            <v>521115</v>
          </cell>
          <cell r="H365" t="str">
            <v>Belanja Honor Operasional Satuan Kerja</v>
          </cell>
          <cell r="I365" t="str">
            <v>Honorarium Penanggung Jawab Pengelola Keuangan agustus - oktober 2020</v>
          </cell>
          <cell r="J365"/>
          <cell r="K365">
            <v>4521.1099999999997</v>
          </cell>
          <cell r="R365" t="str">
            <v>XII</v>
          </cell>
          <cell r="T365">
            <v>16938.349999999999</v>
          </cell>
          <cell r="V365">
            <v>16938.349999999999</v>
          </cell>
          <cell r="X365">
            <v>0</v>
          </cell>
        </row>
        <row r="366">
          <cell r="A366" t="str">
            <v>XII224</v>
          </cell>
          <cell r="C366">
            <v>44175</v>
          </cell>
          <cell r="D366">
            <v>224</v>
          </cell>
          <cell r="E366" t="str">
            <v>994</v>
          </cell>
          <cell r="F366" t="str">
            <v>C</v>
          </cell>
          <cell r="G366">
            <v>521111</v>
          </cell>
          <cell r="H366" t="str">
            <v>Belanja Keperluan Perkantoran</v>
          </cell>
          <cell r="I366" t="str">
            <v>Tenaga Kasar/Harian Dukungan Kegiatan</v>
          </cell>
          <cell r="J366"/>
          <cell r="K366">
            <v>5178.17</v>
          </cell>
          <cell r="R366" t="str">
            <v>XII</v>
          </cell>
          <cell r="T366">
            <v>19400</v>
          </cell>
          <cell r="V366">
            <v>19400</v>
          </cell>
          <cell r="X366">
            <v>0</v>
          </cell>
        </row>
        <row r="367">
          <cell r="A367" t="str">
            <v>XII225</v>
          </cell>
          <cell r="C367">
            <v>44175</v>
          </cell>
          <cell r="D367">
            <v>225</v>
          </cell>
          <cell r="E367" t="str">
            <v>994</v>
          </cell>
          <cell r="F367" t="str">
            <v>D</v>
          </cell>
          <cell r="G367">
            <v>524211</v>
          </cell>
          <cell r="H367" t="str">
            <v>Belanja Perjalanan Dinas Biasa - Luar Negeri</v>
          </cell>
          <cell r="I367" t="str">
            <v>Mengikuti keg sosialisasi dan pelayanan imigrasi dan konsuler kepada mahasiswa dan pertemuan dengan ekpatriat Indonesia (Rabigh, 27 sd 28 Okt 2020) serta menjadi pemateri pada acara capacity building (Rabigh, 29 Okt 2020)</v>
          </cell>
          <cell r="J367"/>
          <cell r="K367">
            <v>1068</v>
          </cell>
          <cell r="R367" t="str">
            <v>XII</v>
          </cell>
          <cell r="T367">
            <v>4001.7959999999998</v>
          </cell>
          <cell r="V367">
            <v>4001.7959999999998</v>
          </cell>
          <cell r="X367">
            <v>0</v>
          </cell>
        </row>
        <row r="368">
          <cell r="A368" t="str">
            <v>XII226</v>
          </cell>
          <cell r="C368">
            <v>44175</v>
          </cell>
          <cell r="D368">
            <v>226</v>
          </cell>
          <cell r="E368" t="str">
            <v>994</v>
          </cell>
          <cell r="F368" t="str">
            <v>X</v>
          </cell>
          <cell r="G368">
            <v>521832</v>
          </cell>
          <cell r="H368" t="str">
            <v>Belanja Barang Persediaan Lainnya</v>
          </cell>
          <cell r="I368" t="str">
            <v>Barang persediaan kantor dan wisma haji</v>
          </cell>
          <cell r="J368"/>
          <cell r="K368">
            <v>313.29000000000002</v>
          </cell>
          <cell r="R368" t="str">
            <v>XII</v>
          </cell>
          <cell r="T368">
            <v>1173.74</v>
          </cell>
          <cell r="V368">
            <v>1173.74</v>
          </cell>
          <cell r="X368">
            <v>0</v>
          </cell>
        </row>
        <row r="369">
          <cell r="A369" t="str">
            <v>XII227</v>
          </cell>
          <cell r="C369">
            <v>44175</v>
          </cell>
          <cell r="D369">
            <v>227</v>
          </cell>
          <cell r="E369" t="str">
            <v>994</v>
          </cell>
          <cell r="F369" t="str">
            <v>A</v>
          </cell>
          <cell r="G369">
            <v>521111</v>
          </cell>
          <cell r="H369" t="str">
            <v>Keperluan Sarana Prasarana Peralatan dan Gedung</v>
          </cell>
          <cell r="I369" t="str">
            <v>Peralatan gedung kantor dan wisma haji</v>
          </cell>
          <cell r="J369"/>
          <cell r="K369">
            <v>153.57</v>
          </cell>
          <cell r="R369" t="str">
            <v>XII</v>
          </cell>
          <cell r="T369">
            <v>575.35</v>
          </cell>
          <cell r="V369">
            <v>575.35</v>
          </cell>
          <cell r="X369">
            <v>0</v>
          </cell>
        </row>
        <row r="370">
          <cell r="A370" t="str">
            <v>XII228</v>
          </cell>
          <cell r="C370">
            <v>44175</v>
          </cell>
          <cell r="D370">
            <v>228</v>
          </cell>
          <cell r="E370" t="str">
            <v>994</v>
          </cell>
          <cell r="F370" t="str">
            <v>Y</v>
          </cell>
          <cell r="G370">
            <v>521131</v>
          </cell>
          <cell r="H370" t="str">
            <v>Belanja Barang Operasional -  Penanganan Pendemi Covid 19</v>
          </cell>
          <cell r="I370" t="str">
            <v>Pembelian disinfektan dan test covid 19</v>
          </cell>
          <cell r="J370"/>
          <cell r="K370">
            <v>1070.8</v>
          </cell>
          <cell r="R370" t="str">
            <v>XII</v>
          </cell>
          <cell r="T370">
            <v>4011.75</v>
          </cell>
          <cell r="V370">
            <v>4011.75</v>
          </cell>
          <cell r="X370">
            <v>0</v>
          </cell>
        </row>
        <row r="371">
          <cell r="A371" t="str">
            <v>XII229</v>
          </cell>
          <cell r="C371">
            <v>44175</v>
          </cell>
          <cell r="D371">
            <v>229</v>
          </cell>
          <cell r="E371" t="str">
            <v>994</v>
          </cell>
          <cell r="F371" t="str">
            <v>P</v>
          </cell>
          <cell r="G371">
            <v>523121</v>
          </cell>
          <cell r="H371" t="str">
            <v>Belanja Pemeliharaan Peralatan dan Mesin</v>
          </cell>
          <cell r="I371" t="str">
            <v>Perawatan peralatan dan mesin kantor TUH dan Wisma Haji</v>
          </cell>
          <cell r="J371"/>
          <cell r="K371">
            <v>4054.06</v>
          </cell>
          <cell r="R371" t="str">
            <v>XII</v>
          </cell>
          <cell r="T371">
            <v>15188.55</v>
          </cell>
          <cell r="V371">
            <v>15188.55</v>
          </cell>
          <cell r="X371">
            <v>0</v>
          </cell>
        </row>
        <row r="372">
          <cell r="A372" t="str">
            <v>XII230</v>
          </cell>
          <cell r="C372">
            <v>44175</v>
          </cell>
          <cell r="D372">
            <v>230</v>
          </cell>
          <cell r="E372">
            <v>994</v>
          </cell>
          <cell r="F372" t="str">
            <v>B</v>
          </cell>
          <cell r="G372">
            <v>521111</v>
          </cell>
          <cell r="H372" t="str">
            <v>Penerimaan Tamu dan Delegasi</v>
          </cell>
          <cell r="I372" t="str">
            <v>Layanan konsumsi tamu dan delegasi</v>
          </cell>
          <cell r="J372"/>
          <cell r="K372">
            <v>2809.23</v>
          </cell>
          <cell r="N372"/>
          <cell r="P372"/>
          <cell r="R372" t="str">
            <v>XII</v>
          </cell>
          <cell r="T372">
            <v>10524.79</v>
          </cell>
          <cell r="V372">
            <v>10524.79</v>
          </cell>
          <cell r="X372">
            <v>0</v>
          </cell>
        </row>
        <row r="373">
          <cell r="A373" t="str">
            <v>XII231</v>
          </cell>
          <cell r="C373">
            <v>44175</v>
          </cell>
          <cell r="D373">
            <v>231</v>
          </cell>
          <cell r="E373" t="str">
            <v>994</v>
          </cell>
          <cell r="F373" t="str">
            <v>P</v>
          </cell>
          <cell r="G373">
            <v>523111</v>
          </cell>
          <cell r="H373" t="str">
            <v>Belanja Pemeliharaan Gedung dan Bangunan</v>
          </cell>
          <cell r="I373" t="str">
            <v>Pemeliharaan kantor TUH dan Wisma Haji</v>
          </cell>
          <cell r="J373"/>
          <cell r="K373">
            <v>2180.14</v>
          </cell>
          <cell r="R373" t="str">
            <v>XII</v>
          </cell>
          <cell r="T373">
            <v>8167.9</v>
          </cell>
          <cell r="V373">
            <v>8167.9</v>
          </cell>
          <cell r="X373">
            <v>0</v>
          </cell>
        </row>
        <row r="374">
          <cell r="A374" t="str">
            <v>XII232</v>
          </cell>
          <cell r="C374">
            <v>44175</v>
          </cell>
          <cell r="D374">
            <v>232</v>
          </cell>
          <cell r="E374" t="str">
            <v>994</v>
          </cell>
          <cell r="F374" t="str">
            <v>D</v>
          </cell>
          <cell r="G374">
            <v>521211</v>
          </cell>
          <cell r="H374" t="str">
            <v>Konsumsi Rapat-Rapat</v>
          </cell>
          <cell r="I374" t="str">
            <v xml:space="preserve">Konsumsi dan/ atau snack rapat koordinasi TUH </v>
          </cell>
          <cell r="J374"/>
          <cell r="K374">
            <v>298.68</v>
          </cell>
          <cell r="R374" t="str">
            <v>XII</v>
          </cell>
          <cell r="T374">
            <v>1118.99</v>
          </cell>
          <cell r="V374">
            <v>1118.99</v>
          </cell>
          <cell r="X374">
            <v>0</v>
          </cell>
        </row>
        <row r="375">
          <cell r="A375" t="str">
            <v>XII233</v>
          </cell>
          <cell r="C375">
            <v>44175</v>
          </cell>
          <cell r="D375">
            <v>233</v>
          </cell>
          <cell r="E375" t="str">
            <v>994</v>
          </cell>
          <cell r="F375" t="str">
            <v>C</v>
          </cell>
          <cell r="G375">
            <v>521111</v>
          </cell>
          <cell r="H375" t="str">
            <v>Belanja Keperluan Perkantoran</v>
          </cell>
          <cell r="I375" t="str">
            <v xml:space="preserve">Honorarium Pegawai TUH Bulan November 2020 </v>
          </cell>
          <cell r="J375"/>
          <cell r="K375">
            <v>37274.120000000003</v>
          </cell>
          <cell r="R375" t="str">
            <v>XII</v>
          </cell>
          <cell r="T375">
            <v>139650</v>
          </cell>
          <cell r="V375">
            <v>139650</v>
          </cell>
          <cell r="X375">
            <v>0</v>
          </cell>
        </row>
        <row r="376">
          <cell r="A376" t="str">
            <v>XII234</v>
          </cell>
          <cell r="C376">
            <v>44175</v>
          </cell>
          <cell r="D376">
            <v>234</v>
          </cell>
          <cell r="E376" t="str">
            <v>994</v>
          </cell>
          <cell r="F376" t="str">
            <v>X</v>
          </cell>
          <cell r="G376">
            <v>521832</v>
          </cell>
          <cell r="H376" t="str">
            <v>Belanja Barang Persediaan Lainnya</v>
          </cell>
          <cell r="I376" t="str">
            <v>Sajadah kantor TUH dan Wisma Haji</v>
          </cell>
          <cell r="J376"/>
          <cell r="K376">
            <v>6965.57</v>
          </cell>
          <cell r="R376" t="str">
            <v>XII</v>
          </cell>
          <cell r="T376">
            <v>26100</v>
          </cell>
          <cell r="V376">
            <v>26100</v>
          </cell>
          <cell r="X376">
            <v>0</v>
          </cell>
        </row>
        <row r="377">
          <cell r="A377" t="str">
            <v>XII235</v>
          </cell>
          <cell r="C377">
            <v>44175</v>
          </cell>
          <cell r="D377">
            <v>235</v>
          </cell>
          <cell r="E377" t="str">
            <v>994</v>
          </cell>
          <cell r="F377" t="str">
            <v>D</v>
          </cell>
          <cell r="G377">
            <v>524211</v>
          </cell>
          <cell r="H377" t="str">
            <v>Belanja Perjalanan Dinas Biasa - Luar Negeri</v>
          </cell>
          <cell r="I377" t="str">
            <v>Melakukan pengawasan pemasangan pemanas air atau water heater disetiap kamar mandi yang mengalami kerusakan di wisma haji madinah (Madinah 26 - 27 Okt 2020)</v>
          </cell>
          <cell r="J377"/>
          <cell r="K377">
            <v>213.5</v>
          </cell>
          <cell r="R377" t="str">
            <v>XII</v>
          </cell>
          <cell r="T377">
            <v>800</v>
          </cell>
          <cell r="V377">
            <v>800</v>
          </cell>
          <cell r="X377">
            <v>0</v>
          </cell>
        </row>
        <row r="378">
          <cell r="A378" t="str">
            <v>XII236</v>
          </cell>
          <cell r="C378">
            <v>44175</v>
          </cell>
          <cell r="D378">
            <v>236</v>
          </cell>
          <cell r="E378" t="str">
            <v>994</v>
          </cell>
          <cell r="F378" t="str">
            <v>D</v>
          </cell>
          <cell r="G378">
            <v>524211</v>
          </cell>
          <cell r="H378" t="str">
            <v>Belanja Perjalanan Dinas Biasa - Luar Negeri</v>
          </cell>
          <cell r="I378" t="str">
            <v>Melakukan pengecekan dan membersihkan kendaraan TUH yang berada di wisma haji makkah (Makkah 26 - 27 Okt 2020)</v>
          </cell>
          <cell r="J378"/>
          <cell r="K378">
            <v>149.44999999999999</v>
          </cell>
          <cell r="R378" t="str">
            <v>XII</v>
          </cell>
          <cell r="T378">
            <v>560</v>
          </cell>
          <cell r="V378">
            <v>560</v>
          </cell>
          <cell r="X378">
            <v>0</v>
          </cell>
        </row>
        <row r="379">
          <cell r="A379" t="str">
            <v>XII237</v>
          </cell>
          <cell r="C379">
            <v>44175</v>
          </cell>
          <cell r="D379">
            <v>237</v>
          </cell>
          <cell r="E379" t="str">
            <v>994</v>
          </cell>
          <cell r="F379" t="str">
            <v>D</v>
          </cell>
          <cell r="G379">
            <v>524211</v>
          </cell>
          <cell r="H379" t="str">
            <v>Belanja Perjalanan Dinas Biasa - Luar Negeri</v>
          </cell>
          <cell r="I379" t="str">
            <v>Pendampingan kunker Sekjen Kemenag dkk dalam rangka persiapan penyelenggaraan ibadah umrah dan sinkronisasi protokol kesehatan di Arab Saudi (Makkah, Riyadh, dan madinah 10 - 15 Nov 20)</v>
          </cell>
          <cell r="J379"/>
          <cell r="K379">
            <v>1780</v>
          </cell>
          <cell r="R379" t="str">
            <v>XII</v>
          </cell>
          <cell r="T379">
            <v>6669.66</v>
          </cell>
          <cell r="V379">
            <v>6669.66</v>
          </cell>
          <cell r="X379">
            <v>0</v>
          </cell>
        </row>
        <row r="380">
          <cell r="A380" t="str">
            <v>XII238</v>
          </cell>
          <cell r="C380">
            <v>44175</v>
          </cell>
          <cell r="D380">
            <v>238</v>
          </cell>
          <cell r="E380" t="str">
            <v>994</v>
          </cell>
          <cell r="F380" t="str">
            <v>D</v>
          </cell>
          <cell r="G380">
            <v>524211</v>
          </cell>
          <cell r="H380" t="str">
            <v>Belanja Perjalanan Dinas Biasa - Luar Negeri</v>
          </cell>
          <cell r="I380" t="str">
            <v>Pendampingan kunker Sekjen Kemenag dkk dalam rangka persiapan penyelenggaraan ibadah umrah dan sinkronisasi protokol kesehatan di Arab Saudi (Makkah, Madinah 10 - 15 Nov 20)</v>
          </cell>
          <cell r="J380"/>
          <cell r="K380">
            <v>4806</v>
          </cell>
          <cell r="R380" t="str">
            <v>XII</v>
          </cell>
          <cell r="T380">
            <v>18008.081999999999</v>
          </cell>
          <cell r="V380">
            <v>18008.081999999999</v>
          </cell>
          <cell r="X380">
            <v>0</v>
          </cell>
        </row>
        <row r="381">
          <cell r="A381" t="str">
            <v>XII239</v>
          </cell>
          <cell r="C381">
            <v>44175</v>
          </cell>
          <cell r="D381">
            <v>239</v>
          </cell>
          <cell r="E381" t="str">
            <v>994</v>
          </cell>
          <cell r="F381" t="str">
            <v>D</v>
          </cell>
          <cell r="G381">
            <v>524211</v>
          </cell>
          <cell r="H381" t="str">
            <v>Belanja Perjalanan Dinas Biasa - Luar Negeri</v>
          </cell>
          <cell r="I381" t="str">
            <v>Pendampingan kunker Sekjen Kemenag dkk dalam rangka persiapan penyelenggaraan ibadah umrah dan sinkronisasi protokol kesehatan di Arab Saudi (Makkah, Madinah 10 - 15 Nov 20)</v>
          </cell>
          <cell r="J381"/>
          <cell r="K381">
            <v>205.5</v>
          </cell>
          <cell r="R381" t="str">
            <v>XII</v>
          </cell>
          <cell r="T381">
            <v>770</v>
          </cell>
          <cell r="V381">
            <v>770</v>
          </cell>
          <cell r="X381">
            <v>0</v>
          </cell>
        </row>
        <row r="382">
          <cell r="A382" t="str">
            <v>XII240</v>
          </cell>
          <cell r="C382">
            <v>44175</v>
          </cell>
          <cell r="D382">
            <v>240</v>
          </cell>
          <cell r="E382" t="str">
            <v>994</v>
          </cell>
          <cell r="F382" t="str">
            <v>D</v>
          </cell>
          <cell r="G382">
            <v>524211</v>
          </cell>
          <cell r="H382" t="str">
            <v>Belanja Perjalanan Dinas Biasa - Luar Negeri</v>
          </cell>
          <cell r="I382" t="str">
            <v xml:space="preserve">Pendampingan kunker Sekjen Kemenag dkk dalam rangka persiapan penyelenggaraan ibadah umrah dan sinkronisasi protokol kesehatan di Arab Saudi (Makkah, Madinah 10 - 15 Nov 20) </v>
          </cell>
          <cell r="J382"/>
          <cell r="K382">
            <v>234.85</v>
          </cell>
          <cell r="R382" t="str">
            <v>XII</v>
          </cell>
          <cell r="T382">
            <v>880</v>
          </cell>
          <cell r="V382">
            <v>880</v>
          </cell>
          <cell r="X382">
            <v>0</v>
          </cell>
        </row>
        <row r="383">
          <cell r="A383" t="str">
            <v>XII241</v>
          </cell>
          <cell r="C383">
            <v>44175</v>
          </cell>
          <cell r="D383">
            <v>241</v>
          </cell>
          <cell r="E383" t="str">
            <v>994</v>
          </cell>
          <cell r="F383" t="str">
            <v>D</v>
          </cell>
          <cell r="G383">
            <v>524211</v>
          </cell>
          <cell r="H383" t="str">
            <v>Belanja Perjalanan Dinas Biasa - Luar Negeri</v>
          </cell>
          <cell r="I383" t="str">
            <v xml:space="preserve">Pendampingan kunker Sekjen Kemenag dkk dalam rangka persiapan penyelenggaraan ibadah umrah dan sinkronisasi protokol kesehatan di Arab Saudi (Riyadh, 12 Nov 20) </v>
          </cell>
          <cell r="J383"/>
          <cell r="K383">
            <v>251.2</v>
          </cell>
          <cell r="R383" t="str">
            <v>XII</v>
          </cell>
          <cell r="T383">
            <v>941.24639999999988</v>
          </cell>
          <cell r="V383">
            <v>941.24639999999988</v>
          </cell>
          <cell r="X383">
            <v>0</v>
          </cell>
        </row>
        <row r="384">
          <cell r="A384" t="str">
            <v>XII245</v>
          </cell>
          <cell r="C384">
            <v>44178</v>
          </cell>
          <cell r="D384">
            <v>245</v>
          </cell>
          <cell r="E384" t="str">
            <v>994</v>
          </cell>
          <cell r="F384" t="str">
            <v>A</v>
          </cell>
          <cell r="G384">
            <v>521111</v>
          </cell>
          <cell r="H384" t="str">
            <v>Administrasi Bank</v>
          </cell>
          <cell r="I384" t="str">
            <v>Biaya Administrasi bank (transfer TUP 3 dari KPPN Jkt ke rek KJRI)</v>
          </cell>
          <cell r="J384"/>
          <cell r="K384">
            <v>46.17</v>
          </cell>
          <cell r="R384" t="str">
            <v>XII</v>
          </cell>
          <cell r="T384">
            <v>172.99898999999999</v>
          </cell>
          <cell r="V384">
            <v>172.99898999999999</v>
          </cell>
          <cell r="X384">
            <v>0</v>
          </cell>
        </row>
        <row r="385">
          <cell r="A385" t="str">
            <v>XII349</v>
          </cell>
          <cell r="C385">
            <v>44180</v>
          </cell>
          <cell r="D385">
            <v>349</v>
          </cell>
          <cell r="E385" t="str">
            <v>994</v>
          </cell>
          <cell r="F385" t="str">
            <v>D</v>
          </cell>
          <cell r="G385">
            <v>524211</v>
          </cell>
          <cell r="H385" t="str">
            <v>Belanja Perjalanan Dinas Biasa - Luar Negeri</v>
          </cell>
          <cell r="I385" t="str">
            <v>Dukungan pada Kegiatan Pelayanan Terpadu (yandu) WNI/PMI yang akan dilaksanakan pada tanggal 27 – 28 November 2020 di Wisma Haji Madinah (27 - 28 Nov 2020)</v>
          </cell>
          <cell r="J385"/>
          <cell r="K385">
            <v>2136</v>
          </cell>
          <cell r="R385" t="str">
            <v>XII</v>
          </cell>
          <cell r="T385">
            <v>8003.5919999999996</v>
          </cell>
          <cell r="V385">
            <v>8003.5919999999996</v>
          </cell>
          <cell r="X385">
            <v>0</v>
          </cell>
        </row>
        <row r="386">
          <cell r="A386" t="str">
            <v>XII350</v>
          </cell>
          <cell r="C386">
            <v>44180</v>
          </cell>
          <cell r="D386">
            <v>350</v>
          </cell>
          <cell r="E386" t="str">
            <v>994</v>
          </cell>
          <cell r="F386" t="str">
            <v>D</v>
          </cell>
          <cell r="G386">
            <v>524211</v>
          </cell>
          <cell r="H386" t="str">
            <v>Belanja Perjalanan Dinas Biasa - Luar Negeri</v>
          </cell>
          <cell r="I386" t="str">
            <v>Koordinasi dan Rekonsiliasi Pelaksanaan Anggaran Staf Teknis KJRI Jeddah di Madinah dan pengecekan atas jumlah barang persediaan di Wisma Haji Madinah per 30 November 2020 (6 - 7 Des 2020)</v>
          </cell>
          <cell r="J386"/>
          <cell r="K386">
            <v>1424</v>
          </cell>
          <cell r="R386" t="str">
            <v>XII</v>
          </cell>
          <cell r="T386">
            <v>5335.7280000000001</v>
          </cell>
          <cell r="V386">
            <v>5335.7280000000001</v>
          </cell>
          <cell r="X386">
            <v>0</v>
          </cell>
        </row>
        <row r="387">
          <cell r="A387" t="str">
            <v>XII351</v>
          </cell>
          <cell r="C387">
            <v>44180</v>
          </cell>
          <cell r="D387">
            <v>351</v>
          </cell>
          <cell r="E387" t="str">
            <v>994</v>
          </cell>
          <cell r="F387" t="str">
            <v>D</v>
          </cell>
          <cell r="G387">
            <v>524211</v>
          </cell>
          <cell r="H387" t="str">
            <v>Belanja Perjalanan Dinas Biasa - Luar Negeri</v>
          </cell>
          <cell r="I387" t="str">
            <v>penatausahaan arsip kesekretariatan yang berada di Wisma Haji Makkah dan Madinah untuk diangkut dan dikumpulkan di ruang arsip kesekretariatan Jeddah serta melakukan rekonsiliasi berkas penyediaan konsumsi jemaah haji Indonesia yang berada di Wisma Haji Madinah dan Makkah (29 Nov - 3 Des 2020)</v>
          </cell>
          <cell r="J387"/>
          <cell r="K387">
            <v>1537.23</v>
          </cell>
          <cell r="R387" t="str">
            <v>XII</v>
          </cell>
          <cell r="T387">
            <v>5760</v>
          </cell>
          <cell r="V387">
            <v>5760</v>
          </cell>
          <cell r="X387">
            <v>0</v>
          </cell>
        </row>
        <row r="388">
          <cell r="A388" t="str">
            <v>XII352</v>
          </cell>
          <cell r="C388">
            <v>44180</v>
          </cell>
          <cell r="D388">
            <v>352</v>
          </cell>
          <cell r="E388" t="str">
            <v>994</v>
          </cell>
          <cell r="F388" t="str">
            <v>D</v>
          </cell>
          <cell r="G388">
            <v>524211</v>
          </cell>
          <cell r="H388" t="str">
            <v>Belanja Perjalanan Dinas Biasa - Luar Negeri</v>
          </cell>
          <cell r="I388" t="str">
            <v>Pendampingan kunker Sekjen Kemenag dkk dalam rangka persiapan penyelenggaraan ibadah umrah dan sinkronisasi protokol kesehatan di Arab Saudi (Makkah, Madinah 10 - 15 Nov 20)</v>
          </cell>
          <cell r="J388"/>
          <cell r="K388">
            <v>2449.96</v>
          </cell>
          <cell r="R388" t="str">
            <v>XII</v>
          </cell>
          <cell r="T388">
            <v>9180</v>
          </cell>
          <cell r="V388">
            <v>9180</v>
          </cell>
          <cell r="X388">
            <v>0</v>
          </cell>
        </row>
        <row r="389">
          <cell r="A389" t="str">
            <v>XII353</v>
          </cell>
          <cell r="C389">
            <v>44180</v>
          </cell>
          <cell r="D389">
            <v>353</v>
          </cell>
          <cell r="E389" t="str">
            <v>994</v>
          </cell>
          <cell r="F389" t="str">
            <v>D</v>
          </cell>
          <cell r="G389">
            <v>524211</v>
          </cell>
          <cell r="H389" t="str">
            <v>Belanja Perjalanan Dinas Biasa - Luar Negeri</v>
          </cell>
          <cell r="I389" t="str">
            <v>pemutakhiran (update) data dan pengumpulan Barang Milik Haji (BMH) yang kondisinya rusak berat di Wisma Haji Madinah dan Makkah (16 - 19 Nov 2020)</v>
          </cell>
          <cell r="J389"/>
          <cell r="K389">
            <v>1579.93</v>
          </cell>
          <cell r="R389" t="str">
            <v>XII</v>
          </cell>
          <cell r="T389">
            <v>5920</v>
          </cell>
          <cell r="V389">
            <v>5920</v>
          </cell>
          <cell r="X389">
            <v>0</v>
          </cell>
        </row>
        <row r="390">
          <cell r="A390" t="str">
            <v>XII354</v>
          </cell>
          <cell r="C390">
            <v>44180</v>
          </cell>
          <cell r="D390">
            <v>354</v>
          </cell>
          <cell r="E390" t="str">
            <v>994</v>
          </cell>
          <cell r="F390" t="str">
            <v>R</v>
          </cell>
          <cell r="G390">
            <v>521111</v>
          </cell>
          <cell r="H390" t="str">
            <v>Lembur Pra dan Pasca Operasional Haji</v>
          </cell>
          <cell r="I390" t="str">
            <v>Konsumsi lembur dalam rangka pemasangan jaringan internet di wisma makkah</v>
          </cell>
          <cell r="J390"/>
          <cell r="K390">
            <v>126.18</v>
          </cell>
          <cell r="R390" t="str">
            <v>XII</v>
          </cell>
          <cell r="T390">
            <v>472.79</v>
          </cell>
          <cell r="V390">
            <v>472.79</v>
          </cell>
          <cell r="X390">
            <v>0</v>
          </cell>
        </row>
        <row r="391">
          <cell r="A391" t="str">
            <v>XII355</v>
          </cell>
          <cell r="C391">
            <v>44180</v>
          </cell>
          <cell r="D391">
            <v>355</v>
          </cell>
          <cell r="E391" t="str">
            <v>994</v>
          </cell>
          <cell r="F391" t="str">
            <v>D</v>
          </cell>
          <cell r="G391">
            <v>524211</v>
          </cell>
          <cell r="H391" t="str">
            <v>Belanja Perjalanan Dinas Biasa - Luar Negeri</v>
          </cell>
          <cell r="I391" t="str">
            <v>6 org  Pegawai honorer - Melakukan Pendampingan terhadap BPK dalam rangka Pemeriksaan Interim atas Laporan Keuangan, Pengelolaan dan Tanggung Jawab Keuangan Haji Tahun 2020 pada Badan Pengelola Keuangan Haji (BPKH), Direktorat Jenderal Penyelenggaraan Haji dan Umrah Kementerian Agama, Kantor Urusan Haji Konsulat Jenderal RI, Hajj dan Umrah Services Republik Turki dan Instansi Terkait Lainnya di Provinsi DKI Jakarta, Jawa Tengah, Banten, Saudi Arabia dan Turki (14 - 20 Des 2020)</v>
          </cell>
          <cell r="J391"/>
          <cell r="K391">
            <v>1953.56</v>
          </cell>
          <cell r="R391" t="str">
            <v>XII</v>
          </cell>
          <cell r="T391">
            <v>7320</v>
          </cell>
          <cell r="V391">
            <v>7320</v>
          </cell>
          <cell r="X391">
            <v>0</v>
          </cell>
        </row>
        <row r="392">
          <cell r="A392" t="str">
            <v>XII356</v>
          </cell>
          <cell r="C392">
            <v>44180</v>
          </cell>
          <cell r="D392">
            <v>356</v>
          </cell>
          <cell r="E392" t="str">
            <v>994</v>
          </cell>
          <cell r="F392" t="str">
            <v>Y</v>
          </cell>
          <cell r="G392">
            <v>521131</v>
          </cell>
          <cell r="H392" t="str">
            <v>Belanja Barang Operasional -  Penanganan Pendemi Covid 19</v>
          </cell>
          <cell r="I392" t="str">
            <v>Penambah daya tahan tubuh</v>
          </cell>
          <cell r="J392"/>
          <cell r="K392">
            <v>505.58</v>
          </cell>
          <cell r="R392" t="str">
            <v>XII</v>
          </cell>
          <cell r="T392">
            <v>1894.41</v>
          </cell>
          <cell r="V392">
            <v>1894.41</v>
          </cell>
          <cell r="X392">
            <v>0</v>
          </cell>
        </row>
        <row r="393">
          <cell r="A393" t="str">
            <v>XII357</v>
          </cell>
          <cell r="C393">
            <v>44180</v>
          </cell>
          <cell r="D393">
            <v>357</v>
          </cell>
          <cell r="E393" t="str">
            <v>994</v>
          </cell>
          <cell r="F393" t="str">
            <v>P</v>
          </cell>
          <cell r="G393">
            <v>523111</v>
          </cell>
          <cell r="H393" t="str">
            <v>Belanja Pemeliharaan Gedung dan Bangunan</v>
          </cell>
          <cell r="I393" t="str">
            <v xml:space="preserve">Pemeliharaan kantor TUH </v>
          </cell>
          <cell r="J393"/>
          <cell r="K393">
            <v>7049.32</v>
          </cell>
          <cell r="R393" t="str">
            <v>XII</v>
          </cell>
          <cell r="T393">
            <v>26413.8</v>
          </cell>
          <cell r="V393">
            <v>26413.8</v>
          </cell>
          <cell r="X393">
            <v>0</v>
          </cell>
        </row>
        <row r="394">
          <cell r="A394" t="str">
            <v>XII401</v>
          </cell>
          <cell r="C394">
            <v>44181</v>
          </cell>
          <cell r="D394">
            <v>401</v>
          </cell>
          <cell r="E394" t="str">
            <v>994</v>
          </cell>
          <cell r="F394" t="str">
            <v>O</v>
          </cell>
          <cell r="G394">
            <v>522112</v>
          </cell>
          <cell r="H394" t="str">
            <v>Belanja Langganan Telepon</v>
          </cell>
          <cell r="I394" t="str">
            <v>Langganan telepon kantor TUH</v>
          </cell>
          <cell r="J394"/>
          <cell r="K394">
            <v>335.5</v>
          </cell>
          <cell r="R394" t="str">
            <v>XII</v>
          </cell>
          <cell r="T394">
            <v>1257.1100000000001</v>
          </cell>
          <cell r="V394">
            <v>1257.1100000000001</v>
          </cell>
          <cell r="X394">
            <v>0</v>
          </cell>
        </row>
        <row r="395">
          <cell r="A395" t="str">
            <v>XII402</v>
          </cell>
          <cell r="C395">
            <v>44181</v>
          </cell>
          <cell r="D395">
            <v>402</v>
          </cell>
          <cell r="E395" t="str">
            <v>994</v>
          </cell>
          <cell r="F395" t="str">
            <v>O</v>
          </cell>
          <cell r="G395">
            <v>522111</v>
          </cell>
          <cell r="H395" t="str">
            <v>Belanja Langganan Listrik</v>
          </cell>
          <cell r="I395" t="str">
            <v>Langganan listrik Kantor TUH dan Wisma Haji</v>
          </cell>
          <cell r="J395"/>
          <cell r="K395">
            <v>3246.83</v>
          </cell>
          <cell r="R395" t="str">
            <v>XII</v>
          </cell>
          <cell r="T395">
            <v>12165.88</v>
          </cell>
          <cell r="V395">
            <v>12165.880000000001</v>
          </cell>
          <cell r="X395">
            <v>0</v>
          </cell>
        </row>
        <row r="396">
          <cell r="A396" t="str">
            <v>XII403</v>
          </cell>
          <cell r="C396">
            <v>44181</v>
          </cell>
          <cell r="D396">
            <v>403</v>
          </cell>
          <cell r="E396" t="str">
            <v>994</v>
          </cell>
          <cell r="F396" t="str">
            <v>D</v>
          </cell>
          <cell r="G396">
            <v>521211</v>
          </cell>
          <cell r="H396" t="str">
            <v>Konsumsi Rapat-Rapat</v>
          </cell>
          <cell r="I396" t="str">
            <v>Konsumsi dan/ atau snack rapat koordinasi TUH tentang Pembangunan PLHUT</v>
          </cell>
          <cell r="J396"/>
          <cell r="K396">
            <v>241.93</v>
          </cell>
          <cell r="R396" t="str">
            <v>XII</v>
          </cell>
          <cell r="T396">
            <v>906.5</v>
          </cell>
          <cell r="V396">
            <v>906.5</v>
          </cell>
          <cell r="X396">
            <v>0</v>
          </cell>
        </row>
        <row r="397">
          <cell r="A397" t="str">
            <v>XII404</v>
          </cell>
          <cell r="C397">
            <v>44181</v>
          </cell>
          <cell r="D397">
            <v>404</v>
          </cell>
          <cell r="E397" t="str">
            <v>994</v>
          </cell>
          <cell r="F397" t="str">
            <v>D</v>
          </cell>
          <cell r="G397">
            <v>524211</v>
          </cell>
          <cell r="H397" t="str">
            <v>Belanja Perjalanan Dinas Biasa - Luar Negeri</v>
          </cell>
          <cell r="I397" t="str">
            <v>Tiket Pesawat Jeddah - Riyadh PP untuk 4 orang - Pendampingan kunker Sekjen Kemenag dkk dalam rangka persiapan penyelenggaraan ibadah umrah dan sinkronisasi protokol kesehatan di Arab Saudi (12 Nov 20)</v>
          </cell>
          <cell r="J397"/>
          <cell r="K397">
            <v>743.37</v>
          </cell>
          <cell r="R397" t="str">
            <v>XII</v>
          </cell>
          <cell r="T397">
            <v>2785.4</v>
          </cell>
          <cell r="V397">
            <v>2785.4</v>
          </cell>
          <cell r="X397">
            <v>0</v>
          </cell>
        </row>
        <row r="398">
          <cell r="A398" t="str">
            <v>XII405</v>
          </cell>
          <cell r="C398">
            <v>44181</v>
          </cell>
          <cell r="D398">
            <v>405</v>
          </cell>
          <cell r="E398" t="str">
            <v>994</v>
          </cell>
          <cell r="F398" t="str">
            <v>D</v>
          </cell>
          <cell r="G398">
            <v>524211</v>
          </cell>
          <cell r="H398" t="str">
            <v>Belanja Perjalanan Dinas Biasa - Luar Negeri</v>
          </cell>
          <cell r="I398" t="str">
            <v>Tiket Pesawat Jeddah - Riyadh PP untuk 4 orang - Pendampingan kunker Sekjen Kemenag dkk dalam rangka persiapan penyelenggaraan ibadah umrah dan sinkronisasi protokol kesehatan di Arab Saudi (12 Nov 20)</v>
          </cell>
          <cell r="J398"/>
          <cell r="K398">
            <v>1364.99</v>
          </cell>
          <cell r="R398" t="str">
            <v>XII</v>
          </cell>
          <cell r="T398">
            <v>5114.6000000000004</v>
          </cell>
          <cell r="V398">
            <v>5114.6000000000004</v>
          </cell>
          <cell r="X398">
            <v>0</v>
          </cell>
        </row>
        <row r="399">
          <cell r="A399" t="str">
            <v>XII406</v>
          </cell>
          <cell r="C399">
            <v>44181</v>
          </cell>
          <cell r="D399">
            <v>406</v>
          </cell>
          <cell r="E399" t="str">
            <v>994</v>
          </cell>
          <cell r="F399" t="str">
            <v>O</v>
          </cell>
          <cell r="G399">
            <v>522113</v>
          </cell>
          <cell r="H399" t="str">
            <v>Belanja Langganan Air</v>
          </cell>
          <cell r="I399" t="str">
            <v>Langganan air kantor dan wisma haji</v>
          </cell>
          <cell r="J399"/>
          <cell r="K399">
            <v>1061.8599999999999</v>
          </cell>
          <cell r="R399" t="str">
            <v>XII</v>
          </cell>
          <cell r="T399">
            <v>3978.7999999999997</v>
          </cell>
          <cell r="V399">
            <v>3978.8</v>
          </cell>
          <cell r="X399">
            <v>0</v>
          </cell>
        </row>
        <row r="400">
          <cell r="A400" t="str">
            <v>XII407</v>
          </cell>
          <cell r="C400">
            <v>44181</v>
          </cell>
          <cell r="D400">
            <v>407</v>
          </cell>
          <cell r="E400" t="str">
            <v>994</v>
          </cell>
          <cell r="F400" t="str">
            <v>P</v>
          </cell>
          <cell r="G400">
            <v>523121</v>
          </cell>
          <cell r="H400" t="str">
            <v>Belanja Pemeliharaan Peralatan dan Mesin</v>
          </cell>
          <cell r="I400" t="str">
            <v xml:space="preserve">Perawatan peralatan dan mesin kantor TUH </v>
          </cell>
          <cell r="J400"/>
          <cell r="K400">
            <v>2587.16</v>
          </cell>
          <cell r="R400" t="str">
            <v>XII</v>
          </cell>
          <cell r="T400">
            <v>9694.1</v>
          </cell>
          <cell r="V400">
            <v>9694.1</v>
          </cell>
          <cell r="X400">
            <v>0</v>
          </cell>
        </row>
        <row r="401">
          <cell r="A401" t="str">
            <v>XII408</v>
          </cell>
          <cell r="C401">
            <v>44181</v>
          </cell>
          <cell r="D401">
            <v>408</v>
          </cell>
          <cell r="E401">
            <v>994</v>
          </cell>
          <cell r="F401" t="str">
            <v>B</v>
          </cell>
          <cell r="G401">
            <v>521111</v>
          </cell>
          <cell r="H401" t="str">
            <v>Penerimaan Tamu dan Delegasi</v>
          </cell>
          <cell r="I401" t="str">
            <v>Layanan konsumsi tamu dan delegasi</v>
          </cell>
          <cell r="J401"/>
          <cell r="K401">
            <v>234.05</v>
          </cell>
          <cell r="N401"/>
          <cell r="P401"/>
          <cell r="R401" t="str">
            <v>XII</v>
          </cell>
          <cell r="T401">
            <v>877</v>
          </cell>
          <cell r="V401">
            <v>877</v>
          </cell>
          <cell r="X401">
            <v>0</v>
          </cell>
        </row>
        <row r="402">
          <cell r="A402" t="str">
            <v>XII409</v>
          </cell>
          <cell r="C402">
            <v>44181</v>
          </cell>
          <cell r="D402">
            <v>409</v>
          </cell>
          <cell r="E402" t="str">
            <v>994</v>
          </cell>
          <cell r="F402" t="str">
            <v>P</v>
          </cell>
          <cell r="G402">
            <v>523111</v>
          </cell>
          <cell r="H402" t="str">
            <v>Belanja Pemeliharaan Gedung dan Bangunan</v>
          </cell>
          <cell r="I402" t="str">
            <v>Pemeliharaan Gedung Wisma Haji Madinah</v>
          </cell>
          <cell r="J402"/>
          <cell r="K402">
            <v>453.7</v>
          </cell>
          <cell r="R402" t="str">
            <v>XII</v>
          </cell>
          <cell r="T402">
            <v>1700</v>
          </cell>
          <cell r="V402">
            <v>1700</v>
          </cell>
          <cell r="X402">
            <v>0</v>
          </cell>
        </row>
        <row r="403">
          <cell r="A403" t="str">
            <v>XII410</v>
          </cell>
          <cell r="C403">
            <v>44181</v>
          </cell>
          <cell r="D403">
            <v>410</v>
          </cell>
          <cell r="E403">
            <v>994</v>
          </cell>
          <cell r="F403" t="str">
            <v>B</v>
          </cell>
          <cell r="G403">
            <v>521111</v>
          </cell>
          <cell r="H403" t="str">
            <v>Penerimaan Tamu dan Delegasi</v>
          </cell>
          <cell r="I403" t="str">
            <v>Tenaga Kasar/Harian tenaga masak layanan delegasi</v>
          </cell>
          <cell r="J403"/>
          <cell r="K403">
            <v>160.13</v>
          </cell>
          <cell r="N403"/>
          <cell r="P403"/>
          <cell r="R403" t="str">
            <v>XII</v>
          </cell>
          <cell r="T403">
            <v>600</v>
          </cell>
          <cell r="V403">
            <v>600</v>
          </cell>
          <cell r="X403">
            <v>0</v>
          </cell>
        </row>
        <row r="404">
          <cell r="A404" t="str">
            <v>XII411</v>
          </cell>
          <cell r="C404">
            <v>44181</v>
          </cell>
          <cell r="D404">
            <v>411</v>
          </cell>
          <cell r="E404" t="str">
            <v>994</v>
          </cell>
          <cell r="F404" t="str">
            <v>D</v>
          </cell>
          <cell r="G404">
            <v>521211</v>
          </cell>
          <cell r="H404" t="str">
            <v>Konsumsi Rapat-Rapat</v>
          </cell>
          <cell r="I404" t="str">
            <v xml:space="preserve">Konsumsi dan/ atau snack rapat koordinasi TUH </v>
          </cell>
          <cell r="J404"/>
          <cell r="K404">
            <v>112.28</v>
          </cell>
          <cell r="R404" t="str">
            <v>XII</v>
          </cell>
          <cell r="T404">
            <v>420.7</v>
          </cell>
          <cell r="V404">
            <v>420.7</v>
          </cell>
          <cell r="X404">
            <v>0</v>
          </cell>
        </row>
        <row r="405">
          <cell r="A405" t="str">
            <v>XII414</v>
          </cell>
          <cell r="C405">
            <v>44181</v>
          </cell>
          <cell r="D405">
            <v>414</v>
          </cell>
          <cell r="E405" t="str">
            <v>994</v>
          </cell>
          <cell r="F405" t="str">
            <v>R</v>
          </cell>
          <cell r="G405">
            <v>521111</v>
          </cell>
          <cell r="H405" t="str">
            <v>Lembur Pra dan Pasca Operasional Haji</v>
          </cell>
          <cell r="I405" t="str">
            <v xml:space="preserve">Konsumsi Lembur dalam rangka Inventarisir, penataan, pengelompokan dan pencatatan aset dan non aset yang kondisinya rusak berat dan masih layak pakai sampai dengan tahun 2020di gudang madinatul hujjaj Jeddah dan menyusun DIR pada tiap ruangan KUH KJRI Jeddah (25 Nov - 6 Des 2020) </v>
          </cell>
          <cell r="J405"/>
          <cell r="K405">
            <v>794.34</v>
          </cell>
          <cell r="R405" t="str">
            <v>XII</v>
          </cell>
          <cell r="T405">
            <v>2976.38</v>
          </cell>
          <cell r="V405">
            <v>2976.38</v>
          </cell>
          <cell r="X405">
            <v>0</v>
          </cell>
        </row>
        <row r="406">
          <cell r="A406" t="str">
            <v>XII415</v>
          </cell>
          <cell r="C406">
            <v>44181</v>
          </cell>
          <cell r="D406">
            <v>415</v>
          </cell>
          <cell r="E406" t="str">
            <v>994</v>
          </cell>
          <cell r="F406" t="str">
            <v>P</v>
          </cell>
          <cell r="G406">
            <v>523111</v>
          </cell>
          <cell r="H406" t="str">
            <v>Belanja Pemeliharaan Gedung dan Bangunan</v>
          </cell>
          <cell r="I406" t="str">
            <v>Pemeliharaan gedung kantor TUH</v>
          </cell>
          <cell r="J406"/>
          <cell r="K406">
            <v>1983.58</v>
          </cell>
          <cell r="R406" t="str">
            <v>XII</v>
          </cell>
          <cell r="T406">
            <v>7432.46</v>
          </cell>
          <cell r="V406">
            <v>7432.46</v>
          </cell>
          <cell r="X406">
            <v>0</v>
          </cell>
        </row>
        <row r="407">
          <cell r="A407" t="str">
            <v>XII416</v>
          </cell>
          <cell r="C407">
            <v>44181</v>
          </cell>
          <cell r="D407">
            <v>416</v>
          </cell>
          <cell r="E407" t="str">
            <v>994</v>
          </cell>
          <cell r="F407" t="str">
            <v>D</v>
          </cell>
          <cell r="G407">
            <v>521211</v>
          </cell>
          <cell r="H407" t="str">
            <v>Konsumsi Rapat-Rapat</v>
          </cell>
          <cell r="I407" t="str">
            <v xml:space="preserve">Konsumsi dan/ atau snack rapat koordinasi TUH </v>
          </cell>
          <cell r="J407"/>
          <cell r="K407">
            <v>696.32</v>
          </cell>
          <cell r="R407" t="str">
            <v>XII</v>
          </cell>
          <cell r="T407">
            <v>2609.12</v>
          </cell>
          <cell r="V407">
            <v>2609.12</v>
          </cell>
          <cell r="X407">
            <v>0</v>
          </cell>
        </row>
        <row r="408">
          <cell r="A408" t="str">
            <v>XII417</v>
          </cell>
          <cell r="C408">
            <v>44181</v>
          </cell>
          <cell r="D408">
            <v>417</v>
          </cell>
          <cell r="E408" t="str">
            <v>994</v>
          </cell>
          <cell r="F408" t="str">
            <v>C</v>
          </cell>
          <cell r="G408">
            <v>521111</v>
          </cell>
          <cell r="H408" t="str">
            <v>Belanja Keperluan Perkantoran</v>
          </cell>
          <cell r="I408" t="str">
            <v>Tenaga Kasar/Harian Pemeliharaan Gedung Kantor TUH</v>
          </cell>
          <cell r="J408"/>
          <cell r="K408">
            <v>4163.33</v>
          </cell>
          <cell r="R408" t="str">
            <v>XII</v>
          </cell>
          <cell r="T408">
            <v>15600</v>
          </cell>
          <cell r="V408">
            <v>15600</v>
          </cell>
          <cell r="X408">
            <v>0</v>
          </cell>
        </row>
        <row r="409">
          <cell r="A409" t="str">
            <v>XII418</v>
          </cell>
          <cell r="C409">
            <v>44181</v>
          </cell>
          <cell r="D409">
            <v>418</v>
          </cell>
          <cell r="E409" t="str">
            <v>994</v>
          </cell>
          <cell r="F409" t="str">
            <v>Y</v>
          </cell>
          <cell r="G409">
            <v>521131</v>
          </cell>
          <cell r="H409" t="str">
            <v>Belanja Barang Operasional -  Penanganan Pendemi Covid 19</v>
          </cell>
          <cell r="I409" t="str">
            <v>Alat kesehatan (Masker, Hand sanitizer dll) dan Penambah daya tahan tubuh (Vitamin dan Madu dll)</v>
          </cell>
          <cell r="J409"/>
          <cell r="K409">
            <v>13155.86</v>
          </cell>
          <cell r="R409" t="str">
            <v>XII</v>
          </cell>
          <cell r="T409">
            <v>49295</v>
          </cell>
          <cell r="V409">
            <v>49295</v>
          </cell>
          <cell r="X409">
            <v>0</v>
          </cell>
        </row>
        <row r="410">
          <cell r="A410" t="str">
            <v>XII421</v>
          </cell>
          <cell r="C410">
            <v>44181</v>
          </cell>
          <cell r="D410">
            <v>421</v>
          </cell>
          <cell r="E410" t="str">
            <v>994</v>
          </cell>
          <cell r="F410" t="str">
            <v>P</v>
          </cell>
          <cell r="G410">
            <v>523121</v>
          </cell>
          <cell r="H410" t="str">
            <v>Belanja Pemeliharaan Peralatan dan Mesin</v>
          </cell>
          <cell r="I410" t="str">
            <v>Pemeliharaan Kendaraan Operasional</v>
          </cell>
          <cell r="J410"/>
          <cell r="K410">
            <v>4758.88</v>
          </cell>
          <cell r="R410" t="str">
            <v>XII</v>
          </cell>
          <cell r="T410">
            <v>17831.509999999998</v>
          </cell>
          <cell r="V410">
            <v>17831.509999999998</v>
          </cell>
          <cell r="X410">
            <v>0</v>
          </cell>
        </row>
        <row r="411">
          <cell r="A411" t="str">
            <v>XII422</v>
          </cell>
          <cell r="C411">
            <v>44181</v>
          </cell>
          <cell r="D411">
            <v>422</v>
          </cell>
          <cell r="E411" t="str">
            <v>994</v>
          </cell>
          <cell r="F411" t="str">
            <v>O</v>
          </cell>
          <cell r="G411">
            <v>522119</v>
          </cell>
          <cell r="H411" t="str">
            <v>Belanja Langganan Daya dan Jasa Lainnya</v>
          </cell>
          <cell r="I411" t="str">
            <v>Tunggakan Pembayaran Telepon STC</v>
          </cell>
          <cell r="J411"/>
          <cell r="K411">
            <v>6720.92</v>
          </cell>
          <cell r="R411" t="str">
            <v>XII</v>
          </cell>
          <cell r="T411">
            <v>25183.3</v>
          </cell>
          <cell r="V411">
            <v>25183.3</v>
          </cell>
          <cell r="X411">
            <v>0</v>
          </cell>
        </row>
        <row r="412">
          <cell r="A412" t="str">
            <v>XII423</v>
          </cell>
          <cell r="C412">
            <v>44181</v>
          </cell>
          <cell r="D412">
            <v>423</v>
          </cell>
          <cell r="E412" t="str">
            <v>994</v>
          </cell>
          <cell r="F412" t="str">
            <v>O</v>
          </cell>
          <cell r="G412">
            <v>522111</v>
          </cell>
          <cell r="H412" t="str">
            <v>Belanja Langganan Listrik</v>
          </cell>
          <cell r="I412" t="str">
            <v>Langganan listrik Kantor dan Wisma Haji</v>
          </cell>
          <cell r="J412"/>
          <cell r="K412">
            <v>3635</v>
          </cell>
          <cell r="R412" t="str">
            <v>XII</v>
          </cell>
          <cell r="T412">
            <v>13620.34</v>
          </cell>
          <cell r="V412">
            <v>13620.34</v>
          </cell>
          <cell r="X412">
            <v>0</v>
          </cell>
        </row>
        <row r="413">
          <cell r="A413" t="str">
            <v>XII424</v>
          </cell>
          <cell r="C413">
            <v>44181</v>
          </cell>
          <cell r="D413">
            <v>424</v>
          </cell>
          <cell r="E413" t="str">
            <v>994</v>
          </cell>
          <cell r="F413" t="str">
            <v>O</v>
          </cell>
          <cell r="G413">
            <v>522112</v>
          </cell>
          <cell r="H413" t="str">
            <v>Belanja Langganan Telepon</v>
          </cell>
          <cell r="I413" t="str">
            <v>Langganan telepon kantor TUH</v>
          </cell>
          <cell r="J413"/>
          <cell r="K413">
            <v>633.77</v>
          </cell>
          <cell r="R413" t="str">
            <v>XII</v>
          </cell>
          <cell r="T413">
            <v>2374.75</v>
          </cell>
          <cell r="V413">
            <v>2374.75</v>
          </cell>
          <cell r="X413">
            <v>0</v>
          </cell>
        </row>
        <row r="414">
          <cell r="A414" t="str">
            <v>XII465</v>
          </cell>
          <cell r="C414">
            <v>44185</v>
          </cell>
          <cell r="D414">
            <v>465</v>
          </cell>
          <cell r="E414" t="str">
            <v>994</v>
          </cell>
          <cell r="F414" t="str">
            <v>D</v>
          </cell>
          <cell r="G414">
            <v>524211</v>
          </cell>
          <cell r="H414" t="str">
            <v>Belanja Perjalanan Dinas Biasa - Luar Negeri</v>
          </cell>
          <cell r="I414" t="str">
            <v>Koordinasi dan Rekonsiliasi Pelaksanaan Anggaran Staf Teknis KJRI Jeddah di Madinah dan pengecekan atas jumlah barang persediaan di Wisma Haji Madinah per 30 November 2020 (6 - 7 Des 2020)</v>
          </cell>
          <cell r="J414"/>
          <cell r="K414">
            <v>427.01</v>
          </cell>
          <cell r="R414" t="str">
            <v>XII</v>
          </cell>
          <cell r="T414">
            <v>1600</v>
          </cell>
          <cell r="V414">
            <v>1600</v>
          </cell>
          <cell r="X414">
            <v>0</v>
          </cell>
        </row>
        <row r="415">
          <cell r="A415" t="str">
            <v>XII466</v>
          </cell>
          <cell r="C415">
            <v>44185</v>
          </cell>
          <cell r="D415">
            <v>466</v>
          </cell>
          <cell r="E415">
            <v>994</v>
          </cell>
          <cell r="F415" t="str">
            <v>B</v>
          </cell>
          <cell r="G415">
            <v>521111</v>
          </cell>
          <cell r="H415" t="str">
            <v>Penerimaan Tamu dan Delegasi</v>
          </cell>
          <cell r="I415" t="str">
            <v>Perpanjangan kartu Pass Bandara</v>
          </cell>
          <cell r="J415"/>
          <cell r="K415">
            <v>400.32</v>
          </cell>
          <cell r="N415"/>
          <cell r="P415"/>
          <cell r="R415" t="str">
            <v>XII</v>
          </cell>
          <cell r="T415">
            <v>1500</v>
          </cell>
          <cell r="V415">
            <v>1500</v>
          </cell>
          <cell r="X415">
            <v>0</v>
          </cell>
        </row>
        <row r="416">
          <cell r="A416" t="str">
            <v>XII467</v>
          </cell>
          <cell r="C416">
            <v>44185</v>
          </cell>
          <cell r="D416">
            <v>467</v>
          </cell>
          <cell r="E416" t="str">
            <v>994</v>
          </cell>
          <cell r="F416" t="str">
            <v>P</v>
          </cell>
          <cell r="G416">
            <v>523121</v>
          </cell>
          <cell r="H416" t="str">
            <v>Belanja Pemeliharaan Peralatan dan Mesin</v>
          </cell>
          <cell r="I416" t="str">
            <v>Pemeliharaan Kendaraan Operasional</v>
          </cell>
          <cell r="J416"/>
          <cell r="K416">
            <v>1298.6400000000001</v>
          </cell>
          <cell r="R416" t="str">
            <v>XII</v>
          </cell>
          <cell r="T416">
            <v>4866</v>
          </cell>
          <cell r="V416">
            <v>4866</v>
          </cell>
          <cell r="X416">
            <v>0</v>
          </cell>
        </row>
        <row r="417">
          <cell r="A417" t="str">
            <v>XII468</v>
          </cell>
          <cell r="C417">
            <v>44185</v>
          </cell>
          <cell r="D417">
            <v>468</v>
          </cell>
          <cell r="E417" t="str">
            <v>994</v>
          </cell>
          <cell r="F417" t="str">
            <v>R</v>
          </cell>
          <cell r="G417">
            <v>521111</v>
          </cell>
          <cell r="H417" t="str">
            <v>Lembur Pra dan Pasca Operasional Haji</v>
          </cell>
          <cell r="I417" t="str">
            <v>Honorarium lembur pegawai TUH bulan November dan Desember 2020</v>
          </cell>
          <cell r="J417"/>
          <cell r="K417">
            <v>5097.08</v>
          </cell>
          <cell r="R417" t="str">
            <v>XII</v>
          </cell>
          <cell r="T417">
            <v>19098.75</v>
          </cell>
          <cell r="V417">
            <v>19098.75</v>
          </cell>
          <cell r="X417">
            <v>0</v>
          </cell>
        </row>
        <row r="418">
          <cell r="A418" t="str">
            <v>XII469</v>
          </cell>
          <cell r="C418">
            <v>44185</v>
          </cell>
          <cell r="D418">
            <v>469</v>
          </cell>
          <cell r="E418" t="str">
            <v>994</v>
          </cell>
          <cell r="F418" t="str">
            <v>P</v>
          </cell>
          <cell r="G418">
            <v>523111</v>
          </cell>
          <cell r="H418" t="str">
            <v>Belanja Pemeliharaan Gedung dan Bangunan</v>
          </cell>
          <cell r="I418" t="str">
            <v>Pemeliharaan gedung wisma haji Madinah</v>
          </cell>
          <cell r="J418"/>
          <cell r="K418">
            <v>239.28</v>
          </cell>
          <cell r="R418" t="str">
            <v>XII</v>
          </cell>
          <cell r="T418">
            <v>896.6</v>
          </cell>
          <cell r="V418">
            <v>896.6</v>
          </cell>
          <cell r="X418">
            <v>0</v>
          </cell>
        </row>
        <row r="419">
          <cell r="A419" t="str">
            <v>XII470</v>
          </cell>
          <cell r="C419">
            <v>44185</v>
          </cell>
          <cell r="D419">
            <v>470</v>
          </cell>
          <cell r="E419" t="str">
            <v>994</v>
          </cell>
          <cell r="F419" t="str">
            <v>Y</v>
          </cell>
          <cell r="G419">
            <v>521131</v>
          </cell>
          <cell r="H419" t="str">
            <v>Belanja Barang Operasional -  Penanganan Pendemi Covid 19</v>
          </cell>
          <cell r="I419" t="str">
            <v>Test Covid 19 TUH (49 orang)</v>
          </cell>
          <cell r="J419"/>
          <cell r="K419">
            <v>7068.19</v>
          </cell>
          <cell r="R419" t="str">
            <v>XII</v>
          </cell>
          <cell r="T419">
            <v>26484.5</v>
          </cell>
          <cell r="V419">
            <v>26484.5</v>
          </cell>
          <cell r="X419">
            <v>0</v>
          </cell>
        </row>
        <row r="420">
          <cell r="A420" t="str">
            <v>XII484</v>
          </cell>
          <cell r="C420">
            <v>44186</v>
          </cell>
          <cell r="D420">
            <v>484</v>
          </cell>
          <cell r="E420">
            <v>54</v>
          </cell>
          <cell r="F420" t="str">
            <v>C</v>
          </cell>
          <cell r="G420">
            <v>522191</v>
          </cell>
          <cell r="H420" t="str">
            <v>Belanja Konsultan Hukum dan lainnya</v>
          </cell>
          <cell r="I420" t="str">
            <v>Jasa Konsultan Pembangunan PLHUT di Jeddah</v>
          </cell>
          <cell r="J420"/>
          <cell r="K420">
            <v>226848.15</v>
          </cell>
          <cell r="R420" t="str">
            <v>XII</v>
          </cell>
          <cell r="T420">
            <v>850000</v>
          </cell>
          <cell r="V420">
            <v>850000</v>
          </cell>
          <cell r="X420">
            <v>0</v>
          </cell>
        </row>
        <row r="421">
          <cell r="A421" t="str">
            <v>XII485</v>
          </cell>
          <cell r="C421">
            <v>44186</v>
          </cell>
          <cell r="D421">
            <v>485</v>
          </cell>
          <cell r="E421" t="str">
            <v>994</v>
          </cell>
          <cell r="F421" t="str">
            <v>C</v>
          </cell>
          <cell r="G421">
            <v>521111</v>
          </cell>
          <cell r="H421" t="str">
            <v>Belanja Keperluan Perkantoran</v>
          </cell>
          <cell r="I421" t="str">
            <v xml:space="preserve">Honorarium Pegawai TUH Bulan Desember 2020 </v>
          </cell>
          <cell r="J421"/>
          <cell r="K421">
            <v>37269.82</v>
          </cell>
          <cell r="R421" t="str">
            <v>XII</v>
          </cell>
          <cell r="T421">
            <v>139650</v>
          </cell>
          <cell r="V421">
            <v>139650</v>
          </cell>
          <cell r="X421">
            <v>0</v>
          </cell>
        </row>
        <row r="422">
          <cell r="A422" t="str">
            <v>XII512</v>
          </cell>
          <cell r="C422">
            <v>44186</v>
          </cell>
          <cell r="D422">
            <v>512</v>
          </cell>
          <cell r="E422" t="str">
            <v>994</v>
          </cell>
          <cell r="F422" t="str">
            <v>D</v>
          </cell>
          <cell r="G422">
            <v>524211</v>
          </cell>
          <cell r="H422" t="str">
            <v>Belanja Perjalanan Dinas Biasa - Luar Negeri</v>
          </cell>
          <cell r="I422" t="str">
            <v>Pemeliharaan dan Perawatan Peralatan IT Kantor TUH di Madinah dan Makkah (30 Agustus - 3 September 2020)</v>
          </cell>
          <cell r="J422"/>
          <cell r="K422">
            <v>213.5</v>
          </cell>
          <cell r="R422" t="str">
            <v>XII</v>
          </cell>
          <cell r="T422">
            <v>800</v>
          </cell>
          <cell r="V422">
            <v>800</v>
          </cell>
          <cell r="X422">
            <v>0</v>
          </cell>
        </row>
        <row r="423">
          <cell r="A423" t="str">
            <v>XII531</v>
          </cell>
          <cell r="C423">
            <v>44187</v>
          </cell>
          <cell r="D423">
            <v>531</v>
          </cell>
          <cell r="E423" t="str">
            <v>994</v>
          </cell>
          <cell r="F423" t="str">
            <v>Y</v>
          </cell>
          <cell r="G423">
            <v>521131</v>
          </cell>
          <cell r="H423" t="str">
            <v>Belanja Barang Operasional -  Penanganan Pendemi Covid 19</v>
          </cell>
          <cell r="I423" t="str">
            <v>Test Covid 19 TUH (23 orang)</v>
          </cell>
          <cell r="J423"/>
          <cell r="K423">
            <v>8470.7800000000007</v>
          </cell>
          <cell r="R423" t="str">
            <v>XII</v>
          </cell>
          <cell r="T423">
            <v>31740</v>
          </cell>
          <cell r="V423">
            <v>31740</v>
          </cell>
          <cell r="X423">
            <v>0</v>
          </cell>
        </row>
        <row r="424">
          <cell r="A424" t="str">
            <v>XII532</v>
          </cell>
          <cell r="C424">
            <v>44188</v>
          </cell>
          <cell r="D424">
            <v>532</v>
          </cell>
          <cell r="E424" t="str">
            <v>994</v>
          </cell>
          <cell r="F424" t="str">
            <v>D</v>
          </cell>
          <cell r="G424">
            <v>521211</v>
          </cell>
          <cell r="H424" t="str">
            <v>Konsumsi Rapat-Rapat</v>
          </cell>
          <cell r="I424" t="str">
            <v xml:space="preserve">Konsumsi dan/ atau snack rapat koordinasi TUH </v>
          </cell>
          <cell r="J424"/>
          <cell r="K424">
            <v>1117.04</v>
          </cell>
          <cell r="R424" t="str">
            <v>XII</v>
          </cell>
          <cell r="T424">
            <v>4185.55</v>
          </cell>
          <cell r="V424">
            <v>4185.5499999999993</v>
          </cell>
          <cell r="X424">
            <v>0</v>
          </cell>
        </row>
        <row r="425">
          <cell r="A425" t="str">
            <v>XII561</v>
          </cell>
          <cell r="C425">
            <v>44188</v>
          </cell>
          <cell r="D425">
            <v>561</v>
          </cell>
          <cell r="E425" t="str">
            <v>994</v>
          </cell>
          <cell r="F425" t="str">
            <v>O</v>
          </cell>
          <cell r="G425">
            <v>522112</v>
          </cell>
          <cell r="H425" t="str">
            <v>Belanja Langganan Telepon</v>
          </cell>
          <cell r="I425" t="str">
            <v>Langganan telepon kantor TUH</v>
          </cell>
          <cell r="J425"/>
          <cell r="K425">
            <v>262.41000000000003</v>
          </cell>
          <cell r="R425" t="str">
            <v>XII</v>
          </cell>
          <cell r="T425">
            <v>983.25</v>
          </cell>
          <cell r="V425">
            <v>983.25</v>
          </cell>
          <cell r="X425">
            <v>0</v>
          </cell>
        </row>
        <row r="426">
          <cell r="A426" t="str">
            <v>XII562</v>
          </cell>
          <cell r="C426">
            <v>44188</v>
          </cell>
          <cell r="D426">
            <v>562</v>
          </cell>
          <cell r="E426" t="str">
            <v>994</v>
          </cell>
          <cell r="F426" t="str">
            <v>P</v>
          </cell>
          <cell r="G426">
            <v>523121</v>
          </cell>
          <cell r="H426" t="str">
            <v>Belanja Pemeliharaan Peralatan dan Mesin</v>
          </cell>
          <cell r="I426" t="str">
            <v>Pemeliharaan Kendaraan Operasional</v>
          </cell>
          <cell r="J426"/>
          <cell r="K426">
            <v>1476.91</v>
          </cell>
          <cell r="R426" t="str">
            <v>XII</v>
          </cell>
          <cell r="T426">
            <v>5534</v>
          </cell>
          <cell r="V426">
            <v>5534</v>
          </cell>
          <cell r="X426">
            <v>0</v>
          </cell>
        </row>
        <row r="427">
          <cell r="A427" t="str">
            <v>XII563</v>
          </cell>
          <cell r="C427">
            <v>44188</v>
          </cell>
          <cell r="D427">
            <v>563</v>
          </cell>
          <cell r="E427">
            <v>994</v>
          </cell>
          <cell r="F427" t="str">
            <v>B</v>
          </cell>
          <cell r="G427">
            <v>521111</v>
          </cell>
          <cell r="H427" t="str">
            <v>Penerimaan Tamu dan Delegasi</v>
          </cell>
          <cell r="I427" t="str">
            <v>Layanan konsumsi tamu dan delegasi</v>
          </cell>
          <cell r="J427"/>
          <cell r="K427">
            <v>3512.61</v>
          </cell>
          <cell r="N427"/>
          <cell r="P427"/>
          <cell r="R427" t="str">
            <v>XII</v>
          </cell>
          <cell r="T427">
            <v>13161.74</v>
          </cell>
          <cell r="V427">
            <v>13161.74</v>
          </cell>
          <cell r="X427">
            <v>0</v>
          </cell>
        </row>
        <row r="428">
          <cell r="A428" t="str">
            <v>XII564</v>
          </cell>
          <cell r="C428">
            <v>44188</v>
          </cell>
          <cell r="D428">
            <v>564</v>
          </cell>
          <cell r="E428" t="str">
            <v>994</v>
          </cell>
          <cell r="F428" t="str">
            <v>P</v>
          </cell>
          <cell r="G428">
            <v>523111</v>
          </cell>
          <cell r="H428" t="str">
            <v>Belanja Pemeliharaan Gedung dan Bangunan</v>
          </cell>
          <cell r="I428" t="str">
            <v>Pemeliharaan gedung kantor TUH</v>
          </cell>
          <cell r="J428"/>
          <cell r="K428">
            <v>2401.44</v>
          </cell>
          <cell r="R428" t="str">
            <v>XII</v>
          </cell>
          <cell r="T428">
            <v>8998.2099999999991</v>
          </cell>
          <cell r="V428">
            <v>8998.2099999999991</v>
          </cell>
          <cell r="X428">
            <v>0</v>
          </cell>
        </row>
        <row r="429">
          <cell r="A429" t="str">
            <v>XII629</v>
          </cell>
          <cell r="C429">
            <v>44192</v>
          </cell>
          <cell r="D429">
            <v>629</v>
          </cell>
          <cell r="E429" t="str">
            <v>994</v>
          </cell>
          <cell r="F429" t="str">
            <v>D</v>
          </cell>
          <cell r="G429">
            <v>524211</v>
          </cell>
          <cell r="H429" t="str">
            <v>Belanja Perjalanan Dinas Biasa - Luar Negeri</v>
          </cell>
          <cell r="I429" t="str">
            <v>Melakukan Pendampingan terhadap Tim Koordinasi Teknis Persiapan Penyediaan Layanan Jemaah Haji di Arab Saudi (Makkah 21 - 23 Des 2020 dan Madinah 24 - 26 Des 2020)</v>
          </cell>
          <cell r="J429"/>
          <cell r="K429">
            <v>2136</v>
          </cell>
          <cell r="R429" t="str">
            <v>XII</v>
          </cell>
          <cell r="T429">
            <v>8003.5919999999996</v>
          </cell>
          <cell r="V429">
            <v>8003.5919999999996</v>
          </cell>
          <cell r="X429">
            <v>0</v>
          </cell>
        </row>
        <row r="430">
          <cell r="A430" t="str">
            <v>XII630</v>
          </cell>
          <cell r="C430">
            <v>44192</v>
          </cell>
          <cell r="D430">
            <v>630</v>
          </cell>
          <cell r="E430" t="str">
            <v>994</v>
          </cell>
          <cell r="F430" t="str">
            <v>D</v>
          </cell>
          <cell r="G430">
            <v>524211</v>
          </cell>
          <cell r="H430" t="str">
            <v>Belanja Perjalanan Dinas Biasa - Luar Negeri</v>
          </cell>
          <cell r="I430" t="str">
            <v>Melakukan Pendampingan terhadap Tim Koordinasi Teknis Persiapan Penyediaan Layanan Jemaah Haji di Arab Saudi (Makkah 21 - 23 Des 2020 dan Madinah 24 - 26 Des 2020)</v>
          </cell>
          <cell r="J430"/>
          <cell r="K430">
            <v>4272</v>
          </cell>
          <cell r="R430" t="str">
            <v>XII</v>
          </cell>
          <cell r="T430">
            <v>16007.183999999999</v>
          </cell>
          <cell r="V430">
            <v>16007.183999999999</v>
          </cell>
          <cell r="X430">
            <v>0</v>
          </cell>
        </row>
        <row r="431">
          <cell r="A431" t="str">
            <v>XII647</v>
          </cell>
          <cell r="C431">
            <v>44192</v>
          </cell>
          <cell r="D431">
            <v>647</v>
          </cell>
          <cell r="E431" t="str">
            <v>994</v>
          </cell>
          <cell r="F431" t="str">
            <v>D</v>
          </cell>
          <cell r="G431">
            <v>524211</v>
          </cell>
          <cell r="H431" t="str">
            <v>Belanja Perjalanan Dinas Biasa - Luar Negeri</v>
          </cell>
          <cell r="I431" t="str">
            <v>Dukungan pada Kegiatan Pelayanan Terpadu (yandu) WNI/PMI yang akan dilaksanakan pada tanggal 27 – 28 November 2020 di Wisma Haji Madinah (27 - 28 Nov 2020)</v>
          </cell>
          <cell r="J431"/>
          <cell r="K431">
            <v>533.76</v>
          </cell>
          <cell r="R431" t="str">
            <v>XII</v>
          </cell>
          <cell r="T431">
            <v>2000</v>
          </cell>
          <cell r="V431">
            <v>2000</v>
          </cell>
          <cell r="X431">
            <v>0</v>
          </cell>
        </row>
        <row r="432">
          <cell r="A432" t="str">
            <v>XII655</v>
          </cell>
          <cell r="C432">
            <v>44192</v>
          </cell>
          <cell r="D432">
            <v>655</v>
          </cell>
          <cell r="E432" t="str">
            <v>994</v>
          </cell>
          <cell r="F432" t="str">
            <v>D</v>
          </cell>
          <cell r="G432">
            <v>524211</v>
          </cell>
          <cell r="H432" t="str">
            <v>Belanja Perjalanan Dinas Biasa - Luar Negeri</v>
          </cell>
          <cell r="I432" t="str">
            <v>Melakukan Pendampingan terhadap BPK dalam rangka Pemeriksaan Interim atas Laporan Keuangan, Pengelolaan dan Tanggung Jawab Keuangan Haji Tahun 2020 pada Badan Pengelola Keuangan Haji (BPKH), Direktorat Jenderal Penyelenggaraan Haji dan Umrah Kementerian Agama, Kantor Urusan Haji Konsulat Jenderal RI, Hajj dan Umrah Services Republik Turki dan Instansi Terkait Lainnya di Provinsi DKI Jakarta, Jawa Tengah, Banten, Saudi Arabia dan Turki (14 - 20 Des 2020)</v>
          </cell>
          <cell r="J432"/>
          <cell r="K432">
            <v>2136</v>
          </cell>
          <cell r="R432" t="str">
            <v>XII</v>
          </cell>
          <cell r="T432">
            <v>8003.5919999999996</v>
          </cell>
          <cell r="V432">
            <v>8003.5919999999996</v>
          </cell>
          <cell r="X432">
            <v>0</v>
          </cell>
        </row>
        <row r="433">
          <cell r="A433" t="str">
            <v>XII656</v>
          </cell>
          <cell r="C433">
            <v>44192</v>
          </cell>
          <cell r="D433">
            <v>656</v>
          </cell>
          <cell r="E433" t="str">
            <v>994</v>
          </cell>
          <cell r="F433" t="str">
            <v>D</v>
          </cell>
          <cell r="G433">
            <v>524211</v>
          </cell>
          <cell r="H433" t="str">
            <v>Belanja Perjalanan Dinas Biasa - Luar Negeri</v>
          </cell>
          <cell r="I433" t="str">
            <v>Melakukan Pendampingan terhadap BPK dalam rangka Pemeriksaan Interim atas Laporan Keuangan, Pengelolaan dan Tanggung Jawab Keuangan Haji Tahun 2020 pada Badan Pengelola Keuangan Haji (BPKH), Direktorat Jenderal Penyelenggaraan Haji dan Umrah Kementerian Agama, Kantor Urusan Haji Konsulat Jenderal RI, Hajj dan Umrah Services Republik Turki dan Instansi Terkait Lainnya di Provinsi DKI Jakarta, Jawa Tengah, Banten, Saudi Arabia dan Turki (14 - 20 Des 2020)</v>
          </cell>
          <cell r="J433"/>
          <cell r="K433">
            <v>5696</v>
          </cell>
          <cell r="R433" t="str">
            <v>XII</v>
          </cell>
          <cell r="T433">
            <v>21342.912</v>
          </cell>
          <cell r="V433">
            <v>21342.912</v>
          </cell>
          <cell r="X433">
            <v>0</v>
          </cell>
        </row>
        <row r="434">
          <cell r="A434" t="str">
            <v>XII668</v>
          </cell>
          <cell r="C434">
            <v>44193</v>
          </cell>
          <cell r="D434">
            <v>668</v>
          </cell>
          <cell r="E434" t="str">
            <v>994</v>
          </cell>
          <cell r="F434" t="str">
            <v>L</v>
          </cell>
          <cell r="G434">
            <v>524111</v>
          </cell>
          <cell r="H434" t="str">
            <v>Belanja Perjalanan Dinas Biasa</v>
          </cell>
          <cell r="I434" t="str">
            <v>Evaluasi Penyusunan LK TW III TA 2020 DAN Persiapan LK Akhir TA 2020</v>
          </cell>
          <cell r="J434"/>
          <cell r="K434">
            <v>2707.27</v>
          </cell>
          <cell r="R434" t="str">
            <v>XII</v>
          </cell>
          <cell r="T434">
            <v>10144.14069</v>
          </cell>
          <cell r="V434">
            <v>10144.14069</v>
          </cell>
          <cell r="X434">
            <v>0</v>
          </cell>
        </row>
        <row r="435">
          <cell r="A435" t="str">
            <v>XII669</v>
          </cell>
          <cell r="C435">
            <v>44193</v>
          </cell>
          <cell r="D435">
            <v>669</v>
          </cell>
          <cell r="E435" t="str">
            <v>994</v>
          </cell>
          <cell r="F435" t="str">
            <v>L</v>
          </cell>
          <cell r="G435">
            <v>522151</v>
          </cell>
          <cell r="H435" t="str">
            <v>Belanja Jasa Profesi</v>
          </cell>
          <cell r="I435" t="str">
            <v>Honorarium Narsum Evaluasi Penyusunan LK TW III TA 2020 DAN Persiapan LK Akhir TA 2020</v>
          </cell>
          <cell r="J435"/>
          <cell r="K435">
            <v>507.61</v>
          </cell>
          <cell r="R435" t="str">
            <v>XII</v>
          </cell>
          <cell r="T435">
            <v>1902.01467</v>
          </cell>
          <cell r="V435">
            <v>1902.01467</v>
          </cell>
          <cell r="X435">
            <v>0</v>
          </cell>
        </row>
        <row r="436">
          <cell r="A436" t="str">
            <v>XII670</v>
          </cell>
          <cell r="C436">
            <v>44193</v>
          </cell>
          <cell r="D436">
            <v>670</v>
          </cell>
          <cell r="E436" t="str">
            <v>994</v>
          </cell>
          <cell r="F436" t="str">
            <v>L</v>
          </cell>
          <cell r="G436">
            <v>521211</v>
          </cell>
          <cell r="H436" t="str">
            <v>Belanja Bahan</v>
          </cell>
          <cell r="I436" t="str">
            <v>ATK Penggandaan dan Pelaporan</v>
          </cell>
          <cell r="J436"/>
          <cell r="K436">
            <v>141</v>
          </cell>
          <cell r="R436" t="str">
            <v>XII</v>
          </cell>
          <cell r="T436">
            <v>528.327</v>
          </cell>
          <cell r="V436">
            <v>528.327</v>
          </cell>
          <cell r="X436">
            <v>0</v>
          </cell>
        </row>
        <row r="437">
          <cell r="A437" t="str">
            <v>XII671</v>
          </cell>
          <cell r="C437">
            <v>44193</v>
          </cell>
          <cell r="D437">
            <v>671</v>
          </cell>
          <cell r="E437" t="str">
            <v>994</v>
          </cell>
          <cell r="F437" t="str">
            <v>G</v>
          </cell>
          <cell r="G437">
            <v>521115</v>
          </cell>
          <cell r="H437" t="str">
            <v>Belanja Honor Operasional Satuan Kerja</v>
          </cell>
          <cell r="I437" t="str">
            <v>Honorarium Pengelola LK UAKPA Satker Atase Haji Jan - Des 2020</v>
          </cell>
          <cell r="J437"/>
          <cell r="K437">
            <v>1015.23</v>
          </cell>
          <cell r="R437" t="str">
            <v>XII</v>
          </cell>
          <cell r="T437">
            <v>3804.0668099999998</v>
          </cell>
          <cell r="V437">
            <v>3804.0668099999998</v>
          </cell>
          <cell r="X437">
            <v>0</v>
          </cell>
        </row>
        <row r="438">
          <cell r="A438" t="str">
            <v>XII672</v>
          </cell>
          <cell r="C438">
            <v>44193</v>
          </cell>
          <cell r="D438">
            <v>672</v>
          </cell>
          <cell r="E438" t="str">
            <v>994</v>
          </cell>
          <cell r="F438" t="str">
            <v>E</v>
          </cell>
          <cell r="G438">
            <v>521115</v>
          </cell>
          <cell r="H438" t="str">
            <v>Belanja Honor Operasional Satuan Kerja</v>
          </cell>
          <cell r="I438" t="str">
            <v>Honorarium Pengelola Keuangan DIPA Nov - Des 2020</v>
          </cell>
          <cell r="J438"/>
          <cell r="K438">
            <v>2346.3000000000002</v>
          </cell>
          <cell r="R438" t="str">
            <v>XII</v>
          </cell>
          <cell r="T438">
            <v>8791.5861000000004</v>
          </cell>
          <cell r="V438">
            <v>8791.5861000000004</v>
          </cell>
          <cell r="X438">
            <v>0</v>
          </cell>
        </row>
        <row r="439">
          <cell r="A439" t="str">
            <v>XII673</v>
          </cell>
          <cell r="C439">
            <v>44193</v>
          </cell>
          <cell r="D439">
            <v>673</v>
          </cell>
          <cell r="E439" t="str">
            <v>994</v>
          </cell>
          <cell r="F439" t="str">
            <v>D</v>
          </cell>
          <cell r="G439">
            <v>521211</v>
          </cell>
          <cell r="H439" t="str">
            <v>Konsumsi Rapat-Rapat</v>
          </cell>
          <cell r="I439" t="str">
            <v xml:space="preserve">Konsumsi dan/ atau snack rapat koordinasi TUH </v>
          </cell>
          <cell r="J439"/>
          <cell r="K439">
            <v>828.65</v>
          </cell>
          <cell r="R439" t="str">
            <v>XII</v>
          </cell>
          <cell r="T439">
            <v>3104.97</v>
          </cell>
          <cell r="V439">
            <v>3104.97</v>
          </cell>
          <cell r="X439">
            <v>0</v>
          </cell>
        </row>
        <row r="440">
          <cell r="A440" t="str">
            <v>XII674</v>
          </cell>
          <cell r="C440">
            <v>44193</v>
          </cell>
          <cell r="D440">
            <v>674</v>
          </cell>
          <cell r="E440">
            <v>54</v>
          </cell>
          <cell r="F440" t="str">
            <v>B</v>
          </cell>
          <cell r="G440">
            <v>532111</v>
          </cell>
          <cell r="H440" t="str">
            <v>Belanja Modal Peralatan dan Mesin - Alat Pengolah Data dan Komunikasi</v>
          </cell>
          <cell r="I440" t="str">
            <v>Unifi Switch (Hub) dan server penguatan jaringan internet wisma haji</v>
          </cell>
          <cell r="J440"/>
          <cell r="K440">
            <v>15158.39</v>
          </cell>
          <cell r="R440" t="str">
            <v>XII</v>
          </cell>
          <cell r="T440">
            <v>56798.5</v>
          </cell>
          <cell r="V440">
            <v>56798.5</v>
          </cell>
          <cell r="X440">
            <v>0</v>
          </cell>
        </row>
        <row r="441">
          <cell r="A441" t="str">
            <v>XII675</v>
          </cell>
          <cell r="C441">
            <v>44193</v>
          </cell>
          <cell r="D441">
            <v>675</v>
          </cell>
          <cell r="E441" t="str">
            <v>994</v>
          </cell>
          <cell r="F441" t="str">
            <v>X</v>
          </cell>
          <cell r="G441">
            <v>521832</v>
          </cell>
          <cell r="H441" t="str">
            <v>Belanja Barang Persediaan Lainnya</v>
          </cell>
          <cell r="I441" t="str">
            <v>Barang persediaan kantor dan wisma haji</v>
          </cell>
          <cell r="J441"/>
          <cell r="K441">
            <v>458.45</v>
          </cell>
          <cell r="R441" t="str">
            <v>XII</v>
          </cell>
          <cell r="T441">
            <v>1717.8</v>
          </cell>
          <cell r="V441">
            <v>1717.8</v>
          </cell>
          <cell r="X441">
            <v>0</v>
          </cell>
        </row>
        <row r="442">
          <cell r="A442" t="str">
            <v>XII676</v>
          </cell>
          <cell r="C442">
            <v>44193</v>
          </cell>
          <cell r="D442">
            <v>676</v>
          </cell>
          <cell r="E442" t="str">
            <v>994</v>
          </cell>
          <cell r="F442" t="str">
            <v>Y</v>
          </cell>
          <cell r="G442">
            <v>521131</v>
          </cell>
          <cell r="H442" t="str">
            <v>Belanja Barang Operasional -  Penanganan Pendemi Covid 19</v>
          </cell>
          <cell r="I442" t="str">
            <v>Penambah daya tahan tubuh dan test covid</v>
          </cell>
          <cell r="J442"/>
          <cell r="K442">
            <v>811.9</v>
          </cell>
          <cell r="R442" t="str">
            <v>XII</v>
          </cell>
          <cell r="T442">
            <v>3042.19</v>
          </cell>
          <cell r="V442">
            <v>3042.19</v>
          </cell>
          <cell r="X442">
            <v>0</v>
          </cell>
        </row>
        <row r="443">
          <cell r="A443" t="str">
            <v>XII677</v>
          </cell>
          <cell r="C443">
            <v>44193</v>
          </cell>
          <cell r="D443">
            <v>677</v>
          </cell>
          <cell r="E443" t="str">
            <v>994</v>
          </cell>
          <cell r="F443" t="str">
            <v>A</v>
          </cell>
          <cell r="G443">
            <v>521111</v>
          </cell>
          <cell r="H443" t="str">
            <v>Keperluan Sarana Prasarana Peralatan dan Gedung</v>
          </cell>
          <cell r="I443" t="str">
            <v>Peralatan gedung kantor dan wisma haji</v>
          </cell>
          <cell r="J443"/>
          <cell r="K443">
            <v>23.75</v>
          </cell>
          <cell r="R443" t="str">
            <v>XII</v>
          </cell>
          <cell r="T443">
            <v>89</v>
          </cell>
          <cell r="V443">
            <v>89</v>
          </cell>
          <cell r="X443">
            <v>0</v>
          </cell>
        </row>
        <row r="444">
          <cell r="A444" t="str">
            <v>XII678</v>
          </cell>
          <cell r="C444">
            <v>44193</v>
          </cell>
          <cell r="D444">
            <v>678</v>
          </cell>
          <cell r="E444">
            <v>994</v>
          </cell>
          <cell r="F444" t="str">
            <v>B</v>
          </cell>
          <cell r="G444">
            <v>521111</v>
          </cell>
          <cell r="H444" t="str">
            <v>Penerimaan Tamu dan Delegasi</v>
          </cell>
          <cell r="I444" t="str">
            <v>Layanan konsumsi dan keprotokolan tamu dan delegasi</v>
          </cell>
          <cell r="J444"/>
          <cell r="K444">
            <v>5934.02</v>
          </cell>
          <cell r="N444"/>
          <cell r="P444"/>
          <cell r="R444" t="str">
            <v>XII</v>
          </cell>
          <cell r="T444">
            <v>22234.79</v>
          </cell>
          <cell r="V444">
            <v>22234.79</v>
          </cell>
          <cell r="X444">
            <v>0</v>
          </cell>
        </row>
        <row r="445">
          <cell r="A445" t="str">
            <v>XII679</v>
          </cell>
          <cell r="C445">
            <v>44193</v>
          </cell>
          <cell r="D445">
            <v>679</v>
          </cell>
          <cell r="E445" t="str">
            <v>994</v>
          </cell>
          <cell r="F445" t="str">
            <v>O</v>
          </cell>
          <cell r="G445">
            <v>522113</v>
          </cell>
          <cell r="H445" t="str">
            <v>Belanja Langganan Air</v>
          </cell>
          <cell r="I445" t="str">
            <v>Langganan air minum TUH</v>
          </cell>
          <cell r="J445"/>
          <cell r="K445">
            <v>1118.3599999999999</v>
          </cell>
          <cell r="R445" t="str">
            <v>XII</v>
          </cell>
          <cell r="T445">
            <v>4190.5</v>
          </cell>
          <cell r="V445">
            <v>4190.5</v>
          </cell>
          <cell r="X445">
            <v>0</v>
          </cell>
        </row>
        <row r="446">
          <cell r="A446" t="str">
            <v>XII680</v>
          </cell>
          <cell r="C446">
            <v>44193</v>
          </cell>
          <cell r="D446">
            <v>680</v>
          </cell>
          <cell r="E446">
            <v>994</v>
          </cell>
          <cell r="F446" t="str">
            <v>O</v>
          </cell>
          <cell r="G446">
            <v>522191</v>
          </cell>
          <cell r="H446" t="str">
            <v>Belanja Pembuangan Air Limbah</v>
          </cell>
          <cell r="I446" t="str">
            <v>Pembuangan Air Limbah Kantor TUH</v>
          </cell>
          <cell r="J446"/>
          <cell r="K446">
            <v>168.13</v>
          </cell>
          <cell r="R446" t="str">
            <v>XII</v>
          </cell>
          <cell r="T446">
            <v>630</v>
          </cell>
          <cell r="V446">
            <v>630</v>
          </cell>
          <cell r="X446">
            <v>0</v>
          </cell>
        </row>
        <row r="447">
          <cell r="A447" t="str">
            <v>XII681</v>
          </cell>
          <cell r="C447">
            <v>44193</v>
          </cell>
          <cell r="D447">
            <v>681</v>
          </cell>
          <cell r="E447" t="str">
            <v>994</v>
          </cell>
          <cell r="F447" t="str">
            <v>P</v>
          </cell>
          <cell r="G447">
            <v>523111</v>
          </cell>
          <cell r="H447" t="str">
            <v>Belanja Pemeliharaan Gedung dan Bangunan</v>
          </cell>
          <cell r="I447" t="str">
            <v>Pemeliharaan gedung kantor TUH</v>
          </cell>
          <cell r="J447"/>
          <cell r="K447">
            <v>1814.96</v>
          </cell>
          <cell r="R447" t="str">
            <v>XII</v>
          </cell>
          <cell r="T447">
            <v>6800.67</v>
          </cell>
          <cell r="V447">
            <v>6800.67</v>
          </cell>
          <cell r="X447">
            <v>0</v>
          </cell>
        </row>
        <row r="448">
          <cell r="A448" t="str">
            <v>XII694</v>
          </cell>
          <cell r="C448">
            <v>44193</v>
          </cell>
          <cell r="D448">
            <v>694</v>
          </cell>
          <cell r="E448" t="str">
            <v>994</v>
          </cell>
          <cell r="F448" t="str">
            <v>A</v>
          </cell>
          <cell r="G448">
            <v>521111</v>
          </cell>
          <cell r="H448" t="str">
            <v>Administrasi Bank</v>
          </cell>
          <cell r="I448" t="str">
            <v>Biaya Administrasi bank (transfer ke Jakarta berupa dana pajak dan pendapatan)</v>
          </cell>
          <cell r="J448"/>
          <cell r="K448">
            <v>23.02</v>
          </cell>
          <cell r="R448" t="str">
            <v>XII</v>
          </cell>
          <cell r="T448">
            <v>86.25</v>
          </cell>
          <cell r="V448">
            <v>86.25</v>
          </cell>
          <cell r="X448">
            <v>0</v>
          </cell>
        </row>
        <row r="449">
          <cell r="A449" t="str">
            <v>XII759</v>
          </cell>
          <cell r="C449">
            <v>44194</v>
          </cell>
          <cell r="D449">
            <v>759</v>
          </cell>
          <cell r="E449" t="str">
            <v>994</v>
          </cell>
          <cell r="F449" t="str">
            <v>D</v>
          </cell>
          <cell r="G449">
            <v>522141</v>
          </cell>
          <cell r="H449" t="str">
            <v>Aplikasi Rapat Online</v>
          </cell>
          <cell r="I449" t="str">
            <v>Sewa Aplikasi Rapat Online TUH</v>
          </cell>
          <cell r="J449"/>
          <cell r="K449">
            <v>71.489999999999995</v>
          </cell>
          <cell r="R449" t="str">
            <v>XII</v>
          </cell>
          <cell r="T449">
            <v>267.87302999999997</v>
          </cell>
          <cell r="V449">
            <v>267.87302999999997</v>
          </cell>
          <cell r="X449">
            <v>0</v>
          </cell>
        </row>
        <row r="450">
          <cell r="A450" t="str">
            <v>XII760</v>
          </cell>
          <cell r="C450">
            <v>44194</v>
          </cell>
          <cell r="D450">
            <v>760</v>
          </cell>
          <cell r="E450" t="str">
            <v>994</v>
          </cell>
          <cell r="F450" t="str">
            <v>A</v>
          </cell>
          <cell r="G450">
            <v>521111</v>
          </cell>
          <cell r="H450" t="str">
            <v>Keperluan Sarana Prasarana Peralatan dan Gedung</v>
          </cell>
          <cell r="I450" t="str">
            <v>Peralatan gedung kantor dan wisma haji</v>
          </cell>
          <cell r="J450"/>
          <cell r="K450">
            <v>4502.3999999999996</v>
          </cell>
          <cell r="R450" t="str">
            <v>XII</v>
          </cell>
          <cell r="T450">
            <v>16870.5</v>
          </cell>
          <cell r="V450">
            <v>16870.5</v>
          </cell>
          <cell r="X450">
            <v>0</v>
          </cell>
        </row>
        <row r="451">
          <cell r="A451" t="str">
            <v>XII761</v>
          </cell>
          <cell r="C451">
            <v>44194</v>
          </cell>
          <cell r="D451">
            <v>761</v>
          </cell>
          <cell r="E451">
            <v>994</v>
          </cell>
          <cell r="F451" t="str">
            <v>O</v>
          </cell>
          <cell r="G451">
            <v>522191</v>
          </cell>
          <cell r="H451" t="str">
            <v>Belanja Pembuangan Air Limbah</v>
          </cell>
          <cell r="I451" t="str">
            <v>Pembuangan Air Limbah Kantor TUH</v>
          </cell>
          <cell r="J451"/>
          <cell r="K451">
            <v>56.04</v>
          </cell>
          <cell r="R451" t="str">
            <v>XII</v>
          </cell>
          <cell r="T451">
            <v>210</v>
          </cell>
          <cell r="V451">
            <v>210</v>
          </cell>
          <cell r="X451">
            <v>0</v>
          </cell>
        </row>
        <row r="452">
          <cell r="A452" t="str">
            <v>XII762</v>
          </cell>
          <cell r="C452">
            <v>44194</v>
          </cell>
          <cell r="D452">
            <v>762</v>
          </cell>
          <cell r="E452" t="str">
            <v>994</v>
          </cell>
          <cell r="F452" t="str">
            <v>C</v>
          </cell>
          <cell r="G452">
            <v>521111</v>
          </cell>
          <cell r="H452" t="str">
            <v>Belanja Tenaga Kasar dan Tenaga Harian</v>
          </cell>
          <cell r="I452" t="str">
            <v>Juru masak dan Pengemudi tamu dan delegasi</v>
          </cell>
          <cell r="J452"/>
          <cell r="K452">
            <v>4843.88</v>
          </cell>
          <cell r="R452" t="str">
            <v>XII</v>
          </cell>
          <cell r="T452">
            <v>18150</v>
          </cell>
          <cell r="V452">
            <v>18150</v>
          </cell>
          <cell r="X452">
            <v>0</v>
          </cell>
        </row>
        <row r="453">
          <cell r="A453" t="str">
            <v>XII763</v>
          </cell>
          <cell r="C453">
            <v>44194</v>
          </cell>
          <cell r="D453">
            <v>763</v>
          </cell>
          <cell r="E453" t="str">
            <v>994</v>
          </cell>
          <cell r="F453" t="str">
            <v>O</v>
          </cell>
          <cell r="G453">
            <v>522113</v>
          </cell>
          <cell r="H453" t="str">
            <v>Belanja Langganan Air</v>
          </cell>
          <cell r="I453" t="str">
            <v>Langganan PAM TUH</v>
          </cell>
          <cell r="J453"/>
          <cell r="K453">
            <v>376.39</v>
          </cell>
          <cell r="R453" t="str">
            <v>XII</v>
          </cell>
          <cell r="T453">
            <v>1410.35</v>
          </cell>
          <cell r="V453">
            <v>1410.35</v>
          </cell>
          <cell r="X453">
            <v>0</v>
          </cell>
        </row>
        <row r="454">
          <cell r="A454" t="str">
            <v>XII764</v>
          </cell>
          <cell r="C454">
            <v>44194</v>
          </cell>
          <cell r="D454">
            <v>764</v>
          </cell>
          <cell r="E454" t="str">
            <v>994</v>
          </cell>
          <cell r="F454" t="str">
            <v>O</v>
          </cell>
          <cell r="G454">
            <v>522112</v>
          </cell>
          <cell r="H454" t="str">
            <v>Belanja Langganan Telepon</v>
          </cell>
          <cell r="I454" t="str">
            <v>Langganan telepon kantor TUH</v>
          </cell>
          <cell r="J454"/>
          <cell r="K454">
            <v>254.76</v>
          </cell>
          <cell r="R454" t="str">
            <v>XII</v>
          </cell>
          <cell r="T454">
            <v>954.57999999999993</v>
          </cell>
          <cell r="V454">
            <v>954.57999999999993</v>
          </cell>
          <cell r="X454">
            <v>0</v>
          </cell>
        </row>
        <row r="455">
          <cell r="A455" t="str">
            <v>XII765</v>
          </cell>
          <cell r="C455">
            <v>44194</v>
          </cell>
          <cell r="D455">
            <v>765</v>
          </cell>
          <cell r="E455" t="str">
            <v>994</v>
          </cell>
          <cell r="F455" t="str">
            <v>P</v>
          </cell>
          <cell r="G455">
            <v>523121</v>
          </cell>
          <cell r="H455" t="str">
            <v>Belanja Pemeliharaan Peralatan dan Mesin</v>
          </cell>
          <cell r="I455" t="str">
            <v>Pemeliharaan Peralatan dan kendaraan</v>
          </cell>
          <cell r="J455"/>
          <cell r="K455">
            <v>20209.759999999998</v>
          </cell>
          <cell r="R455" t="str">
            <v>XII</v>
          </cell>
          <cell r="T455">
            <v>75725.97</v>
          </cell>
          <cell r="V455">
            <v>75725.97</v>
          </cell>
          <cell r="X455">
            <v>0</v>
          </cell>
        </row>
        <row r="456">
          <cell r="A456" t="str">
            <v>XII766</v>
          </cell>
          <cell r="C456">
            <v>44194</v>
          </cell>
          <cell r="D456">
            <v>766</v>
          </cell>
          <cell r="E456" t="str">
            <v>994</v>
          </cell>
          <cell r="F456" t="str">
            <v>P</v>
          </cell>
          <cell r="G456">
            <v>523111</v>
          </cell>
          <cell r="H456" t="str">
            <v>Belanja Pemeliharaan Gedung dan Bangunan</v>
          </cell>
          <cell r="I456" t="str">
            <v>Pemeliharaan gedung kantor TUH</v>
          </cell>
          <cell r="J456"/>
          <cell r="K456">
            <v>1420.36</v>
          </cell>
          <cell r="R456" t="str">
            <v>XII</v>
          </cell>
          <cell r="T456">
            <v>5322.1</v>
          </cell>
          <cell r="V456">
            <v>5322.1</v>
          </cell>
          <cell r="X456">
            <v>0</v>
          </cell>
        </row>
        <row r="457">
          <cell r="A457" t="str">
            <v>XII767</v>
          </cell>
          <cell r="C457">
            <v>44194</v>
          </cell>
          <cell r="D457">
            <v>767</v>
          </cell>
          <cell r="E457" t="str">
            <v>994</v>
          </cell>
          <cell r="F457" t="str">
            <v>D</v>
          </cell>
          <cell r="G457">
            <v>521211</v>
          </cell>
          <cell r="H457" t="str">
            <v>Konsumsi Rapat-Rapat</v>
          </cell>
          <cell r="I457" t="str">
            <v xml:space="preserve">Konsumsi dan/ atau snack rapat koordinasi TUH </v>
          </cell>
          <cell r="J457"/>
          <cell r="K457">
            <v>2326.71</v>
          </cell>
          <cell r="R457" t="str">
            <v>XII</v>
          </cell>
          <cell r="T457">
            <v>8718.1999999999989</v>
          </cell>
          <cell r="V457">
            <v>8718.2000000000007</v>
          </cell>
          <cell r="X457">
            <v>0</v>
          </cell>
        </row>
        <row r="458">
          <cell r="A458" t="str">
            <v>XII768</v>
          </cell>
          <cell r="C458">
            <v>44194</v>
          </cell>
          <cell r="D458">
            <v>768</v>
          </cell>
          <cell r="E458" t="str">
            <v>994</v>
          </cell>
          <cell r="F458" t="str">
            <v>Y</v>
          </cell>
          <cell r="G458">
            <v>521131</v>
          </cell>
          <cell r="H458" t="str">
            <v>Belanja Barang Operasional -  Penanganan Pendemi Covid 19</v>
          </cell>
          <cell r="I458" t="str">
            <v>Penambah daya tahan tubuh, test covid, penyemprotan disinfektan dan alkes</v>
          </cell>
          <cell r="J458"/>
          <cell r="K458">
            <v>7919.78</v>
          </cell>
          <cell r="R458" t="str">
            <v>XII</v>
          </cell>
          <cell r="T458">
            <v>29675.4</v>
          </cell>
          <cell r="V458">
            <v>29675.4</v>
          </cell>
          <cell r="X458">
            <v>0</v>
          </cell>
        </row>
        <row r="459">
          <cell r="A459" t="str">
            <v>XII769</v>
          </cell>
          <cell r="C459">
            <v>44194</v>
          </cell>
          <cell r="D459">
            <v>769</v>
          </cell>
          <cell r="E459" t="str">
            <v>994</v>
          </cell>
          <cell r="F459" t="str">
            <v>X</v>
          </cell>
          <cell r="G459">
            <v>521832</v>
          </cell>
          <cell r="H459" t="str">
            <v>Belanja Barang Persediaan Lainnya</v>
          </cell>
          <cell r="I459" t="str">
            <v>Barang persediaan kantor dan wisma haji</v>
          </cell>
          <cell r="J459"/>
          <cell r="K459">
            <v>1868.16</v>
          </cell>
          <cell r="R459" t="str">
            <v>XII</v>
          </cell>
          <cell r="T459">
            <v>7000</v>
          </cell>
          <cell r="V459">
            <v>7000</v>
          </cell>
          <cell r="X459">
            <v>0</v>
          </cell>
        </row>
        <row r="460">
          <cell r="A460" t="str">
            <v>XII770</v>
          </cell>
          <cell r="C460">
            <v>44194</v>
          </cell>
          <cell r="D460">
            <v>770</v>
          </cell>
          <cell r="E460">
            <v>994</v>
          </cell>
          <cell r="F460" t="str">
            <v>B</v>
          </cell>
          <cell r="G460">
            <v>521111</v>
          </cell>
          <cell r="H460" t="str">
            <v>Penerimaan Tamu dan Delegasi</v>
          </cell>
          <cell r="I460" t="str">
            <v>Layanan Keprotokolan, konsumsi dan komunikasi tamu dan delegasi</v>
          </cell>
          <cell r="J460"/>
          <cell r="K460">
            <v>6134.44</v>
          </cell>
          <cell r="N460"/>
          <cell r="P460"/>
          <cell r="R460" t="str">
            <v>XII</v>
          </cell>
          <cell r="T460">
            <v>22985.739999999998</v>
          </cell>
          <cell r="V460">
            <v>22985.74</v>
          </cell>
          <cell r="X460">
            <v>0</v>
          </cell>
        </row>
        <row r="461">
          <cell r="A461" t="str">
            <v>XII780</v>
          </cell>
          <cell r="C461">
            <v>44195</v>
          </cell>
          <cell r="D461">
            <v>780</v>
          </cell>
          <cell r="E461" t="str">
            <v>994</v>
          </cell>
          <cell r="F461" t="str">
            <v>D</v>
          </cell>
          <cell r="G461">
            <v>524211</v>
          </cell>
          <cell r="H461" t="str">
            <v>Belanja Perjalanan Dinas Biasa - Luar Negeri</v>
          </cell>
          <cell r="I461" t="str">
            <v>Melakukan Pendampingan terhadap Tim Koordinasi Teknis Persiapan Penyediaan Layanan Jemaah Haji di Arab Saudi (Makkah 21 - 23 Des 2020 dan Madinah 24 - 26 Des 2020)</v>
          </cell>
          <cell r="J461"/>
          <cell r="K461">
            <v>1088.8699999999999</v>
          </cell>
          <cell r="R461" t="str">
            <v>XII</v>
          </cell>
          <cell r="T461">
            <v>4080</v>
          </cell>
          <cell r="V461">
            <v>4080</v>
          </cell>
          <cell r="X461">
            <v>0</v>
          </cell>
        </row>
        <row r="462">
          <cell r="A462" t="str">
            <v>XII821</v>
          </cell>
          <cell r="C462">
            <v>44196</v>
          </cell>
          <cell r="D462">
            <v>821</v>
          </cell>
          <cell r="E462" t="str">
            <v>994</v>
          </cell>
          <cell r="F462" t="str">
            <v>A</v>
          </cell>
          <cell r="G462">
            <v>521111</v>
          </cell>
          <cell r="H462" t="str">
            <v>Administrasi Bank</v>
          </cell>
          <cell r="I462" t="str">
            <v>Biaya Administrasi bank (transfer ke Jakarta berupa pengembalian sisa TUP)</v>
          </cell>
          <cell r="J462"/>
          <cell r="K462">
            <v>23.02</v>
          </cell>
          <cell r="R462" t="str">
            <v>XII</v>
          </cell>
          <cell r="T462">
            <v>86.255939999999995</v>
          </cell>
          <cell r="V462">
            <v>86.255939999999995</v>
          </cell>
          <cell r="X462">
            <v>0</v>
          </cell>
        </row>
        <row r="463">
          <cell r="R463" t="str">
            <v>I</v>
          </cell>
          <cell r="V463"/>
        </row>
        <row r="464">
          <cell r="R464" t="str">
            <v>I</v>
          </cell>
          <cell r="V464"/>
        </row>
        <row r="465">
          <cell r="V465"/>
        </row>
        <row r="466">
          <cell r="K466">
            <v>32177.98</v>
          </cell>
          <cell r="V466"/>
        </row>
        <row r="467">
          <cell r="A467">
            <v>1</v>
          </cell>
          <cell r="B467">
            <v>2</v>
          </cell>
          <cell r="C467">
            <v>3</v>
          </cell>
          <cell r="D467">
            <v>4</v>
          </cell>
          <cell r="E467">
            <v>5</v>
          </cell>
          <cell r="F467">
            <v>6</v>
          </cell>
          <cell r="G467">
            <v>7</v>
          </cell>
          <cell r="H467">
            <v>8</v>
          </cell>
          <cell r="I467">
            <v>9</v>
          </cell>
          <cell r="J467">
            <v>10</v>
          </cell>
          <cell r="K467">
            <v>11</v>
          </cell>
          <cell r="L467">
            <v>12</v>
          </cell>
          <cell r="M467">
            <v>13</v>
          </cell>
          <cell r="N467">
            <v>14</v>
          </cell>
          <cell r="P467"/>
          <cell r="Q467">
            <v>17</v>
          </cell>
          <cell r="R467"/>
          <cell r="S467">
            <v>19</v>
          </cell>
          <cell r="T467">
            <v>20</v>
          </cell>
          <cell r="U467">
            <v>21</v>
          </cell>
          <cell r="V467">
            <v>22</v>
          </cell>
          <cell r="W467">
            <v>23</v>
          </cell>
          <cell r="X467">
            <v>24</v>
          </cell>
        </row>
      </sheetData>
      <sheetData sheetId="7"/>
      <sheetData sheetId="8">
        <row r="431">
          <cell r="A431">
            <v>1</v>
          </cell>
          <cell r="B431" t="str">
            <v>I</v>
          </cell>
          <cell r="C431" t="str">
            <v>Januari</v>
          </cell>
          <cell r="D431" t="str">
            <v>JANUARI</v>
          </cell>
        </row>
        <row r="432">
          <cell r="A432">
            <v>2</v>
          </cell>
          <cell r="B432" t="str">
            <v>II</v>
          </cell>
          <cell r="C432" t="str">
            <v>Februari</v>
          </cell>
          <cell r="D432" t="str">
            <v>FEBRUARI</v>
          </cell>
        </row>
        <row r="433">
          <cell r="A433">
            <v>3</v>
          </cell>
          <cell r="B433" t="str">
            <v>III</v>
          </cell>
          <cell r="C433" t="str">
            <v>Maret</v>
          </cell>
          <cell r="D433" t="str">
            <v>MARET</v>
          </cell>
        </row>
        <row r="434">
          <cell r="A434">
            <v>4</v>
          </cell>
          <cell r="B434" t="str">
            <v>IV</v>
          </cell>
          <cell r="C434" t="str">
            <v>April</v>
          </cell>
          <cell r="D434" t="str">
            <v>APRIL</v>
          </cell>
        </row>
        <row r="435">
          <cell r="A435">
            <v>5</v>
          </cell>
          <cell r="B435" t="str">
            <v>V</v>
          </cell>
          <cell r="C435" t="str">
            <v>Mei</v>
          </cell>
          <cell r="D435" t="str">
            <v>MEI</v>
          </cell>
        </row>
        <row r="436">
          <cell r="A436">
            <v>6</v>
          </cell>
          <cell r="B436" t="str">
            <v>VI</v>
          </cell>
          <cell r="C436" t="str">
            <v>Juni</v>
          </cell>
          <cell r="D436" t="str">
            <v>JUNI</v>
          </cell>
        </row>
        <row r="437">
          <cell r="A437">
            <v>7</v>
          </cell>
          <cell r="B437" t="str">
            <v>VII</v>
          </cell>
          <cell r="C437" t="str">
            <v>Juli</v>
          </cell>
          <cell r="D437" t="str">
            <v>JULI</v>
          </cell>
        </row>
        <row r="438">
          <cell r="A438">
            <v>8</v>
          </cell>
          <cell r="B438" t="str">
            <v>VIII</v>
          </cell>
          <cell r="C438" t="str">
            <v>Agustus</v>
          </cell>
          <cell r="D438" t="str">
            <v>AGUSTUS</v>
          </cell>
        </row>
        <row r="439">
          <cell r="A439">
            <v>9</v>
          </cell>
          <cell r="B439" t="str">
            <v>IX</v>
          </cell>
          <cell r="C439" t="str">
            <v>September</v>
          </cell>
          <cell r="D439" t="str">
            <v>SEPTEMBER</v>
          </cell>
        </row>
        <row r="440">
          <cell r="A440">
            <v>10</v>
          </cell>
          <cell r="B440" t="str">
            <v>X</v>
          </cell>
          <cell r="C440" t="str">
            <v>Oktober</v>
          </cell>
          <cell r="D440" t="str">
            <v>OKTOBER</v>
          </cell>
        </row>
        <row r="441">
          <cell r="A441">
            <v>11</v>
          </cell>
          <cell r="B441" t="str">
            <v>XI</v>
          </cell>
          <cell r="C441" t="str">
            <v>Nopember</v>
          </cell>
          <cell r="D441" t="str">
            <v>NOPEMBER</v>
          </cell>
        </row>
        <row r="442">
          <cell r="A442">
            <v>12</v>
          </cell>
          <cell r="B442" t="str">
            <v>XII</v>
          </cell>
          <cell r="C442" t="str">
            <v>Desember</v>
          </cell>
          <cell r="D442" t="str">
            <v>DESEMBER</v>
          </cell>
        </row>
      </sheetData>
      <sheetData sheetId="9">
        <row r="5">
          <cell r="B5">
            <v>1</v>
          </cell>
        </row>
      </sheetData>
      <sheetData sheetId="10">
        <row r="431">
          <cell r="A431">
            <v>1</v>
          </cell>
        </row>
      </sheetData>
      <sheetData sheetId="11"/>
      <sheetData sheetId="12"/>
      <sheetData sheetId="13"/>
      <sheetData sheetId="14"/>
      <sheetData sheetId="15"/>
      <sheetData sheetId="16"/>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47 (2)"/>
      <sheetName val="2147"/>
      <sheetName val="ASRAMA (2)"/>
      <sheetName val="ASRAMA"/>
      <sheetName val="PLHUT (2)"/>
      <sheetName val="data_anggaran_025.09(1)"/>
      <sheetName val="daftarsatker"/>
    </sheetNames>
    <sheetDataSet>
      <sheetData sheetId="0"/>
      <sheetData sheetId="1"/>
      <sheetData sheetId="2"/>
      <sheetData sheetId="3"/>
      <sheetData sheetId="4"/>
      <sheetData sheetId="5"/>
      <sheetData sheetId="6">
        <row r="2">
          <cell r="A2" t="str">
            <v>426298</v>
          </cell>
          <cell r="B2" t="str">
            <v>DITJEN PENYELENGGARAAN HAJI DAN UMRAH</v>
          </cell>
          <cell r="C2" t="str">
            <v>A. PUSAT</v>
          </cell>
          <cell r="D2" t="str">
            <v>01 DKI JAKARTA</v>
          </cell>
        </row>
        <row r="3">
          <cell r="A3" t="str">
            <v>308234</v>
          </cell>
          <cell r="B3" t="str">
            <v>ATASE HAJI PADA KBRI JEDDAH</v>
          </cell>
          <cell r="C3" t="str">
            <v>A. PUSAT</v>
          </cell>
          <cell r="D3" t="str">
            <v>50 PERWAKILAN RI DI LUAR NEGERI</v>
          </cell>
        </row>
        <row r="5">
          <cell r="A5" t="str">
            <v>352543</v>
          </cell>
          <cell r="B5" t="str">
            <v>Asrama Haji Jakarta</v>
          </cell>
          <cell r="C5" t="str">
            <v>B. UPT ASRAMA HAJI</v>
          </cell>
          <cell r="D5" t="str">
            <v>01 DKI JAKARTA</v>
          </cell>
        </row>
        <row r="6">
          <cell r="A6" t="str">
            <v>297115</v>
          </cell>
          <cell r="B6" t="str">
            <v>UPT ASRAMA HAJI BEKASI</v>
          </cell>
          <cell r="C6" t="str">
            <v>B. UPT ASRAMA HAJI</v>
          </cell>
          <cell r="D6" t="str">
            <v>02 JAWA BARAT</v>
          </cell>
        </row>
        <row r="7">
          <cell r="A7" t="str">
            <v>352544</v>
          </cell>
          <cell r="B7" t="str">
            <v>Asrama Haji Surabaya</v>
          </cell>
          <cell r="C7" t="str">
            <v>B. UPT ASRAMA HAJI</v>
          </cell>
          <cell r="D7" t="str">
            <v>05 JAWA TIMUR</v>
          </cell>
        </row>
        <row r="8">
          <cell r="A8" t="str">
            <v>352540</v>
          </cell>
          <cell r="B8" t="str">
            <v>Asrama Haji Aceh</v>
          </cell>
          <cell r="C8" t="str">
            <v>B. UPT ASRAMA HAJI</v>
          </cell>
          <cell r="D8" t="str">
            <v>06 ACEH</v>
          </cell>
        </row>
        <row r="9">
          <cell r="A9" t="str">
            <v>352541</v>
          </cell>
          <cell r="B9" t="str">
            <v>Asrama Haji Medan</v>
          </cell>
          <cell r="C9" t="str">
            <v>B. UPT ASRAMA HAJI</v>
          </cell>
          <cell r="D9" t="str">
            <v>07 SUMATERA UTARA</v>
          </cell>
        </row>
        <row r="10">
          <cell r="A10" t="str">
            <v>352542</v>
          </cell>
          <cell r="B10" t="str">
            <v>Asrama Haji Padang</v>
          </cell>
          <cell r="C10" t="str">
            <v>B. UPT ASRAMA HAJI</v>
          </cell>
          <cell r="D10" t="str">
            <v>08 SUMATERA BARAT</v>
          </cell>
        </row>
        <row r="11">
          <cell r="A11" t="str">
            <v>352545</v>
          </cell>
          <cell r="B11" t="str">
            <v>Asrama Haji Banjarmasin</v>
          </cell>
          <cell r="C11" t="str">
            <v>B. UPT ASRAMA HAJI</v>
          </cell>
          <cell r="D11" t="str">
            <v>15 KALIMANTAN SELATAN</v>
          </cell>
        </row>
        <row r="12">
          <cell r="A12" t="str">
            <v>352546</v>
          </cell>
          <cell r="B12" t="str">
            <v>Asrama Haji Balikpapan</v>
          </cell>
          <cell r="C12" t="str">
            <v>B. UPT ASRAMA HAJI</v>
          </cell>
          <cell r="D12" t="str">
            <v>16 KALIMANTAN TIMUR</v>
          </cell>
        </row>
        <row r="13">
          <cell r="A13" t="str">
            <v>352547</v>
          </cell>
          <cell r="B13" t="str">
            <v>Asrama Haji Makassar</v>
          </cell>
          <cell r="C13" t="str">
            <v>B. UPT ASRAMA HAJI</v>
          </cell>
          <cell r="D13" t="str">
            <v>19 SULAWESI SELATAN</v>
          </cell>
        </row>
        <row r="14">
          <cell r="A14" t="str">
            <v>352548</v>
          </cell>
          <cell r="B14" t="str">
            <v>Asrama Haji Lombok</v>
          </cell>
          <cell r="C14" t="str">
            <v>B. UPT ASRAMA HAJI</v>
          </cell>
          <cell r="D14" t="str">
            <v>23 NUSA TENGGARA BARAT</v>
          </cell>
        </row>
        <row r="16">
          <cell r="A16" t="str">
            <v>416298</v>
          </cell>
          <cell r="B16" t="str">
            <v>KANWIL KEMENTERIAN AGAMA D.K.I JAKARTA RAYA</v>
          </cell>
          <cell r="C16" t="str">
            <v>C. DAERAH</v>
          </cell>
          <cell r="D16" t="str">
            <v>01 DKI JAKARTA</v>
          </cell>
        </row>
        <row r="17">
          <cell r="A17" t="str">
            <v>416317</v>
          </cell>
          <cell r="B17" t="str">
            <v>KANTOR KEMENTERIAN AGAMA KOTA JAKARTA PUSAT</v>
          </cell>
          <cell r="C17" t="str">
            <v>C. DAERAH</v>
          </cell>
          <cell r="D17" t="str">
            <v>01 DKI JAKARTA</v>
          </cell>
        </row>
        <row r="18">
          <cell r="A18" t="str">
            <v>416323</v>
          </cell>
          <cell r="B18" t="str">
            <v>KANTOR KEMENTERIAN AGAMA KOTA JAKARTA TIMUR</v>
          </cell>
          <cell r="C18" t="str">
            <v>C. DAERAH</v>
          </cell>
          <cell r="D18" t="str">
            <v>01 DKI JAKARTA</v>
          </cell>
        </row>
        <row r="19">
          <cell r="A19" t="str">
            <v>416331</v>
          </cell>
          <cell r="B19" t="str">
            <v>KANTOR KEMENTERIAN AGAMA KOTA JAKARTA UTARA</v>
          </cell>
          <cell r="C19" t="str">
            <v>C. DAERAH</v>
          </cell>
          <cell r="D19" t="str">
            <v>01 DKI JAKARTA</v>
          </cell>
        </row>
        <row r="20">
          <cell r="A20" t="str">
            <v>416337</v>
          </cell>
          <cell r="B20" t="str">
            <v>KANTOR KEMENTERIAN AGAMA KOTA JAKARTA SELATAN</v>
          </cell>
          <cell r="C20" t="str">
            <v>C. DAERAH</v>
          </cell>
          <cell r="D20" t="str">
            <v>01 DKI JAKARTA</v>
          </cell>
        </row>
        <row r="21">
          <cell r="A21" t="str">
            <v>416368</v>
          </cell>
          <cell r="B21" t="str">
            <v>KANTOR KEMENTERIAN AGAMA KOTA JAKARTA BARAT</v>
          </cell>
          <cell r="C21" t="str">
            <v>C. DAERAH</v>
          </cell>
          <cell r="D21" t="str">
            <v>01 DKI JAKARTA</v>
          </cell>
        </row>
        <row r="22">
          <cell r="A22" t="str">
            <v>653708</v>
          </cell>
          <cell r="B22" t="str">
            <v>KANTOR KEMENTERIAN AGAMA KABUPATEN ADMINISTRASI KEPULAUAN SERIBU</v>
          </cell>
          <cell r="C22" t="str">
            <v>C. DAERAH</v>
          </cell>
          <cell r="D22" t="str">
            <v>01 DKI JAKARTA</v>
          </cell>
        </row>
        <row r="24">
          <cell r="A24" t="str">
            <v>416380</v>
          </cell>
          <cell r="B24" t="str">
            <v>KANWIL KEMENTERIAN AGAMA PROP. JAWA BARAT</v>
          </cell>
          <cell r="C24" t="str">
            <v>C. DAERAH</v>
          </cell>
          <cell r="D24" t="str">
            <v>02 JAWA BARAT</v>
          </cell>
        </row>
        <row r="25">
          <cell r="A25" t="str">
            <v>416386</v>
          </cell>
          <cell r="B25" t="str">
            <v>KANTOR KEMENTERIAN AGAMA KOTA BANDUNG</v>
          </cell>
          <cell r="C25" t="str">
            <v>C. DAERAH</v>
          </cell>
          <cell r="D25" t="str">
            <v>02 JAWA BARAT</v>
          </cell>
        </row>
        <row r="26">
          <cell r="A26" t="str">
            <v>416395</v>
          </cell>
          <cell r="B26" t="str">
            <v>KANTOR KEMENTERIAN AGAMA KAB. BANDUNG</v>
          </cell>
          <cell r="C26" t="str">
            <v>C. DAERAH</v>
          </cell>
          <cell r="D26" t="str">
            <v>02 JAWA BARAT</v>
          </cell>
        </row>
        <row r="27">
          <cell r="A27" t="str">
            <v>416437</v>
          </cell>
          <cell r="B27" t="str">
            <v>KANTOR KEMENTERIAN AGAMA KAB. SUMEDANG</v>
          </cell>
          <cell r="C27" t="str">
            <v>C. DAERAH</v>
          </cell>
          <cell r="D27" t="str">
            <v>02 JAWA BARAT</v>
          </cell>
        </row>
        <row r="28">
          <cell r="A28" t="str">
            <v>416462</v>
          </cell>
          <cell r="B28" t="str">
            <v>KANTOR KEMENTERIAN AGAMA KAB. GARUT</v>
          </cell>
          <cell r="C28" t="str">
            <v>C. DAERAH</v>
          </cell>
          <cell r="D28" t="str">
            <v>02 JAWA BARAT</v>
          </cell>
        </row>
        <row r="29">
          <cell r="A29" t="str">
            <v>416474</v>
          </cell>
          <cell r="B29" t="str">
            <v>KANTOR KEMENTERIAN AGAMA KAB. TASIKMALAYA</v>
          </cell>
          <cell r="C29" t="str">
            <v>C. DAERAH</v>
          </cell>
          <cell r="D29" t="str">
            <v>02 JAWA BARAT</v>
          </cell>
        </row>
        <row r="30">
          <cell r="A30" t="str">
            <v>416499</v>
          </cell>
          <cell r="B30" t="str">
            <v>KANTOR KEMENTERIAN AGAMA KAB. CIAMIS</v>
          </cell>
          <cell r="C30" t="str">
            <v>C. DAERAH</v>
          </cell>
          <cell r="D30" t="str">
            <v>02 JAWA BARAT</v>
          </cell>
        </row>
        <row r="31">
          <cell r="A31" t="str">
            <v>416632</v>
          </cell>
          <cell r="B31" t="str">
            <v>KANTOR KEMENTERIAN AGAMA KAB. BEKASI</v>
          </cell>
          <cell r="C31" t="str">
            <v>C. DAERAH</v>
          </cell>
          <cell r="D31" t="str">
            <v>02 JAWA BARAT</v>
          </cell>
        </row>
        <row r="32">
          <cell r="A32" t="str">
            <v>416638</v>
          </cell>
          <cell r="B32" t="str">
            <v>KANTOR KEMENTERIAN AGAMA KAB. KARAWANG</v>
          </cell>
          <cell r="C32" t="str">
            <v>C. DAERAH</v>
          </cell>
          <cell r="D32" t="str">
            <v>02 JAWA BARAT</v>
          </cell>
        </row>
        <row r="33">
          <cell r="A33" t="str">
            <v>416653</v>
          </cell>
          <cell r="B33" t="str">
            <v>KANTOR KEMENTERIAN AGAMA KAB. PURWAKARTA</v>
          </cell>
          <cell r="C33" t="str">
            <v>C. DAERAH</v>
          </cell>
          <cell r="D33" t="str">
            <v>02 JAWA BARAT</v>
          </cell>
        </row>
        <row r="34">
          <cell r="A34" t="str">
            <v>416669</v>
          </cell>
          <cell r="B34" t="str">
            <v>KANTOR KEMENTERIAN AGAMA KAB. SUBANG</v>
          </cell>
          <cell r="C34" t="str">
            <v>C. DAERAH</v>
          </cell>
          <cell r="D34" t="str">
            <v>02 JAWA BARAT</v>
          </cell>
        </row>
        <row r="35">
          <cell r="A35" t="str">
            <v>416675</v>
          </cell>
          <cell r="B35" t="str">
            <v>KANTOR KEMENTERIAN AGAMA KAB. BOGOR</v>
          </cell>
          <cell r="C35" t="str">
            <v>C. DAERAH</v>
          </cell>
          <cell r="D35" t="str">
            <v>02 JAWA BARAT</v>
          </cell>
        </row>
        <row r="36">
          <cell r="A36" t="str">
            <v>416700</v>
          </cell>
          <cell r="B36" t="str">
            <v>KANTOR KEMENTERIAN AGAMA KAB. SUKABUMI</v>
          </cell>
          <cell r="C36" t="str">
            <v>C. DAERAH</v>
          </cell>
          <cell r="D36" t="str">
            <v>02 JAWA BARAT</v>
          </cell>
        </row>
        <row r="37">
          <cell r="A37" t="str">
            <v>416720</v>
          </cell>
          <cell r="B37" t="str">
            <v>KANTOR KEMENTERIAN AGAMA KAB. CIANJUR</v>
          </cell>
          <cell r="C37" t="str">
            <v>C. DAERAH</v>
          </cell>
          <cell r="D37" t="str">
            <v>02 JAWA BARAT</v>
          </cell>
        </row>
        <row r="38">
          <cell r="A38" t="str">
            <v>416736</v>
          </cell>
          <cell r="B38" t="str">
            <v>KANTOR KEMENTERIAN AGAMA KOTA BOGOR</v>
          </cell>
          <cell r="C38" t="str">
            <v>C. DAERAH</v>
          </cell>
          <cell r="D38" t="str">
            <v>02 JAWA BARAT</v>
          </cell>
        </row>
        <row r="39">
          <cell r="A39" t="str">
            <v>416751</v>
          </cell>
          <cell r="B39" t="str">
            <v>KANTOR KEMENTERIAN AGAMA KOTA SUKABUMI</v>
          </cell>
          <cell r="C39" t="str">
            <v>C. DAERAH</v>
          </cell>
          <cell r="D39" t="str">
            <v>02 JAWA BARAT</v>
          </cell>
        </row>
        <row r="40">
          <cell r="A40" t="str">
            <v>416757</v>
          </cell>
          <cell r="B40" t="str">
            <v>KANTOR KEMENTERIAN AGAMA KAB. CIREBON</v>
          </cell>
          <cell r="C40" t="str">
            <v>C. DAERAH</v>
          </cell>
          <cell r="D40" t="str">
            <v>02 JAWA BARAT</v>
          </cell>
        </row>
        <row r="41">
          <cell r="A41" t="str">
            <v>416808</v>
          </cell>
          <cell r="B41" t="str">
            <v>KANTOR KEMENTERIAN AGAMA KOTA CIREBON</v>
          </cell>
          <cell r="C41" t="str">
            <v>C. DAERAH</v>
          </cell>
          <cell r="D41" t="str">
            <v>02 JAWA BARAT</v>
          </cell>
        </row>
        <row r="42">
          <cell r="A42" t="str">
            <v>416814</v>
          </cell>
          <cell r="B42" t="str">
            <v>KANTOR KEMENTERIAN AGAMA KAB. INDRAMAYU</v>
          </cell>
          <cell r="C42" t="str">
            <v>C. DAERAH</v>
          </cell>
          <cell r="D42" t="str">
            <v>02 JAWA BARAT</v>
          </cell>
        </row>
        <row r="43">
          <cell r="A43" t="str">
            <v>416845</v>
          </cell>
          <cell r="B43" t="str">
            <v>KANTOR KEMENTERIAN AGAMA KAB. KUNINGAN</v>
          </cell>
          <cell r="C43" t="str">
            <v>C. DAERAH</v>
          </cell>
          <cell r="D43" t="str">
            <v>02 JAWA BARAT</v>
          </cell>
        </row>
        <row r="44">
          <cell r="A44" t="str">
            <v>416876</v>
          </cell>
          <cell r="B44" t="str">
            <v>KANTOR KEMENTERIAN AGAMA KAB. MAJALENGKA</v>
          </cell>
          <cell r="C44" t="str">
            <v>C. DAERAH</v>
          </cell>
          <cell r="D44" t="str">
            <v>02 JAWA BARAT</v>
          </cell>
        </row>
        <row r="45">
          <cell r="A45" t="str">
            <v>418407</v>
          </cell>
          <cell r="B45" t="str">
            <v>Kantor Kementerian Agama Kab. Pangandaran</v>
          </cell>
          <cell r="C45" t="str">
            <v>C. DAERAH</v>
          </cell>
          <cell r="D45" t="str">
            <v>02 JAWA BARAT</v>
          </cell>
        </row>
        <row r="46">
          <cell r="A46" t="str">
            <v>614938</v>
          </cell>
          <cell r="B46" t="str">
            <v>KANTOR KEMENTERIAN AGAMA KOTA BEKASI, JAWA BARAT</v>
          </cell>
          <cell r="C46" t="str">
            <v>C. DAERAH</v>
          </cell>
          <cell r="D46" t="str">
            <v>02 JAWA BARAT</v>
          </cell>
        </row>
        <row r="47">
          <cell r="A47" t="str">
            <v>622637</v>
          </cell>
          <cell r="B47" t="str">
            <v>KANTOR KEMENTERIAN AGAMA KOTA DEPOK</v>
          </cell>
          <cell r="C47" t="str">
            <v>C. DAERAH</v>
          </cell>
          <cell r="D47" t="str">
            <v>02 JAWA BARAT</v>
          </cell>
        </row>
        <row r="48">
          <cell r="A48" t="str">
            <v>650150</v>
          </cell>
          <cell r="B48" t="str">
            <v>KANTOR KEMENTERIAN AGAMA KOTA TASIKMALAYA</v>
          </cell>
          <cell r="C48" t="str">
            <v>C. DAERAH</v>
          </cell>
          <cell r="D48" t="str">
            <v>02 JAWA BARAT</v>
          </cell>
        </row>
        <row r="49">
          <cell r="A49" t="str">
            <v>650154</v>
          </cell>
          <cell r="B49" t="str">
            <v>KANTOR KEMENTERIAN AGAMA KOTA CIMAHI</v>
          </cell>
          <cell r="C49" t="str">
            <v>C. DAERAH</v>
          </cell>
          <cell r="D49" t="str">
            <v>02 JAWA BARAT</v>
          </cell>
        </row>
        <row r="50">
          <cell r="A50" t="str">
            <v>664216</v>
          </cell>
          <cell r="B50" t="str">
            <v>KANTOR KEMENTERIAN AGAMA KOTA BANJAR</v>
          </cell>
          <cell r="C50" t="str">
            <v>C. DAERAH</v>
          </cell>
          <cell r="D50" t="str">
            <v>02 JAWA BARAT</v>
          </cell>
        </row>
        <row r="51">
          <cell r="A51" t="str">
            <v>681496</v>
          </cell>
          <cell r="B51" t="str">
            <v>KANTOR KEMENTERIAN AGAMA KABUPATEN BANDUNG BARAT</v>
          </cell>
          <cell r="C51" t="str">
            <v>C. DAERAH</v>
          </cell>
          <cell r="D51" t="str">
            <v>02 JAWA BARAT</v>
          </cell>
        </row>
        <row r="53">
          <cell r="A53" t="str">
            <v>416905</v>
          </cell>
          <cell r="B53" t="str">
            <v>KANWIL KEMENTERIAN AGAMA PROP. JAWA TENGAH</v>
          </cell>
          <cell r="C53" t="str">
            <v>C. DAERAH</v>
          </cell>
          <cell r="D53" t="str">
            <v>03 JAWA TENGAH</v>
          </cell>
        </row>
        <row r="54">
          <cell r="A54" t="str">
            <v>416925</v>
          </cell>
          <cell r="B54" t="str">
            <v>KANTOR KEMENTERIAN AGAMA KOTA SEMARANG</v>
          </cell>
          <cell r="C54" t="str">
            <v>C. DAERAH</v>
          </cell>
          <cell r="D54" t="str">
            <v>03 JAWA TENGAH</v>
          </cell>
        </row>
        <row r="55">
          <cell r="A55" t="str">
            <v>416932</v>
          </cell>
          <cell r="B55" t="str">
            <v>KANTOR KEMENTERIAN AGAMA KOTA SALATIGA</v>
          </cell>
          <cell r="C55" t="str">
            <v>C. DAERAH</v>
          </cell>
          <cell r="D55" t="str">
            <v>03 JAWA TENGAH</v>
          </cell>
        </row>
        <row r="56">
          <cell r="A56" t="str">
            <v>416954</v>
          </cell>
          <cell r="B56" t="str">
            <v>KANTOR KEMENTERIAN AGAMA KOTA PEKALONGAN</v>
          </cell>
          <cell r="C56" t="str">
            <v>C. DAERAH</v>
          </cell>
          <cell r="D56" t="str">
            <v>03 JAWA TENGAH</v>
          </cell>
        </row>
        <row r="57">
          <cell r="A57" t="str">
            <v>416963</v>
          </cell>
          <cell r="B57" t="str">
            <v>KANTOR KEMENTERIAN AGAMA KOTA TEGAL</v>
          </cell>
          <cell r="C57" t="str">
            <v>C. DAERAH</v>
          </cell>
          <cell r="D57" t="str">
            <v>03 JAWA TENGAH</v>
          </cell>
        </row>
        <row r="58">
          <cell r="A58" t="str">
            <v>416971</v>
          </cell>
          <cell r="B58" t="str">
            <v>KANTOR KEMENTERIAN AGAMA KOTA MAGELANG</v>
          </cell>
          <cell r="C58" t="str">
            <v>C. DAERAH</v>
          </cell>
          <cell r="D58" t="str">
            <v>03 JAWA TENGAH</v>
          </cell>
        </row>
        <row r="59">
          <cell r="A59" t="str">
            <v>416978</v>
          </cell>
          <cell r="B59" t="str">
            <v>KANTOR KEMENTERIAN AGAMA KOTA SURAKARTA</v>
          </cell>
          <cell r="C59" t="str">
            <v>C. DAERAH</v>
          </cell>
          <cell r="D59" t="str">
            <v>03 JAWA TENGAH</v>
          </cell>
        </row>
        <row r="60">
          <cell r="A60" t="str">
            <v>417018</v>
          </cell>
          <cell r="B60" t="str">
            <v>KANTOR KEMENTERIAN AGAMA KAB. SEMARANG</v>
          </cell>
          <cell r="C60" t="str">
            <v>C. DAERAH</v>
          </cell>
          <cell r="D60" t="str">
            <v>03 JAWA TENGAH</v>
          </cell>
        </row>
        <row r="61">
          <cell r="A61" t="str">
            <v>417045</v>
          </cell>
          <cell r="B61" t="str">
            <v>KANTOR KEMENTERIAN AGAMA KAB. KENDAL</v>
          </cell>
          <cell r="C61" t="str">
            <v>C. DAERAH</v>
          </cell>
          <cell r="D61" t="str">
            <v>03 JAWA TENGAH</v>
          </cell>
        </row>
        <row r="62">
          <cell r="A62" t="str">
            <v>417049</v>
          </cell>
          <cell r="B62" t="str">
            <v>KANTOR KEMENTERIAN AGAMA KAB. DEMAK</v>
          </cell>
          <cell r="C62" t="str">
            <v>C. DAERAH</v>
          </cell>
          <cell r="D62" t="str">
            <v>03 JAWA TENGAH</v>
          </cell>
        </row>
        <row r="63">
          <cell r="A63" t="str">
            <v>417057</v>
          </cell>
          <cell r="B63" t="str">
            <v>KANTOR KEMENTERIAN AGAMA KAB. GROBOGAN</v>
          </cell>
          <cell r="C63" t="str">
            <v>C. DAERAH</v>
          </cell>
          <cell r="D63" t="str">
            <v>03 JAWA TENGAH</v>
          </cell>
        </row>
        <row r="64">
          <cell r="A64" t="str">
            <v>417073</v>
          </cell>
          <cell r="B64" t="str">
            <v>KANTOR KEMENTERIAN AGAMA KAB. PEKALONGAN</v>
          </cell>
          <cell r="C64" t="str">
            <v>C. DAERAH</v>
          </cell>
          <cell r="D64" t="str">
            <v>03 JAWA TENGAH</v>
          </cell>
        </row>
        <row r="65">
          <cell r="A65" t="str">
            <v>417083</v>
          </cell>
          <cell r="B65" t="str">
            <v>KANTOR KEMENTERIAN AGAMA KAB. BATANG</v>
          </cell>
          <cell r="C65" t="str">
            <v>C. DAERAH</v>
          </cell>
          <cell r="D65" t="str">
            <v>03 JAWA TENGAH</v>
          </cell>
        </row>
        <row r="66">
          <cell r="A66" t="str">
            <v>417105</v>
          </cell>
          <cell r="B66" t="str">
            <v>KANTOR KEMENTERIAN AGAMA KAB. TEGAL</v>
          </cell>
          <cell r="C66" t="str">
            <v>C. DAERAH</v>
          </cell>
          <cell r="D66" t="str">
            <v>03 JAWA TENGAH</v>
          </cell>
        </row>
        <row r="67">
          <cell r="A67" t="str">
            <v>417128</v>
          </cell>
          <cell r="B67" t="str">
            <v>KANTOR KEMENTERIAN AGAMA KAB. BREBES</v>
          </cell>
          <cell r="C67" t="str">
            <v>C. DAERAH</v>
          </cell>
          <cell r="D67" t="str">
            <v>03 JAWA TENGAH</v>
          </cell>
        </row>
        <row r="68">
          <cell r="A68" t="str">
            <v>417137</v>
          </cell>
          <cell r="B68" t="str">
            <v>KANTOR KEMENTERIAN AGAMA KAB. PATI</v>
          </cell>
          <cell r="C68" t="str">
            <v>C. DAERAH</v>
          </cell>
          <cell r="D68" t="str">
            <v>03 JAWA TENGAH</v>
          </cell>
        </row>
        <row r="69">
          <cell r="A69" t="str">
            <v>417146</v>
          </cell>
          <cell r="B69" t="str">
            <v>KANTOR KEMENTERIAN AGAMA KAB. KUDUS</v>
          </cell>
          <cell r="C69" t="str">
            <v>C. DAERAH</v>
          </cell>
          <cell r="D69" t="str">
            <v>03 JAWA TENGAH</v>
          </cell>
        </row>
        <row r="70">
          <cell r="A70" t="str">
            <v>417166</v>
          </cell>
          <cell r="B70" t="str">
            <v>KANTOR KEMENTERIAN AGAMA KAB. PEMALANG</v>
          </cell>
          <cell r="C70" t="str">
            <v>C. DAERAH</v>
          </cell>
          <cell r="D70" t="str">
            <v>03 JAWA TENGAH</v>
          </cell>
        </row>
        <row r="71">
          <cell r="A71" t="str">
            <v>417178</v>
          </cell>
          <cell r="B71" t="str">
            <v>KANTOR KEMENTERIAN AGAMA KAB. JEPARA</v>
          </cell>
          <cell r="C71" t="str">
            <v>C. DAERAH</v>
          </cell>
          <cell r="D71" t="str">
            <v>03 JAWA TENGAH</v>
          </cell>
        </row>
        <row r="72">
          <cell r="A72" t="str">
            <v>417192</v>
          </cell>
          <cell r="B72" t="str">
            <v>KANTOR KEMENTERIAN AGAMA KAB. REMBANG</v>
          </cell>
          <cell r="C72" t="str">
            <v>C. DAERAH</v>
          </cell>
          <cell r="D72" t="str">
            <v>03 JAWA TENGAH</v>
          </cell>
        </row>
        <row r="73">
          <cell r="A73" t="str">
            <v>417212</v>
          </cell>
          <cell r="B73" t="str">
            <v>KANTOR KEMENTERIAN AGAMA KAB. BLORA</v>
          </cell>
          <cell r="C73" t="str">
            <v>C. DAERAH</v>
          </cell>
          <cell r="D73" t="str">
            <v>03 JAWA TENGAH</v>
          </cell>
        </row>
        <row r="74">
          <cell r="A74" t="str">
            <v>417219</v>
          </cell>
          <cell r="B74" t="str">
            <v>KANTOR KEMENTERIAN AGAMA KAB. MAGELANG</v>
          </cell>
          <cell r="C74" t="str">
            <v>C. DAERAH</v>
          </cell>
          <cell r="D74" t="str">
            <v>03 JAWA TENGAH</v>
          </cell>
        </row>
        <row r="75">
          <cell r="A75" t="str">
            <v>417282</v>
          </cell>
          <cell r="B75" t="str">
            <v>KANTOR KEMENTERIAN AGAMA KAB. TEMANGGUNG</v>
          </cell>
          <cell r="C75" t="str">
            <v>C. DAERAH</v>
          </cell>
          <cell r="D75" t="str">
            <v>03 JAWA TENGAH</v>
          </cell>
        </row>
        <row r="76">
          <cell r="A76" t="str">
            <v>417287</v>
          </cell>
          <cell r="B76" t="str">
            <v>KANTOR KEMENTERIAN AGAMA KAB. WONOSOBO</v>
          </cell>
          <cell r="C76" t="str">
            <v>C. DAERAH</v>
          </cell>
          <cell r="D76" t="str">
            <v>03 JAWA TENGAH</v>
          </cell>
        </row>
        <row r="77">
          <cell r="A77" t="str">
            <v>417314</v>
          </cell>
          <cell r="B77" t="str">
            <v>KANTOR KEMENTERIAN AGAMA KAB. PURWOREJO</v>
          </cell>
          <cell r="C77" t="str">
            <v>C. DAERAH</v>
          </cell>
          <cell r="D77" t="str">
            <v>03 JAWA TENGAH</v>
          </cell>
        </row>
        <row r="78">
          <cell r="A78" t="str">
            <v>417331</v>
          </cell>
          <cell r="B78" t="str">
            <v>KANTOR KEMENTERIAN AGAMA KAB. KEBUMEN</v>
          </cell>
          <cell r="C78" t="str">
            <v>C. DAERAH</v>
          </cell>
          <cell r="D78" t="str">
            <v>03 JAWA TENGAH</v>
          </cell>
        </row>
        <row r="79">
          <cell r="A79" t="str">
            <v>417378</v>
          </cell>
          <cell r="B79" t="str">
            <v>KANTOR KEMENTERIAN AGAMA KAB. BANJARNEGARA</v>
          </cell>
          <cell r="C79" t="str">
            <v>C. DAERAH</v>
          </cell>
          <cell r="D79" t="str">
            <v>03 JAWA TENGAH</v>
          </cell>
        </row>
        <row r="80">
          <cell r="A80" t="str">
            <v>417398</v>
          </cell>
          <cell r="B80" t="str">
            <v>KANTOR KEMENTERIAN AGAMA KAB. PURBALINGGA</v>
          </cell>
          <cell r="C80" t="str">
            <v>C. DAERAH</v>
          </cell>
          <cell r="D80" t="str">
            <v>03 JAWA TENGAH</v>
          </cell>
        </row>
        <row r="81">
          <cell r="A81" t="str">
            <v>417419</v>
          </cell>
          <cell r="B81" t="str">
            <v>KANTOR KEMENTERIAN AGAMA KAB. CILACAP</v>
          </cell>
          <cell r="C81" t="str">
            <v>C. DAERAH</v>
          </cell>
          <cell r="D81" t="str">
            <v>03 JAWA TENGAH</v>
          </cell>
        </row>
        <row r="82">
          <cell r="A82" t="str">
            <v>417427</v>
          </cell>
          <cell r="B82" t="str">
            <v>KANTOR KEMENTERIAN AGAMA KAB. BANYUMAS</v>
          </cell>
          <cell r="C82" t="str">
            <v>C. DAERAH</v>
          </cell>
          <cell r="D82" t="str">
            <v>03 JAWA TENGAH</v>
          </cell>
        </row>
        <row r="83">
          <cell r="A83" t="str">
            <v>417453</v>
          </cell>
          <cell r="B83" t="str">
            <v>KANTOR KEMENTERIAN AGAMA KAB. KLATEN</v>
          </cell>
          <cell r="C83" t="str">
            <v>C. DAERAH</v>
          </cell>
          <cell r="D83" t="str">
            <v>03 JAWA TENGAH</v>
          </cell>
        </row>
        <row r="84">
          <cell r="A84" t="str">
            <v>417484</v>
          </cell>
          <cell r="B84" t="str">
            <v>KANTOR KEMENTERIAN AGAMA KAB. SUKOHARJO</v>
          </cell>
          <cell r="C84" t="str">
            <v>C. DAERAH</v>
          </cell>
          <cell r="D84" t="str">
            <v>03 JAWA TENGAH</v>
          </cell>
        </row>
        <row r="85">
          <cell r="A85" t="str">
            <v>417498</v>
          </cell>
          <cell r="B85" t="str">
            <v>KANTOR KEMENTERIAN AGAMA KAB. KARANGANYAR</v>
          </cell>
          <cell r="C85" t="str">
            <v>C. DAERAH</v>
          </cell>
          <cell r="D85" t="str">
            <v>03 JAWA TENGAH</v>
          </cell>
        </row>
        <row r="86">
          <cell r="A86" t="str">
            <v>417518</v>
          </cell>
          <cell r="B86" t="str">
            <v>KANTOR KEMENTERIAN AGAMA KAB. BOYOLALI</v>
          </cell>
          <cell r="C86" t="str">
            <v>C. DAERAH</v>
          </cell>
          <cell r="D86" t="str">
            <v>03 JAWA TENGAH</v>
          </cell>
        </row>
        <row r="87">
          <cell r="A87" t="str">
            <v>417550</v>
          </cell>
          <cell r="B87" t="str">
            <v>KANTOR KEMENTERIAN AGAMA KAB. WONOGIRI</v>
          </cell>
          <cell r="C87" t="str">
            <v>C. DAERAH</v>
          </cell>
          <cell r="D87" t="str">
            <v>03 JAWA TENGAH</v>
          </cell>
        </row>
        <row r="88">
          <cell r="A88" t="str">
            <v>417566</v>
          </cell>
          <cell r="B88" t="str">
            <v>KANTOR KEMENTERIAN AGAMA KAB. SRAGEN</v>
          </cell>
          <cell r="C88" t="str">
            <v>C. DAERAH</v>
          </cell>
          <cell r="D88" t="str">
            <v>03 JAWA TENGAH</v>
          </cell>
        </row>
        <row r="90">
          <cell r="A90" t="str">
            <v>417602</v>
          </cell>
          <cell r="B90" t="str">
            <v>KANWIL KEMENTERIAN AGAMA D.I. YOGYAKARTA</v>
          </cell>
          <cell r="C90" t="str">
            <v>C. DAERAH</v>
          </cell>
          <cell r="D90" t="str">
            <v>04 DI YOGYAKARTA</v>
          </cell>
        </row>
        <row r="91">
          <cell r="A91" t="str">
            <v>417617</v>
          </cell>
          <cell r="B91" t="str">
            <v>KANTOR KEMENTERIAN AGAMA KOTA YOGYAKARTA</v>
          </cell>
          <cell r="C91" t="str">
            <v>C. DAERAH</v>
          </cell>
          <cell r="D91" t="str">
            <v>04 DI YOGYAKARTA</v>
          </cell>
        </row>
        <row r="92">
          <cell r="A92" t="str">
            <v>417637</v>
          </cell>
          <cell r="B92" t="str">
            <v>KANTOR KEMENTERIAN AGAMA KAB. SLEMAN</v>
          </cell>
          <cell r="C92" t="str">
            <v>C. DAERAH</v>
          </cell>
          <cell r="D92" t="str">
            <v>04 DI YOGYAKARTA</v>
          </cell>
        </row>
        <row r="93">
          <cell r="A93" t="str">
            <v>417690</v>
          </cell>
          <cell r="B93" t="str">
            <v>KANTOR KEMENTERIAN AGAMA KAB. BANTUL</v>
          </cell>
          <cell r="C93" t="str">
            <v>C. DAERAH</v>
          </cell>
          <cell r="D93" t="str">
            <v>04 DI YOGYAKARTA</v>
          </cell>
        </row>
        <row r="94">
          <cell r="A94" t="str">
            <v>417742</v>
          </cell>
          <cell r="B94" t="str">
            <v>KANTOR KEMENTERIAN AGAMA KAB. KULON PROGO</v>
          </cell>
          <cell r="C94" t="str">
            <v>C. DAERAH</v>
          </cell>
          <cell r="D94" t="str">
            <v>04 DI YOGYAKARTA</v>
          </cell>
        </row>
        <row r="95">
          <cell r="A95" t="str">
            <v>417773</v>
          </cell>
          <cell r="B95" t="str">
            <v>KANTOR KEMENTERIAN AGAMA KAB. GUNUNG KIDUL</v>
          </cell>
          <cell r="C95" t="str">
            <v>C. DAERAH</v>
          </cell>
          <cell r="D95" t="str">
            <v>04 DI YOGYAKARTA</v>
          </cell>
        </row>
        <row r="97">
          <cell r="A97" t="str">
            <v>299056</v>
          </cell>
          <cell r="B97" t="str">
            <v>KANTOR KEMENTERIAN AGAMA KAB. BONDOWOSO</v>
          </cell>
          <cell r="C97" t="str">
            <v>C. DAERAH</v>
          </cell>
          <cell r="D97" t="str">
            <v>05 JAWA TIMUR</v>
          </cell>
        </row>
        <row r="98">
          <cell r="A98" t="str">
            <v>299063</v>
          </cell>
          <cell r="B98" t="str">
            <v>KANTOR KEMENTERIAN AGAMA KAB. BANYUWANGI</v>
          </cell>
          <cell r="C98" t="str">
            <v>C. DAERAH</v>
          </cell>
          <cell r="D98" t="str">
            <v>05 JAWA TIMUR</v>
          </cell>
        </row>
        <row r="99">
          <cell r="A99" t="str">
            <v>299070</v>
          </cell>
          <cell r="B99" t="str">
            <v>KANTOR KEMENTERIAN AGAMA KAB. MALANG</v>
          </cell>
          <cell r="C99" t="str">
            <v>C. DAERAH</v>
          </cell>
          <cell r="D99" t="str">
            <v>05 JAWA TIMUR</v>
          </cell>
        </row>
        <row r="100">
          <cell r="A100" t="str">
            <v>299075</v>
          </cell>
          <cell r="B100" t="str">
            <v>KANTOR KEMENTERIAN AGAMA KAB. PASURUAN</v>
          </cell>
          <cell r="C100" t="str">
            <v>C. DAERAH</v>
          </cell>
          <cell r="D100" t="str">
            <v>05 JAWA TIMUR</v>
          </cell>
        </row>
        <row r="101">
          <cell r="A101" t="str">
            <v>299079</v>
          </cell>
          <cell r="B101" t="str">
            <v>KANTOR KEMENTERIAN AGAMA KAB. PROBOLINGGO</v>
          </cell>
          <cell r="C101" t="str">
            <v>C. DAERAH</v>
          </cell>
          <cell r="D101" t="str">
            <v>05 JAWA TIMUR</v>
          </cell>
        </row>
        <row r="102">
          <cell r="A102" t="str">
            <v>299085</v>
          </cell>
          <cell r="B102" t="str">
            <v>KANTOR KEMENTERIAN AGAMA KOTA MALANG</v>
          </cell>
          <cell r="C102" t="str">
            <v>C. DAERAH</v>
          </cell>
          <cell r="D102" t="str">
            <v>05 JAWA TIMUR</v>
          </cell>
        </row>
        <row r="103">
          <cell r="A103" t="str">
            <v>299088</v>
          </cell>
          <cell r="B103" t="str">
            <v>KANTOR KEMENTERIAN AGAMA KOTA PASURUAN</v>
          </cell>
          <cell r="C103" t="str">
            <v>C. DAERAH</v>
          </cell>
          <cell r="D103" t="str">
            <v>05 JAWA TIMUR</v>
          </cell>
        </row>
        <row r="104">
          <cell r="A104" t="str">
            <v>299092</v>
          </cell>
          <cell r="B104" t="str">
            <v>KANTOR KEMENTERIAN AGAMA KOTA PROBOLINGGO</v>
          </cell>
          <cell r="C104" t="str">
            <v>C. DAERAH</v>
          </cell>
          <cell r="D104" t="str">
            <v>05 JAWA TIMUR</v>
          </cell>
        </row>
        <row r="105">
          <cell r="A105" t="str">
            <v>299096</v>
          </cell>
          <cell r="B105" t="str">
            <v>KANTOR KEMENTERIAN AGAMA KAB. KEDIRI</v>
          </cell>
          <cell r="C105" t="str">
            <v>C. DAERAH</v>
          </cell>
          <cell r="D105" t="str">
            <v>05 JAWA TIMUR</v>
          </cell>
        </row>
        <row r="106">
          <cell r="A106" t="str">
            <v>299103</v>
          </cell>
          <cell r="B106" t="str">
            <v>KANTOR KEMENTERIAN AGAMA KAB. BLITAR</v>
          </cell>
          <cell r="C106" t="str">
            <v>C. DAERAH</v>
          </cell>
          <cell r="D106" t="str">
            <v>05 JAWA TIMUR</v>
          </cell>
        </row>
        <row r="107">
          <cell r="A107" t="str">
            <v>299106</v>
          </cell>
          <cell r="B107" t="str">
            <v>KANTOR KEMENTERIAN AGAMA KAB. LUMAJANG</v>
          </cell>
          <cell r="C107" t="str">
            <v>C. DAERAH</v>
          </cell>
          <cell r="D107" t="str">
            <v>05 JAWA TIMUR</v>
          </cell>
        </row>
        <row r="108">
          <cell r="A108" t="str">
            <v>299111</v>
          </cell>
          <cell r="B108" t="str">
            <v>KANTOR KEMENTERIAN AGAMA KOTA KEDIRI</v>
          </cell>
          <cell r="C108" t="str">
            <v>C. DAERAH</v>
          </cell>
          <cell r="D108" t="str">
            <v>05 JAWA TIMUR</v>
          </cell>
        </row>
        <row r="109">
          <cell r="A109" t="str">
            <v>299117</v>
          </cell>
          <cell r="B109" t="str">
            <v>KANTOR KEMENTERIAN AGAMA KOTA BLITAR</v>
          </cell>
          <cell r="C109" t="str">
            <v>C. DAERAH</v>
          </cell>
          <cell r="D109" t="str">
            <v>05 JAWA TIMUR</v>
          </cell>
        </row>
        <row r="110">
          <cell r="A110" t="str">
            <v>299122</v>
          </cell>
          <cell r="B110" t="str">
            <v>KANTOR KEMENTERIAN AGAMA KAB. NGANJUK</v>
          </cell>
          <cell r="C110" t="str">
            <v>C. DAERAH</v>
          </cell>
          <cell r="D110" t="str">
            <v>05 JAWA TIMUR</v>
          </cell>
        </row>
        <row r="111">
          <cell r="A111" t="str">
            <v>299127</v>
          </cell>
          <cell r="B111" t="str">
            <v>KANTOR KEMENTERIAN AGAMA KAB. TRENGGALEK</v>
          </cell>
          <cell r="C111" t="str">
            <v>C. DAERAH</v>
          </cell>
          <cell r="D111" t="str">
            <v>05 JAWA TIMUR</v>
          </cell>
        </row>
        <row r="112">
          <cell r="A112" t="str">
            <v>299134</v>
          </cell>
          <cell r="B112" t="str">
            <v>KANTOR KEMENTERIAN AGAMA KAB. TULUNGAGUNG</v>
          </cell>
          <cell r="C112" t="str">
            <v>C. DAERAH</v>
          </cell>
          <cell r="D112" t="str">
            <v>05 JAWA TIMUR</v>
          </cell>
        </row>
        <row r="113">
          <cell r="A113" t="str">
            <v>299139</v>
          </cell>
          <cell r="B113" t="str">
            <v>KANTOR KEMENTERIAN AGAMA KAB. MADIUN</v>
          </cell>
          <cell r="C113" t="str">
            <v>C. DAERAH</v>
          </cell>
          <cell r="D113" t="str">
            <v>05 JAWA TIMUR</v>
          </cell>
        </row>
        <row r="114">
          <cell r="A114" t="str">
            <v>299143</v>
          </cell>
          <cell r="B114" t="str">
            <v>KANTOR KEMENTERIAN AGAMA KAB. NGAWI</v>
          </cell>
          <cell r="C114" t="str">
            <v>C. DAERAH</v>
          </cell>
          <cell r="D114" t="str">
            <v>05 JAWA TIMUR</v>
          </cell>
        </row>
        <row r="115">
          <cell r="A115" t="str">
            <v>299149</v>
          </cell>
          <cell r="B115" t="str">
            <v>KANTOR KEMENTERIAN AGAMA KAB. MAGETAN</v>
          </cell>
          <cell r="C115" t="str">
            <v>C. DAERAH</v>
          </cell>
          <cell r="D115" t="str">
            <v>05 JAWA TIMUR</v>
          </cell>
        </row>
        <row r="116">
          <cell r="A116" t="str">
            <v>299156</v>
          </cell>
          <cell r="B116" t="str">
            <v>KANTOR KEMENTERIAN AGAMA KOTA MADIUN</v>
          </cell>
          <cell r="C116" t="str">
            <v>C. DAERAH</v>
          </cell>
          <cell r="D116" t="str">
            <v>05 JAWA TIMUR</v>
          </cell>
        </row>
        <row r="117">
          <cell r="A117" t="str">
            <v>299159</v>
          </cell>
          <cell r="B117" t="str">
            <v>KANTOR KEMENTERIAN AGAMA KAB. PACITAN</v>
          </cell>
          <cell r="C117" t="str">
            <v>C. DAERAH</v>
          </cell>
          <cell r="D117" t="str">
            <v>05 JAWA TIMUR</v>
          </cell>
        </row>
        <row r="118">
          <cell r="A118" t="str">
            <v>299162</v>
          </cell>
          <cell r="B118" t="str">
            <v>KANTOR KEMENTERIAN AGAMA KAB. PONOROGO</v>
          </cell>
          <cell r="C118" t="str">
            <v>C. DAERAH</v>
          </cell>
          <cell r="D118" t="str">
            <v>05 JAWA TIMUR</v>
          </cell>
        </row>
        <row r="119">
          <cell r="A119" t="str">
            <v>299166</v>
          </cell>
          <cell r="B119" t="str">
            <v>KANTOR KEMENTERIAN AGAMA KAB. BANGKALAN</v>
          </cell>
          <cell r="C119" t="str">
            <v>C. DAERAH</v>
          </cell>
          <cell r="D119" t="str">
            <v>05 JAWA TIMUR</v>
          </cell>
        </row>
        <row r="120">
          <cell r="A120" t="str">
            <v>299169</v>
          </cell>
          <cell r="B120" t="str">
            <v>KANTOR KEMENTERIAN AGAMA KAB. SUMENEP</v>
          </cell>
          <cell r="C120" t="str">
            <v>C. DAERAH</v>
          </cell>
          <cell r="D120" t="str">
            <v>05 JAWA TIMUR</v>
          </cell>
        </row>
        <row r="121">
          <cell r="A121" t="str">
            <v>299172</v>
          </cell>
          <cell r="B121" t="str">
            <v>KANTOR KEMENTERIAN AGAMA KAB. SAMPANG</v>
          </cell>
          <cell r="C121" t="str">
            <v>C. DAERAH</v>
          </cell>
          <cell r="D121" t="str">
            <v>05 JAWA TIMUR</v>
          </cell>
        </row>
        <row r="122">
          <cell r="A122" t="str">
            <v>299175</v>
          </cell>
          <cell r="B122" t="str">
            <v>KANTOR KEMENTERIAN AGAMA KAB. PAMEKASAN</v>
          </cell>
          <cell r="C122" t="str">
            <v>C. DAERAH</v>
          </cell>
          <cell r="D122" t="str">
            <v>05 JAWA TIMUR</v>
          </cell>
        </row>
        <row r="123">
          <cell r="A123" t="str">
            <v>309130</v>
          </cell>
          <cell r="B123" t="str">
            <v>KANTOR KEMENTERIAN AGAMA KOTA MOJOKERTO</v>
          </cell>
          <cell r="C123" t="str">
            <v>C. DAERAH</v>
          </cell>
          <cell r="D123" t="str">
            <v>05 JAWA TIMUR</v>
          </cell>
        </row>
        <row r="124">
          <cell r="A124" t="str">
            <v>417807</v>
          </cell>
          <cell r="B124" t="str">
            <v>KANWIL KEMENTERIAN AGAMA PROV. JAWA TIMUR</v>
          </cell>
          <cell r="C124" t="str">
            <v>C. DAERAH</v>
          </cell>
          <cell r="D124" t="str">
            <v>05 JAWA TIMUR</v>
          </cell>
        </row>
        <row r="125">
          <cell r="A125" t="str">
            <v>417824</v>
          </cell>
          <cell r="B125" t="str">
            <v>KANTOR KEMENTERIAN AGAMA KOTA SURABAYA</v>
          </cell>
          <cell r="C125" t="str">
            <v>C. DAERAH</v>
          </cell>
          <cell r="D125" t="str">
            <v>05 JAWA TIMUR</v>
          </cell>
        </row>
        <row r="126">
          <cell r="A126" t="str">
            <v>417830</v>
          </cell>
          <cell r="B126" t="str">
            <v>KANTOR KEMENTERIAN. AGAMA KAB. GRESIK</v>
          </cell>
          <cell r="C126" t="str">
            <v>C. DAERAH</v>
          </cell>
          <cell r="D126" t="str">
            <v>05 JAWA TIMUR</v>
          </cell>
        </row>
        <row r="127">
          <cell r="A127" t="str">
            <v>417834</v>
          </cell>
          <cell r="B127" t="str">
            <v>KANTOR KEMENTERIAN AGAMA KAB. MOJOKERTO</v>
          </cell>
          <cell r="C127" t="str">
            <v>C. DAERAH</v>
          </cell>
          <cell r="D127" t="str">
            <v>05 JAWA TIMUR</v>
          </cell>
        </row>
        <row r="128">
          <cell r="A128" t="str">
            <v>417856</v>
          </cell>
          <cell r="B128" t="str">
            <v>KANTOR KEMENTERIAN AGAMA KAB. TUBAN</v>
          </cell>
          <cell r="C128" t="str">
            <v>C. DAERAH</v>
          </cell>
          <cell r="D128" t="str">
            <v>05 JAWA TIMUR</v>
          </cell>
        </row>
        <row r="129">
          <cell r="A129" t="str">
            <v>417866</v>
          </cell>
          <cell r="B129" t="str">
            <v>KANTOR KEMENTERIAN AGAMA KAB. BOJONEGORO</v>
          </cell>
          <cell r="C129" t="str">
            <v>C. DAERAH</v>
          </cell>
          <cell r="D129" t="str">
            <v>05 JAWA TIMUR</v>
          </cell>
        </row>
        <row r="130">
          <cell r="A130" t="str">
            <v>417891</v>
          </cell>
          <cell r="B130" t="str">
            <v>KANTOR KEMENTERIAN AGAMA KAB. SIDOARJO</v>
          </cell>
          <cell r="C130" t="str">
            <v>C. DAERAH</v>
          </cell>
          <cell r="D130" t="str">
            <v>05 JAWA TIMUR</v>
          </cell>
        </row>
        <row r="131">
          <cell r="A131" t="str">
            <v>417894</v>
          </cell>
          <cell r="B131" t="str">
            <v>KANTOR KEMENTERIAN. AGAMA KAB. LAMONGAN</v>
          </cell>
          <cell r="C131" t="str">
            <v>C. DAERAH</v>
          </cell>
          <cell r="D131" t="str">
            <v>05 JAWA TIMUR</v>
          </cell>
        </row>
        <row r="132">
          <cell r="A132" t="str">
            <v>417908</v>
          </cell>
          <cell r="B132" t="str">
            <v>KANTOR KEMENTERIAN AGAMA KAB. JOMBANG</v>
          </cell>
          <cell r="C132" t="str">
            <v>C. DAERAH</v>
          </cell>
          <cell r="D132" t="str">
            <v>05 JAWA TIMUR</v>
          </cell>
        </row>
        <row r="133">
          <cell r="A133" t="str">
            <v>417984</v>
          </cell>
          <cell r="B133" t="str">
            <v>KANTOR KEMENTERIAN AGAMA KAB. SITUBONDO</v>
          </cell>
          <cell r="C133" t="str">
            <v>C. DAERAH</v>
          </cell>
          <cell r="D133" t="str">
            <v>05 JAWA TIMUR</v>
          </cell>
        </row>
        <row r="134">
          <cell r="A134" t="str">
            <v>418008</v>
          </cell>
          <cell r="B134" t="str">
            <v>KANTOR KEMENTERIAN AGAMA KAB. JEMBER</v>
          </cell>
          <cell r="C134" t="str">
            <v>C. DAERAH</v>
          </cell>
          <cell r="D134" t="str">
            <v>05 JAWA TIMUR</v>
          </cell>
        </row>
        <row r="135">
          <cell r="A135" t="str">
            <v>650085</v>
          </cell>
          <cell r="B135" t="str">
            <v>KANTOR KEMENTERIAN AGAMA KOTA BATU</v>
          </cell>
          <cell r="C135" t="str">
            <v>C. DAERAH</v>
          </cell>
          <cell r="D135" t="str">
            <v>05 JAWA TIMUR</v>
          </cell>
        </row>
        <row r="137">
          <cell r="A137" t="str">
            <v>299182</v>
          </cell>
          <cell r="B137" t="str">
            <v>KANWIL KEMENTERIAN AGAMA PROV. NAD</v>
          </cell>
          <cell r="C137" t="str">
            <v>C. DAERAH</v>
          </cell>
          <cell r="D137" t="str">
            <v>06 ACEH</v>
          </cell>
        </row>
        <row r="138">
          <cell r="A138" t="str">
            <v>299185</v>
          </cell>
          <cell r="B138" t="str">
            <v>KANTOR KEMENTERIAN AGAMA KOTA BANDA ACEH</v>
          </cell>
          <cell r="C138" t="str">
            <v>C. DAERAH</v>
          </cell>
          <cell r="D138" t="str">
            <v>06 ACEH</v>
          </cell>
        </row>
        <row r="139">
          <cell r="A139" t="str">
            <v>299189</v>
          </cell>
          <cell r="B139" t="str">
            <v>KANTOR KEMENTERIAN AGAMA KOTA SABANG</v>
          </cell>
          <cell r="C139" t="str">
            <v>C. DAERAH</v>
          </cell>
          <cell r="D139" t="str">
            <v>06 ACEH</v>
          </cell>
        </row>
        <row r="140">
          <cell r="A140" t="str">
            <v>299192</v>
          </cell>
          <cell r="B140" t="str">
            <v>KANTOR KEMENTERIAN AGAMA KAB. ACEH BESAR</v>
          </cell>
          <cell r="C140" t="str">
            <v>C. DAERAH</v>
          </cell>
          <cell r="D140" t="str">
            <v>06 ACEH</v>
          </cell>
        </row>
        <row r="141">
          <cell r="A141" t="str">
            <v>299195</v>
          </cell>
          <cell r="B141" t="str">
            <v>KANTOR KEMENTERIAN AGAMA KAB. PIDIE</v>
          </cell>
          <cell r="C141" t="str">
            <v>C. DAERAH</v>
          </cell>
          <cell r="D141" t="str">
            <v>06 ACEH</v>
          </cell>
        </row>
        <row r="142">
          <cell r="A142" t="str">
            <v>299198</v>
          </cell>
          <cell r="B142" t="str">
            <v>KANTOR KEMENTERIAN AGAMA KAB. ACEH UTARA</v>
          </cell>
          <cell r="C142" t="str">
            <v>C. DAERAH</v>
          </cell>
          <cell r="D142" t="str">
            <v>06 ACEH</v>
          </cell>
        </row>
        <row r="143">
          <cell r="A143" t="str">
            <v>299202</v>
          </cell>
          <cell r="B143" t="str">
            <v>KANTOR KEMENTERIAN AGAMA KAB. ACEH TENGAH</v>
          </cell>
          <cell r="C143" t="str">
            <v>C. DAERAH</v>
          </cell>
          <cell r="D143" t="str">
            <v>06 ACEH</v>
          </cell>
        </row>
        <row r="144">
          <cell r="A144" t="str">
            <v>299205</v>
          </cell>
          <cell r="B144" t="str">
            <v>KANTOR KEMENTERIAN AGAMA KAB. ACEH TIMUR</v>
          </cell>
          <cell r="C144" t="str">
            <v>C. DAERAH</v>
          </cell>
          <cell r="D144" t="str">
            <v>06 ACEH</v>
          </cell>
        </row>
        <row r="145">
          <cell r="A145" t="str">
            <v>299211</v>
          </cell>
          <cell r="B145" t="str">
            <v>KANTOR KEMENTERIAN AGAMA KAB. ACEH TENGGARA</v>
          </cell>
          <cell r="C145" t="str">
            <v>C. DAERAH</v>
          </cell>
          <cell r="D145" t="str">
            <v>06 ACEH</v>
          </cell>
        </row>
        <row r="146">
          <cell r="A146" t="str">
            <v>299215</v>
          </cell>
          <cell r="B146" t="str">
            <v>KANTOR KEMENTERIAN AGAMA KAB. ACEH BARAT</v>
          </cell>
          <cell r="C146" t="str">
            <v>C. DAERAH</v>
          </cell>
          <cell r="D146" t="str">
            <v>06 ACEH</v>
          </cell>
        </row>
        <row r="147">
          <cell r="A147" t="str">
            <v>299218</v>
          </cell>
          <cell r="B147" t="str">
            <v>KANTOR KEMENTERIAN AGAMA KAB. ACEH SELATAN</v>
          </cell>
          <cell r="C147" t="str">
            <v>C. DAERAH</v>
          </cell>
          <cell r="D147" t="str">
            <v>06 ACEH</v>
          </cell>
        </row>
        <row r="148">
          <cell r="A148" t="str">
            <v>614979</v>
          </cell>
          <cell r="B148" t="str">
            <v>KANTOR KEMENTERIAN AGAMA KAB. SIMEULUE</v>
          </cell>
          <cell r="C148" t="str">
            <v>C. DAERAH</v>
          </cell>
          <cell r="D148" t="str">
            <v>06 ACEH</v>
          </cell>
        </row>
        <row r="149">
          <cell r="A149" t="str">
            <v>622553</v>
          </cell>
          <cell r="B149" t="str">
            <v>KANTOR KEMENTERIAN AGAMA KABUPATEN ACEH SINGKIL</v>
          </cell>
          <cell r="C149" t="str">
            <v>C. DAERAH</v>
          </cell>
          <cell r="D149" t="str">
            <v>06 ACEH</v>
          </cell>
        </row>
        <row r="150">
          <cell r="A150" t="str">
            <v>635357</v>
          </cell>
          <cell r="B150" t="str">
            <v>KANTOR KEMENTERIAN AGAMA KABUPATEN BIEREUEN</v>
          </cell>
          <cell r="C150" t="str">
            <v>C. DAERAH</v>
          </cell>
          <cell r="D150" t="str">
            <v>06 ACEH</v>
          </cell>
        </row>
        <row r="151">
          <cell r="A151" t="str">
            <v>653645</v>
          </cell>
          <cell r="B151" t="str">
            <v>KANTOR KEMENTERIAN AGAMA KABUPATEN ACEH BARAT DAYA</v>
          </cell>
          <cell r="C151" t="str">
            <v>C. DAERAH</v>
          </cell>
          <cell r="D151" t="str">
            <v>06 ACEH</v>
          </cell>
        </row>
        <row r="152">
          <cell r="A152" t="str">
            <v>653660</v>
          </cell>
          <cell r="B152" t="str">
            <v>KANTOR KEMENTERIAN AGAMA KABUPATEN ACEH TAMIANG</v>
          </cell>
          <cell r="C152" t="str">
            <v>C. DAERAH</v>
          </cell>
          <cell r="D152" t="str">
            <v>06 ACEH</v>
          </cell>
        </row>
        <row r="153">
          <cell r="A153" t="str">
            <v>653664</v>
          </cell>
          <cell r="B153" t="str">
            <v>KANTOR KEMENTERIAN AGAMA KABUPATEN NAGAN RAYA</v>
          </cell>
          <cell r="C153" t="str">
            <v>C. DAERAH</v>
          </cell>
          <cell r="D153" t="str">
            <v>06 ACEH</v>
          </cell>
        </row>
        <row r="154">
          <cell r="A154" t="str">
            <v>653681</v>
          </cell>
          <cell r="B154" t="str">
            <v>KANTOR KEMENTERIAN AGAMA KABUPATEN ACEH JAYA</v>
          </cell>
          <cell r="C154" t="str">
            <v>C. DAERAH</v>
          </cell>
          <cell r="D154" t="str">
            <v>06 ACEH</v>
          </cell>
        </row>
        <row r="155">
          <cell r="A155" t="str">
            <v>653685</v>
          </cell>
          <cell r="B155" t="str">
            <v>KANTOR KEMENTERIAN AGAMA KABUPATEN GAYO LUES</v>
          </cell>
          <cell r="C155" t="str">
            <v>C. DAERAH</v>
          </cell>
          <cell r="D155" t="str">
            <v>06 ACEH</v>
          </cell>
        </row>
        <row r="156">
          <cell r="A156" t="str">
            <v>653867</v>
          </cell>
          <cell r="B156" t="str">
            <v>KANTOR KEMENTERIAN AGAMA KOTA LANGSA</v>
          </cell>
          <cell r="C156" t="str">
            <v>C. DAERAH</v>
          </cell>
          <cell r="D156" t="str">
            <v>06 ACEH</v>
          </cell>
        </row>
        <row r="157">
          <cell r="A157" t="str">
            <v>653880</v>
          </cell>
          <cell r="B157" t="str">
            <v>KANTOR KEMENTERIAN AGAMA KOTA LHOKSEUMAWE</v>
          </cell>
          <cell r="C157" t="str">
            <v>C. DAERAH</v>
          </cell>
          <cell r="D157" t="str">
            <v>06 ACEH</v>
          </cell>
        </row>
        <row r="158">
          <cell r="A158" t="str">
            <v>663935</v>
          </cell>
          <cell r="B158" t="str">
            <v>KANTOR KEMENTERIAN AGAMA KAB. BENER MERIAH</v>
          </cell>
          <cell r="C158" t="str">
            <v>C. DAERAH</v>
          </cell>
          <cell r="D158" t="str">
            <v>06 ACEH</v>
          </cell>
        </row>
        <row r="159">
          <cell r="A159" t="str">
            <v>681933</v>
          </cell>
          <cell r="B159" t="str">
            <v>KANTOR KEMENTERIAN AGAMA KABUPATEN PIDIE JAYA</v>
          </cell>
          <cell r="C159" t="str">
            <v>C. DAERAH</v>
          </cell>
          <cell r="D159" t="str">
            <v>06 ACEH</v>
          </cell>
        </row>
        <row r="160">
          <cell r="A160" t="str">
            <v>681950</v>
          </cell>
          <cell r="B160" t="str">
            <v>KANTOR KEMENTERIAN AGAMA KOTA SUBULUSSALAM</v>
          </cell>
          <cell r="C160" t="str">
            <v>C. DAERAH</v>
          </cell>
          <cell r="D160" t="str">
            <v>06 ACEH</v>
          </cell>
        </row>
        <row r="162">
          <cell r="A162" t="str">
            <v>072415</v>
          </cell>
          <cell r="B162" t="str">
            <v>KANTOR KEMENTERIAN AGAMA KABUPATEN LABUHAN BATU SELATAN</v>
          </cell>
          <cell r="C162" t="str">
            <v>C. DAERAH</v>
          </cell>
          <cell r="D162" t="str">
            <v>07 SUMATERA UTARA</v>
          </cell>
        </row>
        <row r="163">
          <cell r="A163" t="str">
            <v>072513</v>
          </cell>
          <cell r="B163" t="str">
            <v>KANTOR KEMENTERIAN AGAMA KABUPATEN LABUHAN BATU UTARA</v>
          </cell>
          <cell r="C163" t="str">
            <v>C. DAERAH</v>
          </cell>
          <cell r="D163" t="str">
            <v>07 SUMATERA UTARA</v>
          </cell>
        </row>
        <row r="164">
          <cell r="A164" t="str">
            <v>299225</v>
          </cell>
          <cell r="B164" t="str">
            <v>KANWIL KEMENTERIAN AGAMA PROP. SUMATERA UTARA MEDAN</v>
          </cell>
          <cell r="C164" t="str">
            <v>C. DAERAH</v>
          </cell>
          <cell r="D164" t="str">
            <v>07 SUMATERA UTARA</v>
          </cell>
        </row>
        <row r="165">
          <cell r="A165" t="str">
            <v>299232</v>
          </cell>
          <cell r="B165" t="str">
            <v>KANTOR KEMENTERIAN AGAMA KOTA MEDAN</v>
          </cell>
          <cell r="C165" t="str">
            <v>C. DAERAH</v>
          </cell>
          <cell r="D165" t="str">
            <v>07 SUMATERA UTARA</v>
          </cell>
        </row>
        <row r="166">
          <cell r="A166" t="str">
            <v>299238</v>
          </cell>
          <cell r="B166" t="str">
            <v>KANTOR KEMENTERIAN AGAMA KAB. DAIRI</v>
          </cell>
          <cell r="C166" t="str">
            <v>C. DAERAH</v>
          </cell>
          <cell r="D166" t="str">
            <v>07 SUMATERA UTARA</v>
          </cell>
        </row>
        <row r="167">
          <cell r="A167" t="str">
            <v>299244</v>
          </cell>
          <cell r="B167" t="str">
            <v>KANTOR KEMENTERIAN AGAMA KAB. LANGKAT</v>
          </cell>
          <cell r="C167" t="str">
            <v>C. DAERAH</v>
          </cell>
          <cell r="D167" t="str">
            <v>07 SUMATERA UTARA</v>
          </cell>
        </row>
        <row r="168">
          <cell r="A168" t="str">
            <v>299250</v>
          </cell>
          <cell r="B168" t="str">
            <v>KANTOR KEMENTERIAN AGAMA KAB. KARO</v>
          </cell>
          <cell r="C168" t="str">
            <v>C. DAERAH</v>
          </cell>
          <cell r="D168" t="str">
            <v>07 SUMATERA UTARA</v>
          </cell>
        </row>
        <row r="169">
          <cell r="A169" t="str">
            <v>299256</v>
          </cell>
          <cell r="B169" t="str">
            <v>KANTOR KEMENTERIAN AGAMA KAB. DELI SERDANG</v>
          </cell>
          <cell r="C169" t="str">
            <v>C. DAERAH</v>
          </cell>
          <cell r="D169" t="str">
            <v>07 SUMATERA UTARA</v>
          </cell>
        </row>
        <row r="170">
          <cell r="A170" t="str">
            <v>299263</v>
          </cell>
          <cell r="B170" t="str">
            <v>KANTOR KEMENTERIAN AGAMA KAB. LABUHAN BATU</v>
          </cell>
          <cell r="C170" t="str">
            <v>C. DAERAH</v>
          </cell>
          <cell r="D170" t="str">
            <v>07 SUMATERA UTARA</v>
          </cell>
        </row>
        <row r="171">
          <cell r="A171" t="str">
            <v>299268</v>
          </cell>
          <cell r="B171" t="str">
            <v>KANTOR KEMENTERIAN AGAMA KAB. ASAHAN</v>
          </cell>
          <cell r="C171" t="str">
            <v>C. DAERAH</v>
          </cell>
          <cell r="D171" t="str">
            <v>07 SUMATERA UTARA</v>
          </cell>
        </row>
        <row r="172">
          <cell r="A172" t="str">
            <v>299273</v>
          </cell>
          <cell r="B172" t="str">
            <v>KANTOR KEMENTERIAN AGAMA KOTA BINJAI</v>
          </cell>
          <cell r="C172" t="str">
            <v>C. DAERAH</v>
          </cell>
          <cell r="D172" t="str">
            <v>07 SUMATERA UTARA</v>
          </cell>
        </row>
        <row r="173">
          <cell r="A173" t="str">
            <v>299279</v>
          </cell>
          <cell r="B173" t="str">
            <v>KANTOR KEMENTERIAN AGAMA KOTA TANJUNG BALAI</v>
          </cell>
          <cell r="C173" t="str">
            <v>C. DAERAH</v>
          </cell>
          <cell r="D173" t="str">
            <v>07 SUMATERA UTARA</v>
          </cell>
        </row>
        <row r="174">
          <cell r="A174" t="str">
            <v>299285</v>
          </cell>
          <cell r="B174" t="str">
            <v>KANTOR KEMENTERIAN AGAMA KOTA TEBINGTINGGI</v>
          </cell>
          <cell r="C174" t="str">
            <v>C. DAERAH</v>
          </cell>
          <cell r="D174" t="str">
            <v>07 SUMATERA UTARA</v>
          </cell>
        </row>
        <row r="175">
          <cell r="A175" t="str">
            <v>299290</v>
          </cell>
          <cell r="B175" t="str">
            <v>KANTOR KEMENTERIAN AGAMA KAB. SIMALUNGUN</v>
          </cell>
          <cell r="C175" t="str">
            <v>C. DAERAH</v>
          </cell>
          <cell r="D175" t="str">
            <v>07 SUMATERA UTARA</v>
          </cell>
        </row>
        <row r="176">
          <cell r="A176" t="str">
            <v>299295</v>
          </cell>
          <cell r="B176" t="str">
            <v>KANTOR KEMENTERIAN AGAMA KAB. TAPANULI UTARA</v>
          </cell>
          <cell r="C176" t="str">
            <v>C. DAERAH</v>
          </cell>
          <cell r="D176" t="str">
            <v>07 SUMATERA UTARA</v>
          </cell>
        </row>
        <row r="177">
          <cell r="A177" t="str">
            <v>299298</v>
          </cell>
          <cell r="B177" t="str">
            <v>KANTOR KEMENTERIAN AGAMA KOTA PEMATANG SIANTAR</v>
          </cell>
          <cell r="C177" t="str">
            <v>C. DAERAH</v>
          </cell>
          <cell r="D177" t="str">
            <v>07 SUMATERA UTARA</v>
          </cell>
        </row>
        <row r="178">
          <cell r="A178" t="str">
            <v>299304</v>
          </cell>
          <cell r="B178" t="str">
            <v>KANTOR KEMENTERIAN AGAMA KAB. TAPANULI SELATAN</v>
          </cell>
          <cell r="C178" t="str">
            <v>C. DAERAH</v>
          </cell>
          <cell r="D178" t="str">
            <v>07 SUMATERA UTARA</v>
          </cell>
        </row>
        <row r="179">
          <cell r="A179" t="str">
            <v>299309</v>
          </cell>
          <cell r="B179" t="str">
            <v>KANTOR KEMENTERIAN AGAMA KAB. TAPANULI TENGAH</v>
          </cell>
          <cell r="C179" t="str">
            <v>C. DAERAH</v>
          </cell>
          <cell r="D179" t="str">
            <v>07 SUMATERA UTARA</v>
          </cell>
        </row>
        <row r="180">
          <cell r="A180" t="str">
            <v>299315</v>
          </cell>
          <cell r="B180" t="str">
            <v>KANTOR KEMENTERIAN AGAMA KOTA SIBOLGA</v>
          </cell>
          <cell r="C180" t="str">
            <v>C. DAERAH</v>
          </cell>
          <cell r="D180" t="str">
            <v>07 SUMATERA UTARA</v>
          </cell>
        </row>
        <row r="181">
          <cell r="A181" t="str">
            <v>299321</v>
          </cell>
          <cell r="B181" t="str">
            <v>KANTOR KEMENTERIAN AGAMA KAB. NIAS</v>
          </cell>
          <cell r="C181" t="str">
            <v>C. DAERAH</v>
          </cell>
          <cell r="D181" t="str">
            <v>07 SUMATERA UTARA</v>
          </cell>
        </row>
        <row r="182">
          <cell r="A182" t="str">
            <v>418409</v>
          </cell>
          <cell r="B182" t="str">
            <v>Kantor Kementerian Agama Kab. Nias Barat</v>
          </cell>
          <cell r="C182" t="str">
            <v>C. DAERAH</v>
          </cell>
          <cell r="D182" t="str">
            <v>07 SUMATERA UTARA</v>
          </cell>
        </row>
        <row r="183">
          <cell r="A183" t="str">
            <v>418410</v>
          </cell>
          <cell r="B183" t="str">
            <v>Kantor Kementerian Agama Kab. Nias Utara</v>
          </cell>
          <cell r="C183" t="str">
            <v>C. DAERAH</v>
          </cell>
          <cell r="D183" t="str">
            <v>07 SUMATERA UTARA</v>
          </cell>
        </row>
        <row r="184">
          <cell r="A184" t="str">
            <v>418411</v>
          </cell>
          <cell r="B184" t="str">
            <v>Kantor Kementerian Agama Kab. Kota Gunung Sitoli</v>
          </cell>
          <cell r="C184" t="str">
            <v>C. DAERAH</v>
          </cell>
          <cell r="D184" t="str">
            <v>07 SUMATERA UTARA</v>
          </cell>
        </row>
        <row r="185">
          <cell r="A185" t="str">
            <v>440496</v>
          </cell>
          <cell r="B185" t="str">
            <v>KANTOR KEMENTERIAN AGAMA KAB. SERDANG BEDAGAI</v>
          </cell>
          <cell r="C185" t="str">
            <v>C. DAERAH</v>
          </cell>
          <cell r="D185" t="str">
            <v>07 SUMATERA UTARA</v>
          </cell>
        </row>
        <row r="186">
          <cell r="A186" t="str">
            <v>440594</v>
          </cell>
          <cell r="B186" t="str">
            <v>KANTOR KEMENTERIAN AGAMA KAB. NIAS SELATAN</v>
          </cell>
          <cell r="C186" t="str">
            <v>C. DAERAH</v>
          </cell>
          <cell r="D186" t="str">
            <v>07 SUMATERA UTARA</v>
          </cell>
        </row>
        <row r="187">
          <cell r="A187" t="str">
            <v>440600</v>
          </cell>
          <cell r="B187" t="str">
            <v>KANTOR KEMENTERIAN AGAMA KAB. HUMBANG HASUNDUTAN</v>
          </cell>
          <cell r="C187" t="str">
            <v>C. DAERAH</v>
          </cell>
          <cell r="D187" t="str">
            <v>07 SUMATERA UTARA</v>
          </cell>
        </row>
        <row r="188">
          <cell r="A188" t="str">
            <v>622568</v>
          </cell>
          <cell r="B188" t="str">
            <v>KANTOR KEMENTERIAN AGAMA KABUPATEN MANDAILING NATAL</v>
          </cell>
          <cell r="C188" t="str">
            <v>C. DAERAH</v>
          </cell>
          <cell r="D188" t="str">
            <v>07 SUMATERA UTARA</v>
          </cell>
        </row>
        <row r="189">
          <cell r="A189" t="str">
            <v>622577</v>
          </cell>
          <cell r="B189" t="str">
            <v>KANTOR KEMENTERIAN AGAMA KABUPATEN TOBA SAMOSIR</v>
          </cell>
          <cell r="C189" t="str">
            <v>C. DAERAH</v>
          </cell>
          <cell r="D189" t="str">
            <v>07 SUMATERA UTARA</v>
          </cell>
        </row>
        <row r="190">
          <cell r="A190" t="str">
            <v>650069</v>
          </cell>
          <cell r="B190" t="str">
            <v>KANTOR KEMENTERIAN AGAMA KOTA PADANG SIDEMPUAN</v>
          </cell>
          <cell r="C190" t="str">
            <v>C. DAERAH</v>
          </cell>
          <cell r="D190" t="str">
            <v>07 SUMATERA UTARA</v>
          </cell>
        </row>
        <row r="191">
          <cell r="A191" t="str">
            <v>664172</v>
          </cell>
          <cell r="B191" t="str">
            <v>KANTOR KEMENTERIAN AGAMA KAB. PAKPAK BARAT</v>
          </cell>
          <cell r="C191" t="str">
            <v>C. DAERAH</v>
          </cell>
          <cell r="D191" t="str">
            <v>07 SUMATERA UTARA</v>
          </cell>
        </row>
        <row r="192">
          <cell r="A192" t="str">
            <v>681736</v>
          </cell>
          <cell r="B192" t="str">
            <v>KANTOR KEMENTERIAN AGAMA KABUPATEN BATU BARA</v>
          </cell>
          <cell r="C192" t="str">
            <v>C. DAERAH</v>
          </cell>
          <cell r="D192" t="str">
            <v>07 SUMATERA UTARA</v>
          </cell>
        </row>
        <row r="193">
          <cell r="A193" t="str">
            <v>681751</v>
          </cell>
          <cell r="B193" t="str">
            <v>KANTOR KEMENTERIAN AGAMA KABUPATEN PADANG LAWAS UTARA</v>
          </cell>
          <cell r="C193" t="str">
            <v>C. DAERAH</v>
          </cell>
          <cell r="D193" t="str">
            <v>07 SUMATERA UTARA</v>
          </cell>
        </row>
        <row r="194">
          <cell r="A194" t="str">
            <v>681755</v>
          </cell>
          <cell r="B194" t="str">
            <v>KANTOR KEMENTERIAN AGAMA KABUPATEN PADANG LAWAS</v>
          </cell>
          <cell r="C194" t="str">
            <v>C. DAERAH</v>
          </cell>
          <cell r="D194" t="str">
            <v>07 SUMATERA UTARA</v>
          </cell>
        </row>
        <row r="196">
          <cell r="A196" t="str">
            <v>299328</v>
          </cell>
          <cell r="B196" t="str">
            <v>KANWIL KEMENTERIAN AGAMA PROP. SUMATERA BARAT</v>
          </cell>
          <cell r="C196" t="str">
            <v>C. DAERAH</v>
          </cell>
          <cell r="D196" t="str">
            <v>08 SUMATERA BARAT</v>
          </cell>
        </row>
        <row r="197">
          <cell r="A197" t="str">
            <v>299332</v>
          </cell>
          <cell r="B197" t="str">
            <v>KANTOR KEMENTERIAN AGAMA KOTA PADANG</v>
          </cell>
          <cell r="C197" t="str">
            <v>C. DAERAH</v>
          </cell>
          <cell r="D197" t="str">
            <v>08 SUMATERA BARAT</v>
          </cell>
        </row>
        <row r="198">
          <cell r="A198" t="str">
            <v>299335</v>
          </cell>
          <cell r="B198" t="str">
            <v>KANTOR KEMENTERIAN AGAMA KOTA SAWAHLUNTO</v>
          </cell>
          <cell r="C198" t="str">
            <v>C. DAERAH</v>
          </cell>
          <cell r="D198" t="str">
            <v>08 SUMATERA BARAT</v>
          </cell>
        </row>
        <row r="199">
          <cell r="A199" t="str">
            <v>299346</v>
          </cell>
          <cell r="B199" t="str">
            <v>KANTOR KEMENTERIAN AGAMA KOTA PADANG PANJANG</v>
          </cell>
          <cell r="C199" t="str">
            <v>C. DAERAH</v>
          </cell>
          <cell r="D199" t="str">
            <v>08 SUMATERA BARAT</v>
          </cell>
        </row>
        <row r="200">
          <cell r="A200" t="str">
            <v>299395</v>
          </cell>
          <cell r="B200" t="str">
            <v>KANTOR KEMENTERIAN AGAMA KAB. PADANG PARIAMAN</v>
          </cell>
          <cell r="C200" t="str">
            <v>C. DAERAH</v>
          </cell>
          <cell r="D200" t="str">
            <v>08 SUMATERA BARAT</v>
          </cell>
        </row>
        <row r="201">
          <cell r="A201" t="str">
            <v>299498</v>
          </cell>
          <cell r="B201" t="str">
            <v>KANTOR KEMENTERIAN AGAMA KAB. SIJUNJUNG</v>
          </cell>
          <cell r="C201" t="str">
            <v>C. DAERAH</v>
          </cell>
          <cell r="D201" t="str">
            <v>08 SUMATERA BARAT</v>
          </cell>
        </row>
        <row r="202">
          <cell r="A202" t="str">
            <v>299566</v>
          </cell>
          <cell r="B202" t="str">
            <v>KANTOR KEMENTERIAN AGAMA KAB. SOLOK</v>
          </cell>
          <cell r="C202" t="str">
            <v>C. DAERAH</v>
          </cell>
          <cell r="D202" t="str">
            <v>08 SUMATERA BARAT</v>
          </cell>
        </row>
        <row r="203">
          <cell r="A203" t="str">
            <v>299630</v>
          </cell>
          <cell r="B203" t="str">
            <v>KANTOR KEMENTERIAN AGAMA KAB. PESISIR SELATAN</v>
          </cell>
          <cell r="C203" t="str">
            <v>C. DAERAH</v>
          </cell>
          <cell r="D203" t="str">
            <v>08 SUMATERA BARAT</v>
          </cell>
        </row>
        <row r="204">
          <cell r="A204" t="str">
            <v>299744</v>
          </cell>
          <cell r="B204" t="str">
            <v>KANTOR KEMENTERIAN AGAMA KOTA SOLOK</v>
          </cell>
          <cell r="C204" t="str">
            <v>C. DAERAH</v>
          </cell>
          <cell r="D204" t="str">
            <v>08 SUMATERA BARAT</v>
          </cell>
        </row>
        <row r="205">
          <cell r="A205" t="str">
            <v>299761</v>
          </cell>
          <cell r="B205" t="str">
            <v>KANTOR KEMENTERIAN AGAMA KAB. TANAH DATAR</v>
          </cell>
          <cell r="C205" t="str">
            <v>C. DAERAH</v>
          </cell>
          <cell r="D205" t="str">
            <v>08 SUMATERA BARAT</v>
          </cell>
        </row>
        <row r="206">
          <cell r="A206" t="str">
            <v>299871</v>
          </cell>
          <cell r="B206" t="str">
            <v>KANTOR KEMENTERIAN AGAMA KAB. AGAM</v>
          </cell>
          <cell r="C206" t="str">
            <v>C. DAERAH</v>
          </cell>
          <cell r="D206" t="str">
            <v>08 SUMATERA BARAT</v>
          </cell>
        </row>
        <row r="207">
          <cell r="A207" t="str">
            <v>299962</v>
          </cell>
          <cell r="B207" t="str">
            <v>KANTOR KEMENTERIAN AGAMA KOTA BUKIT TINGGI</v>
          </cell>
          <cell r="C207" t="str">
            <v>C. DAERAH</v>
          </cell>
          <cell r="D207" t="str">
            <v>08 SUMATERA BARAT</v>
          </cell>
        </row>
        <row r="208">
          <cell r="A208" t="str">
            <v>309003</v>
          </cell>
          <cell r="B208" t="str">
            <v>KANTOR KEMENTERIAN AGAMA KAB. PASAMAN</v>
          </cell>
          <cell r="C208" t="str">
            <v>C. DAERAH</v>
          </cell>
          <cell r="D208" t="str">
            <v>08 SUMATERA BARAT</v>
          </cell>
        </row>
        <row r="209">
          <cell r="A209" t="str">
            <v>418035</v>
          </cell>
          <cell r="B209" t="str">
            <v>KANTOR KEMENTERIAN AGAMA KAB. LIMA PULUH KOTA</v>
          </cell>
          <cell r="C209" t="str">
            <v>C. DAERAH</v>
          </cell>
          <cell r="D209" t="str">
            <v>08 SUMATERA BARAT</v>
          </cell>
        </row>
        <row r="210">
          <cell r="A210" t="str">
            <v>418096</v>
          </cell>
          <cell r="B210" t="str">
            <v>KANTOR KEMENTERIAN AGAMA KOTA PAYAKUMBUH</v>
          </cell>
          <cell r="C210" t="str">
            <v>C. DAERAH</v>
          </cell>
          <cell r="D210" t="str">
            <v>08 SUMATERA BARAT</v>
          </cell>
        </row>
        <row r="211">
          <cell r="A211" t="str">
            <v>650064</v>
          </cell>
          <cell r="B211" t="str">
            <v>KANTOR KEMENTERIAN AGAMA KABUPATEN KEPULAUAN MENTAWAI</v>
          </cell>
          <cell r="C211" t="str">
            <v>C. DAERAH</v>
          </cell>
          <cell r="D211" t="str">
            <v>08 SUMATERA BARAT</v>
          </cell>
        </row>
        <row r="212">
          <cell r="A212" t="str">
            <v>663952</v>
          </cell>
          <cell r="B212" t="str">
            <v>KANTOR KEMENTERIAN AGAMA KAB. DHARMASRAYA</v>
          </cell>
          <cell r="C212" t="str">
            <v>C. DAERAH</v>
          </cell>
          <cell r="D212" t="str">
            <v>08 SUMATERA BARAT</v>
          </cell>
        </row>
        <row r="213">
          <cell r="A213" t="str">
            <v>663956</v>
          </cell>
          <cell r="B213" t="str">
            <v>KANTOR KEMENTERIAN AGAMA KAB. SOLOK SELATAN</v>
          </cell>
          <cell r="C213" t="str">
            <v>C. DAERAH</v>
          </cell>
          <cell r="D213" t="str">
            <v>08 SUMATERA BARAT</v>
          </cell>
        </row>
        <row r="214">
          <cell r="A214" t="str">
            <v>663964</v>
          </cell>
          <cell r="B214" t="str">
            <v>KANTOR KEMENTERIAN AGAMA KAB. PASAMAN BARAT</v>
          </cell>
          <cell r="C214" t="str">
            <v>C. DAERAH</v>
          </cell>
          <cell r="D214" t="str">
            <v>08 SUMATERA BARAT</v>
          </cell>
        </row>
        <row r="215">
          <cell r="A215" t="str">
            <v>664212</v>
          </cell>
          <cell r="B215" t="str">
            <v>KANTOR KEMENTERIAN AGAMA KOTA PARIAMAN</v>
          </cell>
          <cell r="C215" t="str">
            <v>C. DAERAH</v>
          </cell>
          <cell r="D215" t="str">
            <v>08 SUMATERA BARAT</v>
          </cell>
        </row>
        <row r="217">
          <cell r="A217" t="str">
            <v>091320</v>
          </cell>
          <cell r="B217" t="str">
            <v>KANTOR KEMENTERIAN AGAMA KABUPATEN KEPULAUAN MERANTI</v>
          </cell>
          <cell r="C217" t="str">
            <v>C. DAERAH</v>
          </cell>
          <cell r="D217" t="str">
            <v>09 RIAU</v>
          </cell>
        </row>
        <row r="218">
          <cell r="A218" t="str">
            <v>418118</v>
          </cell>
          <cell r="B218" t="str">
            <v>KANWIL KEMENTERIAN AGAMA PROP. RIAU</v>
          </cell>
          <cell r="C218" t="str">
            <v>C. DAERAH</v>
          </cell>
          <cell r="D218" t="str">
            <v>09 RIAU</v>
          </cell>
        </row>
        <row r="219">
          <cell r="A219" t="str">
            <v>418127</v>
          </cell>
          <cell r="B219" t="str">
            <v>KANTOR KEMENTERIAN AGAMA KOTA PEKANBARU</v>
          </cell>
          <cell r="C219" t="str">
            <v>C. DAERAH</v>
          </cell>
          <cell r="D219" t="str">
            <v>09 RIAU</v>
          </cell>
        </row>
        <row r="220">
          <cell r="A220" t="str">
            <v>418148</v>
          </cell>
          <cell r="B220" t="str">
            <v>KANTOR KEMENTERIAN AGAMA KAB. BENGKALIS</v>
          </cell>
          <cell r="C220" t="str">
            <v>C. DAERAH</v>
          </cell>
          <cell r="D220" t="str">
            <v>09 RIAU</v>
          </cell>
        </row>
        <row r="221">
          <cell r="A221" t="str">
            <v>418156</v>
          </cell>
          <cell r="B221" t="str">
            <v>KANTOR KEMENTERIAN AGAMA KAB. KAMPAR</v>
          </cell>
          <cell r="C221" t="str">
            <v>C. DAERAH</v>
          </cell>
          <cell r="D221" t="str">
            <v>09 RIAU</v>
          </cell>
        </row>
        <row r="222">
          <cell r="A222" t="str">
            <v>418174</v>
          </cell>
          <cell r="B222" t="str">
            <v>KANTOR KEMENTERIAN AGAMA KAB. INDRAGIRI HULU</v>
          </cell>
          <cell r="C222" t="str">
            <v>C. DAERAH</v>
          </cell>
          <cell r="D222" t="str">
            <v>09 RIAU</v>
          </cell>
        </row>
        <row r="223">
          <cell r="A223" t="str">
            <v>418179</v>
          </cell>
          <cell r="B223" t="str">
            <v>KANTOR KEMENTERIAN AGAMA KAB. INDRAGIRI HILIR</v>
          </cell>
          <cell r="C223" t="str">
            <v>C. DAERAH</v>
          </cell>
          <cell r="D223" t="str">
            <v>09 RIAU</v>
          </cell>
        </row>
        <row r="224">
          <cell r="A224" t="str">
            <v>622593</v>
          </cell>
          <cell r="B224" t="str">
            <v>KANTOR KEMENTERIAN AGAMA KOTA DUMAI</v>
          </cell>
          <cell r="C224" t="str">
            <v>C. DAERAH</v>
          </cell>
          <cell r="D224" t="str">
            <v>09 RIAU</v>
          </cell>
        </row>
        <row r="225">
          <cell r="A225" t="str">
            <v>635296</v>
          </cell>
          <cell r="B225" t="str">
            <v>KANTOR KEMENTERIAN AGAMA KABUPATEN PELALAWAN</v>
          </cell>
          <cell r="C225" t="str">
            <v>C. DAERAH</v>
          </cell>
          <cell r="D225" t="str">
            <v>09 RIAU</v>
          </cell>
        </row>
        <row r="226">
          <cell r="A226" t="str">
            <v>635315</v>
          </cell>
          <cell r="B226" t="str">
            <v>KANTOR KEMENTERIAN AGAMA KABUPATEN ROKAN HILIR</v>
          </cell>
          <cell r="C226" t="str">
            <v>C. DAERAH</v>
          </cell>
          <cell r="D226" t="str">
            <v>09 RIAU</v>
          </cell>
        </row>
        <row r="227">
          <cell r="A227" t="str">
            <v>635320</v>
          </cell>
          <cell r="B227" t="str">
            <v>KANTOR KEMENTERIAN AGAMA KABUPATEN ROKAN HULU</v>
          </cell>
          <cell r="C227" t="str">
            <v>C. DAERAH</v>
          </cell>
          <cell r="D227" t="str">
            <v>09 RIAU</v>
          </cell>
        </row>
        <row r="228">
          <cell r="A228" t="str">
            <v>635334</v>
          </cell>
          <cell r="B228" t="str">
            <v>KANTOR KEMENTERIAN AGAMA KABUPATEN SIAK</v>
          </cell>
          <cell r="C228" t="str">
            <v>C. DAERAH</v>
          </cell>
          <cell r="D228" t="str">
            <v>09 RIAU</v>
          </cell>
        </row>
        <row r="229">
          <cell r="A229" t="str">
            <v>635344</v>
          </cell>
          <cell r="B229" t="str">
            <v>KANTOR KEMENTERIAN AGAMA KABUPATEN KUANTAN SINGINGI</v>
          </cell>
          <cell r="C229" t="str">
            <v>C. DAERAH</v>
          </cell>
          <cell r="D229" t="str">
            <v>09 RIAU</v>
          </cell>
        </row>
        <row r="231">
          <cell r="A231" t="str">
            <v>105211</v>
          </cell>
          <cell r="B231" t="str">
            <v>KANTOR KEMENTERIAN AGAMA KOTA SUNGAI PENUH</v>
          </cell>
          <cell r="C231" t="str">
            <v>C. DAERAH</v>
          </cell>
          <cell r="D231" t="str">
            <v>10 JAMBI</v>
          </cell>
        </row>
        <row r="232">
          <cell r="A232" t="str">
            <v>418206</v>
          </cell>
          <cell r="B232" t="str">
            <v>KANWIL KEMENTERIAN AGAMA PROP. JAMBI</v>
          </cell>
          <cell r="C232" t="str">
            <v>C. DAERAH</v>
          </cell>
          <cell r="D232" t="str">
            <v>10 JAMBI</v>
          </cell>
        </row>
        <row r="233">
          <cell r="A233" t="str">
            <v>418213</v>
          </cell>
          <cell r="B233" t="str">
            <v>KANTOR KEMENTERIAN AGAMA KOTA JAMBI</v>
          </cell>
          <cell r="C233" t="str">
            <v>C. DAERAH</v>
          </cell>
          <cell r="D233" t="str">
            <v>10 JAMBI</v>
          </cell>
        </row>
        <row r="234">
          <cell r="A234" t="str">
            <v>418252</v>
          </cell>
          <cell r="B234" t="str">
            <v>KANTOR KEMENTERIAN AGAMA KAB. BATANG HARI</v>
          </cell>
          <cell r="C234" t="str">
            <v>C. DAERAH</v>
          </cell>
          <cell r="D234" t="str">
            <v>10 JAMBI</v>
          </cell>
        </row>
        <row r="235">
          <cell r="A235" t="str">
            <v>418260</v>
          </cell>
          <cell r="B235" t="str">
            <v>KANTOR KEMENTERIAN AGAMA KAB. TANJUNG JABUNG BARAT</v>
          </cell>
          <cell r="C235" t="str">
            <v>C. DAERAH</v>
          </cell>
          <cell r="D235" t="str">
            <v>10 JAMBI</v>
          </cell>
        </row>
        <row r="236">
          <cell r="A236" t="str">
            <v>418266</v>
          </cell>
          <cell r="B236" t="str">
            <v>KANTOR KEMENTERIAN AGAMA KAB. BUNGO</v>
          </cell>
          <cell r="C236" t="str">
            <v>C. DAERAH</v>
          </cell>
          <cell r="D236" t="str">
            <v>10 JAMBI</v>
          </cell>
        </row>
        <row r="237">
          <cell r="A237" t="str">
            <v>418289</v>
          </cell>
          <cell r="B237" t="str">
            <v>KANTOR KEMENTERIAN AGAMA KAB. MERANGIN</v>
          </cell>
          <cell r="C237" t="str">
            <v>C. DAERAH</v>
          </cell>
          <cell r="D237" t="str">
            <v>10 JAMBI</v>
          </cell>
        </row>
        <row r="238">
          <cell r="A238" t="str">
            <v>418295</v>
          </cell>
          <cell r="B238" t="str">
            <v>KANTOR KEMENTERIAN AGAMA KAB. KERINCI</v>
          </cell>
          <cell r="C238" t="str">
            <v>C. DAERAH</v>
          </cell>
          <cell r="D238" t="str">
            <v>10 JAMBI</v>
          </cell>
        </row>
        <row r="239">
          <cell r="A239" t="str">
            <v>635249</v>
          </cell>
          <cell r="B239" t="str">
            <v>KANTOR KEMENTERIAN AGAMA KABUPATEN MUARO JAMBI</v>
          </cell>
          <cell r="C239" t="str">
            <v>C. DAERAH</v>
          </cell>
          <cell r="D239" t="str">
            <v>10 JAMBI</v>
          </cell>
        </row>
        <row r="240">
          <cell r="A240" t="str">
            <v>635255</v>
          </cell>
          <cell r="B240" t="str">
            <v>KANTOR KEMENTERIAN AGAMA KABUPATEN TANJUNG JABUNG TIMUR</v>
          </cell>
          <cell r="C240" t="str">
            <v>C. DAERAH</v>
          </cell>
          <cell r="D240" t="str">
            <v>10 JAMBI</v>
          </cell>
        </row>
        <row r="241">
          <cell r="A241" t="str">
            <v>635268</v>
          </cell>
          <cell r="B241" t="str">
            <v>KANTOR KEMENTERIAN AGAMA KABUPATEN TEBO</v>
          </cell>
          <cell r="C241" t="str">
            <v>C. DAERAH</v>
          </cell>
          <cell r="D241" t="str">
            <v>10 JAMBI</v>
          </cell>
        </row>
        <row r="242">
          <cell r="A242" t="str">
            <v>635277</v>
          </cell>
          <cell r="B242" t="str">
            <v>KANTOR KEMENTERIAN AGAMA KABUPATEN SAROLANGUN</v>
          </cell>
          <cell r="C242" t="str">
            <v>C. DAERAH</v>
          </cell>
          <cell r="D242" t="str">
            <v>10 JAMBI</v>
          </cell>
        </row>
        <row r="244">
          <cell r="A244" t="str">
            <v>418359</v>
          </cell>
          <cell r="B244" t="str">
            <v>KANWIL KEMENTERIAN AGAMA PROP. SUMATERA SELATAN</v>
          </cell>
          <cell r="C244" t="str">
            <v>C. DAERAH</v>
          </cell>
          <cell r="D244" t="str">
            <v>11 SUMATERA SELATAN</v>
          </cell>
        </row>
        <row r="245">
          <cell r="A245" t="str">
            <v>418375</v>
          </cell>
          <cell r="B245" t="str">
            <v>KANTOR KEMENTERIAN AGAMA KOTA PALEMBANG</v>
          </cell>
          <cell r="C245" t="str">
            <v>C. DAERAH</v>
          </cell>
          <cell r="D245" t="str">
            <v>11 SUMATERA SELATAN</v>
          </cell>
        </row>
        <row r="246">
          <cell r="A246" t="str">
            <v>418403</v>
          </cell>
          <cell r="B246" t="str">
            <v>KANTOR KEMENTERIAN AGAMA KAB. MUSI BANYUASIN</v>
          </cell>
          <cell r="C246" t="str">
            <v>C. DAERAH</v>
          </cell>
          <cell r="D246" t="str">
            <v>11 SUMATERA SELATAN</v>
          </cell>
        </row>
        <row r="247">
          <cell r="A247" t="str">
            <v>418412</v>
          </cell>
          <cell r="B247" t="str">
            <v>Kantor Kementerian Agama Kab. Penukal Abab Lematang Ilir</v>
          </cell>
          <cell r="C247" t="str">
            <v>C. DAERAH</v>
          </cell>
          <cell r="D247" t="str">
            <v>11 SUMATERA SELATAN</v>
          </cell>
        </row>
        <row r="248">
          <cell r="A248" t="str">
            <v>418413</v>
          </cell>
          <cell r="B248" t="str">
            <v>Kantor Kementerian Agama Kab. Musi Rawas Utara</v>
          </cell>
          <cell r="C248" t="str">
            <v>C. DAERAH</v>
          </cell>
          <cell r="D248" t="str">
            <v>11 SUMATERA SELATAN</v>
          </cell>
        </row>
        <row r="249">
          <cell r="A249" t="str">
            <v>418429</v>
          </cell>
          <cell r="B249" t="str">
            <v>KANTOR KEMENTERIAN AGAMA KAB.OGAN KOMERING ILIR</v>
          </cell>
          <cell r="C249" t="str">
            <v>C. DAERAH</v>
          </cell>
          <cell r="D249" t="str">
            <v>11 SUMATERA SELATAN</v>
          </cell>
        </row>
        <row r="250">
          <cell r="A250" t="str">
            <v>418461</v>
          </cell>
          <cell r="B250" t="str">
            <v>KANTOR KEMENTERIAN AGAMA KAB. OGAN KOMERING ULU</v>
          </cell>
          <cell r="C250" t="str">
            <v>C. DAERAH</v>
          </cell>
          <cell r="D250" t="str">
            <v>11 SUMATERA SELATAN</v>
          </cell>
        </row>
        <row r="251">
          <cell r="A251" t="str">
            <v>418494</v>
          </cell>
          <cell r="B251" t="str">
            <v>KANTOR KEMENTERIAN AGAMA KAB. MUARA ENIM</v>
          </cell>
          <cell r="C251" t="str">
            <v>C. DAERAH</v>
          </cell>
          <cell r="D251" t="str">
            <v>11 SUMATERA SELATAN</v>
          </cell>
        </row>
        <row r="252">
          <cell r="A252" t="str">
            <v>418511</v>
          </cell>
          <cell r="B252" t="str">
            <v>KANTOR KEMENTERIAN AGAMA KAB. LAHAT</v>
          </cell>
          <cell r="C252" t="str">
            <v>C. DAERAH</v>
          </cell>
          <cell r="D252" t="str">
            <v>11 SUMATERA SELATAN</v>
          </cell>
        </row>
        <row r="253">
          <cell r="A253" t="str">
            <v>418527</v>
          </cell>
          <cell r="B253" t="str">
            <v>KANTOR KEMENTERIAN AGAMA KAB. MUSI RAWAS</v>
          </cell>
          <cell r="C253" t="str">
            <v>C. DAERAH</v>
          </cell>
          <cell r="D253" t="str">
            <v>11 SUMATERA SELATAN</v>
          </cell>
        </row>
        <row r="254">
          <cell r="A254" t="str">
            <v>440507</v>
          </cell>
          <cell r="B254" t="str">
            <v>KANTOR KEMENTERIAN AGAMA KAB. OGAN KOMERING ULU SELATAN</v>
          </cell>
          <cell r="C254" t="str">
            <v>C. DAERAH</v>
          </cell>
          <cell r="D254" t="str">
            <v>11 SUMATERA SELATAN</v>
          </cell>
        </row>
        <row r="255">
          <cell r="A255" t="str">
            <v>440559</v>
          </cell>
          <cell r="B255" t="str">
            <v>KANTOR KEMENTERIAN AGAMA KAB. OGAN ILIR</v>
          </cell>
          <cell r="C255" t="str">
            <v>C. DAERAH</v>
          </cell>
          <cell r="D255" t="str">
            <v>11 SUMATERA SELATAN</v>
          </cell>
        </row>
        <row r="256">
          <cell r="A256" t="str">
            <v>650117</v>
          </cell>
          <cell r="B256" t="str">
            <v>KANTOR KEMENTERIAN AGAMA KOTA PRABUMULIH</v>
          </cell>
          <cell r="C256" t="str">
            <v>C. DAERAH</v>
          </cell>
          <cell r="D256" t="str">
            <v>11 SUMATERA SELATAN</v>
          </cell>
        </row>
        <row r="257">
          <cell r="A257" t="str">
            <v>650129</v>
          </cell>
          <cell r="B257" t="str">
            <v>KANTOR KEMENTERIAN AGAMA KOTA LUBUK LINGGAU</v>
          </cell>
          <cell r="C257" t="str">
            <v>C. DAERAH</v>
          </cell>
          <cell r="D257" t="str">
            <v>11 SUMATERA SELATAN</v>
          </cell>
        </row>
        <row r="258">
          <cell r="A258" t="str">
            <v>650133</v>
          </cell>
          <cell r="B258" t="str">
            <v>KANTOR KEMENTERIAN AGAMA KOTA PAGAR ALAM</v>
          </cell>
          <cell r="C258" t="str">
            <v>C. DAERAH</v>
          </cell>
          <cell r="D258" t="str">
            <v>11 SUMATERA SELATAN</v>
          </cell>
        </row>
        <row r="259">
          <cell r="A259" t="str">
            <v>653705</v>
          </cell>
          <cell r="B259" t="str">
            <v>KANTOR KEMENTERIAN AGAMA KABUPATEN BANYUASIN</v>
          </cell>
          <cell r="C259" t="str">
            <v>C. DAERAH</v>
          </cell>
          <cell r="D259" t="str">
            <v>11 SUMATERA SELATAN</v>
          </cell>
        </row>
        <row r="260">
          <cell r="A260" t="str">
            <v>666507</v>
          </cell>
          <cell r="B260" t="str">
            <v>KANTOR KEMENTERIAN AGAMA OKU TIMUR</v>
          </cell>
          <cell r="C260" t="str">
            <v>C. DAERAH</v>
          </cell>
          <cell r="D260" t="str">
            <v>11 SUMATERA SELATAN</v>
          </cell>
        </row>
        <row r="261">
          <cell r="A261" t="str">
            <v>681510</v>
          </cell>
          <cell r="B261" t="str">
            <v>KANTOR KEMENTERIAN AGAMA KABUPATEN EMPAT LAWANG</v>
          </cell>
          <cell r="C261" t="str">
            <v>C. DAERAH</v>
          </cell>
          <cell r="D261" t="str">
            <v>11 SUMATERA SELATAN</v>
          </cell>
        </row>
        <row r="263">
          <cell r="A263" t="str">
            <v>121016</v>
          </cell>
          <cell r="B263" t="str">
            <v>KANTOR KEMENTERIAN AGAMA KABUPATEN PRINGSEWU</v>
          </cell>
          <cell r="C263" t="str">
            <v>C. DAERAH</v>
          </cell>
          <cell r="D263" t="str">
            <v>12 LAMPUNG</v>
          </cell>
        </row>
        <row r="264">
          <cell r="A264" t="str">
            <v>121113</v>
          </cell>
          <cell r="B264" t="str">
            <v>KANTOR KEMENTERIAN AGAMA KABUPATEN MESUJI</v>
          </cell>
          <cell r="C264" t="str">
            <v>C. DAERAH</v>
          </cell>
          <cell r="D264" t="str">
            <v>12 LAMPUNG</v>
          </cell>
        </row>
        <row r="265">
          <cell r="A265" t="str">
            <v>121214</v>
          </cell>
          <cell r="B265" t="str">
            <v>KANTOR KEMENTERIAN AGAMA KABUPATEN TULANG BAWANG BARAT</v>
          </cell>
          <cell r="C265" t="str">
            <v>C. DAERAH</v>
          </cell>
          <cell r="D265" t="str">
            <v>12 LAMPUNG</v>
          </cell>
        </row>
        <row r="266">
          <cell r="A266" t="str">
            <v>418408</v>
          </cell>
          <cell r="B266" t="str">
            <v>Kantor Kementerian Agama Kab. Pesisir Barat</v>
          </cell>
          <cell r="C266" t="str">
            <v>C. DAERAH</v>
          </cell>
          <cell r="D266" t="str">
            <v>12 LAMPUNG</v>
          </cell>
        </row>
        <row r="267">
          <cell r="A267" t="str">
            <v>418583</v>
          </cell>
          <cell r="B267" t="str">
            <v>KANWIL KEMENTERIAN AGAMA PROP. LAMPUNG</v>
          </cell>
          <cell r="C267" t="str">
            <v>C. DAERAH</v>
          </cell>
          <cell r="D267" t="str">
            <v>12 LAMPUNG</v>
          </cell>
        </row>
        <row r="268">
          <cell r="A268" t="str">
            <v>418591</v>
          </cell>
          <cell r="B268" t="str">
            <v>KANTOR KEMENTERIAN AGAMA KOTA BANDAR LAMPUNG</v>
          </cell>
          <cell r="C268" t="str">
            <v>C. DAERAH</v>
          </cell>
          <cell r="D268" t="str">
            <v>12 LAMPUNG</v>
          </cell>
        </row>
        <row r="269">
          <cell r="A269" t="str">
            <v>418617</v>
          </cell>
          <cell r="B269" t="str">
            <v>KANTOR KEMENTERIAN AGAMA KAB. LAMPUNG UTARA</v>
          </cell>
          <cell r="C269" t="str">
            <v>C. DAERAH</v>
          </cell>
          <cell r="D269" t="str">
            <v>12 LAMPUNG</v>
          </cell>
        </row>
        <row r="270">
          <cell r="A270" t="str">
            <v>418639</v>
          </cell>
          <cell r="B270" t="str">
            <v>KANTOR KEMENTERIAN AGAMA KAB. LAMPUNG TENGAH</v>
          </cell>
          <cell r="C270" t="str">
            <v>C. DAERAH</v>
          </cell>
          <cell r="D270" t="str">
            <v>12 LAMPUNG</v>
          </cell>
        </row>
        <row r="271">
          <cell r="A271" t="str">
            <v>418665</v>
          </cell>
          <cell r="B271" t="str">
            <v>KANTOR KEMENTERIAN AGAMA KAB. LAMPUNG SELATAN</v>
          </cell>
          <cell r="C271" t="str">
            <v>C. DAERAH</v>
          </cell>
          <cell r="D271" t="str">
            <v>12 LAMPUNG</v>
          </cell>
        </row>
        <row r="272">
          <cell r="A272" t="str">
            <v>547519</v>
          </cell>
          <cell r="B272" t="str">
            <v>KANTOR KEMENTERIAN AGAMA KABUPATEN LAMPUNG BARAT</v>
          </cell>
          <cell r="C272" t="str">
            <v>C. DAERAH</v>
          </cell>
          <cell r="D272" t="str">
            <v>12 LAMPUNG</v>
          </cell>
        </row>
        <row r="273">
          <cell r="A273" t="str">
            <v>614962</v>
          </cell>
          <cell r="B273" t="str">
            <v>KANTOR KEMENTERIAN AGAMA KAB. TULANG BAWANG</v>
          </cell>
          <cell r="C273" t="str">
            <v>C. DAERAH</v>
          </cell>
          <cell r="D273" t="str">
            <v>12 LAMPUNG</v>
          </cell>
        </row>
        <row r="274">
          <cell r="A274" t="str">
            <v>614976</v>
          </cell>
          <cell r="B274" t="str">
            <v>KANTOR KEMENTERIAN AGAMA KAB. TANGGAMUS, LAMPUNG</v>
          </cell>
          <cell r="C274" t="str">
            <v>C. DAERAH</v>
          </cell>
          <cell r="D274" t="str">
            <v>12 LAMPUNG</v>
          </cell>
        </row>
        <row r="275">
          <cell r="A275" t="str">
            <v>622600</v>
          </cell>
          <cell r="B275" t="str">
            <v>KANTOR KEMENTERIAN AGAMA KABUPATEN LAMPUNG TIMUR</v>
          </cell>
          <cell r="C275" t="str">
            <v>C. DAERAH</v>
          </cell>
          <cell r="D275" t="str">
            <v>12 LAMPUNG</v>
          </cell>
        </row>
        <row r="276">
          <cell r="A276" t="str">
            <v>622615</v>
          </cell>
          <cell r="B276" t="str">
            <v>KANTOR KEMENTERIAN AGAMA KOTA METRO</v>
          </cell>
          <cell r="C276" t="str">
            <v>C. DAERAH</v>
          </cell>
          <cell r="D276" t="str">
            <v>12 LAMPUNG</v>
          </cell>
        </row>
        <row r="277">
          <cell r="A277" t="str">
            <v>622622</v>
          </cell>
          <cell r="B277" t="str">
            <v>KANTOR KEMENTERIAN AGAMA WAY KANAN</v>
          </cell>
          <cell r="C277" t="str">
            <v>C. DAERAH</v>
          </cell>
          <cell r="D277" t="str">
            <v>12 LAMPUNG</v>
          </cell>
        </row>
        <row r="278">
          <cell r="A278" t="str">
            <v>681493</v>
          </cell>
          <cell r="B278" t="str">
            <v>KANTOR KEMENTERIAN AGAMA KABUPATEN PESAWARAN</v>
          </cell>
          <cell r="C278" t="str">
            <v>C. DAERAH</v>
          </cell>
          <cell r="D278" t="str">
            <v>12 LAMPUNG</v>
          </cell>
        </row>
        <row r="280">
          <cell r="A280" t="str">
            <v>418673</v>
          </cell>
          <cell r="B280" t="str">
            <v>KANWIL KEMENTERIAN AGAMA PROP. KALIMANTAN BARAT</v>
          </cell>
          <cell r="C280" t="str">
            <v>C. DAERAH</v>
          </cell>
          <cell r="D280" t="str">
            <v>13 KALIMANTAN BARAT</v>
          </cell>
        </row>
        <row r="281">
          <cell r="A281" t="str">
            <v>418679</v>
          </cell>
          <cell r="B281" t="str">
            <v>KANTOR KEMENTERIAN AGAMA KOTA PONTIANAK</v>
          </cell>
          <cell r="C281" t="str">
            <v>C. DAERAH</v>
          </cell>
          <cell r="D281" t="str">
            <v>13 KALIMANTAN BARAT</v>
          </cell>
        </row>
        <row r="282">
          <cell r="A282" t="str">
            <v>418701</v>
          </cell>
          <cell r="B282" t="str">
            <v>KEMENTERIAN AGAMA KABUPATEN MEMPAWAH</v>
          </cell>
          <cell r="C282" t="str">
            <v>C. DAERAH</v>
          </cell>
          <cell r="D282" t="str">
            <v>13 KALIMANTAN BARAT</v>
          </cell>
        </row>
        <row r="283">
          <cell r="A283" t="str">
            <v>418719</v>
          </cell>
          <cell r="B283" t="str">
            <v>KANTOR KEMENTERIAN AGAMA KAB. SAMBAS</v>
          </cell>
          <cell r="C283" t="str">
            <v>C. DAERAH</v>
          </cell>
          <cell r="D283" t="str">
            <v>13 KALIMANTAN BARAT</v>
          </cell>
        </row>
        <row r="284">
          <cell r="A284" t="str">
            <v>418727</v>
          </cell>
          <cell r="B284" t="str">
            <v>KANTOR KEMENTERIAN AGAMA KAB. KETAPANG</v>
          </cell>
          <cell r="C284" t="str">
            <v>C. DAERAH</v>
          </cell>
          <cell r="D284" t="str">
            <v>13 KALIMANTAN BARAT</v>
          </cell>
        </row>
        <row r="285">
          <cell r="A285" t="str">
            <v>418744</v>
          </cell>
          <cell r="B285" t="str">
            <v>KANTOR KEMENTERIAN AGAMA KAB. SINTANG</v>
          </cell>
          <cell r="C285" t="str">
            <v>C. DAERAH</v>
          </cell>
          <cell r="D285" t="str">
            <v>13 KALIMANTAN BARAT</v>
          </cell>
        </row>
        <row r="286">
          <cell r="A286" t="str">
            <v>418752</v>
          </cell>
          <cell r="B286" t="str">
            <v>KANTOR KEMENTERIAN AGAMA KAB. SANGGAU</v>
          </cell>
          <cell r="C286" t="str">
            <v>C. DAERAH</v>
          </cell>
          <cell r="D286" t="str">
            <v>13 KALIMANTAN BARAT</v>
          </cell>
        </row>
        <row r="287">
          <cell r="A287" t="str">
            <v>418757</v>
          </cell>
          <cell r="B287" t="str">
            <v>KANTOR KEMENTERIAN AGAMA KAB. KAPUAS HULU</v>
          </cell>
          <cell r="C287" t="str">
            <v>C. DAERAH</v>
          </cell>
          <cell r="D287" t="str">
            <v>13 KALIMANTAN BARAT</v>
          </cell>
        </row>
        <row r="288">
          <cell r="A288" t="str">
            <v>440673</v>
          </cell>
          <cell r="B288" t="str">
            <v>KANTOR KEMENTERIAN AGAMA KAB. SEKADAU</v>
          </cell>
          <cell r="C288" t="str">
            <v>C. DAERAH</v>
          </cell>
          <cell r="D288" t="str">
            <v>13 KALIMANTAN BARAT</v>
          </cell>
        </row>
        <row r="289">
          <cell r="A289" t="str">
            <v>440689</v>
          </cell>
          <cell r="B289" t="str">
            <v>KANTOR KEMENTERIAN AGAMA KAB. MELAWI</v>
          </cell>
          <cell r="C289" t="str">
            <v>C. DAERAH</v>
          </cell>
          <cell r="D289" t="str">
            <v>13 KALIMANTAN BARAT</v>
          </cell>
        </row>
        <row r="290">
          <cell r="A290" t="str">
            <v>622657</v>
          </cell>
          <cell r="B290" t="str">
            <v>KANTOR KEMENTERIAN AGAMA KABUPATEN BENGKAYANG</v>
          </cell>
          <cell r="C290" t="str">
            <v>C. DAERAH</v>
          </cell>
          <cell r="D290" t="str">
            <v>13 KALIMANTAN BARAT</v>
          </cell>
        </row>
        <row r="291">
          <cell r="A291" t="str">
            <v>650043</v>
          </cell>
          <cell r="B291" t="str">
            <v>KANTOR KEMENTERIAN AGAMA KABUPATEN LANDAK</v>
          </cell>
          <cell r="C291" t="str">
            <v>C. DAERAH</v>
          </cell>
          <cell r="D291" t="str">
            <v>13 KALIMANTAN BARAT</v>
          </cell>
        </row>
        <row r="292">
          <cell r="A292" t="str">
            <v>650096</v>
          </cell>
          <cell r="B292" t="str">
            <v>KANTOR KEMENTERIAN AGAMA KOTA SINGKAWANG</v>
          </cell>
          <cell r="C292" t="str">
            <v>C. DAERAH</v>
          </cell>
          <cell r="D292" t="str">
            <v>13 KALIMANTAN BARAT</v>
          </cell>
        </row>
        <row r="293">
          <cell r="A293" t="str">
            <v>681957</v>
          </cell>
          <cell r="B293" t="str">
            <v>KANTOR KEMENTERIAN AGAMA KABUPATEN KAYONG UTARA</v>
          </cell>
          <cell r="C293" t="str">
            <v>C. DAERAH</v>
          </cell>
          <cell r="D293" t="str">
            <v>13 KALIMANTAN BARAT</v>
          </cell>
        </row>
        <row r="294">
          <cell r="A294" t="str">
            <v>681976</v>
          </cell>
          <cell r="B294" t="str">
            <v>KANTOR KEMENTERIAN AGAMA KABUPATEN KUBU RAYA</v>
          </cell>
          <cell r="C294" t="str">
            <v>C. DAERAH</v>
          </cell>
          <cell r="D294" t="str">
            <v>13 KALIMANTAN BARAT</v>
          </cell>
        </row>
        <row r="296">
          <cell r="A296" t="str">
            <v>418767</v>
          </cell>
          <cell r="B296" t="str">
            <v>KANWIL KEMENTERIAN AGAMA PROP. KALIMANTAN TENGAH</v>
          </cell>
          <cell r="C296" t="str">
            <v>C. DAERAH</v>
          </cell>
          <cell r="D296" t="str">
            <v>14 KALIMANTAN TENGAH</v>
          </cell>
        </row>
        <row r="297">
          <cell r="A297" t="str">
            <v>418781</v>
          </cell>
          <cell r="B297" t="str">
            <v>KANTOR KEMENTERIAN AGAMA KOTA PALANGKARAYA</v>
          </cell>
          <cell r="C297" t="str">
            <v>C. DAERAH</v>
          </cell>
          <cell r="D297" t="str">
            <v>14 KALIMANTAN TENGAH</v>
          </cell>
        </row>
        <row r="298">
          <cell r="A298" t="str">
            <v>418788</v>
          </cell>
          <cell r="B298" t="str">
            <v>KANTOR KEMENTERIAN AGAMA KAB.KOTAWARINGIN BARAT</v>
          </cell>
          <cell r="C298" t="str">
            <v>C. DAERAH</v>
          </cell>
          <cell r="D298" t="str">
            <v>14 KALIMANTAN TENGAH</v>
          </cell>
        </row>
        <row r="299">
          <cell r="A299" t="str">
            <v>418796</v>
          </cell>
          <cell r="B299" t="str">
            <v>KANTOR KEMENTERIAN AGAMA KAB. KAPUAS</v>
          </cell>
          <cell r="C299" t="str">
            <v>C. DAERAH</v>
          </cell>
          <cell r="D299" t="str">
            <v>14 KALIMANTAN TENGAH</v>
          </cell>
        </row>
        <row r="300">
          <cell r="A300" t="str">
            <v>418808</v>
          </cell>
          <cell r="B300" t="str">
            <v>KANTOR KEMENTERIAN AGAMA KAB. BARITO UTARA</v>
          </cell>
          <cell r="C300" t="str">
            <v>C. DAERAH</v>
          </cell>
          <cell r="D300" t="str">
            <v>14 KALIMANTAN TENGAH</v>
          </cell>
        </row>
        <row r="301">
          <cell r="A301" t="str">
            <v>418815</v>
          </cell>
          <cell r="B301" t="str">
            <v>KANTOR KEMENTERIAN AGAMA KAB. BARITO SELATAN</v>
          </cell>
          <cell r="C301" t="str">
            <v>C. DAERAH</v>
          </cell>
          <cell r="D301" t="str">
            <v>14 KALIMANTAN TENGAH</v>
          </cell>
        </row>
        <row r="302">
          <cell r="A302" t="str">
            <v>418835</v>
          </cell>
          <cell r="B302" t="str">
            <v>KANTOR KEMENTERIAN AGAMA KAB.KOTAWARINGIN TIMUR</v>
          </cell>
          <cell r="C302" t="str">
            <v>C. DAERAH</v>
          </cell>
          <cell r="D302" t="str">
            <v>14 KALIMANTAN TENGAH</v>
          </cell>
        </row>
        <row r="303">
          <cell r="A303" t="str">
            <v>653718</v>
          </cell>
          <cell r="B303" t="str">
            <v>KANTOR KEMENTERIAN AGAMA KABUPATEN SERUYAN</v>
          </cell>
          <cell r="C303" t="str">
            <v>C. DAERAH</v>
          </cell>
          <cell r="D303" t="str">
            <v>14 KALIMANTAN TENGAH</v>
          </cell>
        </row>
        <row r="304">
          <cell r="A304" t="str">
            <v>653758</v>
          </cell>
          <cell r="B304" t="str">
            <v>KANTOR KEMENTERIAN AGAMA KABUPATEN PULANG PISAU</v>
          </cell>
          <cell r="C304" t="str">
            <v>C. DAERAH</v>
          </cell>
          <cell r="D304" t="str">
            <v>14 KALIMANTAN TENGAH</v>
          </cell>
        </row>
        <row r="305">
          <cell r="A305" t="str">
            <v>653781</v>
          </cell>
          <cell r="B305" t="str">
            <v>KANTOR KEMENTERIAN AGAMA KABUPATEN SUKAMARA</v>
          </cell>
          <cell r="C305" t="str">
            <v>C. DAERAH</v>
          </cell>
          <cell r="D305" t="str">
            <v>14 KALIMANTAN TENGAH</v>
          </cell>
        </row>
        <row r="306">
          <cell r="A306" t="str">
            <v>653795</v>
          </cell>
          <cell r="B306" t="str">
            <v>KANTOR KEMENTERIAN AGAMA KABUPATEN GUNUNG MAS</v>
          </cell>
          <cell r="C306" t="str">
            <v>C. DAERAH</v>
          </cell>
          <cell r="D306" t="str">
            <v>14 KALIMANTAN TENGAH</v>
          </cell>
        </row>
        <row r="307">
          <cell r="A307" t="str">
            <v>653807</v>
          </cell>
          <cell r="B307" t="str">
            <v>KANTOR KEMENTERIAN AGAMA KABUPATEN LAMANDAU</v>
          </cell>
          <cell r="C307" t="str">
            <v>C. DAERAH</v>
          </cell>
          <cell r="D307" t="str">
            <v>14 KALIMANTAN TENGAH</v>
          </cell>
        </row>
        <row r="308">
          <cell r="A308" t="str">
            <v>653822</v>
          </cell>
          <cell r="B308" t="str">
            <v>KANTOR KEMENTERIAN AGAMA KABUPATEN BARITO TIMUR</v>
          </cell>
          <cell r="C308" t="str">
            <v>C. DAERAH</v>
          </cell>
          <cell r="D308" t="str">
            <v>14 KALIMANTAN TENGAH</v>
          </cell>
        </row>
        <row r="309">
          <cell r="A309" t="str">
            <v>653841</v>
          </cell>
          <cell r="B309" t="str">
            <v>KANTOR KEMENTERIAN AGAMA KABUPATEN KATINGAN</v>
          </cell>
          <cell r="C309" t="str">
            <v>C. DAERAH</v>
          </cell>
          <cell r="D309" t="str">
            <v>14 KALIMANTAN TENGAH</v>
          </cell>
        </row>
        <row r="310">
          <cell r="A310" t="str">
            <v>653848</v>
          </cell>
          <cell r="B310" t="str">
            <v>KANTOR KEMENTERIAN AGAMA KABUPATEN MURUNG RAYA</v>
          </cell>
          <cell r="C310" t="str">
            <v>C. DAERAH</v>
          </cell>
          <cell r="D310" t="str">
            <v>14 KALIMANTAN TENGAH</v>
          </cell>
        </row>
        <row r="312">
          <cell r="A312" t="str">
            <v>309138</v>
          </cell>
          <cell r="B312" t="str">
            <v>KANTOR KEMENTERIAN AGAMA KAB. KOTABARU</v>
          </cell>
          <cell r="C312" t="str">
            <v>C. DAERAH</v>
          </cell>
          <cell r="D312" t="str">
            <v>15 KALIMANTAN SELATAN</v>
          </cell>
        </row>
        <row r="313">
          <cell r="A313" t="str">
            <v>418849</v>
          </cell>
          <cell r="B313" t="str">
            <v>KANWIL KEMENTERIAN AGAMA PROP. KALIMANTAN SELATAN</v>
          </cell>
          <cell r="C313" t="str">
            <v>C. DAERAH</v>
          </cell>
          <cell r="D313" t="str">
            <v>15 KALIMANTAN SELATAN</v>
          </cell>
        </row>
        <row r="314">
          <cell r="A314" t="str">
            <v>418861</v>
          </cell>
          <cell r="B314" t="str">
            <v>KANTOR KEMENTERIAN AGAMA KAB. BANJAR MARTAPURA</v>
          </cell>
          <cell r="C314" t="str">
            <v>C. DAERAH</v>
          </cell>
          <cell r="D314" t="str">
            <v>15 KALIMANTAN SELATAN</v>
          </cell>
        </row>
        <row r="315">
          <cell r="A315" t="str">
            <v>418893</v>
          </cell>
          <cell r="B315" t="str">
            <v>KANTOR KEMENTERIAN AGAMA KAB.HULU SUNGAI TENGAH BARABAI</v>
          </cell>
          <cell r="C315" t="str">
            <v>C. DAERAH</v>
          </cell>
          <cell r="D315" t="str">
            <v>15 KALIMANTAN SELATAN</v>
          </cell>
        </row>
        <row r="316">
          <cell r="A316" t="str">
            <v>418925</v>
          </cell>
          <cell r="B316" t="str">
            <v>KANTOR KEMENTERIAN AGAMA KAB. BARITO KUALA MARABAHAN</v>
          </cell>
          <cell r="C316" t="str">
            <v>C. DAERAH</v>
          </cell>
          <cell r="D316" t="str">
            <v>15 KALIMANTAN SELATAN</v>
          </cell>
        </row>
        <row r="317">
          <cell r="A317" t="str">
            <v>418933</v>
          </cell>
          <cell r="B317" t="str">
            <v>KANTOR KEMENTERIAN AGAMA KAB. TAPIN DI RANTAU</v>
          </cell>
          <cell r="C317" t="str">
            <v>C. DAERAH</v>
          </cell>
          <cell r="D317" t="str">
            <v>15 KALIMANTAN SELATAN</v>
          </cell>
        </row>
        <row r="318">
          <cell r="A318" t="str">
            <v>418956</v>
          </cell>
          <cell r="B318" t="str">
            <v>KANTOR KEMENTERIAN AGAMA KAB. HULU SUNGAI SELATAN KANDANGAN</v>
          </cell>
          <cell r="C318" t="str">
            <v>C. DAERAH</v>
          </cell>
          <cell r="D318" t="str">
            <v>15 KALIMANTAN SELATAN</v>
          </cell>
        </row>
        <row r="319">
          <cell r="A319" t="str">
            <v>419017</v>
          </cell>
          <cell r="B319" t="str">
            <v>KANTOR KEMENTERIAN AGAMA KAB. TABALONG TANJUNG</v>
          </cell>
          <cell r="C319" t="str">
            <v>C. DAERAH</v>
          </cell>
          <cell r="D319" t="str">
            <v>15 KALIMANTAN SELATAN</v>
          </cell>
        </row>
        <row r="320">
          <cell r="A320" t="str">
            <v>419070</v>
          </cell>
          <cell r="B320" t="str">
            <v>KANTOR KEMENTERIAN AGAMA KAB. TANAH LAUT PELAIHARI</v>
          </cell>
          <cell r="C320" t="str">
            <v>C. DAERAH</v>
          </cell>
          <cell r="D320" t="str">
            <v>15 KALIMANTAN SELATAN</v>
          </cell>
        </row>
        <row r="321">
          <cell r="A321" t="str">
            <v>419074</v>
          </cell>
          <cell r="B321" t="str">
            <v>KANTOR KEMENTERIAN AGAMA KAB. HULU SUNGAI UTARA AMUNTAI</v>
          </cell>
          <cell r="C321" t="str">
            <v>C. DAERAH</v>
          </cell>
          <cell r="D321" t="str">
            <v>15 KALIMANTAN SELATAN</v>
          </cell>
        </row>
        <row r="322">
          <cell r="A322" t="str">
            <v>419123</v>
          </cell>
          <cell r="B322" t="str">
            <v>KANTOR KEMENTERIAN AGAMA KOTA BANJARMASIN</v>
          </cell>
          <cell r="C322" t="str">
            <v>C. DAERAH</v>
          </cell>
          <cell r="D322" t="str">
            <v>15 KALIMANTAN SELATAN</v>
          </cell>
        </row>
        <row r="323">
          <cell r="A323" t="str">
            <v>622663</v>
          </cell>
          <cell r="B323" t="str">
            <v>KANTOR KEMENTERIAN AGAMA KOTA BANJARBARU</v>
          </cell>
          <cell r="C323" t="str">
            <v>C. DAERAH</v>
          </cell>
          <cell r="D323" t="str">
            <v>15 KALIMANTAN SELATAN</v>
          </cell>
        </row>
        <row r="324">
          <cell r="A324" t="str">
            <v>664046</v>
          </cell>
          <cell r="B324" t="str">
            <v>KANTOR KEMENTERIAN AGAMA KAB. TANAH BUMBU</v>
          </cell>
          <cell r="C324" t="str">
            <v>C. DAERAH</v>
          </cell>
          <cell r="D324" t="str">
            <v>15 KALIMANTAN SELATAN</v>
          </cell>
        </row>
        <row r="325">
          <cell r="A325" t="str">
            <v>666496</v>
          </cell>
          <cell r="B325" t="str">
            <v>KANTOR KEMENTERIAN AGAMA KABUPATEN BALANGAN</v>
          </cell>
          <cell r="C325" t="str">
            <v>C. DAERAH</v>
          </cell>
          <cell r="D325" t="str">
            <v>15 KALIMANTAN SELATAN</v>
          </cell>
        </row>
        <row r="327">
          <cell r="A327" t="str">
            <v>418417</v>
          </cell>
          <cell r="B327" t="str">
            <v>Kantor Kementerian Agama Kab. Mahakam Ulu</v>
          </cell>
          <cell r="C327" t="str">
            <v>C. DAERAH</v>
          </cell>
          <cell r="D327" t="str">
            <v>16 KALIMANTAN TIMUR</v>
          </cell>
        </row>
        <row r="328">
          <cell r="A328" t="str">
            <v>419155</v>
          </cell>
          <cell r="B328" t="str">
            <v>KANWIL KEMENTERIAN AGAMA PROP. KALIMANTAN TIMUR</v>
          </cell>
          <cell r="C328" t="str">
            <v>C. DAERAH</v>
          </cell>
          <cell r="D328" t="str">
            <v>16 KALIMANTAN TIMUR</v>
          </cell>
        </row>
        <row r="329">
          <cell r="A329" t="str">
            <v>419163</v>
          </cell>
          <cell r="B329" t="str">
            <v>KANTOR KEMENTERIAN AGAMA KOTA SAMARINDA</v>
          </cell>
          <cell r="C329" t="str">
            <v>C. DAERAH</v>
          </cell>
          <cell r="D329" t="str">
            <v>16 KALIMANTAN TIMUR</v>
          </cell>
        </row>
        <row r="330">
          <cell r="A330" t="str">
            <v>419186</v>
          </cell>
          <cell r="B330" t="str">
            <v>KANTOR KEMENTERIAN AGAMA KAB. KUTAI KARTANEGARA</v>
          </cell>
          <cell r="C330" t="str">
            <v>C. DAERAH</v>
          </cell>
          <cell r="D330" t="str">
            <v>16 KALIMANTAN TIMUR</v>
          </cell>
        </row>
        <row r="331">
          <cell r="A331" t="str">
            <v>419194</v>
          </cell>
          <cell r="B331" t="str">
            <v>KANTOR KEMENTERIAN AGAMA KOTA BALIKPAPAN</v>
          </cell>
          <cell r="C331" t="str">
            <v>C. DAERAH</v>
          </cell>
          <cell r="D331" t="str">
            <v>16 KALIMANTAN TIMUR</v>
          </cell>
        </row>
        <row r="332">
          <cell r="A332" t="str">
            <v>419201</v>
          </cell>
          <cell r="B332" t="str">
            <v>KANTOR KEMENTERIAN AGAMA KAB. PASIR</v>
          </cell>
          <cell r="C332" t="str">
            <v>C. DAERAH</v>
          </cell>
          <cell r="D332" t="str">
            <v>16 KALIMANTAN TIMUR</v>
          </cell>
        </row>
        <row r="333">
          <cell r="A333" t="str">
            <v>419211</v>
          </cell>
          <cell r="B333" t="str">
            <v>KANTOR KEMENTERIAN AGAMA KAB. BERAU</v>
          </cell>
          <cell r="C333" t="str">
            <v>C. DAERAH</v>
          </cell>
          <cell r="D333" t="str">
            <v>16 KALIMANTAN TIMUR</v>
          </cell>
        </row>
        <row r="334">
          <cell r="A334" t="str">
            <v>635236</v>
          </cell>
          <cell r="B334" t="str">
            <v>KANTOR KEMENTERIAN AGAMA KOTA BONTANG</v>
          </cell>
          <cell r="C334" t="str">
            <v>C. DAERAH</v>
          </cell>
          <cell r="D334" t="str">
            <v>16 KALIMANTAN TIMUR</v>
          </cell>
        </row>
        <row r="335">
          <cell r="A335" t="str">
            <v>635411</v>
          </cell>
          <cell r="B335" t="str">
            <v>KANTOR KEMENTERIAN AGAMA KABUPATEN KUTAI BARAT</v>
          </cell>
          <cell r="C335" t="str">
            <v>C. DAERAH</v>
          </cell>
          <cell r="D335" t="str">
            <v>16 KALIMANTAN TIMUR</v>
          </cell>
        </row>
        <row r="336">
          <cell r="A336" t="str">
            <v>635425</v>
          </cell>
          <cell r="B336" t="str">
            <v>KANTOR KEMENTERIAN AGAMA KABUPATEN KUTAI TIMUR</v>
          </cell>
          <cell r="C336" t="str">
            <v>C. DAERAH</v>
          </cell>
          <cell r="D336" t="str">
            <v>16 KALIMANTAN TIMUR</v>
          </cell>
        </row>
        <row r="337">
          <cell r="A337" t="str">
            <v>653731</v>
          </cell>
          <cell r="B337" t="str">
            <v>KANTOR KEMENTERIAN AGAMA KABUPATEN PENAJAM PASER UTARA</v>
          </cell>
          <cell r="C337" t="str">
            <v>C. DAERAH</v>
          </cell>
          <cell r="D337" t="str">
            <v>16 KALIMANTAN TIMUR</v>
          </cell>
        </row>
        <row r="339">
          <cell r="A339" t="str">
            <v>171173</v>
          </cell>
          <cell r="B339" t="str">
            <v>KANTOR KEMENTERIAN AGAMA KABUPATEN BOLAANG MONGONDOW UTARA SELATAN</v>
          </cell>
          <cell r="C339" t="str">
            <v>C. DAERAH</v>
          </cell>
          <cell r="D339" t="str">
            <v>17 SULAWESI UTARA</v>
          </cell>
        </row>
        <row r="340">
          <cell r="A340" t="str">
            <v>171413</v>
          </cell>
          <cell r="B340" t="str">
            <v>KANTOR KEMENTERIAN AGAMA KABUPATEN BOLAANG MONGONDOW TIMUR</v>
          </cell>
          <cell r="C340" t="str">
            <v>C. DAERAH</v>
          </cell>
          <cell r="D340" t="str">
            <v>17 SULAWESI UTARA</v>
          </cell>
        </row>
        <row r="341">
          <cell r="A341" t="str">
            <v>419237</v>
          </cell>
          <cell r="B341" t="str">
            <v>KANWIL KEMENTERIAN AGAMA PROP. SULAWESI UTARA</v>
          </cell>
          <cell r="C341" t="str">
            <v>C. DAERAH</v>
          </cell>
          <cell r="D341" t="str">
            <v>17 SULAWESI UTARA</v>
          </cell>
        </row>
        <row r="342">
          <cell r="A342" t="str">
            <v>419245</v>
          </cell>
          <cell r="B342" t="str">
            <v>KANTOR KEMENTERIAN AGAMA KOTA MANADO</v>
          </cell>
          <cell r="C342" t="str">
            <v>C. DAERAH</v>
          </cell>
          <cell r="D342" t="str">
            <v>17 SULAWESI UTARA</v>
          </cell>
        </row>
        <row r="343">
          <cell r="A343" t="str">
            <v>419255</v>
          </cell>
          <cell r="B343" t="str">
            <v>KANTOR KEMENTERIAN AGAMA KAB. SANGIHE</v>
          </cell>
          <cell r="C343" t="str">
            <v>C. DAERAH</v>
          </cell>
          <cell r="D343" t="str">
            <v>17 SULAWESI UTARA</v>
          </cell>
        </row>
        <row r="344">
          <cell r="A344" t="str">
            <v>419271</v>
          </cell>
          <cell r="B344" t="str">
            <v>KANTOR KEMENTERIAN AGAMA KAB. MINAHASA</v>
          </cell>
          <cell r="C344" t="str">
            <v>C. DAERAH</v>
          </cell>
          <cell r="D344" t="str">
            <v>17 SULAWESI UTARA</v>
          </cell>
        </row>
        <row r="345">
          <cell r="A345" t="str">
            <v>419278</v>
          </cell>
          <cell r="B345" t="str">
            <v>KANTOR KEMENTERIAN AGAMA KAB. BOLAANG MONGONDOW</v>
          </cell>
          <cell r="C345" t="str">
            <v>C. DAERAH</v>
          </cell>
          <cell r="D345" t="str">
            <v>17 SULAWESI UTARA</v>
          </cell>
        </row>
        <row r="346">
          <cell r="A346" t="str">
            <v>445330</v>
          </cell>
          <cell r="B346" t="str">
            <v>KANTOR KEMENTERIAN AGAMA KABUPATEN MINAHASA UTARA</v>
          </cell>
          <cell r="C346" t="str">
            <v>C. DAERAH</v>
          </cell>
          <cell r="D346" t="str">
            <v>17 SULAWESI UTARA</v>
          </cell>
        </row>
        <row r="347">
          <cell r="A347" t="str">
            <v>547531</v>
          </cell>
          <cell r="B347" t="str">
            <v>KANTOR KEMENTERIAN AGAMA KOTA BITUNG</v>
          </cell>
          <cell r="C347" t="str">
            <v>C. DAERAH</v>
          </cell>
          <cell r="D347" t="str">
            <v>17 SULAWESI UTARA</v>
          </cell>
        </row>
        <row r="348">
          <cell r="A348" t="str">
            <v>653642</v>
          </cell>
          <cell r="B348" t="str">
            <v>KANTOR KEMENTERIAN AGAMA KABUPATEN TALAUD</v>
          </cell>
          <cell r="C348" t="str">
            <v>C. DAERAH</v>
          </cell>
          <cell r="D348" t="str">
            <v>17 SULAWESI UTARA</v>
          </cell>
        </row>
        <row r="349">
          <cell r="A349" t="str">
            <v>664136</v>
          </cell>
          <cell r="B349" t="str">
            <v>KANTOR KEMENTERIAN AGAMA KAB. MINAHASA SELATAN</v>
          </cell>
          <cell r="C349" t="str">
            <v>C. DAERAH</v>
          </cell>
          <cell r="D349" t="str">
            <v>17 SULAWESI UTARA</v>
          </cell>
        </row>
        <row r="350">
          <cell r="A350" t="str">
            <v>664199</v>
          </cell>
          <cell r="B350" t="str">
            <v>KANTOR KEMENTERIAN AGAMA KOTA TOMOHON</v>
          </cell>
          <cell r="C350" t="str">
            <v>C. DAERAH</v>
          </cell>
          <cell r="D350" t="str">
            <v>17 SULAWESI UTARA</v>
          </cell>
        </row>
        <row r="351">
          <cell r="A351" t="str">
            <v>681982</v>
          </cell>
          <cell r="B351" t="str">
            <v>KANTOR KEMENTERIAN AGAMA KOTA KOTAMOBAGU</v>
          </cell>
          <cell r="C351" t="str">
            <v>C. DAERAH</v>
          </cell>
          <cell r="D351" t="str">
            <v>17 SULAWESI UTARA</v>
          </cell>
        </row>
        <row r="352">
          <cell r="A352" t="str">
            <v>681995</v>
          </cell>
          <cell r="B352" t="str">
            <v>KANTOR KEMENTERIAN AGAMA KABUPATEN MINAHASA TENGGARA</v>
          </cell>
          <cell r="C352" t="str">
            <v>C. DAERAH</v>
          </cell>
          <cell r="D352" t="str">
            <v>17 SULAWESI UTARA</v>
          </cell>
        </row>
        <row r="353">
          <cell r="A353" t="str">
            <v>682000</v>
          </cell>
          <cell r="B353" t="str">
            <v>KANTOR KEMENTERIAN AGAMA KABUPATEN BOLAANG MONGONDOW UTARA</v>
          </cell>
          <cell r="C353" t="str">
            <v>C. DAERAH</v>
          </cell>
          <cell r="D353" t="str">
            <v>17 SULAWESI UTARA</v>
          </cell>
        </row>
        <row r="354">
          <cell r="A354" t="str">
            <v>682014</v>
          </cell>
          <cell r="B354" t="str">
            <v>KANTOR KEMENTERIAN AGAMA KABUPATEN KEPULAUAN SIAU TAGULANDANG BIARO</v>
          </cell>
          <cell r="C354" t="str">
            <v>C. DAERAH</v>
          </cell>
          <cell r="D354" t="str">
            <v>17 SULAWESI UTARA</v>
          </cell>
        </row>
        <row r="356">
          <cell r="A356" t="str">
            <v>181219</v>
          </cell>
          <cell r="B356" t="str">
            <v>KANTOR KEMENTERIAN AGAMA KABUPATEN SIGI</v>
          </cell>
          <cell r="C356" t="str">
            <v>C. DAERAH</v>
          </cell>
          <cell r="D356" t="str">
            <v>18 SULAWESI TENGAH</v>
          </cell>
        </row>
        <row r="357">
          <cell r="A357" t="str">
            <v>418432</v>
          </cell>
          <cell r="B357" t="str">
            <v>Kantor Kementerian Agama Kab. Morowali Utara</v>
          </cell>
          <cell r="C357" t="str">
            <v>C. DAERAH</v>
          </cell>
          <cell r="D357" t="str">
            <v>18 SULAWESI TENGAH</v>
          </cell>
        </row>
        <row r="358">
          <cell r="A358" t="str">
            <v>418433</v>
          </cell>
          <cell r="B358" t="str">
            <v>Kantor Kementerian Agama Kab. Banggai Laut</v>
          </cell>
          <cell r="C358" t="str">
            <v>C. DAERAH</v>
          </cell>
          <cell r="D358" t="str">
            <v>18 SULAWESI TENGAH</v>
          </cell>
        </row>
        <row r="359">
          <cell r="A359" t="str">
            <v>419325</v>
          </cell>
          <cell r="B359" t="str">
            <v>KANWIL KEMENTERIAN AGAMA PROP. SULAWESI TENGAH</v>
          </cell>
          <cell r="C359" t="str">
            <v>C. DAERAH</v>
          </cell>
          <cell r="D359" t="str">
            <v>18 SULAWESI TENGAH</v>
          </cell>
        </row>
        <row r="360">
          <cell r="A360" t="str">
            <v>419333</v>
          </cell>
          <cell r="B360" t="str">
            <v>KANTOR KEMENTERIAN AGAMA KAB. TOLITOLI</v>
          </cell>
          <cell r="C360" t="str">
            <v>C. DAERAH</v>
          </cell>
          <cell r="D360" t="str">
            <v>18 SULAWESI TENGAH</v>
          </cell>
        </row>
        <row r="361">
          <cell r="A361" t="str">
            <v>419340</v>
          </cell>
          <cell r="B361" t="str">
            <v>KANTOR KEMENTERIAN AGAMA KAB. DONGGALA</v>
          </cell>
          <cell r="C361" t="str">
            <v>C. DAERAH</v>
          </cell>
          <cell r="D361" t="str">
            <v>18 SULAWESI TENGAH</v>
          </cell>
        </row>
        <row r="362">
          <cell r="A362" t="str">
            <v>419356</v>
          </cell>
          <cell r="B362" t="str">
            <v>KANTOR KEMENTERIAN AGAMA KAB. POSO</v>
          </cell>
          <cell r="C362" t="str">
            <v>C. DAERAH</v>
          </cell>
          <cell r="D362" t="str">
            <v>18 SULAWESI TENGAH</v>
          </cell>
        </row>
        <row r="363">
          <cell r="A363" t="str">
            <v>419364</v>
          </cell>
          <cell r="B363" t="str">
            <v>KANTOR KEMENTERIAN AGAMA KAB. BANGGAI</v>
          </cell>
          <cell r="C363" t="str">
            <v>C. DAERAH</v>
          </cell>
          <cell r="D363" t="str">
            <v>18 SULAWESI TENGAH</v>
          </cell>
        </row>
        <row r="364">
          <cell r="A364" t="str">
            <v>445363</v>
          </cell>
          <cell r="B364" t="str">
            <v>KANTOR KEMENTERIAN AGAMA KAB. TOJO UNA-UNA</v>
          </cell>
          <cell r="C364" t="str">
            <v>C. DAERAH</v>
          </cell>
          <cell r="D364" t="str">
            <v>18 SULAWESI TENGAH</v>
          </cell>
        </row>
        <row r="365">
          <cell r="A365" t="str">
            <v>614913</v>
          </cell>
          <cell r="B365" t="str">
            <v>KANTOR KEMENTERIAN AGAMA KOTA PALU</v>
          </cell>
          <cell r="C365" t="str">
            <v>C. DAERAH</v>
          </cell>
          <cell r="D365" t="str">
            <v>18 SULAWESI TENGAH</v>
          </cell>
        </row>
        <row r="366">
          <cell r="A366" t="str">
            <v>635368</v>
          </cell>
          <cell r="B366" t="str">
            <v>KANTOR KEMENTERIAN AGAMA KABUPATEN BUOL</v>
          </cell>
          <cell r="C366" t="str">
            <v>C. DAERAH</v>
          </cell>
          <cell r="D366" t="str">
            <v>18 SULAWESI TENGAH</v>
          </cell>
        </row>
        <row r="367">
          <cell r="A367" t="str">
            <v>635404</v>
          </cell>
          <cell r="B367" t="str">
            <v>KANTOR KEMENTERIAN AGAMA KABUPATEN MOROWALI</v>
          </cell>
          <cell r="C367" t="str">
            <v>C. DAERAH</v>
          </cell>
          <cell r="D367" t="str">
            <v>18 SULAWESI TENGAH</v>
          </cell>
        </row>
        <row r="368">
          <cell r="A368" t="str">
            <v>635447</v>
          </cell>
          <cell r="B368" t="str">
            <v>KANTOR KEMENTERIAN AGAMA KOTA BANGGAI KEPULAUAN</v>
          </cell>
          <cell r="C368" t="str">
            <v>C. DAERAH</v>
          </cell>
          <cell r="D368" t="str">
            <v>18 SULAWESI TENGAH</v>
          </cell>
        </row>
        <row r="369">
          <cell r="A369" t="str">
            <v>653864</v>
          </cell>
          <cell r="B369" t="str">
            <v>KANTOR KEMENTERIAN AGAMA KABUPATEN PARIGI MAUTONG</v>
          </cell>
          <cell r="C369" t="str">
            <v>C. DAERAH</v>
          </cell>
          <cell r="D369" t="str">
            <v>18 SULAWESI TENGAH</v>
          </cell>
        </row>
        <row r="371">
          <cell r="A371" t="str">
            <v>418430</v>
          </cell>
          <cell r="B371" t="str">
            <v>Kantor Kementerian Agama Kab. Toraja Utara</v>
          </cell>
          <cell r="C371" t="str">
            <v>C. DAERAH</v>
          </cell>
          <cell r="D371" t="str">
            <v>19 SULAWESI SELATAN</v>
          </cell>
        </row>
        <row r="372">
          <cell r="A372" t="str">
            <v>419371</v>
          </cell>
          <cell r="B372" t="str">
            <v>KANWIL KEMENTERIAN AGAMA PROP. SULAWESI SELATAN</v>
          </cell>
          <cell r="C372" t="str">
            <v>C. DAERAH</v>
          </cell>
          <cell r="D372" t="str">
            <v>19 SULAWESI SELATAN</v>
          </cell>
        </row>
        <row r="373">
          <cell r="A373" t="str">
            <v>419387</v>
          </cell>
          <cell r="B373" t="str">
            <v>KANTOR KEMENTERIAN AGAMA KOTA UJUNG PANDANG</v>
          </cell>
          <cell r="C373" t="str">
            <v>C. DAERAH</v>
          </cell>
          <cell r="D373" t="str">
            <v>19 SULAWESI SELATAN</v>
          </cell>
        </row>
        <row r="374">
          <cell r="A374" t="str">
            <v>419409</v>
          </cell>
          <cell r="B374" t="str">
            <v>KANTOR KEMENTERIAN AGAMA KAB. PANGKEP</v>
          </cell>
          <cell r="C374" t="str">
            <v>C. DAERAH</v>
          </cell>
          <cell r="D374" t="str">
            <v>19 SULAWESI SELATAN</v>
          </cell>
        </row>
        <row r="375">
          <cell r="A375" t="str">
            <v>419415</v>
          </cell>
          <cell r="B375" t="str">
            <v>KANTOR KEMENTERIAN AGAMA KAB. MAROS</v>
          </cell>
          <cell r="C375" t="str">
            <v>C. DAERAH</v>
          </cell>
          <cell r="D375" t="str">
            <v>19 SULAWESI SELATAN</v>
          </cell>
        </row>
        <row r="376">
          <cell r="A376" t="str">
            <v>419425</v>
          </cell>
          <cell r="B376" t="str">
            <v>KANTOR KEMENTERIAN AGAMA KAB. GOWA</v>
          </cell>
          <cell r="C376" t="str">
            <v>C. DAERAH</v>
          </cell>
          <cell r="D376" t="str">
            <v>19 SULAWESI SELATAN</v>
          </cell>
        </row>
        <row r="377">
          <cell r="A377" t="str">
            <v>419439</v>
          </cell>
          <cell r="B377" t="str">
            <v>KANTOR KEMENTERIAN AGAMA KAB. TAKALAR</v>
          </cell>
          <cell r="C377" t="str">
            <v>C. DAERAH</v>
          </cell>
          <cell r="D377" t="str">
            <v>19 SULAWESI SELATAN</v>
          </cell>
        </row>
        <row r="378">
          <cell r="A378" t="str">
            <v>419446</v>
          </cell>
          <cell r="B378" t="str">
            <v>KANTOR KEMENTERIAN AGAMA KAB. JENEPONTO</v>
          </cell>
          <cell r="C378" t="str">
            <v>C. DAERAH</v>
          </cell>
          <cell r="D378" t="str">
            <v>19 SULAWESI SELATAN</v>
          </cell>
        </row>
        <row r="379">
          <cell r="A379" t="str">
            <v>419454</v>
          </cell>
          <cell r="B379" t="str">
            <v>KANTOR KEMENTERIAN AGAMA KAB. BARRU</v>
          </cell>
          <cell r="C379" t="str">
            <v>C. DAERAH</v>
          </cell>
          <cell r="D379" t="str">
            <v>19 SULAWESI SELATAN</v>
          </cell>
        </row>
        <row r="380">
          <cell r="A380" t="str">
            <v>419472</v>
          </cell>
          <cell r="B380" t="str">
            <v>KANTOR KEMENTERIAN AGAMA KAB. BONE</v>
          </cell>
          <cell r="C380" t="str">
            <v>C. DAERAH</v>
          </cell>
          <cell r="D380" t="str">
            <v>19 SULAWESI SELATAN</v>
          </cell>
        </row>
        <row r="381">
          <cell r="A381" t="str">
            <v>419534</v>
          </cell>
          <cell r="B381" t="str">
            <v>KANTOR KEMENTERIAN AGAMA KAB. WAJO</v>
          </cell>
          <cell r="C381" t="str">
            <v>C. DAERAH</v>
          </cell>
          <cell r="D381" t="str">
            <v>19 SULAWESI SELATAN</v>
          </cell>
        </row>
        <row r="382">
          <cell r="A382" t="str">
            <v>419554</v>
          </cell>
          <cell r="B382" t="str">
            <v>KANTOR KEMENTERIAN AGAMA KAB. SOPPENG</v>
          </cell>
          <cell r="C382" t="str">
            <v>C. DAERAH</v>
          </cell>
          <cell r="D382" t="str">
            <v>19 SULAWESI SELATAN</v>
          </cell>
        </row>
        <row r="383">
          <cell r="A383" t="str">
            <v>419560</v>
          </cell>
          <cell r="B383" t="str">
            <v>KANTOR KEMENTERIAN AGAMA KAB. BANTA ENG</v>
          </cell>
          <cell r="C383" t="str">
            <v>C. DAERAH</v>
          </cell>
          <cell r="D383" t="str">
            <v>19 SULAWESI SELATAN</v>
          </cell>
        </row>
        <row r="384">
          <cell r="A384" t="str">
            <v>419565</v>
          </cell>
          <cell r="B384" t="str">
            <v>KANTOR KEMENTERIAN AGAMA KAB. BULUKUMBA</v>
          </cell>
          <cell r="C384" t="str">
            <v>C. DAERAH</v>
          </cell>
          <cell r="D384" t="str">
            <v>19 SULAWESI SELATAN</v>
          </cell>
        </row>
        <row r="385">
          <cell r="A385" t="str">
            <v>419573</v>
          </cell>
          <cell r="B385" t="str">
            <v>KANTOR KEMENTERIAN AGAMA KAB. SINJAI</v>
          </cell>
          <cell r="C385" t="str">
            <v>C. DAERAH</v>
          </cell>
          <cell r="D385" t="str">
            <v>19 SULAWESI SELATAN</v>
          </cell>
        </row>
        <row r="386">
          <cell r="A386" t="str">
            <v>419590</v>
          </cell>
          <cell r="B386" t="str">
            <v>KANTOR KEMENTERIAN AGAMA KAB. SELAYAR</v>
          </cell>
          <cell r="C386" t="str">
            <v>C. DAERAH</v>
          </cell>
          <cell r="D386" t="str">
            <v>19 SULAWESI SELATAN</v>
          </cell>
        </row>
        <row r="387">
          <cell r="A387" t="str">
            <v>419597</v>
          </cell>
          <cell r="B387" t="str">
            <v>KANTOR KEMENTERIAN AGAMA KAB. PINRANG</v>
          </cell>
          <cell r="C387" t="str">
            <v>C. DAERAH</v>
          </cell>
          <cell r="D387" t="str">
            <v>19 SULAWESI SELATAN</v>
          </cell>
        </row>
        <row r="388">
          <cell r="A388" t="str">
            <v>419610</v>
          </cell>
          <cell r="B388" t="str">
            <v>KANTOR KEMENTERIAN AGAMA KAB. ENREKANG</v>
          </cell>
          <cell r="C388" t="str">
            <v>C. DAERAH</v>
          </cell>
          <cell r="D388" t="str">
            <v>19 SULAWESI SELATAN</v>
          </cell>
        </row>
        <row r="389">
          <cell r="A389" t="str">
            <v>419617</v>
          </cell>
          <cell r="B389" t="str">
            <v>KANTOR KEMENTERIAN AGAMA KAB. SIDRAP</v>
          </cell>
          <cell r="C389" t="str">
            <v>C. DAERAH</v>
          </cell>
          <cell r="D389" t="str">
            <v>19 SULAWESI SELATAN</v>
          </cell>
        </row>
        <row r="390">
          <cell r="A390" t="str">
            <v>419627</v>
          </cell>
          <cell r="B390" t="str">
            <v>KANTOR KEMENTERIAN AGAMA KOTA PARE PARE</v>
          </cell>
          <cell r="C390" t="str">
            <v>C. DAERAH</v>
          </cell>
          <cell r="D390" t="str">
            <v>19 SULAWESI SELATAN</v>
          </cell>
        </row>
        <row r="391">
          <cell r="A391" t="str">
            <v>419649</v>
          </cell>
          <cell r="B391" t="str">
            <v>KANTOR KEMENTERIAN AGAMA KAB. LUWU</v>
          </cell>
          <cell r="C391" t="str">
            <v>C. DAERAH</v>
          </cell>
          <cell r="D391" t="str">
            <v>19 SULAWESI SELATAN</v>
          </cell>
        </row>
        <row r="392">
          <cell r="A392" t="str">
            <v>419675</v>
          </cell>
          <cell r="B392" t="str">
            <v>KANTOR KEMENTERIAN AGAMA KAB. TANAH TORAJA</v>
          </cell>
          <cell r="C392" t="str">
            <v>C. DAERAH</v>
          </cell>
          <cell r="D392" t="str">
            <v>19 SULAWESI SELATAN</v>
          </cell>
        </row>
        <row r="393">
          <cell r="A393" t="str">
            <v>622669</v>
          </cell>
          <cell r="B393" t="str">
            <v>KANTOR KEMENTERIAN AGAMA KABUPATEN LUWU UTARA</v>
          </cell>
          <cell r="C393" t="str">
            <v>C. DAERAH</v>
          </cell>
          <cell r="D393" t="str">
            <v>19 SULAWESI SELATAN</v>
          </cell>
        </row>
        <row r="394">
          <cell r="A394" t="str">
            <v>653888</v>
          </cell>
          <cell r="B394" t="str">
            <v>KANTOR KEMENTERIAN AGAMA KOTA PALOPO</v>
          </cell>
          <cell r="C394" t="str">
            <v>C. DAERAH</v>
          </cell>
          <cell r="D394" t="str">
            <v>19 SULAWESI SELATAN</v>
          </cell>
        </row>
        <row r="395">
          <cell r="A395" t="str">
            <v>664066</v>
          </cell>
          <cell r="B395" t="str">
            <v>KANTOR KEMENTERIAN AGAMA KAB. LUWU TIMUR</v>
          </cell>
          <cell r="C395" t="str">
            <v>C. DAERAH</v>
          </cell>
          <cell r="D395" t="str">
            <v>19 SULAWESI SELATAN</v>
          </cell>
        </row>
        <row r="397">
          <cell r="A397" t="str">
            <v>418418</v>
          </cell>
          <cell r="B397" t="str">
            <v>Kantor Kementerian Agama Kab. Buton Tengah</v>
          </cell>
          <cell r="C397" t="str">
            <v>C. DAERAH</v>
          </cell>
          <cell r="D397" t="str">
            <v>20 SULAWESI TENGGARA</v>
          </cell>
        </row>
        <row r="398">
          <cell r="A398" t="str">
            <v>418420</v>
          </cell>
          <cell r="B398" t="str">
            <v>Kantor Kementerian Agama Kab. Buton Selatan</v>
          </cell>
          <cell r="C398" t="str">
            <v>C. DAERAH</v>
          </cell>
          <cell r="D398" t="str">
            <v>20 SULAWESI TENGGARA</v>
          </cell>
        </row>
        <row r="399">
          <cell r="A399" t="str">
            <v>418421</v>
          </cell>
          <cell r="B399" t="str">
            <v>Kantor Kementerian Agama Kab. Kolaka Timur</v>
          </cell>
          <cell r="C399" t="str">
            <v>C. DAERAH</v>
          </cell>
          <cell r="D399" t="str">
            <v>20 SULAWESI TENGGARA</v>
          </cell>
        </row>
        <row r="400">
          <cell r="A400" t="str">
            <v>418422</v>
          </cell>
          <cell r="B400" t="str">
            <v>Kantor Kementerian Agama Kab. Muna Barat</v>
          </cell>
          <cell r="C400" t="str">
            <v>C. DAERAH</v>
          </cell>
          <cell r="D400" t="str">
            <v>20 SULAWESI TENGGARA</v>
          </cell>
        </row>
        <row r="401">
          <cell r="A401" t="str">
            <v>418423</v>
          </cell>
          <cell r="B401" t="str">
            <v>Kantor Kementerian Agama Kab. Konawe Kepulauan</v>
          </cell>
          <cell r="C401" t="str">
            <v>C. DAERAH</v>
          </cell>
          <cell r="D401" t="str">
            <v>20 SULAWESI TENGGARA</v>
          </cell>
        </row>
        <row r="402">
          <cell r="A402" t="str">
            <v>419710</v>
          </cell>
          <cell r="B402" t="str">
            <v>KANWIL KEMENTERIAN AGAMA PROP. SULAWESI TENGGARA</v>
          </cell>
          <cell r="C402" t="str">
            <v>C. DAERAH</v>
          </cell>
          <cell r="D402" t="str">
            <v>20 SULAWESI TENGGARA</v>
          </cell>
        </row>
        <row r="403">
          <cell r="A403" t="str">
            <v>419723</v>
          </cell>
          <cell r="B403" t="str">
            <v>KANTOR KEMENTERIAN AGAMA KAB. KENDARI</v>
          </cell>
          <cell r="C403" t="str">
            <v>C. DAERAH</v>
          </cell>
          <cell r="D403" t="str">
            <v>20 SULAWESI TENGGARA</v>
          </cell>
        </row>
        <row r="404">
          <cell r="A404" t="str">
            <v>419743</v>
          </cell>
          <cell r="B404" t="str">
            <v>KANTOR KEMENTERIAN AGAMA KAB. KOLAKA</v>
          </cell>
          <cell r="C404" t="str">
            <v>C. DAERAH</v>
          </cell>
          <cell r="D404" t="str">
            <v>20 SULAWESI TENGGARA</v>
          </cell>
        </row>
        <row r="405">
          <cell r="A405" t="str">
            <v>419759</v>
          </cell>
          <cell r="B405" t="str">
            <v>KANTOR KEMENTERIAN AGAMA KAB. MUNA</v>
          </cell>
          <cell r="C405" t="str">
            <v>C. DAERAH</v>
          </cell>
          <cell r="D405" t="str">
            <v>20 SULAWESI TENGGARA</v>
          </cell>
        </row>
        <row r="406">
          <cell r="A406" t="str">
            <v>419765</v>
          </cell>
          <cell r="B406" t="str">
            <v>KANTOR KEMENTERIAN AGAMA KAB. BUTON</v>
          </cell>
          <cell r="C406" t="str">
            <v>C. DAERAH</v>
          </cell>
          <cell r="D406" t="str">
            <v>20 SULAWESI TENGGARA</v>
          </cell>
        </row>
        <row r="407">
          <cell r="A407" t="str">
            <v>614916</v>
          </cell>
          <cell r="B407" t="str">
            <v>KANTOR KEMENTERIAN AGAMA KOTA KENDARI SULAWESI TENGGARA</v>
          </cell>
          <cell r="C407" t="str">
            <v>C. DAERAH</v>
          </cell>
          <cell r="D407" t="str">
            <v>20 SULAWESI TENGGARA</v>
          </cell>
        </row>
        <row r="408">
          <cell r="A408" t="str">
            <v>650108</v>
          </cell>
          <cell r="B408" t="str">
            <v>KANTOR KEMENTERIAN AGAMA KOTA BAU-BAU</v>
          </cell>
          <cell r="C408" t="str">
            <v>C. DAERAH</v>
          </cell>
          <cell r="D408" t="str">
            <v>20 SULAWESI TENGGARA</v>
          </cell>
        </row>
        <row r="409">
          <cell r="A409" t="str">
            <v>664084</v>
          </cell>
          <cell r="B409" t="str">
            <v>KANTOR KEMENTERIAN AGAMA KAB. KOLAKA UTARA</v>
          </cell>
          <cell r="C409" t="str">
            <v>C. DAERAH</v>
          </cell>
          <cell r="D409" t="str">
            <v>20 SULAWESI TENGGARA</v>
          </cell>
        </row>
        <row r="410">
          <cell r="A410" t="str">
            <v>664148</v>
          </cell>
          <cell r="B410" t="str">
            <v>KANTOR KEMENTERIAN AGAMA KAB. WAKATOBI</v>
          </cell>
          <cell r="C410" t="str">
            <v>C. DAERAH</v>
          </cell>
          <cell r="D410" t="str">
            <v>20 SULAWESI TENGGARA</v>
          </cell>
        </row>
        <row r="411">
          <cell r="A411" t="str">
            <v>664176</v>
          </cell>
          <cell r="B411" t="str">
            <v>KANTOR KEMENTERIAN AGAMA KAB. KONAWE SELATAN</v>
          </cell>
          <cell r="C411" t="str">
            <v>C. DAERAH</v>
          </cell>
          <cell r="D411" t="str">
            <v>20 SULAWESI TENGGARA</v>
          </cell>
        </row>
        <row r="412">
          <cell r="A412" t="str">
            <v>666499</v>
          </cell>
          <cell r="B412" t="str">
            <v>KANTOR KEMENTERIAN AGAMA KABUPATEN BOMBANA</v>
          </cell>
          <cell r="C412" t="str">
            <v>C. DAERAH</v>
          </cell>
          <cell r="D412" t="str">
            <v>20 SULAWESI TENGGARA</v>
          </cell>
        </row>
        <row r="413">
          <cell r="A413" t="str">
            <v>681772</v>
          </cell>
          <cell r="B413" t="str">
            <v>KANTOR KEMENTERIAN AGAMA KABUPATEN KONAWE UTARA</v>
          </cell>
          <cell r="C413" t="str">
            <v>C. DAERAH</v>
          </cell>
          <cell r="D413" t="str">
            <v>20 SULAWESI TENGGARA</v>
          </cell>
        </row>
        <row r="414">
          <cell r="A414" t="str">
            <v>681776</v>
          </cell>
          <cell r="B414" t="str">
            <v>KANTOR KEMENTERIAN AGAMA KABUPATEN BUTON UTARA</v>
          </cell>
          <cell r="C414" t="str">
            <v>C. DAERAH</v>
          </cell>
          <cell r="D414" t="str">
            <v>20 SULAWESI TENGGARA</v>
          </cell>
        </row>
        <row r="416">
          <cell r="A416" t="str">
            <v>211014</v>
          </cell>
          <cell r="B416" t="str">
            <v>KANTOR KEMENTERIAN AGAMA KABUPATEN BURU SELATAN</v>
          </cell>
          <cell r="C416" t="str">
            <v>C. DAERAH</v>
          </cell>
          <cell r="D416" t="str">
            <v>21 MALUKU</v>
          </cell>
        </row>
        <row r="417">
          <cell r="A417" t="str">
            <v>215211</v>
          </cell>
          <cell r="B417" t="str">
            <v>KANTOR KEMENTERIAN AGAMA KOTA TUAL</v>
          </cell>
          <cell r="C417" t="str">
            <v>C. DAERAH</v>
          </cell>
          <cell r="D417" t="str">
            <v>21 MALUKU</v>
          </cell>
        </row>
        <row r="418">
          <cell r="A418" t="str">
            <v>418434</v>
          </cell>
          <cell r="B418" t="str">
            <v>Kantor Kementerian Agama Kab. Maluku Barat Daya</v>
          </cell>
          <cell r="C418" t="str">
            <v>C. DAERAH</v>
          </cell>
          <cell r="D418" t="str">
            <v>21 MALUKU</v>
          </cell>
        </row>
        <row r="419">
          <cell r="A419" t="str">
            <v>419794</v>
          </cell>
          <cell r="B419" t="str">
            <v>KANWIL KEMENTERIAN AGAMA PROP. MALUKU</v>
          </cell>
          <cell r="C419" t="str">
            <v>C. DAERAH</v>
          </cell>
          <cell r="D419" t="str">
            <v>21 MALUKU</v>
          </cell>
        </row>
        <row r="420">
          <cell r="A420" t="str">
            <v>419799</v>
          </cell>
          <cell r="B420" t="str">
            <v>KANTOR KEMENTERIAN AGAMA KOTA AMBON</v>
          </cell>
          <cell r="C420" t="str">
            <v>C. DAERAH</v>
          </cell>
          <cell r="D420" t="str">
            <v>21 MALUKU</v>
          </cell>
        </row>
        <row r="421">
          <cell r="A421" t="str">
            <v>419819</v>
          </cell>
          <cell r="B421" t="str">
            <v>KANTOR KEMENTERIAN AGAMA KAB. MALUKU TENGAH</v>
          </cell>
          <cell r="C421" t="str">
            <v>C. DAERAH</v>
          </cell>
          <cell r="D421" t="str">
            <v>21 MALUKU</v>
          </cell>
        </row>
        <row r="422">
          <cell r="A422" t="str">
            <v>419827</v>
          </cell>
          <cell r="B422" t="str">
            <v>KANTOR KEMENTERIAN AGAMA KAB. MALUKU TENGGARA</v>
          </cell>
          <cell r="C422" t="str">
            <v>C. DAERAH</v>
          </cell>
          <cell r="D422" t="str">
            <v>21 MALUKU</v>
          </cell>
        </row>
        <row r="423">
          <cell r="A423" t="str">
            <v>447826</v>
          </cell>
          <cell r="B423" t="str">
            <v>KANTOR KEMENTERIAN AGAMA KAB. SERAM BAGIAN BARAT</v>
          </cell>
          <cell r="C423" t="str">
            <v>C. DAERAH</v>
          </cell>
          <cell r="D423" t="str">
            <v>21 MALUKU</v>
          </cell>
        </row>
        <row r="424">
          <cell r="A424" t="str">
            <v>447845</v>
          </cell>
          <cell r="B424" t="str">
            <v>KANTOR KEMENTERIAN AGAMA KAB. SERAM BAGIAN TIMUR</v>
          </cell>
          <cell r="C424" t="str">
            <v>C. DAERAH</v>
          </cell>
          <cell r="D424" t="str">
            <v>21 MALUKU</v>
          </cell>
        </row>
        <row r="425">
          <cell r="A425" t="str">
            <v>447850</v>
          </cell>
          <cell r="B425" t="str">
            <v>KANTOR KEMENTERIAN AGAMA KAB. KEPULAUAN ARU</v>
          </cell>
          <cell r="C425" t="str">
            <v>C. DAERAH</v>
          </cell>
          <cell r="D425" t="str">
            <v>21 MALUKU</v>
          </cell>
        </row>
        <row r="426">
          <cell r="A426" t="str">
            <v>653774</v>
          </cell>
          <cell r="B426" t="str">
            <v>KANTOR KEMENTERIAN AGAMA KABUPATEN BURU</v>
          </cell>
          <cell r="C426" t="str">
            <v>C. DAERAH</v>
          </cell>
          <cell r="D426" t="str">
            <v>21 MALUKU</v>
          </cell>
        </row>
        <row r="427">
          <cell r="A427" t="str">
            <v>653827</v>
          </cell>
          <cell r="B427" t="str">
            <v>KANTOR KEMENTERIAN AGAMA KABUPATEN MALUKU TENGGARA BARAT</v>
          </cell>
          <cell r="C427" t="str">
            <v>C. DAERAH</v>
          </cell>
          <cell r="D427" t="str">
            <v>21 MALUKU</v>
          </cell>
        </row>
        <row r="429">
          <cell r="A429" t="str">
            <v>419857</v>
          </cell>
          <cell r="B429" t="str">
            <v>KANWIL KEMENTERIAN AGAMA PROP. BALI</v>
          </cell>
          <cell r="C429" t="str">
            <v>C. DAERAH</v>
          </cell>
          <cell r="D429" t="str">
            <v>22 BALI</v>
          </cell>
        </row>
        <row r="430">
          <cell r="A430" t="str">
            <v>419877</v>
          </cell>
          <cell r="B430" t="str">
            <v>KANTOR KEMENTERIAN AGAMA KAB. BADUNG.</v>
          </cell>
          <cell r="C430" t="str">
            <v>C. DAERAH</v>
          </cell>
          <cell r="D430" t="str">
            <v>22 BALI</v>
          </cell>
        </row>
        <row r="431">
          <cell r="A431" t="str">
            <v>419885</v>
          </cell>
          <cell r="B431" t="str">
            <v>KANTOR KEMENTERIAN AGAMA KAB. BULELENG.</v>
          </cell>
          <cell r="C431" t="str">
            <v>C. DAERAH</v>
          </cell>
          <cell r="D431" t="str">
            <v>22 BALI</v>
          </cell>
        </row>
        <row r="432">
          <cell r="A432" t="str">
            <v>419893</v>
          </cell>
          <cell r="B432" t="str">
            <v>KANTOR KEMENTERIAN AGAMA KAB. JEMBRANA</v>
          </cell>
          <cell r="C432" t="str">
            <v>C. DAERAH</v>
          </cell>
          <cell r="D432" t="str">
            <v>22 BALI</v>
          </cell>
        </row>
        <row r="433">
          <cell r="A433" t="str">
            <v>419907</v>
          </cell>
          <cell r="B433" t="str">
            <v>KANTOR KEMENTERIAN AGAMA KAB. TABANAN</v>
          </cell>
          <cell r="C433" t="str">
            <v>C. DAERAH</v>
          </cell>
          <cell r="D433" t="str">
            <v>22 BALI</v>
          </cell>
        </row>
        <row r="434">
          <cell r="A434" t="str">
            <v>419915</v>
          </cell>
          <cell r="B434" t="str">
            <v>KANTOR KEMENTERIAN AGAMA KAB. KLUNGKUNG</v>
          </cell>
          <cell r="C434" t="str">
            <v>C. DAERAH</v>
          </cell>
          <cell r="D434" t="str">
            <v>22 BALI</v>
          </cell>
        </row>
        <row r="435">
          <cell r="A435" t="str">
            <v>419931</v>
          </cell>
          <cell r="B435" t="str">
            <v>KANTOR KEMENTERIAN AGAMA KAB. KARANGASEM</v>
          </cell>
          <cell r="C435" t="str">
            <v>C. DAERAH</v>
          </cell>
          <cell r="D435" t="str">
            <v>22 BALI</v>
          </cell>
        </row>
        <row r="436">
          <cell r="A436" t="str">
            <v>419937</v>
          </cell>
          <cell r="B436" t="str">
            <v>KANTOR KEMENTERIAN AGAMA KAB. GIANYAR</v>
          </cell>
          <cell r="C436" t="str">
            <v>C. DAERAH</v>
          </cell>
          <cell r="D436" t="str">
            <v>22 BALI</v>
          </cell>
        </row>
        <row r="437">
          <cell r="A437" t="str">
            <v>419946</v>
          </cell>
          <cell r="B437" t="str">
            <v>KANTOR KEMENTERIAN AGAMA KAB. BANGLI</v>
          </cell>
          <cell r="C437" t="str">
            <v>C. DAERAH</v>
          </cell>
          <cell r="D437" t="str">
            <v>22 BALI</v>
          </cell>
        </row>
        <row r="438">
          <cell r="A438" t="str">
            <v>568534</v>
          </cell>
          <cell r="B438" t="str">
            <v>KANTOR KEMENTERIAN AGAMA KOTA DENPASAR</v>
          </cell>
          <cell r="C438" t="str">
            <v>C. DAERAH</v>
          </cell>
          <cell r="D438" t="str">
            <v>22 BALI</v>
          </cell>
        </row>
        <row r="440">
          <cell r="A440" t="str">
            <v>230815</v>
          </cell>
          <cell r="B440" t="str">
            <v>KANTOR KEMENTERIAN AGAMA KABUPATEN LOMBOK UTARA</v>
          </cell>
          <cell r="C440" t="str">
            <v>C. DAERAH</v>
          </cell>
          <cell r="D440" t="str">
            <v>23 NUSA TENGGARA BARAT</v>
          </cell>
        </row>
        <row r="441">
          <cell r="A441" t="str">
            <v>419965</v>
          </cell>
          <cell r="B441" t="str">
            <v>KANWIL KEMENTERIAN AGAMA PROP. NUSA TENGGARA BARAT MATARAM</v>
          </cell>
          <cell r="C441" t="str">
            <v>C. DAERAH</v>
          </cell>
          <cell r="D441" t="str">
            <v>23 NUSA TENGGARA BARAT</v>
          </cell>
        </row>
        <row r="442">
          <cell r="A442" t="str">
            <v>419970</v>
          </cell>
          <cell r="B442" t="str">
            <v>KANTOR KEMENTERIAN AGAMA KAB. LOMBOK BARAT</v>
          </cell>
          <cell r="C442" t="str">
            <v>C. DAERAH</v>
          </cell>
          <cell r="D442" t="str">
            <v>23 NUSA TENGGARA BARAT</v>
          </cell>
        </row>
        <row r="443">
          <cell r="A443" t="str">
            <v>419991</v>
          </cell>
          <cell r="B443" t="str">
            <v>KANTOR KEMENTERIAN AGAMA KAB. LOMBOK TENGAH</v>
          </cell>
          <cell r="C443" t="str">
            <v>C. DAERAH</v>
          </cell>
          <cell r="D443" t="str">
            <v>23 NUSA TENGGARA BARAT</v>
          </cell>
        </row>
        <row r="444">
          <cell r="A444" t="str">
            <v>419997</v>
          </cell>
          <cell r="B444" t="str">
            <v>KANTOR KEMENTERIAN AGAMA KAB. LOMBOK TIMUR</v>
          </cell>
          <cell r="C444" t="str">
            <v>C. DAERAH</v>
          </cell>
          <cell r="D444" t="str">
            <v>23 NUSA TENGGARA BARAT</v>
          </cell>
        </row>
        <row r="445">
          <cell r="A445" t="str">
            <v>420005</v>
          </cell>
          <cell r="B445" t="str">
            <v>KANTOR KEMENTERIAN AGAMA KAB. SUMBAWA</v>
          </cell>
          <cell r="C445" t="str">
            <v>C. DAERAH</v>
          </cell>
          <cell r="D445" t="str">
            <v>23 NUSA TENGGARA BARAT</v>
          </cell>
        </row>
        <row r="446">
          <cell r="A446" t="str">
            <v>423098</v>
          </cell>
          <cell r="B446" t="str">
            <v>KANTOR KEMENTERIAN AGAMA KAB. DOMPU</v>
          </cell>
          <cell r="C446" t="str">
            <v>C. DAERAH</v>
          </cell>
          <cell r="D446" t="str">
            <v>23 NUSA TENGGARA BARAT</v>
          </cell>
        </row>
        <row r="447">
          <cell r="A447" t="str">
            <v>423112</v>
          </cell>
          <cell r="B447" t="str">
            <v>KANTOR KEMENTERIAN AGAMA KAB. BIMA</v>
          </cell>
          <cell r="C447" t="str">
            <v>C. DAERAH</v>
          </cell>
          <cell r="D447" t="str">
            <v>23 NUSA TENGGARA BARAT</v>
          </cell>
        </row>
        <row r="448">
          <cell r="A448" t="str">
            <v>568541</v>
          </cell>
          <cell r="B448" t="str">
            <v>KANTOR KEMENTERIAN AGAMA KOTA MATARAM</v>
          </cell>
          <cell r="C448" t="str">
            <v>C. DAERAH</v>
          </cell>
          <cell r="D448" t="str">
            <v>23 NUSA TENGGARA BARAT</v>
          </cell>
        </row>
        <row r="449">
          <cell r="A449" t="str">
            <v>653901</v>
          </cell>
          <cell r="B449" t="str">
            <v>KANTOR KEMENTERIAN AGAMA KOTA BIMA</v>
          </cell>
          <cell r="C449" t="str">
            <v>C. DAERAH</v>
          </cell>
          <cell r="D449" t="str">
            <v>23 NUSA TENGGARA BARAT</v>
          </cell>
        </row>
        <row r="450">
          <cell r="A450" t="str">
            <v>664080</v>
          </cell>
          <cell r="B450" t="str">
            <v>KANTOR KEMENTERIAN AGAMA KAB. SUMBAWA BARAT</v>
          </cell>
          <cell r="C450" t="str">
            <v>C. DAERAH</v>
          </cell>
          <cell r="D450" t="str">
            <v>23 NUSA TENGGARA BARAT</v>
          </cell>
        </row>
        <row r="452">
          <cell r="A452" t="str">
            <v>418414</v>
          </cell>
          <cell r="B452" t="str">
            <v>Kantor Kementerian Agama Kab. Manggarai Timur</v>
          </cell>
          <cell r="C452" t="str">
            <v>C. DAERAH</v>
          </cell>
          <cell r="D452" t="str">
            <v>24 NUSA TENGGARA TIMUR</v>
          </cell>
        </row>
        <row r="453">
          <cell r="A453" t="str">
            <v>418415</v>
          </cell>
          <cell r="B453" t="str">
            <v>Kantor Kementerian Agama Kab. Malaka</v>
          </cell>
          <cell r="C453" t="str">
            <v>C. DAERAH</v>
          </cell>
          <cell r="D453" t="str">
            <v>24 NUSA TENGGARA TIMUR</v>
          </cell>
        </row>
        <row r="454">
          <cell r="A454" t="str">
            <v>418416</v>
          </cell>
          <cell r="B454" t="str">
            <v>Kantor Kementerian Agama Kab. Sabu Raijua</v>
          </cell>
          <cell r="C454" t="str">
            <v>C. DAERAH</v>
          </cell>
          <cell r="D454" t="str">
            <v>24 NUSA TENGGARA TIMUR</v>
          </cell>
        </row>
        <row r="455">
          <cell r="A455" t="str">
            <v>423154</v>
          </cell>
          <cell r="B455" t="str">
            <v>KANWIL KEMENTERIAN AGAMA PROP. NUSA TENGGARA TIMUR</v>
          </cell>
          <cell r="C455" t="str">
            <v>C. DAERAH</v>
          </cell>
          <cell r="D455" t="str">
            <v>24 NUSA TENGGARA TIMUR</v>
          </cell>
        </row>
        <row r="456">
          <cell r="A456" t="str">
            <v>423160</v>
          </cell>
          <cell r="B456" t="str">
            <v>KANTOR KEMENTERIAN AGAMA KAB. KUPANG</v>
          </cell>
          <cell r="C456" t="str">
            <v>C. DAERAH</v>
          </cell>
          <cell r="D456" t="str">
            <v>24 NUSA TENGGARA TIMUR</v>
          </cell>
        </row>
        <row r="457">
          <cell r="A457" t="str">
            <v>423184</v>
          </cell>
          <cell r="B457" t="str">
            <v>KANTOR KEMENTERIAN AGAMA KAB. TIMOR TENGAH SELATAN</v>
          </cell>
          <cell r="C457" t="str">
            <v>C. DAERAH</v>
          </cell>
          <cell r="D457" t="str">
            <v>24 NUSA TENGGARA TIMUR</v>
          </cell>
        </row>
        <row r="458">
          <cell r="A458" t="str">
            <v>423190</v>
          </cell>
          <cell r="B458" t="str">
            <v>KANTOR KEMENTERIAN AGAMA KAB.TIMOR TENGAH UTARA</v>
          </cell>
          <cell r="C458" t="str">
            <v>C. DAERAH</v>
          </cell>
          <cell r="D458" t="str">
            <v>24 NUSA TENGGARA TIMUR</v>
          </cell>
        </row>
        <row r="459">
          <cell r="A459" t="str">
            <v>423198</v>
          </cell>
          <cell r="B459" t="str">
            <v>KANTOR KEMENTERIAN AGAMA KAB. BELU</v>
          </cell>
          <cell r="C459" t="str">
            <v>C. DAERAH</v>
          </cell>
          <cell r="D459" t="str">
            <v>24 NUSA TENGGARA TIMUR</v>
          </cell>
        </row>
        <row r="460">
          <cell r="A460" t="str">
            <v>423209</v>
          </cell>
          <cell r="B460" t="str">
            <v>KANTOR KEMENTERIAN AGAMA KAB. ALOR.</v>
          </cell>
          <cell r="C460" t="str">
            <v>C. DAERAH</v>
          </cell>
          <cell r="D460" t="str">
            <v>24 NUSA TENGGARA TIMUR</v>
          </cell>
        </row>
        <row r="461">
          <cell r="A461" t="str">
            <v>423218</v>
          </cell>
          <cell r="B461" t="str">
            <v>KANTOR KEMENTERIAN AGAMA KAB. SUMBA TIMUR</v>
          </cell>
          <cell r="C461" t="str">
            <v>C. DAERAH</v>
          </cell>
          <cell r="D461" t="str">
            <v>24 NUSA TENGGARA TIMUR</v>
          </cell>
        </row>
        <row r="462">
          <cell r="A462" t="str">
            <v>423235</v>
          </cell>
          <cell r="B462" t="str">
            <v>KANTOR KEMENTERIAN AGAMA KAB. SUMBA BARAT</v>
          </cell>
          <cell r="C462" t="str">
            <v>C. DAERAH</v>
          </cell>
          <cell r="D462" t="str">
            <v>24 NUSA TENGGARA TIMUR</v>
          </cell>
        </row>
        <row r="463">
          <cell r="A463" t="str">
            <v>423242</v>
          </cell>
          <cell r="B463" t="str">
            <v>KANTOR KEMENTERIAN AGAMA KAB. ENDE</v>
          </cell>
          <cell r="C463" t="str">
            <v>C. DAERAH</v>
          </cell>
          <cell r="D463" t="str">
            <v>24 NUSA TENGGARA TIMUR</v>
          </cell>
        </row>
        <row r="464">
          <cell r="A464" t="str">
            <v>423248</v>
          </cell>
          <cell r="B464" t="str">
            <v>KANTOR KEMENTERIAN AGAMA KAB. FLORES TIMUR</v>
          </cell>
          <cell r="C464" t="str">
            <v>C. DAERAH</v>
          </cell>
          <cell r="D464" t="str">
            <v>24 NUSA TENGGARA TIMUR</v>
          </cell>
        </row>
        <row r="465">
          <cell r="A465" t="str">
            <v>423266</v>
          </cell>
          <cell r="B465" t="str">
            <v>KANTOR KEMENTERIAN AGAMA KAB. NGADA</v>
          </cell>
          <cell r="C465" t="str">
            <v>C. DAERAH</v>
          </cell>
          <cell r="D465" t="str">
            <v>24 NUSA TENGGARA TIMUR</v>
          </cell>
        </row>
        <row r="466">
          <cell r="A466" t="str">
            <v>423273</v>
          </cell>
          <cell r="B466" t="str">
            <v>KANTOR KEMENTERIAN AGAMA KAB. MANGGARAI</v>
          </cell>
          <cell r="C466" t="str">
            <v>C. DAERAH</v>
          </cell>
          <cell r="D466" t="str">
            <v>24 NUSA TENGGARA TIMUR</v>
          </cell>
        </row>
        <row r="467">
          <cell r="A467" t="str">
            <v>423281</v>
          </cell>
          <cell r="B467" t="str">
            <v>KANTOR KEMENTERIAN AGAMA KAB. SIKKA</v>
          </cell>
          <cell r="C467" t="str">
            <v>C. DAERAH</v>
          </cell>
          <cell r="D467" t="str">
            <v>24 NUSA TENGGARA TIMUR</v>
          </cell>
        </row>
        <row r="468">
          <cell r="A468" t="str">
            <v>614933</v>
          </cell>
          <cell r="B468" t="str">
            <v>KANTOR KEMENTERIAN AGAMA KOTA KUPANG NUSA TENGGARA TIMUR</v>
          </cell>
          <cell r="C468" t="str">
            <v>C. DAERAH</v>
          </cell>
          <cell r="D468" t="str">
            <v>24 NUSA TENGGARA TIMUR</v>
          </cell>
        </row>
        <row r="469">
          <cell r="A469" t="str">
            <v>650049</v>
          </cell>
          <cell r="B469" t="str">
            <v>KANTOR KEMENTERIAN AGAMA KABUPATEN LEMBATA</v>
          </cell>
          <cell r="C469" t="str">
            <v>C. DAERAH</v>
          </cell>
          <cell r="D469" t="str">
            <v>24 NUSA TENGGARA TIMUR</v>
          </cell>
        </row>
        <row r="470">
          <cell r="A470" t="str">
            <v>664194</v>
          </cell>
          <cell r="B470" t="str">
            <v>KANTOR KEMENTERIAN AGAMA KAB. ROTE NDAO</v>
          </cell>
          <cell r="C470" t="str">
            <v>C. DAERAH</v>
          </cell>
          <cell r="D470" t="str">
            <v>24 NUSA TENGGARA TIMUR</v>
          </cell>
        </row>
        <row r="471">
          <cell r="A471" t="str">
            <v>666656</v>
          </cell>
          <cell r="B471" t="str">
            <v>KANTOR KEMENTERIAN AGAMA KABUPATEN MANGGARAI BARAT</v>
          </cell>
          <cell r="C471" t="str">
            <v>C. DAERAH</v>
          </cell>
          <cell r="D471" t="str">
            <v>24 NUSA TENGGARA TIMUR</v>
          </cell>
        </row>
        <row r="472">
          <cell r="A472" t="str">
            <v>681786</v>
          </cell>
          <cell r="B472" t="str">
            <v>KANTOR KEMENTERIAN AGAMA KABUPATEN NAGEKEO</v>
          </cell>
          <cell r="C472" t="str">
            <v>C. DAERAH</v>
          </cell>
          <cell r="D472" t="str">
            <v>24 NUSA TENGGARA TIMUR</v>
          </cell>
        </row>
        <row r="473">
          <cell r="A473" t="str">
            <v>681800</v>
          </cell>
          <cell r="B473" t="str">
            <v>KANTOR KEMENTERIAN AGAMA KABUPATEN SUMBA TENGAH</v>
          </cell>
          <cell r="C473" t="str">
            <v>C. DAERAH</v>
          </cell>
          <cell r="D473" t="str">
            <v>24 NUSA TENGGARA TIMUR</v>
          </cell>
        </row>
        <row r="474">
          <cell r="A474" t="str">
            <v>681808</v>
          </cell>
          <cell r="B474" t="str">
            <v>KANTOR KEMENTERIAN AGAMA KABUPATEN SUMBA BARAT DAYA</v>
          </cell>
          <cell r="C474" t="str">
            <v>C. DAERAH</v>
          </cell>
          <cell r="D474" t="str">
            <v>24 NUSA TENGGARA TIMUR</v>
          </cell>
        </row>
        <row r="476">
          <cell r="A476" t="str">
            <v>418443</v>
          </cell>
          <cell r="B476" t="str">
            <v>Kantor Kementerian Agama Kab. Deiyai</v>
          </cell>
          <cell r="C476" t="str">
            <v>C. DAERAH</v>
          </cell>
          <cell r="D476" t="str">
            <v>25 PAPUA</v>
          </cell>
        </row>
        <row r="477">
          <cell r="A477" t="str">
            <v>418871</v>
          </cell>
          <cell r="B477" t="str">
            <v>Kantor Kementerian Agama Kab. Puncak Jaya</v>
          </cell>
          <cell r="C477" t="str">
            <v>C. DAERAH</v>
          </cell>
          <cell r="D477" t="str">
            <v>25 PAPUA</v>
          </cell>
        </row>
        <row r="478">
          <cell r="A478" t="str">
            <v>418872</v>
          </cell>
          <cell r="B478" t="str">
            <v>Kantor Kementerian Agama Kab. Mappi</v>
          </cell>
          <cell r="C478" t="str">
            <v>C. DAERAH</v>
          </cell>
          <cell r="D478" t="str">
            <v>25 PAPUA</v>
          </cell>
        </row>
        <row r="479">
          <cell r="A479" t="str">
            <v>418873</v>
          </cell>
          <cell r="B479" t="str">
            <v>Kantor Kementerian Agama Kab. Boven Digul</v>
          </cell>
          <cell r="C479" t="str">
            <v>C. DAERAH</v>
          </cell>
          <cell r="D479" t="str">
            <v>25 PAPUA</v>
          </cell>
        </row>
        <row r="480">
          <cell r="A480" t="str">
            <v>418874</v>
          </cell>
          <cell r="B480" t="str">
            <v>Kantor Kementerian Agama Kab. Pegunungan Bintang</v>
          </cell>
          <cell r="C480" t="str">
            <v>C. DAERAH</v>
          </cell>
          <cell r="D480" t="str">
            <v>25 PAPUA</v>
          </cell>
        </row>
        <row r="481">
          <cell r="A481" t="str">
            <v>418875</v>
          </cell>
          <cell r="B481" t="str">
            <v>Kantor Kementerian Agama Kab. Waropan</v>
          </cell>
          <cell r="C481" t="str">
            <v>C. DAERAH</v>
          </cell>
          <cell r="D481" t="str">
            <v>25 PAPUA</v>
          </cell>
        </row>
        <row r="482">
          <cell r="A482" t="str">
            <v>418876</v>
          </cell>
          <cell r="B482" t="str">
            <v>Kantor Kementerian Agama Kab. Supiori</v>
          </cell>
          <cell r="C482" t="str">
            <v>C. DAERAH</v>
          </cell>
          <cell r="D482" t="str">
            <v>25 PAPUA</v>
          </cell>
        </row>
        <row r="483">
          <cell r="A483" t="str">
            <v>423288</v>
          </cell>
          <cell r="B483" t="str">
            <v>KANWIL KEMENTERIAN AGAMA PROP. PAPUA</v>
          </cell>
          <cell r="C483" t="str">
            <v>C. DAERAH</v>
          </cell>
          <cell r="D483" t="str">
            <v>25 PAPUA</v>
          </cell>
        </row>
        <row r="484">
          <cell r="A484" t="str">
            <v>423303</v>
          </cell>
          <cell r="B484" t="str">
            <v>KANTOR KEMENTERIAN AGAMA KAB. JAYAPURA</v>
          </cell>
          <cell r="C484" t="str">
            <v>C. DAERAH</v>
          </cell>
          <cell r="D484" t="str">
            <v>25 PAPUA</v>
          </cell>
        </row>
        <row r="485">
          <cell r="A485" t="str">
            <v>423309</v>
          </cell>
          <cell r="B485" t="str">
            <v>KANTOR KEMENTERIAN AGAMA KAB. JAYAWIJAYA WAMENA</v>
          </cell>
          <cell r="C485" t="str">
            <v>C. DAERAH</v>
          </cell>
          <cell r="D485" t="str">
            <v>25 PAPUA</v>
          </cell>
        </row>
        <row r="486">
          <cell r="A486" t="str">
            <v>423324</v>
          </cell>
          <cell r="B486" t="str">
            <v>KANTOR KEMENTERIAN AGAMA KABUPATEN BIAK NUMFOR</v>
          </cell>
          <cell r="C486" t="str">
            <v>C. DAERAH</v>
          </cell>
          <cell r="D486" t="str">
            <v>25 PAPUA</v>
          </cell>
        </row>
        <row r="487">
          <cell r="A487" t="str">
            <v>423329</v>
          </cell>
          <cell r="B487" t="str">
            <v>KANTOR KEMENTERIAN AGAMA KABUPATEN KEPULAUAN YAPEN</v>
          </cell>
          <cell r="C487" t="str">
            <v>C. DAERAH</v>
          </cell>
          <cell r="D487" t="str">
            <v>25 PAPUA</v>
          </cell>
        </row>
        <row r="488">
          <cell r="A488" t="str">
            <v>423336</v>
          </cell>
          <cell r="B488" t="str">
            <v>KANTOR KEMENTERIAN AGAMA KAB. NABIRE</v>
          </cell>
          <cell r="C488" t="str">
            <v>C. DAERAH</v>
          </cell>
          <cell r="D488" t="str">
            <v>25 PAPUA</v>
          </cell>
        </row>
        <row r="489">
          <cell r="A489" t="str">
            <v>423392</v>
          </cell>
          <cell r="B489" t="str">
            <v>KANTOR KEMENTERIAN AGAMA KAB. MERAUKE</v>
          </cell>
          <cell r="C489" t="str">
            <v>C. DAERAH</v>
          </cell>
          <cell r="D489" t="str">
            <v>25 PAPUA</v>
          </cell>
        </row>
        <row r="490">
          <cell r="A490" t="str">
            <v>440548</v>
          </cell>
          <cell r="B490" t="str">
            <v>KANTOR KEMENTERIAN AGAMA KAB. KEEROM</v>
          </cell>
          <cell r="C490" t="str">
            <v>C. DAERAH</v>
          </cell>
          <cell r="D490" t="str">
            <v>25 PAPUA</v>
          </cell>
        </row>
        <row r="491">
          <cell r="A491" t="str">
            <v>440568</v>
          </cell>
          <cell r="B491" t="str">
            <v>KANTOR KEMENTERIAN AGAMA KAB. YAHUKIMO</v>
          </cell>
          <cell r="C491" t="str">
            <v>C. DAERAH</v>
          </cell>
          <cell r="D491" t="str">
            <v>25 PAPUA</v>
          </cell>
        </row>
        <row r="492">
          <cell r="A492" t="str">
            <v>440574</v>
          </cell>
          <cell r="B492" t="str">
            <v>KANTOR KEMENTERIAN AGAMA KAB. TOLIKARA</v>
          </cell>
          <cell r="C492" t="str">
            <v>C. DAERAH</v>
          </cell>
          <cell r="D492" t="str">
            <v>25 PAPUA</v>
          </cell>
        </row>
        <row r="493">
          <cell r="A493" t="str">
            <v>440613</v>
          </cell>
          <cell r="B493" t="str">
            <v>KANTOR KEMENTERIAN AGAMA KAB. SARMI</v>
          </cell>
          <cell r="C493" t="str">
            <v>C. DAERAH</v>
          </cell>
          <cell r="D493" t="str">
            <v>25 PAPUA</v>
          </cell>
        </row>
        <row r="494">
          <cell r="A494" t="str">
            <v>440656</v>
          </cell>
          <cell r="B494" t="str">
            <v>KANTOR KEMENTERIAN AGAMA KAB. ASMAT</v>
          </cell>
          <cell r="C494" t="str">
            <v>C. DAERAH</v>
          </cell>
          <cell r="D494" t="str">
            <v>25 PAPUA</v>
          </cell>
        </row>
        <row r="495">
          <cell r="A495" t="str">
            <v>568555</v>
          </cell>
          <cell r="B495" t="str">
            <v>KANTOR KEMENTERIAN AGAMA KOTA JAYAPURA</v>
          </cell>
          <cell r="C495" t="str">
            <v>C. DAERAH</v>
          </cell>
          <cell r="D495" t="str">
            <v>25 PAPUA</v>
          </cell>
        </row>
        <row r="496">
          <cell r="A496" t="str">
            <v>614998</v>
          </cell>
          <cell r="B496" t="str">
            <v>KANTOR KEMENTERIAN AGAMA KAB. PANIAI</v>
          </cell>
          <cell r="C496" t="str">
            <v>C. DAERAH</v>
          </cell>
          <cell r="D496" t="str">
            <v>25 PAPUA</v>
          </cell>
        </row>
        <row r="497">
          <cell r="A497" t="str">
            <v>615015</v>
          </cell>
          <cell r="B497" t="str">
            <v>KANTOR KEMENTERIAN AGAMA KAB. MIMIKA</v>
          </cell>
          <cell r="C497" t="str">
            <v>C. DAERAH</v>
          </cell>
          <cell r="D497" t="str">
            <v>25 PAPUA</v>
          </cell>
        </row>
        <row r="499">
          <cell r="A499" t="str">
            <v>260914</v>
          </cell>
          <cell r="B499" t="str">
            <v>KANTOR KEMENTERIAN AGAMA KABUPATEN BENGKULU TENGAH</v>
          </cell>
          <cell r="C499" t="str">
            <v>C. DAERAH</v>
          </cell>
          <cell r="D499" t="str">
            <v>26 BENGKULU</v>
          </cell>
        </row>
        <row r="500">
          <cell r="A500" t="str">
            <v>423399</v>
          </cell>
          <cell r="B500" t="str">
            <v>KANWIL KEMENTERIAN AGAMA PROP. BENGKULU</v>
          </cell>
          <cell r="C500" t="str">
            <v>C. DAERAH</v>
          </cell>
          <cell r="D500" t="str">
            <v>26 BENGKULU</v>
          </cell>
        </row>
        <row r="501">
          <cell r="A501" t="str">
            <v>423411</v>
          </cell>
          <cell r="B501" t="str">
            <v>KANTOR KEMENTERIAN AGAMA KOTA BENGKULU</v>
          </cell>
          <cell r="C501" t="str">
            <v>C. DAERAH</v>
          </cell>
          <cell r="D501" t="str">
            <v>26 BENGKULU</v>
          </cell>
        </row>
        <row r="502">
          <cell r="A502" t="str">
            <v>423442</v>
          </cell>
          <cell r="B502" t="str">
            <v>KANTOR KEMENTERIAN AGAMA KAB. BENGKULU UTARA</v>
          </cell>
          <cell r="C502" t="str">
            <v>C. DAERAH</v>
          </cell>
          <cell r="D502" t="str">
            <v>26 BENGKULU</v>
          </cell>
        </row>
        <row r="503">
          <cell r="A503" t="str">
            <v>423446</v>
          </cell>
          <cell r="B503" t="str">
            <v>KANTOR KEMENTERIAN AGAMA KAB. BENGKULU SELATAN</v>
          </cell>
          <cell r="C503" t="str">
            <v>C. DAERAH</v>
          </cell>
          <cell r="D503" t="str">
            <v>26 BENGKULU</v>
          </cell>
        </row>
        <row r="504">
          <cell r="A504" t="str">
            <v>423455</v>
          </cell>
          <cell r="B504" t="str">
            <v>KANTOR KEMENTERIAN AGAMA KAB. REJANG LEBONG</v>
          </cell>
          <cell r="C504" t="str">
            <v>C. DAERAH</v>
          </cell>
          <cell r="D504" t="str">
            <v>26 BENGKULU</v>
          </cell>
        </row>
        <row r="505">
          <cell r="A505" t="str">
            <v>506620</v>
          </cell>
          <cell r="B505" t="str">
            <v>KANTOR KEMENTERIAN AGAMA KAB. LEBONG</v>
          </cell>
          <cell r="C505" t="str">
            <v>C. DAERAH</v>
          </cell>
          <cell r="D505" t="str">
            <v>26 BENGKULU</v>
          </cell>
        </row>
        <row r="506">
          <cell r="A506" t="str">
            <v>506627</v>
          </cell>
          <cell r="B506" t="str">
            <v>KANTOR KEMENTERIAN AGAMA KAB. KEPAHIANG</v>
          </cell>
          <cell r="C506" t="str">
            <v>C. DAERAH</v>
          </cell>
          <cell r="D506" t="str">
            <v>26 BENGKULU</v>
          </cell>
        </row>
        <row r="507">
          <cell r="A507" t="str">
            <v>663978</v>
          </cell>
          <cell r="B507" t="str">
            <v>KANTOR KEMENTERIAN AGAMA KAB. MUKO-MUKO</v>
          </cell>
          <cell r="C507" t="str">
            <v>C. DAERAH</v>
          </cell>
          <cell r="D507" t="str">
            <v>26 BENGKULU</v>
          </cell>
        </row>
        <row r="508">
          <cell r="A508" t="str">
            <v>663985</v>
          </cell>
          <cell r="B508" t="str">
            <v>KANTOR KEMENTERIAN AGAMA KAB. SELUMA</v>
          </cell>
          <cell r="C508" t="str">
            <v>C. DAERAH</v>
          </cell>
          <cell r="D508" t="str">
            <v>26 BENGKULU</v>
          </cell>
        </row>
        <row r="509">
          <cell r="A509" t="str">
            <v>663998</v>
          </cell>
          <cell r="B509" t="str">
            <v>KANTOR KEMENTERIAN AGAMA KAB. KAUR</v>
          </cell>
          <cell r="C509" t="str">
            <v>C. DAERAH</v>
          </cell>
          <cell r="D509" t="str">
            <v>26 BENGKULU</v>
          </cell>
        </row>
        <row r="511">
          <cell r="A511" t="str">
            <v>280821</v>
          </cell>
          <cell r="B511" t="str">
            <v>KANTOR KEMENTERIAN AGAMA KABUPATEN PULAU MOROTAI</v>
          </cell>
          <cell r="C511" t="str">
            <v>C. DAERAH</v>
          </cell>
          <cell r="D511" t="str">
            <v>28 MALUKU UTARA</v>
          </cell>
        </row>
        <row r="512">
          <cell r="A512" t="str">
            <v>418435</v>
          </cell>
          <cell r="B512" t="str">
            <v>Kantor Kementerian Agama Kab. Pulau Taliabu</v>
          </cell>
          <cell r="C512" t="str">
            <v>C. DAERAH</v>
          </cell>
          <cell r="D512" t="str">
            <v>28 MALUKU UTARA</v>
          </cell>
        </row>
        <row r="513">
          <cell r="A513" t="str">
            <v>419842</v>
          </cell>
          <cell r="B513" t="str">
            <v>KANTOR KEMENTERIAN AGAMA KAB. HALMAHERA BARAT</v>
          </cell>
          <cell r="C513" t="str">
            <v>C. DAERAH</v>
          </cell>
          <cell r="D513" t="str">
            <v>28 MALUKU UTARA</v>
          </cell>
        </row>
        <row r="514">
          <cell r="A514" t="str">
            <v>419847</v>
          </cell>
          <cell r="B514" t="str">
            <v>KANTOR KEMENTERIAN AGAMA KAB. HALMAHERA TENGAH</v>
          </cell>
          <cell r="C514" t="str">
            <v>C. DAERAH</v>
          </cell>
          <cell r="D514" t="str">
            <v>28 MALUKU UTARA</v>
          </cell>
        </row>
        <row r="515">
          <cell r="A515" t="str">
            <v>626384</v>
          </cell>
          <cell r="B515" t="str">
            <v>KANWIL KEMENTERIAN AGAMA PROP. MALUKU UTARA</v>
          </cell>
          <cell r="C515" t="str">
            <v>C. DAERAH</v>
          </cell>
          <cell r="D515" t="str">
            <v>28 MALUKU UTARA</v>
          </cell>
        </row>
        <row r="516">
          <cell r="A516" t="str">
            <v>650089</v>
          </cell>
          <cell r="B516" t="str">
            <v>KANTOR KEMENTERIAN AGAMA KOTA TERNATE</v>
          </cell>
          <cell r="C516" t="str">
            <v>C. DAERAH</v>
          </cell>
          <cell r="D516" t="str">
            <v>28 MALUKU UTARA</v>
          </cell>
        </row>
        <row r="517">
          <cell r="A517" t="str">
            <v>664101</v>
          </cell>
          <cell r="B517" t="str">
            <v>KANTOR KEMENTERIAN AGAMA KAB. KEPULAUAN SULA</v>
          </cell>
          <cell r="C517" t="str">
            <v>C. DAERAH</v>
          </cell>
          <cell r="D517" t="str">
            <v>28 MALUKU UTARA</v>
          </cell>
        </row>
        <row r="518">
          <cell r="A518" t="str">
            <v>664106</v>
          </cell>
          <cell r="B518" t="str">
            <v>KANTOR KEMENTERIAN AGAMA KAB. HALMAHERA SELATAN</v>
          </cell>
          <cell r="C518" t="str">
            <v>C. DAERAH</v>
          </cell>
          <cell r="D518" t="str">
            <v>28 MALUKU UTARA</v>
          </cell>
        </row>
        <row r="519">
          <cell r="A519" t="str">
            <v>664114</v>
          </cell>
          <cell r="B519" t="str">
            <v>KANTOR KEMENTERIAN AGAMA KAB. HALMAHERA UTARA</v>
          </cell>
          <cell r="C519" t="str">
            <v>C. DAERAH</v>
          </cell>
          <cell r="D519" t="str">
            <v>28 MALUKU UTARA</v>
          </cell>
        </row>
        <row r="520">
          <cell r="A520" t="str">
            <v>664127</v>
          </cell>
          <cell r="B520" t="str">
            <v>KANTOR KEMENTERIAN AGAMA KAB. HALMAHERA TIMUR</v>
          </cell>
          <cell r="C520" t="str">
            <v>C. DAERAH</v>
          </cell>
          <cell r="D520" t="str">
            <v>28 MALUKU UTARA</v>
          </cell>
        </row>
        <row r="521">
          <cell r="A521" t="str">
            <v>664223</v>
          </cell>
          <cell r="B521" t="str">
            <v>KANTOR KEMENTERIAN AGAMA KOTA TIDORE KEPULAUAN</v>
          </cell>
          <cell r="C521" t="str">
            <v>C. DAERAH</v>
          </cell>
          <cell r="D521" t="str">
            <v>28 MALUKU UTARA</v>
          </cell>
        </row>
        <row r="523">
          <cell r="A523" t="str">
            <v>295416</v>
          </cell>
          <cell r="B523" t="str">
            <v>KANTOR KEMENTERIAN AGAMA KOTA TANGERANG SELATAN</v>
          </cell>
          <cell r="C523" t="str">
            <v>C. DAERAH</v>
          </cell>
          <cell r="D523" t="str">
            <v>29 BANTEN</v>
          </cell>
        </row>
        <row r="524">
          <cell r="A524" t="str">
            <v>416565</v>
          </cell>
          <cell r="B524" t="str">
            <v>KANTOR KEMENTERIAN AGAMA KAB. TANGERANG</v>
          </cell>
          <cell r="C524" t="str">
            <v>C. DAERAH</v>
          </cell>
          <cell r="D524" t="str">
            <v>29 BANTEN</v>
          </cell>
        </row>
        <row r="525">
          <cell r="A525" t="str">
            <v>416581</v>
          </cell>
          <cell r="B525" t="str">
            <v>KANTOR KEMENTERIAN AGAMA KAB. SERANG</v>
          </cell>
          <cell r="C525" t="str">
            <v>C. DAERAH</v>
          </cell>
          <cell r="D525" t="str">
            <v>29 BANTEN</v>
          </cell>
        </row>
        <row r="526">
          <cell r="A526" t="str">
            <v>416613</v>
          </cell>
          <cell r="B526" t="str">
            <v>KANTOR KEMENTERIAN AGAMA KAB. LEBAK RANGKASBITUNG</v>
          </cell>
          <cell r="C526" t="str">
            <v>C. DAERAH</v>
          </cell>
          <cell r="D526" t="str">
            <v>29 BANTEN</v>
          </cell>
        </row>
        <row r="527">
          <cell r="A527" t="str">
            <v>417861</v>
          </cell>
          <cell r="B527" t="str">
            <v>KANTOR KEMENTERIAN AGAMA KAB. PANDEGLANG</v>
          </cell>
          <cell r="C527" t="str">
            <v>C. DAERAH</v>
          </cell>
          <cell r="D527" t="str">
            <v>29 BANTEN</v>
          </cell>
        </row>
        <row r="528">
          <cell r="A528" t="str">
            <v>568515</v>
          </cell>
          <cell r="B528" t="str">
            <v>KANTOR KEMENTERIAN AGAMA KOTA TANGERANG</v>
          </cell>
          <cell r="C528" t="str">
            <v>C. DAERAH</v>
          </cell>
          <cell r="D528" t="str">
            <v>29 BANTEN</v>
          </cell>
        </row>
        <row r="529">
          <cell r="A529" t="str">
            <v>622631</v>
          </cell>
          <cell r="B529" t="str">
            <v>KANTOR KEMENTERIAN AGAMA KOTA CILEGON</v>
          </cell>
          <cell r="C529" t="str">
            <v>C. DAERAH</v>
          </cell>
          <cell r="D529" t="str">
            <v>29 BANTEN</v>
          </cell>
        </row>
        <row r="530">
          <cell r="A530" t="str">
            <v>648638</v>
          </cell>
          <cell r="B530" t="str">
            <v>KANWIL KEMENTERIAN AGAMA BANTEN</v>
          </cell>
          <cell r="C530" t="str">
            <v>C. DAERAH</v>
          </cell>
          <cell r="D530" t="str">
            <v>29 BANTEN</v>
          </cell>
        </row>
        <row r="531">
          <cell r="A531" t="str">
            <v>681474</v>
          </cell>
          <cell r="B531" t="str">
            <v>KANTOR KEMENTERIAN AGAMA KOTA SERANG</v>
          </cell>
          <cell r="C531" t="str">
            <v>C. DAERAH</v>
          </cell>
          <cell r="D531" t="str">
            <v>29 BANTEN</v>
          </cell>
        </row>
        <row r="533">
          <cell r="A533" t="str">
            <v>418542</v>
          </cell>
          <cell r="B533" t="str">
            <v>KANTOR KEMENTERIAN AGAMA KAB. BANGKA</v>
          </cell>
          <cell r="C533" t="str">
            <v>C. DAERAH</v>
          </cell>
          <cell r="D533" t="str">
            <v>30 KEPULAUAN BANGKA BELITUNG</v>
          </cell>
        </row>
        <row r="534">
          <cell r="A534" t="str">
            <v>418551</v>
          </cell>
          <cell r="B534" t="str">
            <v>KANTOR KEMENTERIAN AGAMA KOTA PANGKAL PINANG</v>
          </cell>
          <cell r="C534" t="str">
            <v>C. DAERAH</v>
          </cell>
          <cell r="D534" t="str">
            <v>30 KEPULAUAN BANGKA BELITUNG</v>
          </cell>
        </row>
        <row r="535">
          <cell r="A535" t="str">
            <v>418573</v>
          </cell>
          <cell r="B535" t="str">
            <v>KANTOR KEMENTERIAN AGAMA KAB. BELITUNG</v>
          </cell>
          <cell r="C535" t="str">
            <v>C. DAERAH</v>
          </cell>
          <cell r="D535" t="str">
            <v>30 KEPULAUAN BANGKA BELITUNG</v>
          </cell>
        </row>
        <row r="536">
          <cell r="A536" t="str">
            <v>648664</v>
          </cell>
          <cell r="B536" t="str">
            <v>KANWIL KEMENTERIAN AGAMA BANGKA BELITUNG</v>
          </cell>
          <cell r="C536" t="str">
            <v>C. DAERAH</v>
          </cell>
          <cell r="D536" t="str">
            <v>30 KEPULAUAN BANGKA BELITUNG</v>
          </cell>
        </row>
        <row r="537">
          <cell r="A537" t="str">
            <v>664004</v>
          </cell>
          <cell r="B537" t="str">
            <v>KANTOR KEMENTERIAN AGAMA KAB. BANGKA BARAT</v>
          </cell>
          <cell r="C537" t="str">
            <v>C. DAERAH</v>
          </cell>
          <cell r="D537" t="str">
            <v>30 KEPULAUAN BANGKA BELITUNG</v>
          </cell>
        </row>
        <row r="538">
          <cell r="A538" t="str">
            <v>664020</v>
          </cell>
          <cell r="B538" t="str">
            <v>KANTOR KEMENTERIAN AGAMA KAB. BANGKA TENGAH</v>
          </cell>
          <cell r="C538" t="str">
            <v>C. DAERAH</v>
          </cell>
          <cell r="D538" t="str">
            <v>30 KEPULAUAN BANGKA BELITUNG</v>
          </cell>
        </row>
        <row r="539">
          <cell r="A539" t="str">
            <v>664024</v>
          </cell>
          <cell r="B539" t="str">
            <v>KANTOR KEMENTERIAN AGAMA KAB. BANGKA SELATAN</v>
          </cell>
          <cell r="C539" t="str">
            <v>C. DAERAH</v>
          </cell>
          <cell r="D539" t="str">
            <v>30 KEPULAUAN BANGKA BELITUNG</v>
          </cell>
        </row>
        <row r="540">
          <cell r="A540" t="str">
            <v>664038</v>
          </cell>
          <cell r="B540" t="str">
            <v>KANTOR KEMENTERIAN AGAMA KAB. BELITUNG TIMUR</v>
          </cell>
          <cell r="C540" t="str">
            <v>C. DAERAH</v>
          </cell>
          <cell r="D540" t="str">
            <v>30 KEPULAUAN BANGKA BELITUNG</v>
          </cell>
        </row>
        <row r="542">
          <cell r="A542" t="str">
            <v>419285</v>
          </cell>
          <cell r="B542" t="str">
            <v>KANTOR KEMENTERIAN AGAMA KOTA GORONTALO</v>
          </cell>
          <cell r="C542" t="str">
            <v>C. DAERAH</v>
          </cell>
          <cell r="D542" t="str">
            <v>31 GORONTALO</v>
          </cell>
        </row>
        <row r="543">
          <cell r="A543" t="str">
            <v>419305</v>
          </cell>
          <cell r="B543" t="str">
            <v>KANTOR KEMENTERIAN AGAMA KAB. GORONTALO</v>
          </cell>
          <cell r="C543" t="str">
            <v>C. DAERAH</v>
          </cell>
          <cell r="D543" t="str">
            <v>31 GORONTALO</v>
          </cell>
        </row>
        <row r="544">
          <cell r="A544" t="str">
            <v>635291</v>
          </cell>
          <cell r="B544" t="str">
            <v>KANTOR KEMENTERIAN AGAMA KABUPATEN BOALEMO</v>
          </cell>
          <cell r="C544" t="str">
            <v>C. DAERAH</v>
          </cell>
          <cell r="D544" t="str">
            <v>31 GORONTALO</v>
          </cell>
        </row>
        <row r="545">
          <cell r="A545" t="str">
            <v>648657</v>
          </cell>
          <cell r="B545" t="str">
            <v>KANWIL KEMENTERIAN AGAMA GORONTALO</v>
          </cell>
          <cell r="C545" t="str">
            <v>C. DAERAH</v>
          </cell>
          <cell r="D545" t="str">
            <v>31 GORONTALO</v>
          </cell>
        </row>
        <row r="546">
          <cell r="A546" t="str">
            <v>653735</v>
          </cell>
          <cell r="B546" t="str">
            <v>KANTOR KEMENTERIAN AGAMA KABUPATEN BONE BALANGO</v>
          </cell>
          <cell r="C546" t="str">
            <v>C. DAERAH</v>
          </cell>
          <cell r="D546" t="str">
            <v>31 GORONTALO</v>
          </cell>
        </row>
        <row r="547">
          <cell r="A547" t="str">
            <v>653752</v>
          </cell>
          <cell r="B547" t="str">
            <v>KANTOR KEMENTERIAN AGAMA KABUPATEN POHUWATO</v>
          </cell>
          <cell r="C547" t="str">
            <v>C. DAERAH</v>
          </cell>
          <cell r="D547" t="str">
            <v>31 GORONTALO</v>
          </cell>
        </row>
        <row r="548">
          <cell r="A548" t="str">
            <v>681514</v>
          </cell>
          <cell r="B548" t="str">
            <v>KANTOR KEMENTERIAN AGAMA KAB GORONTALO UTARA</v>
          </cell>
          <cell r="C548" t="str">
            <v>C. DAERAH</v>
          </cell>
          <cell r="D548" t="str">
            <v>31 GORONTALO</v>
          </cell>
        </row>
        <row r="550">
          <cell r="A550" t="str">
            <v>320517</v>
          </cell>
          <cell r="B550" t="str">
            <v>KANTOR KEMENTERIAN AGAMA KABUPATEN KEPULAUAN ANAMBAS</v>
          </cell>
          <cell r="C550" t="str">
            <v>C. DAERAH</v>
          </cell>
          <cell r="D550" t="str">
            <v>32 KEPULAUAN RIAU</v>
          </cell>
        </row>
        <row r="551">
          <cell r="A551" t="str">
            <v>418187</v>
          </cell>
          <cell r="B551" t="str">
            <v>KANTOR KEMENTERIAN AGAMA KAB. BINTAN</v>
          </cell>
          <cell r="C551" t="str">
            <v>C. DAERAH</v>
          </cell>
          <cell r="D551" t="str">
            <v>32 KEPULAUAN RIAU</v>
          </cell>
        </row>
        <row r="552">
          <cell r="A552" t="str">
            <v>426244</v>
          </cell>
          <cell r="B552" t="str">
            <v>KANTOR KEMENTERIAN AGAMA KOTA BATAM</v>
          </cell>
          <cell r="C552" t="str">
            <v>C. DAERAH</v>
          </cell>
          <cell r="D552" t="str">
            <v>32 KEPULAUAN RIAU</v>
          </cell>
        </row>
        <row r="553">
          <cell r="A553" t="str">
            <v>635339</v>
          </cell>
          <cell r="B553" t="str">
            <v>KANTOR KEMENTERIAN AGAMA KABUPATEN NATUNA</v>
          </cell>
          <cell r="C553" t="str">
            <v>C. DAERAH</v>
          </cell>
          <cell r="D553" t="str">
            <v>32 KEPULAUAN RIAU</v>
          </cell>
        </row>
        <row r="554">
          <cell r="A554" t="str">
            <v>635453</v>
          </cell>
          <cell r="B554" t="str">
            <v>KANTOR KEMENTERIAN AGAMA KABUPATEN KARIMUN</v>
          </cell>
          <cell r="C554" t="str">
            <v>C. DAERAH</v>
          </cell>
          <cell r="D554" t="str">
            <v>32 KEPULAUAN RIAU</v>
          </cell>
        </row>
        <row r="555">
          <cell r="A555" t="str">
            <v>653909</v>
          </cell>
          <cell r="B555" t="str">
            <v>KANTOR KEMENTERIAN AGAMA KOTA TANJUNG PINANG</v>
          </cell>
          <cell r="C555" t="str">
            <v>C. DAERAH</v>
          </cell>
          <cell r="D555" t="str">
            <v>32 KEPULAUAN RIAU</v>
          </cell>
        </row>
        <row r="556">
          <cell r="A556" t="str">
            <v>664792</v>
          </cell>
          <cell r="B556" t="str">
            <v>KANWIL KEMENTERIAN AGAMA PROVINSI KEPULAUAN RIAU</v>
          </cell>
          <cell r="C556" t="str">
            <v>C. DAERAH</v>
          </cell>
          <cell r="D556" t="str">
            <v>32 KEPULAUAN RIAU</v>
          </cell>
        </row>
        <row r="557">
          <cell r="A557" t="str">
            <v>666476</v>
          </cell>
          <cell r="B557" t="str">
            <v>KANTOR KEMENTERIAN AGAMA KABUPATEN LINGGA</v>
          </cell>
          <cell r="C557" t="str">
            <v>C. DAERAH</v>
          </cell>
          <cell r="D557" t="str">
            <v>32 KEPULAUAN RIAU</v>
          </cell>
        </row>
        <row r="559">
          <cell r="A559" t="str">
            <v>418436</v>
          </cell>
          <cell r="B559" t="str">
            <v>Kantor Kementerian Agama Kab. Maybrat</v>
          </cell>
          <cell r="C559" t="str">
            <v>C. DAERAH</v>
          </cell>
          <cell r="D559" t="str">
            <v>33 PAPUA BARAT</v>
          </cell>
        </row>
        <row r="560">
          <cell r="A560" t="str">
            <v>418437</v>
          </cell>
          <cell r="B560" t="str">
            <v>Kantor Kementerian Agama Kab. Tambrauw</v>
          </cell>
          <cell r="C560" t="str">
            <v>C. DAERAH</v>
          </cell>
          <cell r="D560" t="str">
            <v>33 PAPUA BARAT</v>
          </cell>
        </row>
        <row r="561">
          <cell r="A561" t="str">
            <v>423355</v>
          </cell>
          <cell r="B561" t="str">
            <v>KANTOR KEMENTERIAN AGAMA KAB. MANOKWARI</v>
          </cell>
          <cell r="C561" t="str">
            <v>C. DAERAH</v>
          </cell>
          <cell r="D561" t="str">
            <v>33 PAPUA BARAT</v>
          </cell>
        </row>
        <row r="562">
          <cell r="A562" t="str">
            <v>423361</v>
          </cell>
          <cell r="B562" t="str">
            <v>KANTOR KEMENTERIAN AGAMA KAB. SORONG</v>
          </cell>
          <cell r="C562" t="str">
            <v>C. DAERAH</v>
          </cell>
          <cell r="D562" t="str">
            <v>33 PAPUA BARAT</v>
          </cell>
        </row>
        <row r="563">
          <cell r="A563" t="str">
            <v>423385</v>
          </cell>
          <cell r="B563" t="str">
            <v>KANTOR KEMENTERIAN AGAMA KAB. FAK FAK</v>
          </cell>
          <cell r="C563" t="str">
            <v>C. DAERAH</v>
          </cell>
          <cell r="D563" t="str">
            <v>33 PAPUA BARAT</v>
          </cell>
        </row>
        <row r="564">
          <cell r="A564" t="str">
            <v>440538</v>
          </cell>
          <cell r="B564" t="str">
            <v>KANTOR KEMENTERIAN AGAMA KAB. TELUK BINTUNI</v>
          </cell>
          <cell r="C564" t="str">
            <v>C. DAERAH</v>
          </cell>
          <cell r="D564" t="str">
            <v>33 PAPUA BARAT</v>
          </cell>
        </row>
        <row r="565">
          <cell r="A565" t="str">
            <v>440620</v>
          </cell>
          <cell r="B565" t="str">
            <v>KANTOR KEMENTERIAN AGAMA KAB. SORONG SELATAN</v>
          </cell>
          <cell r="C565" t="str">
            <v>C. DAERAH</v>
          </cell>
          <cell r="D565" t="str">
            <v>33 PAPUA BARAT</v>
          </cell>
        </row>
        <row r="566">
          <cell r="A566" t="str">
            <v>440626</v>
          </cell>
          <cell r="B566" t="str">
            <v>KANTOR KEMENTERIAN AGAMA KAB. KAIMANA</v>
          </cell>
          <cell r="C566" t="str">
            <v>C. DAERAH</v>
          </cell>
          <cell r="D566" t="str">
            <v>33 PAPUA BARAT</v>
          </cell>
        </row>
        <row r="567">
          <cell r="A567" t="str">
            <v>440697</v>
          </cell>
          <cell r="B567" t="str">
            <v>KANTOR KEMENTERIAN AGAMA KAB. RAJA AMPAT</v>
          </cell>
          <cell r="C567" t="str">
            <v>C. DAERAH</v>
          </cell>
          <cell r="D567" t="str">
            <v>33 PAPUA BARAT</v>
          </cell>
        </row>
        <row r="568">
          <cell r="A568" t="str">
            <v>440708</v>
          </cell>
          <cell r="B568" t="str">
            <v>KANTOR KEMENTERIAN AGAMA KAB. TELUK WONDAMA</v>
          </cell>
          <cell r="C568" t="str">
            <v>C. DAERAH</v>
          </cell>
          <cell r="D568" t="str">
            <v>33 PAPUA BARAT</v>
          </cell>
        </row>
        <row r="569">
          <cell r="A569" t="str">
            <v>568562</v>
          </cell>
          <cell r="B569" t="str">
            <v>KANWIL KEMENTERIAN AGAMA PROVINSI PAPUA BARAT</v>
          </cell>
          <cell r="C569" t="str">
            <v>C. DAERAH</v>
          </cell>
          <cell r="D569" t="str">
            <v>33 PAPUA BARAT</v>
          </cell>
        </row>
        <row r="570">
          <cell r="A570" t="str">
            <v>635432</v>
          </cell>
          <cell r="B570" t="str">
            <v>KANTOR KEMENTERIAN AGAMA KOTA SORONG</v>
          </cell>
          <cell r="C570" t="str">
            <v>C. DAERAH</v>
          </cell>
          <cell r="D570" t="str">
            <v>33 PAPUA BARAT</v>
          </cell>
        </row>
        <row r="571">
          <cell r="A571" t="str">
            <v>682018</v>
          </cell>
          <cell r="B571" t="str">
            <v>KANTOR KEMENAG KAB. MANOKWARI SELATAN</v>
          </cell>
          <cell r="C571" t="str">
            <v>C. DAERAH</v>
          </cell>
          <cell r="D571" t="str">
            <v>33 PAPUA BARAT</v>
          </cell>
        </row>
        <row r="573">
          <cell r="A573" t="str">
            <v>418424</v>
          </cell>
          <cell r="B573" t="str">
            <v>Kantor Kementerian Agama Kab. Mamuju Tengah</v>
          </cell>
          <cell r="C573" t="str">
            <v>C. DAERAH</v>
          </cell>
          <cell r="D573" t="str">
            <v>34 SULAWESI BARAT</v>
          </cell>
        </row>
        <row r="574">
          <cell r="A574" t="str">
            <v>419678</v>
          </cell>
          <cell r="B574" t="str">
            <v>KANTOR KEMENTERIAN AGAMA KAB. MAJENE</v>
          </cell>
          <cell r="C574" t="str">
            <v>C. DAERAH</v>
          </cell>
          <cell r="D574" t="str">
            <v>34 SULAWESI BARAT</v>
          </cell>
        </row>
        <row r="575">
          <cell r="A575" t="str">
            <v>419683</v>
          </cell>
          <cell r="B575" t="str">
            <v>KANTOR KEMENTERIAN AGAMA KAB. POLMAS</v>
          </cell>
          <cell r="C575" t="str">
            <v>C. DAERAH</v>
          </cell>
          <cell r="D575" t="str">
            <v>34 SULAWESI BARAT</v>
          </cell>
        </row>
        <row r="576">
          <cell r="A576" t="str">
            <v>419703</v>
          </cell>
          <cell r="B576" t="str">
            <v>KANTOR KEMENTERIAN AGAMA KAB. MAMUJU</v>
          </cell>
          <cell r="C576" t="str">
            <v>C. DAERAH</v>
          </cell>
          <cell r="D576" t="str">
            <v>34 SULAWESI BARAT</v>
          </cell>
        </row>
        <row r="577">
          <cell r="A577" t="str">
            <v>653801</v>
          </cell>
          <cell r="B577" t="str">
            <v>KANTOR KEMENTERIAN AGAMA KABUPATEN MAMASA</v>
          </cell>
          <cell r="C577" t="str">
            <v>C. DAERAH</v>
          </cell>
          <cell r="D577" t="str">
            <v>34 SULAWESI BARAT</v>
          </cell>
        </row>
        <row r="578">
          <cell r="A578" t="str">
            <v>664059</v>
          </cell>
          <cell r="B578" t="str">
            <v>KANTOR KEMENTERIAN AGAMA KABUPATEN PASANGKAYU</v>
          </cell>
          <cell r="C578" t="str">
            <v>C. DAERAH</v>
          </cell>
          <cell r="D578" t="str">
            <v>34 SULAWESI BARAT</v>
          </cell>
        </row>
        <row r="579">
          <cell r="A579" t="str">
            <v>664777</v>
          </cell>
          <cell r="B579" t="str">
            <v>KANWIL KEMENTERIAN AGAMA PROVINSI SULAWESI BARAT</v>
          </cell>
          <cell r="C579" t="str">
            <v>C. DAERAH</v>
          </cell>
          <cell r="D579" t="str">
            <v>34 SULAWESI BARAT</v>
          </cell>
        </row>
        <row r="581">
          <cell r="A581" t="str">
            <v>161213</v>
          </cell>
          <cell r="B581" t="str">
            <v>KANTOR KEMENTERIAN AGAMA KABUPATEN TANA TIDUNG</v>
          </cell>
          <cell r="C581" t="str">
            <v>C. DAERAH</v>
          </cell>
          <cell r="D581" t="str">
            <v>35 KALIMANTAN UTARA</v>
          </cell>
        </row>
        <row r="582">
          <cell r="A582" t="str">
            <v>417786</v>
          </cell>
          <cell r="B582" t="str">
            <v>KANTOR WILAYAH KEMENTERIAN AGAMA PROV. KALIMANTAN UTARA</v>
          </cell>
          <cell r="C582" t="str">
            <v>C. DAERAH</v>
          </cell>
          <cell r="D582" t="str">
            <v>35 KALIMANTAN UTARA</v>
          </cell>
        </row>
        <row r="583">
          <cell r="A583" t="str">
            <v>417792</v>
          </cell>
          <cell r="B583" t="str">
            <v>KANTOR KEMENTERIAN AGAMA KAB. BULUNGAN</v>
          </cell>
          <cell r="C583" t="str">
            <v>C. DAERAH</v>
          </cell>
          <cell r="D583" t="str">
            <v>35 KALIMANTAN UTARA</v>
          </cell>
        </row>
        <row r="584">
          <cell r="A584" t="str">
            <v>417835</v>
          </cell>
          <cell r="B584" t="str">
            <v>KANTOR KEMENTERIAN AGAMA KABUPATEN MALINAU</v>
          </cell>
          <cell r="C584" t="str">
            <v>C. DAERAH</v>
          </cell>
          <cell r="D584" t="str">
            <v>35 KALIMANTAN UTARA</v>
          </cell>
        </row>
        <row r="585">
          <cell r="A585" t="str">
            <v>614955</v>
          </cell>
          <cell r="B585" t="str">
            <v>KANTOR KEMENTERIAN AGAMA KOTA TARAKAN, KALIMANTAN UTARA?</v>
          </cell>
          <cell r="C585" t="str">
            <v>C. DAERAH</v>
          </cell>
          <cell r="D585" t="str">
            <v>35 KALIMANTAN UTARA</v>
          </cell>
        </row>
        <row r="586">
          <cell r="A586" t="str">
            <v>635383</v>
          </cell>
          <cell r="B586" t="str">
            <v>KANTOR KEMENTERIAN AGAMA KABUPATEN NUNUKAN</v>
          </cell>
          <cell r="C586" t="str">
            <v>C. DAERAH</v>
          </cell>
          <cell r="D586" t="str">
            <v>35 KALIMANTAN UTARA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KEGIATAN"/>
      <sheetName val="DATA PESERTA"/>
      <sheetName val="Rekening"/>
      <sheetName val="GU"/>
      <sheetName val="SPTB LS"/>
      <sheetName val="DUK per Desember 2018"/>
      <sheetName val="DUK2017"/>
      <sheetName val="DUK2015"/>
      <sheetName val="daftar hadir"/>
      <sheetName val="penerimaan"/>
      <sheetName val="e"/>
      <sheetName val="4d"/>
      <sheetName val="TRANSPORT"/>
      <sheetName val="U.saku"/>
      <sheetName val="NOM U.SAKU"/>
      <sheetName val="NOM U.SAKU trans"/>
      <sheetName val="SPTB GU konsumsi manual 1"/>
      <sheetName val="SPTB GU konsumsi"/>
      <sheetName val="SPTB LS konsumsi"/>
      <sheetName val="SPTB GU atk"/>
      <sheetName val="ATK GU"/>
      <sheetName val="GolRuang"/>
      <sheetName val="16 jan"/>
      <sheetName val="22 JAN"/>
      <sheetName val="23 JAN"/>
      <sheetName val="26 FEB"/>
      <sheetName val="Sheet3"/>
      <sheetName val="SPTB GU konsumsi manual"/>
      <sheetName val="amplop manual judul (2)"/>
      <sheetName val="SPTB GU konsumsi man"/>
      <sheetName val="daftar hadir 22 mar"/>
      <sheetName val="penerimaan 22 mar"/>
      <sheetName val="daftar hadir 23 mar"/>
      <sheetName val="daftar hadir man"/>
      <sheetName val="Data"/>
      <sheetName val="DUK"/>
      <sheetName val="Kegiatan"/>
      <sheetName val="Data Kankemenag, Kanwil"/>
      <sheetName val="Gol"/>
      <sheetName val="DUK per 10 Juni 2016_282"/>
      <sheetName val="KegiatanMM"/>
      <sheetName val="RAB"/>
      <sheetName val="nom. 1 narsum mod Edit"/>
      <sheetName val="nom. 1 narsum mod."/>
      <sheetName val="nom. 2 narsum mod."/>
      <sheetName val="nom. 2 narsum mod edit"/>
      <sheetName val="nom. 1 peserta"/>
      <sheetName val="nom. 2 peserta"/>
      <sheetName val="nom. 2 peserta (edit)"/>
      <sheetName val="N3"/>
      <sheetName val="P3"/>
      <sheetName val="nom. 1 sppd"/>
      <sheetName val="N4 LS"/>
      <sheetName val="nom. 2 sppd"/>
      <sheetName val="LS"/>
      <sheetName val="DR"/>
      <sheetName val="NB"/>
      <sheetName val="kamar"/>
      <sheetName val="perlengkapan"/>
      <sheetName val="ceklist perlap."/>
      <sheetName val="hadir peserta"/>
      <sheetName val="hadir narsum mod."/>
      <sheetName val="sppd1"/>
      <sheetName val="sppd2"/>
      <sheetName val="sppd1 (2)"/>
      <sheetName val="sppd2 (2)"/>
      <sheetName val="DOP SPPD"/>
      <sheetName val="KR"/>
      <sheetName val="DO PESERTA"/>
      <sheetName val="SP"/>
      <sheetName val="SP edit"/>
      <sheetName val="KR edit"/>
      <sheetName val="A"/>
      <sheetName val="A (2)"/>
      <sheetName val="A edit"/>
      <sheetName val="SURAT TUGAS"/>
      <sheetName val="CV (2)"/>
      <sheetName val="CV(3)"/>
      <sheetName val="CV(4)"/>
      <sheetName val="kritik saran"/>
      <sheetName val="Sheet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6">
          <cell r="C6">
            <v>1</v>
          </cell>
          <cell r="D6">
            <v>2</v>
          </cell>
          <cell r="E6">
            <v>3</v>
          </cell>
          <cell r="F6">
            <v>4</v>
          </cell>
          <cell r="G6">
            <v>5</v>
          </cell>
          <cell r="H6">
            <v>6</v>
          </cell>
          <cell r="I6">
            <v>7</v>
          </cell>
          <cell r="J6">
            <v>8</v>
          </cell>
          <cell r="K6">
            <v>9</v>
          </cell>
          <cell r="L6">
            <v>10</v>
          </cell>
          <cell r="M6">
            <v>11</v>
          </cell>
          <cell r="N6">
            <v>12</v>
          </cell>
          <cell r="O6">
            <v>13</v>
          </cell>
          <cell r="P6">
            <v>14</v>
          </cell>
          <cell r="Q6">
            <v>15</v>
          </cell>
          <cell r="R6">
            <v>16</v>
          </cell>
          <cell r="S6">
            <v>17</v>
          </cell>
          <cell r="T6">
            <v>18</v>
          </cell>
          <cell r="U6">
            <v>19</v>
          </cell>
          <cell r="V6">
            <v>20</v>
          </cell>
          <cell r="W6">
            <v>21</v>
          </cell>
          <cell r="X6">
            <v>22</v>
          </cell>
          <cell r="Y6">
            <v>23</v>
          </cell>
          <cell r="Z6">
            <v>24</v>
          </cell>
          <cell r="AA6">
            <v>25</v>
          </cell>
          <cell r="AB6">
            <v>26</v>
          </cell>
          <cell r="AC6">
            <v>27</v>
          </cell>
          <cell r="AD6">
            <v>28</v>
          </cell>
          <cell r="AE6">
            <v>29</v>
          </cell>
          <cell r="AF6">
            <v>30</v>
          </cell>
          <cell r="AG6">
            <v>31</v>
          </cell>
          <cell r="AH6">
            <v>32</v>
          </cell>
          <cell r="AI6">
            <v>33</v>
          </cell>
          <cell r="AJ6">
            <v>34</v>
          </cell>
          <cell r="AK6">
            <v>35</v>
          </cell>
          <cell r="AL6">
            <v>36</v>
          </cell>
          <cell r="AM6">
            <v>37</v>
          </cell>
          <cell r="AN6">
            <v>38</v>
          </cell>
          <cell r="AO6">
            <v>39</v>
          </cell>
          <cell r="AP6">
            <v>40</v>
          </cell>
          <cell r="AQ6">
            <v>41</v>
          </cell>
          <cell r="AR6">
            <v>42</v>
          </cell>
          <cell r="AS6">
            <v>43</v>
          </cell>
          <cell r="AT6">
            <v>44</v>
          </cell>
          <cell r="AU6">
            <v>45</v>
          </cell>
          <cell r="AV6">
            <v>46</v>
          </cell>
          <cell r="AW6">
            <v>47</v>
          </cell>
          <cell r="AX6">
            <v>48</v>
          </cell>
          <cell r="AY6">
            <v>49</v>
          </cell>
          <cell r="AZ6">
            <v>50</v>
          </cell>
          <cell r="BA6">
            <v>51</v>
          </cell>
          <cell r="BB6">
            <v>52</v>
          </cell>
          <cell r="BC6">
            <v>53</v>
          </cell>
          <cell r="BD6">
            <v>54</v>
          </cell>
          <cell r="BE6">
            <v>55</v>
          </cell>
          <cell r="BF6">
            <v>56</v>
          </cell>
          <cell r="BG6">
            <v>57</v>
          </cell>
          <cell r="BH6">
            <v>58</v>
          </cell>
          <cell r="BI6">
            <v>59</v>
          </cell>
          <cell r="BJ6">
            <v>60</v>
          </cell>
          <cell r="BK6">
            <v>61</v>
          </cell>
          <cell r="BL6">
            <v>62</v>
          </cell>
          <cell r="BM6">
            <v>63</v>
          </cell>
          <cell r="BN6">
            <v>64</v>
          </cell>
          <cell r="BO6">
            <v>65</v>
          </cell>
          <cell r="BP6">
            <v>66</v>
          </cell>
        </row>
        <row r="7">
          <cell r="E7">
            <v>0</v>
          </cell>
        </row>
        <row r="8">
          <cell r="E8">
            <v>0</v>
          </cell>
        </row>
        <row r="9">
          <cell r="E9">
            <v>0</v>
          </cell>
        </row>
        <row r="10">
          <cell r="E10">
            <v>0</v>
          </cell>
        </row>
        <row r="11">
          <cell r="E11">
            <v>0</v>
          </cell>
        </row>
        <row r="12">
          <cell r="E12">
            <v>0</v>
          </cell>
        </row>
        <row r="13">
          <cell r="E13">
            <v>0</v>
          </cell>
        </row>
        <row r="14">
          <cell r="E14">
            <v>0</v>
          </cell>
        </row>
        <row r="15">
          <cell r="E15">
            <v>0</v>
          </cell>
        </row>
        <row r="16">
          <cell r="E16">
            <v>0</v>
          </cell>
        </row>
        <row r="17">
          <cell r="E17">
            <v>0</v>
          </cell>
        </row>
        <row r="18">
          <cell r="E18">
            <v>0</v>
          </cell>
        </row>
        <row r="19">
          <cell r="E19">
            <v>0</v>
          </cell>
        </row>
        <row r="20">
          <cell r="E20">
            <v>0</v>
          </cell>
        </row>
        <row r="21">
          <cell r="E21">
            <v>0</v>
          </cell>
        </row>
        <row r="22">
          <cell r="E22">
            <v>0</v>
          </cell>
        </row>
        <row r="23">
          <cell r="E23">
            <v>0</v>
          </cell>
        </row>
        <row r="24">
          <cell r="E24">
            <v>0</v>
          </cell>
        </row>
        <row r="25">
          <cell r="E25">
            <v>0</v>
          </cell>
        </row>
        <row r="26">
          <cell r="E26">
            <v>0</v>
          </cell>
        </row>
        <row r="27">
          <cell r="E27">
            <v>0</v>
          </cell>
        </row>
        <row r="28">
          <cell r="E28">
            <v>0</v>
          </cell>
        </row>
        <row r="29">
          <cell r="E29">
            <v>0</v>
          </cell>
        </row>
        <row r="30">
          <cell r="E30">
            <v>0</v>
          </cell>
        </row>
        <row r="31">
          <cell r="E31">
            <v>0</v>
          </cell>
        </row>
        <row r="32">
          <cell r="E32">
            <v>0</v>
          </cell>
        </row>
        <row r="33">
          <cell r="E33">
            <v>0</v>
          </cell>
        </row>
        <row r="34">
          <cell r="E34">
            <v>0</v>
          </cell>
        </row>
        <row r="35">
          <cell r="E35">
            <v>0</v>
          </cell>
        </row>
        <row r="36">
          <cell r="E36">
            <v>0</v>
          </cell>
        </row>
        <row r="37">
          <cell r="E37">
            <v>0</v>
          </cell>
        </row>
        <row r="38">
          <cell r="E38">
            <v>0</v>
          </cell>
        </row>
        <row r="39">
          <cell r="E39">
            <v>0</v>
          </cell>
        </row>
        <row r="40">
          <cell r="E40">
            <v>0</v>
          </cell>
        </row>
        <row r="41">
          <cell r="E41">
            <v>0</v>
          </cell>
        </row>
        <row r="42">
          <cell r="E42">
            <v>0</v>
          </cell>
        </row>
        <row r="43">
          <cell r="E43">
            <v>0</v>
          </cell>
        </row>
        <row r="44">
          <cell r="E44">
            <v>0</v>
          </cell>
        </row>
        <row r="45">
          <cell r="E45">
            <v>0</v>
          </cell>
        </row>
        <row r="46">
          <cell r="E46">
            <v>0</v>
          </cell>
        </row>
        <row r="47">
          <cell r="E47">
            <v>0</v>
          </cell>
        </row>
        <row r="48">
          <cell r="E48">
            <v>0</v>
          </cell>
        </row>
        <row r="49">
          <cell r="E49">
            <v>0</v>
          </cell>
        </row>
        <row r="50">
          <cell r="E50">
            <v>0</v>
          </cell>
        </row>
        <row r="51">
          <cell r="E51">
            <v>0</v>
          </cell>
        </row>
        <row r="52">
          <cell r="E52">
            <v>0</v>
          </cell>
        </row>
        <row r="53">
          <cell r="E53">
            <v>0</v>
          </cell>
        </row>
        <row r="54">
          <cell r="E54">
            <v>0</v>
          </cell>
        </row>
        <row r="55">
          <cell r="E55">
            <v>0</v>
          </cell>
        </row>
        <row r="56">
          <cell r="E56">
            <v>0</v>
          </cell>
        </row>
        <row r="57">
          <cell r="E57">
            <v>0</v>
          </cell>
        </row>
        <row r="58">
          <cell r="E58">
            <v>0</v>
          </cell>
        </row>
        <row r="59">
          <cell r="E59">
            <v>0</v>
          </cell>
        </row>
        <row r="60">
          <cell r="E60">
            <v>0</v>
          </cell>
        </row>
        <row r="61">
          <cell r="E61">
            <v>0</v>
          </cell>
        </row>
        <row r="62">
          <cell r="E62">
            <v>0</v>
          </cell>
        </row>
        <row r="63">
          <cell r="E63">
            <v>0</v>
          </cell>
        </row>
        <row r="64">
          <cell r="E64">
            <v>0</v>
          </cell>
        </row>
        <row r="65">
          <cell r="E65">
            <v>0</v>
          </cell>
        </row>
        <row r="66">
          <cell r="E66">
            <v>0</v>
          </cell>
        </row>
        <row r="67">
          <cell r="E67">
            <v>0</v>
          </cell>
        </row>
        <row r="68">
          <cell r="E68">
            <v>0</v>
          </cell>
        </row>
        <row r="69">
          <cell r="E69">
            <v>0</v>
          </cell>
        </row>
        <row r="70">
          <cell r="E70">
            <v>0</v>
          </cell>
        </row>
        <row r="71">
          <cell r="E71">
            <v>0</v>
          </cell>
        </row>
        <row r="72">
          <cell r="E72">
            <v>0</v>
          </cell>
        </row>
        <row r="73">
          <cell r="E73">
            <v>0</v>
          </cell>
        </row>
        <row r="74">
          <cell r="E74">
            <v>0</v>
          </cell>
        </row>
        <row r="75">
          <cell r="E75">
            <v>0</v>
          </cell>
        </row>
        <row r="76">
          <cell r="E76">
            <v>0</v>
          </cell>
        </row>
        <row r="77">
          <cell r="E77">
            <v>0</v>
          </cell>
        </row>
        <row r="78">
          <cell r="E78">
            <v>0</v>
          </cell>
        </row>
        <row r="79">
          <cell r="E79">
            <v>0</v>
          </cell>
        </row>
        <row r="80">
          <cell r="E80">
            <v>0</v>
          </cell>
        </row>
        <row r="81">
          <cell r="E81">
            <v>0</v>
          </cell>
        </row>
        <row r="82">
          <cell r="E82">
            <v>0</v>
          </cell>
        </row>
        <row r="83">
          <cell r="E83">
            <v>0</v>
          </cell>
        </row>
        <row r="84">
          <cell r="E84">
            <v>0</v>
          </cell>
        </row>
        <row r="85">
          <cell r="E85">
            <v>0</v>
          </cell>
        </row>
        <row r="86">
          <cell r="E86">
            <v>0</v>
          </cell>
        </row>
        <row r="87">
          <cell r="E87">
            <v>0</v>
          </cell>
        </row>
        <row r="88">
          <cell r="E88">
            <v>0</v>
          </cell>
        </row>
        <row r="89">
          <cell r="E89">
            <v>0</v>
          </cell>
        </row>
        <row r="90">
          <cell r="E90">
            <v>0</v>
          </cell>
        </row>
        <row r="91">
          <cell r="E91">
            <v>0</v>
          </cell>
        </row>
        <row r="92">
          <cell r="E92">
            <v>0</v>
          </cell>
        </row>
        <row r="93">
          <cell r="E93">
            <v>0</v>
          </cell>
        </row>
        <row r="94">
          <cell r="E94">
            <v>0</v>
          </cell>
        </row>
        <row r="95">
          <cell r="E95">
            <v>0</v>
          </cell>
        </row>
        <row r="96">
          <cell r="E96">
            <v>0</v>
          </cell>
        </row>
        <row r="97">
          <cell r="E97">
            <v>0</v>
          </cell>
        </row>
        <row r="98">
          <cell r="E98">
            <v>0</v>
          </cell>
        </row>
        <row r="99">
          <cell r="E99">
            <v>0</v>
          </cell>
        </row>
        <row r="104">
          <cell r="E104" t="e">
            <v>#REF!</v>
          </cell>
        </row>
        <row r="105">
          <cell r="E105" t="e">
            <v>#REF!</v>
          </cell>
        </row>
        <row r="106">
          <cell r="E106" t="e">
            <v>#REF!</v>
          </cell>
        </row>
        <row r="107">
          <cell r="E107" t="str">
            <v>K04N001</v>
          </cell>
        </row>
        <row r="108">
          <cell r="E108" t="str">
            <v>K04N002</v>
          </cell>
        </row>
        <row r="109">
          <cell r="E109" t="str">
            <v>K04N003</v>
          </cell>
        </row>
        <row r="110">
          <cell r="E110" t="str">
            <v>K05N001</v>
          </cell>
        </row>
        <row r="111">
          <cell r="E111" t="str">
            <v>K05N002</v>
          </cell>
        </row>
        <row r="112">
          <cell r="E112" t="str">
            <v>K05N003</v>
          </cell>
        </row>
        <row r="113">
          <cell r="E113" t="str">
            <v>K05N004</v>
          </cell>
        </row>
        <row r="114">
          <cell r="E114" t="str">
            <v>K05N005</v>
          </cell>
        </row>
        <row r="115">
          <cell r="E115" t="str">
            <v>K05N006</v>
          </cell>
        </row>
        <row r="116">
          <cell r="E116" t="str">
            <v>K05N007</v>
          </cell>
        </row>
        <row r="117">
          <cell r="E117" t="str">
            <v>K05N008</v>
          </cell>
        </row>
        <row r="118">
          <cell r="E118" t="str">
            <v>K05N009</v>
          </cell>
        </row>
        <row r="119">
          <cell r="E119" t="str">
            <v>K05N010</v>
          </cell>
        </row>
        <row r="120">
          <cell r="E120" t="str">
            <v>K05N011</v>
          </cell>
        </row>
        <row r="121">
          <cell r="E121" t="str">
            <v>K05N012</v>
          </cell>
        </row>
        <row r="122">
          <cell r="E122" t="str">
            <v>K05N013</v>
          </cell>
        </row>
        <row r="123">
          <cell r="E123" t="str">
            <v>K05N014</v>
          </cell>
        </row>
        <row r="124">
          <cell r="E124" t="str">
            <v>K05N015</v>
          </cell>
        </row>
        <row r="125">
          <cell r="E125" t="str">
            <v>K05N016</v>
          </cell>
        </row>
        <row r="126">
          <cell r="E126" t="str">
            <v>K05N017</v>
          </cell>
        </row>
        <row r="127">
          <cell r="E127" t="str">
            <v>K05N018</v>
          </cell>
        </row>
        <row r="128">
          <cell r="E128" t="str">
            <v>K05N019</v>
          </cell>
        </row>
        <row r="129">
          <cell r="E129" t="str">
            <v>K05N020</v>
          </cell>
        </row>
        <row r="130">
          <cell r="E130" t="str">
            <v>K05N021</v>
          </cell>
        </row>
        <row r="131">
          <cell r="E131" t="str">
            <v>K05N022</v>
          </cell>
        </row>
        <row r="132">
          <cell r="E132" t="str">
            <v>K05N023</v>
          </cell>
        </row>
        <row r="133">
          <cell r="E133" t="str">
            <v>K05N024</v>
          </cell>
        </row>
        <row r="134">
          <cell r="E134" t="str">
            <v>K05N025</v>
          </cell>
        </row>
        <row r="135">
          <cell r="E135" t="str">
            <v>K05N026</v>
          </cell>
        </row>
        <row r="136">
          <cell r="E136" t="str">
            <v>K05N027</v>
          </cell>
        </row>
        <row r="137">
          <cell r="E137" t="str">
            <v>K06N001</v>
          </cell>
        </row>
        <row r="138">
          <cell r="E138" t="str">
            <v>K06N002</v>
          </cell>
        </row>
        <row r="139">
          <cell r="E139" t="str">
            <v>K06N003</v>
          </cell>
        </row>
        <row r="140">
          <cell r="E140" t="str">
            <v>K06N004</v>
          </cell>
        </row>
        <row r="141">
          <cell r="E141" t="str">
            <v>K06N005</v>
          </cell>
        </row>
        <row r="142">
          <cell r="E142" t="str">
            <v>K06N006</v>
          </cell>
        </row>
        <row r="143">
          <cell r="E143" t="str">
            <v>K07N001</v>
          </cell>
        </row>
        <row r="144">
          <cell r="E144" t="str">
            <v>K07N002</v>
          </cell>
        </row>
        <row r="145">
          <cell r="E145" t="str">
            <v>K07N003</v>
          </cell>
        </row>
        <row r="146">
          <cell r="E146" t="str">
            <v>K07N004</v>
          </cell>
        </row>
        <row r="147">
          <cell r="E147" t="str">
            <v>K08N001</v>
          </cell>
        </row>
        <row r="148">
          <cell r="E148" t="str">
            <v>K08N002</v>
          </cell>
        </row>
        <row r="149">
          <cell r="E149" t="str">
            <v>K08N003</v>
          </cell>
        </row>
        <row r="150">
          <cell r="E150" t="str">
            <v>K08N004</v>
          </cell>
        </row>
        <row r="151">
          <cell r="E151" t="str">
            <v>K08N005</v>
          </cell>
        </row>
        <row r="152">
          <cell r="E152" t="str">
            <v>K08N006</v>
          </cell>
        </row>
        <row r="153">
          <cell r="E153" t="str">
            <v>K08N007</v>
          </cell>
        </row>
        <row r="154">
          <cell r="E154" t="str">
            <v>K08N008</v>
          </cell>
        </row>
        <row r="155">
          <cell r="E155" t="str">
            <v>K08N009</v>
          </cell>
        </row>
        <row r="156">
          <cell r="E156" t="str">
            <v>K08N010</v>
          </cell>
        </row>
        <row r="157">
          <cell r="E157" t="str">
            <v>K08N011</v>
          </cell>
        </row>
        <row r="158">
          <cell r="E158" t="str">
            <v>K08N012</v>
          </cell>
        </row>
        <row r="159">
          <cell r="E159" t="str">
            <v>K08N013</v>
          </cell>
        </row>
        <row r="160">
          <cell r="E160" t="str">
            <v>K08N014</v>
          </cell>
        </row>
        <row r="161">
          <cell r="E161" t="str">
            <v>K08N015</v>
          </cell>
        </row>
        <row r="162">
          <cell r="E162" t="str">
            <v>K08N016</v>
          </cell>
        </row>
        <row r="163">
          <cell r="E163" t="str">
            <v>K08N017</v>
          </cell>
        </row>
        <row r="164">
          <cell r="E164" t="str">
            <v>K08N018</v>
          </cell>
        </row>
        <row r="165">
          <cell r="E165" t="str">
            <v>K08N019</v>
          </cell>
        </row>
        <row r="166">
          <cell r="E166" t="str">
            <v>K08N020</v>
          </cell>
        </row>
        <row r="167">
          <cell r="E167" t="str">
            <v>K08N021</v>
          </cell>
        </row>
        <row r="168">
          <cell r="E168" t="str">
            <v>K08N022</v>
          </cell>
        </row>
        <row r="169">
          <cell r="E169" t="str">
            <v>K08N023</v>
          </cell>
        </row>
        <row r="170">
          <cell r="E170" t="str">
            <v>K08N024</v>
          </cell>
        </row>
        <row r="171">
          <cell r="E171" t="str">
            <v>K08N025</v>
          </cell>
        </row>
        <row r="172">
          <cell r="E172" t="str">
            <v>K08N026</v>
          </cell>
        </row>
        <row r="173">
          <cell r="E173" t="str">
            <v>K08N027</v>
          </cell>
        </row>
        <row r="174">
          <cell r="E174" t="str">
            <v>K08N028</v>
          </cell>
        </row>
        <row r="175">
          <cell r="E175" t="str">
            <v>K08N029</v>
          </cell>
        </row>
        <row r="176">
          <cell r="E176" t="str">
            <v>K08N030</v>
          </cell>
        </row>
        <row r="177">
          <cell r="E177" t="str">
            <v>K08N031</v>
          </cell>
        </row>
        <row r="178">
          <cell r="E178" t="str">
            <v>K09N001</v>
          </cell>
        </row>
        <row r="179">
          <cell r="E179" t="str">
            <v>K09N002</v>
          </cell>
        </row>
        <row r="180">
          <cell r="E180" t="str">
            <v>K09N003</v>
          </cell>
        </row>
        <row r="181">
          <cell r="E181" t="str">
            <v>K09N004</v>
          </cell>
        </row>
        <row r="182">
          <cell r="E182" t="str">
            <v>K10N001</v>
          </cell>
        </row>
        <row r="183">
          <cell r="E183" t="str">
            <v>K10N002</v>
          </cell>
        </row>
        <row r="184">
          <cell r="E184" t="str">
            <v>K10N003</v>
          </cell>
        </row>
        <row r="185">
          <cell r="E185" t="str">
            <v>K10N004</v>
          </cell>
        </row>
        <row r="186">
          <cell r="E186" t="str">
            <v>K11N001</v>
          </cell>
        </row>
        <row r="187">
          <cell r="E187" t="str">
            <v>K11N002</v>
          </cell>
        </row>
        <row r="188">
          <cell r="E188" t="str">
            <v>K11N003</v>
          </cell>
        </row>
        <row r="189">
          <cell r="E189" t="str">
            <v>K11N004</v>
          </cell>
        </row>
        <row r="190">
          <cell r="E190" t="str">
            <v>K11N005</v>
          </cell>
        </row>
        <row r="191">
          <cell r="E191" t="str">
            <v>K11N006</v>
          </cell>
        </row>
        <row r="192">
          <cell r="E192" t="str">
            <v>K11N007</v>
          </cell>
        </row>
        <row r="193">
          <cell r="E193" t="str">
            <v>K11N008</v>
          </cell>
        </row>
        <row r="194">
          <cell r="E194" t="str">
            <v>K11N009</v>
          </cell>
        </row>
        <row r="195">
          <cell r="E195" t="str">
            <v>K11N010</v>
          </cell>
        </row>
        <row r="196">
          <cell r="E196" t="str">
            <v>K11N011</v>
          </cell>
        </row>
        <row r="197">
          <cell r="E197" t="str">
            <v>K11N012</v>
          </cell>
        </row>
        <row r="198">
          <cell r="E198" t="str">
            <v>K11N013</v>
          </cell>
        </row>
        <row r="199">
          <cell r="E199" t="str">
            <v>K11N014</v>
          </cell>
        </row>
        <row r="200">
          <cell r="E200" t="str">
            <v>K11N015</v>
          </cell>
        </row>
        <row r="201">
          <cell r="E201" t="str">
            <v>K11N016</v>
          </cell>
        </row>
        <row r="202">
          <cell r="E202" t="str">
            <v>K11N017</v>
          </cell>
        </row>
        <row r="203">
          <cell r="E203" t="str">
            <v>K11N018</v>
          </cell>
        </row>
        <row r="204">
          <cell r="E204" t="str">
            <v>K11N019</v>
          </cell>
        </row>
        <row r="205">
          <cell r="E205" t="str">
            <v>K11N020</v>
          </cell>
        </row>
        <row r="206">
          <cell r="E206" t="str">
            <v>K15N001</v>
          </cell>
        </row>
        <row r="207">
          <cell r="E207" t="str">
            <v>K15N002</v>
          </cell>
        </row>
        <row r="208">
          <cell r="E208" t="str">
            <v>K15N003</v>
          </cell>
        </row>
        <row r="209">
          <cell r="E209" t="str">
            <v>K15N004</v>
          </cell>
        </row>
        <row r="210">
          <cell r="E210" t="str">
            <v>K16N001</v>
          </cell>
        </row>
        <row r="211">
          <cell r="E211" t="str">
            <v>K16N002</v>
          </cell>
        </row>
        <row r="212">
          <cell r="E212" t="str">
            <v>K16N003</v>
          </cell>
        </row>
        <row r="213">
          <cell r="E213" t="str">
            <v>K16N004</v>
          </cell>
        </row>
        <row r="214">
          <cell r="E214" t="str">
            <v>K17N001</v>
          </cell>
        </row>
        <row r="215">
          <cell r="E215" t="str">
            <v>K17N002</v>
          </cell>
        </row>
        <row r="216">
          <cell r="E216" t="str">
            <v>K17N003</v>
          </cell>
        </row>
        <row r="217">
          <cell r="E217" t="str">
            <v>K17N004</v>
          </cell>
        </row>
        <row r="218">
          <cell r="E218" t="str">
            <v>K17N005</v>
          </cell>
        </row>
        <row r="219">
          <cell r="E219" t="str">
            <v>K17N006</v>
          </cell>
        </row>
        <row r="220">
          <cell r="E220" t="str">
            <v>K17N007</v>
          </cell>
        </row>
        <row r="221">
          <cell r="E221" t="str">
            <v>K17N008</v>
          </cell>
        </row>
        <row r="222">
          <cell r="E222" t="str">
            <v>K17N009</v>
          </cell>
        </row>
        <row r="223">
          <cell r="E223" t="str">
            <v>K17N010</v>
          </cell>
        </row>
        <row r="224">
          <cell r="E224" t="str">
            <v>K17N011</v>
          </cell>
        </row>
        <row r="225">
          <cell r="E225" t="str">
            <v>K17N012</v>
          </cell>
        </row>
        <row r="226">
          <cell r="E226" t="str">
            <v>K17N013</v>
          </cell>
        </row>
        <row r="227">
          <cell r="E227" t="str">
            <v>K17N014</v>
          </cell>
        </row>
        <row r="228">
          <cell r="E228" t="str">
            <v>K17N015</v>
          </cell>
        </row>
        <row r="229">
          <cell r="E229" t="str">
            <v>K17N016</v>
          </cell>
        </row>
        <row r="230">
          <cell r="E230" t="str">
            <v>K17N017</v>
          </cell>
        </row>
        <row r="231">
          <cell r="E231" t="str">
            <v>K17N018</v>
          </cell>
        </row>
        <row r="232">
          <cell r="E232" t="str">
            <v>K17N019</v>
          </cell>
        </row>
        <row r="233">
          <cell r="E233" t="str">
            <v>K17N020</v>
          </cell>
        </row>
        <row r="234">
          <cell r="E234" t="str">
            <v>K17N021</v>
          </cell>
        </row>
        <row r="235">
          <cell r="E235" t="str">
            <v>K17N022</v>
          </cell>
        </row>
        <row r="236">
          <cell r="E236" t="str">
            <v>K17N023</v>
          </cell>
        </row>
        <row r="237">
          <cell r="E237" t="str">
            <v>K17N024</v>
          </cell>
        </row>
        <row r="238">
          <cell r="E238" t="str">
            <v>K17N025</v>
          </cell>
        </row>
        <row r="239">
          <cell r="E239" t="str">
            <v>K17N026</v>
          </cell>
        </row>
        <row r="240">
          <cell r="E240" t="str">
            <v>K17N027</v>
          </cell>
        </row>
        <row r="241">
          <cell r="E241" t="str">
            <v>K17N028</v>
          </cell>
        </row>
        <row r="242">
          <cell r="E242" t="str">
            <v>K17N029</v>
          </cell>
        </row>
        <row r="243">
          <cell r="E243" t="str">
            <v>K17N030</v>
          </cell>
        </row>
        <row r="244">
          <cell r="E244" t="str">
            <v>K17N031</v>
          </cell>
        </row>
        <row r="245">
          <cell r="E245" t="str">
            <v>K17N032</v>
          </cell>
        </row>
        <row r="246">
          <cell r="E246" t="str">
            <v>K17N033</v>
          </cell>
        </row>
        <row r="247">
          <cell r="E247" t="str">
            <v>K17N034</v>
          </cell>
        </row>
        <row r="248">
          <cell r="E248" t="str">
            <v>K18N001</v>
          </cell>
        </row>
        <row r="249">
          <cell r="E249" t="str">
            <v>K18N002</v>
          </cell>
        </row>
        <row r="250">
          <cell r="E250" t="str">
            <v>K18N003</v>
          </cell>
        </row>
        <row r="251">
          <cell r="E251" t="str">
            <v>K18N004</v>
          </cell>
        </row>
        <row r="252">
          <cell r="E252" t="str">
            <v>K19N001</v>
          </cell>
        </row>
        <row r="253">
          <cell r="E253" t="str">
            <v>K19N002</v>
          </cell>
        </row>
        <row r="254">
          <cell r="E254" t="str">
            <v>K19N003</v>
          </cell>
        </row>
        <row r="255">
          <cell r="E255" t="str">
            <v>K19N004</v>
          </cell>
        </row>
        <row r="256">
          <cell r="E256" t="str">
            <v>K20N001</v>
          </cell>
        </row>
        <row r="257">
          <cell r="E257" t="str">
            <v>K20N002</v>
          </cell>
        </row>
        <row r="258">
          <cell r="E258" t="str">
            <v>K20N003</v>
          </cell>
        </row>
        <row r="259">
          <cell r="E259" t="str">
            <v>K20N004</v>
          </cell>
        </row>
        <row r="260">
          <cell r="E260" t="str">
            <v>K20N005</v>
          </cell>
        </row>
        <row r="261">
          <cell r="E261" t="str">
            <v>K20N006</v>
          </cell>
        </row>
        <row r="262">
          <cell r="E262" t="str">
            <v>K20N007</v>
          </cell>
        </row>
        <row r="263">
          <cell r="E263" t="str">
            <v>K20N008</v>
          </cell>
        </row>
        <row r="264">
          <cell r="E264" t="str">
            <v>K20N009</v>
          </cell>
        </row>
        <row r="265">
          <cell r="E265" t="str">
            <v>K20N010</v>
          </cell>
        </row>
        <row r="266">
          <cell r="E266" t="str">
            <v>K20N011</v>
          </cell>
        </row>
        <row r="267">
          <cell r="E267" t="str">
            <v>K20N012</v>
          </cell>
        </row>
        <row r="268">
          <cell r="E268" t="str">
            <v>K20N013</v>
          </cell>
        </row>
        <row r="269">
          <cell r="E269" t="str">
            <v>K20N014</v>
          </cell>
        </row>
        <row r="270">
          <cell r="E270" t="str">
            <v>K20N015</v>
          </cell>
        </row>
        <row r="271">
          <cell r="E271" t="str">
            <v>K20N016</v>
          </cell>
        </row>
        <row r="272">
          <cell r="E272" t="str">
            <v>K21N001</v>
          </cell>
        </row>
        <row r="273">
          <cell r="E273" t="str">
            <v>K21N002</v>
          </cell>
        </row>
        <row r="274">
          <cell r="E274" t="str">
            <v>K21N003</v>
          </cell>
        </row>
        <row r="275">
          <cell r="E275" t="str">
            <v>K21N004</v>
          </cell>
        </row>
        <row r="276">
          <cell r="E276" t="str">
            <v>K21N005</v>
          </cell>
        </row>
        <row r="277">
          <cell r="E277" t="str">
            <v>K22N001</v>
          </cell>
        </row>
        <row r="278">
          <cell r="E278" t="str">
            <v>K22N002</v>
          </cell>
        </row>
        <row r="279">
          <cell r="E279" t="str">
            <v>K22N003</v>
          </cell>
        </row>
        <row r="280">
          <cell r="E280" t="str">
            <v>K22N004</v>
          </cell>
        </row>
        <row r="281">
          <cell r="E281" t="str">
            <v>K22N005</v>
          </cell>
        </row>
        <row r="282">
          <cell r="E282" t="str">
            <v>K23N001</v>
          </cell>
        </row>
        <row r="283">
          <cell r="E283" t="str">
            <v>K23N002</v>
          </cell>
        </row>
        <row r="284">
          <cell r="E284" t="str">
            <v>K23N003</v>
          </cell>
        </row>
        <row r="285">
          <cell r="E285" t="str">
            <v>K23N004</v>
          </cell>
        </row>
        <row r="286">
          <cell r="E286" t="str">
            <v>K23N005</v>
          </cell>
        </row>
        <row r="287">
          <cell r="E287" t="str">
            <v>K23N006</v>
          </cell>
        </row>
        <row r="288">
          <cell r="E288" t="str">
            <v>K23N007</v>
          </cell>
        </row>
        <row r="289">
          <cell r="E289" t="str">
            <v>K23N008</v>
          </cell>
        </row>
        <row r="290">
          <cell r="E290" t="str">
            <v>K23N009</v>
          </cell>
        </row>
        <row r="291">
          <cell r="E291" t="str">
            <v>K23N010</v>
          </cell>
        </row>
        <row r="292">
          <cell r="E292" t="str">
            <v>K23N011</v>
          </cell>
        </row>
        <row r="293">
          <cell r="E293" t="str">
            <v>K23N012</v>
          </cell>
        </row>
        <row r="294">
          <cell r="E294" t="str">
            <v>K23N013</v>
          </cell>
        </row>
        <row r="295">
          <cell r="E295" t="str">
            <v>K23N014</v>
          </cell>
        </row>
        <row r="296">
          <cell r="E296" t="str">
            <v>K24N001</v>
          </cell>
        </row>
        <row r="297">
          <cell r="E297" t="str">
            <v>K24N002</v>
          </cell>
        </row>
        <row r="298">
          <cell r="E298" t="str">
            <v>K24N003</v>
          </cell>
        </row>
        <row r="299">
          <cell r="E299" t="str">
            <v>K24N004</v>
          </cell>
        </row>
        <row r="300">
          <cell r="E300" t="str">
            <v>K24N005</v>
          </cell>
        </row>
        <row r="301">
          <cell r="E301" t="str">
            <v>K25N001</v>
          </cell>
        </row>
        <row r="302">
          <cell r="E302" t="str">
            <v>K25N002</v>
          </cell>
        </row>
        <row r="303">
          <cell r="E303" t="str">
            <v>K25N003</v>
          </cell>
        </row>
        <row r="304">
          <cell r="E304" t="str">
            <v>K25N004</v>
          </cell>
        </row>
        <row r="305">
          <cell r="E305" t="str">
            <v>K25N005</v>
          </cell>
        </row>
        <row r="306">
          <cell r="E306" t="str">
            <v>K26N001</v>
          </cell>
        </row>
        <row r="307">
          <cell r="E307" t="str">
            <v>K26N002</v>
          </cell>
        </row>
        <row r="308">
          <cell r="E308" t="str">
            <v>K26N003</v>
          </cell>
        </row>
        <row r="309">
          <cell r="E309" t="str">
            <v>K26N004</v>
          </cell>
        </row>
        <row r="310">
          <cell r="E310" t="str">
            <v>K26N005</v>
          </cell>
        </row>
        <row r="311">
          <cell r="E311" t="str">
            <v>K26N006</v>
          </cell>
        </row>
        <row r="312">
          <cell r="E312" t="str">
            <v>K26N007</v>
          </cell>
        </row>
        <row r="313">
          <cell r="E313" t="str">
            <v>K26N008</v>
          </cell>
        </row>
        <row r="314">
          <cell r="E314" t="str">
            <v>K26N009</v>
          </cell>
        </row>
        <row r="315">
          <cell r="E315" t="str">
            <v>K26N010</v>
          </cell>
        </row>
        <row r="316">
          <cell r="E316" t="str">
            <v>K26N011</v>
          </cell>
        </row>
        <row r="317">
          <cell r="E317" t="str">
            <v>K26N012</v>
          </cell>
        </row>
        <row r="318">
          <cell r="E318" t="str">
            <v>K26N013</v>
          </cell>
        </row>
        <row r="319">
          <cell r="E319" t="str">
            <v>K26N014</v>
          </cell>
        </row>
        <row r="320">
          <cell r="E320" t="str">
            <v>K26N015</v>
          </cell>
        </row>
        <row r="321">
          <cell r="E321" t="str">
            <v>K26N016</v>
          </cell>
        </row>
        <row r="322">
          <cell r="E322" t="str">
            <v>K26N017</v>
          </cell>
        </row>
        <row r="323">
          <cell r="E323" t="str">
            <v>K26N018</v>
          </cell>
        </row>
        <row r="324">
          <cell r="E324" t="str">
            <v>K27N001</v>
          </cell>
        </row>
        <row r="325">
          <cell r="E325" t="str">
            <v>K27N002</v>
          </cell>
        </row>
        <row r="326">
          <cell r="E326" t="str">
            <v>K27N003</v>
          </cell>
        </row>
        <row r="327">
          <cell r="E327" t="str">
            <v>K27N004</v>
          </cell>
        </row>
        <row r="328">
          <cell r="E328" t="str">
            <v>K27N005</v>
          </cell>
        </row>
        <row r="329">
          <cell r="E329" t="str">
            <v>K28N001</v>
          </cell>
        </row>
        <row r="330">
          <cell r="E330" t="str">
            <v>K28N002</v>
          </cell>
        </row>
        <row r="331">
          <cell r="E331" t="str">
            <v>K28N003</v>
          </cell>
        </row>
        <row r="332">
          <cell r="E332" t="str">
            <v>K28N004</v>
          </cell>
        </row>
        <row r="333">
          <cell r="E333" t="str">
            <v>K28N005</v>
          </cell>
        </row>
        <row r="334">
          <cell r="E334" t="str">
            <v>K29N001</v>
          </cell>
        </row>
        <row r="335">
          <cell r="E335" t="str">
            <v>K29N002</v>
          </cell>
        </row>
        <row r="336">
          <cell r="E336" t="str">
            <v>K29N003</v>
          </cell>
        </row>
        <row r="337">
          <cell r="E337" t="str">
            <v>K29N004</v>
          </cell>
        </row>
        <row r="338">
          <cell r="E338" t="str">
            <v>K29N005</v>
          </cell>
        </row>
        <row r="339">
          <cell r="E339" t="str">
            <v>K29N006</v>
          </cell>
        </row>
        <row r="340">
          <cell r="E340" t="str">
            <v>K29N007</v>
          </cell>
        </row>
        <row r="341">
          <cell r="E341" t="str">
            <v>K29N008</v>
          </cell>
        </row>
        <row r="342">
          <cell r="E342" t="str">
            <v>K29N009</v>
          </cell>
        </row>
        <row r="343">
          <cell r="E343" t="str">
            <v>K29N010</v>
          </cell>
        </row>
        <row r="344">
          <cell r="E344" t="str">
            <v>K29N011</v>
          </cell>
        </row>
        <row r="345">
          <cell r="E345" t="str">
            <v>K29N012</v>
          </cell>
        </row>
        <row r="346">
          <cell r="E346" t="str">
            <v>K29N013</v>
          </cell>
        </row>
        <row r="347">
          <cell r="E347" t="str">
            <v>K29N014</v>
          </cell>
        </row>
        <row r="348">
          <cell r="E348" t="str">
            <v>K29N015</v>
          </cell>
        </row>
        <row r="349">
          <cell r="E349" t="str">
            <v>K29N016</v>
          </cell>
        </row>
        <row r="350">
          <cell r="E350" t="str">
            <v>K29N017</v>
          </cell>
        </row>
        <row r="351">
          <cell r="E351" t="str">
            <v>K29N018</v>
          </cell>
        </row>
        <row r="352">
          <cell r="E352" t="str">
            <v>K29N019</v>
          </cell>
        </row>
        <row r="353">
          <cell r="E353" t="str">
            <v>K29N020</v>
          </cell>
        </row>
        <row r="354">
          <cell r="E354" t="str">
            <v>K29N021</v>
          </cell>
        </row>
        <row r="355">
          <cell r="E355" t="str">
            <v>K29N022</v>
          </cell>
        </row>
        <row r="356">
          <cell r="E356" t="str">
            <v>K29N023</v>
          </cell>
        </row>
        <row r="357">
          <cell r="E357" t="str">
            <v>K29N024</v>
          </cell>
        </row>
        <row r="358">
          <cell r="E358" t="str">
            <v>K29N025</v>
          </cell>
        </row>
        <row r="359">
          <cell r="E359" t="str">
            <v>K29N026</v>
          </cell>
        </row>
        <row r="360">
          <cell r="E360" t="str">
            <v>K29N027</v>
          </cell>
        </row>
        <row r="361">
          <cell r="E361">
            <v>0</v>
          </cell>
        </row>
        <row r="362">
          <cell r="E362">
            <v>0</v>
          </cell>
        </row>
        <row r="363">
          <cell r="E363">
            <v>0</v>
          </cell>
        </row>
        <row r="364">
          <cell r="E364">
            <v>0</v>
          </cell>
        </row>
        <row r="365">
          <cell r="E365">
            <v>0</v>
          </cell>
        </row>
        <row r="366">
          <cell r="E366">
            <v>0</v>
          </cell>
        </row>
        <row r="367">
          <cell r="E367">
            <v>0</v>
          </cell>
        </row>
        <row r="368">
          <cell r="E368">
            <v>0</v>
          </cell>
        </row>
        <row r="369">
          <cell r="E369">
            <v>0</v>
          </cell>
        </row>
        <row r="370">
          <cell r="E370">
            <v>0</v>
          </cell>
        </row>
        <row r="371">
          <cell r="E371">
            <v>0</v>
          </cell>
        </row>
        <row r="372">
          <cell r="E372">
            <v>0</v>
          </cell>
        </row>
        <row r="373">
          <cell r="E373">
            <v>0</v>
          </cell>
        </row>
        <row r="374">
          <cell r="E374">
            <v>0</v>
          </cell>
        </row>
        <row r="375">
          <cell r="E375">
            <v>0</v>
          </cell>
        </row>
        <row r="376">
          <cell r="E376">
            <v>0</v>
          </cell>
        </row>
        <row r="377">
          <cell r="E377">
            <v>0</v>
          </cell>
        </row>
        <row r="378">
          <cell r="E378">
            <v>0</v>
          </cell>
        </row>
        <row r="379">
          <cell r="E379">
            <v>0</v>
          </cell>
        </row>
        <row r="380">
          <cell r="E380">
            <v>0</v>
          </cell>
        </row>
        <row r="381">
          <cell r="E381">
            <v>0</v>
          </cell>
        </row>
        <row r="382">
          <cell r="E382">
            <v>0</v>
          </cell>
        </row>
        <row r="383">
          <cell r="E383">
            <v>0</v>
          </cell>
        </row>
        <row r="384">
          <cell r="E384">
            <v>0</v>
          </cell>
        </row>
        <row r="385">
          <cell r="E385">
            <v>0</v>
          </cell>
        </row>
        <row r="386">
          <cell r="E386">
            <v>0</v>
          </cell>
        </row>
        <row r="387">
          <cell r="E387">
            <v>0</v>
          </cell>
        </row>
        <row r="388">
          <cell r="E388">
            <v>0</v>
          </cell>
        </row>
        <row r="389">
          <cell r="E389">
            <v>0</v>
          </cell>
        </row>
        <row r="390">
          <cell r="E390">
            <v>0</v>
          </cell>
        </row>
        <row r="391">
          <cell r="E391">
            <v>0</v>
          </cell>
        </row>
        <row r="392">
          <cell r="E392">
            <v>0</v>
          </cell>
        </row>
        <row r="393">
          <cell r="E393">
            <v>0</v>
          </cell>
        </row>
        <row r="394">
          <cell r="E394">
            <v>0</v>
          </cell>
        </row>
        <row r="395">
          <cell r="E395">
            <v>0</v>
          </cell>
        </row>
        <row r="396">
          <cell r="E396">
            <v>0</v>
          </cell>
        </row>
        <row r="397">
          <cell r="E397">
            <v>0</v>
          </cell>
        </row>
        <row r="398">
          <cell r="E398">
            <v>0</v>
          </cell>
        </row>
        <row r="399">
          <cell r="E399">
            <v>0</v>
          </cell>
        </row>
        <row r="400">
          <cell r="E400">
            <v>0</v>
          </cell>
        </row>
        <row r="401">
          <cell r="E401">
            <v>0</v>
          </cell>
        </row>
        <row r="402">
          <cell r="E402">
            <v>0</v>
          </cell>
        </row>
        <row r="403">
          <cell r="E403">
            <v>0</v>
          </cell>
        </row>
        <row r="404">
          <cell r="E404">
            <v>0</v>
          </cell>
        </row>
        <row r="405">
          <cell r="E405">
            <v>0</v>
          </cell>
        </row>
        <row r="406">
          <cell r="E406">
            <v>0</v>
          </cell>
        </row>
        <row r="407">
          <cell r="E407">
            <v>0</v>
          </cell>
        </row>
        <row r="408">
          <cell r="E408">
            <v>0</v>
          </cell>
        </row>
        <row r="409">
          <cell r="E409">
            <v>0</v>
          </cell>
        </row>
        <row r="410">
          <cell r="E410">
            <v>0</v>
          </cell>
        </row>
        <row r="411">
          <cell r="E411">
            <v>0</v>
          </cell>
        </row>
        <row r="412">
          <cell r="E412">
            <v>0</v>
          </cell>
        </row>
        <row r="413">
          <cell r="E413">
            <v>0</v>
          </cell>
        </row>
        <row r="414">
          <cell r="E414">
            <v>0</v>
          </cell>
        </row>
        <row r="415">
          <cell r="E415">
            <v>0</v>
          </cell>
        </row>
        <row r="416">
          <cell r="E416">
            <v>0</v>
          </cell>
        </row>
        <row r="417">
          <cell r="E417">
            <v>0</v>
          </cell>
        </row>
        <row r="418">
          <cell r="E418">
            <v>0</v>
          </cell>
        </row>
        <row r="419">
          <cell r="E419">
            <v>0</v>
          </cell>
        </row>
        <row r="420">
          <cell r="E420">
            <v>0</v>
          </cell>
        </row>
        <row r="421">
          <cell r="E421">
            <v>0</v>
          </cell>
        </row>
        <row r="422">
          <cell r="E422">
            <v>0</v>
          </cell>
        </row>
        <row r="423">
          <cell r="E423">
            <v>0</v>
          </cell>
        </row>
        <row r="424">
          <cell r="E424">
            <v>0</v>
          </cell>
        </row>
        <row r="425">
          <cell r="E425">
            <v>0</v>
          </cell>
        </row>
        <row r="426">
          <cell r="E426">
            <v>0</v>
          </cell>
        </row>
        <row r="427">
          <cell r="E427">
            <v>0</v>
          </cell>
        </row>
        <row r="428">
          <cell r="E428">
            <v>0</v>
          </cell>
        </row>
        <row r="429">
          <cell r="E429">
            <v>0</v>
          </cell>
        </row>
        <row r="430">
          <cell r="E430">
            <v>0</v>
          </cell>
        </row>
        <row r="431">
          <cell r="E431">
            <v>0</v>
          </cell>
        </row>
        <row r="432">
          <cell r="E432">
            <v>0</v>
          </cell>
        </row>
        <row r="433">
          <cell r="E433">
            <v>0</v>
          </cell>
        </row>
        <row r="434">
          <cell r="E434">
            <v>0</v>
          </cell>
        </row>
        <row r="435">
          <cell r="E435">
            <v>0</v>
          </cell>
        </row>
        <row r="436">
          <cell r="E436">
            <v>0</v>
          </cell>
        </row>
        <row r="437">
          <cell r="E437">
            <v>0</v>
          </cell>
        </row>
        <row r="438">
          <cell r="E438">
            <v>0</v>
          </cell>
        </row>
        <row r="439">
          <cell r="E439">
            <v>0</v>
          </cell>
        </row>
        <row r="440">
          <cell r="E440">
            <v>0</v>
          </cell>
        </row>
        <row r="441">
          <cell r="E441">
            <v>0</v>
          </cell>
        </row>
        <row r="442">
          <cell r="E442">
            <v>0</v>
          </cell>
        </row>
        <row r="443">
          <cell r="E443">
            <v>0</v>
          </cell>
        </row>
        <row r="444">
          <cell r="E444">
            <v>0</v>
          </cell>
        </row>
        <row r="445">
          <cell r="E445">
            <v>0</v>
          </cell>
        </row>
        <row r="446">
          <cell r="E446">
            <v>0</v>
          </cell>
        </row>
        <row r="447">
          <cell r="E447">
            <v>0</v>
          </cell>
        </row>
        <row r="448">
          <cell r="E448">
            <v>0</v>
          </cell>
        </row>
        <row r="449">
          <cell r="E449">
            <v>0</v>
          </cell>
        </row>
        <row r="450">
          <cell r="E450">
            <v>0</v>
          </cell>
        </row>
        <row r="451">
          <cell r="E451">
            <v>0</v>
          </cell>
        </row>
        <row r="452">
          <cell r="E452">
            <v>0</v>
          </cell>
        </row>
        <row r="453">
          <cell r="E453">
            <v>0</v>
          </cell>
        </row>
        <row r="454">
          <cell r="E454">
            <v>0</v>
          </cell>
        </row>
        <row r="455">
          <cell r="E455">
            <v>0</v>
          </cell>
        </row>
        <row r="456">
          <cell r="E456">
            <v>0</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5">
          <cell r="E465">
            <v>0</v>
          </cell>
        </row>
        <row r="466">
          <cell r="E466">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1">
          <cell r="E481">
            <v>0</v>
          </cell>
        </row>
        <row r="482">
          <cell r="E482">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5">
          <cell r="E555">
            <v>0</v>
          </cell>
        </row>
        <row r="556">
          <cell r="E556">
            <v>0</v>
          </cell>
        </row>
        <row r="557">
          <cell r="E557">
            <v>0</v>
          </cell>
        </row>
        <row r="558">
          <cell r="E558">
            <v>0</v>
          </cell>
        </row>
        <row r="559">
          <cell r="E559">
            <v>0</v>
          </cell>
        </row>
        <row r="560">
          <cell r="E560">
            <v>0</v>
          </cell>
        </row>
        <row r="561">
          <cell r="E561">
            <v>0</v>
          </cell>
        </row>
        <row r="562">
          <cell r="E562">
            <v>0</v>
          </cell>
        </row>
        <row r="563">
          <cell r="E563">
            <v>0</v>
          </cell>
        </row>
        <row r="564">
          <cell r="E564">
            <v>0</v>
          </cell>
        </row>
        <row r="565">
          <cell r="E565">
            <v>0</v>
          </cell>
        </row>
        <row r="566">
          <cell r="E566">
            <v>0</v>
          </cell>
        </row>
        <row r="567">
          <cell r="E567">
            <v>0</v>
          </cell>
        </row>
        <row r="568">
          <cell r="E568">
            <v>0</v>
          </cell>
        </row>
        <row r="569">
          <cell r="E569">
            <v>0</v>
          </cell>
        </row>
        <row r="570">
          <cell r="E570">
            <v>0</v>
          </cell>
        </row>
        <row r="571">
          <cell r="E571">
            <v>0</v>
          </cell>
        </row>
        <row r="572">
          <cell r="E572">
            <v>0</v>
          </cell>
        </row>
        <row r="573">
          <cell r="E573">
            <v>0</v>
          </cell>
        </row>
        <row r="574">
          <cell r="E574">
            <v>0</v>
          </cell>
        </row>
        <row r="575">
          <cell r="E575">
            <v>0</v>
          </cell>
        </row>
        <row r="576">
          <cell r="E576">
            <v>0</v>
          </cell>
        </row>
        <row r="577">
          <cell r="E577">
            <v>0</v>
          </cell>
        </row>
        <row r="578">
          <cell r="E578">
            <v>0</v>
          </cell>
        </row>
        <row r="579">
          <cell r="E579">
            <v>0</v>
          </cell>
        </row>
        <row r="580">
          <cell r="E580">
            <v>0</v>
          </cell>
        </row>
        <row r="581">
          <cell r="E581">
            <v>0</v>
          </cell>
        </row>
        <row r="582">
          <cell r="E582">
            <v>0</v>
          </cell>
        </row>
        <row r="583">
          <cell r="E583">
            <v>0</v>
          </cell>
        </row>
        <row r="584">
          <cell r="E584">
            <v>0</v>
          </cell>
        </row>
        <row r="585">
          <cell r="E585">
            <v>0</v>
          </cell>
        </row>
        <row r="586">
          <cell r="E586">
            <v>0</v>
          </cell>
        </row>
        <row r="587">
          <cell r="E587">
            <v>0</v>
          </cell>
        </row>
        <row r="588">
          <cell r="E588">
            <v>0</v>
          </cell>
        </row>
        <row r="589">
          <cell r="E589">
            <v>0</v>
          </cell>
        </row>
        <row r="590">
          <cell r="E590">
            <v>0</v>
          </cell>
        </row>
        <row r="591">
          <cell r="E591">
            <v>0</v>
          </cell>
        </row>
        <row r="592">
          <cell r="E592">
            <v>0</v>
          </cell>
        </row>
        <row r="593">
          <cell r="E593">
            <v>0</v>
          </cell>
        </row>
        <row r="594">
          <cell r="E594">
            <v>0</v>
          </cell>
        </row>
        <row r="595">
          <cell r="E595">
            <v>0</v>
          </cell>
        </row>
        <row r="596">
          <cell r="E596">
            <v>0</v>
          </cell>
        </row>
        <row r="597">
          <cell r="E597">
            <v>0</v>
          </cell>
        </row>
        <row r="598">
          <cell r="E598">
            <v>0</v>
          </cell>
        </row>
        <row r="599">
          <cell r="E599">
            <v>0</v>
          </cell>
        </row>
        <row r="600">
          <cell r="E600">
            <v>0</v>
          </cell>
        </row>
        <row r="601">
          <cell r="E601">
            <v>0</v>
          </cell>
        </row>
        <row r="602">
          <cell r="E602">
            <v>0</v>
          </cell>
        </row>
        <row r="603">
          <cell r="E603">
            <v>0</v>
          </cell>
        </row>
        <row r="604">
          <cell r="E604">
            <v>0</v>
          </cell>
        </row>
        <row r="605">
          <cell r="E605">
            <v>0</v>
          </cell>
        </row>
        <row r="606">
          <cell r="E606">
            <v>0</v>
          </cell>
        </row>
        <row r="607">
          <cell r="E607">
            <v>0</v>
          </cell>
        </row>
        <row r="608">
          <cell r="E608">
            <v>0</v>
          </cell>
        </row>
        <row r="609">
          <cell r="E609">
            <v>0</v>
          </cell>
        </row>
        <row r="610">
          <cell r="E610">
            <v>0</v>
          </cell>
        </row>
        <row r="611">
          <cell r="E611">
            <v>0</v>
          </cell>
        </row>
        <row r="612">
          <cell r="E612">
            <v>0</v>
          </cell>
        </row>
        <row r="613">
          <cell r="E613">
            <v>0</v>
          </cell>
        </row>
        <row r="614">
          <cell r="E614">
            <v>0</v>
          </cell>
        </row>
        <row r="615">
          <cell r="E615">
            <v>0</v>
          </cell>
        </row>
        <row r="616">
          <cell r="E616">
            <v>0</v>
          </cell>
        </row>
        <row r="617">
          <cell r="E617">
            <v>0</v>
          </cell>
        </row>
        <row r="618">
          <cell r="E618">
            <v>0</v>
          </cell>
        </row>
        <row r="619">
          <cell r="E619">
            <v>0</v>
          </cell>
        </row>
        <row r="620">
          <cell r="E620">
            <v>0</v>
          </cell>
        </row>
        <row r="621">
          <cell r="E621">
            <v>0</v>
          </cell>
        </row>
        <row r="622">
          <cell r="E622">
            <v>0</v>
          </cell>
        </row>
        <row r="623">
          <cell r="E623">
            <v>0</v>
          </cell>
        </row>
        <row r="624">
          <cell r="E624">
            <v>0</v>
          </cell>
        </row>
        <row r="625">
          <cell r="E625">
            <v>0</v>
          </cell>
        </row>
        <row r="626">
          <cell r="E626">
            <v>0</v>
          </cell>
        </row>
        <row r="627">
          <cell r="E627">
            <v>0</v>
          </cell>
        </row>
        <row r="628">
          <cell r="E628">
            <v>0</v>
          </cell>
        </row>
        <row r="629">
          <cell r="E629">
            <v>0</v>
          </cell>
        </row>
        <row r="630">
          <cell r="E630">
            <v>0</v>
          </cell>
        </row>
        <row r="631">
          <cell r="E631">
            <v>0</v>
          </cell>
        </row>
        <row r="632">
          <cell r="E632">
            <v>0</v>
          </cell>
        </row>
        <row r="633">
          <cell r="E633">
            <v>0</v>
          </cell>
        </row>
        <row r="634">
          <cell r="E634">
            <v>0</v>
          </cell>
        </row>
        <row r="635">
          <cell r="E635">
            <v>0</v>
          </cell>
        </row>
        <row r="636">
          <cell r="E636">
            <v>0</v>
          </cell>
        </row>
        <row r="637">
          <cell r="E637">
            <v>0</v>
          </cell>
        </row>
        <row r="638">
          <cell r="E638">
            <v>0</v>
          </cell>
        </row>
        <row r="639">
          <cell r="E639">
            <v>0</v>
          </cell>
        </row>
        <row r="640">
          <cell r="E640">
            <v>0</v>
          </cell>
        </row>
        <row r="641">
          <cell r="E641">
            <v>0</v>
          </cell>
        </row>
        <row r="642">
          <cell r="E642">
            <v>0</v>
          </cell>
        </row>
        <row r="643">
          <cell r="E643">
            <v>0</v>
          </cell>
        </row>
        <row r="644">
          <cell r="E644">
            <v>0</v>
          </cell>
        </row>
        <row r="645">
          <cell r="E645">
            <v>0</v>
          </cell>
        </row>
        <row r="646">
          <cell r="E646">
            <v>0</v>
          </cell>
        </row>
        <row r="647">
          <cell r="E647">
            <v>0</v>
          </cell>
        </row>
        <row r="648">
          <cell r="E648">
            <v>0</v>
          </cell>
        </row>
        <row r="649">
          <cell r="E649">
            <v>0</v>
          </cell>
        </row>
        <row r="650">
          <cell r="E650">
            <v>0</v>
          </cell>
        </row>
        <row r="651">
          <cell r="E651">
            <v>0</v>
          </cell>
        </row>
        <row r="652">
          <cell r="E652">
            <v>0</v>
          </cell>
        </row>
        <row r="653">
          <cell r="E653">
            <v>0</v>
          </cell>
        </row>
        <row r="654">
          <cell r="E654">
            <v>0</v>
          </cell>
        </row>
        <row r="655">
          <cell r="E655">
            <v>0</v>
          </cell>
        </row>
        <row r="656">
          <cell r="E656">
            <v>0</v>
          </cell>
        </row>
        <row r="657">
          <cell r="E657">
            <v>0</v>
          </cell>
        </row>
        <row r="658">
          <cell r="E658">
            <v>0</v>
          </cell>
        </row>
        <row r="659">
          <cell r="E659">
            <v>0</v>
          </cell>
        </row>
        <row r="660">
          <cell r="E660">
            <v>0</v>
          </cell>
        </row>
        <row r="661">
          <cell r="E661">
            <v>0</v>
          </cell>
        </row>
        <row r="662">
          <cell r="E662">
            <v>0</v>
          </cell>
        </row>
        <row r="663">
          <cell r="E663">
            <v>0</v>
          </cell>
        </row>
        <row r="664">
          <cell r="E664">
            <v>0</v>
          </cell>
        </row>
        <row r="665">
          <cell r="E665">
            <v>0</v>
          </cell>
        </row>
        <row r="666">
          <cell r="E666">
            <v>0</v>
          </cell>
        </row>
        <row r="667">
          <cell r="E667">
            <v>0</v>
          </cell>
        </row>
        <row r="668">
          <cell r="E668">
            <v>0</v>
          </cell>
        </row>
        <row r="669">
          <cell r="E669">
            <v>0</v>
          </cell>
        </row>
        <row r="670">
          <cell r="E670">
            <v>0</v>
          </cell>
        </row>
        <row r="671">
          <cell r="E671">
            <v>0</v>
          </cell>
        </row>
        <row r="672">
          <cell r="E672">
            <v>0</v>
          </cell>
        </row>
        <row r="673">
          <cell r="E673">
            <v>0</v>
          </cell>
        </row>
        <row r="674">
          <cell r="E674">
            <v>0</v>
          </cell>
        </row>
        <row r="675">
          <cell r="E675">
            <v>0</v>
          </cell>
        </row>
        <row r="676">
          <cell r="E676">
            <v>0</v>
          </cell>
        </row>
        <row r="677">
          <cell r="E677">
            <v>0</v>
          </cell>
        </row>
        <row r="678">
          <cell r="E678">
            <v>0</v>
          </cell>
        </row>
        <row r="679">
          <cell r="E679">
            <v>0</v>
          </cell>
        </row>
        <row r="680">
          <cell r="E680">
            <v>0</v>
          </cell>
        </row>
        <row r="681">
          <cell r="E681">
            <v>0</v>
          </cell>
        </row>
        <row r="682">
          <cell r="E682">
            <v>0</v>
          </cell>
        </row>
        <row r="683">
          <cell r="E683">
            <v>0</v>
          </cell>
        </row>
        <row r="684">
          <cell r="E684">
            <v>0</v>
          </cell>
        </row>
        <row r="685">
          <cell r="E685">
            <v>0</v>
          </cell>
        </row>
        <row r="686">
          <cell r="E686">
            <v>0</v>
          </cell>
        </row>
        <row r="687">
          <cell r="E687">
            <v>0</v>
          </cell>
        </row>
        <row r="688">
          <cell r="E688">
            <v>0</v>
          </cell>
        </row>
        <row r="689">
          <cell r="E689">
            <v>0</v>
          </cell>
        </row>
        <row r="690">
          <cell r="E690">
            <v>0</v>
          </cell>
        </row>
        <row r="691">
          <cell r="E691">
            <v>0</v>
          </cell>
        </row>
        <row r="692">
          <cell r="E692">
            <v>0</v>
          </cell>
        </row>
        <row r="693">
          <cell r="E693">
            <v>0</v>
          </cell>
        </row>
        <row r="694">
          <cell r="E694">
            <v>0</v>
          </cell>
        </row>
        <row r="695">
          <cell r="E695">
            <v>0</v>
          </cell>
        </row>
        <row r="696">
          <cell r="E696">
            <v>0</v>
          </cell>
        </row>
        <row r="697">
          <cell r="E697">
            <v>0</v>
          </cell>
        </row>
        <row r="698">
          <cell r="E698">
            <v>0</v>
          </cell>
        </row>
        <row r="699">
          <cell r="E699">
            <v>0</v>
          </cell>
        </row>
        <row r="700">
          <cell r="E700">
            <v>0</v>
          </cell>
        </row>
        <row r="701">
          <cell r="E701">
            <v>0</v>
          </cell>
        </row>
        <row r="702">
          <cell r="E702">
            <v>0</v>
          </cell>
        </row>
        <row r="703">
          <cell r="E703">
            <v>0</v>
          </cell>
        </row>
        <row r="704">
          <cell r="E704">
            <v>0</v>
          </cell>
        </row>
        <row r="705">
          <cell r="E705">
            <v>0</v>
          </cell>
        </row>
        <row r="706">
          <cell r="E706">
            <v>0</v>
          </cell>
        </row>
        <row r="707">
          <cell r="E707">
            <v>0</v>
          </cell>
        </row>
        <row r="708">
          <cell r="E708">
            <v>0</v>
          </cell>
        </row>
        <row r="709">
          <cell r="E709">
            <v>0</v>
          </cell>
        </row>
        <row r="710">
          <cell r="E710">
            <v>0</v>
          </cell>
        </row>
        <row r="711">
          <cell r="E711">
            <v>0</v>
          </cell>
        </row>
        <row r="712">
          <cell r="E712">
            <v>0</v>
          </cell>
        </row>
        <row r="713">
          <cell r="E713">
            <v>0</v>
          </cell>
        </row>
        <row r="714">
          <cell r="E714">
            <v>0</v>
          </cell>
        </row>
        <row r="715">
          <cell r="E715">
            <v>0</v>
          </cell>
        </row>
        <row r="716">
          <cell r="E716">
            <v>0</v>
          </cell>
        </row>
        <row r="717">
          <cell r="E717">
            <v>0</v>
          </cell>
        </row>
        <row r="718">
          <cell r="E718">
            <v>0</v>
          </cell>
        </row>
        <row r="719">
          <cell r="E719">
            <v>0</v>
          </cell>
        </row>
        <row r="720">
          <cell r="E720">
            <v>0</v>
          </cell>
        </row>
        <row r="721">
          <cell r="E721">
            <v>0</v>
          </cell>
        </row>
        <row r="722">
          <cell r="E722">
            <v>0</v>
          </cell>
        </row>
        <row r="723">
          <cell r="E723">
            <v>0</v>
          </cell>
        </row>
        <row r="724">
          <cell r="E724">
            <v>0</v>
          </cell>
        </row>
        <row r="725">
          <cell r="E725">
            <v>0</v>
          </cell>
        </row>
        <row r="726">
          <cell r="E726">
            <v>0</v>
          </cell>
        </row>
        <row r="727">
          <cell r="E727">
            <v>0</v>
          </cell>
        </row>
        <row r="728">
          <cell r="E728">
            <v>0</v>
          </cell>
        </row>
        <row r="729">
          <cell r="E729">
            <v>0</v>
          </cell>
        </row>
        <row r="730">
          <cell r="E730">
            <v>0</v>
          </cell>
        </row>
        <row r="731">
          <cell r="E731">
            <v>0</v>
          </cell>
        </row>
        <row r="732">
          <cell r="E732">
            <v>0</v>
          </cell>
        </row>
        <row r="733">
          <cell r="E733">
            <v>0</v>
          </cell>
        </row>
        <row r="734">
          <cell r="E734">
            <v>0</v>
          </cell>
        </row>
        <row r="735">
          <cell r="E735">
            <v>0</v>
          </cell>
        </row>
        <row r="736">
          <cell r="E736">
            <v>0</v>
          </cell>
        </row>
        <row r="737">
          <cell r="E737">
            <v>0</v>
          </cell>
        </row>
        <row r="738">
          <cell r="E738">
            <v>0</v>
          </cell>
        </row>
        <row r="739">
          <cell r="E739">
            <v>0</v>
          </cell>
        </row>
        <row r="740">
          <cell r="E740">
            <v>0</v>
          </cell>
        </row>
        <row r="741">
          <cell r="E741">
            <v>0</v>
          </cell>
        </row>
        <row r="742">
          <cell r="E742">
            <v>0</v>
          </cell>
        </row>
        <row r="743">
          <cell r="E743">
            <v>0</v>
          </cell>
        </row>
        <row r="744">
          <cell r="E744">
            <v>0</v>
          </cell>
        </row>
        <row r="745">
          <cell r="E745">
            <v>0</v>
          </cell>
        </row>
        <row r="746">
          <cell r="E746">
            <v>0</v>
          </cell>
        </row>
        <row r="747">
          <cell r="E747">
            <v>0</v>
          </cell>
        </row>
        <row r="748">
          <cell r="E748">
            <v>0</v>
          </cell>
        </row>
        <row r="749">
          <cell r="E749">
            <v>0</v>
          </cell>
        </row>
        <row r="750">
          <cell r="E750">
            <v>0</v>
          </cell>
        </row>
        <row r="751">
          <cell r="E751">
            <v>0</v>
          </cell>
        </row>
        <row r="752">
          <cell r="E752">
            <v>0</v>
          </cell>
        </row>
        <row r="753">
          <cell r="E753">
            <v>0</v>
          </cell>
        </row>
        <row r="754">
          <cell r="E754">
            <v>0</v>
          </cell>
        </row>
        <row r="755">
          <cell r="E755">
            <v>0</v>
          </cell>
        </row>
        <row r="756">
          <cell r="E756">
            <v>0</v>
          </cell>
        </row>
        <row r="757">
          <cell r="E757">
            <v>0</v>
          </cell>
        </row>
        <row r="758">
          <cell r="E758">
            <v>0</v>
          </cell>
        </row>
        <row r="759">
          <cell r="E759">
            <v>0</v>
          </cell>
        </row>
        <row r="760">
          <cell r="E760">
            <v>0</v>
          </cell>
        </row>
        <row r="761">
          <cell r="E761">
            <v>0</v>
          </cell>
        </row>
        <row r="762">
          <cell r="E762">
            <v>0</v>
          </cell>
        </row>
        <row r="763">
          <cell r="E763">
            <v>0</v>
          </cell>
        </row>
        <row r="764">
          <cell r="E764">
            <v>0</v>
          </cell>
        </row>
        <row r="765">
          <cell r="E765">
            <v>0</v>
          </cell>
        </row>
        <row r="766">
          <cell r="E766">
            <v>0</v>
          </cell>
        </row>
        <row r="767">
          <cell r="E767">
            <v>0</v>
          </cell>
        </row>
        <row r="768">
          <cell r="E768">
            <v>0</v>
          </cell>
        </row>
        <row r="769">
          <cell r="E769">
            <v>0</v>
          </cell>
        </row>
        <row r="770">
          <cell r="E770">
            <v>0</v>
          </cell>
        </row>
        <row r="771">
          <cell r="E771">
            <v>0</v>
          </cell>
        </row>
        <row r="772">
          <cell r="E772">
            <v>0</v>
          </cell>
        </row>
        <row r="773">
          <cell r="E773">
            <v>0</v>
          </cell>
        </row>
        <row r="774">
          <cell r="E774">
            <v>0</v>
          </cell>
        </row>
        <row r="775">
          <cell r="E775">
            <v>0</v>
          </cell>
        </row>
        <row r="776">
          <cell r="E776">
            <v>0</v>
          </cell>
        </row>
        <row r="777">
          <cell r="E777">
            <v>0</v>
          </cell>
        </row>
        <row r="778">
          <cell r="E778">
            <v>0</v>
          </cell>
        </row>
        <row r="779">
          <cell r="E779">
            <v>0</v>
          </cell>
        </row>
        <row r="780">
          <cell r="E780">
            <v>0</v>
          </cell>
        </row>
        <row r="781">
          <cell r="E781">
            <v>0</v>
          </cell>
        </row>
        <row r="782">
          <cell r="E782">
            <v>0</v>
          </cell>
        </row>
        <row r="783">
          <cell r="E783">
            <v>0</v>
          </cell>
        </row>
        <row r="784">
          <cell r="E784">
            <v>0</v>
          </cell>
        </row>
        <row r="785">
          <cell r="E785">
            <v>0</v>
          </cell>
        </row>
        <row r="786">
          <cell r="E786">
            <v>0</v>
          </cell>
        </row>
        <row r="787">
          <cell r="E787">
            <v>0</v>
          </cell>
        </row>
        <row r="788">
          <cell r="E788">
            <v>0</v>
          </cell>
        </row>
        <row r="789">
          <cell r="E789">
            <v>0</v>
          </cell>
        </row>
        <row r="790">
          <cell r="E790">
            <v>0</v>
          </cell>
        </row>
        <row r="791">
          <cell r="E791">
            <v>0</v>
          </cell>
        </row>
        <row r="792">
          <cell r="E792">
            <v>0</v>
          </cell>
        </row>
        <row r="793">
          <cell r="E793">
            <v>0</v>
          </cell>
        </row>
        <row r="794">
          <cell r="E794">
            <v>0</v>
          </cell>
        </row>
        <row r="795">
          <cell r="E795">
            <v>0</v>
          </cell>
        </row>
        <row r="796">
          <cell r="E796">
            <v>0</v>
          </cell>
        </row>
        <row r="797">
          <cell r="E797">
            <v>0</v>
          </cell>
        </row>
        <row r="798">
          <cell r="E798">
            <v>0</v>
          </cell>
        </row>
        <row r="799">
          <cell r="E799">
            <v>0</v>
          </cell>
        </row>
        <row r="800">
          <cell r="E800">
            <v>0</v>
          </cell>
        </row>
        <row r="801">
          <cell r="E801">
            <v>0</v>
          </cell>
        </row>
        <row r="802">
          <cell r="E802">
            <v>0</v>
          </cell>
        </row>
        <row r="803">
          <cell r="E803">
            <v>0</v>
          </cell>
        </row>
        <row r="804">
          <cell r="E804">
            <v>0</v>
          </cell>
        </row>
        <row r="805">
          <cell r="E805">
            <v>0</v>
          </cell>
        </row>
        <row r="806">
          <cell r="E806">
            <v>0</v>
          </cell>
        </row>
        <row r="807">
          <cell r="E807">
            <v>0</v>
          </cell>
        </row>
        <row r="808">
          <cell r="E808">
            <v>0</v>
          </cell>
        </row>
        <row r="809">
          <cell r="E809">
            <v>0</v>
          </cell>
        </row>
        <row r="810">
          <cell r="E810">
            <v>0</v>
          </cell>
        </row>
        <row r="811">
          <cell r="E811">
            <v>0</v>
          </cell>
        </row>
        <row r="812">
          <cell r="E812">
            <v>0</v>
          </cell>
        </row>
        <row r="813">
          <cell r="E813">
            <v>0</v>
          </cell>
        </row>
        <row r="814">
          <cell r="E814">
            <v>0</v>
          </cell>
        </row>
        <row r="815">
          <cell r="E815">
            <v>0</v>
          </cell>
        </row>
        <row r="816">
          <cell r="E816">
            <v>0</v>
          </cell>
        </row>
        <row r="817">
          <cell r="E817">
            <v>0</v>
          </cell>
        </row>
        <row r="818">
          <cell r="E818">
            <v>0</v>
          </cell>
        </row>
        <row r="819">
          <cell r="E819">
            <v>0</v>
          </cell>
        </row>
        <row r="820">
          <cell r="E820">
            <v>0</v>
          </cell>
        </row>
        <row r="821">
          <cell r="E821">
            <v>0</v>
          </cell>
        </row>
        <row r="822">
          <cell r="E822">
            <v>0</v>
          </cell>
        </row>
        <row r="823">
          <cell r="E823">
            <v>0</v>
          </cell>
        </row>
        <row r="824">
          <cell r="E824">
            <v>0</v>
          </cell>
        </row>
        <row r="825">
          <cell r="E825">
            <v>0</v>
          </cell>
        </row>
        <row r="826">
          <cell r="E826">
            <v>0</v>
          </cell>
        </row>
        <row r="827">
          <cell r="E827">
            <v>0</v>
          </cell>
        </row>
        <row r="828">
          <cell r="E828">
            <v>0</v>
          </cell>
        </row>
        <row r="829">
          <cell r="E829">
            <v>0</v>
          </cell>
        </row>
        <row r="830">
          <cell r="E830">
            <v>0</v>
          </cell>
        </row>
        <row r="831">
          <cell r="E831">
            <v>0</v>
          </cell>
        </row>
        <row r="832">
          <cell r="E832">
            <v>0</v>
          </cell>
        </row>
        <row r="833">
          <cell r="E833">
            <v>0</v>
          </cell>
        </row>
        <row r="834">
          <cell r="E834">
            <v>0</v>
          </cell>
        </row>
        <row r="835">
          <cell r="E835">
            <v>0</v>
          </cell>
        </row>
        <row r="836">
          <cell r="E836">
            <v>0</v>
          </cell>
        </row>
        <row r="837">
          <cell r="E837">
            <v>0</v>
          </cell>
        </row>
        <row r="838">
          <cell r="E838">
            <v>0</v>
          </cell>
        </row>
        <row r="839">
          <cell r="E839">
            <v>0</v>
          </cell>
        </row>
        <row r="840">
          <cell r="E840">
            <v>0</v>
          </cell>
        </row>
        <row r="841">
          <cell r="E841">
            <v>0</v>
          </cell>
        </row>
        <row r="842">
          <cell r="E842">
            <v>0</v>
          </cell>
        </row>
        <row r="843">
          <cell r="E843">
            <v>0</v>
          </cell>
        </row>
        <row r="844">
          <cell r="E844">
            <v>0</v>
          </cell>
        </row>
        <row r="845">
          <cell r="E845">
            <v>0</v>
          </cell>
        </row>
        <row r="846">
          <cell r="E846">
            <v>0</v>
          </cell>
        </row>
        <row r="847">
          <cell r="E847">
            <v>0</v>
          </cell>
        </row>
        <row r="848">
          <cell r="E848">
            <v>0</v>
          </cell>
        </row>
        <row r="849">
          <cell r="E849">
            <v>0</v>
          </cell>
        </row>
        <row r="850">
          <cell r="E850">
            <v>0</v>
          </cell>
        </row>
        <row r="851">
          <cell r="E851">
            <v>0</v>
          </cell>
        </row>
        <row r="852">
          <cell r="E852">
            <v>0</v>
          </cell>
        </row>
        <row r="853">
          <cell r="E853">
            <v>0</v>
          </cell>
        </row>
        <row r="854">
          <cell r="E854">
            <v>0</v>
          </cell>
        </row>
        <row r="855">
          <cell r="E855">
            <v>0</v>
          </cell>
        </row>
        <row r="856">
          <cell r="E856">
            <v>0</v>
          </cell>
        </row>
        <row r="857">
          <cell r="E857">
            <v>0</v>
          </cell>
        </row>
        <row r="858">
          <cell r="E858">
            <v>0</v>
          </cell>
        </row>
        <row r="859">
          <cell r="E859">
            <v>0</v>
          </cell>
        </row>
        <row r="860">
          <cell r="E860">
            <v>0</v>
          </cell>
        </row>
        <row r="861">
          <cell r="E861">
            <v>0</v>
          </cell>
        </row>
        <row r="862">
          <cell r="E862">
            <v>0</v>
          </cell>
        </row>
        <row r="863">
          <cell r="E863">
            <v>0</v>
          </cell>
        </row>
        <row r="864">
          <cell r="E864">
            <v>0</v>
          </cell>
        </row>
        <row r="865">
          <cell r="E865">
            <v>0</v>
          </cell>
        </row>
        <row r="866">
          <cell r="E866">
            <v>0</v>
          </cell>
        </row>
        <row r="867">
          <cell r="E867">
            <v>0</v>
          </cell>
        </row>
        <row r="868">
          <cell r="E868">
            <v>0</v>
          </cell>
        </row>
        <row r="869">
          <cell r="E869">
            <v>0</v>
          </cell>
        </row>
        <row r="870">
          <cell r="E870">
            <v>0</v>
          </cell>
        </row>
        <row r="871">
          <cell r="E871">
            <v>0</v>
          </cell>
        </row>
        <row r="872">
          <cell r="E872">
            <v>0</v>
          </cell>
        </row>
        <row r="873">
          <cell r="E873">
            <v>0</v>
          </cell>
        </row>
        <row r="874">
          <cell r="E874">
            <v>0</v>
          </cell>
        </row>
        <row r="875">
          <cell r="E875">
            <v>0</v>
          </cell>
        </row>
        <row r="876">
          <cell r="E876">
            <v>0</v>
          </cell>
        </row>
        <row r="877">
          <cell r="E877">
            <v>0</v>
          </cell>
        </row>
        <row r="878">
          <cell r="E878">
            <v>0</v>
          </cell>
        </row>
        <row r="879">
          <cell r="E879">
            <v>0</v>
          </cell>
        </row>
        <row r="880">
          <cell r="E880">
            <v>0</v>
          </cell>
        </row>
        <row r="881">
          <cell r="E881">
            <v>0</v>
          </cell>
        </row>
        <row r="882">
          <cell r="E882">
            <v>0</v>
          </cell>
        </row>
        <row r="883">
          <cell r="E883">
            <v>0</v>
          </cell>
        </row>
        <row r="884">
          <cell r="E884">
            <v>0</v>
          </cell>
        </row>
        <row r="885">
          <cell r="E885">
            <v>0</v>
          </cell>
        </row>
        <row r="886">
          <cell r="E886">
            <v>0</v>
          </cell>
        </row>
        <row r="887">
          <cell r="E887">
            <v>0</v>
          </cell>
        </row>
        <row r="888">
          <cell r="E888">
            <v>0</v>
          </cell>
        </row>
        <row r="889">
          <cell r="E889">
            <v>0</v>
          </cell>
        </row>
        <row r="890">
          <cell r="E890">
            <v>0</v>
          </cell>
        </row>
        <row r="891">
          <cell r="E891">
            <v>0</v>
          </cell>
        </row>
        <row r="892">
          <cell r="E892">
            <v>0</v>
          </cell>
        </row>
        <row r="893">
          <cell r="E893">
            <v>0</v>
          </cell>
        </row>
        <row r="894">
          <cell r="E894">
            <v>0</v>
          </cell>
        </row>
        <row r="895">
          <cell r="E895">
            <v>0</v>
          </cell>
        </row>
        <row r="896">
          <cell r="E896">
            <v>0</v>
          </cell>
        </row>
        <row r="897">
          <cell r="E897">
            <v>0</v>
          </cell>
        </row>
        <row r="898">
          <cell r="E898">
            <v>0</v>
          </cell>
        </row>
        <row r="899">
          <cell r="E899">
            <v>0</v>
          </cell>
        </row>
        <row r="900">
          <cell r="E900">
            <v>0</v>
          </cell>
        </row>
        <row r="901">
          <cell r="E901">
            <v>0</v>
          </cell>
        </row>
        <row r="902">
          <cell r="E902">
            <v>0</v>
          </cell>
        </row>
        <row r="903">
          <cell r="E903">
            <v>0</v>
          </cell>
        </row>
        <row r="904">
          <cell r="E904">
            <v>0</v>
          </cell>
        </row>
        <row r="905">
          <cell r="E905">
            <v>0</v>
          </cell>
        </row>
        <row r="906">
          <cell r="E906">
            <v>0</v>
          </cell>
        </row>
        <row r="907">
          <cell r="E907">
            <v>0</v>
          </cell>
        </row>
        <row r="908">
          <cell r="E908">
            <v>0</v>
          </cell>
        </row>
        <row r="909">
          <cell r="E909">
            <v>0</v>
          </cell>
        </row>
        <row r="910">
          <cell r="E910">
            <v>0</v>
          </cell>
        </row>
        <row r="911">
          <cell r="E911">
            <v>0</v>
          </cell>
        </row>
        <row r="912">
          <cell r="E912">
            <v>0</v>
          </cell>
        </row>
        <row r="913">
          <cell r="E913">
            <v>0</v>
          </cell>
        </row>
        <row r="914">
          <cell r="E914">
            <v>0</v>
          </cell>
        </row>
        <row r="915">
          <cell r="E915">
            <v>0</v>
          </cell>
        </row>
        <row r="916">
          <cell r="E916">
            <v>0</v>
          </cell>
        </row>
        <row r="917">
          <cell r="E917">
            <v>0</v>
          </cell>
        </row>
        <row r="918">
          <cell r="E918">
            <v>0</v>
          </cell>
        </row>
        <row r="919">
          <cell r="E919">
            <v>0</v>
          </cell>
        </row>
        <row r="920">
          <cell r="E920">
            <v>0</v>
          </cell>
        </row>
        <row r="921">
          <cell r="E921">
            <v>0</v>
          </cell>
        </row>
        <row r="922">
          <cell r="E922">
            <v>0</v>
          </cell>
        </row>
        <row r="923">
          <cell r="E923">
            <v>0</v>
          </cell>
        </row>
        <row r="924">
          <cell r="E924">
            <v>0</v>
          </cell>
        </row>
        <row r="925">
          <cell r="E925">
            <v>0</v>
          </cell>
        </row>
        <row r="926">
          <cell r="E926">
            <v>0</v>
          </cell>
        </row>
        <row r="927">
          <cell r="E927">
            <v>0</v>
          </cell>
        </row>
        <row r="928">
          <cell r="E928">
            <v>0</v>
          </cell>
        </row>
        <row r="929">
          <cell r="E929">
            <v>0</v>
          </cell>
        </row>
        <row r="930">
          <cell r="E930">
            <v>0</v>
          </cell>
        </row>
        <row r="931">
          <cell r="E931">
            <v>0</v>
          </cell>
        </row>
        <row r="932">
          <cell r="E932">
            <v>0</v>
          </cell>
        </row>
        <row r="933">
          <cell r="E933">
            <v>0</v>
          </cell>
        </row>
        <row r="934">
          <cell r="E934">
            <v>0</v>
          </cell>
        </row>
        <row r="935">
          <cell r="E935">
            <v>0</v>
          </cell>
        </row>
        <row r="936">
          <cell r="E936">
            <v>0</v>
          </cell>
        </row>
        <row r="937">
          <cell r="E937">
            <v>0</v>
          </cell>
        </row>
        <row r="938">
          <cell r="E938">
            <v>0</v>
          </cell>
        </row>
        <row r="939">
          <cell r="E939">
            <v>0</v>
          </cell>
        </row>
        <row r="940">
          <cell r="E940">
            <v>0</v>
          </cell>
        </row>
        <row r="941">
          <cell r="E941">
            <v>0</v>
          </cell>
        </row>
        <row r="942">
          <cell r="E942">
            <v>0</v>
          </cell>
        </row>
        <row r="943">
          <cell r="E943">
            <v>0</v>
          </cell>
        </row>
        <row r="944">
          <cell r="E944">
            <v>0</v>
          </cell>
        </row>
        <row r="945">
          <cell r="E945">
            <v>0</v>
          </cell>
        </row>
        <row r="946">
          <cell r="E946">
            <v>0</v>
          </cell>
        </row>
        <row r="947">
          <cell r="E947">
            <v>0</v>
          </cell>
        </row>
        <row r="948">
          <cell r="E948">
            <v>0</v>
          </cell>
        </row>
        <row r="949">
          <cell r="E949">
            <v>0</v>
          </cell>
        </row>
        <row r="950">
          <cell r="E950">
            <v>0</v>
          </cell>
        </row>
        <row r="951">
          <cell r="E951">
            <v>0</v>
          </cell>
        </row>
        <row r="952">
          <cell r="E952">
            <v>0</v>
          </cell>
        </row>
        <row r="953">
          <cell r="E953">
            <v>0</v>
          </cell>
        </row>
        <row r="954">
          <cell r="E954">
            <v>0</v>
          </cell>
        </row>
        <row r="955">
          <cell r="E955">
            <v>0</v>
          </cell>
        </row>
        <row r="956">
          <cell r="E956">
            <v>0</v>
          </cell>
        </row>
        <row r="957">
          <cell r="E957">
            <v>0</v>
          </cell>
        </row>
        <row r="958">
          <cell r="E958">
            <v>0</v>
          </cell>
        </row>
        <row r="959">
          <cell r="E959">
            <v>0</v>
          </cell>
        </row>
        <row r="960">
          <cell r="E960">
            <v>0</v>
          </cell>
        </row>
        <row r="961">
          <cell r="E961">
            <v>0</v>
          </cell>
        </row>
        <row r="962">
          <cell r="E962">
            <v>0</v>
          </cell>
        </row>
        <row r="963">
          <cell r="E963">
            <v>0</v>
          </cell>
        </row>
        <row r="964">
          <cell r="E964">
            <v>0</v>
          </cell>
        </row>
        <row r="965">
          <cell r="E965">
            <v>0</v>
          </cell>
        </row>
        <row r="966">
          <cell r="E966">
            <v>0</v>
          </cell>
        </row>
        <row r="967">
          <cell r="E967">
            <v>0</v>
          </cell>
        </row>
        <row r="968">
          <cell r="E968">
            <v>0</v>
          </cell>
        </row>
        <row r="969">
          <cell r="E969">
            <v>0</v>
          </cell>
        </row>
        <row r="970">
          <cell r="E970">
            <v>0</v>
          </cell>
        </row>
        <row r="971">
          <cell r="E971">
            <v>0</v>
          </cell>
        </row>
        <row r="972">
          <cell r="E972">
            <v>0</v>
          </cell>
        </row>
        <row r="973">
          <cell r="E973">
            <v>0</v>
          </cell>
        </row>
        <row r="974">
          <cell r="E974">
            <v>0</v>
          </cell>
        </row>
        <row r="975">
          <cell r="E975">
            <v>0</v>
          </cell>
        </row>
        <row r="976">
          <cell r="E976">
            <v>0</v>
          </cell>
        </row>
        <row r="977">
          <cell r="E977">
            <v>0</v>
          </cell>
        </row>
        <row r="978">
          <cell r="E978">
            <v>0</v>
          </cell>
        </row>
        <row r="979">
          <cell r="E979">
            <v>0</v>
          </cell>
        </row>
        <row r="980">
          <cell r="E980">
            <v>0</v>
          </cell>
        </row>
        <row r="981">
          <cell r="E981">
            <v>0</v>
          </cell>
        </row>
        <row r="982">
          <cell r="E982">
            <v>0</v>
          </cell>
        </row>
        <row r="983">
          <cell r="E983">
            <v>0</v>
          </cell>
        </row>
        <row r="984">
          <cell r="E984">
            <v>0</v>
          </cell>
        </row>
        <row r="985">
          <cell r="E985">
            <v>0</v>
          </cell>
        </row>
        <row r="986">
          <cell r="E986">
            <v>0</v>
          </cell>
        </row>
        <row r="987">
          <cell r="E987">
            <v>0</v>
          </cell>
        </row>
        <row r="988">
          <cell r="E988">
            <v>0</v>
          </cell>
        </row>
        <row r="989">
          <cell r="E989">
            <v>0</v>
          </cell>
        </row>
        <row r="990">
          <cell r="E990">
            <v>0</v>
          </cell>
        </row>
        <row r="991">
          <cell r="E991">
            <v>0</v>
          </cell>
        </row>
        <row r="992">
          <cell r="E992">
            <v>0</v>
          </cell>
        </row>
        <row r="993">
          <cell r="E993">
            <v>0</v>
          </cell>
        </row>
        <row r="994">
          <cell r="E994">
            <v>0</v>
          </cell>
        </row>
        <row r="995">
          <cell r="E995">
            <v>0</v>
          </cell>
        </row>
        <row r="996">
          <cell r="E996">
            <v>0</v>
          </cell>
        </row>
        <row r="997">
          <cell r="E997">
            <v>0</v>
          </cell>
        </row>
        <row r="998">
          <cell r="E998">
            <v>0</v>
          </cell>
        </row>
        <row r="999">
          <cell r="E999">
            <v>0</v>
          </cell>
        </row>
        <row r="1000">
          <cell r="E1000">
            <v>0</v>
          </cell>
        </row>
        <row r="1001">
          <cell r="E1001">
            <v>0</v>
          </cell>
        </row>
        <row r="1002">
          <cell r="E1002">
            <v>0</v>
          </cell>
        </row>
        <row r="1003">
          <cell r="E1003">
            <v>0</v>
          </cell>
        </row>
        <row r="1004">
          <cell r="E1004">
            <v>0</v>
          </cell>
        </row>
        <row r="1005">
          <cell r="E1005">
            <v>0</v>
          </cell>
        </row>
        <row r="1006">
          <cell r="E1006">
            <v>0</v>
          </cell>
        </row>
        <row r="1007">
          <cell r="E1007">
            <v>0</v>
          </cell>
        </row>
        <row r="1008">
          <cell r="E1008">
            <v>0</v>
          </cell>
        </row>
        <row r="1009">
          <cell r="E1009">
            <v>0</v>
          </cell>
        </row>
        <row r="1010">
          <cell r="E1010">
            <v>0</v>
          </cell>
        </row>
        <row r="1011">
          <cell r="E1011">
            <v>0</v>
          </cell>
        </row>
        <row r="1012">
          <cell r="E1012">
            <v>0</v>
          </cell>
        </row>
        <row r="1013">
          <cell r="E1013">
            <v>0</v>
          </cell>
        </row>
        <row r="1014">
          <cell r="E1014">
            <v>0</v>
          </cell>
        </row>
        <row r="1015">
          <cell r="E1015">
            <v>0</v>
          </cell>
        </row>
        <row r="1016">
          <cell r="E1016">
            <v>0</v>
          </cell>
        </row>
        <row r="1017">
          <cell r="E1017">
            <v>0</v>
          </cell>
        </row>
        <row r="1018">
          <cell r="E1018">
            <v>0</v>
          </cell>
        </row>
        <row r="1019">
          <cell r="E1019">
            <v>0</v>
          </cell>
        </row>
        <row r="1020">
          <cell r="E1020">
            <v>0</v>
          </cell>
        </row>
        <row r="1021">
          <cell r="E1021">
            <v>0</v>
          </cell>
        </row>
        <row r="1022">
          <cell r="E1022">
            <v>0</v>
          </cell>
        </row>
        <row r="1023">
          <cell r="E1023">
            <v>0</v>
          </cell>
        </row>
        <row r="1024">
          <cell r="E1024">
            <v>0</v>
          </cell>
        </row>
        <row r="1025">
          <cell r="E1025">
            <v>0</v>
          </cell>
        </row>
        <row r="1026">
          <cell r="E1026">
            <v>0</v>
          </cell>
        </row>
        <row r="1027">
          <cell r="E1027">
            <v>0</v>
          </cell>
        </row>
        <row r="1028">
          <cell r="E1028">
            <v>0</v>
          </cell>
        </row>
        <row r="1029">
          <cell r="E1029">
            <v>0</v>
          </cell>
        </row>
        <row r="1030">
          <cell r="E1030">
            <v>0</v>
          </cell>
        </row>
        <row r="1031">
          <cell r="E1031">
            <v>0</v>
          </cell>
        </row>
        <row r="1032">
          <cell r="E1032">
            <v>0</v>
          </cell>
        </row>
        <row r="1033">
          <cell r="E1033">
            <v>0</v>
          </cell>
        </row>
        <row r="1034">
          <cell r="E1034">
            <v>0</v>
          </cell>
        </row>
        <row r="1035">
          <cell r="E1035">
            <v>0</v>
          </cell>
        </row>
        <row r="1036">
          <cell r="E1036">
            <v>0</v>
          </cell>
        </row>
        <row r="1037">
          <cell r="E1037">
            <v>0</v>
          </cell>
        </row>
        <row r="1038">
          <cell r="E1038">
            <v>0</v>
          </cell>
        </row>
        <row r="1039">
          <cell r="E1039">
            <v>0</v>
          </cell>
        </row>
        <row r="1040">
          <cell r="E1040">
            <v>0</v>
          </cell>
        </row>
        <row r="1041">
          <cell r="E1041">
            <v>0</v>
          </cell>
        </row>
        <row r="1042">
          <cell r="E1042">
            <v>0</v>
          </cell>
        </row>
        <row r="1043">
          <cell r="E1043">
            <v>0</v>
          </cell>
        </row>
        <row r="1044">
          <cell r="E1044">
            <v>0</v>
          </cell>
        </row>
        <row r="1045">
          <cell r="E1045">
            <v>0</v>
          </cell>
        </row>
        <row r="1046">
          <cell r="E1046">
            <v>0</v>
          </cell>
        </row>
        <row r="1047">
          <cell r="E1047">
            <v>0</v>
          </cell>
        </row>
        <row r="1048">
          <cell r="E1048">
            <v>0</v>
          </cell>
        </row>
        <row r="1049">
          <cell r="E1049">
            <v>0</v>
          </cell>
        </row>
        <row r="1050">
          <cell r="E1050">
            <v>0</v>
          </cell>
        </row>
        <row r="1051">
          <cell r="E1051">
            <v>0</v>
          </cell>
        </row>
        <row r="1052">
          <cell r="E1052">
            <v>0</v>
          </cell>
        </row>
        <row r="1053">
          <cell r="E1053">
            <v>0</v>
          </cell>
        </row>
        <row r="1054">
          <cell r="E1054">
            <v>0</v>
          </cell>
        </row>
        <row r="1055">
          <cell r="E1055">
            <v>0</v>
          </cell>
        </row>
        <row r="1056">
          <cell r="E1056">
            <v>0</v>
          </cell>
        </row>
        <row r="1057">
          <cell r="E1057">
            <v>0</v>
          </cell>
        </row>
        <row r="1058">
          <cell r="E1058">
            <v>0</v>
          </cell>
        </row>
        <row r="1059">
          <cell r="E1059">
            <v>0</v>
          </cell>
        </row>
        <row r="1060">
          <cell r="E1060">
            <v>0</v>
          </cell>
        </row>
        <row r="1061">
          <cell r="E1061">
            <v>0</v>
          </cell>
        </row>
        <row r="1062">
          <cell r="E1062">
            <v>0</v>
          </cell>
        </row>
        <row r="1063">
          <cell r="E1063">
            <v>0</v>
          </cell>
        </row>
        <row r="1064">
          <cell r="E1064">
            <v>0</v>
          </cell>
        </row>
        <row r="1065">
          <cell r="E1065">
            <v>0</v>
          </cell>
        </row>
        <row r="1066">
          <cell r="E1066">
            <v>0</v>
          </cell>
        </row>
        <row r="1067">
          <cell r="E1067">
            <v>0</v>
          </cell>
        </row>
        <row r="1068">
          <cell r="E1068">
            <v>0</v>
          </cell>
        </row>
        <row r="1069">
          <cell r="E1069">
            <v>0</v>
          </cell>
        </row>
        <row r="1070">
          <cell r="E1070">
            <v>0</v>
          </cell>
        </row>
        <row r="1071">
          <cell r="E1071">
            <v>0</v>
          </cell>
        </row>
        <row r="1072">
          <cell r="E1072">
            <v>0</v>
          </cell>
        </row>
        <row r="1073">
          <cell r="E1073">
            <v>0</v>
          </cell>
        </row>
        <row r="1074">
          <cell r="E1074">
            <v>0</v>
          </cell>
        </row>
        <row r="1075">
          <cell r="E1075">
            <v>0</v>
          </cell>
        </row>
        <row r="1076">
          <cell r="E1076">
            <v>0</v>
          </cell>
        </row>
        <row r="1077">
          <cell r="E1077">
            <v>0</v>
          </cell>
        </row>
        <row r="1078">
          <cell r="E1078">
            <v>0</v>
          </cell>
        </row>
        <row r="1079">
          <cell r="E1079">
            <v>0</v>
          </cell>
        </row>
        <row r="1080">
          <cell r="E1080">
            <v>0</v>
          </cell>
        </row>
        <row r="1081">
          <cell r="E1081">
            <v>0</v>
          </cell>
        </row>
        <row r="1082">
          <cell r="E1082">
            <v>0</v>
          </cell>
        </row>
        <row r="1083">
          <cell r="E1083">
            <v>0</v>
          </cell>
        </row>
        <row r="1084">
          <cell r="E1084">
            <v>0</v>
          </cell>
        </row>
        <row r="1085">
          <cell r="E1085">
            <v>0</v>
          </cell>
        </row>
        <row r="1086">
          <cell r="E1086">
            <v>0</v>
          </cell>
        </row>
        <row r="1087">
          <cell r="E1087">
            <v>0</v>
          </cell>
        </row>
        <row r="1088">
          <cell r="E1088">
            <v>0</v>
          </cell>
        </row>
        <row r="1089">
          <cell r="E1089">
            <v>0</v>
          </cell>
        </row>
        <row r="1090">
          <cell r="E1090">
            <v>0</v>
          </cell>
        </row>
        <row r="1091">
          <cell r="E1091">
            <v>0</v>
          </cell>
        </row>
        <row r="1092">
          <cell r="E1092">
            <v>0</v>
          </cell>
        </row>
        <row r="1093">
          <cell r="E1093">
            <v>0</v>
          </cell>
        </row>
        <row r="1094">
          <cell r="E1094">
            <v>0</v>
          </cell>
        </row>
        <row r="1095">
          <cell r="E1095">
            <v>0</v>
          </cell>
        </row>
        <row r="1096">
          <cell r="E1096">
            <v>0</v>
          </cell>
        </row>
        <row r="1097">
          <cell r="E1097">
            <v>0</v>
          </cell>
        </row>
        <row r="1098">
          <cell r="E1098">
            <v>0</v>
          </cell>
        </row>
        <row r="1099">
          <cell r="E1099">
            <v>0</v>
          </cell>
        </row>
        <row r="1100">
          <cell r="E1100">
            <v>0</v>
          </cell>
        </row>
        <row r="1101">
          <cell r="E1101">
            <v>0</v>
          </cell>
        </row>
      </sheetData>
      <sheetData sheetId="35">
        <row r="6">
          <cell r="C6">
            <v>3</v>
          </cell>
          <cell r="D6">
            <v>4</v>
          </cell>
          <cell r="E6">
            <v>5</v>
          </cell>
          <cell r="F6">
            <v>6</v>
          </cell>
          <cell r="I6">
            <v>9</v>
          </cell>
        </row>
        <row r="13">
          <cell r="A13">
            <v>1</v>
          </cell>
          <cell r="D13" t="str">
            <v>195704141982031003</v>
          </cell>
        </row>
        <row r="14">
          <cell r="A14">
            <v>2</v>
          </cell>
          <cell r="D14" t="str">
            <v>196804281994031001</v>
          </cell>
        </row>
        <row r="15">
          <cell r="A15">
            <v>3</v>
          </cell>
          <cell r="D15" t="str">
            <v>195807251989031001</v>
          </cell>
        </row>
        <row r="16">
          <cell r="A16">
            <v>4</v>
          </cell>
          <cell r="D16" t="str">
            <v>196612251993032002</v>
          </cell>
        </row>
        <row r="17">
          <cell r="A17">
            <v>5</v>
          </cell>
          <cell r="D17" t="str">
            <v>197011241996031002</v>
          </cell>
        </row>
        <row r="18">
          <cell r="A18">
            <v>6</v>
          </cell>
          <cell r="D18" t="str">
            <v>195902081986021001</v>
          </cell>
        </row>
        <row r="19">
          <cell r="A19">
            <v>7</v>
          </cell>
          <cell r="D19" t="str">
            <v>196610251987031001</v>
          </cell>
        </row>
        <row r="20">
          <cell r="A20">
            <v>8</v>
          </cell>
          <cell r="D20" t="str">
            <v>196112311989031010</v>
          </cell>
        </row>
        <row r="21">
          <cell r="A21">
            <v>9</v>
          </cell>
          <cell r="D21" t="str">
            <v>195910301985031001</v>
          </cell>
        </row>
        <row r="22">
          <cell r="A22">
            <v>10</v>
          </cell>
          <cell r="D22" t="str">
            <v>196404241986031001</v>
          </cell>
        </row>
        <row r="23">
          <cell r="A23">
            <v>11</v>
          </cell>
          <cell r="D23" t="str">
            <v>196607061994031003</v>
          </cell>
        </row>
        <row r="24">
          <cell r="A24">
            <v>12</v>
          </cell>
          <cell r="D24" t="str">
            <v>196106061982031004</v>
          </cell>
        </row>
        <row r="25">
          <cell r="A25">
            <v>13</v>
          </cell>
          <cell r="D25" t="str">
            <v>196111111983031024</v>
          </cell>
        </row>
        <row r="26">
          <cell r="A26">
            <v>14</v>
          </cell>
          <cell r="D26" t="str">
            <v>196708061994031002</v>
          </cell>
        </row>
        <row r="27">
          <cell r="A27">
            <v>15</v>
          </cell>
          <cell r="D27" t="str">
            <v>195907271985031003</v>
          </cell>
        </row>
        <row r="28">
          <cell r="A28">
            <v>16</v>
          </cell>
          <cell r="D28" t="str">
            <v>196507071990032001</v>
          </cell>
        </row>
        <row r="29">
          <cell r="A29">
            <v>17</v>
          </cell>
          <cell r="D29" t="str">
            <v>196212151994031001</v>
          </cell>
        </row>
        <row r="30">
          <cell r="A30">
            <v>18</v>
          </cell>
          <cell r="D30" t="str">
            <v>196311171988032001</v>
          </cell>
        </row>
        <row r="31">
          <cell r="A31">
            <v>19</v>
          </cell>
          <cell r="D31" t="str">
            <v>195912271985031002</v>
          </cell>
        </row>
        <row r="32">
          <cell r="A32">
            <v>20</v>
          </cell>
          <cell r="D32" t="str">
            <v>196401171985031002</v>
          </cell>
        </row>
        <row r="33">
          <cell r="A33">
            <v>21</v>
          </cell>
          <cell r="D33" t="str">
            <v>197009041994031001</v>
          </cell>
        </row>
        <row r="34">
          <cell r="A34">
            <v>22</v>
          </cell>
          <cell r="D34" t="str">
            <v>196505171985031002</v>
          </cell>
        </row>
        <row r="35">
          <cell r="A35">
            <v>23</v>
          </cell>
          <cell r="D35" t="str">
            <v>196610161988031001</v>
          </cell>
        </row>
        <row r="36">
          <cell r="A36">
            <v>24</v>
          </cell>
          <cell r="D36" t="str">
            <v>197212172001121001</v>
          </cell>
        </row>
        <row r="37">
          <cell r="A37">
            <v>25</v>
          </cell>
          <cell r="D37" t="str">
            <v>197108261996031001</v>
          </cell>
        </row>
        <row r="38">
          <cell r="A38">
            <v>26</v>
          </cell>
          <cell r="D38" t="str">
            <v>196304091986031002</v>
          </cell>
        </row>
        <row r="39">
          <cell r="A39">
            <v>27</v>
          </cell>
          <cell r="D39" t="str">
            <v>197207191997031001</v>
          </cell>
        </row>
        <row r="40">
          <cell r="A40">
            <v>28</v>
          </cell>
          <cell r="D40" t="str">
            <v>195807251979032001</v>
          </cell>
        </row>
        <row r="41">
          <cell r="A41">
            <v>29</v>
          </cell>
          <cell r="D41" t="str">
            <v>197301112000031004</v>
          </cell>
        </row>
        <row r="42">
          <cell r="A42">
            <v>30</v>
          </cell>
          <cell r="D42" t="str">
            <v>196103061986031005</v>
          </cell>
        </row>
        <row r="43">
          <cell r="A43">
            <v>31</v>
          </cell>
          <cell r="D43" t="str">
            <v>197209081998031001</v>
          </cell>
        </row>
        <row r="44">
          <cell r="A44">
            <v>32</v>
          </cell>
          <cell r="D44" t="str">
            <v>196707152001121001</v>
          </cell>
        </row>
        <row r="45">
          <cell r="A45">
            <v>33</v>
          </cell>
          <cell r="D45" t="str">
            <v>196704021997031001</v>
          </cell>
        </row>
        <row r="46">
          <cell r="A46">
            <v>34</v>
          </cell>
          <cell r="D46" t="str">
            <v>197409121995121001</v>
          </cell>
        </row>
        <row r="47">
          <cell r="A47">
            <v>35</v>
          </cell>
          <cell r="D47" t="str">
            <v>197410221999031002</v>
          </cell>
        </row>
        <row r="48">
          <cell r="A48">
            <v>36</v>
          </cell>
          <cell r="D48" t="str">
            <v>197111231998032003</v>
          </cell>
        </row>
        <row r="49">
          <cell r="A49">
            <v>37</v>
          </cell>
          <cell r="D49" t="str">
            <v>197311072000031001</v>
          </cell>
        </row>
        <row r="50">
          <cell r="A50">
            <v>38</v>
          </cell>
          <cell r="D50" t="str">
            <v>197308102000121002</v>
          </cell>
        </row>
        <row r="51">
          <cell r="A51">
            <v>39</v>
          </cell>
          <cell r="D51" t="str">
            <v>196608302003121001</v>
          </cell>
        </row>
        <row r="52">
          <cell r="A52">
            <v>40</v>
          </cell>
          <cell r="D52" t="str">
            <v>197506102008011027</v>
          </cell>
        </row>
        <row r="53">
          <cell r="A53">
            <v>41</v>
          </cell>
          <cell r="D53" t="str">
            <v>197402112000031001</v>
          </cell>
        </row>
        <row r="54">
          <cell r="A54">
            <v>42</v>
          </cell>
          <cell r="D54" t="str">
            <v>196109181983032001</v>
          </cell>
        </row>
        <row r="55">
          <cell r="A55">
            <v>43</v>
          </cell>
          <cell r="D55" t="str">
            <v>196008301993031001</v>
          </cell>
        </row>
        <row r="56">
          <cell r="A56">
            <v>44</v>
          </cell>
          <cell r="D56" t="str">
            <v>196707301986012001</v>
          </cell>
        </row>
        <row r="57">
          <cell r="A57">
            <v>45</v>
          </cell>
          <cell r="D57" t="str">
            <v>195807171979031001</v>
          </cell>
        </row>
        <row r="58">
          <cell r="A58">
            <v>46</v>
          </cell>
          <cell r="D58" t="str">
            <v>196705171994032004</v>
          </cell>
        </row>
        <row r="59">
          <cell r="A59">
            <v>47</v>
          </cell>
          <cell r="D59" t="str">
            <v>196508131987032001</v>
          </cell>
        </row>
        <row r="60">
          <cell r="A60">
            <v>48</v>
          </cell>
          <cell r="D60" t="str">
            <v>196310251994031008</v>
          </cell>
        </row>
        <row r="61">
          <cell r="A61">
            <v>49</v>
          </cell>
          <cell r="D61" t="str">
            <v>196011291983032002</v>
          </cell>
        </row>
        <row r="62">
          <cell r="A62">
            <v>50</v>
          </cell>
          <cell r="D62" t="str">
            <v>196912051997031001</v>
          </cell>
        </row>
        <row r="63">
          <cell r="A63">
            <v>51</v>
          </cell>
          <cell r="D63" t="str">
            <v>196502111988032002</v>
          </cell>
        </row>
        <row r="64">
          <cell r="A64">
            <v>52</v>
          </cell>
          <cell r="D64" t="str">
            <v>197002221996032001</v>
          </cell>
        </row>
        <row r="65">
          <cell r="A65">
            <v>53</v>
          </cell>
          <cell r="D65" t="str">
            <v>196709231994031001</v>
          </cell>
        </row>
        <row r="66">
          <cell r="A66">
            <v>54</v>
          </cell>
          <cell r="D66" t="str">
            <v>195807211985091002</v>
          </cell>
        </row>
        <row r="67">
          <cell r="A67">
            <v>55</v>
          </cell>
          <cell r="D67" t="str">
            <v>196501211998031005</v>
          </cell>
        </row>
        <row r="68">
          <cell r="A68">
            <v>56</v>
          </cell>
          <cell r="D68" t="str">
            <v>196307271985031008</v>
          </cell>
        </row>
        <row r="69">
          <cell r="A69">
            <v>57</v>
          </cell>
          <cell r="D69" t="str">
            <v>197007101999032001</v>
          </cell>
        </row>
        <row r="70">
          <cell r="A70">
            <v>58</v>
          </cell>
          <cell r="D70" t="str">
            <v>197304021999032002</v>
          </cell>
        </row>
        <row r="71">
          <cell r="A71">
            <v>59</v>
          </cell>
          <cell r="D71" t="str">
            <v>196412101991031003</v>
          </cell>
        </row>
        <row r="72">
          <cell r="A72">
            <v>60</v>
          </cell>
          <cell r="D72" t="str">
            <v>196905161989031001</v>
          </cell>
        </row>
        <row r="73">
          <cell r="A73">
            <v>61</v>
          </cell>
          <cell r="D73" t="str">
            <v>197310272000031002</v>
          </cell>
        </row>
        <row r="74">
          <cell r="A74">
            <v>62</v>
          </cell>
          <cell r="D74" t="str">
            <v>197109161992031003</v>
          </cell>
        </row>
        <row r="75">
          <cell r="A75">
            <v>63</v>
          </cell>
          <cell r="D75" t="str">
            <v>197406022000031008</v>
          </cell>
        </row>
        <row r="76">
          <cell r="A76">
            <v>64</v>
          </cell>
          <cell r="D76" t="str">
            <v>197007141992031002</v>
          </cell>
        </row>
        <row r="77">
          <cell r="A77">
            <v>65</v>
          </cell>
          <cell r="D77" t="str">
            <v>196111171987032002</v>
          </cell>
        </row>
        <row r="78">
          <cell r="A78">
            <v>66</v>
          </cell>
          <cell r="D78" t="str">
            <v>196208061986032016</v>
          </cell>
        </row>
        <row r="79">
          <cell r="A79">
            <v>67</v>
          </cell>
          <cell r="D79" t="str">
            <v>196711041988032012</v>
          </cell>
        </row>
        <row r="80">
          <cell r="A80">
            <v>68</v>
          </cell>
          <cell r="D80" t="str">
            <v>196502131986032003</v>
          </cell>
        </row>
        <row r="81">
          <cell r="A81">
            <v>69</v>
          </cell>
          <cell r="D81" t="str">
            <v>197608232000121003</v>
          </cell>
        </row>
        <row r="82">
          <cell r="A82">
            <v>70</v>
          </cell>
          <cell r="D82" t="str">
            <v>196404161986031002</v>
          </cell>
        </row>
        <row r="83">
          <cell r="A83">
            <v>71</v>
          </cell>
          <cell r="D83" t="str">
            <v>197008102002121012</v>
          </cell>
        </row>
        <row r="84">
          <cell r="A84">
            <v>72</v>
          </cell>
          <cell r="D84" t="str">
            <v>196311241985111001</v>
          </cell>
        </row>
        <row r="85">
          <cell r="A85">
            <v>73</v>
          </cell>
          <cell r="D85" t="str">
            <v>197201261992031001</v>
          </cell>
        </row>
        <row r="86">
          <cell r="A86">
            <v>74</v>
          </cell>
          <cell r="D86" t="str">
            <v>196805041988032001</v>
          </cell>
        </row>
        <row r="87">
          <cell r="A87">
            <v>75</v>
          </cell>
          <cell r="D87" t="str">
            <v>196101011986031011</v>
          </cell>
        </row>
        <row r="88">
          <cell r="A88">
            <v>76</v>
          </cell>
          <cell r="D88" t="str">
            <v>197408182001121003</v>
          </cell>
        </row>
        <row r="89">
          <cell r="A89">
            <v>77</v>
          </cell>
          <cell r="D89" t="str">
            <v>196004041988032002</v>
          </cell>
        </row>
        <row r="90">
          <cell r="A90">
            <v>78</v>
          </cell>
          <cell r="D90" t="str">
            <v>196503231986031002</v>
          </cell>
        </row>
        <row r="91">
          <cell r="A91">
            <v>79</v>
          </cell>
          <cell r="D91" t="str">
            <v>196603151989031003</v>
          </cell>
        </row>
        <row r="92">
          <cell r="A92">
            <v>80</v>
          </cell>
          <cell r="D92" t="str">
            <v>196111211989031001</v>
          </cell>
        </row>
        <row r="93">
          <cell r="A93">
            <v>81</v>
          </cell>
          <cell r="D93" t="str">
            <v>197406262001121002</v>
          </cell>
        </row>
        <row r="94">
          <cell r="A94">
            <v>82</v>
          </cell>
          <cell r="D94" t="str">
            <v>197812102003121004</v>
          </cell>
        </row>
        <row r="95">
          <cell r="A95">
            <v>83</v>
          </cell>
          <cell r="D95" t="str">
            <v>197005071992031003</v>
          </cell>
        </row>
        <row r="96">
          <cell r="A96">
            <v>84</v>
          </cell>
          <cell r="D96" t="str">
            <v>197001102002121008</v>
          </cell>
        </row>
        <row r="97">
          <cell r="A97">
            <v>85</v>
          </cell>
          <cell r="D97" t="str">
            <v>197309212002121003</v>
          </cell>
        </row>
        <row r="98">
          <cell r="A98">
            <v>86</v>
          </cell>
          <cell r="D98" t="str">
            <v>197403282002121002</v>
          </cell>
        </row>
        <row r="99">
          <cell r="A99">
            <v>87</v>
          </cell>
          <cell r="D99" t="str">
            <v>197609072002122008</v>
          </cell>
        </row>
        <row r="100">
          <cell r="A100">
            <v>88</v>
          </cell>
          <cell r="D100" t="str">
            <v>196903152002122001</v>
          </cell>
        </row>
        <row r="101">
          <cell r="A101">
            <v>89</v>
          </cell>
          <cell r="D101" t="str">
            <v>196411131987031003</v>
          </cell>
        </row>
        <row r="102">
          <cell r="A102">
            <v>90</v>
          </cell>
          <cell r="D102" t="str">
            <v>197908092002122007</v>
          </cell>
        </row>
        <row r="103">
          <cell r="A103">
            <v>91</v>
          </cell>
          <cell r="D103" t="str">
            <v>196203101987031003</v>
          </cell>
        </row>
        <row r="104">
          <cell r="A104">
            <v>92</v>
          </cell>
          <cell r="D104" t="str">
            <v>196409201985031003</v>
          </cell>
        </row>
        <row r="105">
          <cell r="A105">
            <v>93</v>
          </cell>
          <cell r="D105" t="str">
            <v>196401151987031003</v>
          </cell>
        </row>
        <row r="106">
          <cell r="A106">
            <v>94</v>
          </cell>
          <cell r="D106" t="str">
            <v>197302082002121006</v>
          </cell>
        </row>
        <row r="107">
          <cell r="A107">
            <v>95</v>
          </cell>
          <cell r="D107" t="str">
            <v>197708182002122003</v>
          </cell>
        </row>
        <row r="108">
          <cell r="A108">
            <v>96</v>
          </cell>
          <cell r="D108" t="str">
            <v>197208172005011013</v>
          </cell>
        </row>
        <row r="109">
          <cell r="A109">
            <v>97</v>
          </cell>
          <cell r="D109" t="str">
            <v>197005082005011004</v>
          </cell>
        </row>
        <row r="110">
          <cell r="A110">
            <v>98</v>
          </cell>
          <cell r="D110" t="str">
            <v>197812282002121002</v>
          </cell>
        </row>
        <row r="111">
          <cell r="A111">
            <v>99</v>
          </cell>
          <cell r="D111" t="str">
            <v>197206152003121003</v>
          </cell>
        </row>
        <row r="112">
          <cell r="A112">
            <v>100</v>
          </cell>
          <cell r="D112" t="str">
            <v>197612192003121006</v>
          </cell>
        </row>
        <row r="113">
          <cell r="A113">
            <v>101</v>
          </cell>
          <cell r="D113" t="str">
            <v>197605042003121010</v>
          </cell>
        </row>
        <row r="114">
          <cell r="A114">
            <v>102</v>
          </cell>
          <cell r="D114" t="str">
            <v>197910242003121002</v>
          </cell>
        </row>
        <row r="115">
          <cell r="A115">
            <v>103</v>
          </cell>
          <cell r="D115" t="str">
            <v>197505172003121002</v>
          </cell>
        </row>
        <row r="116">
          <cell r="A116">
            <v>104</v>
          </cell>
          <cell r="D116" t="str">
            <v>196810282003121001</v>
          </cell>
        </row>
        <row r="117">
          <cell r="A117">
            <v>105</v>
          </cell>
          <cell r="D117" t="str">
            <v>197208272003121003</v>
          </cell>
        </row>
        <row r="118">
          <cell r="A118">
            <v>106</v>
          </cell>
          <cell r="D118" t="str">
            <v>196306101983031003</v>
          </cell>
        </row>
        <row r="119">
          <cell r="A119">
            <v>107</v>
          </cell>
          <cell r="D119" t="str">
            <v>197605122003121001</v>
          </cell>
        </row>
        <row r="120">
          <cell r="A120">
            <v>108</v>
          </cell>
          <cell r="D120" t="str">
            <v>196806111992031001</v>
          </cell>
        </row>
        <row r="121">
          <cell r="A121">
            <v>109</v>
          </cell>
          <cell r="D121" t="str">
            <v>197009112003122001</v>
          </cell>
        </row>
        <row r="122">
          <cell r="A122">
            <v>110</v>
          </cell>
          <cell r="D122" t="str">
            <v>197307152003121002</v>
          </cell>
        </row>
        <row r="123">
          <cell r="A123">
            <v>111</v>
          </cell>
          <cell r="D123" t="str">
            <v>195810121979032003</v>
          </cell>
        </row>
        <row r="124">
          <cell r="A124">
            <v>112</v>
          </cell>
          <cell r="D124" t="str">
            <v>196106071986032001</v>
          </cell>
        </row>
        <row r="125">
          <cell r="A125">
            <v>113</v>
          </cell>
          <cell r="D125" t="str">
            <v>196008081988011002</v>
          </cell>
        </row>
        <row r="126">
          <cell r="A126">
            <v>114</v>
          </cell>
          <cell r="D126" t="str">
            <v>196801311993032002</v>
          </cell>
        </row>
        <row r="127">
          <cell r="A127">
            <v>115</v>
          </cell>
          <cell r="D127" t="str">
            <v>197708222000031002</v>
          </cell>
        </row>
        <row r="128">
          <cell r="A128">
            <v>116</v>
          </cell>
          <cell r="D128" t="str">
            <v>197010121999031001</v>
          </cell>
        </row>
        <row r="129">
          <cell r="A129">
            <v>117</v>
          </cell>
          <cell r="D129" t="str">
            <v>197201231999032001</v>
          </cell>
        </row>
        <row r="130">
          <cell r="A130">
            <v>118</v>
          </cell>
          <cell r="D130" t="str">
            <v>196410141986031004</v>
          </cell>
        </row>
        <row r="131">
          <cell r="A131">
            <v>119</v>
          </cell>
          <cell r="D131" t="str">
            <v>196608051992032005</v>
          </cell>
        </row>
        <row r="132">
          <cell r="A132">
            <v>120</v>
          </cell>
          <cell r="D132" t="str">
            <v>195812281985031006</v>
          </cell>
        </row>
        <row r="133">
          <cell r="A133">
            <v>121</v>
          </cell>
          <cell r="D133" t="str">
            <v>197706092002122001</v>
          </cell>
        </row>
        <row r="134">
          <cell r="A134">
            <v>122</v>
          </cell>
          <cell r="D134" t="str">
            <v>196409151989031005</v>
          </cell>
        </row>
        <row r="135">
          <cell r="A135">
            <v>123</v>
          </cell>
          <cell r="D135" t="str">
            <v>196402101985031001</v>
          </cell>
        </row>
        <row r="136">
          <cell r="A136">
            <v>124</v>
          </cell>
          <cell r="D136" t="str">
            <v>197702082005012008</v>
          </cell>
        </row>
        <row r="137">
          <cell r="A137">
            <v>125</v>
          </cell>
          <cell r="D137" t="str">
            <v>197208272005011004</v>
          </cell>
        </row>
        <row r="138">
          <cell r="A138">
            <v>126</v>
          </cell>
          <cell r="D138" t="str">
            <v>198201282005012003</v>
          </cell>
        </row>
        <row r="139">
          <cell r="A139">
            <v>127</v>
          </cell>
          <cell r="D139" t="str">
            <v>196612251992032004</v>
          </cell>
        </row>
        <row r="140">
          <cell r="A140">
            <v>128</v>
          </cell>
          <cell r="D140" t="str">
            <v>196208051987032003</v>
          </cell>
        </row>
        <row r="141">
          <cell r="A141">
            <v>129</v>
          </cell>
          <cell r="D141" t="str">
            <v>197906042005011005</v>
          </cell>
        </row>
        <row r="142">
          <cell r="A142">
            <v>130</v>
          </cell>
          <cell r="D142" t="str">
            <v>196110141994032001</v>
          </cell>
        </row>
        <row r="143">
          <cell r="A143">
            <v>131</v>
          </cell>
          <cell r="D143" t="str">
            <v>197410062002121008</v>
          </cell>
        </row>
        <row r="144">
          <cell r="A144">
            <v>132</v>
          </cell>
          <cell r="D144" t="str">
            <v>198105082006042033</v>
          </cell>
        </row>
        <row r="145">
          <cell r="A145">
            <v>133</v>
          </cell>
          <cell r="D145" t="str">
            <v>197010142006042001</v>
          </cell>
        </row>
        <row r="146">
          <cell r="A146">
            <v>134</v>
          </cell>
          <cell r="D146" t="str">
            <v>197302142006041007</v>
          </cell>
        </row>
        <row r="147">
          <cell r="A147">
            <v>135</v>
          </cell>
          <cell r="D147" t="str">
            <v>197403041997031002</v>
          </cell>
        </row>
        <row r="148">
          <cell r="A148">
            <v>136</v>
          </cell>
          <cell r="D148" t="str">
            <v>196406222000031001</v>
          </cell>
        </row>
        <row r="149">
          <cell r="A149">
            <v>137</v>
          </cell>
          <cell r="D149" t="str">
            <v>197003031994031001</v>
          </cell>
        </row>
        <row r="150">
          <cell r="A150">
            <v>138</v>
          </cell>
          <cell r="D150" t="str">
            <v>197401142006041005</v>
          </cell>
        </row>
        <row r="151">
          <cell r="A151">
            <v>139</v>
          </cell>
          <cell r="D151" t="str">
            <v>196610161990101001</v>
          </cell>
        </row>
        <row r="152">
          <cell r="A152">
            <v>140</v>
          </cell>
          <cell r="D152" t="str">
            <v>197909052006042031</v>
          </cell>
        </row>
        <row r="153">
          <cell r="A153">
            <v>141</v>
          </cell>
          <cell r="D153" t="str">
            <v>197704222008011008</v>
          </cell>
        </row>
        <row r="154">
          <cell r="A154">
            <v>142</v>
          </cell>
          <cell r="D154" t="str">
            <v>196601301998031001</v>
          </cell>
        </row>
        <row r="155">
          <cell r="A155">
            <v>143</v>
          </cell>
          <cell r="D155" t="str">
            <v>197710212008011009</v>
          </cell>
        </row>
        <row r="156">
          <cell r="A156">
            <v>144</v>
          </cell>
          <cell r="D156" t="str">
            <v>197207121991031001</v>
          </cell>
        </row>
        <row r="157">
          <cell r="A157">
            <v>145</v>
          </cell>
          <cell r="D157" t="str">
            <v>197905132008011015</v>
          </cell>
        </row>
        <row r="158">
          <cell r="A158">
            <v>146</v>
          </cell>
          <cell r="D158" t="str">
            <v>198209072003121002</v>
          </cell>
        </row>
        <row r="159">
          <cell r="A159">
            <v>147</v>
          </cell>
          <cell r="D159" t="str">
            <v>196210211986032001</v>
          </cell>
        </row>
        <row r="160">
          <cell r="A160">
            <v>148</v>
          </cell>
          <cell r="D160" t="str">
            <v>198006302003121003</v>
          </cell>
        </row>
        <row r="161">
          <cell r="A161">
            <v>149</v>
          </cell>
          <cell r="D161" t="str">
            <v>197303042000031003</v>
          </cell>
        </row>
        <row r="162">
          <cell r="A162">
            <v>150</v>
          </cell>
          <cell r="D162" t="str">
            <v>196806282003121001</v>
          </cell>
        </row>
        <row r="163">
          <cell r="A163">
            <v>151</v>
          </cell>
          <cell r="D163" t="str">
            <v>197709152003121005</v>
          </cell>
        </row>
        <row r="164">
          <cell r="A164">
            <v>152</v>
          </cell>
          <cell r="D164" t="str">
            <v>197803162003121005</v>
          </cell>
        </row>
        <row r="165">
          <cell r="A165">
            <v>153</v>
          </cell>
          <cell r="D165" t="str">
            <v>198310232008011014</v>
          </cell>
        </row>
        <row r="166">
          <cell r="A166">
            <v>154</v>
          </cell>
          <cell r="D166" t="str">
            <v>198003172008012011</v>
          </cell>
        </row>
        <row r="167">
          <cell r="A167">
            <v>155</v>
          </cell>
          <cell r="D167" t="str">
            <v>198410292008012003</v>
          </cell>
        </row>
        <row r="168">
          <cell r="A168">
            <v>156</v>
          </cell>
          <cell r="D168" t="str">
            <v>197807302008011013</v>
          </cell>
        </row>
        <row r="169">
          <cell r="A169">
            <v>157</v>
          </cell>
          <cell r="D169" t="str">
            <v>198204242008012025</v>
          </cell>
        </row>
        <row r="170">
          <cell r="A170">
            <v>158</v>
          </cell>
          <cell r="D170" t="str">
            <v>198511052008012001</v>
          </cell>
        </row>
        <row r="171">
          <cell r="A171">
            <v>159</v>
          </cell>
          <cell r="D171" t="str">
            <v>198307022008012008</v>
          </cell>
        </row>
        <row r="172">
          <cell r="A172">
            <v>160</v>
          </cell>
          <cell r="D172" t="str">
            <v>198005152008011020</v>
          </cell>
        </row>
        <row r="173">
          <cell r="A173">
            <v>161</v>
          </cell>
          <cell r="D173" t="str">
            <v>198010152008012011</v>
          </cell>
        </row>
        <row r="174">
          <cell r="A174">
            <v>162</v>
          </cell>
          <cell r="D174" t="str">
            <v>198203232008011017</v>
          </cell>
        </row>
        <row r="175">
          <cell r="A175">
            <v>163</v>
          </cell>
          <cell r="D175" t="str">
            <v>198203142008011005</v>
          </cell>
        </row>
        <row r="176">
          <cell r="A176">
            <v>164</v>
          </cell>
          <cell r="D176" t="str">
            <v>198102012002121003</v>
          </cell>
        </row>
        <row r="177">
          <cell r="A177">
            <v>165</v>
          </cell>
          <cell r="D177" t="str">
            <v>198110042008011010</v>
          </cell>
        </row>
        <row r="178">
          <cell r="A178">
            <v>166</v>
          </cell>
          <cell r="D178" t="str">
            <v xml:space="preserve">196909012008011007 </v>
          </cell>
        </row>
        <row r="179">
          <cell r="A179">
            <v>167</v>
          </cell>
          <cell r="D179" t="str">
            <v>195912141981032002</v>
          </cell>
        </row>
        <row r="180">
          <cell r="A180">
            <v>168</v>
          </cell>
          <cell r="D180" t="str">
            <v>195808011977022001</v>
          </cell>
        </row>
        <row r="181">
          <cell r="A181">
            <v>169</v>
          </cell>
          <cell r="D181" t="str">
            <v>195906071984021001</v>
          </cell>
        </row>
        <row r="182">
          <cell r="A182">
            <v>170</v>
          </cell>
          <cell r="D182" t="str">
            <v>196310141985031004</v>
          </cell>
        </row>
        <row r="183">
          <cell r="A183">
            <v>171</v>
          </cell>
          <cell r="D183" t="str">
            <v>196308111986032002</v>
          </cell>
        </row>
        <row r="184">
          <cell r="A184">
            <v>172</v>
          </cell>
          <cell r="D184" t="str">
            <v>196005251986031003</v>
          </cell>
        </row>
        <row r="185">
          <cell r="A185">
            <v>173</v>
          </cell>
          <cell r="D185" t="str">
            <v>196309121986032003</v>
          </cell>
        </row>
        <row r="186">
          <cell r="A186">
            <v>174</v>
          </cell>
          <cell r="D186" t="str">
            <v>196407091986031003</v>
          </cell>
        </row>
        <row r="187">
          <cell r="A187">
            <v>175</v>
          </cell>
          <cell r="D187" t="str">
            <v>196206101986032001</v>
          </cell>
        </row>
        <row r="188">
          <cell r="A188">
            <v>176</v>
          </cell>
          <cell r="D188" t="str">
            <v>196206231987031001</v>
          </cell>
        </row>
        <row r="189">
          <cell r="A189">
            <v>177</v>
          </cell>
          <cell r="D189" t="str">
            <v>196301151987032002</v>
          </cell>
        </row>
        <row r="190">
          <cell r="A190">
            <v>178</v>
          </cell>
          <cell r="D190" t="str">
            <v>195905311987032002</v>
          </cell>
        </row>
        <row r="191">
          <cell r="A191">
            <v>179</v>
          </cell>
          <cell r="D191" t="str">
            <v>196411111987031002</v>
          </cell>
        </row>
        <row r="192">
          <cell r="A192">
            <v>180</v>
          </cell>
          <cell r="D192" t="str">
            <v>196501031989032002</v>
          </cell>
        </row>
        <row r="193">
          <cell r="A193">
            <v>181</v>
          </cell>
          <cell r="D193" t="str">
            <v>196308011989031002</v>
          </cell>
        </row>
        <row r="194">
          <cell r="A194">
            <v>182</v>
          </cell>
          <cell r="D194" t="str">
            <v>196101211983031008</v>
          </cell>
        </row>
        <row r="195">
          <cell r="A195">
            <v>183</v>
          </cell>
          <cell r="D195" t="str">
            <v>197305132007012009</v>
          </cell>
        </row>
        <row r="196">
          <cell r="A196">
            <v>184</v>
          </cell>
          <cell r="D196" t="str">
            <v>195812111986031003</v>
          </cell>
        </row>
        <row r="197">
          <cell r="A197">
            <v>185</v>
          </cell>
          <cell r="D197" t="str">
            <v>196509261989031001</v>
          </cell>
        </row>
        <row r="198">
          <cell r="A198">
            <v>186</v>
          </cell>
          <cell r="D198" t="str">
            <v>196807221993031007</v>
          </cell>
        </row>
        <row r="199">
          <cell r="A199">
            <v>187</v>
          </cell>
          <cell r="D199" t="str">
            <v>197005011993032003</v>
          </cell>
        </row>
        <row r="200">
          <cell r="A200">
            <v>188</v>
          </cell>
          <cell r="D200" t="str">
            <v>197007082000031002</v>
          </cell>
        </row>
        <row r="201">
          <cell r="A201">
            <v>189</v>
          </cell>
          <cell r="D201" t="str">
            <v>197710282009012007</v>
          </cell>
        </row>
        <row r="202">
          <cell r="A202">
            <v>190</v>
          </cell>
          <cell r="D202" t="str">
            <v>198003102009011017</v>
          </cell>
        </row>
        <row r="203">
          <cell r="A203">
            <v>191</v>
          </cell>
          <cell r="D203" t="str">
            <v>198401152009011009</v>
          </cell>
        </row>
        <row r="204">
          <cell r="A204">
            <v>192</v>
          </cell>
          <cell r="D204" t="str">
            <v>198403062009012010</v>
          </cell>
        </row>
        <row r="205">
          <cell r="A205">
            <v>193</v>
          </cell>
          <cell r="D205" t="str">
            <v>197903162009011008</v>
          </cell>
        </row>
        <row r="206">
          <cell r="A206">
            <v>194</v>
          </cell>
          <cell r="D206" t="str">
            <v>197507182009011004</v>
          </cell>
        </row>
        <row r="207">
          <cell r="A207">
            <v>195</v>
          </cell>
          <cell r="D207" t="str">
            <v>198401192009011006</v>
          </cell>
        </row>
        <row r="208">
          <cell r="A208">
            <v>196</v>
          </cell>
          <cell r="D208" t="str">
            <v>197707092009011007</v>
          </cell>
        </row>
        <row r="209">
          <cell r="A209">
            <v>197</v>
          </cell>
          <cell r="D209" t="str">
            <v>197805102009012014</v>
          </cell>
        </row>
        <row r="210">
          <cell r="A210">
            <v>198</v>
          </cell>
          <cell r="D210" t="str">
            <v>197504242009012003</v>
          </cell>
        </row>
        <row r="211">
          <cell r="A211">
            <v>199</v>
          </cell>
          <cell r="D211" t="str">
            <v>198309212009012015</v>
          </cell>
        </row>
        <row r="212">
          <cell r="A212">
            <v>200</v>
          </cell>
          <cell r="D212" t="str">
            <v>198307202009012009</v>
          </cell>
        </row>
        <row r="213">
          <cell r="A213">
            <v>201</v>
          </cell>
          <cell r="D213" t="str">
            <v>198209082009012011</v>
          </cell>
        </row>
        <row r="214">
          <cell r="A214">
            <v>202</v>
          </cell>
          <cell r="D214" t="str">
            <v>197803072007101001</v>
          </cell>
        </row>
        <row r="215">
          <cell r="A215">
            <v>203</v>
          </cell>
          <cell r="D215" t="str">
            <v>197605302003121002</v>
          </cell>
        </row>
        <row r="216">
          <cell r="A216">
            <v>204</v>
          </cell>
          <cell r="D216" t="str">
            <v>196010041987031001</v>
          </cell>
        </row>
        <row r="217">
          <cell r="A217">
            <v>205</v>
          </cell>
          <cell r="D217" t="str">
            <v>197804062009011013</v>
          </cell>
        </row>
        <row r="218">
          <cell r="A218">
            <v>206</v>
          </cell>
          <cell r="D218" t="str">
            <v>198304162005012004</v>
          </cell>
        </row>
        <row r="219">
          <cell r="A219">
            <v>207</v>
          </cell>
          <cell r="D219" t="str">
            <v>198210072005011003</v>
          </cell>
        </row>
        <row r="220">
          <cell r="A220">
            <v>208</v>
          </cell>
          <cell r="D220" t="str">
            <v>197802122009011009</v>
          </cell>
        </row>
        <row r="221">
          <cell r="A221">
            <v>209</v>
          </cell>
          <cell r="D221" t="str">
            <v>198605212009122002</v>
          </cell>
        </row>
        <row r="222">
          <cell r="A222">
            <v>210</v>
          </cell>
          <cell r="D222" t="str">
            <v>198304162009121007</v>
          </cell>
        </row>
        <row r="223">
          <cell r="A223">
            <v>211</v>
          </cell>
          <cell r="D223" t="str">
            <v>198607222009121008</v>
          </cell>
        </row>
        <row r="224">
          <cell r="A224">
            <v>212</v>
          </cell>
          <cell r="D224" t="str">
            <v>197801042009122003</v>
          </cell>
        </row>
        <row r="225">
          <cell r="A225">
            <v>213</v>
          </cell>
          <cell r="D225" t="str">
            <v>198107312009121005</v>
          </cell>
        </row>
        <row r="226">
          <cell r="A226">
            <v>214</v>
          </cell>
          <cell r="D226" t="str">
            <v>198511302009122006</v>
          </cell>
        </row>
        <row r="227">
          <cell r="A227">
            <v>215</v>
          </cell>
          <cell r="D227" t="str">
            <v>197608172009121006</v>
          </cell>
        </row>
        <row r="228">
          <cell r="A228">
            <v>216</v>
          </cell>
          <cell r="D228" t="str">
            <v>197905292009122007</v>
          </cell>
        </row>
        <row r="229">
          <cell r="A229">
            <v>217</v>
          </cell>
          <cell r="D229" t="str">
            <v>198407112009122003</v>
          </cell>
        </row>
        <row r="230">
          <cell r="A230">
            <v>218</v>
          </cell>
          <cell r="D230" t="str">
            <v>198408182009121006</v>
          </cell>
        </row>
        <row r="231">
          <cell r="A231">
            <v>219</v>
          </cell>
          <cell r="D231" t="str">
            <v>198305152009122003</v>
          </cell>
        </row>
        <row r="232">
          <cell r="A232">
            <v>220</v>
          </cell>
          <cell r="D232" t="str">
            <v>198210032009121003</v>
          </cell>
        </row>
        <row r="233">
          <cell r="A233">
            <v>221</v>
          </cell>
          <cell r="D233" t="str">
            <v>198001142003122003</v>
          </cell>
        </row>
        <row r="234">
          <cell r="A234">
            <v>222</v>
          </cell>
          <cell r="D234" t="str">
            <v>198302072002121006</v>
          </cell>
        </row>
        <row r="235">
          <cell r="A235">
            <v>223</v>
          </cell>
          <cell r="D235" t="str">
            <v>198701242009122005</v>
          </cell>
        </row>
        <row r="236">
          <cell r="A236">
            <v>224</v>
          </cell>
          <cell r="D236" t="str">
            <v>198101192009121003</v>
          </cell>
        </row>
        <row r="237">
          <cell r="A237">
            <v>225</v>
          </cell>
          <cell r="D237" t="str">
            <v>197003281993032003</v>
          </cell>
        </row>
        <row r="238">
          <cell r="A238">
            <v>226</v>
          </cell>
          <cell r="D238" t="str">
            <v>198109282009121004</v>
          </cell>
        </row>
        <row r="239">
          <cell r="A239">
            <v>227</v>
          </cell>
          <cell r="D239" t="str">
            <v>197608282009121002</v>
          </cell>
        </row>
        <row r="240">
          <cell r="A240">
            <v>228</v>
          </cell>
          <cell r="D240" t="str">
            <v>198704082009122009</v>
          </cell>
        </row>
        <row r="241">
          <cell r="A241">
            <v>229</v>
          </cell>
          <cell r="D241" t="str">
            <v>197003072002121003</v>
          </cell>
        </row>
        <row r="242">
          <cell r="A242">
            <v>230</v>
          </cell>
          <cell r="D242" t="str">
            <v>196905061994011001</v>
          </cell>
        </row>
        <row r="243">
          <cell r="A243">
            <v>231</v>
          </cell>
          <cell r="D243" t="str">
            <v>198707182011012015</v>
          </cell>
        </row>
        <row r="244">
          <cell r="A244">
            <v>232</v>
          </cell>
          <cell r="D244" t="str">
            <v>197508192011011001</v>
          </cell>
        </row>
        <row r="245">
          <cell r="A245">
            <v>233</v>
          </cell>
          <cell r="D245" t="str">
            <v>197703112011011005</v>
          </cell>
        </row>
        <row r="246">
          <cell r="A246">
            <v>234</v>
          </cell>
          <cell r="D246" t="str">
            <v>197711072011012004</v>
          </cell>
        </row>
        <row r="247">
          <cell r="A247">
            <v>235</v>
          </cell>
          <cell r="D247" t="str">
            <v>198406022011012016</v>
          </cell>
        </row>
        <row r="248">
          <cell r="A248">
            <v>236</v>
          </cell>
          <cell r="D248" t="str">
            <v>198503272011011010</v>
          </cell>
        </row>
        <row r="249">
          <cell r="A249">
            <v>237</v>
          </cell>
          <cell r="D249" t="str">
            <v>198508222011012017</v>
          </cell>
        </row>
        <row r="250">
          <cell r="A250">
            <v>238</v>
          </cell>
          <cell r="D250" t="str">
            <v>198606292011012018</v>
          </cell>
        </row>
        <row r="251">
          <cell r="A251">
            <v>239</v>
          </cell>
          <cell r="D251" t="str">
            <v>198710102011011010</v>
          </cell>
        </row>
        <row r="252">
          <cell r="A252">
            <v>240</v>
          </cell>
          <cell r="D252" t="str">
            <v>198307072011011010</v>
          </cell>
        </row>
        <row r="253">
          <cell r="A253">
            <v>241</v>
          </cell>
          <cell r="D253" t="str">
            <v>198707242011011013</v>
          </cell>
        </row>
        <row r="254">
          <cell r="A254">
            <v>242</v>
          </cell>
          <cell r="D254" t="str">
            <v>196012111988011001</v>
          </cell>
        </row>
        <row r="255">
          <cell r="A255">
            <v>243</v>
          </cell>
          <cell r="D255" t="str">
            <v>198205112003121004</v>
          </cell>
        </row>
        <row r="256">
          <cell r="A256">
            <v>244</v>
          </cell>
          <cell r="D256" t="str">
            <v>198609032011012014</v>
          </cell>
        </row>
        <row r="257">
          <cell r="A257">
            <v>245</v>
          </cell>
          <cell r="D257" t="str">
            <v>197210082003122005</v>
          </cell>
        </row>
        <row r="258">
          <cell r="A258">
            <v>246</v>
          </cell>
          <cell r="D258" t="str">
            <v>196702221991031003</v>
          </cell>
        </row>
        <row r="259">
          <cell r="A259">
            <v>247</v>
          </cell>
          <cell r="D259" t="str">
            <v>198111092003122001</v>
          </cell>
        </row>
        <row r="260">
          <cell r="A260">
            <v>248</v>
          </cell>
          <cell r="D260" t="str">
            <v>198012222009101001</v>
          </cell>
        </row>
        <row r="261">
          <cell r="A261">
            <v>249</v>
          </cell>
          <cell r="D261" t="str">
            <v>197512082003121002</v>
          </cell>
        </row>
        <row r="262">
          <cell r="A262">
            <v>250</v>
          </cell>
          <cell r="D262" t="str">
            <v>198206152009011015</v>
          </cell>
        </row>
        <row r="263">
          <cell r="A263">
            <v>251</v>
          </cell>
          <cell r="D263" t="str">
            <v>196506162000031001</v>
          </cell>
        </row>
        <row r="264">
          <cell r="A264">
            <v>252</v>
          </cell>
          <cell r="D264" t="str">
            <v>196604302000121001</v>
          </cell>
        </row>
        <row r="265">
          <cell r="A265">
            <v>253</v>
          </cell>
          <cell r="D265" t="str">
            <v>195812291983031005</v>
          </cell>
        </row>
        <row r="266">
          <cell r="A266">
            <v>254</v>
          </cell>
          <cell r="D266" t="str">
            <v>197703092003121003</v>
          </cell>
        </row>
        <row r="267">
          <cell r="A267">
            <v>255</v>
          </cell>
          <cell r="D267" t="str">
            <v>197211012003121001</v>
          </cell>
        </row>
        <row r="268">
          <cell r="A268">
            <v>256</v>
          </cell>
          <cell r="D268" t="str">
            <v>196505202000031001</v>
          </cell>
        </row>
        <row r="269">
          <cell r="A269">
            <v>257</v>
          </cell>
          <cell r="D269" t="str">
            <v>196603262000031001</v>
          </cell>
        </row>
        <row r="270">
          <cell r="A270">
            <v>258</v>
          </cell>
          <cell r="D270" t="str">
            <v>196912292007011035</v>
          </cell>
        </row>
        <row r="271">
          <cell r="A271">
            <v>259</v>
          </cell>
          <cell r="D271" t="str">
            <v>197604012007011025</v>
          </cell>
        </row>
        <row r="272">
          <cell r="A272">
            <v>260</v>
          </cell>
          <cell r="D272" t="str">
            <v>197809112007011022</v>
          </cell>
        </row>
        <row r="273">
          <cell r="A273">
            <v>261</v>
          </cell>
          <cell r="D273" t="str">
            <v>198108172007011019</v>
          </cell>
        </row>
        <row r="274">
          <cell r="A274">
            <v>262</v>
          </cell>
          <cell r="D274" t="str">
            <v>197303052009011009</v>
          </cell>
        </row>
        <row r="275">
          <cell r="A275">
            <v>263</v>
          </cell>
          <cell r="D275" t="str">
            <v>198012062009101002</v>
          </cell>
        </row>
        <row r="276">
          <cell r="A276">
            <v>264</v>
          </cell>
          <cell r="D276" t="str">
            <v>197106022009101001</v>
          </cell>
        </row>
        <row r="277">
          <cell r="A277">
            <v>265</v>
          </cell>
          <cell r="D277" t="str">
            <v>198111042009101001</v>
          </cell>
        </row>
        <row r="278">
          <cell r="A278">
            <v>266</v>
          </cell>
          <cell r="D278" t="str">
            <v>196809092007101002</v>
          </cell>
        </row>
        <row r="279">
          <cell r="A279">
            <v>267</v>
          </cell>
          <cell r="D279" t="str">
            <v>196804121994031003</v>
          </cell>
        </row>
        <row r="280">
          <cell r="A280">
            <v>268</v>
          </cell>
          <cell r="D280" t="str">
            <v>195901191979031003</v>
          </cell>
        </row>
        <row r="281">
          <cell r="A281">
            <v>269</v>
          </cell>
          <cell r="D281" t="str">
            <v>195809031983031001</v>
          </cell>
        </row>
        <row r="282">
          <cell r="A282">
            <v>270</v>
          </cell>
          <cell r="D282" t="str">
            <v>196403091985031007</v>
          </cell>
        </row>
        <row r="283">
          <cell r="A283">
            <v>271</v>
          </cell>
          <cell r="D283" t="str">
            <v>195812311987031019</v>
          </cell>
        </row>
        <row r="284">
          <cell r="A284">
            <v>272</v>
          </cell>
          <cell r="D284" t="str">
            <v>197209092003121010</v>
          </cell>
        </row>
        <row r="285">
          <cell r="A285">
            <v>273</v>
          </cell>
          <cell r="D285" t="str">
            <v>196501061989031001</v>
          </cell>
        </row>
        <row r="286">
          <cell r="A286">
            <v>274</v>
          </cell>
          <cell r="D286" t="str">
            <v>197209182014111003</v>
          </cell>
        </row>
        <row r="287">
          <cell r="A287">
            <v>275</v>
          </cell>
          <cell r="D287" t="str">
            <v>197710132007011017</v>
          </cell>
        </row>
        <row r="288">
          <cell r="A288">
            <v>276</v>
          </cell>
          <cell r="D288" t="str">
            <v>197003022000031001</v>
          </cell>
        </row>
        <row r="289">
          <cell r="A289">
            <v>277</v>
          </cell>
          <cell r="D289" t="str">
            <v>198110112009011010</v>
          </cell>
        </row>
        <row r="290">
          <cell r="A290">
            <v>278</v>
          </cell>
          <cell r="D290" t="str">
            <v>198003072009101003</v>
          </cell>
        </row>
        <row r="291">
          <cell r="A291">
            <v>279</v>
          </cell>
          <cell r="D291" t="str">
            <v>197008052007011047</v>
          </cell>
        </row>
        <row r="292">
          <cell r="A292">
            <v>280</v>
          </cell>
          <cell r="D292" t="str">
            <v>197904282009101002</v>
          </cell>
        </row>
        <row r="293">
          <cell r="A293">
            <v>281</v>
          </cell>
          <cell r="D293" t="str">
            <v>196610012014111001</v>
          </cell>
        </row>
        <row r="294">
          <cell r="A294">
            <v>282</v>
          </cell>
          <cell r="D294" t="str">
            <v>197603122014111003</v>
          </cell>
        </row>
        <row r="295">
          <cell r="A295">
            <v>283</v>
          </cell>
          <cell r="D295" t="str">
            <v>-</v>
          </cell>
        </row>
        <row r="296">
          <cell r="A296">
            <v>284</v>
          </cell>
          <cell r="D296" t="str">
            <v>-</v>
          </cell>
        </row>
        <row r="297">
          <cell r="A297">
            <v>285</v>
          </cell>
          <cell r="D297" t="str">
            <v>-</v>
          </cell>
        </row>
        <row r="298">
          <cell r="A298">
            <v>286</v>
          </cell>
          <cell r="D298" t="str">
            <v>-</v>
          </cell>
        </row>
        <row r="299">
          <cell r="A299">
            <v>287</v>
          </cell>
          <cell r="D299" t="str">
            <v>-</v>
          </cell>
        </row>
        <row r="300">
          <cell r="A300">
            <v>289</v>
          </cell>
          <cell r="D300" t="str">
            <v>-</v>
          </cell>
        </row>
        <row r="301">
          <cell r="A301" t="str">
            <v>ACEH</v>
          </cell>
        </row>
        <row r="302">
          <cell r="A302" t="str">
            <v>ACEH1</v>
          </cell>
          <cell r="D302" t="str">
            <v>-</v>
          </cell>
        </row>
        <row r="303">
          <cell r="A303" t="str">
            <v>ACEH2</v>
          </cell>
          <cell r="D303" t="str">
            <v>197512262005012005</v>
          </cell>
        </row>
        <row r="304">
          <cell r="A304" t="str">
            <v>ACEH3</v>
          </cell>
          <cell r="D304" t="str">
            <v>-</v>
          </cell>
        </row>
        <row r="305">
          <cell r="A305" t="str">
            <v>ACEH4</v>
          </cell>
          <cell r="D305" t="str">
            <v>-</v>
          </cell>
        </row>
        <row r="306">
          <cell r="A306" t="str">
            <v>ACEH5</v>
          </cell>
          <cell r="D306" t="str">
            <v>-</v>
          </cell>
        </row>
        <row r="307">
          <cell r="A307" t="str">
            <v>ACEH6</v>
          </cell>
          <cell r="D307" t="str">
            <v>197502102003121004</v>
          </cell>
        </row>
        <row r="308">
          <cell r="A308" t="str">
            <v>ACEH7</v>
          </cell>
          <cell r="D308" t="str">
            <v>-</v>
          </cell>
        </row>
        <row r="309">
          <cell r="A309" t="str">
            <v>ACEH8</v>
          </cell>
          <cell r="D309" t="str">
            <v>-</v>
          </cell>
        </row>
        <row r="310">
          <cell r="A310" t="str">
            <v>ACEH9</v>
          </cell>
          <cell r="D310" t="str">
            <v>198110282007012012</v>
          </cell>
        </row>
        <row r="311">
          <cell r="A311" t="str">
            <v>ACEH10</v>
          </cell>
          <cell r="D311" t="str">
            <v>197805031999051001</v>
          </cell>
        </row>
        <row r="312">
          <cell r="A312" t="str">
            <v>ACEH11</v>
          </cell>
          <cell r="D312" t="str">
            <v>196306261990012001</v>
          </cell>
        </row>
        <row r="313">
          <cell r="A313" t="str">
            <v>ACEH12</v>
          </cell>
          <cell r="D313" t="str">
            <v>-</v>
          </cell>
        </row>
        <row r="314">
          <cell r="A314" t="str">
            <v>ACEH13</v>
          </cell>
          <cell r="D314" t="str">
            <v>198407052005011001</v>
          </cell>
        </row>
        <row r="315">
          <cell r="A315" t="str">
            <v>ACEH14</v>
          </cell>
        </row>
        <row r="316">
          <cell r="A316" t="str">
            <v>ACEH15</v>
          </cell>
        </row>
        <row r="317">
          <cell r="A317" t="str">
            <v>ACEH16</v>
          </cell>
        </row>
        <row r="318">
          <cell r="A318" t="str">
            <v>ACEH17</v>
          </cell>
        </row>
        <row r="319">
          <cell r="A319" t="str">
            <v>ACEH18</v>
          </cell>
        </row>
        <row r="320">
          <cell r="A320" t="str">
            <v>ACEH19</v>
          </cell>
        </row>
        <row r="321">
          <cell r="A321" t="str">
            <v>ACEH20</v>
          </cell>
        </row>
        <row r="322">
          <cell r="A322" t="str">
            <v>ACEH21</v>
          </cell>
        </row>
        <row r="323">
          <cell r="A323" t="str">
            <v>ACEH22</v>
          </cell>
        </row>
        <row r="324">
          <cell r="A324" t="str">
            <v>ACEH23</v>
          </cell>
        </row>
        <row r="325">
          <cell r="A325" t="str">
            <v>ACEH24</v>
          </cell>
        </row>
        <row r="326">
          <cell r="A326" t="str">
            <v>ACEH25</v>
          </cell>
        </row>
        <row r="327">
          <cell r="A327" t="str">
            <v>ACEH26</v>
          </cell>
        </row>
        <row r="328">
          <cell r="A328" t="str">
            <v>ACEH27</v>
          </cell>
        </row>
        <row r="329">
          <cell r="A329" t="str">
            <v>ACEH28</v>
          </cell>
        </row>
        <row r="330">
          <cell r="A330" t="str">
            <v>ACEH29</v>
          </cell>
        </row>
        <row r="331">
          <cell r="A331" t="str">
            <v>ACEH30</v>
          </cell>
        </row>
        <row r="332">
          <cell r="A332" t="str">
            <v>Bandung</v>
          </cell>
        </row>
        <row r="333">
          <cell r="A333" t="str">
            <v>Bandung1</v>
          </cell>
        </row>
        <row r="334">
          <cell r="A334" t="str">
            <v>Bandung2</v>
          </cell>
        </row>
        <row r="335">
          <cell r="A335" t="str">
            <v>Bandung3</v>
          </cell>
        </row>
        <row r="336">
          <cell r="A336" t="str">
            <v>Bandung4</v>
          </cell>
        </row>
        <row r="337">
          <cell r="A337" t="str">
            <v>Bandung5</v>
          </cell>
        </row>
        <row r="338">
          <cell r="A338" t="str">
            <v>Bandung6</v>
          </cell>
        </row>
        <row r="339">
          <cell r="A339" t="str">
            <v>Bandung7</v>
          </cell>
        </row>
        <row r="340">
          <cell r="A340" t="str">
            <v>Bandung8</v>
          </cell>
        </row>
        <row r="341">
          <cell r="A341" t="str">
            <v>Bandung9</v>
          </cell>
        </row>
        <row r="342">
          <cell r="A342" t="str">
            <v>Bandung10</v>
          </cell>
        </row>
        <row r="343">
          <cell r="A343" t="str">
            <v>Bandung11</v>
          </cell>
        </row>
        <row r="344">
          <cell r="A344" t="str">
            <v>Bandung12</v>
          </cell>
        </row>
        <row r="345">
          <cell r="A345" t="str">
            <v>Bandung13</v>
          </cell>
        </row>
        <row r="346">
          <cell r="A346" t="str">
            <v>Bandung14</v>
          </cell>
        </row>
        <row r="347">
          <cell r="A347" t="str">
            <v>Bandung15</v>
          </cell>
        </row>
        <row r="348">
          <cell r="A348" t="str">
            <v>Bandung16</v>
          </cell>
        </row>
        <row r="349">
          <cell r="A349" t="str">
            <v>Bandung17</v>
          </cell>
        </row>
        <row r="350">
          <cell r="A350" t="str">
            <v>Bandung18</v>
          </cell>
        </row>
        <row r="351">
          <cell r="A351" t="str">
            <v>Bandung19</v>
          </cell>
        </row>
        <row r="352">
          <cell r="A352" t="str">
            <v>Bandung20</v>
          </cell>
        </row>
        <row r="353">
          <cell r="A353" t="str">
            <v>Bandung21</v>
          </cell>
        </row>
        <row r="354">
          <cell r="A354" t="str">
            <v>Bandung22</v>
          </cell>
        </row>
        <row r="355">
          <cell r="A355" t="str">
            <v>Bandung23</v>
          </cell>
        </row>
        <row r="356">
          <cell r="A356" t="str">
            <v>Bandung24</v>
          </cell>
        </row>
        <row r="357">
          <cell r="A357" t="str">
            <v>Bandung25</v>
          </cell>
        </row>
        <row r="358">
          <cell r="A358" t="str">
            <v>Bandung26</v>
          </cell>
        </row>
        <row r="359">
          <cell r="A359" t="str">
            <v>Bandung27</v>
          </cell>
        </row>
        <row r="360">
          <cell r="A360" t="str">
            <v>Bandung28</v>
          </cell>
        </row>
        <row r="361">
          <cell r="A361" t="str">
            <v>Bandung29</v>
          </cell>
        </row>
        <row r="362">
          <cell r="A362" t="str">
            <v>Bandung30</v>
          </cell>
        </row>
        <row r="363">
          <cell r="A363" t="str">
            <v>Bandung31</v>
          </cell>
        </row>
        <row r="364">
          <cell r="A364" t="str">
            <v>Bandung32</v>
          </cell>
        </row>
        <row r="365">
          <cell r="A365" t="str">
            <v>Bandung33</v>
          </cell>
        </row>
        <row r="366">
          <cell r="A366" t="str">
            <v>Bandung34</v>
          </cell>
        </row>
        <row r="367">
          <cell r="A367" t="str">
            <v>Papua</v>
          </cell>
        </row>
        <row r="368">
          <cell r="A368" t="str">
            <v>Papua1</v>
          </cell>
        </row>
        <row r="369">
          <cell r="A369" t="str">
            <v>Papua2</v>
          </cell>
        </row>
        <row r="370">
          <cell r="A370" t="str">
            <v>Papua3</v>
          </cell>
        </row>
        <row r="371">
          <cell r="A371" t="str">
            <v>Papua4</v>
          </cell>
        </row>
        <row r="372">
          <cell r="A372" t="str">
            <v>Papua5</v>
          </cell>
        </row>
        <row r="373">
          <cell r="A373" t="str">
            <v>Papua6</v>
          </cell>
        </row>
        <row r="374">
          <cell r="A374" t="str">
            <v>Papua7</v>
          </cell>
        </row>
        <row r="375">
          <cell r="A375" t="str">
            <v>Papua8</v>
          </cell>
        </row>
        <row r="376">
          <cell r="A376" t="str">
            <v>Papua9</v>
          </cell>
        </row>
        <row r="377">
          <cell r="A377" t="str">
            <v>Papua10</v>
          </cell>
        </row>
        <row r="378">
          <cell r="A378" t="str">
            <v>Papua11</v>
          </cell>
        </row>
        <row r="379">
          <cell r="A379" t="str">
            <v>Papua12</v>
          </cell>
        </row>
        <row r="380">
          <cell r="A380" t="str">
            <v>Papua13</v>
          </cell>
        </row>
        <row r="381">
          <cell r="A381" t="str">
            <v>Papua14</v>
          </cell>
        </row>
        <row r="382">
          <cell r="A382" t="str">
            <v>Papua15</v>
          </cell>
        </row>
        <row r="383">
          <cell r="A383" t="str">
            <v>Papua16</v>
          </cell>
        </row>
        <row r="384">
          <cell r="A384" t="str">
            <v>Papua17</v>
          </cell>
        </row>
        <row r="385">
          <cell r="A385" t="str">
            <v>Papua18</v>
          </cell>
        </row>
        <row r="386">
          <cell r="A386" t="str">
            <v>Papua19</v>
          </cell>
        </row>
        <row r="387">
          <cell r="A387" t="str">
            <v>Papua20</v>
          </cell>
        </row>
        <row r="388">
          <cell r="A388" t="str">
            <v>Papua21</v>
          </cell>
        </row>
        <row r="389">
          <cell r="A389" t="str">
            <v>Papua22</v>
          </cell>
        </row>
        <row r="390">
          <cell r="A390" t="str">
            <v>Papua23</v>
          </cell>
        </row>
        <row r="391">
          <cell r="A391" t="str">
            <v>Papua24</v>
          </cell>
        </row>
        <row r="392">
          <cell r="A392" t="str">
            <v>Papua25</v>
          </cell>
        </row>
        <row r="393">
          <cell r="A393" t="str">
            <v>NTT</v>
          </cell>
        </row>
        <row r="394">
          <cell r="A394" t="str">
            <v>NTT1</v>
          </cell>
        </row>
        <row r="395">
          <cell r="A395" t="str">
            <v>NTT2</v>
          </cell>
        </row>
        <row r="396">
          <cell r="A396" t="str">
            <v>NTT3</v>
          </cell>
        </row>
        <row r="397">
          <cell r="A397" t="str">
            <v>NTT4</v>
          </cell>
        </row>
        <row r="398">
          <cell r="A398" t="str">
            <v>NTT5</v>
          </cell>
        </row>
        <row r="399">
          <cell r="A399" t="str">
            <v>NTT6</v>
          </cell>
        </row>
        <row r="400">
          <cell r="A400" t="str">
            <v>NTT7</v>
          </cell>
        </row>
        <row r="401">
          <cell r="A401" t="str">
            <v>NTT8</v>
          </cell>
        </row>
        <row r="402">
          <cell r="A402" t="str">
            <v>NTT9</v>
          </cell>
        </row>
        <row r="403">
          <cell r="A403" t="str">
            <v>NTT10</v>
          </cell>
        </row>
        <row r="404">
          <cell r="A404" t="str">
            <v>NTT11</v>
          </cell>
        </row>
        <row r="405">
          <cell r="A405" t="str">
            <v>NTT12</v>
          </cell>
        </row>
        <row r="406">
          <cell r="A406" t="str">
            <v>NTT13</v>
          </cell>
        </row>
        <row r="407">
          <cell r="A407" t="str">
            <v>NTT14</v>
          </cell>
        </row>
        <row r="408">
          <cell r="A408" t="str">
            <v>NTT15</v>
          </cell>
        </row>
        <row r="409">
          <cell r="A409" t="str">
            <v>NTT16</v>
          </cell>
        </row>
        <row r="410">
          <cell r="A410" t="str">
            <v>NTT17</v>
          </cell>
        </row>
        <row r="411">
          <cell r="A411" t="str">
            <v>NTT18</v>
          </cell>
        </row>
        <row r="412">
          <cell r="A412" t="str">
            <v>NTT19</v>
          </cell>
        </row>
        <row r="413">
          <cell r="A413" t="str">
            <v>NTT20</v>
          </cell>
        </row>
        <row r="414">
          <cell r="A414" t="str">
            <v>NTT21</v>
          </cell>
        </row>
        <row r="415">
          <cell r="A415" t="str">
            <v>NTT22</v>
          </cell>
        </row>
        <row r="416">
          <cell r="A416" t="str">
            <v>SUMUT</v>
          </cell>
        </row>
        <row r="417">
          <cell r="A417" t="str">
            <v>SUMUT1</v>
          </cell>
        </row>
        <row r="418">
          <cell r="A418" t="str">
            <v>SUMUT2</v>
          </cell>
        </row>
        <row r="419">
          <cell r="A419" t="str">
            <v>SUMUT3</v>
          </cell>
        </row>
        <row r="420">
          <cell r="A420" t="str">
            <v>SUMUT4</v>
          </cell>
        </row>
        <row r="421">
          <cell r="A421" t="str">
            <v>SUMUT5</v>
          </cell>
        </row>
        <row r="422">
          <cell r="A422" t="str">
            <v>SUMUT6</v>
          </cell>
        </row>
        <row r="423">
          <cell r="A423" t="str">
            <v>SUMUT7</v>
          </cell>
        </row>
        <row r="424">
          <cell r="A424" t="str">
            <v>SUMUT8</v>
          </cell>
        </row>
        <row r="425">
          <cell r="A425" t="str">
            <v>SUMUT9</v>
          </cell>
        </row>
        <row r="426">
          <cell r="A426" t="str">
            <v>SUMUT10</v>
          </cell>
        </row>
        <row r="427">
          <cell r="A427" t="str">
            <v>SUMUT11</v>
          </cell>
        </row>
        <row r="428">
          <cell r="A428" t="str">
            <v>SUMUT12</v>
          </cell>
        </row>
        <row r="429">
          <cell r="A429" t="str">
            <v>SUMUT13</v>
          </cell>
        </row>
        <row r="430">
          <cell r="A430" t="str">
            <v>SUMUT14</v>
          </cell>
        </row>
        <row r="431">
          <cell r="A431" t="str">
            <v>SUMUT15</v>
          </cell>
        </row>
        <row r="432">
          <cell r="A432" t="str">
            <v>SUMUT16</v>
          </cell>
        </row>
        <row r="433">
          <cell r="A433" t="str">
            <v>SUMUT17</v>
          </cell>
        </row>
        <row r="434">
          <cell r="A434" t="str">
            <v>SUMUT18</v>
          </cell>
        </row>
        <row r="435">
          <cell r="A435" t="str">
            <v>SUMUT19</v>
          </cell>
        </row>
        <row r="436">
          <cell r="A436" t="str">
            <v>SUMUT20</v>
          </cell>
        </row>
        <row r="437">
          <cell r="A437" t="str">
            <v>SUMUT21</v>
          </cell>
        </row>
        <row r="438">
          <cell r="A438" t="str">
            <v>SUMUT22</v>
          </cell>
        </row>
        <row r="439">
          <cell r="A439" t="str">
            <v>SUMUT23</v>
          </cell>
        </row>
        <row r="440">
          <cell r="A440" t="str">
            <v>SUMUT24</v>
          </cell>
        </row>
        <row r="441">
          <cell r="A441" t="str">
            <v>SUMUT25</v>
          </cell>
        </row>
        <row r="442">
          <cell r="A442" t="str">
            <v>SUMUT26</v>
          </cell>
        </row>
        <row r="443">
          <cell r="A443" t="str">
            <v>SUMUT27</v>
          </cell>
        </row>
        <row r="444">
          <cell r="A444" t="str">
            <v>SUMUT28</v>
          </cell>
        </row>
        <row r="445">
          <cell r="A445" t="str">
            <v>SUMUT29</v>
          </cell>
        </row>
        <row r="446">
          <cell r="A446" t="str">
            <v>SUMUT30</v>
          </cell>
        </row>
        <row r="447">
          <cell r="A447" t="str">
            <v>SUMUT31</v>
          </cell>
        </row>
        <row r="448">
          <cell r="A448" t="str">
            <v>SUMUT32</v>
          </cell>
        </row>
        <row r="449">
          <cell r="A449" t="str">
            <v>SUMUT33</v>
          </cell>
        </row>
        <row r="450">
          <cell r="A450" t="str">
            <v>SUMUT34</v>
          </cell>
        </row>
        <row r="451">
          <cell r="A451" t="str">
            <v>SULTRA</v>
          </cell>
        </row>
        <row r="452">
          <cell r="A452" t="str">
            <v>SULTRA1</v>
          </cell>
        </row>
        <row r="453">
          <cell r="A453" t="str">
            <v>SULTRA2</v>
          </cell>
        </row>
        <row r="454">
          <cell r="A454" t="str">
            <v>SULTRA3</v>
          </cell>
        </row>
        <row r="455">
          <cell r="A455" t="str">
            <v>SULTRA4</v>
          </cell>
        </row>
        <row r="456">
          <cell r="A456" t="str">
            <v>SULTRA5</v>
          </cell>
        </row>
        <row r="457">
          <cell r="A457" t="str">
            <v>SULTRA6</v>
          </cell>
        </row>
        <row r="458">
          <cell r="A458" t="str">
            <v>SULTRA7</v>
          </cell>
        </row>
        <row r="459">
          <cell r="A459" t="str">
            <v>SULTRA8</v>
          </cell>
        </row>
        <row r="460">
          <cell r="A460" t="str">
            <v>SULTRA9</v>
          </cell>
        </row>
        <row r="461">
          <cell r="A461" t="str">
            <v>SULTRA10</v>
          </cell>
        </row>
        <row r="462">
          <cell r="A462" t="str">
            <v>SULTRA11</v>
          </cell>
        </row>
        <row r="463">
          <cell r="A463" t="str">
            <v>SULTRA12</v>
          </cell>
        </row>
        <row r="464">
          <cell r="A464" t="str">
            <v>SULTRA13</v>
          </cell>
        </row>
        <row r="465">
          <cell r="A465" t="str">
            <v>SULTRA14</v>
          </cell>
        </row>
        <row r="466">
          <cell r="A466" t="str">
            <v>SULTRA15</v>
          </cell>
        </row>
        <row r="467">
          <cell r="A467" t="str">
            <v>SULTRA16</v>
          </cell>
        </row>
        <row r="468">
          <cell r="A468" t="str">
            <v>SULTRA17</v>
          </cell>
        </row>
        <row r="469">
          <cell r="A469" t="str">
            <v>SULTRA18</v>
          </cell>
        </row>
        <row r="470">
          <cell r="A470" t="str">
            <v>BENGKULU</v>
          </cell>
        </row>
        <row r="471">
          <cell r="A471" t="str">
            <v>BENGKULU1</v>
          </cell>
        </row>
        <row r="472">
          <cell r="A472" t="str">
            <v>BENGKULU2</v>
          </cell>
        </row>
        <row r="473">
          <cell r="A473" t="str">
            <v>BENGKULU3</v>
          </cell>
        </row>
        <row r="474">
          <cell r="A474" t="str">
            <v>BENGKULU4</v>
          </cell>
        </row>
        <row r="475">
          <cell r="A475" t="str">
            <v>BENGKULU5</v>
          </cell>
        </row>
        <row r="476">
          <cell r="A476" t="str">
            <v>BENGKULU6</v>
          </cell>
        </row>
        <row r="477">
          <cell r="A477" t="str">
            <v>BENGKULU7</v>
          </cell>
        </row>
        <row r="478">
          <cell r="A478" t="str">
            <v>BENGKULU8</v>
          </cell>
        </row>
        <row r="479">
          <cell r="A479" t="str">
            <v>BENGKULU9</v>
          </cell>
        </row>
        <row r="480">
          <cell r="A480" t="str">
            <v>BENGKULU10</v>
          </cell>
        </row>
        <row r="481">
          <cell r="A481" t="str">
            <v>BENGKULU11</v>
          </cell>
        </row>
        <row r="482">
          <cell r="A482" t="str">
            <v>BENGKULU12</v>
          </cell>
        </row>
        <row r="483">
          <cell r="A483" t="str">
            <v>BENGKULU13</v>
          </cell>
        </row>
        <row r="484">
          <cell r="A484" t="str">
            <v>BENGKULU14</v>
          </cell>
        </row>
        <row r="485">
          <cell r="A485" t="str">
            <v>BENGKULU15</v>
          </cell>
        </row>
        <row r="486">
          <cell r="A486" t="str">
            <v>BENGKULU16</v>
          </cell>
        </row>
        <row r="487">
          <cell r="A487" t="str">
            <v>KALTIM</v>
          </cell>
        </row>
        <row r="488">
          <cell r="A488" t="str">
            <v>KALTIM1</v>
          </cell>
        </row>
        <row r="489">
          <cell r="A489" t="str">
            <v>KALTIM2</v>
          </cell>
        </row>
        <row r="490">
          <cell r="A490" t="str">
            <v>KALTIM3</v>
          </cell>
        </row>
        <row r="491">
          <cell r="A491" t="str">
            <v>KALTIM4</v>
          </cell>
        </row>
        <row r="492">
          <cell r="A492" t="str">
            <v>KALTIM5</v>
          </cell>
        </row>
        <row r="493">
          <cell r="A493" t="str">
            <v>KALTIM6</v>
          </cell>
        </row>
        <row r="494">
          <cell r="A494" t="str">
            <v>KALTIM7</v>
          </cell>
        </row>
        <row r="495">
          <cell r="A495" t="str">
            <v>KALTIM8</v>
          </cell>
        </row>
        <row r="496">
          <cell r="A496" t="str">
            <v>KALTIM9</v>
          </cell>
        </row>
        <row r="497">
          <cell r="A497" t="str">
            <v>KALTIM10</v>
          </cell>
        </row>
        <row r="498">
          <cell r="A498" t="str">
            <v>KALTIM11</v>
          </cell>
        </row>
        <row r="499">
          <cell r="A499" t="str">
            <v>KALTIM12</v>
          </cell>
        </row>
        <row r="500">
          <cell r="A500" t="str">
            <v>KALTIM13</v>
          </cell>
        </row>
        <row r="501">
          <cell r="A501" t="str">
            <v>KALTIM14</v>
          </cell>
        </row>
        <row r="502">
          <cell r="A502" t="str">
            <v>KALTIM15</v>
          </cell>
        </row>
        <row r="503">
          <cell r="A503" t="str">
            <v>KALTIM16</v>
          </cell>
        </row>
        <row r="504">
          <cell r="A504" t="str">
            <v>KALTIM17</v>
          </cell>
        </row>
        <row r="505">
          <cell r="A505" t="str">
            <v>KALTIM18</v>
          </cell>
        </row>
        <row r="506">
          <cell r="A506" t="str">
            <v>KALTIM19</v>
          </cell>
        </row>
        <row r="507">
          <cell r="A507" t="str">
            <v>KALTIM20</v>
          </cell>
        </row>
        <row r="508">
          <cell r="A508" t="str">
            <v>SULUTGTO</v>
          </cell>
        </row>
        <row r="509">
          <cell r="A509" t="str">
            <v>SULUTGTO1</v>
          </cell>
        </row>
        <row r="510">
          <cell r="A510" t="str">
            <v>SULUTGTO2</v>
          </cell>
        </row>
        <row r="511">
          <cell r="A511" t="str">
            <v>SULUTGTO3</v>
          </cell>
        </row>
        <row r="512">
          <cell r="A512" t="str">
            <v>SULUTGTO4</v>
          </cell>
        </row>
        <row r="513">
          <cell r="A513" t="str">
            <v>SULUTGTO5</v>
          </cell>
        </row>
        <row r="514">
          <cell r="A514" t="str">
            <v>SULUTGTO6</v>
          </cell>
        </row>
        <row r="515">
          <cell r="A515" t="str">
            <v>SULUTGTO7</v>
          </cell>
        </row>
        <row r="516">
          <cell r="A516" t="str">
            <v>SULUTGTO8</v>
          </cell>
        </row>
        <row r="517">
          <cell r="A517" t="str">
            <v>SULUTGTO9</v>
          </cell>
        </row>
        <row r="518">
          <cell r="A518" t="str">
            <v>SULUTGTO10</v>
          </cell>
        </row>
        <row r="519">
          <cell r="A519" t="str">
            <v>SULUTGTO11</v>
          </cell>
        </row>
        <row r="520">
          <cell r="A520" t="str">
            <v>SULUTGTO12</v>
          </cell>
        </row>
        <row r="521">
          <cell r="A521" t="str">
            <v>SULUTGTO13</v>
          </cell>
        </row>
        <row r="522">
          <cell r="A522" t="str">
            <v>SULUTGTO14</v>
          </cell>
        </row>
        <row r="523">
          <cell r="A523" t="str">
            <v>SULUTGTO15</v>
          </cell>
        </row>
        <row r="524">
          <cell r="A524" t="str">
            <v>SULUTGTO16</v>
          </cell>
        </row>
        <row r="525">
          <cell r="A525" t="str">
            <v>SULUTGTO17</v>
          </cell>
        </row>
        <row r="526">
          <cell r="A526" t="str">
            <v>SULUTGTO18</v>
          </cell>
        </row>
        <row r="527">
          <cell r="A527" t="str">
            <v>SULUTGTO19</v>
          </cell>
        </row>
        <row r="528">
          <cell r="A528" t="str">
            <v>SULUTGTO20</v>
          </cell>
        </row>
        <row r="529">
          <cell r="A529" t="str">
            <v>SULUTGTO21</v>
          </cell>
        </row>
        <row r="530">
          <cell r="A530" t="str">
            <v>SULUTGTO22</v>
          </cell>
        </row>
        <row r="531">
          <cell r="A531" t="str">
            <v>SULUTGTO23</v>
          </cell>
        </row>
        <row r="532">
          <cell r="A532" t="str">
            <v>SULUTGTO24</v>
          </cell>
        </row>
        <row r="533">
          <cell r="A533" t="str">
            <v>SULUTGTO25</v>
          </cell>
        </row>
        <row r="534">
          <cell r="A534" t="str">
            <v>SULUTGTO26</v>
          </cell>
        </row>
        <row r="535">
          <cell r="A535" t="str">
            <v>SULUTGTO27</v>
          </cell>
        </row>
        <row r="536">
          <cell r="A536" t="str">
            <v>SULUTGTO28</v>
          </cell>
        </row>
        <row r="537">
          <cell r="A537" t="str">
            <v>SULUTGTO29</v>
          </cell>
        </row>
      </sheetData>
      <sheetData sheetId="36">
        <row r="4">
          <cell r="G4">
            <v>6</v>
          </cell>
          <cell r="H4">
            <v>7</v>
          </cell>
          <cell r="I4">
            <v>8</v>
          </cell>
          <cell r="J4">
            <v>9</v>
          </cell>
          <cell r="K4">
            <v>10</v>
          </cell>
          <cell r="L4">
            <v>11</v>
          </cell>
          <cell r="M4">
            <v>12</v>
          </cell>
          <cell r="N4">
            <v>13</v>
          </cell>
          <cell r="O4">
            <v>14</v>
          </cell>
          <cell r="Q4">
            <v>16</v>
          </cell>
          <cell r="R4">
            <v>17</v>
          </cell>
          <cell r="S4">
            <v>18</v>
          </cell>
          <cell r="T4">
            <v>19</v>
          </cell>
          <cell r="U4">
            <v>20</v>
          </cell>
          <cell r="V4">
            <v>21</v>
          </cell>
          <cell r="X4">
            <v>23</v>
          </cell>
          <cell r="Y4">
            <v>24</v>
          </cell>
          <cell r="Z4">
            <v>25</v>
          </cell>
        </row>
        <row r="5">
          <cell r="B5">
            <v>1</v>
          </cell>
        </row>
        <row r="6">
          <cell r="B6">
            <v>2</v>
          </cell>
        </row>
        <row r="7">
          <cell r="B7">
            <v>3</v>
          </cell>
        </row>
        <row r="8">
          <cell r="B8">
            <v>4</v>
          </cell>
        </row>
        <row r="9">
          <cell r="B9">
            <v>5</v>
          </cell>
        </row>
        <row r="10">
          <cell r="B10">
            <v>6</v>
          </cell>
        </row>
        <row r="11">
          <cell r="B11">
            <v>7</v>
          </cell>
        </row>
        <row r="12">
          <cell r="B12">
            <v>8</v>
          </cell>
        </row>
        <row r="13">
          <cell r="B13">
            <v>9</v>
          </cell>
        </row>
        <row r="14">
          <cell r="B14">
            <v>10</v>
          </cell>
        </row>
        <row r="15">
          <cell r="B15">
            <v>11</v>
          </cell>
        </row>
        <row r="16">
          <cell r="B16">
            <v>12</v>
          </cell>
        </row>
        <row r="17">
          <cell r="B17">
            <v>13</v>
          </cell>
        </row>
        <row r="18">
          <cell r="B18">
            <v>14</v>
          </cell>
        </row>
        <row r="19">
          <cell r="B19">
            <v>15</v>
          </cell>
        </row>
        <row r="20">
          <cell r="B20">
            <v>16</v>
          </cell>
        </row>
        <row r="21">
          <cell r="B21">
            <v>17</v>
          </cell>
        </row>
        <row r="22">
          <cell r="B22">
            <v>18</v>
          </cell>
        </row>
        <row r="23">
          <cell r="B23">
            <v>19</v>
          </cell>
        </row>
        <row r="24">
          <cell r="B24">
            <v>20</v>
          </cell>
        </row>
        <row r="25">
          <cell r="B25">
            <v>21</v>
          </cell>
        </row>
        <row r="26">
          <cell r="B26">
            <v>22</v>
          </cell>
        </row>
        <row r="27">
          <cell r="B27">
            <v>23</v>
          </cell>
        </row>
        <row r="28">
          <cell r="B28">
            <v>24</v>
          </cell>
        </row>
        <row r="29">
          <cell r="B29">
            <v>25</v>
          </cell>
        </row>
        <row r="30">
          <cell r="B30">
            <v>26</v>
          </cell>
        </row>
        <row r="31">
          <cell r="B31">
            <v>27</v>
          </cell>
        </row>
        <row r="32">
          <cell r="B32">
            <v>28</v>
          </cell>
        </row>
        <row r="33">
          <cell r="B33">
            <v>29</v>
          </cell>
        </row>
        <row r="34">
          <cell r="B34">
            <v>30</v>
          </cell>
        </row>
        <row r="35">
          <cell r="B35">
            <v>31</v>
          </cell>
        </row>
        <row r="36">
          <cell r="B36">
            <v>32</v>
          </cell>
        </row>
        <row r="37">
          <cell r="B37">
            <v>33</v>
          </cell>
        </row>
        <row r="38">
          <cell r="B38">
            <v>34</v>
          </cell>
        </row>
        <row r="39">
          <cell r="B39">
            <v>35</v>
          </cell>
        </row>
        <row r="40">
          <cell r="B40">
            <v>36</v>
          </cell>
        </row>
        <row r="41">
          <cell r="B41">
            <v>37</v>
          </cell>
        </row>
        <row r="42">
          <cell r="B42">
            <v>38</v>
          </cell>
        </row>
        <row r="43">
          <cell r="B43">
            <v>39</v>
          </cell>
        </row>
        <row r="44">
          <cell r="B44">
            <v>40</v>
          </cell>
        </row>
        <row r="45">
          <cell r="B45">
            <v>41</v>
          </cell>
        </row>
        <row r="46">
          <cell r="B46">
            <v>42</v>
          </cell>
        </row>
        <row r="47">
          <cell r="B47">
            <v>43</v>
          </cell>
        </row>
        <row r="48">
          <cell r="B48">
            <v>44</v>
          </cell>
        </row>
        <row r="49">
          <cell r="B49">
            <v>45</v>
          </cell>
        </row>
        <row r="50">
          <cell r="B50">
            <v>46</v>
          </cell>
        </row>
        <row r="51">
          <cell r="B51">
            <v>47</v>
          </cell>
        </row>
        <row r="52">
          <cell r="B52">
            <v>48</v>
          </cell>
        </row>
        <row r="53">
          <cell r="B53">
            <v>49</v>
          </cell>
        </row>
        <row r="54">
          <cell r="B54">
            <v>50</v>
          </cell>
        </row>
        <row r="55">
          <cell r="B55">
            <v>51</v>
          </cell>
        </row>
        <row r="56">
          <cell r="B56">
            <v>52</v>
          </cell>
        </row>
        <row r="57">
          <cell r="B57">
            <v>53</v>
          </cell>
        </row>
        <row r="58">
          <cell r="B58">
            <v>54</v>
          </cell>
        </row>
        <row r="59">
          <cell r="B59">
            <v>55</v>
          </cell>
        </row>
        <row r="60">
          <cell r="B60">
            <v>56</v>
          </cell>
        </row>
        <row r="61">
          <cell r="B61">
            <v>57</v>
          </cell>
        </row>
        <row r="62">
          <cell r="B62">
            <v>58</v>
          </cell>
        </row>
        <row r="63">
          <cell r="B63">
            <v>59</v>
          </cell>
        </row>
        <row r="64">
          <cell r="B64">
            <v>60</v>
          </cell>
        </row>
        <row r="65">
          <cell r="B65">
            <v>61</v>
          </cell>
        </row>
        <row r="66">
          <cell r="B66">
            <v>62</v>
          </cell>
        </row>
        <row r="67">
          <cell r="B67">
            <v>63</v>
          </cell>
        </row>
        <row r="68">
          <cell r="B68">
            <v>64</v>
          </cell>
        </row>
        <row r="69">
          <cell r="B69">
            <v>65</v>
          </cell>
        </row>
        <row r="70">
          <cell r="B70">
            <v>66</v>
          </cell>
        </row>
        <row r="71">
          <cell r="B71">
            <v>67</v>
          </cell>
        </row>
        <row r="72">
          <cell r="B72">
            <v>68</v>
          </cell>
        </row>
        <row r="73">
          <cell r="B73">
            <v>69</v>
          </cell>
        </row>
        <row r="74">
          <cell r="B74">
            <v>70</v>
          </cell>
        </row>
        <row r="75">
          <cell r="B75">
            <v>71</v>
          </cell>
        </row>
        <row r="76">
          <cell r="B76">
            <v>72</v>
          </cell>
        </row>
        <row r="77">
          <cell r="B77">
            <v>73</v>
          </cell>
        </row>
        <row r="78">
          <cell r="B78">
            <v>74</v>
          </cell>
        </row>
        <row r="79">
          <cell r="B79">
            <v>75</v>
          </cell>
        </row>
        <row r="80">
          <cell r="B80">
            <v>76</v>
          </cell>
        </row>
        <row r="81">
          <cell r="B81">
            <v>77</v>
          </cell>
        </row>
        <row r="82">
          <cell r="B82">
            <v>78</v>
          </cell>
        </row>
        <row r="83">
          <cell r="B83">
            <v>79</v>
          </cell>
        </row>
        <row r="84">
          <cell r="B84">
            <v>80</v>
          </cell>
        </row>
        <row r="85">
          <cell r="B85">
            <v>81</v>
          </cell>
        </row>
        <row r="86">
          <cell r="B86">
            <v>82</v>
          </cell>
        </row>
        <row r="87">
          <cell r="B87">
            <v>83</v>
          </cell>
        </row>
        <row r="88">
          <cell r="B88">
            <v>84</v>
          </cell>
        </row>
        <row r="89">
          <cell r="B89">
            <v>85</v>
          </cell>
        </row>
        <row r="90">
          <cell r="B90">
            <v>86</v>
          </cell>
        </row>
      </sheetData>
      <sheetData sheetId="37"/>
      <sheetData sheetId="38">
        <row r="2">
          <cell r="D2" t="str">
            <v>I/a</v>
          </cell>
        </row>
      </sheetData>
      <sheetData sheetId="39"/>
      <sheetData sheetId="40"/>
      <sheetData sheetId="41"/>
      <sheetData sheetId="42"/>
      <sheetData sheetId="43">
        <row r="111">
          <cell r="C111" t="str">
            <v>Zulfikar</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Responses 1"/>
      <sheetName val="Sheet3"/>
      <sheetName val="1-20"/>
      <sheetName val="21-40"/>
    </sheetNames>
    <sheetDataSet>
      <sheetData sheetId="0">
        <row r="2">
          <cell r="A2">
            <v>202010001</v>
          </cell>
          <cell r="B2">
            <v>44119.407067812499</v>
          </cell>
          <cell r="C2" t="str">
            <v>Ridwan, S.Ag</v>
          </cell>
          <cell r="D2" t="str">
            <v>Laki-laki</v>
          </cell>
          <cell r="E2" t="str">
            <v>Dukumalang</v>
          </cell>
          <cell r="F2">
            <v>24327</v>
          </cell>
          <cell r="G2" t="str">
            <v>196608082006041001</v>
          </cell>
          <cell r="H2" t="str">
            <v>Pembina (IV/a)</v>
          </cell>
          <cell r="I2">
            <v>0</v>
          </cell>
          <cell r="J2" t="str">
            <v>Penghulu Madya</v>
          </cell>
          <cell r="K2" t="str">
            <v>KUA Kec. Citangkil</v>
          </cell>
          <cell r="L2" t="str">
            <v>Kota Cilegon</v>
          </cell>
          <cell r="M2" t="str">
            <v>Jl. Ir. Sutami Link. Karang Tumaritis Kel. Lebak Denok Kec. Citangkil Kota Cilegon</v>
          </cell>
          <cell r="N2" t="str">
            <v>0818824341</v>
          </cell>
          <cell r="O2" t="str">
            <v>S1</v>
          </cell>
          <cell r="P2" t="str">
            <v>777682410417000</v>
          </cell>
          <cell r="Q2" t="str">
            <v>018801040354508</v>
          </cell>
          <cell r="R2" t="str">
            <v>Bank BRI</v>
          </cell>
          <cell r="S2" t="str">
            <v>RIDWAN</v>
          </cell>
          <cell r="T2">
            <v>0</v>
          </cell>
          <cell r="U2">
            <v>0</v>
          </cell>
          <cell r="V2">
            <v>0</v>
          </cell>
          <cell r="W2">
            <v>0</v>
          </cell>
          <cell r="X2">
            <v>0</v>
          </cell>
          <cell r="Y2">
            <v>0</v>
          </cell>
          <cell r="Z2">
            <v>0</v>
          </cell>
          <cell r="AA2">
            <v>0</v>
          </cell>
          <cell r="AB2">
            <v>0</v>
          </cell>
          <cell r="AC2" t="str">
            <v>https://drive.google.com/open?id=1QVnyGICGhrGXlT5mGEIWCShsA7lw318z</v>
          </cell>
          <cell r="AD2">
            <v>1</v>
          </cell>
          <cell r="AE2" t="str">
            <v>08 Agustus 1966</v>
          </cell>
          <cell r="AF2" t="str">
            <v>77.768.824.0-417.000</v>
          </cell>
          <cell r="AG2" t="str">
            <v>Sertifikasi Pembimbing Manasik Haji</v>
          </cell>
          <cell r="AH2" t="e">
            <v>#N/A</v>
          </cell>
          <cell r="AI2" t="e">
            <v>#N/A</v>
          </cell>
        </row>
        <row r="3">
          <cell r="A3">
            <v>202010002</v>
          </cell>
          <cell r="B3">
            <v>44119.419561689814</v>
          </cell>
          <cell r="C3" t="str">
            <v>Nurjen, S.Ag</v>
          </cell>
          <cell r="D3" t="str">
            <v>Laki-laki</v>
          </cell>
          <cell r="E3" t="str">
            <v>Serang</v>
          </cell>
          <cell r="F3">
            <v>25856</v>
          </cell>
          <cell r="G3" t="str">
            <v>197010152009011003</v>
          </cell>
          <cell r="H3" t="str">
            <v>Penata Tk.I (III/d)</v>
          </cell>
          <cell r="I3">
            <v>0</v>
          </cell>
          <cell r="J3" t="str">
            <v>Penghulu Muda</v>
          </cell>
          <cell r="K3" t="str">
            <v>KUA Kec. Grogol</v>
          </cell>
          <cell r="L3" t="str">
            <v>Kota Cilegon</v>
          </cell>
          <cell r="M3" t="str">
            <v>Jl. Sukabumi Ii Kavling Blok I Ciwedus Cilegon</v>
          </cell>
          <cell r="N3" t="str">
            <v>08176436259</v>
          </cell>
          <cell r="O3" t="str">
            <v>S1</v>
          </cell>
          <cell r="P3" t="str">
            <v>346802770401000</v>
          </cell>
          <cell r="Q3" t="str">
            <v>386301001441501</v>
          </cell>
          <cell r="R3" t="str">
            <v>Bank BRI</v>
          </cell>
          <cell r="S3" t="str">
            <v>NURJEN, S AG</v>
          </cell>
          <cell r="T3">
            <v>0</v>
          </cell>
          <cell r="U3">
            <v>0</v>
          </cell>
          <cell r="V3">
            <v>0</v>
          </cell>
          <cell r="W3">
            <v>0</v>
          </cell>
          <cell r="X3">
            <v>0</v>
          </cell>
          <cell r="Y3">
            <v>0</v>
          </cell>
          <cell r="Z3">
            <v>0</v>
          </cell>
          <cell r="AA3">
            <v>0</v>
          </cell>
          <cell r="AB3">
            <v>0</v>
          </cell>
          <cell r="AC3" t="str">
            <v>https://drive.google.com/open?id=1Yf-p-B3XLyM6HDqTiKHgbKYTLzyrtrhK</v>
          </cell>
          <cell r="AD3">
            <v>2</v>
          </cell>
          <cell r="AE3" t="str">
            <v>15 Oktober 1970</v>
          </cell>
          <cell r="AF3" t="str">
            <v>34.680.027.0-401.000</v>
          </cell>
          <cell r="AG3" t="str">
            <v>Sertifikasi Pembimbing Manasik Haji</v>
          </cell>
          <cell r="AH3" t="str">
            <v>Sertifikasi pembimbing haji ok, yes!</v>
          </cell>
          <cell r="AI3" t="str">
            <v>Jadikan kegiatan sertifikasi ini untuk membangun pembimbing haji yang profesional dan berkarakter!</v>
          </cell>
        </row>
        <row r="4">
          <cell r="A4">
            <v>202010003</v>
          </cell>
          <cell r="B4">
            <v>44119.577202592598</v>
          </cell>
          <cell r="C4" t="str">
            <v>H. Wachju Widajana, SQ, MA</v>
          </cell>
          <cell r="D4" t="str">
            <v>Laki-laki</v>
          </cell>
          <cell r="E4" t="str">
            <v>Bandung</v>
          </cell>
          <cell r="F4">
            <v>26159</v>
          </cell>
          <cell r="G4" t="str">
            <v>197108142009011007</v>
          </cell>
          <cell r="H4" t="str">
            <v>Penata Tk.I (III/d)</v>
          </cell>
          <cell r="I4" t="str">
            <v>Pernah Berhaji</v>
          </cell>
          <cell r="J4" t="str">
            <v>Penyuluh Agama Islam</v>
          </cell>
          <cell r="K4" t="str">
            <v>Kankemenag</v>
          </cell>
          <cell r="L4" t="str">
            <v>Kota Serang</v>
          </cell>
          <cell r="M4" t="str">
            <v>Jl. Ciwaru Raya No. 01</v>
          </cell>
          <cell r="N4" t="str">
            <v>0818696224</v>
          </cell>
          <cell r="O4" t="str">
            <v>S2</v>
          </cell>
          <cell r="P4" t="str">
            <v>347824674401000</v>
          </cell>
          <cell r="Q4" t="str">
            <v>141101000209509</v>
          </cell>
          <cell r="R4" t="str">
            <v>Bank BRI</v>
          </cell>
          <cell r="S4" t="str">
            <v>WACHJU WIDAJANA</v>
          </cell>
          <cell r="T4">
            <v>0</v>
          </cell>
          <cell r="U4">
            <v>0</v>
          </cell>
          <cell r="V4">
            <v>0</v>
          </cell>
          <cell r="W4">
            <v>0</v>
          </cell>
          <cell r="X4">
            <v>0</v>
          </cell>
          <cell r="Y4">
            <v>0</v>
          </cell>
          <cell r="Z4">
            <v>0</v>
          </cell>
          <cell r="AA4">
            <v>0</v>
          </cell>
          <cell r="AB4">
            <v>0</v>
          </cell>
          <cell r="AC4" t="str">
            <v>https://drive.google.com/open?id=1NVfsQZMhyRIJ2uyhtw8_aNQDf1zeXmqH</v>
          </cell>
          <cell r="AD4">
            <v>3</v>
          </cell>
          <cell r="AE4" t="str">
            <v>14 Agustus 1971</v>
          </cell>
          <cell r="AF4" t="str">
            <v>34.782.246.4-401.000</v>
          </cell>
          <cell r="AG4" t="str">
            <v>Sertifikasi Pembimbing Manasik Haji</v>
          </cell>
          <cell r="AH4" t="e">
            <v>#N/A</v>
          </cell>
          <cell r="AI4" t="e">
            <v>#N/A</v>
          </cell>
        </row>
        <row r="5">
          <cell r="A5">
            <v>202010004</v>
          </cell>
          <cell r="B5">
            <v>44119.683782870372</v>
          </cell>
          <cell r="C5" t="str">
            <v>Dra. Fatiyah</v>
          </cell>
          <cell r="D5" t="str">
            <v>Perempuan</v>
          </cell>
          <cell r="E5" t="str">
            <v>Serang</v>
          </cell>
          <cell r="F5">
            <v>24821</v>
          </cell>
          <cell r="G5" t="str">
            <v>196712152000122001</v>
          </cell>
          <cell r="H5" t="str">
            <v>Penata Tk.I (III/d)</v>
          </cell>
          <cell r="I5" t="str">
            <v>Pernah Berhaji</v>
          </cell>
          <cell r="J5" t="str">
            <v>Pelaksana</v>
          </cell>
          <cell r="K5" t="str">
            <v>Kankemenag</v>
          </cell>
          <cell r="L5" t="str">
            <v>Kota Serang</v>
          </cell>
          <cell r="M5" t="str">
            <v xml:space="preserve">Jl. Ciwaru Raya No 1 A </v>
          </cell>
          <cell r="N5" t="str">
            <v>081906426567</v>
          </cell>
          <cell r="O5" t="str">
            <v>S1</v>
          </cell>
          <cell r="P5" t="str">
            <v>777681974401000</v>
          </cell>
          <cell r="Q5" t="str">
            <v>008401073827500</v>
          </cell>
          <cell r="R5" t="str">
            <v>Bank BRI</v>
          </cell>
          <cell r="S5" t="str">
            <v>Dra. Fatiyah</v>
          </cell>
          <cell r="T5">
            <v>0</v>
          </cell>
          <cell r="U5">
            <v>0</v>
          </cell>
          <cell r="V5">
            <v>0</v>
          </cell>
          <cell r="W5">
            <v>0</v>
          </cell>
          <cell r="X5">
            <v>0</v>
          </cell>
          <cell r="Y5">
            <v>0</v>
          </cell>
          <cell r="Z5">
            <v>0</v>
          </cell>
          <cell r="AA5">
            <v>0</v>
          </cell>
          <cell r="AB5">
            <v>0</v>
          </cell>
          <cell r="AC5" t="str">
            <v>https://drive.google.com/open?id=1AV9k5VaIAeAAfT7Vf9zWsaBq2ex9am6V</v>
          </cell>
          <cell r="AD5">
            <v>4</v>
          </cell>
          <cell r="AE5" t="str">
            <v>15 Desember 1967</v>
          </cell>
          <cell r="AF5" t="str">
            <v>77.768.819.4-401.000</v>
          </cell>
          <cell r="AG5" t="str">
            <v>Sertifikasi Pembimbing Manasik Haji</v>
          </cell>
          <cell r="AH5" t="e">
            <v>#N/A</v>
          </cell>
          <cell r="AI5" t="e">
            <v>#N/A</v>
          </cell>
        </row>
        <row r="6">
          <cell r="A6">
            <v>202010005</v>
          </cell>
          <cell r="B6">
            <v>44119.697186678241</v>
          </cell>
          <cell r="C6" t="str">
            <v>Ipul Saiful Maarif, S.Ag</v>
          </cell>
          <cell r="D6" t="str">
            <v>Laki-laki</v>
          </cell>
          <cell r="E6" t="str">
            <v>Serang</v>
          </cell>
          <cell r="F6">
            <v>28803</v>
          </cell>
          <cell r="G6" t="str">
            <v>197811092006041008</v>
          </cell>
          <cell r="H6" t="str">
            <v>Penata Tk.I (III/d)</v>
          </cell>
          <cell r="I6" t="str">
            <v>Pernah Berhaji</v>
          </cell>
          <cell r="J6" t="str">
            <v>Penyuluh Agama Islam</v>
          </cell>
          <cell r="K6" t="str">
            <v>Kankemenag</v>
          </cell>
          <cell r="L6" t="str">
            <v>Kota Serang</v>
          </cell>
          <cell r="M6" t="str">
            <v>Jl. Ciwaru Raya No.1A</v>
          </cell>
          <cell r="N6" t="str">
            <v>085311854302</v>
          </cell>
          <cell r="O6" t="str">
            <v>S1</v>
          </cell>
          <cell r="P6" t="str">
            <v>263492878401000</v>
          </cell>
          <cell r="Q6" t="str">
            <v>008401055195505</v>
          </cell>
          <cell r="R6" t="str">
            <v>Bank BRI</v>
          </cell>
          <cell r="S6" t="str">
            <v>HAJI IPUL SAIFUL MAARIF</v>
          </cell>
          <cell r="T6">
            <v>0</v>
          </cell>
          <cell r="U6">
            <v>0</v>
          </cell>
          <cell r="V6">
            <v>0</v>
          </cell>
          <cell r="W6">
            <v>0</v>
          </cell>
          <cell r="X6">
            <v>0</v>
          </cell>
          <cell r="Y6">
            <v>0</v>
          </cell>
          <cell r="Z6">
            <v>0</v>
          </cell>
          <cell r="AA6">
            <v>0</v>
          </cell>
          <cell r="AB6">
            <v>0</v>
          </cell>
          <cell r="AC6" t="str">
            <v>https://drive.google.com/open?id=10QAFSpfQJNg19IupaomWztH4BLFv7zta</v>
          </cell>
          <cell r="AD6">
            <v>5</v>
          </cell>
          <cell r="AE6" t="str">
            <v>09 November 1978</v>
          </cell>
          <cell r="AF6" t="str">
            <v>26.349.928.8-401.000</v>
          </cell>
          <cell r="AG6" t="str">
            <v>Sertifikasi Pembimbing Manasik Haji</v>
          </cell>
          <cell r="AH6" t="e">
            <v>#N/A</v>
          </cell>
          <cell r="AI6" t="e">
            <v>#N/A</v>
          </cell>
        </row>
        <row r="7">
          <cell r="A7">
            <v>202010006</v>
          </cell>
          <cell r="B7">
            <v>44119.736278750002</v>
          </cell>
          <cell r="C7" t="str">
            <v>Drs. H. Komar, M.Si</v>
          </cell>
          <cell r="D7" t="str">
            <v>Laki-laki</v>
          </cell>
          <cell r="E7" t="str">
            <v>Kuningan</v>
          </cell>
          <cell r="F7">
            <v>24362</v>
          </cell>
          <cell r="G7" t="str">
            <v>196609121995031001</v>
          </cell>
          <cell r="H7" t="str">
            <v>Pembina Tk.I (IV/b)</v>
          </cell>
          <cell r="I7" t="str">
            <v>Pernah Berhaji</v>
          </cell>
          <cell r="J7" t="str">
            <v>Penghulu</v>
          </cell>
          <cell r="K7" t="str">
            <v>Kankemenag</v>
          </cell>
          <cell r="L7" t="str">
            <v>Kota Serang</v>
          </cell>
          <cell r="M7" t="str">
            <v>Jln. Cuwaru Raya No 1 Serang</v>
          </cell>
          <cell r="N7" t="str">
            <v>085216169178</v>
          </cell>
          <cell r="O7" t="str">
            <v>S2</v>
          </cell>
          <cell r="P7" t="str">
            <v>357021443401000</v>
          </cell>
          <cell r="Q7" t="str">
            <v>008401051514503</v>
          </cell>
          <cell r="R7" t="str">
            <v>Bank BRI</v>
          </cell>
          <cell r="S7" t="str">
            <v>DRS KOMAR</v>
          </cell>
          <cell r="T7">
            <v>0</v>
          </cell>
          <cell r="U7">
            <v>0</v>
          </cell>
          <cell r="V7">
            <v>0</v>
          </cell>
          <cell r="W7">
            <v>0</v>
          </cell>
          <cell r="X7">
            <v>0</v>
          </cell>
          <cell r="Y7">
            <v>0</v>
          </cell>
          <cell r="Z7">
            <v>0</v>
          </cell>
          <cell r="AA7">
            <v>0</v>
          </cell>
          <cell r="AB7">
            <v>0</v>
          </cell>
          <cell r="AC7" t="str">
            <v>https://drive.google.com/open?id=1KKVdTCg6pi287Tv0wH94JQHaHMYYzlP7</v>
          </cell>
          <cell r="AD7">
            <v>6</v>
          </cell>
          <cell r="AE7" t="str">
            <v>12 September 1966</v>
          </cell>
          <cell r="AF7" t="str">
            <v>35.702.214.3-401.000</v>
          </cell>
          <cell r="AG7" t="str">
            <v>Sertifikasi Pembimbing Manasik Haji</v>
          </cell>
          <cell r="AH7" t="e">
            <v>#N/A</v>
          </cell>
          <cell r="AI7" t="e">
            <v>#N/A</v>
          </cell>
        </row>
        <row r="8">
          <cell r="A8">
            <v>202010007</v>
          </cell>
          <cell r="B8">
            <v>44120.353254490736</v>
          </cell>
          <cell r="C8" t="str">
            <v>Drs. Taufikurohman, MSI</v>
          </cell>
          <cell r="D8" t="str">
            <v>Laki-laki</v>
          </cell>
          <cell r="E8" t="str">
            <v>Pandeglang</v>
          </cell>
          <cell r="F8">
            <v>25295</v>
          </cell>
          <cell r="G8" t="str">
            <v>196904022002121004</v>
          </cell>
          <cell r="H8" t="str">
            <v>Pembina (IV/a)</v>
          </cell>
          <cell r="I8" t="str">
            <v>Pernah Berhaji</v>
          </cell>
          <cell r="J8" t="str">
            <v xml:space="preserve">Kasubid Orpol </v>
          </cell>
          <cell r="K8" t="str">
            <v>IPHI</v>
          </cell>
          <cell r="L8" t="str">
            <v>Kota Serang</v>
          </cell>
          <cell r="M8" t="str">
            <v>Jl Syech Nawawi Al Bantani Kp3B Curug Kota Serang</v>
          </cell>
          <cell r="N8" t="str">
            <v>087771107700</v>
          </cell>
          <cell r="O8" t="str">
            <v>S2</v>
          </cell>
          <cell r="P8" t="str">
            <v>091675421401000</v>
          </cell>
          <cell r="Q8" t="str">
            <v>0085673807101</v>
          </cell>
          <cell r="R8" t="str">
            <v>Bank BJB</v>
          </cell>
          <cell r="S8" t="str">
            <v>TAUFIKUROHMAN,DRS</v>
          </cell>
          <cell r="T8">
            <v>0</v>
          </cell>
          <cell r="U8">
            <v>0</v>
          </cell>
          <cell r="V8">
            <v>0</v>
          </cell>
          <cell r="W8">
            <v>0</v>
          </cell>
          <cell r="X8">
            <v>0</v>
          </cell>
          <cell r="Y8">
            <v>0</v>
          </cell>
          <cell r="Z8">
            <v>0</v>
          </cell>
          <cell r="AA8">
            <v>0</v>
          </cell>
          <cell r="AB8">
            <v>0</v>
          </cell>
          <cell r="AC8" t="str">
            <v>https://drive.google.com/open?id=1acG2anKpSlpgYccs2gex3-7x1NaMsU6y</v>
          </cell>
          <cell r="AD8">
            <v>7</v>
          </cell>
          <cell r="AE8" t="str">
            <v>02 April 1969</v>
          </cell>
          <cell r="AF8" t="str">
            <v>09.167.754.1-401.000</v>
          </cell>
          <cell r="AG8" t="str">
            <v>Sertifikasi Pembimbing Manasik Haji</v>
          </cell>
          <cell r="AH8" t="e">
            <v>#N/A</v>
          </cell>
          <cell r="AI8" t="e">
            <v>#N/A</v>
          </cell>
        </row>
        <row r="9">
          <cell r="A9">
            <v>202010008</v>
          </cell>
          <cell r="B9">
            <v>44120.421033287035</v>
          </cell>
          <cell r="C9" t="str">
            <v>Dra. Hj. Aan Aisyah, M.Pd</v>
          </cell>
          <cell r="D9" t="str">
            <v>Perempuan</v>
          </cell>
          <cell r="E9" t="str">
            <v>Garut</v>
          </cell>
          <cell r="F9">
            <v>25129</v>
          </cell>
          <cell r="G9" t="str">
            <v>196810181989032001</v>
          </cell>
          <cell r="H9" t="str">
            <v>Pembina Tk.I (IV/b)</v>
          </cell>
          <cell r="I9" t="str">
            <v>Pernah Berhaji</v>
          </cell>
          <cell r="J9" t="str">
            <v>Pengawas Madya</v>
          </cell>
          <cell r="K9" t="str">
            <v>Kankemenag</v>
          </cell>
          <cell r="L9" t="str">
            <v>Kota Serang</v>
          </cell>
          <cell r="M9" t="str">
            <v>Jln. Ciwaru Raya No 1A Kota Serang</v>
          </cell>
          <cell r="N9" t="str">
            <v>081387256468</v>
          </cell>
          <cell r="O9" t="str">
            <v>S2</v>
          </cell>
          <cell r="P9" t="str">
            <v>257453225401000</v>
          </cell>
          <cell r="Q9" t="str">
            <v>008401051024508</v>
          </cell>
          <cell r="R9" t="str">
            <v>Bank BRI</v>
          </cell>
          <cell r="S9" t="str">
            <v>Aan Aisyah</v>
          </cell>
          <cell r="AC9" t="str">
            <v>https://drive.google.com/open?id=19qwGQcfVia19vDE7OGHkW3g313fQiEyk</v>
          </cell>
          <cell r="AD9">
            <v>8</v>
          </cell>
          <cell r="AE9" t="str">
            <v>18 Oktober 1968</v>
          </cell>
          <cell r="AF9" t="str">
            <v>25.745.532.5-401.000</v>
          </cell>
          <cell r="AG9" t="str">
            <v>Sertifikasi Pembimbing Manasik Haji</v>
          </cell>
          <cell r="AH9" t="str">
            <v xml:space="preserve">Konsisten antara jdwl dan kenyataan. Pemateri sngt bagus2 sesuai dgn disiplin ilmunya. Disiplin waktu. </v>
          </cell>
          <cell r="AI9" t="str">
            <v>Dibuatkan alumni agar persahabatan, persaudaraan dan ilmu yg di dapat ttp terdapat interaksi</v>
          </cell>
        </row>
        <row r="10">
          <cell r="A10">
            <v>202010009</v>
          </cell>
          <cell r="B10">
            <v>44120.590277800926</v>
          </cell>
          <cell r="C10" t="str">
            <v>H. Yudhi Ayubudhi Nugraha Adami, SH, M.Sy</v>
          </cell>
          <cell r="D10" t="str">
            <v>Laki-laki</v>
          </cell>
          <cell r="E10" t="str">
            <v>Serang</v>
          </cell>
          <cell r="F10">
            <v>27921</v>
          </cell>
          <cell r="G10" t="str">
            <v>197606102011011008</v>
          </cell>
          <cell r="H10" t="str">
            <v>Penata (III/c)</v>
          </cell>
          <cell r="I10" t="str">
            <v>Pernah Berhaji</v>
          </cell>
          <cell r="J10" t="str">
            <v>Pelaksana Seksi Phu</v>
          </cell>
          <cell r="K10" t="str">
            <v>Kankemenag</v>
          </cell>
          <cell r="L10" t="str">
            <v>Kota Serang</v>
          </cell>
          <cell r="M10" t="str">
            <v>Jl. Ciwaru Raya No 1 A</v>
          </cell>
          <cell r="N10" t="str">
            <v>081298001890</v>
          </cell>
          <cell r="O10" t="str">
            <v>S2</v>
          </cell>
          <cell r="P10" t="str">
            <v>363553397401000</v>
          </cell>
          <cell r="Q10" t="str">
            <v>008401057363502</v>
          </cell>
          <cell r="R10" t="str">
            <v>Bank BRI</v>
          </cell>
          <cell r="S10" t="str">
            <v>Yudhi Ayubudhi Nugraha</v>
          </cell>
          <cell r="AC10" t="str">
            <v>https://drive.google.com/open?id=1zIOTLa90bO2YMLZMc5J94Kw-NV1QmwwQ</v>
          </cell>
          <cell r="AD10">
            <v>9</v>
          </cell>
          <cell r="AE10" t="str">
            <v>10 Juni 1976</v>
          </cell>
          <cell r="AF10" t="str">
            <v>36.355.533.7-401.000</v>
          </cell>
          <cell r="AG10" t="str">
            <v>Sertifikasi Pembimbing Manasik Haji</v>
          </cell>
          <cell r="AH10" t="str">
            <v>Tiada hari tanpa belajar,  walau melelahkan,  namun tetap semangat</v>
          </cell>
          <cell r="AI10" t="str">
            <v xml:space="preserve">Secara umum,  narsumnya sangat memuaskan... salut u panitia.. </v>
          </cell>
        </row>
        <row r="11">
          <cell r="A11">
            <v>202010010</v>
          </cell>
          <cell r="B11">
            <v>44122.49361341435</v>
          </cell>
          <cell r="C11" t="str">
            <v>H. Oman Fathurrohman, Lc.</v>
          </cell>
          <cell r="D11" t="str">
            <v>Laki-laki</v>
          </cell>
          <cell r="E11" t="str">
            <v>Serang</v>
          </cell>
          <cell r="F11">
            <v>27254</v>
          </cell>
          <cell r="G11" t="str">
            <v>-</v>
          </cell>
          <cell r="H11" t="str">
            <v>-</v>
          </cell>
          <cell r="I11" t="str">
            <v>Pernah Berhaji</v>
          </cell>
          <cell r="J11" t="str">
            <v>Penyuluh Agama Islam Non Pns</v>
          </cell>
          <cell r="K11" t="str">
            <v>Kankemenag</v>
          </cell>
          <cell r="L11" t="str">
            <v>Kota Cilegon</v>
          </cell>
          <cell r="M11" t="str">
            <v>Jl. Sukabumi Ii Kav. Blok I, Ciwedus, Kota Cilegon, Banten</v>
          </cell>
          <cell r="N11" t="str">
            <v>085920036832</v>
          </cell>
          <cell r="O11" t="str">
            <v>S1</v>
          </cell>
          <cell r="P11" t="str">
            <v>878607431417000</v>
          </cell>
          <cell r="Q11" t="str">
            <v>9000011040913</v>
          </cell>
          <cell r="R11" t="str">
            <v>Bank Mandiri</v>
          </cell>
          <cell r="S11" t="str">
            <v>Oman Fathurrohman</v>
          </cell>
          <cell r="AC11" t="str">
            <v>https://drive.google.com/open?id=1bZJonqewwqOvAYvljg1zlfBdypVR3uSn</v>
          </cell>
          <cell r="AD11">
            <v>10</v>
          </cell>
          <cell r="AE11" t="str">
            <v>13 Agustus 1974</v>
          </cell>
          <cell r="AF11" t="str">
            <v>87.860.074.1-417.000</v>
          </cell>
          <cell r="AG11" t="str">
            <v>Sertifikasi Pembimbing Manasik Haji</v>
          </cell>
          <cell r="AH11" t="e">
            <v>#N/A</v>
          </cell>
          <cell r="AI11" t="e">
            <v>#N/A</v>
          </cell>
        </row>
        <row r="12">
          <cell r="A12">
            <v>202010011</v>
          </cell>
          <cell r="B12">
            <v>44122.549305219909</v>
          </cell>
          <cell r="C12" t="str">
            <v>Dra. Hj. Rinaningsih</v>
          </cell>
          <cell r="D12" t="str">
            <v>Perempuan</v>
          </cell>
          <cell r="E12" t="str">
            <v>Pandeglang</v>
          </cell>
          <cell r="F12">
            <v>25072</v>
          </cell>
          <cell r="G12" t="str">
            <v>196808222014112001</v>
          </cell>
          <cell r="H12" t="str">
            <v>Penata Muda Tk.I (III/b)</v>
          </cell>
          <cell r="I12" t="str">
            <v>Pernah Berhaji</v>
          </cell>
          <cell r="J12" t="str">
            <v>Penyuluh Agama Islam Fugsional</v>
          </cell>
          <cell r="K12" t="str">
            <v>Kankemenag</v>
          </cell>
          <cell r="L12" t="str">
            <v>Kab. Serang</v>
          </cell>
          <cell r="M12" t="str">
            <v>Jl. Keagungan No.1C Lontar Baru Kec. Serang Kota Serang</v>
          </cell>
          <cell r="N12" t="str">
            <v>081906726309</v>
          </cell>
          <cell r="O12" t="str">
            <v>S1</v>
          </cell>
          <cell r="P12" t="str">
            <v>269514543401000</v>
          </cell>
          <cell r="Q12" t="str">
            <v>083301026436531</v>
          </cell>
          <cell r="R12" t="str">
            <v>Bank BRI</v>
          </cell>
          <cell r="S12" t="str">
            <v>DRA HJ RINA NINGSIH</v>
          </cell>
          <cell r="T12" t="str">
            <v>https://drive.google.com/open?id=1tFjc4nYckjYzw3etQqntfemymO-7UL0W</v>
          </cell>
          <cell r="W12" t="str">
            <v>https://drive.google.com/open?id=1N61nAnTxqJVWDzvaVGI9KFu9xaoAgvOI</v>
          </cell>
          <cell r="AC12" t="str">
            <v>https://drive.google.com/open?id=1V12z9xbGKBrx0D4PqfAohNec58QC2Qr3</v>
          </cell>
          <cell r="AD12">
            <v>11</v>
          </cell>
          <cell r="AE12" t="str">
            <v>22 Agustus 1968</v>
          </cell>
          <cell r="AF12" t="str">
            <v>26.951.145.3-401.000</v>
          </cell>
          <cell r="AG12" t="str">
            <v>Sertifikasi Pembimbing Manasik Haji</v>
          </cell>
          <cell r="AH12" t="e">
            <v>#N/A</v>
          </cell>
          <cell r="AI12" t="e">
            <v>#N/A</v>
          </cell>
        </row>
        <row r="13">
          <cell r="A13">
            <v>202010012</v>
          </cell>
          <cell r="B13">
            <v>44122.73541966435</v>
          </cell>
          <cell r="C13" t="str">
            <v>Barojih, S.Ag</v>
          </cell>
          <cell r="D13" t="str">
            <v>Laki-laki</v>
          </cell>
          <cell r="E13" t="str">
            <v>Tangerang</v>
          </cell>
          <cell r="F13">
            <v>25745</v>
          </cell>
          <cell r="G13" t="str">
            <v>197006262003121001</v>
          </cell>
          <cell r="H13" t="str">
            <v>Pembina (IV/a)</v>
          </cell>
          <cell r="J13" t="str">
            <v>Penghulu Madya</v>
          </cell>
          <cell r="K13" t="str">
            <v>Kankemenag</v>
          </cell>
          <cell r="L13" t="str">
            <v>Kota Tangerang</v>
          </cell>
          <cell r="M13" t="str">
            <v>Jln. Ahmad Yani No. 8 Kec. Tangerang</v>
          </cell>
          <cell r="N13" t="str">
            <v>081310264395</v>
          </cell>
          <cell r="O13" t="str">
            <v>S1</v>
          </cell>
          <cell r="P13" t="str">
            <v>493639512416000</v>
          </cell>
          <cell r="Q13" t="str">
            <v>012001059131507</v>
          </cell>
          <cell r="R13" t="str">
            <v>Bank BRI</v>
          </cell>
          <cell r="S13" t="str">
            <v>BAROJIH</v>
          </cell>
          <cell r="T13" t="str">
            <v>https://drive.google.com/open?id=1ogB2wBVDfWs5wDHi_iyjjXlqO2TY-EEH</v>
          </cell>
          <cell r="U13" t="str">
            <v>https://drive.google.com/open?id=1Y5mhVyiD1LLDhcG0GDQ7HlA6aQs2exNm</v>
          </cell>
          <cell r="V13" t="str">
            <v>https://drive.google.com/open?id=1BTBYAQocP_74f8VOBGvxIdzvsa1mC-qA</v>
          </cell>
          <cell r="W13" t="str">
            <v>https://drive.google.com/open?id=1urzwrIbuWLZBWjcjg-InlZgqasb4LRpU</v>
          </cell>
          <cell r="X13" t="str">
            <v>https://drive.google.com/open?id=1SdQ4Bl0A5lR0g6Dp8bqxaYr8C_ME1c3o</v>
          </cell>
          <cell r="Y13" t="str">
            <v>https://drive.google.com/open?id=1B9ENjvGvd0J8DTt4IARczZClT6h-QekC</v>
          </cell>
          <cell r="Z13" t="str">
            <v>https://drive.google.com/open?id=1A9qweE4cSfeHMeT_x1PB8rc86TjNiemk</v>
          </cell>
          <cell r="AA13" t="str">
            <v>https://drive.google.com/open?id=1haPteAaWlZRhUueYyFZUWaR02cOrUTp7</v>
          </cell>
          <cell r="AB13" t="str">
            <v>https://drive.google.com/open?id=1QpFKfb9gq9A0FaGGRZ33yXrF8pJX11Ry</v>
          </cell>
          <cell r="AC13" t="str">
            <v>https://drive.google.com/open?id=1alErELWOAUjQtxnk5xOh396w2kwu-nVU</v>
          </cell>
          <cell r="AD13">
            <v>12</v>
          </cell>
          <cell r="AE13" t="str">
            <v>26 Juni 1970</v>
          </cell>
          <cell r="AF13" t="str">
            <v>49.363.395.2-416.000</v>
          </cell>
          <cell r="AG13" t="str">
            <v>Sertifikasi Pembimbing Manasik Haji</v>
          </cell>
          <cell r="AH13" t="e">
            <v>#N/A</v>
          </cell>
          <cell r="AI13" t="e">
            <v>#N/A</v>
          </cell>
        </row>
        <row r="14">
          <cell r="A14">
            <v>202010013</v>
          </cell>
          <cell r="B14">
            <v>44122.742226817129</v>
          </cell>
          <cell r="C14" t="str">
            <v>Hj. Siti Masyitoh, S.Ag</v>
          </cell>
          <cell r="D14" t="str">
            <v>Perempuan</v>
          </cell>
          <cell r="E14" t="str">
            <v>Tangerang</v>
          </cell>
          <cell r="F14">
            <v>26150</v>
          </cell>
          <cell r="G14" t="str">
            <v>197108051994032002</v>
          </cell>
          <cell r="H14" t="str">
            <v>Pembina Tk.I (IV/b)</v>
          </cell>
          <cell r="I14" t="str">
            <v>Pernah Berhaji</v>
          </cell>
          <cell r="J14" t="str">
            <v>Penyuluh Agama Islam</v>
          </cell>
          <cell r="K14" t="str">
            <v>KUA Kec. Ciledug</v>
          </cell>
          <cell r="L14" t="str">
            <v>Kota Tangerang</v>
          </cell>
          <cell r="M14" t="str">
            <v>Jl. Raden Patah Kelurahan Sudimara Barat Kecamatan Ciledug Kota Tangerang</v>
          </cell>
          <cell r="N14" t="str">
            <v>085658652837</v>
          </cell>
          <cell r="O14" t="str">
            <v>S1</v>
          </cell>
          <cell r="P14" t="str">
            <v>493638746416000</v>
          </cell>
          <cell r="Q14" t="str">
            <v>7142248926</v>
          </cell>
          <cell r="R14" t="str">
            <v>Bank Syariah Mandiri</v>
          </cell>
          <cell r="S14" t="str">
            <v>HJ SITI MASYITOH</v>
          </cell>
          <cell r="T14" t="str">
            <v>https://drive.google.com/open?id=1Id_tAGgBUGkuU7ksFK7Ja_GQvtW1Bag3</v>
          </cell>
          <cell r="U14" t="str">
            <v>https://drive.google.com/open?id=1pMYMKFy8RwcWTZiqZNPsA8cs1gxdLhFU</v>
          </cell>
          <cell r="V14" t="str">
            <v>https://drive.google.com/open?id=1gb_78W0EdyVo-U6yxTC9ZAMIf0L0NDKj</v>
          </cell>
          <cell r="W14" t="str">
            <v>https://drive.google.com/open?id=16c5X5sGGYoE5YCzteaOiO7uOhsCM2h9C</v>
          </cell>
          <cell r="Y14" t="str">
            <v>https://drive.google.com/open?id=1ko8CamIk1ePfl3VXTQHa1zLretvXJ8b1</v>
          </cell>
          <cell r="Z14" t="str">
            <v>https://drive.google.com/open?id=1y-Okd5APN4dKLSZzfQh-0ZhQQct6naUE</v>
          </cell>
          <cell r="AC14" t="str">
            <v>https://drive.google.com/open?id=1y6wrkJJeCS_NHLSviyl5-J1p0vHvVGxv</v>
          </cell>
          <cell r="AD14">
            <v>13</v>
          </cell>
          <cell r="AE14" t="str">
            <v>05 Agustus 1971</v>
          </cell>
          <cell r="AF14" t="str">
            <v>49.363.387.6-416.000</v>
          </cell>
          <cell r="AG14" t="str">
            <v>Sertifikasi Pembimbing Manasik Haji</v>
          </cell>
          <cell r="AH14" t="e">
            <v>#N/A</v>
          </cell>
          <cell r="AI14" t="e">
            <v>#N/A</v>
          </cell>
        </row>
        <row r="15">
          <cell r="A15">
            <v>202010014</v>
          </cell>
          <cell r="B15">
            <v>44123.175946874995</v>
          </cell>
          <cell r="C15" t="str">
            <v>Muhamad Nurdin, M.Ag</v>
          </cell>
          <cell r="D15" t="str">
            <v>Laki-laki</v>
          </cell>
          <cell r="E15" t="str">
            <v>Jakarta</v>
          </cell>
          <cell r="F15">
            <v>27019</v>
          </cell>
          <cell r="G15" t="str">
            <v>197312212005011002</v>
          </cell>
          <cell r="H15" t="str">
            <v>Pembina (IV/a)</v>
          </cell>
          <cell r="J15" t="str">
            <v>Penyuluh Agama Madya</v>
          </cell>
          <cell r="K15" t="str">
            <v>Kankemenag</v>
          </cell>
          <cell r="L15" t="str">
            <v>Kota Cilegon</v>
          </cell>
          <cell r="M15" t="str">
            <v>Jl. Sukabumi Ii Ciwedus Kel. Cilegon Kota Cilegon</v>
          </cell>
          <cell r="N15" t="str">
            <v>083890904041</v>
          </cell>
          <cell r="O15" t="str">
            <v>S2</v>
          </cell>
          <cell r="P15" t="str">
            <v>488997180013000</v>
          </cell>
          <cell r="Q15" t="str">
            <v>034101028556502</v>
          </cell>
          <cell r="R15" t="str">
            <v>Bank BRI</v>
          </cell>
          <cell r="S15" t="str">
            <v>Muhamad Nurdin</v>
          </cell>
          <cell r="AC15" t="str">
            <v>https://drive.google.com/open?id=1JVMhBO9vjpgL-ZIdTXx4fpjyzeL545ps</v>
          </cell>
          <cell r="AD15">
            <v>14</v>
          </cell>
          <cell r="AE15" t="str">
            <v>21 Desember 1973</v>
          </cell>
          <cell r="AF15" t="str">
            <v>48.899.971.0-013.000</v>
          </cell>
          <cell r="AG15" t="str">
            <v>Sertifikasi Pembimbing Manasik Haji</v>
          </cell>
          <cell r="AH15" t="str">
            <v xml:space="preserve">Kesan pertama saat dikasih kabar untuk mengikuti acara ini, begitu menggoda. Selanjutnya, dibuat pusing dengan persyaratan. Tapi Alhamdulillah, keinginan balik badan turung saya lakukan. Karena Kepala Seksi mengatakan ada perubahan syarat yang meringankan, bahwa untuk mereka belum haji masih dapat mengikuti kegiatan. Duh, senangnya bisa ikut kegiatan yang penuh wawasan keilmuan. Terimakasih saya ucapkan kepada panitia, semoga acara ini memberikan keberkahan untuk kita semua, amin... </v>
          </cell>
          <cell r="AI15" t="str">
            <v xml:space="preserve">Untuk acara selama 10 hari, sebaiknya dijadualkan sesi dinamika kelompok. Agar para peserta tidak hanya saling mengenal satu sama lain, tetapi juga tercipta jalinan silaturahmi yang lebih akrab, dengan segala kenangannya dalam mengikuti kegiatan ini. </v>
          </cell>
        </row>
        <row r="16">
          <cell r="A16">
            <v>202010015</v>
          </cell>
          <cell r="B16">
            <v>44123.425245405087</v>
          </cell>
          <cell r="C16" t="str">
            <v xml:space="preserve">H. Wasit Aulawi, S.Pd., M.Pd.I. </v>
          </cell>
          <cell r="D16" t="str">
            <v>Laki-laki</v>
          </cell>
          <cell r="E16" t="str">
            <v>Serang</v>
          </cell>
          <cell r="F16">
            <v>29622</v>
          </cell>
          <cell r="G16" t="str">
            <v>198102052005011005</v>
          </cell>
          <cell r="H16" t="str">
            <v>Pembina (IV/a)</v>
          </cell>
          <cell r="I16" t="str">
            <v>Pernah Berhaji</v>
          </cell>
          <cell r="J16" t="str">
            <v xml:space="preserve">Kasi Pakis </v>
          </cell>
          <cell r="K16" t="str">
            <v>Kankemenag</v>
          </cell>
          <cell r="L16" t="str">
            <v>Kota Serang</v>
          </cell>
          <cell r="M16" t="str">
            <v xml:space="preserve">Jl. Ciwaru Raya No. 1 A </v>
          </cell>
          <cell r="N16" t="str">
            <v>081282813125</v>
          </cell>
          <cell r="O16" t="str">
            <v>S2</v>
          </cell>
          <cell r="P16" t="str">
            <v>782866685401000</v>
          </cell>
          <cell r="Q16" t="str">
            <v>006201031715507</v>
          </cell>
          <cell r="R16" t="str">
            <v>Bank BRI</v>
          </cell>
          <cell r="S16" t="str">
            <v xml:space="preserve">WASIT AULAWI </v>
          </cell>
          <cell r="Y16" t="str">
            <v>https://drive.google.com/open?id=1TKWhQftmZ14y_9r4hEyFaj16fq10ClIE</v>
          </cell>
          <cell r="Z16" t="str">
            <v>https://drive.google.com/open?id=1eukf3YMvGbXi3NMR2L_-kIm6H905EGOy</v>
          </cell>
          <cell r="AA16" t="str">
            <v>https://drive.google.com/open?id=1k6SxfngXC1G7qostFxzLbYA2RylfYYdv</v>
          </cell>
          <cell r="AC16" t="str">
            <v>https://drive.google.com/open?id=1zcgy8Uwi0cw2xKI-__PC3VUbCK9TDys8</v>
          </cell>
          <cell r="AD16">
            <v>15</v>
          </cell>
          <cell r="AE16" t="str">
            <v>05 Februari 1981</v>
          </cell>
          <cell r="AF16" t="str">
            <v>78.286.666.5-401.000</v>
          </cell>
          <cell r="AG16" t="str">
            <v>Sertifikasi Pembimbing Manasik Haji</v>
          </cell>
          <cell r="AH16" t="str">
            <v>Alhamdulillah banyak yg berkesan mulai, check in peserta sampe postes selama 10 hari butuh perjuangan</v>
          </cell>
          <cell r="AI16" t="str">
            <v>Semoga tindak lanjut sertifikasi pembimbing Mansik Haji tahun 2020 bisa bermanfat, kedepan peserta nya tidak dari unsur ASN kemenag dan ormas saja, tapi melibatkan pimpinan Pondok pesantren,juga biar bimbingan mansik di mulai dari pendidikan sejak dini, dan masuk pada materi kurikulum di pondok pesantren,</v>
          </cell>
        </row>
        <row r="17">
          <cell r="A17">
            <v>202010016</v>
          </cell>
          <cell r="B17">
            <v>44123.523657199075</v>
          </cell>
          <cell r="C17" t="str">
            <v>H. M. Edi Suharsongko, S.Ag., M.Pd.</v>
          </cell>
          <cell r="D17" t="str">
            <v>Laki-laki</v>
          </cell>
          <cell r="E17" t="str">
            <v>Kendal</v>
          </cell>
          <cell r="F17">
            <v>25413</v>
          </cell>
          <cell r="G17" t="str">
            <v>196907292005011003</v>
          </cell>
          <cell r="H17" t="str">
            <v>Pembina (IV/a)</v>
          </cell>
          <cell r="I17" t="str">
            <v>Pernah Berhaji</v>
          </cell>
          <cell r="J17" t="str">
            <v xml:space="preserve">Kasi Pakis </v>
          </cell>
          <cell r="K17" t="str">
            <v>Kankemenag</v>
          </cell>
          <cell r="L17" t="str">
            <v>Kota Tangerang Selatan</v>
          </cell>
          <cell r="M17" t="str">
            <v>Komplek Bsd Kencana Loka Xii.5 Kelurahan Ciater Kecamatan Serpong Kota Tangerang Selatan 15310</v>
          </cell>
          <cell r="N17" t="str">
            <v>081385851754</v>
          </cell>
          <cell r="O17" t="str">
            <v>S2</v>
          </cell>
          <cell r="P17" t="str">
            <v>495148132416000</v>
          </cell>
          <cell r="Q17" t="str">
            <v>052101010227509</v>
          </cell>
          <cell r="R17" t="str">
            <v>Bank BRI</v>
          </cell>
          <cell r="S17" t="str">
            <v>M EDI SUHARSONGKO</v>
          </cell>
          <cell r="T17" t="str">
            <v>https://drive.google.com/open?id=1mPt6KGEegZ-7avHzn_PxJaZ6imlcGeL4</v>
          </cell>
          <cell r="U17" t="str">
            <v>https://drive.google.com/open?id=1JEK17-6GyahjQLz0k17m-4TZtjWFYmWp</v>
          </cell>
          <cell r="V17" t="str">
            <v>https://drive.google.com/open?id=1AfYvQ4z49TCHUx9UhxOm6u9duyME-lmX</v>
          </cell>
          <cell r="W17" t="str">
            <v>https://drive.google.com/open?id=1YaY-5BBsS5UQZThZQVLVVvzqqwAceum8</v>
          </cell>
          <cell r="Y17" t="str">
            <v>https://drive.google.com/open?id=1GIsMpDD5e-eE3ggvCc5pplJwCgUvYueI</v>
          </cell>
          <cell r="Z17" t="str">
            <v>https://drive.google.com/open?id=1eXJKvj_dva09a2GWOHWdKbOgjO8DhM5d</v>
          </cell>
          <cell r="AB17" t="str">
            <v>https://drive.google.com/open?id=1ZhsjdnhYxyJo8Oe-nXKT82CdxS8H3ATv</v>
          </cell>
          <cell r="AC17" t="str">
            <v>https://drive.google.com/open?id=1ESALeOwBN4d2TUE0oa0o01mwudmklGfh</v>
          </cell>
          <cell r="AD17">
            <v>16</v>
          </cell>
          <cell r="AE17" t="str">
            <v>29 Juli 1969</v>
          </cell>
          <cell r="AF17" t="str">
            <v>49.514.481.2-416.000</v>
          </cell>
          <cell r="AG17" t="str">
            <v>Sertifikasi Pembimbing Manasik Haji</v>
          </cell>
          <cell r="AH17" t="str">
            <v xml:space="preserve">PELATIHAN INI ILMUNYA SANGAT BERMANFAAT, TERIMA KASIH PANITIA SEMOGA ALLAH SWT MELIMPAHKAN KEBERKAHAN </v>
          </cell>
          <cell r="AI17" t="str">
            <v xml:space="preserve">MOHON ALUMNI SERTIFIKASI BIMSIK HAJI DAPAT DIBERDAYAKAN MENJADI PEMBIMBING MANASIK HAJI DI KUA DAN KEMENAG KAB/KOTA SERTA  DIBERIKAN KESEMPATAN MENJADI PEMBIMBING HAJI </v>
          </cell>
        </row>
        <row r="18">
          <cell r="A18">
            <v>202010017</v>
          </cell>
          <cell r="B18">
            <v>44123.58987163195</v>
          </cell>
          <cell r="C18" t="str">
            <v>H. Ali Yakub, S.Pd.I., M.Pd.I</v>
          </cell>
          <cell r="D18" t="str">
            <v>Laki-laki</v>
          </cell>
          <cell r="E18" t="str">
            <v>Serang</v>
          </cell>
          <cell r="F18">
            <v>29720</v>
          </cell>
          <cell r="G18" t="str">
            <v>198105142005011003</v>
          </cell>
          <cell r="H18" t="str">
            <v>Pembina (IV/a)</v>
          </cell>
          <cell r="I18" t="str">
            <v>Pernah Berhaji</v>
          </cell>
          <cell r="J18" t="str">
            <v>Kepala Madrasah</v>
          </cell>
          <cell r="K18" t="str">
            <v>MTs Negeri 3 Kota Cilegon</v>
          </cell>
          <cell r="L18" t="str">
            <v>Kota Cilegon</v>
          </cell>
          <cell r="M18" t="str">
            <v>Jl. H. Leman Kebayuran Baru Gerem Kec. Grogol Cilegon</v>
          </cell>
          <cell r="N18" t="str">
            <v>087771378520</v>
          </cell>
          <cell r="O18" t="str">
            <v>S2</v>
          </cell>
          <cell r="P18" t="str">
            <v>684658980417000</v>
          </cell>
          <cell r="Q18" t="str">
            <v>018801041628502</v>
          </cell>
          <cell r="R18" t="str">
            <v>Bank BRI</v>
          </cell>
          <cell r="S18" t="str">
            <v>H ALI YAKUB S PDI MM</v>
          </cell>
          <cell r="AC18" t="str">
            <v>https://drive.google.com/open?id=1JefnC7LYNTlruUIi8xCWQ2LC0Iw0Hf9m</v>
          </cell>
          <cell r="AD18">
            <v>17</v>
          </cell>
          <cell r="AE18" t="str">
            <v>14 Mei 1981</v>
          </cell>
          <cell r="AF18" t="str">
            <v>68.465.589.0-417.000</v>
          </cell>
          <cell r="AG18" t="str">
            <v>Sertifikasi Pembimbing Manasik Haji</v>
          </cell>
          <cell r="AH18" t="str">
            <v>Sangat bermanfaat dan memberikan bnyak pengetahuan</v>
          </cell>
          <cell r="AI18" t="str">
            <v>Supaya terus dilaksanakan agar banyak pembimbing Haji dan Umroh yang profesional</v>
          </cell>
        </row>
        <row r="19">
          <cell r="A19">
            <v>202010018</v>
          </cell>
          <cell r="B19">
            <v>44123.59840722222</v>
          </cell>
          <cell r="C19" t="str">
            <v>Muhamad Taufik, S.Ag., M.Sy.</v>
          </cell>
          <cell r="D19" t="str">
            <v>Laki-laki</v>
          </cell>
          <cell r="E19" t="str">
            <v>Bogor</v>
          </cell>
          <cell r="F19">
            <v>27410</v>
          </cell>
          <cell r="G19" t="str">
            <v>197501162005011004</v>
          </cell>
          <cell r="H19" t="str">
            <v>Pembina (IV/a)</v>
          </cell>
          <cell r="J19" t="str">
            <v>Penghulu Madya / Kepala KUA</v>
          </cell>
          <cell r="K19" t="str">
            <v>Kankemenag</v>
          </cell>
          <cell r="L19" t="str">
            <v>Kota Cilegon</v>
          </cell>
          <cell r="M19" t="str">
            <v>Jl. Sukabumi Ii Kav. Blok I Kel. Ciwedus Cilegon</v>
          </cell>
          <cell r="N19" t="str">
            <v>081381379365</v>
          </cell>
          <cell r="O19" t="str">
            <v>S2</v>
          </cell>
          <cell r="P19" t="str">
            <v>777682519401000</v>
          </cell>
          <cell r="Q19" t="str">
            <v>1047139798</v>
          </cell>
          <cell r="R19" t="str">
            <v>Bank BRI Syariah</v>
          </cell>
          <cell r="S19" t="str">
            <v>Muhamad Taufik</v>
          </cell>
          <cell r="AC19" t="str">
            <v>https://drive.google.com/open?id=1wUn_i_N3ze4pOQxC4Be6ikTmQvyXu5FN</v>
          </cell>
          <cell r="AD19">
            <v>18</v>
          </cell>
          <cell r="AE19" t="str">
            <v>16 Januari 1975</v>
          </cell>
          <cell r="AF19" t="str">
            <v>77.768.825.9-401.000</v>
          </cell>
          <cell r="AG19" t="str">
            <v>Sertifikasi Pembimbing Manasik Haji</v>
          </cell>
          <cell r="AH19" t="str">
            <v>Bangga dengan kesungguhan para penggiat haji, nampak sekali niat ibadah untuk meningkatkan kwalitas khidmat kepada ummat</v>
          </cell>
          <cell r="AI19" t="str">
            <v>Kawal dan pelihara kebaikan ini agar tumbuh subur dan berkembang biak</v>
          </cell>
        </row>
        <row r="20">
          <cell r="A20">
            <v>202010019</v>
          </cell>
          <cell r="B20">
            <v>44123.608103715276</v>
          </cell>
          <cell r="C20" t="str">
            <v>H. Muhtadi, S.Ag., M.Si</v>
          </cell>
          <cell r="D20" t="str">
            <v>Laki-laki</v>
          </cell>
          <cell r="E20" t="str">
            <v>Serang</v>
          </cell>
          <cell r="F20">
            <v>24962</v>
          </cell>
          <cell r="G20" t="str">
            <v>196805041990031013</v>
          </cell>
          <cell r="H20" t="str">
            <v>Pembina (IV/a)</v>
          </cell>
          <cell r="I20" t="str">
            <v>Pernah Berhaji</v>
          </cell>
          <cell r="J20" t="str">
            <v>Kepala Seksi</v>
          </cell>
          <cell r="K20" t="str">
            <v>Kankemenag</v>
          </cell>
          <cell r="L20" t="str">
            <v>Kab. Serang</v>
          </cell>
          <cell r="M20" t="str">
            <v>Jalan Kagungan No. 1/C Kaloran Serang - 42295</v>
          </cell>
          <cell r="N20" t="str">
            <v>08176563446</v>
          </cell>
          <cell r="O20" t="str">
            <v>S2</v>
          </cell>
          <cell r="P20" t="str">
            <v>077650497401000</v>
          </cell>
          <cell r="Q20" t="str">
            <v>008401051027506</v>
          </cell>
          <cell r="R20" t="str">
            <v>Bank BRI</v>
          </cell>
          <cell r="S20" t="str">
            <v>MUHTADI SAFARI MSI</v>
          </cell>
          <cell r="AC20" t="str">
            <v>https://drive.google.com/open?id=1tY6WY9r2Az16orDLY1s7RIZ2FvtFumTI</v>
          </cell>
          <cell r="AD20">
            <v>19</v>
          </cell>
          <cell r="AE20" t="str">
            <v>04 Mei 1968</v>
          </cell>
          <cell r="AF20" t="str">
            <v>07.765.504.7-401.000</v>
          </cell>
          <cell r="AG20" t="str">
            <v>Sertifikasi Pembimbing Manasik Haji</v>
          </cell>
          <cell r="AH20" t="e">
            <v>#N/A</v>
          </cell>
          <cell r="AI20" t="e">
            <v>#N/A</v>
          </cell>
        </row>
        <row r="21">
          <cell r="A21">
            <v>202010020</v>
          </cell>
          <cell r="B21">
            <v>44123.618363877315</v>
          </cell>
          <cell r="C21" t="str">
            <v>H. M. Rouf, S.Ag</v>
          </cell>
          <cell r="D21" t="str">
            <v>Laki-laki</v>
          </cell>
          <cell r="E21" t="str">
            <v>Tangerang</v>
          </cell>
          <cell r="F21">
            <v>26645</v>
          </cell>
          <cell r="G21" t="str">
            <v>197212121998031003</v>
          </cell>
          <cell r="H21" t="str">
            <v>Pembina (IV/a)</v>
          </cell>
          <cell r="I21" t="str">
            <v>Pernah Berhaji</v>
          </cell>
          <cell r="J21" t="str">
            <v>Kepala KUA</v>
          </cell>
          <cell r="K21" t="str">
            <v>Kankemenag</v>
          </cell>
          <cell r="L21" t="str">
            <v>Kota Tangerang</v>
          </cell>
          <cell r="M21" t="str">
            <v>Jl. H.R. Rasuna Said Kelurahan Kunciran Jaya Kecamatan Pinang Kota Tangerang</v>
          </cell>
          <cell r="N21" t="str">
            <v>081312020136</v>
          </cell>
          <cell r="O21" t="str">
            <v>S1</v>
          </cell>
          <cell r="P21" t="str">
            <v>493639058416000</v>
          </cell>
          <cell r="Q21" t="str">
            <v>7142222625</v>
          </cell>
          <cell r="R21" t="str">
            <v>Bank Syariah Mandiri</v>
          </cell>
          <cell r="S21" t="str">
            <v>H M ROUF</v>
          </cell>
          <cell r="T21" t="str">
            <v>https://drive.google.com/open?id=1Od9HUvKhI8-OFvtBO-2HfBYZavNxkfGQ</v>
          </cell>
          <cell r="U21" t="str">
            <v>https://drive.google.com/open?id=15S4T7JOQsnkIIut_o1VPGjG011vamEyB</v>
          </cell>
          <cell r="V21" t="str">
            <v>https://drive.google.com/open?id=15X_VoMBf_dzcrNbaIBoBHFHhRqfMBksp</v>
          </cell>
          <cell r="W21" t="str">
            <v>https://drive.google.com/open?id=1RSkpUoubRTWc7bi7PZW13VtgIwXqZGIL</v>
          </cell>
          <cell r="AC21" t="str">
            <v>https://drive.google.com/open?id=1Jjy6LuqR0wIzfG3A_he4L_TMoqiexCzH</v>
          </cell>
          <cell r="AD21">
            <v>20</v>
          </cell>
          <cell r="AE21" t="str">
            <v>12 Desember 1972</v>
          </cell>
          <cell r="AF21" t="str">
            <v>49.363.390.8-416.000</v>
          </cell>
          <cell r="AG21" t="str">
            <v>Sertifikasi Pembimbing Manasik Haji</v>
          </cell>
          <cell r="AH21" t="e">
            <v>#N/A</v>
          </cell>
          <cell r="AI21" t="e">
            <v>#N/A</v>
          </cell>
        </row>
        <row r="22">
          <cell r="A22">
            <v>202010021</v>
          </cell>
          <cell r="B22">
            <v>44123.701921296299</v>
          </cell>
          <cell r="C22" t="str">
            <v>Drs. H. Daman Huri, MSi.</v>
          </cell>
          <cell r="D22" t="str">
            <v>Laki-laki</v>
          </cell>
          <cell r="E22" t="str">
            <v>Serang</v>
          </cell>
          <cell r="F22">
            <v>24781</v>
          </cell>
          <cell r="G22" t="str">
            <v>196711052003021001</v>
          </cell>
          <cell r="H22" t="str">
            <v>Pembina (IV/a)</v>
          </cell>
          <cell r="I22" t="str">
            <v>Pernah Berhaji</v>
          </cell>
          <cell r="J22" t="str">
            <v>Kepala KUA Kec. Kopo</v>
          </cell>
          <cell r="K22" t="str">
            <v>Kankemenag</v>
          </cell>
          <cell r="L22" t="str">
            <v>Kab. Serang</v>
          </cell>
          <cell r="M22" t="str">
            <v>Jl. Kopo- Maja Kp. Kopo Ds. Kopo Kec. Kopo-Serang</v>
          </cell>
          <cell r="N22" t="str">
            <v>081906030640</v>
          </cell>
          <cell r="O22" t="str">
            <v>S2</v>
          </cell>
          <cell r="P22" t="str">
            <v>358359966401000</v>
          </cell>
          <cell r="Q22" t="str">
            <v>008401051522506</v>
          </cell>
          <cell r="R22" t="str">
            <v>Bank BRI</v>
          </cell>
          <cell r="S22" t="str">
            <v>Drs Damanhuri</v>
          </cell>
          <cell r="T22" t="str">
            <v>https://drive.google.com/open?id=1JmaLO9ZcHv5UBaXcgVQTbY8ikVPj3MF2</v>
          </cell>
          <cell r="U22">
            <v>0</v>
          </cell>
          <cell r="V22" t="str">
            <v>https://drive.google.com/open?id=13yNE7bftdEHHlQU2dsDBR55eb9QRWAoP</v>
          </cell>
          <cell r="W22">
            <v>0</v>
          </cell>
          <cell r="X22">
            <v>0</v>
          </cell>
          <cell r="Y22" t="str">
            <v>https://drive.google.com/open?id=1QykxFqADUnkX5li48qTvEE-Zmg-H9Lou</v>
          </cell>
          <cell r="Z22">
            <v>0</v>
          </cell>
          <cell r="AA22" t="str">
            <v>https://drive.google.com/open?id=1DKAL6N-bjUSaBZBWXe038q0WmdhAzwbE</v>
          </cell>
          <cell r="AB22">
            <v>0</v>
          </cell>
          <cell r="AC22" t="str">
            <v>https://drive.google.com/open?id=1usRKHGp0ZBsA3uJgMQq0srb_MASDFo6Q</v>
          </cell>
          <cell r="AD22">
            <v>21</v>
          </cell>
          <cell r="AE22" t="str">
            <v>05 November 1967</v>
          </cell>
          <cell r="AF22" t="str">
            <v>35.835.599.6-401.000</v>
          </cell>
          <cell r="AG22" t="str">
            <v>Sertifikasi Pembimbing Manasik Haji</v>
          </cell>
          <cell r="AH22" t="str">
            <v>Sungguh amat banyak mampaat yang didapat dari pembinaan sertipikasi pembimbing manasik ini, sehingga kami dapat menambah ilmu &amp; wawasan tentang manasik haji</v>
          </cell>
          <cell r="AI22" t="str">
            <v>Diharapkan panitia dan peserta lebih ditingkatkan dalam hal kerja sama untuk dapat hasil yang maksimal</v>
          </cell>
        </row>
        <row r="23">
          <cell r="A23">
            <v>202010022</v>
          </cell>
          <cell r="B23">
            <v>44123.870347222219</v>
          </cell>
          <cell r="C23" t="str">
            <v>Erni Agustianti, S.Ag.M.Pd.I</v>
          </cell>
          <cell r="D23" t="str">
            <v>Perempuan</v>
          </cell>
          <cell r="E23" t="str">
            <v xml:space="preserve">Lebak </v>
          </cell>
          <cell r="F23">
            <v>28715</v>
          </cell>
          <cell r="G23" t="str">
            <v>197808132009122002</v>
          </cell>
          <cell r="H23" t="str">
            <v>Penata (III/c)</v>
          </cell>
          <cell r="I23" t="str">
            <v>Pernah Berhaji</v>
          </cell>
          <cell r="J23" t="str">
            <v>Penyuluh Pertama</v>
          </cell>
          <cell r="K23" t="str">
            <v>Kankemenag</v>
          </cell>
          <cell r="L23" t="str">
            <v>Kab. Lebak</v>
          </cell>
          <cell r="M23" t="str">
            <v>Jln Siliwangi No 2 Rangkasbitung</v>
          </cell>
          <cell r="N23" t="str">
            <v>081389999441</v>
          </cell>
          <cell r="O23" t="str">
            <v>S2</v>
          </cell>
          <cell r="P23" t="str">
            <v>358038859419000</v>
          </cell>
          <cell r="Q23" t="str">
            <v>7126961175</v>
          </cell>
          <cell r="R23" t="str">
            <v>Bank Syariah Mandiri</v>
          </cell>
          <cell r="S23" t="str">
            <v>Erni Agustianti</v>
          </cell>
          <cell r="T23">
            <v>0</v>
          </cell>
          <cell r="U23">
            <v>0</v>
          </cell>
          <cell r="V23">
            <v>0</v>
          </cell>
          <cell r="W23">
            <v>0</v>
          </cell>
          <cell r="X23">
            <v>0</v>
          </cell>
          <cell r="Y23">
            <v>0</v>
          </cell>
          <cell r="Z23">
            <v>0</v>
          </cell>
          <cell r="AA23">
            <v>0</v>
          </cell>
          <cell r="AB23">
            <v>0</v>
          </cell>
          <cell r="AC23" t="str">
            <v>https://drive.google.com/open?id=100VgMgld75HOPLXmYYPoQHZiAA2DE5KN</v>
          </cell>
          <cell r="AD23">
            <v>22</v>
          </cell>
          <cell r="AE23" t="str">
            <v>13 Agustus 1978</v>
          </cell>
          <cell r="AF23" t="str">
            <v>35.803.388.9-419.000</v>
          </cell>
          <cell r="AG23" t="str">
            <v>Sertifikasi Pembimbing Manasik Haji</v>
          </cell>
          <cell r="AH23" t="e">
            <v>#N/A</v>
          </cell>
          <cell r="AI23" t="e">
            <v>#N/A</v>
          </cell>
        </row>
        <row r="24">
          <cell r="A24">
            <v>202010023</v>
          </cell>
          <cell r="B24">
            <v>44123.914675925924</v>
          </cell>
          <cell r="C24" t="str">
            <v>Dr. H. Zaki Ghufron, B.Ed., MA.</v>
          </cell>
          <cell r="D24" t="str">
            <v>Laki-laki</v>
          </cell>
          <cell r="E24" t="str">
            <v>Jakarta</v>
          </cell>
          <cell r="F24">
            <v>28480</v>
          </cell>
          <cell r="G24" t="str">
            <v>197712212005011004</v>
          </cell>
          <cell r="H24" t="str">
            <v>Pembina (IV/a)</v>
          </cell>
          <cell r="I24" t="str">
            <v>Pernah Berhaji</v>
          </cell>
          <cell r="J24" t="str">
            <v>Dosen</v>
          </cell>
          <cell r="K24" t="str">
            <v>UIN "SMH" Banten</v>
          </cell>
          <cell r="L24" t="str">
            <v>Kota Serang</v>
          </cell>
          <cell r="M24" t="str">
            <v>Jl. Jend. Sudirman 30 Ciceri Serang</v>
          </cell>
          <cell r="N24" t="str">
            <v>081319747648</v>
          </cell>
          <cell r="O24" t="str">
            <v>S3</v>
          </cell>
          <cell r="P24" t="str">
            <v>574719118451000</v>
          </cell>
          <cell r="Q24" t="str">
            <v>0039101580004012</v>
          </cell>
          <cell r="R24" t="str">
            <v>Bank BTN</v>
          </cell>
          <cell r="S24" t="str">
            <v>Zaki Ghufron</v>
          </cell>
          <cell r="T24" t="str">
            <v>https://drive.google.com/open?id=1-RHo8JqGfGThsiECsgJoZbQXWn_0ZLfu</v>
          </cell>
          <cell r="U24">
            <v>0</v>
          </cell>
          <cell r="V24">
            <v>0</v>
          </cell>
          <cell r="W24">
            <v>0</v>
          </cell>
          <cell r="X24" t="str">
            <v>https://drive.google.com/open?id=1a8qq1_aSUgkxeCyuV4S3defa_y0Q3jfK</v>
          </cell>
          <cell r="Y24" t="str">
            <v>https://drive.google.com/open?id=1Irn0OVzKozImxzGajMatpQJXG-mOTV73</v>
          </cell>
          <cell r="Z24" t="str">
            <v>https://drive.google.com/open?id=1j-TnQGQD7Wju917CmMNBjki_ZYo2RiSQ</v>
          </cell>
          <cell r="AA24">
            <v>0</v>
          </cell>
          <cell r="AB24" t="str">
            <v>https://drive.google.com/open?id=1hRwqjBGbCj6iu73G1SgzhDw1fWJaOWsB</v>
          </cell>
          <cell r="AC24" t="str">
            <v>https://drive.google.com/open?id=1tZeRGuMxMH40r7JbixLaM7yXBulCNLDG</v>
          </cell>
          <cell r="AD24">
            <v>23</v>
          </cell>
          <cell r="AE24" t="str">
            <v>21 Desember 1977</v>
          </cell>
          <cell r="AF24" t="str">
            <v>57.471.191.8-451.000</v>
          </cell>
          <cell r="AG24" t="str">
            <v>Sertifikasi Pembimbing Manasik Haji</v>
          </cell>
          <cell r="AH24" t="e">
            <v>#N/A</v>
          </cell>
          <cell r="AI24" t="e">
            <v>#N/A</v>
          </cell>
        </row>
        <row r="25">
          <cell r="A25">
            <v>202010024</v>
          </cell>
          <cell r="B25">
            <v>44123.944328703707</v>
          </cell>
          <cell r="C25" t="str">
            <v>H. Syarif Hidayat, S.Ag, M.S.I</v>
          </cell>
          <cell r="D25" t="str">
            <v>Laki-laki</v>
          </cell>
          <cell r="E25" t="str">
            <v>Purwakarta</v>
          </cell>
          <cell r="F25">
            <v>27908</v>
          </cell>
          <cell r="G25" t="str">
            <v>197605282005011005</v>
          </cell>
          <cell r="H25" t="str">
            <v>Pembina (IV/a)</v>
          </cell>
          <cell r="I25" t="str">
            <v>Pernah Berhaji</v>
          </cell>
          <cell r="J25" t="str">
            <v>Pengawas Sekolah Madya Tingkat Menengah</v>
          </cell>
          <cell r="K25" t="str">
            <v>Kankemenag</v>
          </cell>
          <cell r="L25" t="str">
            <v>Kab. Serang</v>
          </cell>
          <cell r="M25" t="str">
            <v>Jl. Kagungan No. 1C Kaloran Serang</v>
          </cell>
          <cell r="N25" t="str">
            <v>087881360237</v>
          </cell>
          <cell r="O25" t="str">
            <v>S2</v>
          </cell>
          <cell r="P25" t="str">
            <v>249927518401000</v>
          </cell>
          <cell r="Q25" t="str">
            <v>008401051570509</v>
          </cell>
          <cell r="R25" t="str">
            <v>Bank BRI</v>
          </cell>
          <cell r="S25" t="str">
            <v>SYARIF HIDAYAT</v>
          </cell>
          <cell r="T25">
            <v>0</v>
          </cell>
          <cell r="U25">
            <v>0</v>
          </cell>
          <cell r="V25">
            <v>0</v>
          </cell>
          <cell r="W25">
            <v>0</v>
          </cell>
          <cell r="X25">
            <v>0</v>
          </cell>
          <cell r="Y25">
            <v>0</v>
          </cell>
          <cell r="Z25">
            <v>0</v>
          </cell>
          <cell r="AA25">
            <v>0</v>
          </cell>
          <cell r="AB25">
            <v>0</v>
          </cell>
          <cell r="AC25" t="str">
            <v>https://drive.google.com/open?id=1ov6H2ywQ0ji-97XN9-1Hxyjrl93K-bYn</v>
          </cell>
          <cell r="AD25">
            <v>24</v>
          </cell>
          <cell r="AE25" t="str">
            <v>28 Mei 1976</v>
          </cell>
          <cell r="AF25" t="str">
            <v>24.992.275.8-401.000</v>
          </cell>
          <cell r="AG25" t="str">
            <v>Sertifikasi Pembimbing Manasik Haji</v>
          </cell>
          <cell r="AH25" t="str">
            <v xml:space="preserve">Masya Allah,  Syukron jazilan bisa mengikuti diklat ini walaupun cukup melelahkan, mungkin panitia juga lebih He he </v>
          </cell>
          <cell r="AI25" t="str">
            <v xml:space="preserve">Pertahankan dan tingkatkan penyelenggaraan kegiatan sertifikasi pembimbing manasik haji dan umrah dalam hal teknis acaranya,  terima kasih </v>
          </cell>
        </row>
        <row r="26">
          <cell r="A26">
            <v>202010025</v>
          </cell>
          <cell r="B26">
            <v>44124.339143518519</v>
          </cell>
          <cell r="C26" t="str">
            <v>Rahmat Sukmawan</v>
          </cell>
          <cell r="D26" t="str">
            <v>Laki-laki</v>
          </cell>
          <cell r="E26" t="str">
            <v>Garut</v>
          </cell>
          <cell r="F26">
            <v>25059</v>
          </cell>
          <cell r="G26" t="str">
            <v>196808091998031001</v>
          </cell>
          <cell r="H26" t="str">
            <v>Penata Tk.I (III/d)</v>
          </cell>
          <cell r="I26" t="str">
            <v>Pernah Berhaji</v>
          </cell>
          <cell r="J26" t="str">
            <v>Analis Kepegawaian</v>
          </cell>
          <cell r="K26" t="str">
            <v>Kankemenag</v>
          </cell>
          <cell r="L26" t="str">
            <v>Kota Tangerang Selatan</v>
          </cell>
          <cell r="M26" t="str">
            <v>Komplek BSD Kecnana Loka Sektor Xii.D Kelurahan Ciater Kecamatan Serpong Kota Tangerang Selatan</v>
          </cell>
          <cell r="N26" t="str">
            <v>082125952222</v>
          </cell>
          <cell r="O26" t="str">
            <v>S1</v>
          </cell>
          <cell r="P26" t="str">
            <v>495154064416000</v>
          </cell>
          <cell r="Q26" t="str">
            <v>126601000445502</v>
          </cell>
          <cell r="R26" t="str">
            <v>Bank BRI</v>
          </cell>
          <cell r="S26" t="str">
            <v>RAHMAT SUKMAWAN SPD</v>
          </cell>
          <cell r="AC26" t="str">
            <v>https://drive.google.com/open?id=1_ber9m_P8v7FhKrl_fbjK6gKrSQYKb7-</v>
          </cell>
          <cell r="AD26">
            <v>25</v>
          </cell>
          <cell r="AE26" t="str">
            <v>09 Agustus 1968</v>
          </cell>
          <cell r="AF26" t="str">
            <v>49.515.540.4-416.000</v>
          </cell>
          <cell r="AG26" t="str">
            <v>Sertifikasi Pembimbing Manasik Haji</v>
          </cell>
          <cell r="AH26" t="str">
            <v>Acara yang sangat bermutu, panitianya disiplin, menerapkan teknologi untuk disiplin kehadiran dan evaluasi serta narasumber yang mumpuni juga tempat yang mewah</v>
          </cell>
          <cell r="AI26" t="str">
            <v>Untuk peserta, semoga dapat berpartisipasi dalam meningkatkan kepuasan masyarakat dalam mecaoai kesempurnaan ibadah haji sehingga menjadi haji mabraur</v>
          </cell>
        </row>
        <row r="27">
          <cell r="A27">
            <v>202010026</v>
          </cell>
          <cell r="B27">
            <v>44124.350844907407</v>
          </cell>
          <cell r="C27" t="str">
            <v>Tati Astariati, S.Ag</v>
          </cell>
          <cell r="D27" t="str">
            <v>Perempuan</v>
          </cell>
          <cell r="E27" t="str">
            <v>Jakarta</v>
          </cell>
          <cell r="F27">
            <v>23375</v>
          </cell>
          <cell r="G27" t="str">
            <v>196312301992032001</v>
          </cell>
          <cell r="H27" t="str">
            <v>Penata (III/c)</v>
          </cell>
          <cell r="I27" t="str">
            <v>Pernah Berhaji</v>
          </cell>
          <cell r="J27" t="str">
            <v>Penyuluh Agama Islam</v>
          </cell>
          <cell r="K27" t="str">
            <v>Kankemenag</v>
          </cell>
          <cell r="L27" t="str">
            <v>Kota Tangerang Selatan</v>
          </cell>
          <cell r="M27" t="str">
            <v>Jl. Wana Kencana, Ciater, Kec. Serpong, Kota Tangerang Selatan, Banten 15310</v>
          </cell>
          <cell r="N27" t="str">
            <v>081318308097</v>
          </cell>
          <cell r="O27" t="str">
            <v>S1</v>
          </cell>
          <cell r="P27" t="str">
            <v>495153595416000</v>
          </cell>
          <cell r="Q27" t="str">
            <v>126601000500506</v>
          </cell>
          <cell r="R27" t="str">
            <v>Bank BRI</v>
          </cell>
          <cell r="S27" t="str">
            <v>Hj Astariati</v>
          </cell>
          <cell r="AC27" t="str">
            <v>https://drive.google.com/open?id=130wGyPMwgl2lk1FjwkUALTPqhQIVZgKy</v>
          </cell>
          <cell r="AD27">
            <v>26</v>
          </cell>
          <cell r="AE27" t="str">
            <v>30 Desember 1963</v>
          </cell>
          <cell r="AF27" t="str">
            <v>49.515.535.5-416.000</v>
          </cell>
          <cell r="AG27" t="str">
            <v>Sertifikasi Pembimbing Manasik Haji</v>
          </cell>
          <cell r="AH27" t="str">
            <v>Menyenangkan, dan  Nara sumber sertifikasi nya pun bagus2 kualitasnya.</v>
          </cell>
          <cell r="AI27" t="str">
            <v>Klo bisa fungsi sertifikasi  nya dapat diperpanjang setiap 5  tahun sekali.dan dilanjutkan dg TOT.Tks</v>
          </cell>
        </row>
        <row r="28">
          <cell r="A28">
            <v>202010027</v>
          </cell>
          <cell r="B28">
            <v>44124.381574074076</v>
          </cell>
          <cell r="C28" t="str">
            <v>Drs. H. Samhudi, M.Pd.I</v>
          </cell>
          <cell r="D28" t="str">
            <v>Laki-laki</v>
          </cell>
          <cell r="E28" t="str">
            <v>Serang</v>
          </cell>
          <cell r="F28">
            <v>23849</v>
          </cell>
          <cell r="G28" t="str">
            <v>196504171999031001</v>
          </cell>
          <cell r="H28" t="str">
            <v>Pembina (IV/a)</v>
          </cell>
          <cell r="I28" t="str">
            <v>Pernah Berhaji</v>
          </cell>
          <cell r="J28" t="str">
            <v>Kasi Phu</v>
          </cell>
          <cell r="K28" t="str">
            <v>Kankemenag</v>
          </cell>
          <cell r="L28" t="str">
            <v>Kab. Serang</v>
          </cell>
          <cell r="M28" t="str">
            <v>Jl. Kagungan No 1/C</v>
          </cell>
          <cell r="N28" t="str">
            <v>081807301867</v>
          </cell>
          <cell r="O28" t="str">
            <v>S2</v>
          </cell>
          <cell r="P28" t="str">
            <v>269778577401000</v>
          </cell>
          <cell r="Q28" t="str">
            <v>008401070499502</v>
          </cell>
          <cell r="R28" t="str">
            <v>Bank BRI</v>
          </cell>
          <cell r="S28" t="str">
            <v>SAMHUDI</v>
          </cell>
          <cell r="AC28" t="str">
            <v>https://drive.google.com/open?id=1DgcCAYLPlZevxwgEWzzVS2EVgxFi4A80</v>
          </cell>
          <cell r="AD28">
            <v>27</v>
          </cell>
          <cell r="AE28" t="str">
            <v>17 April 1965</v>
          </cell>
          <cell r="AF28" t="str">
            <v>26.977.785.7-401.000</v>
          </cell>
          <cell r="AG28" t="str">
            <v>Sertifikasi Pembimbing Manasik Haji</v>
          </cell>
          <cell r="AH28" t="e">
            <v>#N/A</v>
          </cell>
          <cell r="AI28" t="e">
            <v>#N/A</v>
          </cell>
        </row>
        <row r="29">
          <cell r="A29">
            <v>202010028</v>
          </cell>
          <cell r="B29">
            <v>44124.432997685188</v>
          </cell>
          <cell r="C29" t="str">
            <v>Nabhani, S.Ag</v>
          </cell>
          <cell r="D29" t="str">
            <v>Laki-laki</v>
          </cell>
          <cell r="E29" t="str">
            <v>Pulomerak</v>
          </cell>
          <cell r="F29">
            <v>24962</v>
          </cell>
          <cell r="G29" t="str">
            <v>196805042005011004</v>
          </cell>
          <cell r="H29" t="str">
            <v>Penata (III/c)</v>
          </cell>
          <cell r="I29" t="str">
            <v>Pernah Berhaji</v>
          </cell>
          <cell r="J29" t="str">
            <v>Pencatat Pendaftaran Dan Pembatalan</v>
          </cell>
          <cell r="K29" t="str">
            <v>Kankemenag</v>
          </cell>
          <cell r="L29" t="str">
            <v>Kota Cilegon</v>
          </cell>
          <cell r="M29" t="str">
            <v>Jl. Sukabumi Ii Kav Blok I Ciwedus Cilegon</v>
          </cell>
          <cell r="N29" t="str">
            <v>087871177721</v>
          </cell>
          <cell r="O29" t="str">
            <v>S1</v>
          </cell>
          <cell r="P29" t="str">
            <v>777682808417000</v>
          </cell>
          <cell r="Q29" t="str">
            <v>018801041262500</v>
          </cell>
          <cell r="R29" t="str">
            <v>Bank BRI</v>
          </cell>
          <cell r="S29" t="str">
            <v>NABHANI</v>
          </cell>
          <cell r="T29" t="str">
            <v>https://drive.google.com/open?id=1Mo2b5Vgl2g5kNbp6mwbh7QfFoopUJ069</v>
          </cell>
          <cell r="U29" t="str">
            <v>https://drive.google.com/open?id=1RPnPbbF2bLhCMGg0AEH_Jamsa5WdA4sN</v>
          </cell>
          <cell r="V29" t="str">
            <v>https://drive.google.com/open?id=1qFZthLTbxtdQs_Yd88_V5-NpePcXOT3s</v>
          </cell>
          <cell r="W29" t="str">
            <v>https://drive.google.com/open?id=1f49X7Dlx6g_I91hx7Sglm6wg-9db6ql5</v>
          </cell>
          <cell r="X29" t="str">
            <v>https://drive.google.com/open?id=1uc-MkI2OGkahuT1zCvtMNoRGwk02-Xva</v>
          </cell>
          <cell r="Y29" t="str">
            <v>https://drive.google.com/open?id=1nrVUIkkdr__irFQf0EHWuP0hBoY6NK9O</v>
          </cell>
          <cell r="Z29" t="str">
            <v>https://drive.google.com/open?id=1buPFRdfKOx0gu6-DgKF_cqk3MnknLDow</v>
          </cell>
          <cell r="AB29" t="str">
            <v>https://drive.google.com/open?id=1juoPLR1b_8NC8bxk8hXrZZJzpdwIDjp7</v>
          </cell>
          <cell r="AC29" t="str">
            <v>https://drive.google.com/open?id=1Od8cW1Ir8V0DcnhSoo3ZnRDZ4TYZkhpq</v>
          </cell>
          <cell r="AD29">
            <v>28</v>
          </cell>
          <cell r="AE29" t="str">
            <v>04 Mei 1968</v>
          </cell>
          <cell r="AF29" t="str">
            <v>77.768.828.8-417.000</v>
          </cell>
          <cell r="AG29" t="str">
            <v>Sertifikasi Pembimbing Manasik Haji</v>
          </cell>
          <cell r="AH29" t="e">
            <v>#N/A</v>
          </cell>
          <cell r="AI29" t="e">
            <v>#N/A</v>
          </cell>
        </row>
        <row r="30">
          <cell r="A30">
            <v>202010029</v>
          </cell>
          <cell r="B30">
            <v>44124.452372685184</v>
          </cell>
          <cell r="C30" t="str">
            <v>H. Edi Suharja, SH</v>
          </cell>
          <cell r="D30" t="str">
            <v>Laki-laki</v>
          </cell>
          <cell r="E30" t="str">
            <v>Lebak</v>
          </cell>
          <cell r="F30">
            <v>23482</v>
          </cell>
          <cell r="G30" t="str">
            <v>196404151988031002</v>
          </cell>
          <cell r="H30" t="str">
            <v>Penata Tk.I (III/d)</v>
          </cell>
          <cell r="I30" t="str">
            <v>Pernah Berhaji</v>
          </cell>
          <cell r="J30" t="str">
            <v>Pelaksana Phu</v>
          </cell>
          <cell r="K30" t="str">
            <v>Kankemenag</v>
          </cell>
          <cell r="L30" t="str">
            <v>Kab. Serang</v>
          </cell>
          <cell r="M30" t="str">
            <v>Jl. Kagungan No.1/C Serang</v>
          </cell>
          <cell r="N30" t="str">
            <v>081808395518</v>
          </cell>
          <cell r="O30" t="str">
            <v>S1</v>
          </cell>
          <cell r="P30" t="str">
            <v>259109577401000</v>
          </cell>
          <cell r="Q30" t="str">
            <v>008401050595506</v>
          </cell>
          <cell r="R30" t="str">
            <v>Bank BRI</v>
          </cell>
          <cell r="S30" t="str">
            <v>EDI SUHARJA</v>
          </cell>
          <cell r="AC30" t="str">
            <v>https://drive.google.com/open?id=13vHhM70dB4xd9rG7-7N1iH7vGohi8dtV</v>
          </cell>
          <cell r="AD30">
            <v>29</v>
          </cell>
          <cell r="AE30" t="str">
            <v>15 April 1964</v>
          </cell>
          <cell r="AF30" t="str">
            <v>25.910.095.7-401.000</v>
          </cell>
          <cell r="AG30" t="str">
            <v>Sertifikasi Pembimbing Manasik Haji</v>
          </cell>
          <cell r="AH30" t="e">
            <v>#N/A</v>
          </cell>
          <cell r="AI30" t="e">
            <v>#N/A</v>
          </cell>
        </row>
        <row r="31">
          <cell r="A31">
            <v>202010030</v>
          </cell>
          <cell r="B31">
            <v>44124.478564814817</v>
          </cell>
          <cell r="C31" t="str">
            <v>Ipung Saefullah, S.Sos</v>
          </cell>
          <cell r="D31" t="str">
            <v>Laki-laki</v>
          </cell>
          <cell r="E31" t="str">
            <v>Serang</v>
          </cell>
          <cell r="F31">
            <v>24077</v>
          </cell>
          <cell r="G31" t="str">
            <v>196512011989031003</v>
          </cell>
          <cell r="H31" t="str">
            <v>Penata Tk.I (III/d)</v>
          </cell>
          <cell r="I31" t="str">
            <v>Pernah Berhaji</v>
          </cell>
          <cell r="J31" t="str">
            <v>Pelaksana Analis Layanan Umum</v>
          </cell>
          <cell r="K31" t="str">
            <v>Kankemenag</v>
          </cell>
          <cell r="L31" t="str">
            <v>Kota Cilegon</v>
          </cell>
          <cell r="M31" t="str">
            <v>Jl. Sukabumi Ii Kav Blok I Ciwedus Cilegon</v>
          </cell>
          <cell r="N31" t="str">
            <v>087871372338</v>
          </cell>
          <cell r="O31" t="str">
            <v>S1</v>
          </cell>
          <cell r="P31" t="str">
            <v>091671685401000</v>
          </cell>
          <cell r="Q31" t="str">
            <v>018801042834504</v>
          </cell>
          <cell r="R31" t="str">
            <v>Bank BRI</v>
          </cell>
          <cell r="S31" t="str">
            <v>IPUNG SAEFULLAH S SOS</v>
          </cell>
          <cell r="T31" t="str">
            <v>https://drive.google.com/open?id=1MvpgeCjxjJeIYryFCOiGueS7RRvCtlaW</v>
          </cell>
          <cell r="V31" t="str">
            <v>https://drive.google.com/open?id=1t1Q24APj3SOqvCEWrSzAfDVuuVPmHINP</v>
          </cell>
          <cell r="W31" t="str">
            <v>https://drive.google.com/open?id=1J_EbEoYnnw7dxbzYuzpwLi_bmf04R6S7</v>
          </cell>
          <cell r="X31" t="str">
            <v>https://drive.google.com/open?id=1tylaQ2_XdKAwqP0uipSLyG3Uthd3qSfj</v>
          </cell>
          <cell r="Y31" t="str">
            <v>https://drive.google.com/open?id=1FiRXfQNjCfXv_Bwb4Rs1F3aqsDKrwepN</v>
          </cell>
          <cell r="Z31" t="str">
            <v>https://drive.google.com/open?id=1Pn-RTpY_FgAVkxpXk9yWwqo4g7mc3tV7</v>
          </cell>
          <cell r="AB31" t="str">
            <v>https://drive.google.com/open?id=1URW5ZaM9dCvi7VZeaTYqrK9GV_kwjHRZ</v>
          </cell>
          <cell r="AC31" t="str">
            <v>https://drive.google.com/open?id=1WgF_8uSVEYVlCMitaQ3RAdF63W2lDeSY</v>
          </cell>
          <cell r="AD31">
            <v>30</v>
          </cell>
          <cell r="AE31" t="str">
            <v>01 Desember 1965</v>
          </cell>
          <cell r="AF31" t="str">
            <v>09.167.716.5-401.000</v>
          </cell>
          <cell r="AG31" t="str">
            <v>Sertifikasi Pembimbing Manasik Haji</v>
          </cell>
          <cell r="AH31" t="e">
            <v>#N/A</v>
          </cell>
          <cell r="AI31" t="e">
            <v>#N/A</v>
          </cell>
        </row>
        <row r="32">
          <cell r="A32">
            <v>202010031</v>
          </cell>
          <cell r="B32">
            <v>44124.547002314815</v>
          </cell>
          <cell r="C32" t="str">
            <v>H. Masduki, M.A.</v>
          </cell>
          <cell r="D32" t="str">
            <v>Laki-laki</v>
          </cell>
          <cell r="E32" t="str">
            <v>Tangerang</v>
          </cell>
          <cell r="F32">
            <v>26973</v>
          </cell>
          <cell r="G32" t="str">
            <v>197311051999031001</v>
          </cell>
          <cell r="H32" t="str">
            <v>Pembina Tk.I (IV/b)</v>
          </cell>
          <cell r="I32" t="str">
            <v>Pernah Berhaji</v>
          </cell>
          <cell r="J32" t="str">
            <v>Dosen Uin Smh Banten</v>
          </cell>
          <cell r="K32" t="str">
            <v>Mathla'ul Anwar (MA)</v>
          </cell>
          <cell r="L32" t="str">
            <v>Kab. Tangerang</v>
          </cell>
          <cell r="M32" t="str">
            <v>Jl. Jend Sudirman N0 30 Serang Banten</v>
          </cell>
          <cell r="N32" t="str">
            <v>081510162013</v>
          </cell>
          <cell r="O32" t="str">
            <v>S2</v>
          </cell>
          <cell r="P32" t="str">
            <v>574718813451000</v>
          </cell>
          <cell r="Q32" t="str">
            <v>0039101580003969</v>
          </cell>
          <cell r="R32" t="str">
            <v>Bank BTN</v>
          </cell>
          <cell r="S32" t="str">
            <v>MASDUKI</v>
          </cell>
          <cell r="AC32" t="str">
            <v>https://drive.google.com/open?id=1pwmf5HbTgTJxNondlFnV1MY7uxubBIPF</v>
          </cell>
          <cell r="AD32">
            <v>31</v>
          </cell>
          <cell r="AE32" t="str">
            <v>05 November 1973</v>
          </cell>
          <cell r="AF32" t="str">
            <v>57.471.188.3-451.000</v>
          </cell>
          <cell r="AG32" t="str">
            <v>Sertifikasi Pembimbing Manasik Haji</v>
          </cell>
          <cell r="AH32" t="e">
            <v>#N/A</v>
          </cell>
          <cell r="AI32" t="e">
            <v>#N/A</v>
          </cell>
        </row>
        <row r="33">
          <cell r="A33">
            <v>202010032</v>
          </cell>
          <cell r="B33">
            <v>44126.562708333331</v>
          </cell>
          <cell r="C33" t="str">
            <v>H. Baekandi, S.Ag., M.Pd.I</v>
          </cell>
          <cell r="D33" t="str">
            <v>Laki-laki</v>
          </cell>
          <cell r="E33" t="str">
            <v>Lebak</v>
          </cell>
          <cell r="F33">
            <v>26728</v>
          </cell>
          <cell r="G33" t="str">
            <v>197303052002121004</v>
          </cell>
          <cell r="H33" t="str">
            <v>Pembina (IV/a)</v>
          </cell>
          <cell r="I33" t="str">
            <v>Pernah Berhaji</v>
          </cell>
          <cell r="J33" t="str">
            <v>Kepala Madrasah</v>
          </cell>
          <cell r="K33" t="str">
            <v>MTsN 2 Lebak</v>
          </cell>
          <cell r="L33" t="str">
            <v>Kab. Lebak</v>
          </cell>
          <cell r="M33" t="str">
            <v>Jl. Raya Bayah Cikotok Km 01</v>
          </cell>
          <cell r="N33" t="str">
            <v>087871231473</v>
          </cell>
          <cell r="O33" t="str">
            <v>S2</v>
          </cell>
          <cell r="P33" t="str">
            <v>689082295419000</v>
          </cell>
          <cell r="Q33" t="str">
            <v>008001036438506</v>
          </cell>
          <cell r="R33" t="str">
            <v>Bank BRI</v>
          </cell>
          <cell r="S33" t="str">
            <v>BAEKANDI SAG</v>
          </cell>
          <cell r="T33" t="str">
            <v>https://drive.google.com/open?id=1kEM_pw-1JCUyfViXZ4Z8qRFJPf-_PmNI</v>
          </cell>
          <cell r="U33" t="str">
            <v>https://drive.google.com/open?id=1VL31vjIrT06H8-EpBWKtxqKN8IvVtvOm</v>
          </cell>
          <cell r="V33" t="str">
            <v>https://drive.google.com/open?id=1Si4jrsV4zutz1tWR4caLIt4v7iVMEsum</v>
          </cell>
          <cell r="W33" t="str">
            <v>https://drive.google.com/open?id=1jPAVwKsxGRIDebhvVLhaQyWKPHW2tf-Y</v>
          </cell>
          <cell r="Y33" t="str">
            <v>https://drive.google.com/open?id=1Q-49ruCQsyIQNNegyPDkOTQ_yLoYaIKJ</v>
          </cell>
          <cell r="Z33" t="str">
            <v>https://drive.google.com/open?id=11gH7iFGW5nksfaDzeRBKNqZz9lEXKUsQ</v>
          </cell>
          <cell r="AA33" t="str">
            <v>https://drive.google.com/open?id=1S2c7cP_cipa0bX1PctAT7UH-R3NiC0iU</v>
          </cell>
          <cell r="AC33" t="str">
            <v>https://drive.google.com/open?id=1MuhqeDFoVGkDpzEvdzLJPz7kQlrrv-BV</v>
          </cell>
          <cell r="AD33">
            <v>32</v>
          </cell>
          <cell r="AE33" t="str">
            <v>05 Maret 1973</v>
          </cell>
          <cell r="AF33" t="str">
            <v>68.908.822.5-419.000</v>
          </cell>
          <cell r="AG33" t="str">
            <v>Sertifikasi Pembimbing Manasik Haji</v>
          </cell>
          <cell r="AH33" t="e">
            <v>#N/A</v>
          </cell>
          <cell r="AI33" t="e">
            <v>#N/A</v>
          </cell>
        </row>
        <row r="34">
          <cell r="A34">
            <v>202010033</v>
          </cell>
          <cell r="B34">
            <v>44124.737175925926</v>
          </cell>
          <cell r="C34" t="str">
            <v xml:space="preserve">H. Suwawan </v>
          </cell>
          <cell r="D34" t="str">
            <v>Laki-laki</v>
          </cell>
          <cell r="E34" t="str">
            <v>Tangerang</v>
          </cell>
          <cell r="F34">
            <v>25915</v>
          </cell>
          <cell r="G34" t="str">
            <v>197012132000031004</v>
          </cell>
          <cell r="H34" t="str">
            <v>Pembina (IV/a)</v>
          </cell>
          <cell r="I34" t="str">
            <v>Pernah Berhaji</v>
          </cell>
          <cell r="J34" t="str">
            <v>Pelaksana Pada Seksi Phu</v>
          </cell>
          <cell r="K34" t="str">
            <v>Kankemenag</v>
          </cell>
          <cell r="L34" t="str">
            <v>Kota Tangerang Selatan</v>
          </cell>
          <cell r="M34" t="str">
            <v>Komp. BSD Kencana Loka Sektor Xii 5 Kelurahan Ciater Kec. Serpong</v>
          </cell>
          <cell r="N34" t="str">
            <v>081381149673</v>
          </cell>
          <cell r="O34" t="str">
            <v>S2</v>
          </cell>
          <cell r="P34" t="str">
            <v>899270714411000</v>
          </cell>
          <cell r="Q34" t="str">
            <v>126601000983500</v>
          </cell>
          <cell r="R34" t="str">
            <v>Bank BRI</v>
          </cell>
          <cell r="S34" t="str">
            <v>SUWAWAN. S.AG</v>
          </cell>
          <cell r="T34" t="str">
            <v>https://drive.google.com/open?id=1lnUPqzap3NVq-6mFg2YlcnDXk0ugWouN</v>
          </cell>
          <cell r="U34" t="str">
            <v>https://drive.google.com/open?id=1W3VJyHqRfDCGQecMNuTQZX2Affop_8Y3</v>
          </cell>
          <cell r="V34" t="str">
            <v>https://drive.google.com/open?id=14NdLr-kXuRLT1TN-TAGRNAKNCSRrz4HI</v>
          </cell>
          <cell r="W34" t="str">
            <v>https://drive.google.com/open?id=1U5zOgh8A7_Hj-R7LNBvuVnTUQmCT4u1Z</v>
          </cell>
          <cell r="X34" t="str">
            <v>https://drive.google.com/open?id=12NDaLWuEU_uvWZKgr7EfdenTdMpuWk84</v>
          </cell>
          <cell r="Y34" t="str">
            <v>https://drive.google.com/open?id=13_xn7CSLvpKMsHtmHwtcRxt3A3CtyTKZ</v>
          </cell>
          <cell r="Z34" t="str">
            <v>https://drive.google.com/open?id=1i8L3hgi9vuQe0htxqixtMRKkpPfJBswu</v>
          </cell>
          <cell r="AA34" t="str">
            <v>https://drive.google.com/open?id=1hRy1xMyYzudb7k7w9-QfKFAJAH9qY3z0</v>
          </cell>
          <cell r="AB34" t="str">
            <v>https://drive.google.com/open?id=1XPY0VexbUPk5y6QwAgGTiJ3XAv27Ic4z</v>
          </cell>
          <cell r="AC34" t="str">
            <v>https://drive.google.com/open?id=1yXw19kIcSIEZIFOktqn432uJhZpxx9zo</v>
          </cell>
          <cell r="AD34">
            <v>33</v>
          </cell>
          <cell r="AE34" t="str">
            <v>13 Desember 1970</v>
          </cell>
          <cell r="AF34" t="str">
            <v>89.927.707.4-411.000</v>
          </cell>
          <cell r="AG34" t="str">
            <v>Sertifikasi Pembimbing Manasik Haji</v>
          </cell>
          <cell r="AH34" t="e">
            <v>#N/A</v>
          </cell>
          <cell r="AI34" t="e">
            <v>#N/A</v>
          </cell>
        </row>
        <row r="35">
          <cell r="A35">
            <v>202010034</v>
          </cell>
          <cell r="B35">
            <v>44124.971400462964</v>
          </cell>
          <cell r="C35" t="str">
            <v>Drs. H. Dede Kusmayadi</v>
          </cell>
          <cell r="D35" t="str">
            <v>Laki-laki</v>
          </cell>
          <cell r="E35" t="str">
            <v xml:space="preserve">Bandung </v>
          </cell>
          <cell r="F35">
            <v>24838</v>
          </cell>
          <cell r="G35" t="str">
            <v>196801012006041033</v>
          </cell>
          <cell r="H35" t="str">
            <v>Penata (III/c)</v>
          </cell>
          <cell r="I35" t="str">
            <v>Pernah Berhaji</v>
          </cell>
          <cell r="J35" t="str">
            <v>Pelaksana Phu</v>
          </cell>
          <cell r="K35" t="str">
            <v>Kankemenag</v>
          </cell>
          <cell r="L35" t="str">
            <v>Kab. Lebak</v>
          </cell>
          <cell r="M35" t="str">
            <v>Jln Siliwangi No 2</v>
          </cell>
          <cell r="N35" t="str">
            <v>085220114260</v>
          </cell>
          <cell r="O35" t="str">
            <v>S1</v>
          </cell>
          <cell r="P35" t="str">
            <v>274269562419000</v>
          </cell>
          <cell r="Q35" t="str">
            <v>008001032114508</v>
          </cell>
          <cell r="R35" t="str">
            <v>Bank BRI</v>
          </cell>
          <cell r="S35" t="str">
            <v>DRS. DEDE KUSMAYADI</v>
          </cell>
          <cell r="T35" t="str">
            <v>https://drive.google.com/open?id=1Njuaa4kplIdpLZ8mIs-1_ziRiTxBjX4t</v>
          </cell>
          <cell r="U35" t="str">
            <v>https://drive.google.com/open?id=1YZDM6f-fLQ2oZhKKJ45yYBgS8q3AVg7Y</v>
          </cell>
          <cell r="V35" t="str">
            <v>https://drive.google.com/open?id=1KMu9VCsPEQ_B2zJQ2Y2z1dX74qk1-qiN</v>
          </cell>
          <cell r="W35" t="str">
            <v>https://drive.google.com/open?id=1qsDTKjO_MVxNXXvYx3EdKlFfW9zcw5cw</v>
          </cell>
          <cell r="X35" t="str">
            <v>https://drive.google.com/open?id=19F-fCArA0ErwGST8OCPWgfDDphHw-1fr</v>
          </cell>
          <cell r="Y35" t="str">
            <v>https://drive.google.com/open?id=1qMLEjTBJ1Wnj93-Kr6He-wChy2BIOEgq</v>
          </cell>
          <cell r="Z35" t="str">
            <v>https://drive.google.com/open?id=1Ig1il2Mp7mTKM6cDNmUTn6SvWfjxNXTM</v>
          </cell>
          <cell r="AA35" t="str">
            <v>https://drive.google.com/open?id=1aH5mzI7N7O_axc27xVmYpMtpWjiyaDz9</v>
          </cell>
          <cell r="AB35" t="str">
            <v>https://drive.google.com/open?id=1tZ57aiX4MNnQkiGMU8Uy6UIcf_Rp3sVP</v>
          </cell>
          <cell r="AC35" t="str">
            <v>https://drive.google.com/open?id=12KL7yj6fbQsVxzDhsDuGZTL8cLbsLIIG</v>
          </cell>
          <cell r="AD35">
            <v>34</v>
          </cell>
          <cell r="AE35" t="str">
            <v>01 Januari 1968</v>
          </cell>
          <cell r="AF35" t="str">
            <v>27.426.695.2-419.000</v>
          </cell>
          <cell r="AG35" t="str">
            <v>Sertifikasi Pembimbing Manasik Haji</v>
          </cell>
          <cell r="AH35" t="e">
            <v>#N/A</v>
          </cell>
          <cell r="AI35" t="e">
            <v>#N/A</v>
          </cell>
        </row>
        <row r="36">
          <cell r="A36">
            <v>202010035</v>
          </cell>
          <cell r="B36">
            <v>44125.393842592595</v>
          </cell>
          <cell r="C36" t="str">
            <v>Drs. H. Hudayat, MM</v>
          </cell>
          <cell r="D36" t="str">
            <v>Laki-laki</v>
          </cell>
          <cell r="E36" t="str">
            <v>Tangerang</v>
          </cell>
          <cell r="F36">
            <v>23844</v>
          </cell>
          <cell r="G36" t="str">
            <v>196504122000031001</v>
          </cell>
          <cell r="H36" t="str">
            <v>Pembina (IV/a)</v>
          </cell>
          <cell r="I36" t="str">
            <v>Pernah Berhaji</v>
          </cell>
          <cell r="J36" t="str">
            <v>Kepala Madrasah</v>
          </cell>
          <cell r="K36" t="str">
            <v>Kankemenag</v>
          </cell>
          <cell r="L36" t="str">
            <v>Kab. Tangerang</v>
          </cell>
          <cell r="M36" t="str">
            <v>Jl.H.Somawinata Tigaraksa Tangerang</v>
          </cell>
          <cell r="N36" t="str">
            <v>087784949279</v>
          </cell>
          <cell r="O36" t="str">
            <v>S2</v>
          </cell>
          <cell r="P36" t="str">
            <v>689395275451000</v>
          </cell>
          <cell r="Q36" t="str">
            <v>1036989064</v>
          </cell>
          <cell r="R36" t="str">
            <v>Bank BRI Syariah</v>
          </cell>
          <cell r="S36" t="str">
            <v>H. Hudayat</v>
          </cell>
          <cell r="AC36" t="str">
            <v>https://drive.google.com/open?id=1-Yw5bkaqEQV7IOX8pow_Fp-cUgYldl2S</v>
          </cell>
          <cell r="AD36">
            <v>35</v>
          </cell>
          <cell r="AE36" t="str">
            <v>12 April 1965</v>
          </cell>
          <cell r="AF36" t="str">
            <v>68.939.952.5-451.000</v>
          </cell>
          <cell r="AG36" t="str">
            <v>Sertifikasi Pembimbing Manasik Haji</v>
          </cell>
          <cell r="AH36" t="e">
            <v>#N/A</v>
          </cell>
          <cell r="AI36" t="e">
            <v>#N/A</v>
          </cell>
        </row>
        <row r="37">
          <cell r="A37">
            <v>202010036</v>
          </cell>
          <cell r="B37">
            <v>44125.406840277778</v>
          </cell>
          <cell r="C37" t="str">
            <v>H. Dani Nur Ali, S.Ag</v>
          </cell>
          <cell r="D37" t="str">
            <v>Laki-laki</v>
          </cell>
          <cell r="E37" t="str">
            <v>Tangerang</v>
          </cell>
          <cell r="F37">
            <v>25813</v>
          </cell>
          <cell r="G37" t="str">
            <v>197009022002121001</v>
          </cell>
          <cell r="H37" t="str">
            <v>Pembina (IV/a)</v>
          </cell>
          <cell r="I37" t="str">
            <v>Pernah Berhaji</v>
          </cell>
          <cell r="J37" t="str">
            <v>Kepala KUA Kec. Kelapa Dua</v>
          </cell>
          <cell r="K37" t="str">
            <v>Kankemenag</v>
          </cell>
          <cell r="L37" t="str">
            <v>Kab. Tangerang</v>
          </cell>
          <cell r="M37" t="str">
            <v>Jalan Danau Kelapa Dua Raya Kelapa Dua Tangerang</v>
          </cell>
          <cell r="N37" t="str">
            <v>081318652121</v>
          </cell>
          <cell r="O37" t="str">
            <v>S1</v>
          </cell>
          <cell r="P37" t="str">
            <v>495161283416000</v>
          </cell>
          <cell r="Q37" t="str">
            <v>126601000608508</v>
          </cell>
          <cell r="R37" t="str">
            <v>Bank BRI</v>
          </cell>
          <cell r="S37" t="str">
            <v>DANI NURALI</v>
          </cell>
          <cell r="AC37" t="str">
            <v>https://drive.google.com/open?id=17esynpYns7Sc1FlOxoC-k3Ne6GvSDc9z</v>
          </cell>
          <cell r="AD37">
            <v>36</v>
          </cell>
          <cell r="AE37" t="str">
            <v>02 September 1970</v>
          </cell>
          <cell r="AF37" t="str">
            <v>49.516.612.3-416.000</v>
          </cell>
          <cell r="AG37" t="str">
            <v>Sertifikasi Pembimbing Manasik Haji</v>
          </cell>
          <cell r="AH37" t="e">
            <v>#N/A</v>
          </cell>
          <cell r="AI37" t="e">
            <v>#N/A</v>
          </cell>
        </row>
        <row r="38">
          <cell r="A38">
            <v>202010037</v>
          </cell>
          <cell r="B38">
            <v>44125.410462962966</v>
          </cell>
          <cell r="C38" t="str">
            <v>H. Abduh Basyith</v>
          </cell>
          <cell r="D38" t="str">
            <v>Laki-laki</v>
          </cell>
          <cell r="E38" t="str">
            <v>Tangerang</v>
          </cell>
          <cell r="F38">
            <v>27131</v>
          </cell>
          <cell r="G38" t="str">
            <v>197404122005011006</v>
          </cell>
          <cell r="H38" t="str">
            <v>Penata Tk.I (III/d)</v>
          </cell>
          <cell r="I38" t="str">
            <v>Pernah Berhaji</v>
          </cell>
          <cell r="J38" t="str">
            <v>Pengawas Muda</v>
          </cell>
          <cell r="K38" t="str">
            <v>Kankemenag</v>
          </cell>
          <cell r="L38" t="str">
            <v>Kab. Tangerang</v>
          </cell>
          <cell r="M38" t="str">
            <v>Pusat Kantor Pemerintahan Kabupaten Tangerang, Jl. Somawinata No. 3 Tigaraksa 15720</v>
          </cell>
          <cell r="N38" t="str">
            <v>082310793939</v>
          </cell>
          <cell r="O38" t="str">
            <v>S1</v>
          </cell>
          <cell r="P38" t="str">
            <v>495147019416000</v>
          </cell>
          <cell r="Q38" t="str">
            <v>0506208303</v>
          </cell>
          <cell r="R38" t="str">
            <v>Bank BNI Syariah</v>
          </cell>
          <cell r="S38" t="str">
            <v>Abduh Basyith</v>
          </cell>
          <cell r="AC38" t="str">
            <v>https://drive.google.com/open?id=1BdLhyRwITWuKWDZiasywcMutHq5d2NJl</v>
          </cell>
          <cell r="AD38">
            <v>37</v>
          </cell>
          <cell r="AE38" t="str">
            <v>12 April 1974</v>
          </cell>
          <cell r="AF38" t="str">
            <v>49.514.470.9-416.000</v>
          </cell>
          <cell r="AG38" t="str">
            <v>Sertifikasi Pembimbing Manasik Haji</v>
          </cell>
          <cell r="AH38" t="e">
            <v>#N/A</v>
          </cell>
          <cell r="AI38" t="e">
            <v>#N/A</v>
          </cell>
        </row>
        <row r="39">
          <cell r="A39">
            <v>202010038</v>
          </cell>
          <cell r="B39">
            <v>44125.483726851853</v>
          </cell>
          <cell r="C39" t="str">
            <v xml:space="preserve">H. Lili Mahpuli, S.Ag., M.A. </v>
          </cell>
          <cell r="D39" t="str">
            <v>Laki-laki</v>
          </cell>
          <cell r="E39" t="str">
            <v>Tangerang</v>
          </cell>
          <cell r="F39">
            <v>28265</v>
          </cell>
          <cell r="G39" t="str">
            <v>197705202002121004</v>
          </cell>
          <cell r="H39" t="str">
            <v>Pembina (IV/a)</v>
          </cell>
          <cell r="I39" t="str">
            <v>Pernah Berhaji</v>
          </cell>
          <cell r="J39" t="str">
            <v>Kepala Seksi Bimbingan Masyarakat Islam</v>
          </cell>
          <cell r="K39" t="str">
            <v>Kankemenag</v>
          </cell>
          <cell r="L39" t="str">
            <v>Kota Tangerang</v>
          </cell>
          <cell r="M39" t="str">
            <v>Jl. Perintis Kemerdekaan Ii Cikokol Kota Tangerang</v>
          </cell>
          <cell r="N39" t="str">
            <v>085719904389</v>
          </cell>
          <cell r="O39" t="str">
            <v>S2</v>
          </cell>
          <cell r="P39" t="str">
            <v>493633754416000</v>
          </cell>
          <cell r="Q39" t="str">
            <v>126601003610504</v>
          </cell>
          <cell r="R39" t="str">
            <v>Bank BRI</v>
          </cell>
          <cell r="S39" t="str">
            <v>H LILI MAHPULI S.AG</v>
          </cell>
          <cell r="T39" t="str">
            <v>https://drive.google.com/open?id=1g4FaKwVzJFO9_FwoDyqYfLhyBdUEQ8os</v>
          </cell>
          <cell r="U39" t="str">
            <v>https://drive.google.com/open?id=1cMQ_oaIEsJ1dujEeDu-d0poHzWuZ3T2S</v>
          </cell>
          <cell r="V39" t="str">
            <v>https://drive.google.com/open?id=1JPhV-XD4ypzFXJd7zBurwHxPNTGsW75T</v>
          </cell>
          <cell r="W39" t="str">
            <v>https://drive.google.com/open?id=18fpW1kzoOpQKakmKZvzrwntRU0AzkKFC</v>
          </cell>
          <cell r="X39" t="str">
            <v>https://drive.google.com/open?id=1ooNpRPObQvDj4O_h2Qz11M62py23Iiuc</v>
          </cell>
          <cell r="Y39" t="str">
            <v>https://drive.google.com/open?id=10dSlAYer4xZ-DKWhmfQxW3VZTROzy3cI</v>
          </cell>
          <cell r="Z39" t="str">
            <v>https://drive.google.com/open?id=1LH7SnrIC9fy1TliR7r4RZBb4g-G0C6VU</v>
          </cell>
          <cell r="AA39" t="str">
            <v>https://drive.google.com/open?id=1iLJToHLJCp880NjuYLKWxH52PrjprYSM</v>
          </cell>
          <cell r="AB39" t="str">
            <v>https://drive.google.com/open?id=14PaskMeGF9EbQb-GA7w5gwmI0CS6wKIG</v>
          </cell>
          <cell r="AC39" t="str">
            <v>https://drive.google.com/open?id=11EWnPYJAAA9ZUWwCw6brgsdG7ruVW8UJ</v>
          </cell>
          <cell r="AD39">
            <v>38</v>
          </cell>
          <cell r="AE39" t="str">
            <v>20 Mei 1977</v>
          </cell>
          <cell r="AF39" t="str">
            <v>49.363.337.4-416.000</v>
          </cell>
          <cell r="AG39" t="str">
            <v>Sertifikasi Pembimbing Manasik Haji</v>
          </cell>
          <cell r="AH39" t="e">
            <v>#N/A</v>
          </cell>
          <cell r="AI39" t="e">
            <v>#N/A</v>
          </cell>
        </row>
        <row r="40">
          <cell r="A40">
            <v>202010039</v>
          </cell>
          <cell r="B40">
            <v>44126.578564814816</v>
          </cell>
          <cell r="C40" t="str">
            <v>Drs. H. Fuzi Fauzi, M.Pd</v>
          </cell>
          <cell r="D40" t="str">
            <v>Laki-laki</v>
          </cell>
          <cell r="E40" t="str">
            <v>Bekasi</v>
          </cell>
          <cell r="F40">
            <v>24114</v>
          </cell>
          <cell r="G40" t="str">
            <v>196601072005011001</v>
          </cell>
          <cell r="H40" t="str">
            <v>Pembina (IV/a)</v>
          </cell>
          <cell r="I40" t="str">
            <v>Pernah Berhaji</v>
          </cell>
          <cell r="J40" t="str">
            <v>Pengawas Madya</v>
          </cell>
          <cell r="K40" t="str">
            <v>Kankemenag</v>
          </cell>
          <cell r="L40" t="str">
            <v>Kota Tangerang Selatan</v>
          </cell>
          <cell r="M40" t="str">
            <v>Kncana Loka Sektor Xii.5 Ciater Bsd</v>
          </cell>
          <cell r="N40" t="str">
            <v>085694476301</v>
          </cell>
          <cell r="O40" t="str">
            <v>S2</v>
          </cell>
          <cell r="P40" t="str">
            <v>495147233416000</v>
          </cell>
          <cell r="Q40" t="str">
            <v>126601001499504</v>
          </cell>
          <cell r="R40" t="str">
            <v>Bank BRI</v>
          </cell>
          <cell r="S40" t="str">
            <v>FUZI  FAUZI</v>
          </cell>
          <cell r="T40" t="str">
            <v>https://drive.google.com/open?id=1sk98SZESiU7sbLbELxHW0D0L7vxDBM9n</v>
          </cell>
          <cell r="V40" t="str">
            <v>https://drive.google.com/open?id=1c6YIy335KGkD1_4OdagxEG_dOxDWdhNR</v>
          </cell>
          <cell r="W40" t="str">
            <v>https://drive.google.com/open?id=1s82WsN0LbZDzsVIJC2z45EKKHw5YBfBK</v>
          </cell>
          <cell r="X40" t="str">
            <v>https://drive.google.com/open?id=11awrI14lQjtQIA_XkBVxMWich2gSr2kD</v>
          </cell>
          <cell r="Y40" t="str">
            <v>https://drive.google.com/open?id=1UaWQMQ1D113guUZYgI2VuBF_QyuPF_D6</v>
          </cell>
          <cell r="Z40" t="str">
            <v>https://drive.google.com/open?id=1y0-BM3MOXhaMHQuoZwW6tkp0yF93n0lM</v>
          </cell>
          <cell r="AA40" t="str">
            <v>https://drive.google.com/open?id=1JeaE7ehKv_nVA4-mic3Bqtlhe_tRdiKV</v>
          </cell>
          <cell r="AB40" t="str">
            <v>https://drive.google.com/open?id=1bIj80IceOXUJhWQG8etFa-p_4mTPvMHm</v>
          </cell>
          <cell r="AC40" t="str">
            <v>https://drive.google.com/open?id=1pF0wdMbBHOUbPvUICTbkCRB74-hrGvPP</v>
          </cell>
          <cell r="AD40">
            <v>39</v>
          </cell>
          <cell r="AE40" t="str">
            <v>07 Januari 1966</v>
          </cell>
          <cell r="AF40" t="str">
            <v>49.514.472.3-416.000</v>
          </cell>
          <cell r="AG40" t="str">
            <v>Sertifikasi Pembimbing Manasik Haji</v>
          </cell>
          <cell r="AH40" t="str">
            <v xml:space="preserve">Buat panitia sudah sangat baik menerapkan disiplin dengan memanfaatkan tekhnologi  IT,materi dan pemateri amat sangat luar biasa sangat baik.buat peserta jadikanlah ini sebagai wadah amal ibadah untuk menyempurnakan tamu tamu Allah yang mandiri dalam berhaji dan umrah  </v>
          </cell>
          <cell r="AI40" t="str">
            <v xml:space="preserve">Buat panitia semangat terus untuk selalu berinovasi serta berkreasi untuk mencapai tujuan haji dan umrah sesuai regulasi.dan buat peserta mari kita wujudkan dan realisasikan jamaah haji dan umroh yang mandiri dan menjadikan haji yg mabrur dan mabruroh.  </v>
          </cell>
        </row>
        <row r="41">
          <cell r="A41">
            <v>202010040</v>
          </cell>
          <cell r="B41">
            <v>44125.654166666667</v>
          </cell>
          <cell r="C41" t="str">
            <v>H. Badri Hasun, M.M.</v>
          </cell>
          <cell r="D41" t="str">
            <v>Laki-laki</v>
          </cell>
          <cell r="E41" t="str">
            <v>Serang</v>
          </cell>
          <cell r="F41">
            <v>23596</v>
          </cell>
          <cell r="G41" t="str">
            <v>196408071991031003</v>
          </cell>
          <cell r="H41" t="str">
            <v>Pembina Tk.I (IV/b)</v>
          </cell>
          <cell r="I41" t="str">
            <v>Pernah Berhaji</v>
          </cell>
          <cell r="J41" t="str">
            <v xml:space="preserve">Kepala </v>
          </cell>
          <cell r="K41" t="str">
            <v>Kankemenag</v>
          </cell>
          <cell r="L41" t="str">
            <v>Kota Tangerang</v>
          </cell>
          <cell r="M41" t="str">
            <v>Jl. Perintis Kemerdekaan Ii Cikokol Kota Tangerang</v>
          </cell>
          <cell r="N41" t="str">
            <v>081295559502</v>
          </cell>
          <cell r="O41" t="str">
            <v>S2</v>
          </cell>
          <cell r="P41" t="str">
            <v>777681438417000</v>
          </cell>
          <cell r="Q41" t="str">
            <v>018801039467504</v>
          </cell>
          <cell r="R41" t="str">
            <v>Bank BRI</v>
          </cell>
          <cell r="S41" t="str">
            <v>H BADRI HASUN</v>
          </cell>
          <cell r="T41" t="str">
            <v>https://drive.google.com/open?id=1CrJsJvJ-QwCnpmzwSHNXW9bXhLYIum7P</v>
          </cell>
          <cell r="U41" t="str">
            <v>https://drive.google.com/open?id=1nVWxN71UPV9n8LhNmT0HyBk3cATl8zBG</v>
          </cell>
          <cell r="V41" t="str">
            <v>https://drive.google.com/open?id=125r5sL5Wiiy4jgbK9KnFkfqsnupcDzEK</v>
          </cell>
          <cell r="W41" t="str">
            <v>https://drive.google.com/open?id=1yDY1tZZysaVeBhPiiKBKzsYMheRP89tm</v>
          </cell>
          <cell r="X41" t="str">
            <v>https://drive.google.com/open?id=1Dj6oAGiR7OGmaQA-hIKuzcS9bnpIQvkA</v>
          </cell>
          <cell r="Y41" t="str">
            <v>https://drive.google.com/open?id=1ULujCYV8wN7KspaAvQqgX_oKFpfEUwgh</v>
          </cell>
          <cell r="Z41" t="str">
            <v>https://drive.google.com/open?id=1SueXYhyzkAHZnUjMc7JSIqMxVYbPREeG</v>
          </cell>
          <cell r="AA41" t="str">
            <v>https://drive.google.com/open?id=1mj_pYhUQ0JBc5ouVJS4JLrA6k-yiYeRM</v>
          </cell>
          <cell r="AB41" t="str">
            <v>https://drive.google.com/open?id=19YwoJn6Qk1az2fUUeU36u34l6EplMuKn</v>
          </cell>
          <cell r="AC41" t="str">
            <v>https://drive.google.com/open?id=19_uqXkLBxBND_fV11nbA7RTXhjBejX0b</v>
          </cell>
          <cell r="AD41">
            <v>40</v>
          </cell>
          <cell r="AE41" t="str">
            <v>07 Agustus 1964</v>
          </cell>
          <cell r="AF41" t="str">
            <v>77.768.814.8-417.000</v>
          </cell>
          <cell r="AG41" t="str">
            <v>Sertifikasi Pembimbing Manasik Haji</v>
          </cell>
          <cell r="AH41" t="e">
            <v>#N/A</v>
          </cell>
          <cell r="AI41" t="e">
            <v>#N/A</v>
          </cell>
        </row>
        <row r="42">
          <cell r="A42">
            <v>202010041</v>
          </cell>
          <cell r="B42">
            <v>44125.670810185184</v>
          </cell>
          <cell r="C42" t="str">
            <v>H. Taufiq Soemanang, M.Pd.I</v>
          </cell>
          <cell r="D42" t="str">
            <v>Laki-laki</v>
          </cell>
          <cell r="E42" t="str">
            <v>Semarang</v>
          </cell>
          <cell r="F42">
            <v>27897</v>
          </cell>
          <cell r="G42" t="str">
            <v>197605172005011002</v>
          </cell>
          <cell r="H42" t="str">
            <v>Penata Tk.I (III/d)</v>
          </cell>
          <cell r="I42" t="str">
            <v>Pernah Berhaji</v>
          </cell>
          <cell r="J42" t="str">
            <v>Pelaksana Phu</v>
          </cell>
          <cell r="K42" t="str">
            <v>Kankemenag</v>
          </cell>
          <cell r="L42" t="str">
            <v>Kab. Tangerang</v>
          </cell>
          <cell r="M42" t="str">
            <v>Jl. H.Somawinata No. 03 Tigaraksa</v>
          </cell>
          <cell r="N42" t="str">
            <v>081387364654</v>
          </cell>
          <cell r="O42" t="str">
            <v>S2</v>
          </cell>
          <cell r="P42" t="str">
            <v>495152860416000</v>
          </cell>
          <cell r="Q42" t="str">
            <v>126601001263505</v>
          </cell>
          <cell r="R42" t="str">
            <v>Bank BRI</v>
          </cell>
          <cell r="S42" t="str">
            <v>TAUFIQ SOEMANANG</v>
          </cell>
          <cell r="AC42" t="str">
            <v>https://drive.google.com/open?id=106kK7m-TN78NUO10Ra53_fLZSCNc9omp</v>
          </cell>
          <cell r="AD42">
            <v>41</v>
          </cell>
          <cell r="AE42" t="str">
            <v>17 Mei 1976</v>
          </cell>
          <cell r="AF42" t="str">
            <v>49.515.528.0-416.000</v>
          </cell>
          <cell r="AG42" t="str">
            <v>Sertifikasi Pembimbing Manasik Haji</v>
          </cell>
          <cell r="AH42" t="e">
            <v>#N/A</v>
          </cell>
          <cell r="AI42" t="e">
            <v>#N/A</v>
          </cell>
        </row>
        <row r="43">
          <cell r="A43">
            <v>202010042</v>
          </cell>
          <cell r="B43">
            <v>44125.947812500002</v>
          </cell>
          <cell r="C43" t="str">
            <v>Hj. Nurul Husna</v>
          </cell>
          <cell r="D43" t="str">
            <v>Perempuan</v>
          </cell>
          <cell r="E43" t="str">
            <v>Jakarta</v>
          </cell>
          <cell r="F43">
            <v>29272</v>
          </cell>
          <cell r="G43" t="str">
            <v>198902212005012003</v>
          </cell>
          <cell r="H43" t="str">
            <v>Penata Tk.I (III/d)</v>
          </cell>
          <cell r="I43" t="str">
            <v>Pernah Berhaji</v>
          </cell>
          <cell r="J43" t="str">
            <v>Penyusun Laporan Pengendali Bps Bpih</v>
          </cell>
          <cell r="K43" t="str">
            <v>Kankemenag</v>
          </cell>
          <cell r="L43" t="str">
            <v>Kota Tangerang Selatan</v>
          </cell>
          <cell r="M43" t="str">
            <v>Komplek BSD Kencana Loka  Xii,5 Kelurahan Ciater Kecamatan Serpong Kota Tangerang Selatan</v>
          </cell>
          <cell r="N43" t="str">
            <v>08999772102</v>
          </cell>
          <cell r="O43" t="str">
            <v>S1</v>
          </cell>
          <cell r="P43" t="str">
            <v>495161416416000</v>
          </cell>
          <cell r="Q43" t="str">
            <v>126601000689504</v>
          </cell>
          <cell r="R43" t="str">
            <v>Bank BRI</v>
          </cell>
          <cell r="S43" t="str">
            <v>Nurul Husna</v>
          </cell>
          <cell r="T43" t="str">
            <v>https://drive.google.com/open?id=17g2lfPeSP-a_4DbO4Hh3fUXXTzu8HTK0</v>
          </cell>
          <cell r="U43" t="str">
            <v>https://drive.google.com/open?id=1MsSp4uwSte8dwWsLdphCYgshr5U0nY2l</v>
          </cell>
          <cell r="V43" t="str">
            <v>https://drive.google.com/open?id=1Pevkdl46bECruczakeUaTXdXpITZv6LS</v>
          </cell>
          <cell r="W43" t="str">
            <v>https://drive.google.com/open?id=1WR9X5_uZB6HJsEvWIr9icd-6EmBSa-eK</v>
          </cell>
          <cell r="X43" t="str">
            <v>https://drive.google.com/open?id=1Hz0IcgA9TqsMb6H7P4CW6gFL6t7co1XF</v>
          </cell>
          <cell r="Y43" t="str">
            <v>https://drive.google.com/open?id=1Rhsi8nc9VL3ar63R4RnqVt4E0130aoTN</v>
          </cell>
          <cell r="Z43" t="str">
            <v>https://drive.google.com/open?id=1lWAy_NN7m4jjTKCEorvM04fTD4bb82Lk</v>
          </cell>
          <cell r="AA43" t="str">
            <v>https://drive.google.com/open?id=1oikEp9Suof78o1tFXTRgc-DCrisGOZd6</v>
          </cell>
          <cell r="AB43" t="str">
            <v>https://drive.google.com/open?id=1gd8jgGvE6mFA8PenZ-SbP9806mYQOw4a</v>
          </cell>
          <cell r="AC43" t="str">
            <v>https://drive.google.com/open?id=17tzjHJA2RWVGgcsvc6FTLaEfqqDrD4gv</v>
          </cell>
          <cell r="AD43">
            <v>42</v>
          </cell>
          <cell r="AE43" t="str">
            <v>21 Februari 1980</v>
          </cell>
          <cell r="AF43" t="str">
            <v>49.516.614.6-416.000</v>
          </cell>
          <cell r="AG43" t="str">
            <v>Sertifikasi Pembimbing Manasik Haji</v>
          </cell>
          <cell r="AH43" t="e">
            <v>#N/A</v>
          </cell>
          <cell r="AI43" t="e">
            <v>#N/A</v>
          </cell>
        </row>
        <row r="44">
          <cell r="A44">
            <v>202010043</v>
          </cell>
          <cell r="B44">
            <v>44126.407511574071</v>
          </cell>
          <cell r="C44" t="str">
            <v>Drs. H. Ade Muslih</v>
          </cell>
          <cell r="D44" t="str">
            <v>Laki-laki</v>
          </cell>
          <cell r="E44" t="str">
            <v>Garut</v>
          </cell>
          <cell r="F44">
            <v>24323</v>
          </cell>
          <cell r="G44" t="str">
            <v>196608041994031002</v>
          </cell>
          <cell r="H44" t="str">
            <v>Pembina (IV/a)</v>
          </cell>
          <cell r="I44" t="str">
            <v>Pernah Berhaji</v>
          </cell>
          <cell r="J44" t="str">
            <v>Penyuluh</v>
          </cell>
          <cell r="K44" t="str">
            <v>Kankemenag</v>
          </cell>
          <cell r="L44" t="str">
            <v>Kab. Lebak</v>
          </cell>
          <cell r="M44" t="str">
            <v>Jl. Siliwangi Nomor 2 Rangkasbitung Kabupaten Lebak Provinsi Banten</v>
          </cell>
          <cell r="N44" t="str">
            <v>082113175876</v>
          </cell>
          <cell r="O44" t="str">
            <v>S1</v>
          </cell>
          <cell r="P44" t="str">
            <v>269633566419000</v>
          </cell>
          <cell r="Q44" t="str">
            <v>008001038081509</v>
          </cell>
          <cell r="R44" t="str">
            <v>Bank BRI</v>
          </cell>
          <cell r="S44" t="str">
            <v>ADE MUSLIH, DRS.</v>
          </cell>
          <cell r="T44" t="str">
            <v>https://drive.google.com/open?id=1w-klWat8vNk-BP_LFNt1Fm4SFDZwfPdS</v>
          </cell>
          <cell r="U44" t="str">
            <v>https://drive.google.com/open?id=14zrxKhoGgnVy18gqgyNW6fVWYLk1Wigj</v>
          </cell>
          <cell r="V44" t="str">
            <v>https://drive.google.com/open?id=1dGevMq3tYhTPVZKiCbylk6_-rx8mIZnj</v>
          </cell>
          <cell r="W44" t="str">
            <v>https://drive.google.com/open?id=1gG2YNXD7Y0CQ5LeArZ4PQ6TON9oMqmoM</v>
          </cell>
          <cell r="X44" t="str">
            <v>https://drive.google.com/open?id=1BBy8Ql0rNltvEWwmdLw4_ox_wTySzYla</v>
          </cell>
          <cell r="Y44" t="str">
            <v>https://drive.google.com/open?id=1IfwoWL3Wlesqcmb_h4mfoq_wGrfKd8KU</v>
          </cell>
          <cell r="Z44" t="str">
            <v>https://drive.google.com/open?id=1X3d1B95CwBsiT2OB5Zl1nNjvKpBsqtjb</v>
          </cell>
          <cell r="AA44" t="str">
            <v>https://drive.google.com/open?id=1GA9pFPqNeNWBEBZl4j2Ibe1og0dahyRQ</v>
          </cell>
          <cell r="AB44" t="str">
            <v>https://drive.google.com/open?id=1xskCxvd7wxUxrMkdQdJH3hPgpyEwHQuc</v>
          </cell>
          <cell r="AC44" t="str">
            <v>https://drive.google.com/open?id=1fT3dVzEJPo-OJcABpNXmbB6uBEsGXU1A</v>
          </cell>
          <cell r="AD44">
            <v>43</v>
          </cell>
          <cell r="AE44" t="str">
            <v>04 Agustus 1966</v>
          </cell>
          <cell r="AF44" t="str">
            <v>26.963.335.6-419.000</v>
          </cell>
          <cell r="AG44" t="str">
            <v>Sertifikasi Pembimbing Manasik Haji</v>
          </cell>
          <cell r="AH44" t="e">
            <v>#N/A</v>
          </cell>
          <cell r="AI44" t="e">
            <v>#N/A</v>
          </cell>
        </row>
        <row r="45">
          <cell r="A45">
            <v>202010044</v>
          </cell>
          <cell r="B45">
            <v>44126.52516203704</v>
          </cell>
          <cell r="C45" t="str">
            <v>H. Wahyudin, S.Pd., M.Pd.</v>
          </cell>
          <cell r="D45" t="str">
            <v>Laki-laki</v>
          </cell>
          <cell r="E45" t="str">
            <v>Lebak</v>
          </cell>
          <cell r="F45">
            <v>28249</v>
          </cell>
          <cell r="G45" t="str">
            <v>197705042005011007</v>
          </cell>
          <cell r="H45" t="str">
            <v>Pembina (IV/a)</v>
          </cell>
          <cell r="I45" t="str">
            <v>Pernah Berhaji</v>
          </cell>
          <cell r="J45" t="str">
            <v>Kepala Madrasah</v>
          </cell>
          <cell r="K45" t="str">
            <v>Kankemenag</v>
          </cell>
          <cell r="L45" t="str">
            <v>Kab. Lebak</v>
          </cell>
          <cell r="M45" t="str">
            <v>Jl. Raya Cileles Km.01 Kp. Ciraweang Desa/Kec. Gunungkencana Kab. Lebak Prov. Banten 42354</v>
          </cell>
          <cell r="N45" t="str">
            <v>081284058660</v>
          </cell>
          <cell r="O45" t="str">
            <v>S2</v>
          </cell>
          <cell r="P45" t="str">
            <v>346754716419000</v>
          </cell>
          <cell r="Q45" t="str">
            <v>008001025171501</v>
          </cell>
          <cell r="R45" t="str">
            <v>Bank BRI</v>
          </cell>
          <cell r="S45" t="str">
            <v>WAHYUDIN</v>
          </cell>
          <cell r="T45" t="str">
            <v>https://drive.google.com/open?id=1OxgkgJWzlgWlO51XSnX2giVldRgsfWWJ</v>
          </cell>
          <cell r="V45" t="str">
            <v>https://drive.google.com/open?id=1YyN253cV_G7TTgtuBGGNlVMvgVWgxiAH</v>
          </cell>
          <cell r="W45" t="str">
            <v>https://drive.google.com/open?id=1bTRuYU0bHi1V2VcWnVe_P0QbD4I7Mks2</v>
          </cell>
          <cell r="X45" t="str">
            <v>https://drive.google.com/open?id=185Y90J3OBqmv740pbRTUw1KHD9eW7ng3</v>
          </cell>
          <cell r="Y45" t="str">
            <v>https://drive.google.com/open?id=1qZjUyN8kw0jB_NFoCGnlOrfoI_tfL3aD</v>
          </cell>
          <cell r="Z45" t="str">
            <v>https://drive.google.com/open?id=1IyBLBX6pqskXrS191AAzCFaACCK3hzzj</v>
          </cell>
          <cell r="AC45" t="str">
            <v>https://drive.google.com/open?id=1i8u5UZDzHWwaK0Qnllt7ZtBKx417qvxp</v>
          </cell>
          <cell r="AD45">
            <v>44</v>
          </cell>
          <cell r="AE45" t="str">
            <v>04 Mei 1977</v>
          </cell>
          <cell r="AF45" t="str">
            <v>34.675.547.6-419.000</v>
          </cell>
          <cell r="AG45" t="str">
            <v>Sertifikasi Pembimbing Manasik Haji</v>
          </cell>
          <cell r="AH45" t="e">
            <v>#N/A</v>
          </cell>
          <cell r="AI45" t="e">
            <v>#N/A</v>
          </cell>
        </row>
        <row r="46">
          <cell r="A46">
            <v>202010045</v>
          </cell>
          <cell r="B46">
            <v>44127.809305555558</v>
          </cell>
          <cell r="C46" t="str">
            <v>H. Badruddin, SAg</v>
          </cell>
          <cell r="D46" t="str">
            <v>Laki-laki</v>
          </cell>
          <cell r="E46" t="str">
            <v>Serang</v>
          </cell>
          <cell r="F46">
            <v>27500</v>
          </cell>
          <cell r="G46" t="str">
            <v>-</v>
          </cell>
          <cell r="H46" t="str">
            <v>-</v>
          </cell>
          <cell r="I46" t="str">
            <v>Pernah Berhaji</v>
          </cell>
          <cell r="J46" t="str">
            <v>Angggota Komisi Pemberdayaan Ekonomi Umat</v>
          </cell>
          <cell r="K46" t="str">
            <v>MUI Banten</v>
          </cell>
          <cell r="L46" t="str">
            <v>Kota Serang</v>
          </cell>
          <cell r="M46" t="str">
            <v>Jln. Syeh Nawawi  KP3B</v>
          </cell>
          <cell r="N46" t="str">
            <v>085945564983</v>
          </cell>
          <cell r="O46" t="str">
            <v>S1</v>
          </cell>
          <cell r="P46" t="str">
            <v>0</v>
          </cell>
          <cell r="Q46" t="str">
            <v>0284900620</v>
          </cell>
          <cell r="R46" t="str">
            <v>Bank BNI Syariah</v>
          </cell>
          <cell r="S46" t="str">
            <v>IBU NENI RIFAH</v>
          </cell>
          <cell r="AC46" t="str">
            <v>https://drive.google.com/open?id=1fOmxwsDuB-_FoPKJlO5dlzYrwXNlkckU</v>
          </cell>
          <cell r="AD46">
            <v>45</v>
          </cell>
          <cell r="AE46" t="str">
            <v>16 April 1975</v>
          </cell>
          <cell r="AF46" t="str">
            <v>0...-.0</v>
          </cell>
          <cell r="AG46" t="str">
            <v>Sertifikasi Pembimbing Manasik Haji</v>
          </cell>
          <cell r="AH46" t="e">
            <v>#N/A</v>
          </cell>
          <cell r="AI46" t="e">
            <v>#N/A</v>
          </cell>
        </row>
        <row r="47">
          <cell r="A47">
            <v>202010046</v>
          </cell>
          <cell r="B47">
            <v>44127.412893518522</v>
          </cell>
          <cell r="C47" t="str">
            <v>H. Achmad Fauzie, MA</v>
          </cell>
          <cell r="D47" t="str">
            <v>Laki-laki</v>
          </cell>
          <cell r="E47" t="str">
            <v>Lebak</v>
          </cell>
          <cell r="F47">
            <v>28380</v>
          </cell>
          <cell r="G47" t="str">
            <v>197709122003121006</v>
          </cell>
          <cell r="H47" t="str">
            <v>Penata Tk.I (III/d)</v>
          </cell>
          <cell r="I47" t="str">
            <v>Pernah Berhaji</v>
          </cell>
          <cell r="J47" t="str">
            <v>Pelaksana</v>
          </cell>
          <cell r="K47" t="str">
            <v>Kankemenag</v>
          </cell>
          <cell r="L47" t="str">
            <v>Kab. Lebak</v>
          </cell>
          <cell r="M47" t="str">
            <v>Jalan Siliwangi No 2 Rangkasbitung</v>
          </cell>
          <cell r="N47" t="str">
            <v>081806660776</v>
          </cell>
          <cell r="O47" t="str">
            <v>S2</v>
          </cell>
          <cell r="P47" t="str">
            <v>342090524019000</v>
          </cell>
          <cell r="Q47" t="str">
            <v>008001203938507</v>
          </cell>
          <cell r="R47" t="str">
            <v>Bank BRI</v>
          </cell>
          <cell r="S47" t="str">
            <v>ACHMAD FAUZIE</v>
          </cell>
          <cell r="T47" t="str">
            <v>https://drive.google.com/open?id=1WgUNCTebIIz-fd0yfdpyEotWEZR7pDsR</v>
          </cell>
          <cell r="V47" t="str">
            <v>https://drive.google.com/open?id=14-Bu_y50KWTGUUt15qT2VdiD0DEciWpX</v>
          </cell>
          <cell r="W47" t="str">
            <v>https://drive.google.com/open?id=1irdWozWxHDrotLPk6TEkUxPsseZFBzQH</v>
          </cell>
          <cell r="X47" t="str">
            <v>https://drive.google.com/open?id=12GzlUYgJe-T8H_eNdw0xF9OfCZCJ_Kjp</v>
          </cell>
          <cell r="Y47" t="str">
            <v>https://drive.google.com/open?id=17hFBTnKtSVoigmDmLsX4IhjZBlVzfnty</v>
          </cell>
          <cell r="Z47" t="str">
            <v>https://drive.google.com/open?id=178RxChQe0fHB5B7L83RtyHPyJBFus4QX</v>
          </cell>
          <cell r="AA47" t="str">
            <v>https://drive.google.com/open?id=1Q1xtrayzVIe1QsIie7dQfuLAffRDb-E3</v>
          </cell>
          <cell r="AB47" t="str">
            <v>https://drive.google.com/open?id=1RYOaY0Vcge6JWqK7_S7NFS2ZNOvUZlcy</v>
          </cell>
          <cell r="AC47" t="str">
            <v>https://drive.google.com/open?id=1Z4KJWhoFBPe8V8pFXtg7LNPlmQ6MD1BR</v>
          </cell>
          <cell r="AD47">
            <v>46</v>
          </cell>
          <cell r="AE47" t="str">
            <v>12 September 1977</v>
          </cell>
          <cell r="AF47" t="str">
            <v>34.209.905.4-019.000</v>
          </cell>
          <cell r="AG47" t="str">
            <v>Sertifikasi Pembimbing Manasik Haji</v>
          </cell>
          <cell r="AH47" t="str">
            <v>Banyak ilmu yang didapat dari kegiatan sertifikasi pembimbing haji, terutama tentang persoalan kebijakan penyelenggaraan haji dan umroh serta pemahaman terhadap fiqih dari berbagai madzhab</v>
          </cell>
          <cell r="AI47" t="str">
            <v xml:space="preserve">1. Penyusunan materi kegiatan kurang sistematis antara satu materi dengan materi selanjutnya, misalnya setelah materi kebijakan haji, masuk ke materi fiqih, kemudian materi kebijakan haji, dst. Sarannya agar kegiatan sertifikasi selanjutnya susunan materinya dibuat sistematis dan saling keterkaitan antara materi sebelumnya dengan materi sesudahnya dari materi pertama hingga materi terakhir sehingga terlihat logika yang sistematis dari sekian materi yang ada. 2. Agar pihak direktorat haji membuat edaran kepada PPIHK, KBIHU untuk melibatkan pembimbing yang memiliki sertifikat dalam bimbingan manasik haji dan umroh, 3. Dalam materi psikologi jamaah haji kalau perlu ada simulasi dalam memahami dan penanganan karakter jamaah haji, tidak hanya sekedar teori. 4. Moderatornya kalau bisa jangan duduk melulu , tapi berdiri seperti acara ILC, pola moderator duduk itu pola lama yang menjenuhkan, kalau perlu moderator itu tidak hanya sekedar membacakan biodata narasumber, tetapi menyampaikan prolog materi yang akan disampaikan serta menjelaskan keterkaitan antara materi sebelum dan sesudahnya. 5. Acara kegiatan sertifikasi selanjutnya bisa lebih baik. Terima kasih untuk semua panitia, moderator dan narasumber. Sukses untuk semuanya </v>
          </cell>
        </row>
        <row r="48">
          <cell r="A48">
            <v>202010047</v>
          </cell>
          <cell r="B48">
            <v>44127.471701388888</v>
          </cell>
          <cell r="C48" t="str">
            <v>Drs. H. Samsudin, MM. Pd.</v>
          </cell>
          <cell r="D48" t="str">
            <v>Laki-laki</v>
          </cell>
          <cell r="E48" t="str">
            <v>Serang</v>
          </cell>
          <cell r="F48" t="str">
            <v>15, Agustus 1966</v>
          </cell>
          <cell r="G48" t="str">
            <v>196608152006041019</v>
          </cell>
          <cell r="H48" t="str">
            <v>Penata (III/c)</v>
          </cell>
          <cell r="I48" t="str">
            <v>Pernah Berhaji</v>
          </cell>
          <cell r="J48" t="str">
            <v>Guru/ Dosen</v>
          </cell>
          <cell r="K48" t="str">
            <v>Al-Khairiyah</v>
          </cell>
          <cell r="L48" t="str">
            <v>Kota Cilegon</v>
          </cell>
          <cell r="M48" t="str">
            <v>Jl. H. Enggus Arja No. 1 Cilegon</v>
          </cell>
          <cell r="N48" t="str">
            <v>081319116750</v>
          </cell>
          <cell r="O48" t="str">
            <v>S2</v>
          </cell>
          <cell r="P48" t="str">
            <v>0</v>
          </cell>
          <cell r="Q48" t="str">
            <v>1043325481</v>
          </cell>
          <cell r="R48" t="str">
            <v>Bank BRI Syariah</v>
          </cell>
          <cell r="S48" t="str">
            <v>Samsudin</v>
          </cell>
          <cell r="T48" t="str">
            <v>https://drive.google.com/open?id=1jlGJnqZhzLUUOaVNoJQOp25TAgjIQiR_</v>
          </cell>
          <cell r="U48" t="str">
            <v>https://drive.google.com/open?id=1OZyOsMk3naBi8KdxU7BSmUm9JL6kxuaU</v>
          </cell>
          <cell r="V48" t="str">
            <v>https://drive.google.com/open?id=1J_E_Svc9DpadKeyx8RFcFsBpsMOgJcC4</v>
          </cell>
          <cell r="W48" t="str">
            <v>https://drive.google.com/open?id=1MycmkqGicwuCug2YiGeuWOF7WObGgkUd</v>
          </cell>
          <cell r="X48" t="str">
            <v>https://drive.google.com/open?id=1YlZzZvQs2yNS6jAn0r9L1M2lgqhNKy51</v>
          </cell>
          <cell r="Y48" t="str">
            <v>https://drive.google.com/open?id=1gllawmOPnRA3LwijTWFaJU-3QLGtwcri</v>
          </cell>
          <cell r="Z48" t="str">
            <v>https://drive.google.com/open?id=13H25j6BSWE4nIg4cIC7yUHzKqi8CXzab</v>
          </cell>
          <cell r="AA48" t="str">
            <v>https://drive.google.com/open?id=14yv5s5ebneZh3Aqun7bTHXOewdqRbVnI</v>
          </cell>
          <cell r="AB48" t="str">
            <v>https://drive.google.com/open?id=1QYNVWiRzelCaJ_Ee5nrzaoYFyxdoiNQG</v>
          </cell>
          <cell r="AC48" t="str">
            <v>https://drive.google.com/open?id=122__Fu6FfokOG8rxQO0qOAhBV0wlo68x</v>
          </cell>
          <cell r="AD48">
            <v>47</v>
          </cell>
          <cell r="AE48" t="str">
            <v>15, Agustus 1966</v>
          </cell>
          <cell r="AF48" t="str">
            <v>0...-.0</v>
          </cell>
          <cell r="AG48" t="str">
            <v>Sertifikasi Pembimbing Manasik Haji</v>
          </cell>
          <cell r="AH48" t="e">
            <v>#N/A</v>
          </cell>
          <cell r="AI48" t="e">
            <v>#N/A</v>
          </cell>
        </row>
        <row r="49">
          <cell r="A49">
            <v>202010048</v>
          </cell>
          <cell r="B49">
            <v>44127.519259259258</v>
          </cell>
          <cell r="C49" t="str">
            <v>Hj. Nia Rahayu, S.Ag,. M.Pd.I</v>
          </cell>
          <cell r="D49" t="str">
            <v>Perempuan</v>
          </cell>
          <cell r="E49" t="str">
            <v>Rangkasbitung</v>
          </cell>
          <cell r="F49">
            <v>23116</v>
          </cell>
          <cell r="G49" t="str">
            <v>196304151991032001</v>
          </cell>
          <cell r="H49" t="str">
            <v>Pembina (IV/a)</v>
          </cell>
          <cell r="I49" t="str">
            <v>Pernah Berhaji</v>
          </cell>
          <cell r="J49" t="str">
            <v>Kepala Seksi</v>
          </cell>
          <cell r="K49" t="str">
            <v>Kanwil Kemenag Prov. Banten</v>
          </cell>
          <cell r="L49" t="str">
            <v>Kota Serang</v>
          </cell>
          <cell r="M49" t="str">
            <v>Jl. Syeikh Nawawi Al Bantani Kp3B</v>
          </cell>
          <cell r="N49" t="str">
            <v>081387654505</v>
          </cell>
          <cell r="O49" t="str">
            <v>S2</v>
          </cell>
          <cell r="P49" t="str">
            <v>684752876401000</v>
          </cell>
          <cell r="Q49" t="str">
            <v>008401050149509</v>
          </cell>
          <cell r="R49" t="str">
            <v>Bank BRI</v>
          </cell>
          <cell r="S49" t="str">
            <v>Nia Rahayu</v>
          </cell>
          <cell r="T49" t="str">
            <v>https://drive.google.com/open?id=1FZY4blyu80Yg-noYic7GflxJV3iZ9lvX</v>
          </cell>
          <cell r="V49" t="str">
            <v>https://drive.google.com/open?id=1G2xrWAt7KgOyJt0ziT7DlnPpbPyHD72q</v>
          </cell>
          <cell r="W49" t="str">
            <v>https://drive.google.com/open?id=1S6CGcT_lI5NgPP1QFIvpCEf8_CnIOdgO</v>
          </cell>
          <cell r="X49" t="str">
            <v>https://drive.google.com/open?id=171xFYtkHTOmL3LOw6Y4bAw10dbV2zho2</v>
          </cell>
          <cell r="Y49" t="str">
            <v>https://drive.google.com/open?id=197KmxOcrfU2A0u9A40DmgoGLqfa_0URF</v>
          </cell>
          <cell r="Z49" t="str">
            <v>https://drive.google.com/open?id=1ub3eJbEuwz4XcfsJMWkpxfhJfH1vjSx2</v>
          </cell>
          <cell r="AB49" t="str">
            <v>https://drive.google.com/open?id=1Gbk_mJQY6PjGriJKVMAK8Itu1_cUBue4</v>
          </cell>
          <cell r="AC49" t="str">
            <v>https://drive.google.com/open?id=1kIv_etqhq3yeN5JdltuJfiMAruhKV2ox</v>
          </cell>
          <cell r="AD49">
            <v>48</v>
          </cell>
          <cell r="AE49" t="str">
            <v>15 April 1963</v>
          </cell>
          <cell r="AF49" t="str">
            <v>68.475.528.6-401.000</v>
          </cell>
          <cell r="AG49" t="str">
            <v>Sertifikasi Pembimbing Manasik Haji</v>
          </cell>
          <cell r="AH49" t="str">
            <v>Narasumber nya mantaf2</v>
          </cell>
          <cell r="AI49" t="str">
            <v xml:space="preserve">Pantya supaya ada yg stanbay dikelas.untuk  kelancaran jlnnya kegiatan belajar </v>
          </cell>
        </row>
        <row r="50">
          <cell r="A50">
            <v>202010049</v>
          </cell>
          <cell r="B50">
            <v>44127.582430555558</v>
          </cell>
          <cell r="C50" t="str">
            <v>H. Suherman, S.Ag</v>
          </cell>
          <cell r="D50" t="str">
            <v>Laki-laki</v>
          </cell>
          <cell r="E50" t="str">
            <v>Tangerang</v>
          </cell>
          <cell r="F50">
            <v>27917</v>
          </cell>
          <cell r="G50" t="str">
            <v>197606042002121002</v>
          </cell>
          <cell r="H50" t="str">
            <v>Pembina (IV/a)</v>
          </cell>
          <cell r="I50" t="str">
            <v>Pernah Berhaji</v>
          </cell>
          <cell r="J50" t="str">
            <v>Kepala KUA Kec. Pakuhaji</v>
          </cell>
          <cell r="K50" t="str">
            <v>KUA Kec. Rajeg</v>
          </cell>
          <cell r="L50" t="str">
            <v>Kab. Tangerang</v>
          </cell>
          <cell r="M50" t="str">
            <v>Jl. KH Saadullah No 16 Kec. Pakuhaji Kab. Tangerang</v>
          </cell>
          <cell r="N50" t="str">
            <v>081283171815</v>
          </cell>
          <cell r="O50" t="str">
            <v>S1</v>
          </cell>
          <cell r="P50" t="str">
            <v>495160756416000</v>
          </cell>
          <cell r="Q50" t="str">
            <v>126601000609504</v>
          </cell>
          <cell r="R50" t="str">
            <v>Bank BRI</v>
          </cell>
          <cell r="S50" t="str">
            <v>SUHERMAN</v>
          </cell>
          <cell r="T50" t="str">
            <v>https://drive.google.com/open?id=1jzQyg65fiKiQqvB1CMYjf7r1q5VKB1l7</v>
          </cell>
          <cell r="U50" t="str">
            <v>https://drive.google.com/open?id=1BhBb6-9vPCCoIxqRzUuFHW0_gusEoWHx</v>
          </cell>
          <cell r="V50" t="str">
            <v>https://drive.google.com/open?id=1eV0uBH7m-hRD8d0AYmxeCkA0yTv7n7v1</v>
          </cell>
          <cell r="W50" t="str">
            <v>https://drive.google.com/open?id=1kbw1fMpX2JyT4ehcIsarAZOsEsN1YlgQ</v>
          </cell>
          <cell r="X50" t="str">
            <v>https://drive.google.com/open?id=1VR-o08tswuNAGNMumsG9YeqiNiqwDTwd</v>
          </cell>
          <cell r="Y50" t="str">
            <v>https://drive.google.com/open?id=1_1t-c-fZz_g-hNkurWKuYtRYtHr4Y5l7</v>
          </cell>
          <cell r="Z50" t="str">
            <v>https://drive.google.com/open?id=1ToG-3Ghs2EAxccKAG_6KVn7c0mCjvAah</v>
          </cell>
          <cell r="AB50" t="str">
            <v>https://drive.google.com/open?id=1LaKHwWahsRoKKxUI5uxAj6sX4JMwdk-c</v>
          </cell>
          <cell r="AC50" t="str">
            <v>https://drive.google.com/open?id=1x42adjYAht2rNT57A2p2x0VXUWW-NWuT</v>
          </cell>
          <cell r="AD50">
            <v>49</v>
          </cell>
          <cell r="AE50" t="str">
            <v>06 Juni 1976</v>
          </cell>
          <cell r="AF50" t="str">
            <v>49.516.607.6-416.000</v>
          </cell>
          <cell r="AG50" t="str">
            <v>Sertifikasi Pembimbing Manasik Haji</v>
          </cell>
          <cell r="AH50" t="e">
            <v>#N/A</v>
          </cell>
          <cell r="AI50" t="e">
            <v>#N/A</v>
          </cell>
        </row>
        <row r="51">
          <cell r="A51">
            <v>202010050</v>
          </cell>
          <cell r="B51">
            <v>44128.393645833334</v>
          </cell>
          <cell r="C51" t="str">
            <v>Umi Kulsum Umayah</v>
          </cell>
          <cell r="D51" t="str">
            <v>Perempuan</v>
          </cell>
          <cell r="E51" t="str">
            <v>Bandung</v>
          </cell>
          <cell r="F51">
            <v>27226</v>
          </cell>
          <cell r="G51" t="str">
            <v>197407161998032002</v>
          </cell>
          <cell r="H51" t="str">
            <v>Pembina (IV/a)</v>
          </cell>
          <cell r="I51" t="str">
            <v>Pernah Berhaji</v>
          </cell>
          <cell r="J51" t="str">
            <v>Kepala Madrasah</v>
          </cell>
          <cell r="K51" t="str">
            <v>Kankemenag</v>
          </cell>
          <cell r="L51" t="str">
            <v>Kota Serang</v>
          </cell>
          <cell r="M51" t="str">
            <v>Jalan Bhayangkara No 84 Kota Serang</v>
          </cell>
          <cell r="N51" t="str">
            <v>081310621130</v>
          </cell>
          <cell r="O51" t="str">
            <v>S2</v>
          </cell>
          <cell r="P51" t="str">
            <v>340670462401000</v>
          </cell>
          <cell r="Q51" t="str">
            <v>008401050008509</v>
          </cell>
          <cell r="R51" t="str">
            <v>Bank BRI</v>
          </cell>
          <cell r="S51" t="str">
            <v>Hj Umi Kulsum Umayah S.Pd</v>
          </cell>
          <cell r="AC51" t="str">
            <v>https://drive.google.com/open?id=1Ub1oxZEntM1XAHZ3XcLcwk3Iz-LHuTqt</v>
          </cell>
          <cell r="AD51">
            <v>50</v>
          </cell>
          <cell r="AE51" t="str">
            <v>16 Juli 1974</v>
          </cell>
          <cell r="AF51" t="str">
            <v>34.067.704.2-401.000</v>
          </cell>
          <cell r="AG51" t="str">
            <v>Sertifikasi Pembimbing Manasik Haji</v>
          </cell>
          <cell r="AH51" t="str">
            <v>Luar biasaa...Mencerahkan, menambah wawasan. Pematerinya expert. Inspiring Pokoknya sukses.</v>
          </cell>
          <cell r="AI51" t="str">
            <v xml:space="preserve">Sebaiknya di sesi awal ada perkenalan antar peserta dikemas dalam building Learning Committment. Pertahankan kualitas layanan. </v>
          </cell>
        </row>
        <row r="52">
          <cell r="A52">
            <v>202010051</v>
          </cell>
          <cell r="B52">
            <v>44128.436979166669</v>
          </cell>
          <cell r="C52" t="str">
            <v>H. Imron Cahyadi, S.H.I</v>
          </cell>
          <cell r="D52" t="str">
            <v>Laki-laki</v>
          </cell>
          <cell r="E52" t="str">
            <v>Tangerang</v>
          </cell>
          <cell r="F52">
            <v>28874</v>
          </cell>
          <cell r="G52" t="str">
            <v>197901192005011002</v>
          </cell>
          <cell r="H52" t="str">
            <v>Pembina (IV/a)</v>
          </cell>
          <cell r="I52" t="str">
            <v>Pernah Berhaji</v>
          </cell>
          <cell r="J52" t="str">
            <v>Penghulu</v>
          </cell>
          <cell r="K52" t="str">
            <v>Kankemenag</v>
          </cell>
          <cell r="L52" t="str">
            <v>Kab. Tangerang</v>
          </cell>
          <cell r="M52" t="str">
            <v>Jl. Raya Simpang Tiga Pasarkemis Ds. Pasarkemis Kab. Tangerang</v>
          </cell>
          <cell r="N52" t="str">
            <v>081281624786</v>
          </cell>
          <cell r="O52" t="str">
            <v>S1</v>
          </cell>
          <cell r="P52" t="str">
            <v>495161093416000</v>
          </cell>
          <cell r="Q52" t="str">
            <v>126601000657507</v>
          </cell>
          <cell r="R52" t="str">
            <v>Bank BRI</v>
          </cell>
          <cell r="S52" t="str">
            <v>IMRON CAHYADI</v>
          </cell>
          <cell r="AC52" t="str">
            <v>https://drive.google.com/open?id=143828WOiU9ezrj9pnhfqZ1D2YPRKz1Nh</v>
          </cell>
          <cell r="AD52">
            <v>51</v>
          </cell>
          <cell r="AE52" t="str">
            <v>19 Januari 1979</v>
          </cell>
          <cell r="AF52" t="str">
            <v>49.516.610.3-416.000</v>
          </cell>
          <cell r="AG52" t="str">
            <v>Sertifikasi Pembimbing Manasik Haji</v>
          </cell>
          <cell r="AH52" t="e">
            <v>#N/A</v>
          </cell>
          <cell r="AI52" t="e">
            <v>#N/A</v>
          </cell>
        </row>
        <row r="53">
          <cell r="A53">
            <v>202010052</v>
          </cell>
          <cell r="B53">
            <v>44128.449444444443</v>
          </cell>
          <cell r="C53" t="str">
            <v>Drs. H. Holili, M.Pd.I</v>
          </cell>
          <cell r="D53" t="str">
            <v>Laki-laki</v>
          </cell>
          <cell r="E53" t="str">
            <v>Lebak</v>
          </cell>
          <cell r="F53">
            <v>23565</v>
          </cell>
          <cell r="G53" t="str">
            <v>196407071992031003</v>
          </cell>
          <cell r="H53" t="str">
            <v>Pembina (IV/a)</v>
          </cell>
          <cell r="I53" t="str">
            <v>Pernah Berhaji</v>
          </cell>
          <cell r="J53" t="str">
            <v>Pengawas Madya</v>
          </cell>
          <cell r="K53" t="str">
            <v>Kankemenag</v>
          </cell>
          <cell r="L53" t="str">
            <v>Kab. Lebak</v>
          </cell>
          <cell r="M53" t="str">
            <v>Jln. Siliwangi No. 2 Rangkasbitung</v>
          </cell>
          <cell r="N53" t="str">
            <v>085782494374</v>
          </cell>
          <cell r="O53" t="str">
            <v>S2</v>
          </cell>
          <cell r="P53" t="str">
            <v>884699000419000</v>
          </cell>
          <cell r="Q53" t="str">
            <v>385101003757533</v>
          </cell>
          <cell r="R53" t="str">
            <v>Bank BRI</v>
          </cell>
          <cell r="S53" t="str">
            <v>Drs. H. Holili</v>
          </cell>
          <cell r="T53" t="str">
            <v>https://drive.google.com/open?id=15PCwjqizGyose9dF50kfTgg3DC0XSy21</v>
          </cell>
          <cell r="U53" t="str">
            <v>https://drive.google.com/open?id=159DPqY_JN8dCDAPvpILvSKsxsngS9Kbu</v>
          </cell>
          <cell r="V53" t="str">
            <v>https://drive.google.com/open?id=1Wt8MMp-p_dk32Q9QcWCviEQefpvdDXtZ</v>
          </cell>
          <cell r="W53" t="str">
            <v>https://drive.google.com/open?id=1qiDJaml19ncAkEws7Id5IliirxWJRFgQ</v>
          </cell>
          <cell r="Y53" t="str">
            <v>https://drive.google.com/open?id=1HH1uTtfVc_s88XqehVgTdVF7bXTPaFDX</v>
          </cell>
          <cell r="Z53" t="str">
            <v>https://drive.google.com/open?id=1oxRHM9T0Q0UaYIM70tXYflNGVr0tAziV</v>
          </cell>
          <cell r="AA53" t="str">
            <v>https://drive.google.com/open?id=1xOckqHBXTACr2FAlCAbvS92hqDdZbkTx</v>
          </cell>
          <cell r="AB53" t="str">
            <v>https://drive.google.com/open?id=16zsXufhPV-xugss1sPLtHKL8vwwB87qC</v>
          </cell>
          <cell r="AC53" t="str">
            <v>https://drive.google.com/open?id=1ne0lhxgrBcf0Aj7NziieqJ2bduGj29Tb</v>
          </cell>
          <cell r="AD53">
            <v>52</v>
          </cell>
          <cell r="AE53" t="str">
            <v>07 Juli 1964</v>
          </cell>
          <cell r="AF53" t="str">
            <v>88.469.990.0-419.000</v>
          </cell>
          <cell r="AG53" t="str">
            <v>Sertifikasi Pembimbing Manasik Haji</v>
          </cell>
          <cell r="AH53" t="e">
            <v>#N/A</v>
          </cell>
          <cell r="AI53" t="e">
            <v>#N/A</v>
          </cell>
        </row>
        <row r="54">
          <cell r="A54">
            <v>202010053</v>
          </cell>
          <cell r="B54">
            <v>44128.451898148145</v>
          </cell>
          <cell r="C54" t="str">
            <v>H. Tubagus Ahmad Ulfi, S.HI., M.Sy</v>
          </cell>
          <cell r="D54" t="str">
            <v>Laki-laki</v>
          </cell>
          <cell r="E54" t="str">
            <v>Pandeglang</v>
          </cell>
          <cell r="F54">
            <v>29342</v>
          </cell>
          <cell r="G54" t="str">
            <v>198005012009011005</v>
          </cell>
          <cell r="H54" t="str">
            <v>Penata (III/c)</v>
          </cell>
          <cell r="I54" t="str">
            <v>Pernah Berhaji</v>
          </cell>
          <cell r="J54" t="str">
            <v>Penghulu Muda / Kepala KUA</v>
          </cell>
          <cell r="K54" t="str">
            <v>Kankemenag</v>
          </cell>
          <cell r="L54" t="str">
            <v>Kab. Pandeglang</v>
          </cell>
          <cell r="M54" t="str">
            <v>Kp. Pilar Desa Campakawarna Kecamatan Sindangresmi</v>
          </cell>
          <cell r="N54" t="str">
            <v>085219199222</v>
          </cell>
          <cell r="O54" t="str">
            <v>S2</v>
          </cell>
          <cell r="P54" t="str">
            <v>349190009434000</v>
          </cell>
          <cell r="Q54" t="str">
            <v>001201102892504</v>
          </cell>
          <cell r="R54" t="str">
            <v>Bank BRI</v>
          </cell>
          <cell r="S54" t="str">
            <v>Tubagus Ahmad Ulfi</v>
          </cell>
          <cell r="AC54" t="str">
            <v>https://drive.google.com/open?id=1t7ntFWajvLvmuCPVavPGlr6YvmdW-WSs</v>
          </cell>
          <cell r="AD54">
            <v>53</v>
          </cell>
          <cell r="AE54" t="str">
            <v>01 Mei 1980</v>
          </cell>
          <cell r="AF54" t="str">
            <v>34.919.900.9-434.000</v>
          </cell>
          <cell r="AG54" t="str">
            <v>Sertifikasi Pembimbing Manasik Haji</v>
          </cell>
          <cell r="AH54" t="e">
            <v>#N/A</v>
          </cell>
          <cell r="AI54" t="e">
            <v>#N/A</v>
          </cell>
        </row>
        <row r="55">
          <cell r="A55">
            <v>202010054</v>
          </cell>
          <cell r="B55">
            <v>44128.457384259258</v>
          </cell>
          <cell r="C55" t="str">
            <v>H. Abdul Hakim, S.Pd.I.</v>
          </cell>
          <cell r="D55" t="str">
            <v>Laki-laki</v>
          </cell>
          <cell r="E55" t="str">
            <v>Pandeglang</v>
          </cell>
          <cell r="F55">
            <v>27822</v>
          </cell>
          <cell r="G55" t="str">
            <v>197603032005011005</v>
          </cell>
          <cell r="H55" t="str">
            <v>Penata Tk.I (III/d)</v>
          </cell>
          <cell r="I55" t="str">
            <v>Pernah Berhaji</v>
          </cell>
          <cell r="J55" t="str">
            <v>Kepala Madrasah</v>
          </cell>
          <cell r="K55" t="str">
            <v>Kankemenag</v>
          </cell>
          <cell r="L55" t="str">
            <v>Kab. Pandeglang</v>
          </cell>
          <cell r="M55" t="str">
            <v>Jl.Raya Labuan Km.02 Kec.Labuan</v>
          </cell>
          <cell r="N55" t="str">
            <v>081314556994</v>
          </cell>
          <cell r="O55" t="str">
            <v>S1</v>
          </cell>
          <cell r="P55" t="str">
            <v>596034470419000</v>
          </cell>
          <cell r="Q55" t="str">
            <v>016601009551509</v>
          </cell>
          <cell r="R55" t="str">
            <v>Bank BRI</v>
          </cell>
          <cell r="S55" t="str">
            <v xml:space="preserve">Abdul Hakim A.Md.Pd </v>
          </cell>
          <cell r="AC55" t="str">
            <v>https://drive.google.com/open?id=1YLyhG81jOU3V3-BR-wRO0goxc5lZp8C7</v>
          </cell>
          <cell r="AD55">
            <v>54</v>
          </cell>
          <cell r="AE55" t="str">
            <v>03 Maret 1976</v>
          </cell>
          <cell r="AF55" t="str">
            <v>59.603.344.0-419.000</v>
          </cell>
          <cell r="AG55" t="str">
            <v>Sertifikasi Pembimbing Manasik Haji</v>
          </cell>
          <cell r="AH55" t="str">
            <v>kegiatan yang sangat melelahkan santai tapi serius dan sangat disiplin waktu sehingga tidak ada waktu yang kosong untuk leha leha pemateri yang sangat baik sehingga peserta terlena dengan pembelajaran dan tidak ada rasa bosan untuk terus mengikuti materi</v>
          </cell>
          <cell r="AI55" t="str">
            <v>mohon pembelajaran di variasikan dupaya jangan terlalu monoton</v>
          </cell>
        </row>
        <row r="56">
          <cell r="A56">
            <v>202010055</v>
          </cell>
          <cell r="B56">
            <v>44128.480416666665</v>
          </cell>
          <cell r="C56" t="str">
            <v>Drs. H. Dedi Mahfudin, M.Si.</v>
          </cell>
          <cell r="D56" t="str">
            <v>Laki-laki</v>
          </cell>
          <cell r="E56" t="str">
            <v>Tangerang</v>
          </cell>
          <cell r="F56">
            <v>24377</v>
          </cell>
          <cell r="G56" t="str">
            <v>196609271993031005</v>
          </cell>
          <cell r="H56" t="str">
            <v>Pembina Tk.I (IV/b)</v>
          </cell>
          <cell r="I56" t="str">
            <v>Pernah Berhaji</v>
          </cell>
          <cell r="J56" t="str">
            <v>Kepala Kantor</v>
          </cell>
          <cell r="K56" t="str">
            <v>Kankemenag</v>
          </cell>
          <cell r="L56" t="str">
            <v>Kab. Tangerang</v>
          </cell>
          <cell r="M56" t="str">
            <v>Jl. H. Soemawinata No. 3 Tigaraksa</v>
          </cell>
          <cell r="N56" t="str">
            <v>085697515124</v>
          </cell>
          <cell r="O56" t="str">
            <v>S2</v>
          </cell>
          <cell r="P56" t="str">
            <v>495153926416000</v>
          </cell>
          <cell r="Q56" t="str">
            <v>126601000442504</v>
          </cell>
          <cell r="R56" t="str">
            <v>Bank BRI</v>
          </cell>
          <cell r="S56" t="str">
            <v>DEDI MAHPUDIN</v>
          </cell>
          <cell r="AC56" t="str">
            <v>https://drive.google.com/open?id=1ScvF_SXOgvXA5cMJKgMplu1ICavMFVe0</v>
          </cell>
          <cell r="AD56">
            <v>55</v>
          </cell>
          <cell r="AE56" t="str">
            <v>27 September 1966</v>
          </cell>
          <cell r="AF56" t="str">
            <v>49.515.539.6-416.000</v>
          </cell>
          <cell r="AG56" t="str">
            <v>Sertifikasi Pembimbing Manasik Haji</v>
          </cell>
          <cell r="AH56" t="e">
            <v>#N/A</v>
          </cell>
          <cell r="AI56" t="e">
            <v>#N/A</v>
          </cell>
        </row>
        <row r="57">
          <cell r="A57">
            <v>202010056</v>
          </cell>
          <cell r="B57">
            <v>44128.510798611111</v>
          </cell>
          <cell r="C57" t="str">
            <v>Hj. Tati Jumiati, M.Pd</v>
          </cell>
          <cell r="D57" t="str">
            <v>Perempuan</v>
          </cell>
          <cell r="E57" t="str">
            <v>Pandeglang</v>
          </cell>
          <cell r="F57">
            <v>25562</v>
          </cell>
          <cell r="G57" t="str">
            <v>196912251994032003</v>
          </cell>
          <cell r="H57" t="str">
            <v>Pembina Tk.I (IV/b)</v>
          </cell>
          <cell r="I57" t="str">
            <v>Pernah Berhaji</v>
          </cell>
          <cell r="J57" t="str">
            <v>Kepala Madrasah</v>
          </cell>
          <cell r="K57" t="str">
            <v>Kankemenag</v>
          </cell>
          <cell r="L57" t="str">
            <v>Kab. Pandeglang</v>
          </cell>
          <cell r="M57" t="str">
            <v>Jl Raya Labuan Km 5,7 Kadu Lisung</v>
          </cell>
          <cell r="N57" t="str">
            <v>081286319995</v>
          </cell>
          <cell r="O57" t="str">
            <v>S2</v>
          </cell>
          <cell r="P57" t="str">
            <v>091705590401001</v>
          </cell>
          <cell r="Q57" t="str">
            <v>016601023877505</v>
          </cell>
          <cell r="R57" t="str">
            <v>Bank BRI</v>
          </cell>
          <cell r="S57" t="str">
            <v>Tati Jumiati R</v>
          </cell>
          <cell r="AC57" t="str">
            <v>https://drive.google.com/open?id=1uU5JA4xX8-QmmD2ugM4VRq2JQebJRXiY</v>
          </cell>
          <cell r="AD57">
            <v>56</v>
          </cell>
          <cell r="AE57" t="str">
            <v>25 Desember 1969</v>
          </cell>
          <cell r="AF57" t="str">
            <v>09.170.055.0-401.001</v>
          </cell>
          <cell r="AG57" t="str">
            <v>Sertifikasi Pembimbing Manasik Haji</v>
          </cell>
          <cell r="AH57" t="str">
            <v>Sangat bersyukur mendapatkan kesempatan menjadi peserta Diklat Sertifikasi Bimbingan Haji dan Umrah, Mendapatkan ilmu yang sangat berharga, insyallah sangat bermanfaat...</v>
          </cell>
          <cell r="AI57" t="str">
            <v xml:space="preserve">Yang menjadi peserta diklat saat ini, harus diprioritaskan untuk menjadi peserta TOT agar lebih kuat dan berkesinambungan </v>
          </cell>
        </row>
        <row r="58">
          <cell r="A58">
            <v>202010057</v>
          </cell>
          <cell r="B58">
            <v>44128.537604166668</v>
          </cell>
          <cell r="C58" t="str">
            <v>H. Husni Aftah S.Th.I</v>
          </cell>
          <cell r="D58" t="str">
            <v>Laki-laki</v>
          </cell>
          <cell r="E58" t="str">
            <v>Serang</v>
          </cell>
          <cell r="F58">
            <v>23900</v>
          </cell>
          <cell r="G58" t="str">
            <v>196500719870310003</v>
          </cell>
          <cell r="H58" t="str">
            <v>Pembina (IV/a)</v>
          </cell>
          <cell r="I58" t="str">
            <v>Pernah Berhaji</v>
          </cell>
          <cell r="J58" t="str">
            <v>Kepala KUA Kec.Pontang</v>
          </cell>
          <cell r="K58" t="str">
            <v>Kankemenag</v>
          </cell>
          <cell r="L58" t="str">
            <v>Kab. Serang</v>
          </cell>
          <cell r="M58" t="str">
            <v>Jl. Ciptayasa Serang-Banten</v>
          </cell>
          <cell r="N58" t="str">
            <v>087772825765</v>
          </cell>
          <cell r="O58" t="str">
            <v>S1</v>
          </cell>
          <cell r="P58" t="str">
            <v>357975820401000</v>
          </cell>
          <cell r="Q58" t="str">
            <v>008401051437507</v>
          </cell>
          <cell r="R58" t="str">
            <v>Bank BRI</v>
          </cell>
          <cell r="S58" t="str">
            <v>Husni Aftah S TH I</v>
          </cell>
          <cell r="AC58" t="str">
            <v>https://drive.google.com/open?id=1XaNLWBVybyU2Vwob8scunz0qGcSYAsTc</v>
          </cell>
          <cell r="AD58">
            <v>57</v>
          </cell>
          <cell r="AE58" t="str">
            <v>07 Juni 1965</v>
          </cell>
          <cell r="AF58" t="str">
            <v>35.797.758.0-401.000</v>
          </cell>
          <cell r="AG58" t="str">
            <v>Sertifikasi Pembimbing Manasik Haji</v>
          </cell>
          <cell r="AH58" t="str">
            <v>Merupakan bimb.yg cukup bermanfaat,insya allah,ilmu yg didapat dr pr narsum.akan senantiasa menjadi rujukan dilapangan.</v>
          </cell>
          <cell r="AI58" t="str">
            <v>Semoga kita,sebagai pegawai pilihan.bnr"menjadi pegawai(manusia)  terpilih,aamiiin.</v>
          </cell>
        </row>
        <row r="59">
          <cell r="A59">
            <v>202010058</v>
          </cell>
          <cell r="B59">
            <v>44128.571909722225</v>
          </cell>
          <cell r="C59" t="str">
            <v>Drs. H. Abad Subadri</v>
          </cell>
          <cell r="D59" t="str">
            <v>Laki-laki</v>
          </cell>
          <cell r="E59" t="str">
            <v xml:space="preserve">Pandeglang </v>
          </cell>
          <cell r="F59">
            <v>24543</v>
          </cell>
          <cell r="G59" t="str">
            <v>196703121995031001</v>
          </cell>
          <cell r="H59" t="str">
            <v>Pembina Tk.I (IV/b)</v>
          </cell>
          <cell r="I59" t="str">
            <v>Pernah Berhaji</v>
          </cell>
          <cell r="J59" t="str">
            <v>Penghulu/Kepala KUA</v>
          </cell>
          <cell r="K59" t="str">
            <v>Kankemenag</v>
          </cell>
          <cell r="L59" t="str">
            <v>Kab. Serang</v>
          </cell>
          <cell r="M59" t="str">
            <v>Jalan Raya Tambak - Pamarayan Km 03 Kibin</v>
          </cell>
          <cell r="N59" t="str">
            <v>087871149271</v>
          </cell>
          <cell r="O59" t="str">
            <v>S1</v>
          </cell>
          <cell r="P59" t="str">
            <v>357880004401000</v>
          </cell>
          <cell r="Q59" t="str">
            <v>008401051604502</v>
          </cell>
          <cell r="R59" t="str">
            <v>Bank BRI</v>
          </cell>
          <cell r="S59" t="str">
            <v>Abad Subadri</v>
          </cell>
          <cell r="T59" t="str">
            <v>https://drive.google.com/open?id=1HAYWlVb8_pZwRPyR5HN1wFTN42yI5Uxu</v>
          </cell>
          <cell r="V59" t="str">
            <v>https://drive.google.com/open?id=1L21I3Gns-7k47-24Px1SuhyjQcHMiHVq</v>
          </cell>
          <cell r="W59" t="str">
            <v>https://drive.google.com/open?id=1quKFaSUzahul5emYy-KQAuIGtzRII4vU</v>
          </cell>
          <cell r="Y59" t="str">
            <v>https://drive.google.com/open?id=1I59XRI_jqc23K4I3Xge96yBKfLHq4C0e</v>
          </cell>
          <cell r="Z59" t="str">
            <v>https://drive.google.com/open?id=1uCIDsTd41VD2HedrgfHygBZ1YbGyETwg</v>
          </cell>
          <cell r="AA59" t="str">
            <v>https://drive.google.com/open?id=1FUTbNsNzDfEfz_nfJEBncOaZLnuLXrsa</v>
          </cell>
          <cell r="AC59" t="str">
            <v>https://drive.google.com/open?id=1d6EAJ07EnD5KSLouynwiZOYjVX2nkCQ4</v>
          </cell>
          <cell r="AD59">
            <v>58</v>
          </cell>
          <cell r="AE59" t="str">
            <v>12 Maret 1967</v>
          </cell>
          <cell r="AF59" t="str">
            <v>35.788.800.4-401.000</v>
          </cell>
          <cell r="AG59" t="str">
            <v>Sertifikasi Pembimbing Manasik Haji</v>
          </cell>
          <cell r="AH59" t="e">
            <v>#N/A</v>
          </cell>
          <cell r="AI59" t="e">
            <v>#N/A</v>
          </cell>
        </row>
        <row r="60">
          <cell r="A60">
            <v>202010059</v>
          </cell>
          <cell r="B60">
            <v>44128.574976851851</v>
          </cell>
          <cell r="C60" t="str">
            <v>H. Hadits, S.Ag</v>
          </cell>
          <cell r="D60" t="str">
            <v>Laki-laki</v>
          </cell>
          <cell r="E60" t="str">
            <v>Jakarta</v>
          </cell>
          <cell r="F60">
            <v>25020</v>
          </cell>
          <cell r="G60" t="str">
            <v>196807011996031002</v>
          </cell>
          <cell r="H60" t="str">
            <v>Pembina Tk.I (IV/b)</v>
          </cell>
          <cell r="I60" t="str">
            <v>Pernah Berhaji</v>
          </cell>
          <cell r="J60" t="str">
            <v>Kepala KUA</v>
          </cell>
          <cell r="K60" t="str">
            <v>Kankemenag</v>
          </cell>
          <cell r="L60" t="str">
            <v>Kab. Tangerang</v>
          </cell>
          <cell r="M60" t="str">
            <v>Desa Pondok Jaya Kec. Sepatan</v>
          </cell>
          <cell r="N60" t="str">
            <v>081311115336</v>
          </cell>
          <cell r="O60" t="str">
            <v>S1</v>
          </cell>
          <cell r="P60" t="str">
            <v>495154429416000</v>
          </cell>
          <cell r="Q60" t="str">
            <v>126601000575501</v>
          </cell>
          <cell r="R60" t="str">
            <v>Bank BRI</v>
          </cell>
          <cell r="S60" t="str">
            <v>Hadits</v>
          </cell>
          <cell r="AC60" t="str">
            <v>https://drive.google.com/open?id=1m5hdJUOV0siHOnMSbdwHcYUzJQ81VeAP</v>
          </cell>
          <cell r="AD60">
            <v>59</v>
          </cell>
          <cell r="AE60" t="str">
            <v>01 Juli 1968</v>
          </cell>
          <cell r="AF60" t="str">
            <v>49.515.544.9-416.000</v>
          </cell>
          <cell r="AG60" t="str">
            <v>Sertifikasi Pembimbing Manasik Haji</v>
          </cell>
          <cell r="AH60" t="str">
            <v>Sertifikasi pembimbing manasik haji berkah buat kita semua, insya Allah mashlahat dunia akhirat... Aamiin</v>
          </cell>
          <cell r="AI60" t="str">
            <v xml:space="preserve">Volume kegiatan seperti ini perlu sekali utk ditambah... </v>
          </cell>
        </row>
        <row r="61">
          <cell r="A61">
            <v>202010060</v>
          </cell>
          <cell r="B61">
            <v>44128.596701388888</v>
          </cell>
          <cell r="C61" t="str">
            <v>H. Achmad Fatherius, S.Ag., M.M.</v>
          </cell>
          <cell r="D61" t="str">
            <v>Laki-laki</v>
          </cell>
          <cell r="E61" t="str">
            <v>Surabaya</v>
          </cell>
          <cell r="F61">
            <v>26166</v>
          </cell>
          <cell r="G61" t="str">
            <v>197108212005011003</v>
          </cell>
          <cell r="H61" t="str">
            <v>Penata Tk.I (III/d)</v>
          </cell>
          <cell r="I61" t="str">
            <v>Pernah Berhaji</v>
          </cell>
          <cell r="J61" t="str">
            <v>Kepala KUA</v>
          </cell>
          <cell r="K61" t="str">
            <v>Kankemenag</v>
          </cell>
          <cell r="L61" t="str">
            <v>Kab. Pandeglang</v>
          </cell>
          <cell r="M61" t="str">
            <v>KUA Kecamatan Karangtanjung, Jl. Raya Nanggor Km. 5 Rt.001/Rw.004, Kelurahan Pagadungan, Kecamatan Karangtanjung, Pandeglang</v>
          </cell>
          <cell r="N61" t="str">
            <v>081314314345</v>
          </cell>
          <cell r="O61" t="str">
            <v>S2</v>
          </cell>
          <cell r="P61" t="str">
            <v>246449730419000</v>
          </cell>
          <cell r="Q61" t="str">
            <v>034601001140532</v>
          </cell>
          <cell r="R61" t="str">
            <v>Bank BRI</v>
          </cell>
          <cell r="S61" t="str">
            <v>ACHMAD FATHERIUS</v>
          </cell>
          <cell r="AC61" t="str">
            <v>https://drive.google.com/open?id=1UvslQ_jE3E4QagtbNAJG7v2MalkfUzqK</v>
          </cell>
          <cell r="AD61">
            <v>60</v>
          </cell>
          <cell r="AE61" t="str">
            <v>21 Agustus 1971</v>
          </cell>
          <cell r="AF61" t="str">
            <v>24.644.497.0-419.000</v>
          </cell>
          <cell r="AG61" t="str">
            <v>Sertifikasi Pembimbing Manasik Haji</v>
          </cell>
          <cell r="AH61" t="str">
            <v>1. Panitia sangat ramah, Disiplin, tegas dan sangat komunikatif kpd peserta, sehingga kita sebagai peserta tdk merasakan bila banyak kegiatan yg padat, karena peran serta panitia yg bagus; 2. Hotel dan tempat kegiatan sangat nyaman, representatif dan enak serta aman, sehingga kita peserta nyaman dan tenang selama mengikuti kegiatan; 3. Penerapan Teknologi Informasi dlm sistem Absensi, serta Pre Test dan Post Test, serta sharing materi dari narasumber dpt meningkatkan Disiplin Kehadiran Peserta, serta dpt memudahkan monitoring peserta oleh Panitia. Saluut.</v>
          </cell>
          <cell r="AI61" t="str">
            <v>1. Narasumber yg dihadirkan dari unsur Kemenag sdh sangat bagus serta Kompeten di bidangnya, mohon dipertahankan hal ini; 2. Khusus Narasumber dari pihak UIN SMH, menurut sy  ada 3 orang yg tidak menguasai materi yg disajikan secara mendalam, sehingga jawabannya tidak sesuai dengan pertanyaan peserta, oleh karena itu sy menyarankan supaya pihak UIN SMH bisa menugaskan narasumber yg memang menguasai atas materi yg diberikan. Contoh: Dosen Dakwah memberikan materi tentang Character Building, materi yg diberikan sama sekali tdk sistematis serta tdk menyentuh pokok sajian yg sebenarnya.</v>
          </cell>
        </row>
        <row r="62">
          <cell r="A62">
            <v>202010061</v>
          </cell>
          <cell r="B62">
            <v>44128.607754629629</v>
          </cell>
          <cell r="C62" t="str">
            <v>H. Rokib, S.Pd., M.Pd.I</v>
          </cell>
          <cell r="D62" t="str">
            <v>Laki-laki</v>
          </cell>
          <cell r="E62" t="str">
            <v>Jakarta</v>
          </cell>
          <cell r="F62">
            <v>24473</v>
          </cell>
          <cell r="G62" t="str">
            <v>196701012005011004</v>
          </cell>
          <cell r="H62" t="str">
            <v>Penata Tk.I (III/d)</v>
          </cell>
          <cell r="I62" t="str">
            <v>Pernah Berhaji</v>
          </cell>
          <cell r="J62" t="str">
            <v>Pengawas Sekolah Muda</v>
          </cell>
          <cell r="K62" t="str">
            <v>Kankemenag</v>
          </cell>
          <cell r="L62" t="str">
            <v>Kota Tangerang Selatan</v>
          </cell>
          <cell r="M62" t="str">
            <v>BSD Kencana Loka Sektor Xii.5 F 40 Ke. Ciater, Kec Serpong</v>
          </cell>
          <cell r="N62" t="str">
            <v>089656311469</v>
          </cell>
          <cell r="O62" t="str">
            <v>S2</v>
          </cell>
          <cell r="P62" t="str">
            <v>495148397416000</v>
          </cell>
          <cell r="Q62" t="str">
            <v>126601001211508</v>
          </cell>
          <cell r="R62" t="str">
            <v>Bank BRI</v>
          </cell>
          <cell r="S62" t="str">
            <v>Rokib SPD</v>
          </cell>
          <cell r="T62" t="str">
            <v>https://drive.google.com/open?id=11EYl5rlO2lQwLRbJrRPEnGl0ImhQdc4b</v>
          </cell>
          <cell r="U62" t="str">
            <v>https://drive.google.com/open?id=1AcI06tKXHSJz4yOU-ZDhJHDh8aZVtGmY</v>
          </cell>
          <cell r="V62" t="str">
            <v>https://drive.google.com/open?id=11iIszm4xgj23ZtS2ojVXnRNdkyb8K8Lt</v>
          </cell>
          <cell r="W62" t="str">
            <v>https://drive.google.com/open?id=1iAFxRWZT9Gb-jzkVd-jNzKhPn8b_wFKJ</v>
          </cell>
          <cell r="Y62" t="str">
            <v>https://drive.google.com/open?id=1Mkd3ZNmzQRGUN8dmSORKNitFS8FXiYH5</v>
          </cell>
          <cell r="Z62" t="str">
            <v>https://drive.google.com/open?id=1q1W2LnRBIUf4RVYJDwWA91v1djML22XE</v>
          </cell>
          <cell r="AA62" t="str">
            <v>https://drive.google.com/open?id=1-4Ifuie7iZ6zDWDK22y7hETXSVwPZ1Qh</v>
          </cell>
          <cell r="AC62" t="str">
            <v>https://drive.google.com/open?id=1NO4I_Z9S7aivjSyjvXDOMkCSz9C1crQY</v>
          </cell>
          <cell r="AD62">
            <v>61</v>
          </cell>
          <cell r="AE62" t="str">
            <v>01 Januari 1967</v>
          </cell>
          <cell r="AF62" t="str">
            <v>49.514.483.7-416.000</v>
          </cell>
          <cell r="AG62" t="str">
            <v>Sertifikasi Pembimbing Manasik Haji</v>
          </cell>
          <cell r="AH62" t="e">
            <v>#N/A</v>
          </cell>
          <cell r="AI62" t="e">
            <v>#N/A</v>
          </cell>
        </row>
        <row r="63">
          <cell r="A63">
            <v>202010062</v>
          </cell>
          <cell r="B63">
            <v>44128.620578703703</v>
          </cell>
          <cell r="C63" t="str">
            <v>H. Mumuh Muhaemin,S.Pd.I., M.Si</v>
          </cell>
          <cell r="D63" t="str">
            <v>Laki-laki</v>
          </cell>
          <cell r="E63" t="str">
            <v>Karawang</v>
          </cell>
          <cell r="F63">
            <v>27294</v>
          </cell>
          <cell r="G63" t="str">
            <v>197409222001121002</v>
          </cell>
          <cell r="H63" t="str">
            <v>Penata Tk.I (III/d)</v>
          </cell>
          <cell r="I63" t="str">
            <v>Pernah Berhaji</v>
          </cell>
          <cell r="J63" t="str">
            <v>Kasi Zakat Wakaf</v>
          </cell>
          <cell r="K63" t="str">
            <v>Kankemenag</v>
          </cell>
          <cell r="L63" t="str">
            <v>Kab. Pandeglang</v>
          </cell>
          <cell r="M63" t="str">
            <v>Jl. A. Yani 172 Curug Sawer Pandeglang</v>
          </cell>
          <cell r="N63" t="str">
            <v>081297226444</v>
          </cell>
          <cell r="O63" t="str">
            <v>S2</v>
          </cell>
          <cell r="P63" t="str">
            <v>782866511419000</v>
          </cell>
          <cell r="Q63" t="str">
            <v>006201031716503</v>
          </cell>
          <cell r="R63" t="str">
            <v>Bank BRI</v>
          </cell>
          <cell r="S63" t="str">
            <v>Mumuh Muhaemin A.MA</v>
          </cell>
          <cell r="AC63" t="str">
            <v>https://drive.google.com/open?id=1qz7FRg3Q42d8FlqTZ_Zq7c3w7rCc5JJc</v>
          </cell>
          <cell r="AD63">
            <v>62</v>
          </cell>
          <cell r="AE63" t="str">
            <v>22 September 1974</v>
          </cell>
          <cell r="AF63" t="str">
            <v>78.286.665.1-419.000</v>
          </cell>
          <cell r="AG63" t="str">
            <v>Sertifikasi Pembimbing Manasik Haji</v>
          </cell>
          <cell r="AH63" t="e">
            <v>#N/A</v>
          </cell>
          <cell r="AI63" t="e">
            <v>#N/A</v>
          </cell>
        </row>
        <row r="64">
          <cell r="A64">
            <v>202010063</v>
          </cell>
          <cell r="B64">
            <v>44128.725821759261</v>
          </cell>
          <cell r="C64" t="str">
            <v>Hj. Rt. Yuhanah, S.Pd.I., M.Pd.I</v>
          </cell>
          <cell r="D64" t="str">
            <v>Perempuan</v>
          </cell>
          <cell r="E64" t="str">
            <v xml:space="preserve">Pandeglang </v>
          </cell>
          <cell r="F64">
            <v>26344</v>
          </cell>
          <cell r="G64" t="str">
            <v>197202152005012004</v>
          </cell>
          <cell r="H64" t="str">
            <v>Pembina (IV/a)</v>
          </cell>
          <cell r="I64" t="str">
            <v>Pernah Berhaji</v>
          </cell>
          <cell r="J64" t="str">
            <v xml:space="preserve">Guru Madya </v>
          </cell>
          <cell r="K64" t="str">
            <v>Kankemenag</v>
          </cell>
          <cell r="L64" t="str">
            <v>Kab. Pandeglang</v>
          </cell>
          <cell r="M64" t="str">
            <v>Jl. A. Yani No. 172 Pandeglang</v>
          </cell>
          <cell r="N64" t="str">
            <v>085210717739</v>
          </cell>
          <cell r="O64" t="str">
            <v>S2</v>
          </cell>
          <cell r="P64" t="str">
            <v>722755287419000</v>
          </cell>
          <cell r="Q64" t="str">
            <v>5070301003894</v>
          </cell>
          <cell r="R64" t="str">
            <v>Bank BJB Syariah</v>
          </cell>
          <cell r="S64" t="str">
            <v>RT YUHANAH</v>
          </cell>
          <cell r="T64" t="str">
            <v>https://drive.google.com/open?id=11D7DJmJ-EZLlR1nkqZgWNXVc8qj28rSn</v>
          </cell>
          <cell r="U64" t="str">
            <v>https://drive.google.com/open?id=1osqK2fooDYAKHVl7PhjYMuKlsDispGhg</v>
          </cell>
          <cell r="V64" t="str">
            <v>https://drive.google.com/open?id=1fiZJOB8XLj4cAOBVGpmUX5GrCsH9E5L0</v>
          </cell>
          <cell r="W64" t="str">
            <v>https://drive.google.com/open?id=1DBHqrBWFNXnwjFMa9ufQz-KQJFOWUlpw</v>
          </cell>
          <cell r="X64" t="str">
            <v>https://drive.google.com/open?id=1ZttxKyIaQ9C0vtyt5XOIz614ZtRE8kMG</v>
          </cell>
          <cell r="Y64" t="str">
            <v>https://drive.google.com/open?id=1ymXiE5vinkSL0czKoWQ-u9ovGp3yvrC5</v>
          </cell>
          <cell r="Z64" t="str">
            <v>https://drive.google.com/open?id=1BtB_aJBnkku0yQvVYW-ulZ_uBVRzw0JZ</v>
          </cell>
          <cell r="AA64" t="str">
            <v>https://drive.google.com/open?id=1MZQhZElo4o1WYkOLWfeh6nc5-YBJ9Bfe</v>
          </cell>
          <cell r="AB64" t="str">
            <v>https://drive.google.com/open?id=16Z_spEvqRG6afFJdc3AJX7I6_GM9p6xG</v>
          </cell>
          <cell r="AC64" t="str">
            <v>https://drive.google.com/open?id=1b2KDJ45Q1duo6MtyZUdR0SnoRCvxrHlT</v>
          </cell>
          <cell r="AD64">
            <v>63</v>
          </cell>
          <cell r="AE64" t="str">
            <v>15 Februari 1972</v>
          </cell>
          <cell r="AF64" t="str">
            <v>72.275.552.7-419.000</v>
          </cell>
          <cell r="AG64" t="str">
            <v>Sertifikasi Pembimbing Manasik Haji</v>
          </cell>
          <cell r="AH64" t="str">
            <v>Disiplin tingkat tinggi</v>
          </cell>
          <cell r="AI64" t="str">
            <v>Semoga ada tindak lanjut nya</v>
          </cell>
        </row>
        <row r="65">
          <cell r="A65">
            <v>202010064</v>
          </cell>
          <cell r="B65">
            <v>44128.762939814813</v>
          </cell>
          <cell r="C65" t="str">
            <v>AA Toha S.Ip</v>
          </cell>
          <cell r="D65" t="str">
            <v>Laki-laki</v>
          </cell>
          <cell r="E65" t="str">
            <v>Ciamis</v>
          </cell>
          <cell r="F65">
            <v>24804</v>
          </cell>
          <cell r="G65" t="str">
            <v>196711281990031001</v>
          </cell>
          <cell r="H65" t="str">
            <v>Pembina (IV/a)</v>
          </cell>
          <cell r="I65" t="str">
            <v>Pernah Berhaji</v>
          </cell>
          <cell r="J65" t="str">
            <v>Kepala KUA Rajeg</v>
          </cell>
          <cell r="K65" t="str">
            <v>Kankemenag</v>
          </cell>
          <cell r="L65" t="str">
            <v>Kab. Tangerang</v>
          </cell>
          <cell r="M65" t="str">
            <v>Jl Raya Daon No 26 Kel Sukatani Kec Rajeg</v>
          </cell>
          <cell r="N65" t="str">
            <v>081323545768</v>
          </cell>
          <cell r="O65" t="str">
            <v>S1</v>
          </cell>
          <cell r="P65" t="str">
            <v>495161275416000</v>
          </cell>
          <cell r="Q65" t="str">
            <v>126601000591507</v>
          </cell>
          <cell r="R65" t="str">
            <v>Bank BRI</v>
          </cell>
          <cell r="S65" t="str">
            <v>AA TOHA</v>
          </cell>
          <cell r="T65" t="str">
            <v>https://drive.google.com/open?id=1FRrirePXx9sPW5lunYxfIYfnTFAfrFBg</v>
          </cell>
          <cell r="V65" t="str">
            <v>https://drive.google.com/open?id=1STMbDHPjDhjwEcpNah_myTM0CjgBcB80</v>
          </cell>
          <cell r="W65" t="str">
            <v>https://drive.google.com/open?id=1-fNu4wEvL22H7ZqsFzmzcyrU3U-shECS</v>
          </cell>
          <cell r="Y65" t="str">
            <v>https://drive.google.com/open?id=1SXao1soOy_lHZuyBzaREds46XhTAquVc</v>
          </cell>
          <cell r="Z65" t="str">
            <v>https://drive.google.com/open?id=1W6ZB6qWOPOn0DUQpx0bCLgl4muyPqke6</v>
          </cell>
          <cell r="AB65" t="str">
            <v>https://drive.google.com/open?id=16BxKmgOApCEJfBijCSCMKVZFi3f2NhhV</v>
          </cell>
          <cell r="AC65" t="str">
            <v>https://drive.google.com/open?id=152_wYMov2xNgaNFnx-0EIjTlDcD7UvFY</v>
          </cell>
          <cell r="AD65">
            <v>64</v>
          </cell>
          <cell r="AE65" t="str">
            <v>28 November 1967</v>
          </cell>
          <cell r="AF65" t="str">
            <v>49.516.612.5-416.000</v>
          </cell>
          <cell r="AG65" t="str">
            <v>Sertifikasi Pembimbing Manasik Haji</v>
          </cell>
          <cell r="AH65" t="e">
            <v>#N/A</v>
          </cell>
          <cell r="AI65" t="e">
            <v>#N/A</v>
          </cell>
        </row>
        <row r="66">
          <cell r="A66">
            <v>202010065</v>
          </cell>
          <cell r="B66">
            <v>44128.842766203707</v>
          </cell>
          <cell r="C66" t="str">
            <v>H. Emus Mustahdi, S.S</v>
          </cell>
          <cell r="D66" t="str">
            <v>Laki-laki</v>
          </cell>
          <cell r="E66" t="str">
            <v>Pandeglang</v>
          </cell>
          <cell r="F66">
            <v>26476</v>
          </cell>
          <cell r="G66" t="str">
            <v>197206262005011003</v>
          </cell>
          <cell r="H66" t="str">
            <v>Penata (III/c)</v>
          </cell>
          <cell r="I66" t="str">
            <v>Pernah Berhaji</v>
          </cell>
          <cell r="J66" t="str">
            <v xml:space="preserve">Pelaksana Seksi Pd Pontren </v>
          </cell>
          <cell r="K66" t="str">
            <v>Kankemenag</v>
          </cell>
          <cell r="L66" t="str">
            <v>Kab. Pandeglang</v>
          </cell>
          <cell r="M66" t="str">
            <v>Jl. Jend A Yani No. 172</v>
          </cell>
          <cell r="N66" t="str">
            <v>089653680702</v>
          </cell>
          <cell r="O66" t="str">
            <v>S1</v>
          </cell>
          <cell r="P66" t="str">
            <v>349885350419000</v>
          </cell>
          <cell r="Q66" t="str">
            <v>386801031332536</v>
          </cell>
          <cell r="R66" t="str">
            <v>Bank BRI</v>
          </cell>
          <cell r="S66" t="str">
            <v>EMUS MUSTAHDI</v>
          </cell>
          <cell r="AC66" t="str">
            <v>https://drive.google.com/open?id=1Xgxtos45wqx1-7IKrvqT93Dqu7fLgQ6F</v>
          </cell>
          <cell r="AD66">
            <v>65</v>
          </cell>
          <cell r="AE66" t="str">
            <v>26 Juni 1972</v>
          </cell>
          <cell r="AF66" t="str">
            <v>34.988.853.0-419.000</v>
          </cell>
          <cell r="AG66" t="str">
            <v>Sertifikasi Pembimbing Manasik Haji</v>
          </cell>
          <cell r="AH66" t="e">
            <v>#N/A</v>
          </cell>
          <cell r="AI66" t="e">
            <v>#N/A</v>
          </cell>
        </row>
        <row r="67">
          <cell r="A67">
            <v>202010066</v>
          </cell>
          <cell r="B67">
            <v>44128.843888888892</v>
          </cell>
          <cell r="C67" t="str">
            <v>Dra. Hj. Nina Liana</v>
          </cell>
          <cell r="D67" t="str">
            <v>Perempuan</v>
          </cell>
          <cell r="E67" t="str">
            <v>Tangerang</v>
          </cell>
          <cell r="F67" t="str">
            <v>10 Nopember 1966</v>
          </cell>
          <cell r="G67" t="str">
            <v>196611102002122001</v>
          </cell>
          <cell r="H67" t="str">
            <v>Pembina (IV/a)</v>
          </cell>
          <cell r="I67" t="str">
            <v>Pernah Berhaji</v>
          </cell>
          <cell r="J67" t="str">
            <v>Penyuluh Madya</v>
          </cell>
          <cell r="K67" t="str">
            <v>Kankemenag</v>
          </cell>
          <cell r="L67" t="str">
            <v>Kota Tangerang</v>
          </cell>
          <cell r="M67" t="str">
            <v>Jln. Perintis Kemerdekaan II</v>
          </cell>
          <cell r="N67" t="str">
            <v>081318243777</v>
          </cell>
          <cell r="O67" t="str">
            <v>S1</v>
          </cell>
          <cell r="P67" t="str">
            <v>495153603416000</v>
          </cell>
          <cell r="Q67" t="str">
            <v>012001055926502</v>
          </cell>
          <cell r="R67" t="str">
            <v>Bank BRI</v>
          </cell>
          <cell r="S67" t="str">
            <v>Nina Liana</v>
          </cell>
          <cell r="AC67" t="str">
            <v>https://drive.google.com/open?id=1B65EDlZ09BUMmUicbpZpvI1UsUIxmpay</v>
          </cell>
          <cell r="AD67">
            <v>66</v>
          </cell>
          <cell r="AE67" t="str">
            <v>10 Nopember 1966</v>
          </cell>
          <cell r="AF67" t="str">
            <v>49.515.536.3-416.000</v>
          </cell>
          <cell r="AG67" t="str">
            <v>Sertifikasi Pembimbing Manasik Haji</v>
          </cell>
          <cell r="AH67" t="str">
            <v>Banyak ilmu dan pengalaman yg sy dapatkan stlh pelatihan ini. smg sy dan teman2 bs mngamalkannyai.</v>
          </cell>
          <cell r="AI67" t="str">
            <v xml:space="preserve">untuk terjun langsung sbgai pembimbing haji yg bsertifikat sy mohon selalu membawa surat pengantar spt memo dr pejabat setempat. agar cepat mudah diakui di masyarakat.klw bs diklatnya ditambah hari biar lebih banyak lg ilmu yg didapat. tp JPL per harinya dikurangi hanya sampai magrib saja biar ada waktu untuk istirahay dan baca2. mksh 🙏 </v>
          </cell>
        </row>
        <row r="68">
          <cell r="A68">
            <v>202010067</v>
          </cell>
          <cell r="B68">
            <v>44128.867719907408</v>
          </cell>
          <cell r="C68" t="str">
            <v>Eha Julaeha, S.Ag</v>
          </cell>
          <cell r="D68" t="str">
            <v>Perempuan</v>
          </cell>
          <cell r="E68" t="str">
            <v>Pandeglang</v>
          </cell>
          <cell r="F68">
            <v>26393</v>
          </cell>
          <cell r="G68" t="str">
            <v>197204042005012002</v>
          </cell>
          <cell r="H68" t="str">
            <v>Penata (III/c)</v>
          </cell>
          <cell r="I68" t="str">
            <v>Pernah Berhaji</v>
          </cell>
          <cell r="J68" t="str">
            <v>Pelaksana Phu Kemenag Kab Pandeglang</v>
          </cell>
          <cell r="K68" t="str">
            <v>Kankemenag</v>
          </cell>
          <cell r="L68" t="str">
            <v>Kab. Pandeglang</v>
          </cell>
          <cell r="M68" t="str">
            <v>Jln Raya Ahmad Yani No 172 Pandeglang</v>
          </cell>
          <cell r="N68" t="str">
            <v>087772285111</v>
          </cell>
          <cell r="O68" t="str">
            <v>S2</v>
          </cell>
          <cell r="P68" t="str">
            <v>782875884419000</v>
          </cell>
          <cell r="Q68" t="str">
            <v>386701005144539</v>
          </cell>
          <cell r="R68" t="str">
            <v>Bank BRI</v>
          </cell>
          <cell r="S68" t="str">
            <v>Eha Julaeha</v>
          </cell>
          <cell r="AC68" t="str">
            <v>https://drive.google.com/open?id=12OL_VtUt638uqiqjQH2mH0alSo20U_C5</v>
          </cell>
          <cell r="AD68">
            <v>67</v>
          </cell>
          <cell r="AE68" t="str">
            <v>04 April 1972</v>
          </cell>
          <cell r="AF68" t="str">
            <v>78.287.758.4-419.000</v>
          </cell>
          <cell r="AG68" t="str">
            <v>Sertifikasi Pembimbing Manasik Haji</v>
          </cell>
          <cell r="AH68" t="e">
            <v>#N/A</v>
          </cell>
          <cell r="AI68" t="e">
            <v>#N/A</v>
          </cell>
        </row>
        <row r="69">
          <cell r="A69">
            <v>202010068</v>
          </cell>
          <cell r="B69">
            <v>44128.872407407405</v>
          </cell>
          <cell r="C69" t="str">
            <v>Drs. H. Nawasi, MM</v>
          </cell>
          <cell r="D69" t="str">
            <v>Laki-laki</v>
          </cell>
          <cell r="E69" t="str">
            <v>Pandeglang</v>
          </cell>
          <cell r="F69">
            <v>23453</v>
          </cell>
          <cell r="G69" t="str">
            <v>196403171994031002</v>
          </cell>
          <cell r="H69" t="str">
            <v>Pembina Tk.I (IV/b)</v>
          </cell>
          <cell r="I69" t="str">
            <v>Pernah Berhaji</v>
          </cell>
          <cell r="J69" t="str">
            <v>Kepala KUA Kec Menes</v>
          </cell>
          <cell r="K69" t="str">
            <v>Kankemenag</v>
          </cell>
          <cell r="L69" t="str">
            <v>Kab. Pandeglang</v>
          </cell>
          <cell r="M69" t="str">
            <v>Jl Perinttis Kemerdekaan No 1 Kp Kadu Bangkong Desa Purwaraja Kec Menes</v>
          </cell>
          <cell r="N69" t="str">
            <v>08128521850</v>
          </cell>
          <cell r="O69" t="str">
            <v>S2</v>
          </cell>
          <cell r="P69" t="str">
            <v>782874671419000</v>
          </cell>
          <cell r="Q69" t="str">
            <v>016601022862507</v>
          </cell>
          <cell r="R69" t="str">
            <v>Bank BRI</v>
          </cell>
          <cell r="S69" t="str">
            <v>DRS NAWASI</v>
          </cell>
          <cell r="AC69" t="str">
            <v>https://drive.google.com/open?id=1UvRhTbIsKscx9OzLp8Sn_Ez35ftj2M2V</v>
          </cell>
          <cell r="AD69">
            <v>68</v>
          </cell>
          <cell r="AE69" t="str">
            <v>17 Maret 1964</v>
          </cell>
          <cell r="AF69" t="str">
            <v>78.287.746.1-419.000</v>
          </cell>
          <cell r="AG69" t="str">
            <v>Sertifikasi Pembimbing Manasik Haji</v>
          </cell>
          <cell r="AH69" t="e">
            <v>#N/A</v>
          </cell>
          <cell r="AI69" t="e">
            <v>#N/A</v>
          </cell>
        </row>
        <row r="70">
          <cell r="A70">
            <v>202010069</v>
          </cell>
          <cell r="B70">
            <v>44128.911481481482</v>
          </cell>
          <cell r="C70" t="str">
            <v>Drs. H. Mad Juhri, M.Si</v>
          </cell>
          <cell r="D70" t="str">
            <v>Laki-laki</v>
          </cell>
          <cell r="E70" t="str">
            <v>Serang</v>
          </cell>
          <cell r="F70">
            <v>23413</v>
          </cell>
          <cell r="G70" t="str">
            <v>196402061991031001</v>
          </cell>
          <cell r="H70" t="str">
            <v>Pembina Tk.I (IV/b)</v>
          </cell>
          <cell r="I70" t="str">
            <v>Pernah Berhaji</v>
          </cell>
          <cell r="J70" t="str">
            <v>Kepala KUA</v>
          </cell>
          <cell r="K70" t="str">
            <v>Kankemenag</v>
          </cell>
          <cell r="L70" t="str">
            <v>Kab. Serang</v>
          </cell>
          <cell r="M70" t="str">
            <v>Jl. Raya Kramatwatu Km. 06, Kec. Waringinkurung, Kab. Serang, Banten</v>
          </cell>
          <cell r="N70" t="str">
            <v>087774444429</v>
          </cell>
          <cell r="O70" t="str">
            <v>S2</v>
          </cell>
          <cell r="P70" t="str">
            <v>357874908401000</v>
          </cell>
          <cell r="Q70" t="str">
            <v>008401051422502</v>
          </cell>
          <cell r="R70" t="str">
            <v>Bank BRI</v>
          </cell>
          <cell r="S70" t="str">
            <v>Mad Juhri</v>
          </cell>
          <cell r="T70" t="str">
            <v>https://drive.google.com/open?id=1rrbDhwuzkumGyZzqADkz0wP5T38GUX4N</v>
          </cell>
          <cell r="Y70" t="str">
            <v>https://drive.google.com/open?id=1V2fSpw1s1ZMxgHdU1pAbnTQkYOiccUze</v>
          </cell>
          <cell r="Z70" t="str">
            <v>https://drive.google.com/open?id=1k1Ud1XhFn8ndGa52cK7WcaNDvc-A-90C</v>
          </cell>
          <cell r="AA70" t="str">
            <v>https://drive.google.com/open?id=1LGb453ogFfaCfqE3gFJICe77XlvH1GDP</v>
          </cell>
          <cell r="AB70" t="str">
            <v>https://drive.google.com/open?id=1Z6mskyfPGPJEwcjEqtAaFSsx2E5GZb49</v>
          </cell>
          <cell r="AC70" t="str">
            <v>https://drive.google.com/open?id=1bPyCQAESS3igcvxGJKX65g-cXmn_CxcX</v>
          </cell>
          <cell r="AD70">
            <v>69</v>
          </cell>
          <cell r="AE70" t="str">
            <v>06 Februari 1964</v>
          </cell>
          <cell r="AF70" t="str">
            <v>35.787.749.8-401.000</v>
          </cell>
          <cell r="AG70" t="str">
            <v>Sertifikasi Pembimbing Manasik Haji</v>
          </cell>
          <cell r="AH70" t="e">
            <v>#N/A</v>
          </cell>
          <cell r="AI70" t="e">
            <v>#N/A</v>
          </cell>
        </row>
        <row r="71">
          <cell r="A71">
            <v>202010070</v>
          </cell>
          <cell r="B71">
            <v>44129.272800925923</v>
          </cell>
          <cell r="C71" t="str">
            <v>H. Edi Wijaya, S.Ag., M.Sy</v>
          </cell>
          <cell r="D71" t="str">
            <v>Laki-laki</v>
          </cell>
          <cell r="E71" t="str">
            <v>Tangerang</v>
          </cell>
          <cell r="F71">
            <v>27063</v>
          </cell>
          <cell r="G71" t="str">
            <v>197402032005011013</v>
          </cell>
          <cell r="H71" t="str">
            <v>Pembina (IV/a)</v>
          </cell>
          <cell r="I71" t="str">
            <v>Pernah Berhaji</v>
          </cell>
          <cell r="J71" t="str">
            <v>Penyuluh Agama Islam Madya</v>
          </cell>
          <cell r="K71" t="str">
            <v>Kankemenag</v>
          </cell>
          <cell r="L71" t="str">
            <v>Kab. Pandeglang</v>
          </cell>
          <cell r="M71" t="str">
            <v>Jalan Jenderal A. Yani No. 172 Curugsawer Pandeglang</v>
          </cell>
          <cell r="N71" t="str">
            <v>087774148049</v>
          </cell>
          <cell r="O71" t="str">
            <v>S2</v>
          </cell>
          <cell r="P71" t="str">
            <v>782874903419000</v>
          </cell>
          <cell r="Q71" t="str">
            <v>386801000726500</v>
          </cell>
          <cell r="R71" t="str">
            <v>Bank BRI</v>
          </cell>
          <cell r="S71" t="str">
            <v>EDI WIJAYA</v>
          </cell>
          <cell r="AC71" t="str">
            <v>https://drive.google.com/open?id=1kEVkUXq8qzoGrLmloHD6ICF6TYDeKrYP</v>
          </cell>
          <cell r="AD71">
            <v>70</v>
          </cell>
          <cell r="AE71" t="str">
            <v>03 Februari 1974</v>
          </cell>
          <cell r="AF71" t="str">
            <v>78.287.749.3-419.000</v>
          </cell>
          <cell r="AG71" t="str">
            <v>Sertifikasi Pembimbing Manasik Haji</v>
          </cell>
          <cell r="AH71" t="str">
            <v xml:space="preserve">Kegiatan sertifikasi pembimbing calon haji ini adalah upaya untuk meningkatkan kualitas pelayanan haji kepada Jamaah calon haji, melalui pembimbing calon haji. Sertifikasi pembimbing calon haji ini juga sangat bermanfaat bagi peserta sertifikasi. Selain menambah pengetahuan dan pemahaman terkait manasik haji, juga menambah ruang bagi peserta utk bisa lebih bermanfaat lagi bagi masyarakat khususnya bagi jemaah calon haji. Selebihnya, kegiatan sertifikasi ini sangat menyenangkan karena telah berhasil memuat materi dan narasumber yg berkualitas, ditambah suasana belajar yg cukup baik. </v>
          </cell>
          <cell r="AI71" t="str">
            <v xml:space="preserve">Semoga kegiatan sertifikasi pembimbing calon haji ini terus dilakukan sehingga ahli-ahli yg siap memberikan pelayan haji kepada masyarakat semakin meningkat, dan nilai haji masyarakat kita semakin berkualitas.. </v>
          </cell>
        </row>
        <row r="72">
          <cell r="A72">
            <v>202010071</v>
          </cell>
          <cell r="B72">
            <v>44129.454074074078</v>
          </cell>
          <cell r="C72" t="str">
            <v>Najeroh, S.Ag., M.A.</v>
          </cell>
          <cell r="D72" t="str">
            <v>Perempuan</v>
          </cell>
          <cell r="E72" t="str">
            <v>Tangerang</v>
          </cell>
          <cell r="F72">
            <v>25276</v>
          </cell>
          <cell r="G72" t="str">
            <v>196903141993032004</v>
          </cell>
          <cell r="H72" t="str">
            <v>Pembina (IV/a)</v>
          </cell>
          <cell r="I72" t="str">
            <v>Pernah Berhaji</v>
          </cell>
          <cell r="J72" t="str">
            <v>Kepala Madrasah</v>
          </cell>
          <cell r="K72" t="str">
            <v>Kankemenag</v>
          </cell>
          <cell r="L72" t="str">
            <v>Kota Tangerang</v>
          </cell>
          <cell r="M72" t="str">
            <v>Jl Perintis Kemerdekaan Ii Cikokol Kota Tangerang</v>
          </cell>
          <cell r="N72" t="str">
            <v>082123813051</v>
          </cell>
          <cell r="O72" t="str">
            <v>S2</v>
          </cell>
          <cell r="P72" t="str">
            <v>497284523402999</v>
          </cell>
          <cell r="Q72" t="str">
            <v>126501000604500</v>
          </cell>
          <cell r="R72" t="str">
            <v>Bank BRI</v>
          </cell>
          <cell r="S72" t="str">
            <v>NAJEROH S.PDI</v>
          </cell>
          <cell r="T72" t="str">
            <v>https://drive.google.com/open?id=1dm4QiFSWaJm3HHahwydKN9a2kbGizGfL</v>
          </cell>
          <cell r="V72" t="str">
            <v>https://drive.google.com/open?id=1qgksJrVIUKt49JgPvvwZQgzUJ0K5DIrT</v>
          </cell>
          <cell r="W72" t="str">
            <v>https://drive.google.com/open?id=1Kamz18nXgnjyD2-QdIi3h_uYGJ9gdWN6</v>
          </cell>
          <cell r="X72" t="str">
            <v>https://drive.google.com/open?id=1gpGeguX8et7AjGNzKzJDVBajkNFVVnPX</v>
          </cell>
          <cell r="Y72" t="str">
            <v>https://drive.google.com/open?id=1YZ_HFmhg-DUMVCciggyaO-K_iDXIONzO</v>
          </cell>
          <cell r="Z72" t="str">
            <v>https://drive.google.com/open?id=1BQ8q9FXIBKiifUibE9PBDJ1eYBKtD4yj</v>
          </cell>
          <cell r="AA72" t="str">
            <v>https://drive.google.com/open?id=1xeDaCZ-ceP_2HqQfXX5GQbQ6J9IY0erY</v>
          </cell>
          <cell r="AB72" t="str">
            <v>https://drive.google.com/open?id=11vEnuSDgeK7H0jTyJbk76vXwdcHfDYeE</v>
          </cell>
          <cell r="AC72" t="str">
            <v>https://drive.google.com/open?id=1S7D1qNHFl0gpb0UqYsE2OtTlMVT5k7g5</v>
          </cell>
          <cell r="AD72">
            <v>71</v>
          </cell>
          <cell r="AE72" t="str">
            <v>14 Maret 1969</v>
          </cell>
          <cell r="AF72" t="str">
            <v>49.728.845.3-402.999</v>
          </cell>
          <cell r="AG72" t="str">
            <v>Sertifikasi Pembimbing Manasik Haji</v>
          </cell>
          <cell r="AH72" t="str">
            <v xml:space="preserve">Kesan : Alhdulillah atas berkah_Nya Saya dpt mengikuti acara ini Semoga ilmu yg SDH Saya  dapatnya bermanfaat untuk saya belum </v>
          </cell>
          <cell r="AI72" t="str">
            <v xml:space="preserve">Saran dari Saya apabila ada program Diklat  berkelanjutan  Saya mohon diundang lagi </v>
          </cell>
        </row>
        <row r="73">
          <cell r="A73">
            <v>202010072</v>
          </cell>
          <cell r="B73">
            <v>44129.525972222225</v>
          </cell>
          <cell r="C73" t="str">
            <v>H. Abdul Aziz, S.Ag</v>
          </cell>
          <cell r="D73" t="str">
            <v>Laki-laki</v>
          </cell>
          <cell r="E73" t="str">
            <v>Tangerang</v>
          </cell>
          <cell r="F73">
            <v>27549</v>
          </cell>
          <cell r="G73" t="str">
            <v>197506042000031004</v>
          </cell>
          <cell r="H73" t="str">
            <v>Penata Tk.I (III/d)</v>
          </cell>
          <cell r="I73" t="str">
            <v>Pernah Berhaji</v>
          </cell>
          <cell r="J73" t="str">
            <v>Penghulu</v>
          </cell>
          <cell r="K73" t="str">
            <v>Kankemenag</v>
          </cell>
          <cell r="L73" t="str">
            <v>Kota Tangerang Selatan</v>
          </cell>
          <cell r="M73" t="str">
            <v>BSD Serpong Tangerang Selatan</v>
          </cell>
          <cell r="N73" t="str">
            <v>081315372275</v>
          </cell>
          <cell r="O73" t="str">
            <v>S1</v>
          </cell>
          <cell r="P73" t="str">
            <v>495160749416000</v>
          </cell>
          <cell r="Q73" t="str">
            <v>7099043681</v>
          </cell>
          <cell r="R73" t="str">
            <v>Bank Syariah Mandiri</v>
          </cell>
          <cell r="S73" t="str">
            <v>H Abdul Aziz</v>
          </cell>
          <cell r="X73" t="str">
            <v>https://drive.google.com/open?id=1qS1tjU3aSr8cundmSC27LDjbdwLXGPJS</v>
          </cell>
          <cell r="Y73" t="str">
            <v>https://drive.google.com/open?id=1H8THYcWjEa0v_e_RLKi-nj7k42tVNlDh</v>
          </cell>
          <cell r="Z73" t="str">
            <v>https://drive.google.com/open?id=1Mr8P4i2QJler6LWItutytyDSgkmNxVDe</v>
          </cell>
          <cell r="AA73" t="str">
            <v>https://drive.google.com/open?id=1MtavjKBWvyd1SlTkESox4Y6OVnz_F2Q4</v>
          </cell>
          <cell r="AB73" t="str">
            <v>https://drive.google.com/open?id=1WBqlolDK5KfRJLLB0jIJVR8kNizTrI6r</v>
          </cell>
          <cell r="AC73" t="str">
            <v>https://drive.google.com/open?id=1J8XMML5cmP1eAghziGUXoxMqtRwBYAf8</v>
          </cell>
          <cell r="AD73">
            <v>72</v>
          </cell>
          <cell r="AE73" t="str">
            <v>04 Juni 1975</v>
          </cell>
          <cell r="AF73" t="str">
            <v>49.516.607.9-416.000</v>
          </cell>
          <cell r="AG73" t="str">
            <v>Sertifikasi Pembimbing Manasik Haji</v>
          </cell>
          <cell r="AH73" t="e">
            <v>#N/A</v>
          </cell>
          <cell r="AI73" t="e">
            <v>#N/A</v>
          </cell>
        </row>
        <row r="74">
          <cell r="A74">
            <v>202010073</v>
          </cell>
          <cell r="B74">
            <v>44129.535949074074</v>
          </cell>
          <cell r="C74" t="str">
            <v>H. Yayan Nuryani, S.Ag. MA</v>
          </cell>
          <cell r="D74" t="str">
            <v>Laki-laki</v>
          </cell>
          <cell r="E74" t="str">
            <v>Lebak</v>
          </cell>
          <cell r="F74">
            <v>23813</v>
          </cell>
          <cell r="G74" t="str">
            <v>196503121987031028</v>
          </cell>
          <cell r="H74" t="str">
            <v>Pembina Tk.I (IV/b)</v>
          </cell>
          <cell r="I74" t="str">
            <v>Pernah Berhaji</v>
          </cell>
          <cell r="J74" t="str">
            <v>Pengawas</v>
          </cell>
          <cell r="K74" t="str">
            <v>Kankemenag</v>
          </cell>
          <cell r="L74" t="str">
            <v>Kab. Lebak</v>
          </cell>
          <cell r="M74" t="str">
            <v>Jl. Siliwangi No 2 Rangkasbitung</v>
          </cell>
          <cell r="N74" t="str">
            <v>085216848715</v>
          </cell>
          <cell r="O74" t="str">
            <v>S2</v>
          </cell>
          <cell r="P74" t="str">
            <v>341848109419000</v>
          </cell>
          <cell r="Q74" t="str">
            <v>008001039868506</v>
          </cell>
          <cell r="R74" t="str">
            <v>Bank BRI</v>
          </cell>
          <cell r="S74" t="str">
            <v>YAYAN NURYANI MA</v>
          </cell>
          <cell r="T74" t="str">
            <v>https://drive.google.com/open?id=1X9Qt8Oh1khmf0NXKE3QyCAPKaa7zs7LG</v>
          </cell>
          <cell r="U74" t="str">
            <v>https://drive.google.com/open?id=1RIafTQmo-64iqSqX5HdKj_y4IAVYpK7l</v>
          </cell>
          <cell r="V74" t="str">
            <v>https://drive.google.com/open?id=11dU8CeTKBh_1bpLYfN-13q46GlLTFMUf</v>
          </cell>
          <cell r="W74" t="str">
            <v>https://drive.google.com/open?id=1RzYs8TZpH0JWTyeU23Md8-gASWnkLTLG</v>
          </cell>
          <cell r="X74" t="str">
            <v>https://drive.google.com/open?id=1irXo7CyAdjhftZWYgLQmwJDkYv10xCIA</v>
          </cell>
          <cell r="Y74" t="str">
            <v>https://drive.google.com/open?id=1AM8P7QA1QD6q5Iyx9Y4d02ItQQg16WzO</v>
          </cell>
          <cell r="AA74" t="str">
            <v>https://drive.google.com/open?id=1wvI49N6L3RKhXQW1-neSJSsRubJrd131</v>
          </cell>
          <cell r="AB74" t="str">
            <v>https://drive.google.com/open?id=1cS28M8KZoVzoNUVPuagZDP9ecBzwcoCL</v>
          </cell>
          <cell r="AC74" t="str">
            <v>https://drive.google.com/open?id=1-kNKkVMaFL3xkT74OWpm9LZhgTp0HPek</v>
          </cell>
          <cell r="AD74">
            <v>73</v>
          </cell>
          <cell r="AE74" t="str">
            <v>12 Maret 1965</v>
          </cell>
          <cell r="AF74" t="str">
            <v>34.184.481.9-419.000</v>
          </cell>
          <cell r="AG74" t="str">
            <v>Sertifikasi Pembimbing Manasik Haji</v>
          </cell>
          <cell r="AH74" t="e">
            <v>#N/A</v>
          </cell>
          <cell r="AI74" t="e">
            <v>#N/A</v>
          </cell>
        </row>
        <row r="75">
          <cell r="A75">
            <v>202010074</v>
          </cell>
          <cell r="B75">
            <v>44129.535138888888</v>
          </cell>
          <cell r="C75" t="str">
            <v xml:space="preserve">Akhmad Hudri, M.H. </v>
          </cell>
          <cell r="D75" t="str">
            <v>Laki-laki</v>
          </cell>
          <cell r="E75" t="str">
            <v>Lebak</v>
          </cell>
          <cell r="F75">
            <v>29396</v>
          </cell>
          <cell r="G75" t="str">
            <v>198006242005011003</v>
          </cell>
          <cell r="H75" t="str">
            <v>Penata Tk.I (III/d)</v>
          </cell>
          <cell r="I75" t="str">
            <v>Pernah Berhaji</v>
          </cell>
          <cell r="J75" t="str">
            <v>Kepala KUA</v>
          </cell>
          <cell r="K75" t="str">
            <v>Kankemenag</v>
          </cell>
          <cell r="L75" t="str">
            <v>Kab. Lebak</v>
          </cell>
          <cell r="M75" t="str">
            <v>Cihara</v>
          </cell>
          <cell r="N75" t="str">
            <v>081911101409</v>
          </cell>
          <cell r="O75" t="str">
            <v>S2</v>
          </cell>
          <cell r="P75" t="str">
            <v>342638939419000</v>
          </cell>
          <cell r="Q75" t="str">
            <v>008001023933509</v>
          </cell>
          <cell r="R75" t="str">
            <v>Bank BRI</v>
          </cell>
          <cell r="S75" t="str">
            <v>Akhmad Hudri SHI</v>
          </cell>
          <cell r="AC75" t="str">
            <v>https://drive.google.com/open?id=1cTLZGcnhpwlORDSW6IWYLTutzvAG-U4F</v>
          </cell>
          <cell r="AD75">
            <v>74</v>
          </cell>
          <cell r="AE75" t="str">
            <v>24 Juni 1980</v>
          </cell>
          <cell r="AF75" t="str">
            <v>34.263.389.9-419.000</v>
          </cell>
          <cell r="AG75" t="str">
            <v>Sertifikasi Pembimbing Manasik Haji</v>
          </cell>
          <cell r="AH75" t="e">
            <v>#N/A</v>
          </cell>
          <cell r="AI75" t="e">
            <v>#N/A</v>
          </cell>
        </row>
        <row r="76">
          <cell r="A76">
            <v>202010075</v>
          </cell>
          <cell r="B76">
            <v>44129.555601851855</v>
          </cell>
          <cell r="C76" t="str">
            <v>H. Ahmad Hilal, S.Ag, MM.Pd</v>
          </cell>
          <cell r="D76" t="str">
            <v>Laki-laki</v>
          </cell>
          <cell r="E76" t="str">
            <v>Bogor</v>
          </cell>
          <cell r="F76">
            <v>25997</v>
          </cell>
          <cell r="G76" t="str">
            <v>197103052006041016</v>
          </cell>
          <cell r="H76" t="str">
            <v>Penata Tk.I (III/d)</v>
          </cell>
          <cell r="I76" t="str">
            <v>Pernah Berhaji</v>
          </cell>
          <cell r="J76" t="str">
            <v>Penyuluh Agama Islam Fungsional</v>
          </cell>
          <cell r="K76" t="str">
            <v>Kankemenag</v>
          </cell>
          <cell r="L76" t="str">
            <v>Kab. Serang</v>
          </cell>
          <cell r="M76" t="str">
            <v>Jl. Kagungan I / C Kaloran Serang</v>
          </cell>
          <cell r="N76" t="str">
            <v>081911128707</v>
          </cell>
          <cell r="O76" t="str">
            <v>S2</v>
          </cell>
          <cell r="P76" t="str">
            <v>253083455401000</v>
          </cell>
          <cell r="Q76" t="str">
            <v>008401050440507</v>
          </cell>
          <cell r="R76" t="str">
            <v>Bank BRI</v>
          </cell>
          <cell r="S76" t="str">
            <v>Ahmad Hilal</v>
          </cell>
          <cell r="AC76" t="str">
            <v>https://drive.google.com/open?id=1qAW8PbUucArfDO_yUfgVEvaKMzQQQFSG</v>
          </cell>
          <cell r="AD76">
            <v>75</v>
          </cell>
          <cell r="AE76" t="str">
            <v>05 Maret 1971</v>
          </cell>
          <cell r="AF76" t="str">
            <v>25.308.834.5-401.000</v>
          </cell>
          <cell r="AG76" t="str">
            <v>Sertifikasi Pembimbing Manasik Haji</v>
          </cell>
          <cell r="AH76" t="str">
            <v>1. Banyak menerima ilmu baru manasik haji dan regulasi haji</v>
          </cell>
          <cell r="AI76" t="str">
            <v>Setelah mengikuti sertifikasi ini, mohon untuk dilibatkan dlm manasik haji tingkat kec. Atau ksb.</v>
          </cell>
        </row>
        <row r="77">
          <cell r="A77">
            <v>202010076</v>
          </cell>
          <cell r="B77">
            <v>44129.878379629627</v>
          </cell>
          <cell r="C77" t="str">
            <v>H. Damanhuri, S.Pd.I</v>
          </cell>
          <cell r="D77" t="str">
            <v>Laki-laki</v>
          </cell>
          <cell r="E77" t="str">
            <v>Lebak</v>
          </cell>
          <cell r="F77">
            <v>23774</v>
          </cell>
          <cell r="G77" t="str">
            <v>196502011987031003</v>
          </cell>
          <cell r="H77" t="str">
            <v>Pembina (IV/a)</v>
          </cell>
          <cell r="I77" t="str">
            <v>Pernah Berhaji</v>
          </cell>
          <cell r="J77" t="str">
            <v>Kepala KUA</v>
          </cell>
          <cell r="K77" t="str">
            <v>Kankemenag</v>
          </cell>
          <cell r="L77" t="str">
            <v>Kab. Lebak</v>
          </cell>
          <cell r="M77" t="str">
            <v>Jln Siliwangi No. 2 Rangkasbitung</v>
          </cell>
          <cell r="N77" t="str">
            <v>081318701835</v>
          </cell>
          <cell r="O77" t="str">
            <v>S1</v>
          </cell>
          <cell r="P77" t="str">
            <v>340834834419000</v>
          </cell>
          <cell r="Q77" t="str">
            <v>008001040829503</v>
          </cell>
          <cell r="R77" t="str">
            <v>Bank BRI</v>
          </cell>
          <cell r="S77" t="str">
            <v>DAMANHURI</v>
          </cell>
          <cell r="U77" t="str">
            <v>https://drive.google.com/open?id=1Gi-rgsoea7i3Ah-UykXs23WzpnzCKeiT</v>
          </cell>
          <cell r="V77" t="str">
            <v>https://drive.google.com/open?id=1OkdEvWzF968U_niEuk3duknuHanRPpaf</v>
          </cell>
          <cell r="Y77" t="str">
            <v>https://drive.google.com/open?id=1Jb9Fmt-GvJk8KWDx6YRC0Uytvv0lxGOl</v>
          </cell>
          <cell r="Z77" t="str">
            <v>https://drive.google.com/open?id=1vcJF3xnHwXIrMk2abdYL2jros5caNbzy</v>
          </cell>
          <cell r="AB77" t="str">
            <v>https://drive.google.com/open?id=120HyBlG_wMJ1nOewRSCR6fmPk2OBKD6F</v>
          </cell>
          <cell r="AC77" t="str">
            <v>https://drive.google.com/open?id=1njuKcG2wFdwINd-BFox22mozkYFUZpNs</v>
          </cell>
          <cell r="AD77">
            <v>76</v>
          </cell>
          <cell r="AE77" t="str">
            <v>01 Februari 1965</v>
          </cell>
          <cell r="AF77" t="str">
            <v>34.083.348.4-419.000</v>
          </cell>
          <cell r="AG77" t="str">
            <v>Sertifikasi Pembimbing Manasik Haji</v>
          </cell>
          <cell r="AH77" t="e">
            <v>#N/A</v>
          </cell>
          <cell r="AI77" t="e">
            <v>#N/A</v>
          </cell>
        </row>
        <row r="78">
          <cell r="A78">
            <v>202010077</v>
          </cell>
          <cell r="B78">
            <v>44129.940891203703</v>
          </cell>
          <cell r="C78" t="str">
            <v>H. Marsikan, S.Ag</v>
          </cell>
          <cell r="D78" t="str">
            <v>Laki-laki</v>
          </cell>
          <cell r="E78" t="str">
            <v>Pontianak</v>
          </cell>
          <cell r="F78">
            <v>26154</v>
          </cell>
          <cell r="G78" t="str">
            <v>197109082003121001</v>
          </cell>
          <cell r="H78" t="str">
            <v>Penata Tk.I (III/d)</v>
          </cell>
          <cell r="I78" t="str">
            <v>Pernah Berhaji</v>
          </cell>
          <cell r="J78" t="str">
            <v>Penyuluh Ahli Muda</v>
          </cell>
          <cell r="K78" t="str">
            <v>Kankemenag</v>
          </cell>
          <cell r="L78" t="str">
            <v>Kab. Tangerang</v>
          </cell>
          <cell r="M78" t="str">
            <v>Jl. H. Somawinata No. 3 Tigaraksa</v>
          </cell>
          <cell r="N78" t="str">
            <v>085216183240</v>
          </cell>
          <cell r="O78" t="str">
            <v>S1</v>
          </cell>
          <cell r="P78" t="str">
            <v>495153645416000</v>
          </cell>
          <cell r="Q78" t="str">
            <v>126601003176500</v>
          </cell>
          <cell r="R78" t="str">
            <v>Bank BRI</v>
          </cell>
          <cell r="S78" t="str">
            <v>MARSIKAN M. KAMIL, S.Ag</v>
          </cell>
          <cell r="AC78" t="str">
            <v>https://drive.google.com/open?id=1UtcvxTMVz-J9z-d0_P0BrgyuJwDN5aO6</v>
          </cell>
          <cell r="AD78">
            <v>77</v>
          </cell>
          <cell r="AE78" t="str">
            <v>09 Agustus 1971</v>
          </cell>
          <cell r="AF78" t="str">
            <v>49.515.536.5-416.000</v>
          </cell>
          <cell r="AG78" t="str">
            <v>Sertifikasi Pembimbing Manasik Haji</v>
          </cell>
          <cell r="AH78" t="e">
            <v>#N/A</v>
          </cell>
          <cell r="AI78" t="e">
            <v>#N/A</v>
          </cell>
        </row>
        <row r="79">
          <cell r="A79">
            <v>202010078</v>
          </cell>
          <cell r="B79">
            <v>44130.383750000001</v>
          </cell>
          <cell r="C79" t="str">
            <v>Drs. Pipin Arifin Karim</v>
          </cell>
          <cell r="D79" t="str">
            <v>Laki-laki</v>
          </cell>
          <cell r="E79" t="str">
            <v>Sumedang</v>
          </cell>
          <cell r="F79">
            <v>23869</v>
          </cell>
          <cell r="G79" t="str">
            <v>196505071993031005</v>
          </cell>
          <cell r="H79" t="str">
            <v>Pembina (IV/a)</v>
          </cell>
          <cell r="I79" t="str">
            <v>Belum Pernah Berhaji</v>
          </cell>
          <cell r="J79" t="str">
            <v>Kepala KUA</v>
          </cell>
          <cell r="K79" t="str">
            <v>Kankemenag</v>
          </cell>
          <cell r="L79" t="str">
            <v>Kota Tangerang</v>
          </cell>
          <cell r="M79" t="str">
            <v>Jl. H.R. Rasuna Said KM.33 Kel. Kunciran Jaya</v>
          </cell>
          <cell r="N79" t="str">
            <v>087776130509</v>
          </cell>
          <cell r="O79" t="str">
            <v>S1</v>
          </cell>
          <cell r="P79" t="str">
            <v>493638894416000</v>
          </cell>
          <cell r="Q79" t="str">
            <v>7142162916</v>
          </cell>
          <cell r="R79" t="str">
            <v>Bank Syariah Mandiri</v>
          </cell>
          <cell r="S79" t="str">
            <v>PIPIN ARIFIN KARIM</v>
          </cell>
          <cell r="T79" t="str">
            <v>https://drive.google.com/open?id=16_WPX1s2qSpxOxKXDr_kj9tABfZIs6S_</v>
          </cell>
          <cell r="U79" t="str">
            <v>https://drive.google.com/open?id=1FKI9ROgW1Tnq1L8bm8qChXvPitubRiRr</v>
          </cell>
          <cell r="V79" t="str">
            <v>https://drive.google.com/open?id=1sF9w6Z481DlTMAofi0jeFrQ9tXTZvwsL</v>
          </cell>
          <cell r="W79" t="str">
            <v>https://drive.google.com/open?id=1SebahicYfpZzO8RxjlHBqCGB0lbhX8ak</v>
          </cell>
          <cell r="AC79" t="str">
            <v>https://drive.google.com/open?id=1ym2T0p3wY0L73xHErMO2yJrHp7URQPmZ</v>
          </cell>
          <cell r="AD79">
            <v>78</v>
          </cell>
          <cell r="AE79" t="str">
            <v>07 Mei 1965</v>
          </cell>
          <cell r="AF79" t="str">
            <v>49.363.388.4-416.000</v>
          </cell>
          <cell r="AG79" t="str">
            <v>Sertifikasi Pembimbing Manasik Haji</v>
          </cell>
          <cell r="AH79" t="str">
            <v>Kesan yg  didapat selama mengikuti Sertifikasi Pembimbing Manasik Haji adalah dapat membuka dan menambah khazanah keilmuan dalam hal problematika Pelaksanaan Ibadah Haji dan dapat terjalin silaturrahim sesama peserta, panitia dan Nara Sumber. Semoga menjadi ilmu yg bermanfaat bernilai ibadah.</v>
          </cell>
          <cell r="AI79" t="str">
            <v>Semoga pelaksanaan Sertifikasi selanjutnya akan lebih baik lagi</v>
          </cell>
        </row>
        <row r="80">
          <cell r="A80">
            <v>202010079</v>
          </cell>
          <cell r="B80">
            <v>44130.611238425925</v>
          </cell>
          <cell r="C80" t="str">
            <v>Dr. H. Ahmad Hidayat, Lc., M.Ag.</v>
          </cell>
          <cell r="D80" t="str">
            <v>Laki-laki</v>
          </cell>
          <cell r="E80" t="str">
            <v>Pandeglang</v>
          </cell>
          <cell r="F80">
            <v>28353</v>
          </cell>
          <cell r="G80" t="str">
            <v>197708162005011004</v>
          </cell>
          <cell r="H80" t="str">
            <v>Penata (III/c)</v>
          </cell>
          <cell r="I80" t="str">
            <v>Pernah Berhaji</v>
          </cell>
          <cell r="J80" t="str">
            <v>Petugas Haji 2001</v>
          </cell>
          <cell r="K80" t="str">
            <v>Nahdlatul Ulama (NU)</v>
          </cell>
          <cell r="L80" t="str">
            <v>Kota Serang</v>
          </cell>
          <cell r="M80" t="str">
            <v>Serang</v>
          </cell>
          <cell r="N80" t="str">
            <v>087882232286</v>
          </cell>
          <cell r="O80" t="str">
            <v>S3</v>
          </cell>
          <cell r="P80" t="str">
            <v>574719126419000</v>
          </cell>
          <cell r="Q80" t="str">
            <v>0039101580001721</v>
          </cell>
          <cell r="R80" t="str">
            <v>Bank BTN</v>
          </cell>
          <cell r="S80" t="str">
            <v>Ahmad Hidayat</v>
          </cell>
          <cell r="AC80" t="str">
            <v>https://drive.google.com/open?id=1ZfomNQMUXjGGa5-FFDbzDFcJDfklqKNB</v>
          </cell>
          <cell r="AD80">
            <v>79</v>
          </cell>
          <cell r="AE80" t="str">
            <v>16 Agustus 1977</v>
          </cell>
          <cell r="AF80" t="str">
            <v>57.471.191.6-419.000</v>
          </cell>
          <cell r="AG80" t="str">
            <v>Sertifikasi Pembimbing Manasik Haji</v>
          </cell>
          <cell r="AH80" t="e">
            <v>#N/A</v>
          </cell>
          <cell r="AI80" t="e">
            <v>#N/A</v>
          </cell>
        </row>
        <row r="81">
          <cell r="A81">
            <v>202010080</v>
          </cell>
          <cell r="B81">
            <v>44131.310879629629</v>
          </cell>
          <cell r="C81" t="str">
            <v>Nurhalim, S.Ag., M.Si., M.Pd</v>
          </cell>
          <cell r="D81" t="str">
            <v>Laki-laki</v>
          </cell>
          <cell r="E81" t="str">
            <v>Pandeglang</v>
          </cell>
          <cell r="F81">
            <v>28643</v>
          </cell>
          <cell r="G81" t="str">
            <v>197806022005011003</v>
          </cell>
          <cell r="H81" t="str">
            <v>Penata Tk.I (III/d)</v>
          </cell>
          <cell r="I81" t="str">
            <v>Pernah Berhaji</v>
          </cell>
          <cell r="J81" t="str">
            <v>Pelaksana Pada Bidang PAKIS Kanwil Kemenag Banten</v>
          </cell>
          <cell r="K81" t="str">
            <v>Kanwil Kemenag Prov. Banten</v>
          </cell>
          <cell r="L81" t="str">
            <v>Kota Serang</v>
          </cell>
          <cell r="M81" t="str">
            <v xml:space="preserve">Jl.Sekh Nawawi Al Bantani instansi Vertikal KP3B Serang </v>
          </cell>
          <cell r="N81" t="str">
            <v>0818371115</v>
          </cell>
          <cell r="O81" t="str">
            <v>S2</v>
          </cell>
          <cell r="P81" t="str">
            <v>782867543419000</v>
          </cell>
          <cell r="Q81" t="str">
            <v>386801008965530</v>
          </cell>
          <cell r="R81" t="str">
            <v>Bank BRI</v>
          </cell>
          <cell r="S81" t="str">
            <v>NURHALIM SAG</v>
          </cell>
          <cell r="AC81" t="str">
            <v>https://drive.google.com/open?id=1mFJhcNMTFVTTj9Ivab6Xg9rGMW9M9qnG</v>
          </cell>
          <cell r="AD81">
            <v>80</v>
          </cell>
          <cell r="AE81" t="str">
            <v>02 Juni 1978</v>
          </cell>
          <cell r="AF81" t="str">
            <v>78.286.675.3-419.000</v>
          </cell>
          <cell r="AG81" t="str">
            <v>Sertifikasi Pembimbing Manasik Haji</v>
          </cell>
          <cell r="AH81" t="str">
            <v>Kegitan yang sangat luar biasa, momentum untuk meningkatkan kualitas layanan dsn bimbingan bagi jemaah haji dan umroh</v>
          </cell>
          <cell r="AI81" t="str">
            <v>Tingkatkan terus kualitas layanan.</v>
          </cell>
        </row>
      </sheetData>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P 2013"/>
      <sheetName val="data utk SPP"/>
      <sheetName val="Data kwitansi"/>
      <sheetName val="kWITANSI_2"/>
      <sheetName val="SPby"/>
      <sheetName val="data utk SPP sd juli"/>
      <sheetName val="data utk SPP sd Agust"/>
      <sheetName val="data utk SPP sept"/>
      <sheetName val="nota bayar"/>
      <sheetName val="nota bayar manual"/>
      <sheetName val="nota bayar kena pajak"/>
      <sheetName val="kWITANSI_manual"/>
      <sheetName val="check list"/>
      <sheetName val="Label"/>
      <sheetName val="Data label"/>
      <sheetName val="kwitansi biasa"/>
      <sheetName val="Sheet1"/>
      <sheetName val="sheet1 (2)"/>
      <sheetName val="data"/>
    </sheetNames>
    <sheetDataSet>
      <sheetData sheetId="0" refreshError="1"/>
      <sheetData sheetId="1"/>
      <sheetData sheetId="2">
        <row r="3">
          <cell r="A3">
            <v>1</v>
          </cell>
          <cell r="B3" t="str">
            <v>Perjalanan dinas Jakarta-Jeddah Kegiatan Tim Penyediaan Transportasi Darat Jemaah Haji Indonesia Di Arab Saudi Tanggal 15 s.d 24 Maret 2014</v>
          </cell>
          <cell r="C3" t="str">
            <v>PERJADIN</v>
          </cell>
          <cell r="D3">
            <v>1191239000</v>
          </cell>
          <cell r="F3" t="str">
            <v>Rahmi Khotijah</v>
          </cell>
          <cell r="G3" t="str">
            <v>198003172008012011</v>
          </cell>
          <cell r="H3">
            <v>41719</v>
          </cell>
          <cell r="I3" t="str">
            <v>KW/001/3/03/2014</v>
          </cell>
          <cell r="J3" t="str">
            <v>SPBy.001/3/VII.III/3/2014</v>
          </cell>
        </row>
        <row r="4">
          <cell r="A4">
            <v>2</v>
          </cell>
          <cell r="B4" t="str">
            <v>Perjalanan dinas Jakarta-Jeddah Kegiatan Tim Penyediaan Konsumsi Jemaah Haji Indonesia Di Arab Saudi Tanggal 15 s.d 24 Maret 2014</v>
          </cell>
          <cell r="C4" t="str">
            <v>PERJADIN</v>
          </cell>
          <cell r="D4">
            <v>905758000</v>
          </cell>
          <cell r="F4" t="str">
            <v>Sri darfatihati</v>
          </cell>
          <cell r="G4" t="str">
            <v>197201231999032001</v>
          </cell>
          <cell r="H4">
            <v>41354</v>
          </cell>
          <cell r="I4" t="str">
            <v>KW/002/3/03/2014</v>
          </cell>
          <cell r="J4" t="str">
            <v>SPBy.002/3/VII.III/3/2014</v>
          </cell>
        </row>
        <row r="5">
          <cell r="A5">
            <v>3</v>
          </cell>
          <cell r="B5" t="str">
            <v>Pembayaran Uang saku rapat diluar jam kantor Kegiatan penyusunan rencana penyediaan transportasi darat jemaah haji Indonesia di Arab Saudi Tanggal 17&amp;21 Feb 2014 dan 3,4&amp;12 Maret 2014</v>
          </cell>
          <cell r="C5" t="str">
            <v>UANG SAKU</v>
          </cell>
          <cell r="D5">
            <v>10750000</v>
          </cell>
          <cell r="F5" t="str">
            <v>Rahmi Khotijah</v>
          </cell>
          <cell r="G5" t="str">
            <v>198003172008012011</v>
          </cell>
          <cell r="I5" t="str">
            <v>KW/003/3/04/2014</v>
          </cell>
          <cell r="J5" t="str">
            <v>SPBy.003/3/VII.III/3/2014</v>
          </cell>
        </row>
        <row r="6">
          <cell r="A6">
            <v>4</v>
          </cell>
          <cell r="B6" t="str">
            <v>Perjalanan Dinas Jakarta-Jeddah Keg. Tim Penyiapan dan Negosiasi Harga Sewa Penyediaan Akomodasi Jemaah haji di Arab Saudi Tanggal 15 Feb s.d 31 maret 2014</v>
          </cell>
          <cell r="C6" t="str">
            <v>PERJADIN</v>
          </cell>
          <cell r="D6">
            <v>1553682000</v>
          </cell>
          <cell r="F6" t="str">
            <v>Sri Junaida</v>
          </cell>
          <cell r="G6" t="str">
            <v>197007101999031000</v>
          </cell>
          <cell r="H6">
            <v>41733</v>
          </cell>
          <cell r="I6" t="str">
            <v>KW/004/1/04/2014</v>
          </cell>
          <cell r="J6" t="str">
            <v>SPBy.004/1/VII.III/3/2014</v>
          </cell>
        </row>
        <row r="7">
          <cell r="A7">
            <v>5</v>
          </cell>
          <cell r="B7" t="str">
            <v>Pengambilan UP Direktorat Pelayanan Haji LN</v>
          </cell>
          <cell r="D7">
            <v>70000000</v>
          </cell>
          <cell r="H7">
            <v>41717</v>
          </cell>
          <cell r="I7" t="str">
            <v>KW/005/5/03/2014</v>
          </cell>
          <cell r="J7" t="str">
            <v>SPBy.005/5/VII.III/3/2014</v>
          </cell>
        </row>
        <row r="8">
          <cell r="A8">
            <v>6</v>
          </cell>
          <cell r="B8" t="str">
            <v>UP Belanja Jasa Profesi kegitan Penyusunan dan Penyempurnaan Peraturan tentang Pelayanan Haji Luar Negeri Tanggal 24 Maret 2014</v>
          </cell>
          <cell r="C8" t="str">
            <v>JASA PROFESI</v>
          </cell>
          <cell r="D8">
            <v>5700000</v>
          </cell>
          <cell r="H8">
            <v>41717</v>
          </cell>
          <cell r="I8" t="str">
            <v>KW/006/5/03/2014</v>
          </cell>
          <cell r="J8" t="str">
            <v>SPBy.006/5/VII.III/3/2014</v>
          </cell>
        </row>
        <row r="9">
          <cell r="A9">
            <v>7</v>
          </cell>
          <cell r="B9" t="str">
            <v>UP uang harian dan Transport Fullday Kegiatan Penyusunan dan Penyempurnaan tentang Pelayanan haji Luar Negeri, Tanggal 25 maret 2014</v>
          </cell>
          <cell r="C9" t="str">
            <v>UANG HARIAN</v>
          </cell>
          <cell r="D9">
            <v>7200000</v>
          </cell>
          <cell r="H9">
            <v>41717</v>
          </cell>
          <cell r="I9" t="str">
            <v>KW/007/5/03/2014</v>
          </cell>
          <cell r="J9" t="str">
            <v>SPBy.007/5/VII.III/3/2014</v>
          </cell>
        </row>
        <row r="10">
          <cell r="A10">
            <v>8</v>
          </cell>
          <cell r="B10" t="str">
            <v>UP uang harian dan Transport Fullday Kegiatan Penyusunan dan Penyempurnaan tentang Pelayanan haji Luar Negeri, Tanggal 24 maret 2014</v>
          </cell>
          <cell r="C10" t="str">
            <v>UANG HARIAN</v>
          </cell>
          <cell r="D10">
            <v>7200000</v>
          </cell>
          <cell r="H10">
            <v>41717</v>
          </cell>
          <cell r="I10" t="str">
            <v>KW/008/5/03/2014</v>
          </cell>
          <cell r="J10" t="str">
            <v>SPBy.008/5/VII.III/4/2014</v>
          </cell>
        </row>
        <row r="11">
          <cell r="A11">
            <v>9</v>
          </cell>
          <cell r="B11" t="str">
            <v>UP uang harian dan Transport Fullday Kegiatan Pengelola Kegiatan dan Pelaporan Direktorat Pelayanan LN</v>
          </cell>
          <cell r="C11" t="str">
            <v>UANG HARIAN</v>
          </cell>
          <cell r="D11">
            <v>7200000</v>
          </cell>
          <cell r="H11">
            <v>41717</v>
          </cell>
          <cell r="I11" t="str">
            <v>KW/009/2/04/2014</v>
          </cell>
          <cell r="J11" t="str">
            <v>SPBy.009/3/VII.III/4/2014</v>
          </cell>
        </row>
        <row r="12">
          <cell r="A12">
            <v>10</v>
          </cell>
          <cell r="B12" t="str">
            <v>UP Uang saku Rapat di Luar jam Kantor Penyusunan/Penyempurnaan Pedoman Penyediaan Konsumsi Tanggal 18 Maret 2014</v>
          </cell>
          <cell r="C12" t="str">
            <v>UANG SAKU RAPAT</v>
          </cell>
          <cell r="D12">
            <v>2750000</v>
          </cell>
          <cell r="H12">
            <v>41717</v>
          </cell>
          <cell r="I12" t="str">
            <v>KW/010/2/04/2014</v>
          </cell>
          <cell r="J12" t="str">
            <v>SPBy.010/3/VII.III/4/2014</v>
          </cell>
        </row>
        <row r="13">
          <cell r="A13">
            <v>11</v>
          </cell>
          <cell r="B13" t="str">
            <v>UP Jasa Profesi Penyusunan/Penyempurnaan Pedoman Penyediaan Konsumsi Tanggal 18 maret 2014</v>
          </cell>
          <cell r="C13" t="str">
            <v>JASA PROFESI</v>
          </cell>
          <cell r="D13">
            <v>6350000</v>
          </cell>
          <cell r="H13">
            <v>41717</v>
          </cell>
          <cell r="I13" t="str">
            <v>KW/011/2/04/2014</v>
          </cell>
          <cell r="J13" t="str">
            <v>SPBy.011/3/VII.III/4/2014</v>
          </cell>
        </row>
        <row r="14">
          <cell r="A14">
            <v>12</v>
          </cell>
          <cell r="B14" t="str">
            <v>UP ATK Keg. Pengelola Kegiatan dan Pelaporan Direktorat Pelayanan LN</v>
          </cell>
          <cell r="C14" t="str">
            <v>BELANJA BAHAN</v>
          </cell>
          <cell r="D14">
            <v>5000000</v>
          </cell>
          <cell r="H14">
            <v>41717</v>
          </cell>
          <cell r="I14" t="str">
            <v>KW/012/5/04/2014</v>
          </cell>
          <cell r="J14" t="str">
            <v>SPBy.012/5/VII.III/4/2014</v>
          </cell>
        </row>
        <row r="15">
          <cell r="A15">
            <v>13</v>
          </cell>
          <cell r="B15" t="str">
            <v>UP ATK Keg. Penyusunan/Penyempurnaan Pedoman Penyediaan Konsumsi</v>
          </cell>
          <cell r="C15" t="str">
            <v>BELANJA BAHAN</v>
          </cell>
          <cell r="D15">
            <v>1289000</v>
          </cell>
          <cell r="H15">
            <v>41717</v>
          </cell>
          <cell r="I15" t="str">
            <v>KW/013/2/04/2014</v>
          </cell>
          <cell r="J15" t="str">
            <v>SPBy.013/2/VII.III/4/2014</v>
          </cell>
        </row>
        <row r="16">
          <cell r="A16">
            <v>14</v>
          </cell>
          <cell r="B16" t="str">
            <v>UP Paket Meeting Fullday keg. Penyusunan/Penyempurnaan Peraturan tentang Pelayanan Haji LN Tanggal 25 maret 2014</v>
          </cell>
          <cell r="C16" t="str">
            <v xml:space="preserve">PAKET MEETING </v>
          </cell>
          <cell r="D16">
            <v>9900000</v>
          </cell>
          <cell r="H16">
            <v>41717</v>
          </cell>
          <cell r="I16" t="str">
            <v>KW/014/5/04/2014</v>
          </cell>
          <cell r="J16" t="str">
            <v>SPBy.014/5/VII.III/4/2014</v>
          </cell>
        </row>
        <row r="17">
          <cell r="A17">
            <v>15</v>
          </cell>
          <cell r="B17" t="str">
            <v>UP Paket Meeting Fullday keg. Penyusunan/Penyempurnaan Peraturan tentang Pelayanan Haji LN Tanggal 24 maret 2014</v>
          </cell>
          <cell r="C17" t="str">
            <v xml:space="preserve">PAKET MEETING </v>
          </cell>
          <cell r="D17">
            <v>9900000</v>
          </cell>
          <cell r="H17">
            <v>41717</v>
          </cell>
          <cell r="I17" t="str">
            <v>KW/015/5/04/2014</v>
          </cell>
          <cell r="J17" t="str">
            <v>SPBy.015/5/VII.III/4/2014</v>
          </cell>
        </row>
        <row r="18">
          <cell r="A18">
            <v>16</v>
          </cell>
          <cell r="B18" t="str">
            <v xml:space="preserve">UP Paket Meeting Fullday keg. Pengelola Kegiatan dan Pelaporan Direktorat Pelayanan Haji LN </v>
          </cell>
          <cell r="C18" t="str">
            <v xml:space="preserve">PAKET MEETING </v>
          </cell>
          <cell r="D18">
            <v>9900000</v>
          </cell>
          <cell r="H18">
            <v>41717</v>
          </cell>
          <cell r="I18" t="str">
            <v>KW/016/5/04/2014</v>
          </cell>
          <cell r="J18" t="str">
            <v>SPBy.016/5/VII.III/4/2014</v>
          </cell>
        </row>
        <row r="19">
          <cell r="A19">
            <v>17</v>
          </cell>
          <cell r="B19" t="str">
            <v>TUP Direktorat Pelayanan Haji LN</v>
          </cell>
          <cell r="C19" t="str">
            <v>TUP</v>
          </cell>
          <cell r="D19">
            <v>335787000</v>
          </cell>
          <cell r="E19" t="str">
            <v>DIREKTORAT PELAYANAN HAJI LN</v>
          </cell>
          <cell r="F19" t="str">
            <v>Sri Junaida</v>
          </cell>
          <cell r="G19" t="str">
            <v>197007101999031000</v>
          </cell>
          <cell r="I19" t="str">
            <v>KW/017/5/04/2014</v>
          </cell>
          <cell r="J19" t="str">
            <v>SPBy.017/5/VII.III/4/2014</v>
          </cell>
        </row>
        <row r="20">
          <cell r="A20">
            <v>18</v>
          </cell>
          <cell r="B20" t="str">
            <v>Perjalanan Dinas Tim Penyediaan Konsumsi Jemaah Haji di Arab Saudi Tahun 2014, an: Anggito Abimanyu dan Sri Ilham Lubis</v>
          </cell>
          <cell r="C20" t="str">
            <v>PERJADIN</v>
          </cell>
          <cell r="D20">
            <v>115610000</v>
          </cell>
          <cell r="I20" t="str">
            <v>KW/018/4/05/2014</v>
          </cell>
          <cell r="J20" t="str">
            <v>SPBy.018/4/VII.III/5/2014</v>
          </cell>
        </row>
        <row r="21">
          <cell r="A21">
            <v>19</v>
          </cell>
          <cell r="B21" t="str">
            <v>Pengadaan Perangkat dan aplikasi Direktorat Pelayanan Haji Luar Negeri</v>
          </cell>
          <cell r="C21" t="str">
            <v>Belanja Modal</v>
          </cell>
          <cell r="D21">
            <v>147302273</v>
          </cell>
          <cell r="I21" t="str">
            <v>KW/020/1/05/2015</v>
          </cell>
          <cell r="J21" t="str">
            <v>SPBy.019/5/VII.III/5/2014</v>
          </cell>
        </row>
        <row r="22">
          <cell r="A22">
            <v>20</v>
          </cell>
          <cell r="B22" t="str">
            <v>Pengawas Seleksi Petugas haji Oleh KPHI Tanggal 13-14 Mei 2014</v>
          </cell>
          <cell r="C22" t="str">
            <v>PERJADIN</v>
          </cell>
          <cell r="D22">
            <v>37566000</v>
          </cell>
          <cell r="E22" t="str">
            <v>DIREKTORAT PELAYANAN HAJI LN</v>
          </cell>
          <cell r="F22" t="str">
            <v>Ermizal</v>
          </cell>
          <cell r="G22" t="str">
            <v>196004041988032000</v>
          </cell>
          <cell r="I22" t="str">
            <v>KW/019/4/05/2014</v>
          </cell>
          <cell r="J22" t="str">
            <v>SPBy.020/5/VII.III/5/2014</v>
          </cell>
        </row>
        <row r="23">
          <cell r="A23">
            <v>21</v>
          </cell>
          <cell r="B23" t="str">
            <v>Perjalanan dinas Jakarta-Jeddah Kegiatan Tim Penyiapan dan Negosiasi harga sewa penyediaan akomodasi Jemaah Haji di Arab Saudi Tanggal 19 Mei  s.d 22 Juni2014</v>
          </cell>
          <cell r="C23" t="str">
            <v>PERJADIN</v>
          </cell>
          <cell r="D23">
            <v>639952000</v>
          </cell>
          <cell r="E23" t="str">
            <v>DIREKTORAT PELAYANAN HAJI LN</v>
          </cell>
          <cell r="F23" t="str">
            <v>Mustiqa Putra</v>
          </cell>
          <cell r="G23" t="str">
            <v>197905292009122007</v>
          </cell>
          <cell r="I23" t="str">
            <v>KW/021/1/06/2014</v>
          </cell>
          <cell r="J23" t="str">
            <v>SPBy.021/1/VII.III/5/2014</v>
          </cell>
        </row>
        <row r="24">
          <cell r="A24">
            <v>22</v>
          </cell>
          <cell r="B24" t="str">
            <v>Perjadin Jakarta - Bogor Kunjungan Kerja tim Penyedia katering dan Transportasi Darat, Tanggal 26 maret 2014</v>
          </cell>
          <cell r="D24">
            <v>5110000</v>
          </cell>
          <cell r="F24" t="str">
            <v>Rahmi Khotijah</v>
          </cell>
          <cell r="G24" t="str">
            <v>198003172008012011</v>
          </cell>
          <cell r="I24" t="str">
            <v>KW/022/5/06/2014</v>
          </cell>
          <cell r="J24" t="str">
            <v>SPBy.022/5/VII.III/5/2014</v>
          </cell>
        </row>
        <row r="25">
          <cell r="A25">
            <v>23</v>
          </cell>
          <cell r="B25" t="str">
            <v>Perjadin Jakarta - Bekasi Kunjungan Kerja tim Penyedia katering dan Transportasi Darat, Tanggal 26 maret 2014</v>
          </cell>
          <cell r="D25">
            <v>4760000</v>
          </cell>
          <cell r="I25" t="str">
            <v>KW/024/5/06/2014</v>
          </cell>
          <cell r="J25" t="str">
            <v>SPBy.023/5/VII.III/5/2014</v>
          </cell>
        </row>
        <row r="26">
          <cell r="A26">
            <v>24</v>
          </cell>
          <cell r="B26" t="str">
            <v>Pembayaran Pengadaan ATK Sinkronisasi Informasi Pelayanan Haji Dalam dan Luar Negeri</v>
          </cell>
          <cell r="C26" t="str">
            <v>Belanja Bahan</v>
          </cell>
          <cell r="D26">
            <v>2500000</v>
          </cell>
          <cell r="E26" t="str">
            <v>DIREKTORAT PELAYANAN HAJI LN</v>
          </cell>
          <cell r="F26" t="str">
            <v>Winny</v>
          </cell>
          <cell r="G26" t="str">
            <v>197711072011012004</v>
          </cell>
          <cell r="I26" t="str">
            <v>KW/023/5/06/2014</v>
          </cell>
          <cell r="J26" t="str">
            <v>SPBy.024/5/VII.III/6/2014</v>
          </cell>
        </row>
        <row r="27">
          <cell r="A27">
            <v>25</v>
          </cell>
          <cell r="B27" t="str">
            <v>Pembayaran ATK Kegiatan Koordinasi Penyelenggaraan Ibadah Haji</v>
          </cell>
          <cell r="C27" t="str">
            <v>belanja Bahan</v>
          </cell>
          <cell r="D27">
            <v>5000000</v>
          </cell>
          <cell r="E27" t="str">
            <v>DIREKTORAT PELAYANAN HAJI LN</v>
          </cell>
          <cell r="F27" t="str">
            <v>Winny</v>
          </cell>
          <cell r="G27" t="str">
            <v>197711072011012004</v>
          </cell>
          <cell r="J27" t="str">
            <v>SPBy.025/5/VII.III/6/2014</v>
          </cell>
        </row>
        <row r="28">
          <cell r="A28">
            <v>26</v>
          </cell>
          <cell r="B28" t="str">
            <v>Perjalanan Dinas - Jeddah pp Tim Penyiapan dan Negosiasi Harga Sewa Perumahan Jemaah Haji Indonesia di Arab Saudi tahun 1435H/2014M an: Anggito Abimanyu dan Sri ilham Lubis</v>
          </cell>
          <cell r="C28" t="str">
            <v>PERJADIN</v>
          </cell>
          <cell r="D28">
            <v>139759060</v>
          </cell>
          <cell r="E28" t="str">
            <v>DIREKTORAT PELAYANAN HAJI LN</v>
          </cell>
          <cell r="F28" t="str">
            <v>Sri Junaida</v>
          </cell>
          <cell r="G28" t="str">
            <v>197007101999031000</v>
          </cell>
          <cell r="I28" t="str">
            <v>KW/027/1/06/2014</v>
          </cell>
          <cell r="J28" t="str">
            <v>SPBy.026/1/VII.III/6/2014</v>
          </cell>
        </row>
        <row r="29">
          <cell r="A29">
            <v>27</v>
          </cell>
          <cell r="B29" t="str">
            <v>Perjalanan Dinas - Jeddah pp Tim Penyiapan dan Negosiasi Harga Sewa Perumahan Jemaah Haji Indonesia di Arab Saudi tahun 1435H/2014M, an: nasrullah Jasam dkk (7 orang)</v>
          </cell>
          <cell r="C29" t="str">
            <v>PERJADIN</v>
          </cell>
          <cell r="D29">
            <v>104728000</v>
          </cell>
          <cell r="E29" t="str">
            <v>DIREKTORAT PELAYANAN HAJI LN</v>
          </cell>
          <cell r="F29" t="str">
            <v>Sri Junaida</v>
          </cell>
          <cell r="G29" t="str">
            <v>197007101999031000</v>
          </cell>
          <cell r="I29" t="str">
            <v>KW/024/1/06/2014</v>
          </cell>
          <cell r="J29" t="str">
            <v>SPBy.027/1/VII.III/6/2014</v>
          </cell>
        </row>
        <row r="30">
          <cell r="A30">
            <v>28</v>
          </cell>
          <cell r="B30" t="str">
            <v>Uang Makan Bulan Maret 2014</v>
          </cell>
          <cell r="D30">
            <v>14495400</v>
          </cell>
          <cell r="E30" t="str">
            <v>DIREKTORAT PELAYANAN HAJI LN</v>
          </cell>
        </row>
        <row r="31">
          <cell r="A31">
            <v>29</v>
          </cell>
          <cell r="B31" t="str">
            <v>Pengawasan Pelatihan Petugas PPIH Arab Saudi Non Kloter di Asrama Haji Pd. Gede Jakarta. Tanggal 4, 5, 7, 9, 11 Juli 2014</v>
          </cell>
          <cell r="C31" t="str">
            <v>PERJADIN</v>
          </cell>
          <cell r="D31">
            <v>6400000</v>
          </cell>
          <cell r="E31" t="str">
            <v>DIREKTORAT PELAYANAN HAJI LN</v>
          </cell>
          <cell r="F31" t="str">
            <v>Ermizal</v>
          </cell>
          <cell r="G31" t="str">
            <v>196004041988032002</v>
          </cell>
          <cell r="I31" t="str">
            <v>KW/042/4/06/2014</v>
          </cell>
          <cell r="J31" t="str">
            <v>SPBy.028/4/VII.III/6/2014</v>
          </cell>
        </row>
        <row r="32">
          <cell r="A32">
            <v>30</v>
          </cell>
          <cell r="B32" t="str">
            <v>Perjadin Luar negeri dalam rangka pengawasan perencanaan operasional penyelenggaraan ibadah haji di arab saudi KPHI tanggal 21-27 juni 2014</v>
          </cell>
          <cell r="C32" t="str">
            <v>PERJADIN</v>
          </cell>
          <cell r="D32">
            <v>324715090</v>
          </cell>
          <cell r="E32" t="str">
            <v>DIREKTORAT PELAYANAN HAJI LN</v>
          </cell>
          <cell r="F32" t="str">
            <v>Ermizal</v>
          </cell>
          <cell r="G32" t="str">
            <v>196004041988032002</v>
          </cell>
          <cell r="I32" t="str">
            <v>KW/025/4/06/2014</v>
          </cell>
          <cell r="J32" t="str">
            <v>SPBy.029/4/VII.III/6/2014</v>
          </cell>
        </row>
        <row r="33">
          <cell r="A33">
            <v>31</v>
          </cell>
          <cell r="B33" t="str">
            <v>Perjalanan Dinas - Jeddah pp Tim Penyiapan dan Negosiasi Harga Sewa Perumahan Jemaah Haji Indonesia di Arab Saudi tahun 1435H/2014M, an: Anggito dan Sri Ilham Lubis</v>
          </cell>
          <cell r="C33" t="str">
            <v>PERJADIN</v>
          </cell>
          <cell r="D33">
            <v>139759060</v>
          </cell>
          <cell r="E33" t="str">
            <v>DIREKTORAT PELAYANAN HAJI LN</v>
          </cell>
          <cell r="F33" t="str">
            <v>Sri Junaida</v>
          </cell>
          <cell r="G33" t="str">
            <v>197007101999031000</v>
          </cell>
          <cell r="I33" t="str">
            <v>KW/026/1/07/2014</v>
          </cell>
          <cell r="J33" t="str">
            <v>SPBy.029/1/VII.III/7/2014</v>
          </cell>
        </row>
        <row r="34">
          <cell r="A34">
            <v>32</v>
          </cell>
          <cell r="B34" t="str">
            <v>Perjadin kegiatan Perhitungan dan pengiriman stiker Maktab dan Masyaru' Madinah</v>
          </cell>
          <cell r="C34" t="str">
            <v>PERJADIN</v>
          </cell>
          <cell r="D34">
            <v>116212000</v>
          </cell>
          <cell r="E34" t="str">
            <v>DIREKTORAT PELAYANAN HAJI LN</v>
          </cell>
          <cell r="F34" t="str">
            <v>Sri Junaida</v>
          </cell>
          <cell r="G34" t="str">
            <v>197007101999031000</v>
          </cell>
          <cell r="I34" t="str">
            <v>KW/027/1/07/2014</v>
          </cell>
          <cell r="J34" t="str">
            <v>SPBy.030/1/VII.III/8/2014</v>
          </cell>
        </row>
        <row r="35">
          <cell r="A35">
            <v>33</v>
          </cell>
          <cell r="B35" t="str">
            <v>Perjadin Pengawasan Penyelenggaraan di Embarkasi-Debarkasi</v>
          </cell>
          <cell r="C35" t="str">
            <v>PERJADIN</v>
          </cell>
          <cell r="D35">
            <v>96388000</v>
          </cell>
          <cell r="E35" t="str">
            <v>DIREKTORAT PELAYANAN HAJI LN</v>
          </cell>
          <cell r="F35" t="str">
            <v>Ermizal</v>
          </cell>
          <cell r="G35" t="str">
            <v>196004041988032002</v>
          </cell>
          <cell r="I35" t="str">
            <v>KW/028/4/06/2014</v>
          </cell>
          <cell r="J35" t="str">
            <v>SPBy.031/4/VII.III/6/2014</v>
          </cell>
        </row>
        <row r="36">
          <cell r="A36">
            <v>34</v>
          </cell>
          <cell r="B36" t="str">
            <v>Perjadin Kegiatan Penyelenggaraan Qur'ah Pemondokan Jemaah Haji di Makkah Tahun 1435H/2014M</v>
          </cell>
          <cell r="C36" t="str">
            <v>PERJADIN</v>
          </cell>
          <cell r="D36">
            <v>314708000</v>
          </cell>
          <cell r="E36" t="str">
            <v>DIREKTORAT PELAYANAN HAJI LN</v>
          </cell>
          <cell r="F36" t="str">
            <v>Sri Junaida</v>
          </cell>
          <cell r="G36" t="str">
            <v>197007101999031000</v>
          </cell>
          <cell r="I36" t="str">
            <v>KW/029/1/07/2014</v>
          </cell>
          <cell r="J36" t="str">
            <v>SPBy.032/1/VII.III/8/2014</v>
          </cell>
        </row>
        <row r="37">
          <cell r="A37">
            <v>35</v>
          </cell>
          <cell r="B37" t="str">
            <v>Perjadin Jakarta-Jeddah Kegiatan Penyelenggaraan Qur'ah Pemondokan Jemaah Haji di Makkah Tahun 1435H/2014M</v>
          </cell>
          <cell r="C37" t="str">
            <v>PERJADIN</v>
          </cell>
          <cell r="D37">
            <v>157972000</v>
          </cell>
          <cell r="E37" t="str">
            <v>DIREKTORAT PELAYANAN HAJI LN</v>
          </cell>
          <cell r="F37" t="str">
            <v>Sri Junaida</v>
          </cell>
          <cell r="G37" t="str">
            <v>197007101999031000</v>
          </cell>
          <cell r="I37" t="str">
            <v>KW/030/1/07/2014</v>
          </cell>
          <cell r="J37" t="str">
            <v>SPBy.033/1/VII.III/8/2014</v>
          </cell>
        </row>
        <row r="38">
          <cell r="A38">
            <v>36</v>
          </cell>
          <cell r="B38" t="str">
            <v>Perjadin Panitia Kegiatan Penyelenggaraan Qur'ah Pemondokan Jemaah Haji di Makkah Tahun 1435H/2014M</v>
          </cell>
          <cell r="C38" t="str">
            <v>PERJADIN</v>
          </cell>
          <cell r="D38">
            <v>8960000</v>
          </cell>
          <cell r="E38" t="str">
            <v>DIREKTORAT PELAYANAN HAJI LN</v>
          </cell>
          <cell r="F38" t="str">
            <v>Sri Junaida</v>
          </cell>
          <cell r="G38" t="str">
            <v>NIP. 197007101999031000</v>
          </cell>
          <cell r="I38" t="str">
            <v>KW/031/1/07/2014</v>
          </cell>
          <cell r="J38" t="str">
            <v>SPBy.034/1/VII.III/8/2014</v>
          </cell>
        </row>
        <row r="39">
          <cell r="A39">
            <v>37</v>
          </cell>
          <cell r="B39" t="str">
            <v>Uang saku fullday dan trasnport lokal Kegiatan Penyelenggaraan Qur'ah Pemondokan Jemaah Haji di Makkah Tahun 1435H/2014M</v>
          </cell>
          <cell r="D39">
            <v>3600000</v>
          </cell>
          <cell r="E39" t="str">
            <v>DIREKTORAT PELAYANAN HAJI LN</v>
          </cell>
          <cell r="F39" t="str">
            <v>Sri Junaida</v>
          </cell>
          <cell r="G39" t="str">
            <v>197007101999031000</v>
          </cell>
          <cell r="I39" t="str">
            <v>KW/032/1/07/2014</v>
          </cell>
          <cell r="J39" t="str">
            <v>SPBy.035/1/VII.III/8/2014</v>
          </cell>
        </row>
        <row r="40">
          <cell r="A40">
            <v>38</v>
          </cell>
          <cell r="B40" t="str">
            <v>Paket meeting luar kantor kegiatan penyusunan 8 Instrumen kerja KPHI , tanggal 11-13 Agustus 2014</v>
          </cell>
          <cell r="D40">
            <v>14450000</v>
          </cell>
          <cell r="E40" t="str">
            <v>DIREKTORAT PELAYANAN HAJI LN</v>
          </cell>
          <cell r="I40" t="str">
            <v>KW/033/4/07/2014</v>
          </cell>
          <cell r="J40" t="str">
            <v>SPBy.036/4/VII.III/8/2014</v>
          </cell>
        </row>
        <row r="41">
          <cell r="A41">
            <v>39</v>
          </cell>
          <cell r="B41" t="str">
            <v>Perjadin Jakarta- Jeddah Kegiatan Pengawasan pra penyelenggaraan Haji Arab Saudi KPHI tgl 13-22 Agustus 2014, An: H. Slamet Effendy (8org)</v>
          </cell>
          <cell r="D41">
            <v>520354680</v>
          </cell>
          <cell r="E41" t="str">
            <v>DIREKTORAT PELAYANAN HAJI LN</v>
          </cell>
          <cell r="F41" t="str">
            <v>Ermizal</v>
          </cell>
          <cell r="G41" t="str">
            <v>196004041988032002</v>
          </cell>
          <cell r="I41" t="str">
            <v>KW/034/4/07/2014</v>
          </cell>
          <cell r="J41" t="str">
            <v>SPBy.037/4/VII.III/8/2014</v>
          </cell>
        </row>
        <row r="42">
          <cell r="A42">
            <v>40</v>
          </cell>
          <cell r="B42" t="str">
            <v>Honorarium Kegiatan Penyusunan 3 Instrumen Kerja sekretariat KPHI, bulan: Juni dan Juli</v>
          </cell>
          <cell r="D42">
            <v>15200000</v>
          </cell>
          <cell r="E42" t="str">
            <v>DIREKTORAT PELAYANAN HAJI LN</v>
          </cell>
          <cell r="I42" t="str">
            <v>KW/035/4/07/2014</v>
          </cell>
          <cell r="J42" t="str">
            <v>SPBy.038/4/VII.III/8/2014</v>
          </cell>
        </row>
        <row r="43">
          <cell r="A43">
            <v>41</v>
          </cell>
          <cell r="B43" t="str">
            <v>Honorarium Kegiatan Penyusunan 8 Instrumen Kerja Komisioner KPHI, bulan: Juni dan Juli</v>
          </cell>
          <cell r="D43">
            <v>15200000</v>
          </cell>
          <cell r="E43" t="str">
            <v>DIREKTORAT PELAYANAN HAJI LN</v>
          </cell>
          <cell r="F43" t="str">
            <v>Ermizal</v>
          </cell>
          <cell r="G43" t="str">
            <v>NIP. 196004041988032002</v>
          </cell>
          <cell r="I43" t="str">
            <v>KW/036/4/07/2014</v>
          </cell>
          <cell r="J43" t="str">
            <v>SPBy.039/4/VII.III/8/2014</v>
          </cell>
        </row>
        <row r="44">
          <cell r="A44">
            <v>42</v>
          </cell>
          <cell r="B44" t="str">
            <v>Perjadin Paket Meeting luar kota Kegitan 8 Instrumen KPHI tanggal 11 dan 13 agustus 2014</v>
          </cell>
          <cell r="D44">
            <v>14450000</v>
          </cell>
          <cell r="E44" t="str">
            <v>DIREKTORAT PELAYANAN HAJI LN</v>
          </cell>
          <cell r="F44" t="str">
            <v>Ermizal</v>
          </cell>
          <cell r="G44" t="str">
            <v>NIP. 196004041988032002</v>
          </cell>
          <cell r="I44" t="str">
            <v>KW/037/4/07/2014</v>
          </cell>
          <cell r="J44" t="str">
            <v>SPBy.040/4/VII.III/8/2014</v>
          </cell>
        </row>
        <row r="45">
          <cell r="A45">
            <v>45</v>
          </cell>
          <cell r="B45" t="str">
            <v>Honorarium Tim Penyusunan 3 Instrumen Kerja Sekretariat KPHI</v>
          </cell>
          <cell r="D45">
            <v>13220000</v>
          </cell>
          <cell r="E45" t="str">
            <v>DIREKTORAT PELAYANAN HAJI LN</v>
          </cell>
          <cell r="F45" t="str">
            <v>Ermizal</v>
          </cell>
          <cell r="G45" t="str">
            <v>NIP. 196004041988032002</v>
          </cell>
          <cell r="I45" t="str">
            <v>KW/038/4/07/2014</v>
          </cell>
          <cell r="J45" t="str">
            <v>SPBy.041/4/VII.III/8/2014</v>
          </cell>
        </row>
        <row r="46">
          <cell r="A46">
            <v>46</v>
          </cell>
          <cell r="B46" t="str">
            <v>Peserta Pusat Kegiata Qurah Pemondokan Jemaah Haji di Arab saudi, Tanggal 6-8 Agustus 2014</v>
          </cell>
          <cell r="D46">
            <v>38080000</v>
          </cell>
          <cell r="E46" t="str">
            <v>DIREKTORAT PELAYANAN HAJI LN</v>
          </cell>
          <cell r="F46" t="str">
            <v>Sri Junaida</v>
          </cell>
          <cell r="G46" t="str">
            <v>NIP. 197007101999031000</v>
          </cell>
          <cell r="I46" t="str">
            <v>KW/039/1/07/2014</v>
          </cell>
          <cell r="J46" t="str">
            <v>SPBy.042/1/VII.III/8/2014</v>
          </cell>
        </row>
        <row r="47">
          <cell r="A47">
            <v>47</v>
          </cell>
          <cell r="B47" t="str">
            <v>Pengambilan UP Direktorat Pelayanan Haji LN kegiatan Qurah Pemondokan Jemaah Haji tahun 2014</v>
          </cell>
          <cell r="D47">
            <v>110000000</v>
          </cell>
          <cell r="E47" t="str">
            <v>DIREKTORAT PELAYANAN HAJI LN</v>
          </cell>
          <cell r="F47" t="str">
            <v>Sri Junaida</v>
          </cell>
          <cell r="G47" t="str">
            <v>197007101999031000</v>
          </cell>
          <cell r="I47" t="str">
            <v>KW/040/1/08/2014</v>
          </cell>
          <cell r="J47" t="str">
            <v>SPBy.043/1/VII.III/8/2014</v>
          </cell>
        </row>
        <row r="48">
          <cell r="A48">
            <v>48</v>
          </cell>
          <cell r="B48" t="str">
            <v>Perjadin Pengawasan Penyelenggaraan di Embarkasi-Debarkasi</v>
          </cell>
          <cell r="D48">
            <v>96388000</v>
          </cell>
          <cell r="E48" t="str">
            <v>DIREKTORAT PELAYANAN HAJI LN</v>
          </cell>
          <cell r="F48" t="str">
            <v>Ermizal</v>
          </cell>
          <cell r="G48" t="str">
            <v>NIP. 196004041988032002</v>
          </cell>
          <cell r="I48" t="str">
            <v>KW/041/4/08/2014</v>
          </cell>
          <cell r="J48" t="str">
            <v>SPBy.044/4/VII.III/6/2014</v>
          </cell>
        </row>
        <row r="49">
          <cell r="A49">
            <v>49</v>
          </cell>
          <cell r="B49" t="str">
            <v>Perjalanan dinas Kegiatan pra operasional pengawasan penyelenggaraan ibadah haji di embarkasi-debarkasi tanggal 20 s.d 22 agustus 2014</v>
          </cell>
          <cell r="D49">
            <v>67261000</v>
          </cell>
          <cell r="E49" t="str">
            <v>DIREKTORAT PELAYANAN HAJI LN</v>
          </cell>
          <cell r="F49" t="str">
            <v>Ermizal</v>
          </cell>
          <cell r="G49" t="str">
            <v>NIP. 196004041988032002</v>
          </cell>
          <cell r="I49" t="str">
            <v>KW/043/4/08/2014</v>
          </cell>
          <cell r="J49" t="str">
            <v>SPBy.045/4/VII.III/8/2014</v>
          </cell>
        </row>
        <row r="50">
          <cell r="A50">
            <v>50</v>
          </cell>
          <cell r="B50" t="str">
            <v>Honor Panitia penyelenggaraan Qurah Pemondokan Jemaah Haji di Makkah Tahun 1435H/2014M</v>
          </cell>
          <cell r="D50">
            <v>3900000</v>
          </cell>
          <cell r="E50" t="str">
            <v>DIREKTORAT PELAYANAN HAJI LN</v>
          </cell>
          <cell r="I50" t="str">
            <v>KW/044/1/08/2014</v>
          </cell>
          <cell r="J50" t="str">
            <v>SPBy.046/1/VII.III/8/2014</v>
          </cell>
        </row>
        <row r="51">
          <cell r="A51">
            <v>51</v>
          </cell>
          <cell r="B51" t="str">
            <v>Honor Jasa Profesi Penyelenggaraan Qur'ah Pemondokan Jemaah Haji di Makkah Tahun 1435H/2014M</v>
          </cell>
          <cell r="D51">
            <v>44150000</v>
          </cell>
          <cell r="E51" t="str">
            <v>DIREKTORAT PELAYANAN HAJI LN</v>
          </cell>
          <cell r="I51" t="str">
            <v>KW/045/1/08/2014</v>
          </cell>
          <cell r="J51" t="str">
            <v>SPBy.047/1/VII.III/8/2014</v>
          </cell>
        </row>
        <row r="52">
          <cell r="A52">
            <v>52</v>
          </cell>
          <cell r="B52" t="str">
            <v>Uang saku rapat dalam kantor (persiapan) penyelenggaraan Qurah pemondokan jemaah haji di Makkah tahun 1435H/2014M, tanggal 5 agustus 2014</v>
          </cell>
          <cell r="D52">
            <v>5000000</v>
          </cell>
          <cell r="I52" t="str">
            <v>KW/046/1/08/2014</v>
          </cell>
          <cell r="J52" t="str">
            <v>SPBy.048/1/VII.III/8/2014</v>
          </cell>
        </row>
        <row r="53">
          <cell r="A53">
            <v>53</v>
          </cell>
          <cell r="B53" t="str">
            <v>Pengadaan Belanja bahan kegiatan Qurah Pemondokan Jemaah Haji tahun 2014</v>
          </cell>
          <cell r="D53">
            <v>60710000</v>
          </cell>
          <cell r="I53" t="str">
            <v>KW/047/1/08/2014</v>
          </cell>
          <cell r="J53" t="str">
            <v>SPBy.049/1/VII.III/8/2014</v>
          </cell>
        </row>
        <row r="54">
          <cell r="A54">
            <v>54</v>
          </cell>
          <cell r="B54" t="str">
            <v>Uang saku rapat dalam kantor (persiapan) penyelenggaraan Qurah pemondokan jemaah haji di Makkah tahun 1435H/2014M, tanggal 25 Juli  2014</v>
          </cell>
          <cell r="I54" t="str">
            <v>KW/048/1/08/2014</v>
          </cell>
          <cell r="J54" t="str">
            <v>SPBy.050/1/VII.III/8/2014</v>
          </cell>
        </row>
        <row r="55">
          <cell r="A55">
            <v>55</v>
          </cell>
          <cell r="B55" t="str">
            <v>Perjadin Peserta Pusat Kegiatan Qur'ah Pemondokan Jemaah Haji di Makkah Tahun 1435H/2014M</v>
          </cell>
          <cell r="D55">
            <v>6720000</v>
          </cell>
          <cell r="I55" t="str">
            <v>KW/049/1/08/2014</v>
          </cell>
          <cell r="J55" t="str">
            <v>SPBy.051/1/VII.III/8/2014</v>
          </cell>
        </row>
        <row r="56">
          <cell r="A56">
            <v>56</v>
          </cell>
          <cell r="B56" t="str">
            <v>Uang harian Fullaboard Peserta arab saudi Kegiatan Qurah Pemondokan di Makkah</v>
          </cell>
          <cell r="D56">
            <v>1800000</v>
          </cell>
          <cell r="I56" t="str">
            <v>KW/050/1/08/2014</v>
          </cell>
          <cell r="J56" t="str">
            <v>SPBy.052/1/VII.III/8/2014</v>
          </cell>
        </row>
        <row r="57">
          <cell r="A57">
            <v>57</v>
          </cell>
          <cell r="B57" t="str">
            <v>Belanja Jasa Profesi  MC/Qori Penyelenggaraan Qurah Pemondokan di Makkah</v>
          </cell>
          <cell r="D57">
            <v>1800000</v>
          </cell>
          <cell r="I57" t="str">
            <v>KW/051/1/08/2014</v>
          </cell>
          <cell r="J57" t="str">
            <v>SPBy.053/1/VII.III/8/2014</v>
          </cell>
        </row>
        <row r="58">
          <cell r="A58">
            <v>58</v>
          </cell>
          <cell r="B58" t="str">
            <v>Belanja Jasa Profesi  Notulen Penyelenggaraan Qurah Pemondokan di Makkah</v>
          </cell>
          <cell r="D58">
            <v>3600000</v>
          </cell>
          <cell r="I58" t="str">
            <v>KW/052/1/08/2014</v>
          </cell>
          <cell r="J58" t="str">
            <v>SPBy.054/1/VII.III/8/2014</v>
          </cell>
        </row>
        <row r="59">
          <cell r="A59">
            <v>59</v>
          </cell>
          <cell r="B59" t="str">
            <v>Uang saku Rapat dalam kantor Perhitungan dan Pengiriman Stiker Mkatab Tgl 18 Agustus 2014</v>
          </cell>
          <cell r="D59">
            <v>4500000</v>
          </cell>
          <cell r="I59" t="str">
            <v>KW/053/1/08/2014</v>
          </cell>
          <cell r="J59" t="str">
            <v>SPBy.055/1/VII.III/8/2014</v>
          </cell>
        </row>
        <row r="60">
          <cell r="A60">
            <v>60</v>
          </cell>
          <cell r="B60" t="str">
            <v>Belanja Bahan ATK Penyusunan/Penyempurnaan Pedoamn Penyediaan Akomodasi di Arab Saudi</v>
          </cell>
          <cell r="D60">
            <v>6077000</v>
          </cell>
          <cell r="I60" t="str">
            <v>KW/054/1/08/2014</v>
          </cell>
          <cell r="J60" t="str">
            <v>SPBy.056/1/VII.III/8/2014</v>
          </cell>
        </row>
        <row r="61">
          <cell r="A61">
            <v>61</v>
          </cell>
          <cell r="B61" t="str">
            <v>Belanja Bahan Penggandaan Penyusunan/Penyempurnaan Pedoamn Penyediaan Akomodasi di Arab Saudi</v>
          </cell>
          <cell r="D61">
            <v>4500000</v>
          </cell>
          <cell r="I61" t="str">
            <v>KW/055/1/08/2014</v>
          </cell>
          <cell r="J61" t="str">
            <v>SPBy.057/1/VII.III/8/2014</v>
          </cell>
        </row>
        <row r="62">
          <cell r="A62">
            <v>62</v>
          </cell>
          <cell r="B62" t="str">
            <v>Pembayaran Konsumsi dan Snack Rapat Persiapan Penyelenggaraan Qurah Pemondokan Jemaah Haji di Makkah</v>
          </cell>
          <cell r="D62">
            <v>2400000</v>
          </cell>
          <cell r="I62" t="str">
            <v>KW/056/1/08/2014</v>
          </cell>
          <cell r="J62" t="str">
            <v>SPBy.058/1/VII.III/8/2014</v>
          </cell>
        </row>
        <row r="63">
          <cell r="A63">
            <v>63</v>
          </cell>
          <cell r="B63" t="str">
            <v xml:space="preserve">Pembayaran Belanja Bahan Penggandaan Pelaporan Perhitungan dan Pengiriman Stiker Maktab </v>
          </cell>
          <cell r="D63">
            <v>2500000</v>
          </cell>
          <cell r="I63" t="str">
            <v>KW/057/1/08/2014</v>
          </cell>
          <cell r="J63" t="str">
            <v>SPBy.059/1/VII.III/8/2014</v>
          </cell>
        </row>
        <row r="64">
          <cell r="A64">
            <v>64</v>
          </cell>
          <cell r="B64" t="str">
            <v>Pembayaran Konsumsi dan Snack Rapat Persiapan Perhitungan stiker Maktab tanggal 18 agustus 2014</v>
          </cell>
          <cell r="D64">
            <v>945000</v>
          </cell>
          <cell r="I64" t="str">
            <v>KW/058/1/08/2014</v>
          </cell>
          <cell r="J64" t="str">
            <v>SPBy.060/1/VII.III/8/2014</v>
          </cell>
        </row>
        <row r="65">
          <cell r="A65">
            <v>65</v>
          </cell>
          <cell r="B65" t="str">
            <v>Pembayaran paket meeting fullnoard kegiatan penyusunan 8 instrumen kerja komisioner KPHI tahun 2014</v>
          </cell>
          <cell r="D65">
            <v>23800000</v>
          </cell>
          <cell r="I65" t="str">
            <v>KW/059/4/08/2014</v>
          </cell>
          <cell r="J65" t="str">
            <v>SPBy.061/4/VII.III/8/2014</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164</v>
          </cell>
        </row>
        <row r="166">
          <cell r="A166">
            <v>165</v>
          </cell>
        </row>
        <row r="167">
          <cell r="A167">
            <v>166</v>
          </cell>
        </row>
        <row r="168">
          <cell r="A168">
            <v>167</v>
          </cell>
        </row>
        <row r="169">
          <cell r="A169">
            <v>168</v>
          </cell>
        </row>
        <row r="170">
          <cell r="A170">
            <v>169</v>
          </cell>
        </row>
        <row r="180">
          <cell r="A180">
            <v>167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3">
          <cell r="A3">
            <v>1</v>
          </cell>
        </row>
        <row r="4">
          <cell r="A4">
            <v>2</v>
          </cell>
        </row>
        <row r="5">
          <cell r="A5">
            <v>3</v>
          </cell>
        </row>
        <row r="6">
          <cell r="A6">
            <v>4</v>
          </cell>
        </row>
        <row r="7">
          <cell r="A7">
            <v>5</v>
          </cell>
          <cell r="B7" t="str">
            <v>HONORARIUM</v>
          </cell>
          <cell r="C7" t="str">
            <v>Tim Penyiapan Angkutan Jemaah Haji Indonesia di Arab Saudi Tahun 2013, Tanggal 20 Januari s/d 20 Maret 2013</v>
          </cell>
          <cell r="D7" t="str">
            <v>2147.004.001.521213</v>
          </cell>
          <cell r="E7">
            <v>49500000</v>
          </cell>
        </row>
        <row r="8">
          <cell r="A8">
            <v>6</v>
          </cell>
          <cell r="B8" t="str">
            <v>HONORARIUM</v>
          </cell>
          <cell r="C8" t="str">
            <v>Tim Pengadaan Katering Jemaah Haji di Arab Saudi Tahun 2013, Tanggal 20 Januari s/d 20 Maret 2013</v>
          </cell>
          <cell r="D8" t="str">
            <v>2147.004.001.521213</v>
          </cell>
          <cell r="E8">
            <v>49500000</v>
          </cell>
        </row>
        <row r="9">
          <cell r="A9">
            <v>7</v>
          </cell>
          <cell r="B9" t="str">
            <v>HONORARIUM</v>
          </cell>
          <cell r="C9" t="str">
            <v>Tim Penyusunan Spesifikasi Transportasi Udara Jemaah Haji Bulan Januari dan Februari 2013</v>
          </cell>
          <cell r="D9" t="str">
            <v>2147.003.001.521213</v>
          </cell>
          <cell r="E9">
            <v>18800000</v>
          </cell>
        </row>
        <row r="10">
          <cell r="A10">
            <v>8</v>
          </cell>
          <cell r="B10" t="str">
            <v>HONORARIUM</v>
          </cell>
          <cell r="C10" t="str">
            <v>Tim Penyusunan Jurnal Pendaftaran dan Pembatalan Jemaah Haji bulan Maret s.d. Mei 2013</v>
          </cell>
          <cell r="D10" t="str">
            <v>2147.003.001.521213</v>
          </cell>
          <cell r="E10">
            <v>32100000</v>
          </cell>
        </row>
        <row r="11">
          <cell r="A11">
            <v>9</v>
          </cell>
          <cell r="B11" t="str">
            <v>BELANJA BAHAN</v>
          </cell>
          <cell r="C11" t="str">
            <v>Tim Penyewaan Perumahan Jemaah Haji di Arab Saudi Tahun 2013</v>
          </cell>
          <cell r="D11" t="str">
            <v>2147.004.001.521211</v>
          </cell>
          <cell r="E11">
            <v>12000000</v>
          </cell>
        </row>
        <row r="12">
          <cell r="A12">
            <v>10</v>
          </cell>
          <cell r="B12" t="str">
            <v>BELANJA BAHAN</v>
          </cell>
          <cell r="C12" t="str">
            <v>Tim Pengadaan Katering Jemaah Haji di Arab Saudi Tahun 2013</v>
          </cell>
          <cell r="D12" t="str">
            <v>2147.004.001.521211</v>
          </cell>
          <cell r="E12">
            <v>9710000</v>
          </cell>
        </row>
        <row r="13">
          <cell r="A13">
            <v>11</v>
          </cell>
          <cell r="B13" t="str">
            <v>BELANJA BAHAN</v>
          </cell>
          <cell r="C13" t="str">
            <v>Tim Pengadaan Katering Jemaah Haji di Arab Saudi Tahun 2013</v>
          </cell>
          <cell r="D13" t="str">
            <v>2147.004.001.521211</v>
          </cell>
          <cell r="E13">
            <v>3000000</v>
          </cell>
        </row>
        <row r="14">
          <cell r="A14">
            <v>12</v>
          </cell>
          <cell r="B14" t="str">
            <v>BELANJA BAHAN</v>
          </cell>
          <cell r="C14" t="str">
            <v>Tim Penyewaan Perumahan Jemaah Haji di Arab Saudi Tahun 2013</v>
          </cell>
          <cell r="D14" t="str">
            <v>2147.004.001.521211</v>
          </cell>
          <cell r="E14">
            <v>4000000</v>
          </cell>
        </row>
        <row r="15">
          <cell r="A15">
            <v>13</v>
          </cell>
          <cell r="B15" t="str">
            <v>TRANSPORT LOKAL</v>
          </cell>
          <cell r="C15" t="str">
            <v>Rapat Pembahasan Pedoman Pengelolaan Asrama Haji Tanggal 7 s.d. 8 Mei 2013</v>
          </cell>
          <cell r="D15" t="str">
            <v>2147.003.001.521219</v>
          </cell>
          <cell r="E15">
            <v>1289000</v>
          </cell>
        </row>
        <row r="16">
          <cell r="A16">
            <v>14</v>
          </cell>
          <cell r="B16" t="str">
            <v>TRANSPORT LOKAL</v>
          </cell>
          <cell r="C16" t="str">
            <v>Rapat Penyusunan Pedoman Pengelolaan Asrama Haji Tanggal 25 April 2013</v>
          </cell>
          <cell r="D16" t="str">
            <v>2147.003.001.521219</v>
          </cell>
          <cell r="E16">
            <v>9900000</v>
          </cell>
        </row>
        <row r="17">
          <cell r="A17">
            <v>15</v>
          </cell>
          <cell r="B17" t="str">
            <v>FULLBOARD</v>
          </cell>
          <cell r="C17" t="str">
            <v>Rapat Pembahasan Pedoman Pengelolaan Asrama Haji Tanggal 7 s.d. 8 Mei 2013</v>
          </cell>
          <cell r="D17" t="str">
            <v>2147.003.001.521219</v>
          </cell>
          <cell r="E17">
            <v>9900000</v>
          </cell>
        </row>
        <row r="18">
          <cell r="A18">
            <v>16</v>
          </cell>
          <cell r="B18" t="str">
            <v>FULLDAY</v>
          </cell>
          <cell r="C18" t="str">
            <v>Rapat Penyusunan Pedoman Pengelolaan Asrama Haji Tanggal 25 April 2013</v>
          </cell>
          <cell r="D18" t="str">
            <v>2147.003.001.521219</v>
          </cell>
          <cell r="E18">
            <v>9900000</v>
          </cell>
        </row>
        <row r="19">
          <cell r="A19">
            <v>17</v>
          </cell>
          <cell r="B19" t="str">
            <v>UANG SAKU FULLBOARD</v>
          </cell>
          <cell r="C19" t="str">
            <v>Rapat Pembahasan Pedoman Pengelolaan Asrama Haji Tanggal 7 s.d. 8 Mei 2013</v>
          </cell>
          <cell r="D19" t="str">
            <v>2147.003.001.521219</v>
          </cell>
          <cell r="E19">
            <v>8000000</v>
          </cell>
        </row>
        <row r="20">
          <cell r="A20">
            <v>18</v>
          </cell>
          <cell r="B20" t="str">
            <v>UANG SAKU FULLDAY</v>
          </cell>
          <cell r="C20" t="str">
            <v>Rapat Penyusunan Pedoman Pengelolaan Asrama Haji Tanggal 25 April 2013</v>
          </cell>
          <cell r="D20" t="str">
            <v>2147.003.001.521219</v>
          </cell>
          <cell r="E20">
            <v>3750000</v>
          </cell>
        </row>
        <row r="21">
          <cell r="A21">
            <v>19</v>
          </cell>
          <cell r="B21" t="str">
            <v>BELANJA BAHAN</v>
          </cell>
          <cell r="C21" t="str">
            <v>Tim Penetapan Alokasi Kuota Jemaah Haji Tahun 1434 H</v>
          </cell>
          <cell r="D21" t="str">
            <v>2147.004.001.521211</v>
          </cell>
          <cell r="E21">
            <v>3580200</v>
          </cell>
        </row>
        <row r="22">
          <cell r="A22">
            <v>20</v>
          </cell>
          <cell r="B22" t="str">
            <v>PERJADIN LUAR NEGERI</v>
          </cell>
          <cell r="C22" t="str">
            <v>Tim Penyiapan Angkutan Jemaah Haji Indonesia di Arab Saudi Tahun 2013, Tanggal 14 Mei s/d 23 Mei 2013</v>
          </cell>
          <cell r="D22" t="str">
            <v>2147.004.001.524219</v>
          </cell>
          <cell r="E22">
            <v>1853000</v>
          </cell>
        </row>
        <row r="23">
          <cell r="A23">
            <v>21</v>
          </cell>
          <cell r="B23" t="str">
            <v>PERJADIN LUAR NEGERI</v>
          </cell>
          <cell r="C23" t="str">
            <v>Tim Penyewaan Perumahan Jemaah Haji di Arab Saudi Tahun 2013 Tanggal 27 Mei 2013 s/d 2 Juni 2013</v>
          </cell>
          <cell r="D23" t="str">
            <v>2147.004.001.524219</v>
          </cell>
          <cell r="E23">
            <v>3250000</v>
          </cell>
        </row>
        <row r="24">
          <cell r="A24">
            <v>22</v>
          </cell>
          <cell r="B24" t="str">
            <v>PERJADIN LUAR NEGERI</v>
          </cell>
          <cell r="C24" t="str">
            <v>Tim Pengadaan Katering Jemaah Haji di Arab Saudi Tahun 2013 Tanggal 14 Mei 2013 s/d 21 Mei 2013</v>
          </cell>
          <cell r="D24" t="str">
            <v>2147.004.001.524219</v>
          </cell>
          <cell r="E24">
            <v>164500000</v>
          </cell>
        </row>
        <row r="25">
          <cell r="A25">
            <v>23</v>
          </cell>
          <cell r="B25" t="str">
            <v>PERJADIN LUAR NEGERI</v>
          </cell>
          <cell r="C25" t="str">
            <v>Tim Penyiapan Angkutan Jemaah Haji Indonesia di Arab Saudi Tahun 2013, an. Munarman dkk (6 org) Tanggal 08 - 16 Feb 2013</v>
          </cell>
          <cell r="D25" t="str">
            <v>2147.004.001.524219</v>
          </cell>
          <cell r="E25">
            <v>249962715</v>
          </cell>
        </row>
        <row r="26">
          <cell r="A26">
            <v>24</v>
          </cell>
          <cell r="B26" t="str">
            <v>PERJADIN LUAR NEGERI</v>
          </cell>
          <cell r="C26" t="str">
            <v>Tim Pengadaan Katering Jemaah Haji di Arab Saudi Tahun 2013, an. Sholeh Amin dkk (7 org) Tanggal 08 - 16 Feb 2013</v>
          </cell>
          <cell r="D26" t="str">
            <v>2147.004.001.524219</v>
          </cell>
          <cell r="E26">
            <v>360249540</v>
          </cell>
        </row>
        <row r="27">
          <cell r="A27">
            <v>25</v>
          </cell>
          <cell r="B27" t="str">
            <v>PERJADIN LUAR NEGERI</v>
          </cell>
          <cell r="C27" t="str">
            <v>Tim Penyewaan Perumahan Jemaah Haji di Arab Saudi Tahun 2013, an. Anggito Abimanyu dkk (9 org) Tanggal 14 - 23 Jan 2013</v>
          </cell>
          <cell r="D27" t="str">
            <v>2147.004.001.524219</v>
          </cell>
          <cell r="E27">
            <v>382517467</v>
          </cell>
        </row>
        <row r="28">
          <cell r="A28">
            <v>26</v>
          </cell>
          <cell r="B28" t="str">
            <v>KONSUMSI RAPAT-RAPAT</v>
          </cell>
          <cell r="C28" t="str">
            <v>Koordinasi Persiapan Operasional Pelayanan Haji Dengan Instansi Terkait</v>
          </cell>
          <cell r="D28" t="str">
            <v>2147.004.001.521219</v>
          </cell>
          <cell r="E28">
            <v>8556000</v>
          </cell>
        </row>
        <row r="29">
          <cell r="A29">
            <v>27</v>
          </cell>
          <cell r="B29" t="str">
            <v>PERJALANAN DINAS</v>
          </cell>
          <cell r="C29" t="str">
            <v>Monitoring Kesiapan Asrama Haji Tanggal 17 - 19 Juni 2013</v>
          </cell>
          <cell r="D29" t="str">
            <v>2147.004.001.524119</v>
          </cell>
          <cell r="E29">
            <v>80903000</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sheetData>
      <sheetData sheetId="15" refreshError="1"/>
      <sheetData sheetId="16" refreshError="1"/>
      <sheetData sheetId="17" refreshError="1"/>
      <sheetData sheetId="1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data satker"/>
      <sheetName val="db001"/>
      <sheetName val="db002"/>
      <sheetName val="db perjadin dan meeting"/>
      <sheetName val="PerjadinLN"/>
      <sheetName val="upt lombok"/>
      <sheetName val="keuangan"/>
      <sheetName val="perencanaan"/>
      <sheetName val="umum"/>
      <sheetName val="okh"/>
      <sheetName val="atase"/>
      <sheetName val="pusat5310"/>
      <sheetName val="pusat2149"/>
      <sheetName val="pusat2148"/>
      <sheetName val="pusat2147"/>
      <sheetName val="pusat2126"/>
      <sheetName val="35 kaltara"/>
      <sheetName val="34 sulbar"/>
      <sheetName val="33 pabar"/>
      <sheetName val="31 gorontalo"/>
      <sheetName val="30 babel"/>
      <sheetName val="29 banten"/>
      <sheetName val="28 malut"/>
      <sheetName val="26 bengkulu"/>
      <sheetName val="25 papua"/>
      <sheetName val="24 ntt"/>
      <sheetName val="22 bali"/>
      <sheetName val="21 maluku"/>
      <sheetName val="20 sultra"/>
      <sheetName val="18 sulteng"/>
      <sheetName val="17 sulut"/>
      <sheetName val="14 kalteng"/>
      <sheetName val="13 kalbar"/>
      <sheetName val="12 lampung"/>
      <sheetName val="10 jambi"/>
      <sheetName val="9 riau"/>
      <sheetName val="4 yogya"/>
      <sheetName val="32 kepri"/>
      <sheetName val="23 ntb"/>
      <sheetName val="19 sulsel"/>
      <sheetName val="16 kaltim"/>
      <sheetName val="15 kalsel"/>
      <sheetName val="11 sumsel"/>
      <sheetName val="8 sumbar"/>
      <sheetName val="5 jatim"/>
      <sheetName val="7 sumut"/>
      <sheetName val="6 aceh"/>
      <sheetName val="3 jateng"/>
      <sheetName val="2 jabar"/>
      <sheetName val="1 dki"/>
      <sheetName val="upt makassar"/>
      <sheetName val="upt bpn"/>
      <sheetName val="upt banjar"/>
      <sheetName val="upt padang"/>
      <sheetName val="upt mdn"/>
      <sheetName val="upt aceh"/>
      <sheetName val="upt sbya"/>
      <sheetName val="upt bks"/>
      <sheetName val="upt jkt"/>
      <sheetName val="ISOKAN"/>
      <sheetName val="CapaBuilding"/>
      <sheetName val="Jamarah"/>
      <sheetName val="TabungHaji"/>
      <sheetName val="ikjh"/>
    </sheetNames>
    <sheetDataSet>
      <sheetData sheetId="0"/>
      <sheetData sheetId="1">
        <row r="21">
          <cell r="C21" t="str">
            <v>01 DKI JAKARTA</v>
          </cell>
        </row>
      </sheetData>
      <sheetData sheetId="2">
        <row r="3">
          <cell r="D3">
            <v>35000</v>
          </cell>
        </row>
      </sheetData>
      <sheetData sheetId="3">
        <row r="1">
          <cell r="D1" t="str">
            <v>01 DKI JAKARTA</v>
          </cell>
          <cell r="E1" t="str">
            <v>02 JAWA BARAT</v>
          </cell>
          <cell r="F1" t="str">
            <v>03 JAWA TENGAH</v>
          </cell>
          <cell r="G1" t="str">
            <v>04 DI YOGYAKARTA</v>
          </cell>
          <cell r="H1" t="str">
            <v>05 JAWA TIMUR</v>
          </cell>
          <cell r="I1" t="str">
            <v>06 ACEH</v>
          </cell>
          <cell r="J1" t="str">
            <v>07 SUMATERA UTARA</v>
          </cell>
          <cell r="K1" t="str">
            <v>08 SUMATERA BARAT</v>
          </cell>
          <cell r="L1" t="str">
            <v>09 RIAU</v>
          </cell>
          <cell r="M1" t="str">
            <v>10 JAMBI</v>
          </cell>
          <cell r="N1" t="str">
            <v>11 SUMATERA SELATAN</v>
          </cell>
          <cell r="O1" t="str">
            <v>12 LAMPUNG</v>
          </cell>
          <cell r="P1" t="str">
            <v>13 KALIMANTAN BARAT</v>
          </cell>
          <cell r="Q1" t="str">
            <v>14 KALIMANTAN TENGAH</v>
          </cell>
          <cell r="R1" t="str">
            <v>15 KALIMANTAN SELATAN</v>
          </cell>
          <cell r="S1" t="str">
            <v>16 KALIMANTAN TIMUR</v>
          </cell>
          <cell r="T1" t="str">
            <v>17 SULAWESI UTARA</v>
          </cell>
          <cell r="U1" t="str">
            <v>18 SULAWESI TENGAH</v>
          </cell>
          <cell r="V1" t="str">
            <v>19 SULAWESI SELATAN</v>
          </cell>
          <cell r="W1" t="str">
            <v>20 SULAWESI TENGGARA</v>
          </cell>
          <cell r="X1" t="str">
            <v>21 MALUKU</v>
          </cell>
          <cell r="Y1" t="str">
            <v>22 BALI</v>
          </cell>
          <cell r="Z1" t="str">
            <v>23 NUSA TENGGARA BARAT</v>
          </cell>
          <cell r="AA1" t="str">
            <v>24 NUSA TENGGARA TIMUR</v>
          </cell>
          <cell r="AB1" t="str">
            <v>25 PAPUA</v>
          </cell>
          <cell r="AC1" t="str">
            <v>26 BENGKULU</v>
          </cell>
          <cell r="AD1" t="str">
            <v>28 MALUKU UTARA</v>
          </cell>
          <cell r="AE1" t="str">
            <v>29 BANTEN</v>
          </cell>
          <cell r="AF1" t="str">
            <v>30 KEPULAUAN BANGKA BELITUNG</v>
          </cell>
          <cell r="AG1" t="str">
            <v>31 GORONTALO</v>
          </cell>
          <cell r="AH1" t="str">
            <v>32 KEPULAUAN RIAU</v>
          </cell>
          <cell r="AI1" t="str">
            <v>33 PAPUA BARAT</v>
          </cell>
          <cell r="AJ1" t="str">
            <v>34 SULAWESI BARAT</v>
          </cell>
          <cell r="AK1" t="str">
            <v>35 KALIMANTAN UTARA</v>
          </cell>
        </row>
        <row r="4">
          <cell r="D4">
            <v>1040000</v>
          </cell>
          <cell r="E4">
            <v>1040000</v>
          </cell>
          <cell r="F4">
            <v>1040000</v>
          </cell>
          <cell r="G4">
            <v>1040000</v>
          </cell>
          <cell r="H4">
            <v>1040000</v>
          </cell>
          <cell r="I4">
            <v>1040000</v>
          </cell>
          <cell r="J4">
            <v>1040000</v>
          </cell>
          <cell r="K4">
            <v>1040000</v>
          </cell>
          <cell r="L4">
            <v>1040000</v>
          </cell>
          <cell r="M4">
            <v>1040000</v>
          </cell>
          <cell r="N4">
            <v>1040000</v>
          </cell>
          <cell r="O4">
            <v>1040000</v>
          </cell>
          <cell r="P4">
            <v>1040000</v>
          </cell>
          <cell r="Q4">
            <v>1040000</v>
          </cell>
          <cell r="R4">
            <v>1040000</v>
          </cell>
          <cell r="S4">
            <v>1040000</v>
          </cell>
          <cell r="T4">
            <v>1040000</v>
          </cell>
          <cell r="U4">
            <v>1040000</v>
          </cell>
          <cell r="V4">
            <v>1040000</v>
          </cell>
          <cell r="W4">
            <v>1040000</v>
          </cell>
          <cell r="X4">
            <v>1040000</v>
          </cell>
          <cell r="Y4">
            <v>1040000</v>
          </cell>
          <cell r="Z4">
            <v>1040000</v>
          </cell>
          <cell r="AA4">
            <v>1040000</v>
          </cell>
          <cell r="AB4">
            <v>1040000</v>
          </cell>
          <cell r="AC4">
            <v>1040000</v>
          </cell>
          <cell r="AD4">
            <v>1040000</v>
          </cell>
          <cell r="AE4">
            <v>1040000</v>
          </cell>
          <cell r="AF4">
            <v>1040000</v>
          </cell>
          <cell r="AG4">
            <v>1040000</v>
          </cell>
          <cell r="AH4">
            <v>1040000</v>
          </cell>
          <cell r="AI4">
            <v>1040000</v>
          </cell>
          <cell r="AJ4">
            <v>1040000</v>
          </cell>
          <cell r="AK4">
            <v>1040000</v>
          </cell>
        </row>
        <row r="5">
          <cell r="D5">
            <v>1250000</v>
          </cell>
          <cell r="E5">
            <v>1250000</v>
          </cell>
          <cell r="F5">
            <v>1250000</v>
          </cell>
          <cell r="G5">
            <v>1250000</v>
          </cell>
          <cell r="H5">
            <v>1250000</v>
          </cell>
          <cell r="I5">
            <v>1250000</v>
          </cell>
          <cell r="J5">
            <v>1250000</v>
          </cell>
          <cell r="K5">
            <v>1250000</v>
          </cell>
          <cell r="L5">
            <v>1250000</v>
          </cell>
          <cell r="M5">
            <v>1250000</v>
          </cell>
          <cell r="N5">
            <v>1250000</v>
          </cell>
          <cell r="O5">
            <v>1250000</v>
          </cell>
          <cell r="P5">
            <v>1250000</v>
          </cell>
          <cell r="Q5">
            <v>1250000</v>
          </cell>
          <cell r="R5">
            <v>1250000</v>
          </cell>
          <cell r="S5">
            <v>1250000</v>
          </cell>
          <cell r="T5">
            <v>1250000</v>
          </cell>
          <cell r="U5">
            <v>1250000</v>
          </cell>
          <cell r="V5">
            <v>1250000</v>
          </cell>
          <cell r="W5">
            <v>1250000</v>
          </cell>
          <cell r="X5">
            <v>1250000</v>
          </cell>
          <cell r="Y5">
            <v>1250000</v>
          </cell>
          <cell r="Z5">
            <v>1250000</v>
          </cell>
          <cell r="AA5">
            <v>1250000</v>
          </cell>
          <cell r="AB5">
            <v>1250000</v>
          </cell>
          <cell r="AC5">
            <v>1250000</v>
          </cell>
          <cell r="AD5">
            <v>1250000</v>
          </cell>
          <cell r="AE5">
            <v>1250000</v>
          </cell>
          <cell r="AF5">
            <v>1250000</v>
          </cell>
          <cell r="AG5">
            <v>1250000</v>
          </cell>
          <cell r="AH5">
            <v>1250000</v>
          </cell>
          <cell r="AI5">
            <v>1250000</v>
          </cell>
          <cell r="AJ5">
            <v>1250000</v>
          </cell>
          <cell r="AK5">
            <v>1250000</v>
          </cell>
        </row>
        <row r="6">
          <cell r="D6">
            <v>1450000</v>
          </cell>
          <cell r="E6">
            <v>1450000</v>
          </cell>
          <cell r="F6">
            <v>1450000</v>
          </cell>
          <cell r="G6">
            <v>1450000</v>
          </cell>
          <cell r="H6">
            <v>1450000</v>
          </cell>
          <cell r="I6">
            <v>1450000</v>
          </cell>
          <cell r="J6">
            <v>1450000</v>
          </cell>
          <cell r="K6">
            <v>1450000</v>
          </cell>
          <cell r="L6">
            <v>1450000</v>
          </cell>
          <cell r="M6">
            <v>1450000</v>
          </cell>
          <cell r="N6">
            <v>1450000</v>
          </cell>
          <cell r="O6">
            <v>1450000</v>
          </cell>
          <cell r="P6">
            <v>1450000</v>
          </cell>
          <cell r="Q6">
            <v>1450000</v>
          </cell>
          <cell r="R6">
            <v>1450000</v>
          </cell>
          <cell r="S6">
            <v>1450000</v>
          </cell>
          <cell r="T6">
            <v>1450000</v>
          </cell>
          <cell r="U6">
            <v>1450000</v>
          </cell>
          <cell r="V6">
            <v>1450000</v>
          </cell>
          <cell r="W6">
            <v>1450000</v>
          </cell>
          <cell r="X6">
            <v>1450000</v>
          </cell>
          <cell r="Y6">
            <v>1450000</v>
          </cell>
          <cell r="Z6">
            <v>1450000</v>
          </cell>
          <cell r="AA6">
            <v>1450000</v>
          </cell>
          <cell r="AB6">
            <v>1450000</v>
          </cell>
          <cell r="AC6">
            <v>1450000</v>
          </cell>
          <cell r="AD6">
            <v>1450000</v>
          </cell>
          <cell r="AE6">
            <v>1450000</v>
          </cell>
          <cell r="AF6">
            <v>1450000</v>
          </cell>
          <cell r="AG6">
            <v>1450000</v>
          </cell>
          <cell r="AH6">
            <v>1450000</v>
          </cell>
          <cell r="AI6">
            <v>1450000</v>
          </cell>
          <cell r="AJ6">
            <v>1450000</v>
          </cell>
          <cell r="AK6">
            <v>1450000</v>
          </cell>
        </row>
        <row r="7">
          <cell r="D7">
            <v>1660000</v>
          </cell>
          <cell r="E7">
            <v>1660000</v>
          </cell>
          <cell r="F7">
            <v>1660000</v>
          </cell>
          <cell r="G7">
            <v>1660000</v>
          </cell>
          <cell r="H7">
            <v>1660000</v>
          </cell>
          <cell r="I7">
            <v>1660000</v>
          </cell>
          <cell r="J7">
            <v>1660000</v>
          </cell>
          <cell r="K7">
            <v>1660000</v>
          </cell>
          <cell r="L7">
            <v>1660000</v>
          </cell>
          <cell r="M7">
            <v>1660000</v>
          </cell>
          <cell r="N7">
            <v>1660000</v>
          </cell>
          <cell r="O7">
            <v>1660000</v>
          </cell>
          <cell r="P7">
            <v>1660000</v>
          </cell>
          <cell r="Q7">
            <v>1660000</v>
          </cell>
          <cell r="R7">
            <v>1660000</v>
          </cell>
          <cell r="S7">
            <v>1660000</v>
          </cell>
          <cell r="T7">
            <v>1660000</v>
          </cell>
          <cell r="U7">
            <v>1660000</v>
          </cell>
          <cell r="V7">
            <v>1660000</v>
          </cell>
          <cell r="W7">
            <v>1660000</v>
          </cell>
          <cell r="X7">
            <v>1660000</v>
          </cell>
          <cell r="Y7">
            <v>1660000</v>
          </cell>
          <cell r="Z7">
            <v>1660000</v>
          </cell>
          <cell r="AA7">
            <v>1660000</v>
          </cell>
          <cell r="AB7">
            <v>1660000</v>
          </cell>
          <cell r="AC7">
            <v>1660000</v>
          </cell>
          <cell r="AD7">
            <v>1660000</v>
          </cell>
          <cell r="AE7">
            <v>1660000</v>
          </cell>
          <cell r="AF7">
            <v>1660000</v>
          </cell>
          <cell r="AG7">
            <v>1660000</v>
          </cell>
          <cell r="AH7">
            <v>1660000</v>
          </cell>
          <cell r="AI7">
            <v>1660000</v>
          </cell>
          <cell r="AJ7">
            <v>1660000</v>
          </cell>
          <cell r="AK7">
            <v>1660000</v>
          </cell>
        </row>
        <row r="8">
          <cell r="D8">
            <v>1970000</v>
          </cell>
          <cell r="E8">
            <v>1970000</v>
          </cell>
          <cell r="F8">
            <v>1970000</v>
          </cell>
          <cell r="G8">
            <v>1970000</v>
          </cell>
          <cell r="H8">
            <v>1970000</v>
          </cell>
          <cell r="I8">
            <v>1970000</v>
          </cell>
          <cell r="J8">
            <v>1970000</v>
          </cell>
          <cell r="K8">
            <v>1970000</v>
          </cell>
          <cell r="L8">
            <v>1970000</v>
          </cell>
          <cell r="M8">
            <v>1970000</v>
          </cell>
          <cell r="N8">
            <v>1970000</v>
          </cell>
          <cell r="O8">
            <v>1970000</v>
          </cell>
          <cell r="P8">
            <v>1970000</v>
          </cell>
          <cell r="Q8">
            <v>1970000</v>
          </cell>
          <cell r="R8">
            <v>1970000</v>
          </cell>
          <cell r="S8">
            <v>1970000</v>
          </cell>
          <cell r="T8">
            <v>1970000</v>
          </cell>
          <cell r="U8">
            <v>1970000</v>
          </cell>
          <cell r="V8">
            <v>1970000</v>
          </cell>
          <cell r="W8">
            <v>1970000</v>
          </cell>
          <cell r="X8">
            <v>1970000</v>
          </cell>
          <cell r="Y8">
            <v>1970000</v>
          </cell>
          <cell r="Z8">
            <v>1970000</v>
          </cell>
          <cell r="AA8">
            <v>1970000</v>
          </cell>
          <cell r="AB8">
            <v>1970000</v>
          </cell>
          <cell r="AC8">
            <v>1970000</v>
          </cell>
          <cell r="AD8">
            <v>1970000</v>
          </cell>
          <cell r="AE8">
            <v>1970000</v>
          </cell>
          <cell r="AF8">
            <v>1970000</v>
          </cell>
          <cell r="AG8">
            <v>1970000</v>
          </cell>
          <cell r="AH8">
            <v>1970000</v>
          </cell>
          <cell r="AI8">
            <v>1970000</v>
          </cell>
          <cell r="AJ8">
            <v>1970000</v>
          </cell>
          <cell r="AK8">
            <v>1970000</v>
          </cell>
        </row>
        <row r="9">
          <cell r="D9">
            <v>2280000</v>
          </cell>
          <cell r="E9">
            <v>2280000</v>
          </cell>
          <cell r="F9">
            <v>2280000</v>
          </cell>
          <cell r="G9">
            <v>2280000</v>
          </cell>
          <cell r="H9">
            <v>2280000</v>
          </cell>
          <cell r="I9">
            <v>2280000</v>
          </cell>
          <cell r="J9">
            <v>2280000</v>
          </cell>
          <cell r="K9">
            <v>2280000</v>
          </cell>
          <cell r="L9">
            <v>2280000</v>
          </cell>
          <cell r="M9">
            <v>2280000</v>
          </cell>
          <cell r="N9">
            <v>2280000</v>
          </cell>
          <cell r="O9">
            <v>2280000</v>
          </cell>
          <cell r="P9">
            <v>2280000</v>
          </cell>
          <cell r="Q9">
            <v>2280000</v>
          </cell>
          <cell r="R9">
            <v>2280000</v>
          </cell>
          <cell r="S9">
            <v>2280000</v>
          </cell>
          <cell r="T9">
            <v>2280000</v>
          </cell>
          <cell r="U9">
            <v>2280000</v>
          </cell>
          <cell r="V9">
            <v>2280000</v>
          </cell>
          <cell r="W9">
            <v>2280000</v>
          </cell>
          <cell r="X9">
            <v>2280000</v>
          </cell>
          <cell r="Y9">
            <v>2280000</v>
          </cell>
          <cell r="Z9">
            <v>2280000</v>
          </cell>
          <cell r="AA9">
            <v>2280000</v>
          </cell>
          <cell r="AB9">
            <v>2280000</v>
          </cell>
          <cell r="AC9">
            <v>2280000</v>
          </cell>
          <cell r="AD9">
            <v>2280000</v>
          </cell>
          <cell r="AE9">
            <v>2280000</v>
          </cell>
          <cell r="AF9">
            <v>2280000</v>
          </cell>
          <cell r="AG9">
            <v>2280000</v>
          </cell>
          <cell r="AH9">
            <v>2280000</v>
          </cell>
          <cell r="AI9">
            <v>2280000</v>
          </cell>
          <cell r="AJ9">
            <v>2280000</v>
          </cell>
          <cell r="AK9">
            <v>2280000</v>
          </cell>
        </row>
        <row r="10">
          <cell r="D10">
            <v>2590000</v>
          </cell>
          <cell r="E10">
            <v>2590000</v>
          </cell>
          <cell r="F10">
            <v>2590000</v>
          </cell>
          <cell r="G10">
            <v>2590000</v>
          </cell>
          <cell r="H10">
            <v>2590000</v>
          </cell>
          <cell r="I10">
            <v>2590000</v>
          </cell>
          <cell r="J10">
            <v>2590000</v>
          </cell>
          <cell r="K10">
            <v>2590000</v>
          </cell>
          <cell r="L10">
            <v>2590000</v>
          </cell>
          <cell r="M10">
            <v>2590000</v>
          </cell>
          <cell r="N10">
            <v>2590000</v>
          </cell>
          <cell r="O10">
            <v>2590000</v>
          </cell>
          <cell r="P10">
            <v>2590000</v>
          </cell>
          <cell r="Q10">
            <v>2590000</v>
          </cell>
          <cell r="R10">
            <v>2590000</v>
          </cell>
          <cell r="S10">
            <v>2590000</v>
          </cell>
          <cell r="T10">
            <v>2590000</v>
          </cell>
          <cell r="U10">
            <v>2590000</v>
          </cell>
          <cell r="V10">
            <v>2590000</v>
          </cell>
          <cell r="W10">
            <v>2590000</v>
          </cell>
          <cell r="X10">
            <v>2590000</v>
          </cell>
          <cell r="Y10">
            <v>2590000</v>
          </cell>
          <cell r="Z10">
            <v>2590000</v>
          </cell>
          <cell r="AA10">
            <v>2590000</v>
          </cell>
          <cell r="AB10">
            <v>2590000</v>
          </cell>
          <cell r="AC10">
            <v>2590000</v>
          </cell>
          <cell r="AD10">
            <v>2590000</v>
          </cell>
          <cell r="AE10">
            <v>2590000</v>
          </cell>
          <cell r="AF10">
            <v>2590000</v>
          </cell>
          <cell r="AG10">
            <v>2590000</v>
          </cell>
          <cell r="AH10">
            <v>2590000</v>
          </cell>
          <cell r="AI10">
            <v>2590000</v>
          </cell>
          <cell r="AJ10">
            <v>2590000</v>
          </cell>
          <cell r="AK10">
            <v>2590000</v>
          </cell>
        </row>
        <row r="11">
          <cell r="D11">
            <v>3010000</v>
          </cell>
          <cell r="E11">
            <v>3010000</v>
          </cell>
          <cell r="F11">
            <v>3010000</v>
          </cell>
          <cell r="G11">
            <v>3010000</v>
          </cell>
          <cell r="H11">
            <v>3010000</v>
          </cell>
          <cell r="I11">
            <v>3010000</v>
          </cell>
          <cell r="J11">
            <v>3010000</v>
          </cell>
          <cell r="K11">
            <v>3010000</v>
          </cell>
          <cell r="L11">
            <v>3010000</v>
          </cell>
          <cell r="M11">
            <v>3010000</v>
          </cell>
          <cell r="N11">
            <v>3010000</v>
          </cell>
          <cell r="O11">
            <v>3010000</v>
          </cell>
          <cell r="P11">
            <v>3010000</v>
          </cell>
          <cell r="Q11">
            <v>3010000</v>
          </cell>
          <cell r="R11">
            <v>3010000</v>
          </cell>
          <cell r="S11">
            <v>3010000</v>
          </cell>
          <cell r="T11">
            <v>3010000</v>
          </cell>
          <cell r="U11">
            <v>3010000</v>
          </cell>
          <cell r="V11">
            <v>3010000</v>
          </cell>
          <cell r="W11">
            <v>3010000</v>
          </cell>
          <cell r="X11">
            <v>3010000</v>
          </cell>
          <cell r="Y11">
            <v>3010000</v>
          </cell>
          <cell r="Z11">
            <v>3010000</v>
          </cell>
          <cell r="AA11">
            <v>3010000</v>
          </cell>
          <cell r="AB11">
            <v>3010000</v>
          </cell>
          <cell r="AC11">
            <v>3010000</v>
          </cell>
          <cell r="AD11">
            <v>3010000</v>
          </cell>
          <cell r="AE11">
            <v>3010000</v>
          </cell>
          <cell r="AF11">
            <v>3010000</v>
          </cell>
          <cell r="AG11">
            <v>3010000</v>
          </cell>
          <cell r="AH11">
            <v>3010000</v>
          </cell>
          <cell r="AI11">
            <v>3010000</v>
          </cell>
          <cell r="AJ11">
            <v>3010000</v>
          </cell>
          <cell r="AK11">
            <v>3010000</v>
          </cell>
        </row>
        <row r="12">
          <cell r="D12">
            <v>3420000</v>
          </cell>
          <cell r="E12">
            <v>3420000</v>
          </cell>
          <cell r="F12">
            <v>3420000</v>
          </cell>
          <cell r="G12">
            <v>3420000</v>
          </cell>
          <cell r="H12">
            <v>3420000</v>
          </cell>
          <cell r="I12">
            <v>3420000</v>
          </cell>
          <cell r="J12">
            <v>3420000</v>
          </cell>
          <cell r="K12">
            <v>3420000</v>
          </cell>
          <cell r="L12">
            <v>3420000</v>
          </cell>
          <cell r="M12">
            <v>3420000</v>
          </cell>
          <cell r="N12">
            <v>3420000</v>
          </cell>
          <cell r="O12">
            <v>3420000</v>
          </cell>
          <cell r="P12">
            <v>3420000</v>
          </cell>
          <cell r="Q12">
            <v>3420000</v>
          </cell>
          <cell r="R12">
            <v>3420000</v>
          </cell>
          <cell r="S12">
            <v>3420000</v>
          </cell>
          <cell r="T12">
            <v>3420000</v>
          </cell>
          <cell r="U12">
            <v>3420000</v>
          </cell>
          <cell r="V12">
            <v>3420000</v>
          </cell>
          <cell r="W12">
            <v>3420000</v>
          </cell>
          <cell r="X12">
            <v>3420000</v>
          </cell>
          <cell r="Y12">
            <v>3420000</v>
          </cell>
          <cell r="Z12">
            <v>3420000</v>
          </cell>
          <cell r="AA12">
            <v>3420000</v>
          </cell>
          <cell r="AB12">
            <v>3420000</v>
          </cell>
          <cell r="AC12">
            <v>3420000</v>
          </cell>
          <cell r="AD12">
            <v>3420000</v>
          </cell>
          <cell r="AE12">
            <v>3420000</v>
          </cell>
          <cell r="AF12">
            <v>3420000</v>
          </cell>
          <cell r="AG12">
            <v>3420000</v>
          </cell>
          <cell r="AH12">
            <v>3420000</v>
          </cell>
          <cell r="AI12">
            <v>3420000</v>
          </cell>
          <cell r="AJ12">
            <v>3420000</v>
          </cell>
          <cell r="AK12">
            <v>3420000</v>
          </cell>
        </row>
        <row r="13">
          <cell r="D13">
            <v>3840000</v>
          </cell>
          <cell r="E13">
            <v>3840000</v>
          </cell>
          <cell r="F13">
            <v>3840000</v>
          </cell>
          <cell r="G13">
            <v>3840000</v>
          </cell>
          <cell r="H13">
            <v>3840000</v>
          </cell>
          <cell r="I13">
            <v>3840000</v>
          </cell>
          <cell r="J13">
            <v>3840000</v>
          </cell>
          <cell r="K13">
            <v>3840000</v>
          </cell>
          <cell r="L13">
            <v>3840000</v>
          </cell>
          <cell r="M13">
            <v>3840000</v>
          </cell>
          <cell r="N13">
            <v>3840000</v>
          </cell>
          <cell r="O13">
            <v>3840000</v>
          </cell>
          <cell r="P13">
            <v>3840000</v>
          </cell>
          <cell r="Q13">
            <v>3840000</v>
          </cell>
          <cell r="R13">
            <v>3840000</v>
          </cell>
          <cell r="S13">
            <v>3840000</v>
          </cell>
          <cell r="T13">
            <v>3840000</v>
          </cell>
          <cell r="U13">
            <v>3840000</v>
          </cell>
          <cell r="V13">
            <v>3840000</v>
          </cell>
          <cell r="W13">
            <v>3840000</v>
          </cell>
          <cell r="X13">
            <v>3840000</v>
          </cell>
          <cell r="Y13">
            <v>3840000</v>
          </cell>
          <cell r="Z13">
            <v>3840000</v>
          </cell>
          <cell r="AA13">
            <v>3840000</v>
          </cell>
          <cell r="AB13">
            <v>3840000</v>
          </cell>
          <cell r="AC13">
            <v>3840000</v>
          </cell>
          <cell r="AD13">
            <v>3840000</v>
          </cell>
          <cell r="AE13">
            <v>3840000</v>
          </cell>
          <cell r="AF13">
            <v>3840000</v>
          </cell>
          <cell r="AG13">
            <v>3840000</v>
          </cell>
          <cell r="AH13">
            <v>3840000</v>
          </cell>
          <cell r="AI13">
            <v>3840000</v>
          </cell>
          <cell r="AJ13">
            <v>3840000</v>
          </cell>
          <cell r="AK13">
            <v>3840000</v>
          </cell>
        </row>
        <row r="14">
          <cell r="D14">
            <v>4250000</v>
          </cell>
          <cell r="E14">
            <v>4250000</v>
          </cell>
          <cell r="F14">
            <v>4250000</v>
          </cell>
          <cell r="G14">
            <v>4250000</v>
          </cell>
          <cell r="H14">
            <v>4250000</v>
          </cell>
          <cell r="I14">
            <v>4250000</v>
          </cell>
          <cell r="J14">
            <v>4250000</v>
          </cell>
          <cell r="K14">
            <v>4250000</v>
          </cell>
          <cell r="L14">
            <v>4250000</v>
          </cell>
          <cell r="M14">
            <v>4250000</v>
          </cell>
          <cell r="N14">
            <v>4250000</v>
          </cell>
          <cell r="O14">
            <v>4250000</v>
          </cell>
          <cell r="P14">
            <v>4250000</v>
          </cell>
          <cell r="Q14">
            <v>4250000</v>
          </cell>
          <cell r="R14">
            <v>4250000</v>
          </cell>
          <cell r="S14">
            <v>4250000</v>
          </cell>
          <cell r="T14">
            <v>4250000</v>
          </cell>
          <cell r="U14">
            <v>4250000</v>
          </cell>
          <cell r="V14">
            <v>4250000</v>
          </cell>
          <cell r="W14">
            <v>4250000</v>
          </cell>
          <cell r="X14">
            <v>4250000</v>
          </cell>
          <cell r="Y14">
            <v>4250000</v>
          </cell>
          <cell r="Z14">
            <v>4250000</v>
          </cell>
          <cell r="AA14">
            <v>4250000</v>
          </cell>
          <cell r="AB14">
            <v>4250000</v>
          </cell>
          <cell r="AC14">
            <v>4250000</v>
          </cell>
          <cell r="AD14">
            <v>4250000</v>
          </cell>
          <cell r="AE14">
            <v>4250000</v>
          </cell>
          <cell r="AF14">
            <v>4250000</v>
          </cell>
          <cell r="AG14">
            <v>4250000</v>
          </cell>
          <cell r="AH14">
            <v>4250000</v>
          </cell>
          <cell r="AI14">
            <v>4250000</v>
          </cell>
          <cell r="AJ14">
            <v>4250000</v>
          </cell>
          <cell r="AK14">
            <v>4250000</v>
          </cell>
        </row>
        <row r="15">
          <cell r="D15">
            <v>4770000</v>
          </cell>
          <cell r="E15">
            <v>4770000</v>
          </cell>
          <cell r="F15">
            <v>4770000</v>
          </cell>
          <cell r="G15">
            <v>4770000</v>
          </cell>
          <cell r="H15">
            <v>4770000</v>
          </cell>
          <cell r="I15">
            <v>4770000</v>
          </cell>
          <cell r="J15">
            <v>4770000</v>
          </cell>
          <cell r="K15">
            <v>4770000</v>
          </cell>
          <cell r="L15">
            <v>4770000</v>
          </cell>
          <cell r="M15">
            <v>4770000</v>
          </cell>
          <cell r="N15">
            <v>4770000</v>
          </cell>
          <cell r="O15">
            <v>4770000</v>
          </cell>
          <cell r="P15">
            <v>4770000</v>
          </cell>
          <cell r="Q15">
            <v>4770000</v>
          </cell>
          <cell r="R15">
            <v>4770000</v>
          </cell>
          <cell r="S15">
            <v>4770000</v>
          </cell>
          <cell r="T15">
            <v>4770000</v>
          </cell>
          <cell r="U15">
            <v>4770000</v>
          </cell>
          <cell r="V15">
            <v>4770000</v>
          </cell>
          <cell r="W15">
            <v>4770000</v>
          </cell>
          <cell r="X15">
            <v>4770000</v>
          </cell>
          <cell r="Y15">
            <v>4770000</v>
          </cell>
          <cell r="Z15">
            <v>4770000</v>
          </cell>
          <cell r="AA15">
            <v>4770000</v>
          </cell>
          <cell r="AB15">
            <v>4770000</v>
          </cell>
          <cell r="AC15">
            <v>4770000</v>
          </cell>
          <cell r="AD15">
            <v>4770000</v>
          </cell>
          <cell r="AE15">
            <v>4770000</v>
          </cell>
          <cell r="AF15">
            <v>4770000</v>
          </cell>
          <cell r="AG15">
            <v>4770000</v>
          </cell>
          <cell r="AH15">
            <v>4770000</v>
          </cell>
          <cell r="AI15">
            <v>4770000</v>
          </cell>
          <cell r="AJ15">
            <v>4770000</v>
          </cell>
          <cell r="AK15">
            <v>4770000</v>
          </cell>
        </row>
        <row r="16">
          <cell r="D16">
            <v>5290000</v>
          </cell>
          <cell r="E16">
            <v>5290000</v>
          </cell>
          <cell r="F16">
            <v>5290000</v>
          </cell>
          <cell r="G16">
            <v>5290000</v>
          </cell>
          <cell r="H16">
            <v>5290000</v>
          </cell>
          <cell r="I16">
            <v>5290000</v>
          </cell>
          <cell r="J16">
            <v>5290000</v>
          </cell>
          <cell r="K16">
            <v>5290000</v>
          </cell>
          <cell r="L16">
            <v>5290000</v>
          </cell>
          <cell r="M16">
            <v>5290000</v>
          </cell>
          <cell r="N16">
            <v>5290000</v>
          </cell>
          <cell r="O16">
            <v>5290000</v>
          </cell>
          <cell r="P16">
            <v>5290000</v>
          </cell>
          <cell r="Q16">
            <v>5290000</v>
          </cell>
          <cell r="R16">
            <v>5290000</v>
          </cell>
          <cell r="S16">
            <v>5290000</v>
          </cell>
          <cell r="T16">
            <v>5290000</v>
          </cell>
          <cell r="U16">
            <v>5290000</v>
          </cell>
          <cell r="V16">
            <v>5290000</v>
          </cell>
          <cell r="W16">
            <v>5290000</v>
          </cell>
          <cell r="X16">
            <v>5290000</v>
          </cell>
          <cell r="Y16">
            <v>5290000</v>
          </cell>
          <cell r="Z16">
            <v>5290000</v>
          </cell>
          <cell r="AA16">
            <v>5290000</v>
          </cell>
          <cell r="AB16">
            <v>5290000</v>
          </cell>
          <cell r="AC16">
            <v>5290000</v>
          </cell>
          <cell r="AD16">
            <v>5290000</v>
          </cell>
          <cell r="AE16">
            <v>5290000</v>
          </cell>
          <cell r="AF16">
            <v>5290000</v>
          </cell>
          <cell r="AG16">
            <v>5290000</v>
          </cell>
          <cell r="AH16">
            <v>5290000</v>
          </cell>
          <cell r="AI16">
            <v>5290000</v>
          </cell>
          <cell r="AJ16">
            <v>5290000</v>
          </cell>
          <cell r="AK16">
            <v>5290000</v>
          </cell>
        </row>
        <row r="17">
          <cell r="D17">
            <v>5810000</v>
          </cell>
          <cell r="E17">
            <v>5810000</v>
          </cell>
          <cell r="F17">
            <v>5810000</v>
          </cell>
          <cell r="G17">
            <v>5810000</v>
          </cell>
          <cell r="H17">
            <v>5810000</v>
          </cell>
          <cell r="I17">
            <v>5810000</v>
          </cell>
          <cell r="J17">
            <v>5810000</v>
          </cell>
          <cell r="K17">
            <v>5810000</v>
          </cell>
          <cell r="L17">
            <v>5810000</v>
          </cell>
          <cell r="M17">
            <v>5810000</v>
          </cell>
          <cell r="N17">
            <v>5810000</v>
          </cell>
          <cell r="O17">
            <v>5810000</v>
          </cell>
          <cell r="P17">
            <v>5810000</v>
          </cell>
          <cell r="Q17">
            <v>5810000</v>
          </cell>
          <cell r="R17">
            <v>5810000</v>
          </cell>
          <cell r="S17">
            <v>5810000</v>
          </cell>
          <cell r="T17">
            <v>5810000</v>
          </cell>
          <cell r="U17">
            <v>5810000</v>
          </cell>
          <cell r="V17">
            <v>5810000</v>
          </cell>
          <cell r="W17">
            <v>5810000</v>
          </cell>
          <cell r="X17">
            <v>5810000</v>
          </cell>
          <cell r="Y17">
            <v>5810000</v>
          </cell>
          <cell r="Z17">
            <v>5810000</v>
          </cell>
          <cell r="AA17">
            <v>5810000</v>
          </cell>
          <cell r="AB17">
            <v>5810000</v>
          </cell>
          <cell r="AC17">
            <v>5810000</v>
          </cell>
          <cell r="AD17">
            <v>5810000</v>
          </cell>
          <cell r="AE17">
            <v>5810000</v>
          </cell>
          <cell r="AF17">
            <v>5810000</v>
          </cell>
          <cell r="AG17">
            <v>5810000</v>
          </cell>
          <cell r="AH17">
            <v>5810000</v>
          </cell>
          <cell r="AI17">
            <v>5810000</v>
          </cell>
          <cell r="AJ17">
            <v>5810000</v>
          </cell>
          <cell r="AK17">
            <v>5810000</v>
          </cell>
        </row>
        <row r="18">
          <cell r="D18">
            <v>6330000</v>
          </cell>
          <cell r="E18">
            <v>6330000</v>
          </cell>
          <cell r="F18">
            <v>6330000</v>
          </cell>
          <cell r="G18">
            <v>6330000</v>
          </cell>
          <cell r="H18">
            <v>6330000</v>
          </cell>
          <cell r="I18">
            <v>6330000</v>
          </cell>
          <cell r="J18">
            <v>6330000</v>
          </cell>
          <cell r="K18">
            <v>6330000</v>
          </cell>
          <cell r="L18">
            <v>6330000</v>
          </cell>
          <cell r="M18">
            <v>6330000</v>
          </cell>
          <cell r="N18">
            <v>6330000</v>
          </cell>
          <cell r="O18">
            <v>6330000</v>
          </cell>
          <cell r="P18">
            <v>6330000</v>
          </cell>
          <cell r="Q18">
            <v>6330000</v>
          </cell>
          <cell r="R18">
            <v>6330000</v>
          </cell>
          <cell r="S18">
            <v>6330000</v>
          </cell>
          <cell r="T18">
            <v>6330000</v>
          </cell>
          <cell r="U18">
            <v>6330000</v>
          </cell>
          <cell r="V18">
            <v>6330000</v>
          </cell>
          <cell r="W18">
            <v>6330000</v>
          </cell>
          <cell r="X18">
            <v>6330000</v>
          </cell>
          <cell r="Y18">
            <v>6330000</v>
          </cell>
          <cell r="Z18">
            <v>6330000</v>
          </cell>
          <cell r="AA18">
            <v>6330000</v>
          </cell>
          <cell r="AB18">
            <v>6330000</v>
          </cell>
          <cell r="AC18">
            <v>6330000</v>
          </cell>
          <cell r="AD18">
            <v>6330000</v>
          </cell>
          <cell r="AE18">
            <v>6330000</v>
          </cell>
          <cell r="AF18">
            <v>6330000</v>
          </cell>
          <cell r="AG18">
            <v>6330000</v>
          </cell>
          <cell r="AH18">
            <v>6330000</v>
          </cell>
          <cell r="AI18">
            <v>6330000</v>
          </cell>
          <cell r="AJ18">
            <v>6330000</v>
          </cell>
          <cell r="AK18">
            <v>6330000</v>
          </cell>
        </row>
        <row r="19">
          <cell r="D19">
            <v>7370000</v>
          </cell>
          <cell r="E19">
            <v>7370000</v>
          </cell>
          <cell r="F19">
            <v>7370000</v>
          </cell>
          <cell r="G19">
            <v>7370000</v>
          </cell>
          <cell r="H19">
            <v>7370000</v>
          </cell>
          <cell r="I19">
            <v>7370000</v>
          </cell>
          <cell r="J19">
            <v>7370000</v>
          </cell>
          <cell r="K19">
            <v>7370000</v>
          </cell>
          <cell r="L19">
            <v>7370000</v>
          </cell>
          <cell r="M19">
            <v>7370000</v>
          </cell>
          <cell r="N19">
            <v>7370000</v>
          </cell>
          <cell r="O19">
            <v>7370000</v>
          </cell>
          <cell r="P19">
            <v>7370000</v>
          </cell>
          <cell r="Q19">
            <v>7370000</v>
          </cell>
          <cell r="R19">
            <v>7370000</v>
          </cell>
          <cell r="S19">
            <v>7370000</v>
          </cell>
          <cell r="T19">
            <v>7370000</v>
          </cell>
          <cell r="U19">
            <v>7370000</v>
          </cell>
          <cell r="V19">
            <v>7370000</v>
          </cell>
          <cell r="W19">
            <v>7370000</v>
          </cell>
          <cell r="X19">
            <v>7370000</v>
          </cell>
          <cell r="Y19">
            <v>7370000</v>
          </cell>
          <cell r="Z19">
            <v>7370000</v>
          </cell>
          <cell r="AA19">
            <v>7370000</v>
          </cell>
          <cell r="AB19">
            <v>7370000</v>
          </cell>
          <cell r="AC19">
            <v>7370000</v>
          </cell>
          <cell r="AD19">
            <v>7370000</v>
          </cell>
          <cell r="AE19">
            <v>7370000</v>
          </cell>
          <cell r="AF19">
            <v>7370000</v>
          </cell>
          <cell r="AG19">
            <v>7370000</v>
          </cell>
          <cell r="AH19">
            <v>7370000</v>
          </cell>
          <cell r="AI19">
            <v>7370000</v>
          </cell>
          <cell r="AJ19">
            <v>7370000</v>
          </cell>
          <cell r="AK19">
            <v>7370000</v>
          </cell>
        </row>
        <row r="21">
          <cell r="D21">
            <v>1010000</v>
          </cell>
          <cell r="E21">
            <v>1010000</v>
          </cell>
          <cell r="F21">
            <v>1010000</v>
          </cell>
          <cell r="G21">
            <v>1010000</v>
          </cell>
          <cell r="H21">
            <v>1010000</v>
          </cell>
          <cell r="I21">
            <v>1010000</v>
          </cell>
          <cell r="J21">
            <v>1010000</v>
          </cell>
          <cell r="K21">
            <v>1010000</v>
          </cell>
          <cell r="L21">
            <v>1010000</v>
          </cell>
          <cell r="M21">
            <v>1010000</v>
          </cell>
          <cell r="N21">
            <v>1010000</v>
          </cell>
          <cell r="O21">
            <v>1010000</v>
          </cell>
          <cell r="P21">
            <v>1010000</v>
          </cell>
          <cell r="Q21">
            <v>1010000</v>
          </cell>
          <cell r="R21">
            <v>1010000</v>
          </cell>
          <cell r="S21">
            <v>1010000</v>
          </cell>
          <cell r="T21">
            <v>1010000</v>
          </cell>
          <cell r="U21">
            <v>1010000</v>
          </cell>
          <cell r="V21">
            <v>1010000</v>
          </cell>
          <cell r="W21">
            <v>1010000</v>
          </cell>
          <cell r="X21">
            <v>1010000</v>
          </cell>
          <cell r="Y21">
            <v>1010000</v>
          </cell>
          <cell r="Z21">
            <v>1010000</v>
          </cell>
          <cell r="AA21">
            <v>1010000</v>
          </cell>
          <cell r="AB21">
            <v>1010000</v>
          </cell>
          <cell r="AC21">
            <v>1010000</v>
          </cell>
          <cell r="AD21">
            <v>1010000</v>
          </cell>
          <cell r="AE21">
            <v>1010000</v>
          </cell>
          <cell r="AF21">
            <v>1010000</v>
          </cell>
          <cell r="AG21">
            <v>1010000</v>
          </cell>
          <cell r="AH21">
            <v>1010000</v>
          </cell>
          <cell r="AI21">
            <v>1010000</v>
          </cell>
          <cell r="AJ21">
            <v>1010000</v>
          </cell>
          <cell r="AK21">
            <v>1010000</v>
          </cell>
        </row>
        <row r="22">
          <cell r="D22">
            <v>1210000</v>
          </cell>
          <cell r="E22">
            <v>1210000</v>
          </cell>
          <cell r="F22">
            <v>1210000</v>
          </cell>
          <cell r="G22">
            <v>1210000</v>
          </cell>
          <cell r="H22">
            <v>1210000</v>
          </cell>
          <cell r="I22">
            <v>1210000</v>
          </cell>
          <cell r="J22">
            <v>1210000</v>
          </cell>
          <cell r="K22">
            <v>1210000</v>
          </cell>
          <cell r="L22">
            <v>1210000</v>
          </cell>
          <cell r="M22">
            <v>1210000</v>
          </cell>
          <cell r="N22">
            <v>1210000</v>
          </cell>
          <cell r="O22">
            <v>1210000</v>
          </cell>
          <cell r="P22">
            <v>1210000</v>
          </cell>
          <cell r="Q22">
            <v>1210000</v>
          </cell>
          <cell r="R22">
            <v>1210000</v>
          </cell>
          <cell r="S22">
            <v>1210000</v>
          </cell>
          <cell r="T22">
            <v>1210000</v>
          </cell>
          <cell r="U22">
            <v>1210000</v>
          </cell>
          <cell r="V22">
            <v>1210000</v>
          </cell>
          <cell r="W22">
            <v>1210000</v>
          </cell>
          <cell r="X22">
            <v>1210000</v>
          </cell>
          <cell r="Y22">
            <v>1210000</v>
          </cell>
          <cell r="Z22">
            <v>1210000</v>
          </cell>
          <cell r="AA22">
            <v>1210000</v>
          </cell>
          <cell r="AB22">
            <v>1210000</v>
          </cell>
          <cell r="AC22">
            <v>1210000</v>
          </cell>
          <cell r="AD22">
            <v>1210000</v>
          </cell>
          <cell r="AE22">
            <v>1210000</v>
          </cell>
          <cell r="AF22">
            <v>1210000</v>
          </cell>
          <cell r="AG22">
            <v>1210000</v>
          </cell>
          <cell r="AH22">
            <v>1210000</v>
          </cell>
          <cell r="AI22">
            <v>1210000</v>
          </cell>
          <cell r="AJ22">
            <v>1210000</v>
          </cell>
          <cell r="AK22">
            <v>1210000</v>
          </cell>
        </row>
        <row r="23">
          <cell r="D23">
            <v>1410000</v>
          </cell>
          <cell r="E23">
            <v>1410000</v>
          </cell>
          <cell r="F23">
            <v>1410000</v>
          </cell>
          <cell r="G23">
            <v>1410000</v>
          </cell>
          <cell r="H23">
            <v>1410000</v>
          </cell>
          <cell r="I23">
            <v>1410000</v>
          </cell>
          <cell r="J23">
            <v>1410000</v>
          </cell>
          <cell r="K23">
            <v>1410000</v>
          </cell>
          <cell r="L23">
            <v>1410000</v>
          </cell>
          <cell r="M23">
            <v>1410000</v>
          </cell>
          <cell r="N23">
            <v>1410000</v>
          </cell>
          <cell r="O23">
            <v>1410000</v>
          </cell>
          <cell r="P23">
            <v>1410000</v>
          </cell>
          <cell r="Q23">
            <v>1410000</v>
          </cell>
          <cell r="R23">
            <v>1410000</v>
          </cell>
          <cell r="S23">
            <v>1410000</v>
          </cell>
          <cell r="T23">
            <v>1410000</v>
          </cell>
          <cell r="U23">
            <v>1410000</v>
          </cell>
          <cell r="V23">
            <v>1410000</v>
          </cell>
          <cell r="W23">
            <v>1410000</v>
          </cell>
          <cell r="X23">
            <v>1410000</v>
          </cell>
          <cell r="Y23">
            <v>1410000</v>
          </cell>
          <cell r="Z23">
            <v>1410000</v>
          </cell>
          <cell r="AA23">
            <v>1410000</v>
          </cell>
          <cell r="AB23">
            <v>1410000</v>
          </cell>
          <cell r="AC23">
            <v>1410000</v>
          </cell>
          <cell r="AD23">
            <v>1410000</v>
          </cell>
          <cell r="AE23">
            <v>1410000</v>
          </cell>
          <cell r="AF23">
            <v>1410000</v>
          </cell>
          <cell r="AG23">
            <v>1410000</v>
          </cell>
          <cell r="AH23">
            <v>1410000</v>
          </cell>
          <cell r="AI23">
            <v>1410000</v>
          </cell>
          <cell r="AJ23">
            <v>1410000</v>
          </cell>
          <cell r="AK23">
            <v>1410000</v>
          </cell>
        </row>
        <row r="24">
          <cell r="D24">
            <v>1610000</v>
          </cell>
          <cell r="E24">
            <v>1610000</v>
          </cell>
          <cell r="F24">
            <v>1610000</v>
          </cell>
          <cell r="G24">
            <v>1610000</v>
          </cell>
          <cell r="H24">
            <v>1610000</v>
          </cell>
          <cell r="I24">
            <v>1610000</v>
          </cell>
          <cell r="J24">
            <v>1610000</v>
          </cell>
          <cell r="K24">
            <v>1610000</v>
          </cell>
          <cell r="L24">
            <v>1610000</v>
          </cell>
          <cell r="M24">
            <v>1610000</v>
          </cell>
          <cell r="N24">
            <v>1610000</v>
          </cell>
          <cell r="O24">
            <v>1610000</v>
          </cell>
          <cell r="P24">
            <v>1610000</v>
          </cell>
          <cell r="Q24">
            <v>1610000</v>
          </cell>
          <cell r="R24">
            <v>1610000</v>
          </cell>
          <cell r="S24">
            <v>1610000</v>
          </cell>
          <cell r="T24">
            <v>1610000</v>
          </cell>
          <cell r="U24">
            <v>1610000</v>
          </cell>
          <cell r="V24">
            <v>1610000</v>
          </cell>
          <cell r="W24">
            <v>1610000</v>
          </cell>
          <cell r="X24">
            <v>1610000</v>
          </cell>
          <cell r="Y24">
            <v>1610000</v>
          </cell>
          <cell r="Z24">
            <v>1610000</v>
          </cell>
          <cell r="AA24">
            <v>1610000</v>
          </cell>
          <cell r="AB24">
            <v>1610000</v>
          </cell>
          <cell r="AC24">
            <v>1610000</v>
          </cell>
          <cell r="AD24">
            <v>1610000</v>
          </cell>
          <cell r="AE24">
            <v>1610000</v>
          </cell>
          <cell r="AF24">
            <v>1610000</v>
          </cell>
          <cell r="AG24">
            <v>1610000</v>
          </cell>
          <cell r="AH24">
            <v>1610000</v>
          </cell>
          <cell r="AI24">
            <v>1610000</v>
          </cell>
          <cell r="AJ24">
            <v>1610000</v>
          </cell>
          <cell r="AK24">
            <v>1610000</v>
          </cell>
        </row>
        <row r="25">
          <cell r="D25">
            <v>1910000</v>
          </cell>
          <cell r="E25">
            <v>1910000</v>
          </cell>
          <cell r="F25">
            <v>1910000</v>
          </cell>
          <cell r="G25">
            <v>1910000</v>
          </cell>
          <cell r="H25">
            <v>1910000</v>
          </cell>
          <cell r="I25">
            <v>1910000</v>
          </cell>
          <cell r="J25">
            <v>1910000</v>
          </cell>
          <cell r="K25">
            <v>1910000</v>
          </cell>
          <cell r="L25">
            <v>1910000</v>
          </cell>
          <cell r="M25">
            <v>1910000</v>
          </cell>
          <cell r="N25">
            <v>1910000</v>
          </cell>
          <cell r="O25">
            <v>1910000</v>
          </cell>
          <cell r="P25">
            <v>1910000</v>
          </cell>
          <cell r="Q25">
            <v>1910000</v>
          </cell>
          <cell r="R25">
            <v>1910000</v>
          </cell>
          <cell r="S25">
            <v>1910000</v>
          </cell>
          <cell r="T25">
            <v>1910000</v>
          </cell>
          <cell r="U25">
            <v>1910000</v>
          </cell>
          <cell r="V25">
            <v>1910000</v>
          </cell>
          <cell r="W25">
            <v>1910000</v>
          </cell>
          <cell r="X25">
            <v>1910000</v>
          </cell>
          <cell r="Y25">
            <v>1910000</v>
          </cell>
          <cell r="Z25">
            <v>1910000</v>
          </cell>
          <cell r="AA25">
            <v>1910000</v>
          </cell>
          <cell r="AB25">
            <v>1910000</v>
          </cell>
          <cell r="AC25">
            <v>1910000</v>
          </cell>
          <cell r="AD25">
            <v>1910000</v>
          </cell>
          <cell r="AE25">
            <v>1910000</v>
          </cell>
          <cell r="AF25">
            <v>1910000</v>
          </cell>
          <cell r="AG25">
            <v>1910000</v>
          </cell>
          <cell r="AH25">
            <v>1910000</v>
          </cell>
          <cell r="AI25">
            <v>1910000</v>
          </cell>
          <cell r="AJ25">
            <v>1910000</v>
          </cell>
          <cell r="AK25">
            <v>1910000</v>
          </cell>
        </row>
        <row r="26">
          <cell r="D26">
            <v>2210000</v>
          </cell>
          <cell r="E26">
            <v>2210000</v>
          </cell>
          <cell r="F26">
            <v>2210000</v>
          </cell>
          <cell r="G26">
            <v>2210000</v>
          </cell>
          <cell r="H26">
            <v>2210000</v>
          </cell>
          <cell r="I26">
            <v>2210000</v>
          </cell>
          <cell r="J26">
            <v>2210000</v>
          </cell>
          <cell r="K26">
            <v>2210000</v>
          </cell>
          <cell r="L26">
            <v>2210000</v>
          </cell>
          <cell r="M26">
            <v>2210000</v>
          </cell>
          <cell r="N26">
            <v>2210000</v>
          </cell>
          <cell r="O26">
            <v>2210000</v>
          </cell>
          <cell r="P26">
            <v>2210000</v>
          </cell>
          <cell r="Q26">
            <v>2210000</v>
          </cell>
          <cell r="R26">
            <v>2210000</v>
          </cell>
          <cell r="S26">
            <v>2210000</v>
          </cell>
          <cell r="T26">
            <v>2210000</v>
          </cell>
          <cell r="U26">
            <v>2210000</v>
          </cell>
          <cell r="V26">
            <v>2210000</v>
          </cell>
          <cell r="W26">
            <v>2210000</v>
          </cell>
          <cell r="X26">
            <v>2210000</v>
          </cell>
          <cell r="Y26">
            <v>2210000</v>
          </cell>
          <cell r="Z26">
            <v>2210000</v>
          </cell>
          <cell r="AA26">
            <v>2210000</v>
          </cell>
          <cell r="AB26">
            <v>2210000</v>
          </cell>
          <cell r="AC26">
            <v>2210000</v>
          </cell>
          <cell r="AD26">
            <v>2210000</v>
          </cell>
          <cell r="AE26">
            <v>2210000</v>
          </cell>
          <cell r="AF26">
            <v>2210000</v>
          </cell>
          <cell r="AG26">
            <v>2210000</v>
          </cell>
          <cell r="AH26">
            <v>2210000</v>
          </cell>
          <cell r="AI26">
            <v>2210000</v>
          </cell>
          <cell r="AJ26">
            <v>2210000</v>
          </cell>
          <cell r="AK26">
            <v>2210000</v>
          </cell>
        </row>
        <row r="27">
          <cell r="D27">
            <v>2520000</v>
          </cell>
          <cell r="E27">
            <v>2520000</v>
          </cell>
          <cell r="F27">
            <v>2520000</v>
          </cell>
          <cell r="G27">
            <v>2520000</v>
          </cell>
          <cell r="H27">
            <v>2520000</v>
          </cell>
          <cell r="I27">
            <v>2520000</v>
          </cell>
          <cell r="J27">
            <v>2520000</v>
          </cell>
          <cell r="K27">
            <v>2520000</v>
          </cell>
          <cell r="L27">
            <v>2520000</v>
          </cell>
          <cell r="M27">
            <v>2520000</v>
          </cell>
          <cell r="N27">
            <v>2520000</v>
          </cell>
          <cell r="O27">
            <v>2520000</v>
          </cell>
          <cell r="P27">
            <v>2520000</v>
          </cell>
          <cell r="Q27">
            <v>2520000</v>
          </cell>
          <cell r="R27">
            <v>2520000</v>
          </cell>
          <cell r="S27">
            <v>2520000</v>
          </cell>
          <cell r="T27">
            <v>2520000</v>
          </cell>
          <cell r="U27">
            <v>2520000</v>
          </cell>
          <cell r="V27">
            <v>2520000</v>
          </cell>
          <cell r="W27">
            <v>2520000</v>
          </cell>
          <cell r="X27">
            <v>2520000</v>
          </cell>
          <cell r="Y27">
            <v>2520000</v>
          </cell>
          <cell r="Z27">
            <v>2520000</v>
          </cell>
          <cell r="AA27">
            <v>2520000</v>
          </cell>
          <cell r="AB27">
            <v>2520000</v>
          </cell>
          <cell r="AC27">
            <v>2520000</v>
          </cell>
          <cell r="AD27">
            <v>2520000</v>
          </cell>
          <cell r="AE27">
            <v>2520000</v>
          </cell>
          <cell r="AF27">
            <v>2520000</v>
          </cell>
          <cell r="AG27">
            <v>2520000</v>
          </cell>
          <cell r="AH27">
            <v>2520000</v>
          </cell>
          <cell r="AI27">
            <v>2520000</v>
          </cell>
          <cell r="AJ27">
            <v>2520000</v>
          </cell>
          <cell r="AK27">
            <v>2520000</v>
          </cell>
        </row>
        <row r="28">
          <cell r="D28">
            <v>2920000</v>
          </cell>
          <cell r="E28">
            <v>2920000</v>
          </cell>
          <cell r="F28">
            <v>2920000</v>
          </cell>
          <cell r="G28">
            <v>2920000</v>
          </cell>
          <cell r="H28">
            <v>2920000</v>
          </cell>
          <cell r="I28">
            <v>2920000</v>
          </cell>
          <cell r="J28">
            <v>2920000</v>
          </cell>
          <cell r="K28">
            <v>2920000</v>
          </cell>
          <cell r="L28">
            <v>2920000</v>
          </cell>
          <cell r="M28">
            <v>2920000</v>
          </cell>
          <cell r="N28">
            <v>2920000</v>
          </cell>
          <cell r="O28">
            <v>2920000</v>
          </cell>
          <cell r="P28">
            <v>2920000</v>
          </cell>
          <cell r="Q28">
            <v>2920000</v>
          </cell>
          <cell r="R28">
            <v>2920000</v>
          </cell>
          <cell r="S28">
            <v>2920000</v>
          </cell>
          <cell r="T28">
            <v>2920000</v>
          </cell>
          <cell r="U28">
            <v>2920000</v>
          </cell>
          <cell r="V28">
            <v>2920000</v>
          </cell>
          <cell r="W28">
            <v>2920000</v>
          </cell>
          <cell r="X28">
            <v>2920000</v>
          </cell>
          <cell r="Y28">
            <v>2920000</v>
          </cell>
          <cell r="Z28">
            <v>2920000</v>
          </cell>
          <cell r="AA28">
            <v>2920000</v>
          </cell>
          <cell r="AB28">
            <v>2920000</v>
          </cell>
          <cell r="AC28">
            <v>2920000</v>
          </cell>
          <cell r="AD28">
            <v>2920000</v>
          </cell>
          <cell r="AE28">
            <v>2920000</v>
          </cell>
          <cell r="AF28">
            <v>2920000</v>
          </cell>
          <cell r="AG28">
            <v>2920000</v>
          </cell>
          <cell r="AH28">
            <v>2920000</v>
          </cell>
          <cell r="AI28">
            <v>2920000</v>
          </cell>
          <cell r="AJ28">
            <v>2920000</v>
          </cell>
          <cell r="AK28">
            <v>2920000</v>
          </cell>
        </row>
        <row r="29">
          <cell r="D29">
            <v>3320000</v>
          </cell>
          <cell r="E29">
            <v>3320000</v>
          </cell>
          <cell r="F29">
            <v>3320000</v>
          </cell>
          <cell r="G29">
            <v>3320000</v>
          </cell>
          <cell r="H29">
            <v>3320000</v>
          </cell>
          <cell r="I29">
            <v>3320000</v>
          </cell>
          <cell r="J29">
            <v>3320000</v>
          </cell>
          <cell r="K29">
            <v>3320000</v>
          </cell>
          <cell r="L29">
            <v>3320000</v>
          </cell>
          <cell r="M29">
            <v>3320000</v>
          </cell>
          <cell r="N29">
            <v>3320000</v>
          </cell>
          <cell r="O29">
            <v>3320000</v>
          </cell>
          <cell r="P29">
            <v>3320000</v>
          </cell>
          <cell r="Q29">
            <v>3320000</v>
          </cell>
          <cell r="R29">
            <v>3320000</v>
          </cell>
          <cell r="S29">
            <v>3320000</v>
          </cell>
          <cell r="T29">
            <v>3320000</v>
          </cell>
          <cell r="U29">
            <v>3320000</v>
          </cell>
          <cell r="V29">
            <v>3320000</v>
          </cell>
          <cell r="W29">
            <v>3320000</v>
          </cell>
          <cell r="X29">
            <v>3320000</v>
          </cell>
          <cell r="Y29">
            <v>3320000</v>
          </cell>
          <cell r="Z29">
            <v>3320000</v>
          </cell>
          <cell r="AA29">
            <v>3320000</v>
          </cell>
          <cell r="AB29">
            <v>3320000</v>
          </cell>
          <cell r="AC29">
            <v>3320000</v>
          </cell>
          <cell r="AD29">
            <v>3320000</v>
          </cell>
          <cell r="AE29">
            <v>3320000</v>
          </cell>
          <cell r="AF29">
            <v>3320000</v>
          </cell>
          <cell r="AG29">
            <v>3320000</v>
          </cell>
          <cell r="AH29">
            <v>3320000</v>
          </cell>
          <cell r="AI29">
            <v>3320000</v>
          </cell>
          <cell r="AJ29">
            <v>3320000</v>
          </cell>
          <cell r="AK29">
            <v>3320000</v>
          </cell>
        </row>
        <row r="30">
          <cell r="D30">
            <v>3720000</v>
          </cell>
          <cell r="E30">
            <v>3720000</v>
          </cell>
          <cell r="F30">
            <v>3720000</v>
          </cell>
          <cell r="G30">
            <v>3720000</v>
          </cell>
          <cell r="H30">
            <v>3720000</v>
          </cell>
          <cell r="I30">
            <v>3720000</v>
          </cell>
          <cell r="J30">
            <v>3720000</v>
          </cell>
          <cell r="K30">
            <v>3720000</v>
          </cell>
          <cell r="L30">
            <v>3720000</v>
          </cell>
          <cell r="M30">
            <v>3720000</v>
          </cell>
          <cell r="N30">
            <v>3720000</v>
          </cell>
          <cell r="O30">
            <v>3720000</v>
          </cell>
          <cell r="P30">
            <v>3720000</v>
          </cell>
          <cell r="Q30">
            <v>3720000</v>
          </cell>
          <cell r="R30">
            <v>3720000</v>
          </cell>
          <cell r="S30">
            <v>3720000</v>
          </cell>
          <cell r="T30">
            <v>3720000</v>
          </cell>
          <cell r="U30">
            <v>3720000</v>
          </cell>
          <cell r="V30">
            <v>3720000</v>
          </cell>
          <cell r="W30">
            <v>3720000</v>
          </cell>
          <cell r="X30">
            <v>3720000</v>
          </cell>
          <cell r="Y30">
            <v>3720000</v>
          </cell>
          <cell r="Z30">
            <v>3720000</v>
          </cell>
          <cell r="AA30">
            <v>3720000</v>
          </cell>
          <cell r="AB30">
            <v>3720000</v>
          </cell>
          <cell r="AC30">
            <v>3720000</v>
          </cell>
          <cell r="AD30">
            <v>3720000</v>
          </cell>
          <cell r="AE30">
            <v>3720000</v>
          </cell>
          <cell r="AF30">
            <v>3720000</v>
          </cell>
          <cell r="AG30">
            <v>3720000</v>
          </cell>
          <cell r="AH30">
            <v>3720000</v>
          </cell>
          <cell r="AI30">
            <v>3720000</v>
          </cell>
          <cell r="AJ30">
            <v>3720000</v>
          </cell>
          <cell r="AK30">
            <v>3720000</v>
          </cell>
        </row>
        <row r="31">
          <cell r="D31">
            <v>4130000</v>
          </cell>
          <cell r="E31">
            <v>4130000</v>
          </cell>
          <cell r="F31">
            <v>4130000</v>
          </cell>
          <cell r="G31">
            <v>4130000</v>
          </cell>
          <cell r="H31">
            <v>4130000</v>
          </cell>
          <cell r="I31">
            <v>4130000</v>
          </cell>
          <cell r="J31">
            <v>4130000</v>
          </cell>
          <cell r="K31">
            <v>4130000</v>
          </cell>
          <cell r="L31">
            <v>4130000</v>
          </cell>
          <cell r="M31">
            <v>4130000</v>
          </cell>
          <cell r="N31">
            <v>4130000</v>
          </cell>
          <cell r="O31">
            <v>4130000</v>
          </cell>
          <cell r="P31">
            <v>4130000</v>
          </cell>
          <cell r="Q31">
            <v>4130000</v>
          </cell>
          <cell r="R31">
            <v>4130000</v>
          </cell>
          <cell r="S31">
            <v>4130000</v>
          </cell>
          <cell r="T31">
            <v>4130000</v>
          </cell>
          <cell r="U31">
            <v>4130000</v>
          </cell>
          <cell r="V31">
            <v>4130000</v>
          </cell>
          <cell r="W31">
            <v>4130000</v>
          </cell>
          <cell r="X31">
            <v>4130000</v>
          </cell>
          <cell r="Y31">
            <v>4130000</v>
          </cell>
          <cell r="Z31">
            <v>4130000</v>
          </cell>
          <cell r="AA31">
            <v>4130000</v>
          </cell>
          <cell r="AB31">
            <v>4130000</v>
          </cell>
          <cell r="AC31">
            <v>4130000</v>
          </cell>
          <cell r="AD31">
            <v>4130000</v>
          </cell>
          <cell r="AE31">
            <v>4130000</v>
          </cell>
          <cell r="AF31">
            <v>4130000</v>
          </cell>
          <cell r="AG31">
            <v>4130000</v>
          </cell>
          <cell r="AH31">
            <v>4130000</v>
          </cell>
          <cell r="AI31">
            <v>4130000</v>
          </cell>
          <cell r="AJ31">
            <v>4130000</v>
          </cell>
          <cell r="AK31">
            <v>4130000</v>
          </cell>
        </row>
        <row r="32">
          <cell r="D32">
            <v>4630000</v>
          </cell>
          <cell r="E32">
            <v>4630000</v>
          </cell>
          <cell r="F32">
            <v>4630000</v>
          </cell>
          <cell r="G32">
            <v>4630000</v>
          </cell>
          <cell r="H32">
            <v>4630000</v>
          </cell>
          <cell r="I32">
            <v>4630000</v>
          </cell>
          <cell r="J32">
            <v>4630000</v>
          </cell>
          <cell r="K32">
            <v>4630000</v>
          </cell>
          <cell r="L32">
            <v>4630000</v>
          </cell>
          <cell r="M32">
            <v>4630000</v>
          </cell>
          <cell r="N32">
            <v>4630000</v>
          </cell>
          <cell r="O32">
            <v>4630000</v>
          </cell>
          <cell r="P32">
            <v>4630000</v>
          </cell>
          <cell r="Q32">
            <v>4630000</v>
          </cell>
          <cell r="R32">
            <v>4630000</v>
          </cell>
          <cell r="S32">
            <v>4630000</v>
          </cell>
          <cell r="T32">
            <v>4630000</v>
          </cell>
          <cell r="U32">
            <v>4630000</v>
          </cell>
          <cell r="V32">
            <v>4630000</v>
          </cell>
          <cell r="W32">
            <v>4630000</v>
          </cell>
          <cell r="X32">
            <v>4630000</v>
          </cell>
          <cell r="Y32">
            <v>4630000</v>
          </cell>
          <cell r="Z32">
            <v>4630000</v>
          </cell>
          <cell r="AA32">
            <v>4630000</v>
          </cell>
          <cell r="AB32">
            <v>4630000</v>
          </cell>
          <cell r="AC32">
            <v>4630000</v>
          </cell>
          <cell r="AD32">
            <v>4630000</v>
          </cell>
          <cell r="AE32">
            <v>4630000</v>
          </cell>
          <cell r="AF32">
            <v>4630000</v>
          </cell>
          <cell r="AG32">
            <v>4630000</v>
          </cell>
          <cell r="AH32">
            <v>4630000</v>
          </cell>
          <cell r="AI32">
            <v>4630000</v>
          </cell>
          <cell r="AJ32">
            <v>4630000</v>
          </cell>
          <cell r="AK32">
            <v>4630000</v>
          </cell>
        </row>
        <row r="33">
          <cell r="D33">
            <v>5130000</v>
          </cell>
          <cell r="E33">
            <v>5130000</v>
          </cell>
          <cell r="F33">
            <v>5130000</v>
          </cell>
          <cell r="G33">
            <v>5130000</v>
          </cell>
          <cell r="H33">
            <v>5130000</v>
          </cell>
          <cell r="I33">
            <v>5130000</v>
          </cell>
          <cell r="J33">
            <v>5130000</v>
          </cell>
          <cell r="K33">
            <v>5130000</v>
          </cell>
          <cell r="L33">
            <v>5130000</v>
          </cell>
          <cell r="M33">
            <v>5130000</v>
          </cell>
          <cell r="N33">
            <v>5130000</v>
          </cell>
          <cell r="O33">
            <v>5130000</v>
          </cell>
          <cell r="P33">
            <v>5130000</v>
          </cell>
          <cell r="Q33">
            <v>5130000</v>
          </cell>
          <cell r="R33">
            <v>5130000</v>
          </cell>
          <cell r="S33">
            <v>5130000</v>
          </cell>
          <cell r="T33">
            <v>5130000</v>
          </cell>
          <cell r="U33">
            <v>5130000</v>
          </cell>
          <cell r="V33">
            <v>5130000</v>
          </cell>
          <cell r="W33">
            <v>5130000</v>
          </cell>
          <cell r="X33">
            <v>5130000</v>
          </cell>
          <cell r="Y33">
            <v>5130000</v>
          </cell>
          <cell r="Z33">
            <v>5130000</v>
          </cell>
          <cell r="AA33">
            <v>5130000</v>
          </cell>
          <cell r="AB33">
            <v>5130000</v>
          </cell>
          <cell r="AC33">
            <v>5130000</v>
          </cell>
          <cell r="AD33">
            <v>5130000</v>
          </cell>
          <cell r="AE33">
            <v>5130000</v>
          </cell>
          <cell r="AF33">
            <v>5130000</v>
          </cell>
          <cell r="AG33">
            <v>5130000</v>
          </cell>
          <cell r="AH33">
            <v>5130000</v>
          </cell>
          <cell r="AI33">
            <v>5130000</v>
          </cell>
          <cell r="AJ33">
            <v>5130000</v>
          </cell>
          <cell r="AK33">
            <v>5130000</v>
          </cell>
        </row>
        <row r="34">
          <cell r="D34">
            <v>5640000</v>
          </cell>
          <cell r="E34">
            <v>5640000</v>
          </cell>
          <cell r="F34">
            <v>5640000</v>
          </cell>
          <cell r="G34">
            <v>5640000</v>
          </cell>
          <cell r="H34">
            <v>5640000</v>
          </cell>
          <cell r="I34">
            <v>5640000</v>
          </cell>
          <cell r="J34">
            <v>5640000</v>
          </cell>
          <cell r="K34">
            <v>5640000</v>
          </cell>
          <cell r="L34">
            <v>5640000</v>
          </cell>
          <cell r="M34">
            <v>5640000</v>
          </cell>
          <cell r="N34">
            <v>5640000</v>
          </cell>
          <cell r="O34">
            <v>5640000</v>
          </cell>
          <cell r="P34">
            <v>5640000</v>
          </cell>
          <cell r="Q34">
            <v>5640000</v>
          </cell>
          <cell r="R34">
            <v>5640000</v>
          </cell>
          <cell r="S34">
            <v>5640000</v>
          </cell>
          <cell r="T34">
            <v>5640000</v>
          </cell>
          <cell r="U34">
            <v>5640000</v>
          </cell>
          <cell r="V34">
            <v>5640000</v>
          </cell>
          <cell r="W34">
            <v>5640000</v>
          </cell>
          <cell r="X34">
            <v>5640000</v>
          </cell>
          <cell r="Y34">
            <v>5640000</v>
          </cell>
          <cell r="Z34">
            <v>5640000</v>
          </cell>
          <cell r="AA34">
            <v>5640000</v>
          </cell>
          <cell r="AB34">
            <v>5640000</v>
          </cell>
          <cell r="AC34">
            <v>5640000</v>
          </cell>
          <cell r="AD34">
            <v>5640000</v>
          </cell>
          <cell r="AE34">
            <v>5640000</v>
          </cell>
          <cell r="AF34">
            <v>5640000</v>
          </cell>
          <cell r="AG34">
            <v>5640000</v>
          </cell>
          <cell r="AH34">
            <v>5640000</v>
          </cell>
          <cell r="AI34">
            <v>5640000</v>
          </cell>
          <cell r="AJ34">
            <v>5640000</v>
          </cell>
          <cell r="AK34">
            <v>5640000</v>
          </cell>
        </row>
        <row r="35">
          <cell r="D35">
            <v>6140000</v>
          </cell>
          <cell r="E35">
            <v>6140000</v>
          </cell>
          <cell r="F35">
            <v>6140000</v>
          </cell>
          <cell r="G35">
            <v>6140000</v>
          </cell>
          <cell r="H35">
            <v>6140000</v>
          </cell>
          <cell r="I35">
            <v>6140000</v>
          </cell>
          <cell r="J35">
            <v>6140000</v>
          </cell>
          <cell r="K35">
            <v>6140000</v>
          </cell>
          <cell r="L35">
            <v>6140000</v>
          </cell>
          <cell r="M35">
            <v>6140000</v>
          </cell>
          <cell r="N35">
            <v>6140000</v>
          </cell>
          <cell r="O35">
            <v>6140000</v>
          </cell>
          <cell r="P35">
            <v>6140000</v>
          </cell>
          <cell r="Q35">
            <v>6140000</v>
          </cell>
          <cell r="R35">
            <v>6140000</v>
          </cell>
          <cell r="S35">
            <v>6140000</v>
          </cell>
          <cell r="T35">
            <v>6140000</v>
          </cell>
          <cell r="U35">
            <v>6140000</v>
          </cell>
          <cell r="V35">
            <v>6140000</v>
          </cell>
          <cell r="W35">
            <v>6140000</v>
          </cell>
          <cell r="X35">
            <v>6140000</v>
          </cell>
          <cell r="Y35">
            <v>6140000</v>
          </cell>
          <cell r="Z35">
            <v>6140000</v>
          </cell>
          <cell r="AA35">
            <v>6140000</v>
          </cell>
          <cell r="AB35">
            <v>6140000</v>
          </cell>
          <cell r="AC35">
            <v>6140000</v>
          </cell>
          <cell r="AD35">
            <v>6140000</v>
          </cell>
          <cell r="AE35">
            <v>6140000</v>
          </cell>
          <cell r="AF35">
            <v>6140000</v>
          </cell>
          <cell r="AG35">
            <v>6140000</v>
          </cell>
          <cell r="AH35">
            <v>6140000</v>
          </cell>
          <cell r="AI35">
            <v>6140000</v>
          </cell>
          <cell r="AJ35">
            <v>6140000</v>
          </cell>
          <cell r="AK35">
            <v>6140000</v>
          </cell>
        </row>
        <row r="36">
          <cell r="D36">
            <v>7140000</v>
          </cell>
          <cell r="E36">
            <v>7140000</v>
          </cell>
          <cell r="F36">
            <v>7140000</v>
          </cell>
          <cell r="G36">
            <v>7140000</v>
          </cell>
          <cell r="H36">
            <v>7140000</v>
          </cell>
          <cell r="I36">
            <v>7140000</v>
          </cell>
          <cell r="J36">
            <v>7140000</v>
          </cell>
          <cell r="K36">
            <v>7140000</v>
          </cell>
          <cell r="L36">
            <v>7140000</v>
          </cell>
          <cell r="M36">
            <v>7140000</v>
          </cell>
          <cell r="N36">
            <v>7140000</v>
          </cell>
          <cell r="O36">
            <v>7140000</v>
          </cell>
          <cell r="P36">
            <v>7140000</v>
          </cell>
          <cell r="Q36">
            <v>7140000</v>
          </cell>
          <cell r="R36">
            <v>7140000</v>
          </cell>
          <cell r="S36">
            <v>7140000</v>
          </cell>
          <cell r="T36">
            <v>7140000</v>
          </cell>
          <cell r="U36">
            <v>7140000</v>
          </cell>
          <cell r="V36">
            <v>7140000</v>
          </cell>
          <cell r="W36">
            <v>7140000</v>
          </cell>
          <cell r="X36">
            <v>7140000</v>
          </cell>
          <cell r="Y36">
            <v>7140000</v>
          </cell>
          <cell r="Z36">
            <v>7140000</v>
          </cell>
          <cell r="AA36">
            <v>7140000</v>
          </cell>
          <cell r="AB36">
            <v>7140000</v>
          </cell>
          <cell r="AC36">
            <v>7140000</v>
          </cell>
          <cell r="AD36">
            <v>7140000</v>
          </cell>
          <cell r="AE36">
            <v>7140000</v>
          </cell>
          <cell r="AF36">
            <v>7140000</v>
          </cell>
          <cell r="AG36">
            <v>7140000</v>
          </cell>
          <cell r="AH36">
            <v>7140000</v>
          </cell>
          <cell r="AI36">
            <v>7140000</v>
          </cell>
          <cell r="AJ36">
            <v>7140000</v>
          </cell>
          <cell r="AK36">
            <v>7140000</v>
          </cell>
        </row>
        <row r="38">
          <cell r="D38">
            <v>400000</v>
          </cell>
          <cell r="E38">
            <v>400000</v>
          </cell>
          <cell r="F38">
            <v>400000</v>
          </cell>
          <cell r="G38">
            <v>400000</v>
          </cell>
          <cell r="H38">
            <v>400000</v>
          </cell>
          <cell r="I38">
            <v>400000</v>
          </cell>
          <cell r="J38">
            <v>400000</v>
          </cell>
          <cell r="K38">
            <v>400000</v>
          </cell>
          <cell r="L38">
            <v>400000</v>
          </cell>
          <cell r="M38">
            <v>400000</v>
          </cell>
          <cell r="N38">
            <v>400000</v>
          </cell>
          <cell r="O38">
            <v>400000</v>
          </cell>
          <cell r="P38">
            <v>400000</v>
          </cell>
          <cell r="Q38">
            <v>400000</v>
          </cell>
          <cell r="R38">
            <v>400000</v>
          </cell>
          <cell r="S38">
            <v>400000</v>
          </cell>
          <cell r="T38">
            <v>400000</v>
          </cell>
          <cell r="U38">
            <v>400000</v>
          </cell>
          <cell r="V38">
            <v>400000</v>
          </cell>
          <cell r="W38">
            <v>400000</v>
          </cell>
          <cell r="X38">
            <v>400000</v>
          </cell>
          <cell r="Y38">
            <v>400000</v>
          </cell>
          <cell r="Z38">
            <v>400000</v>
          </cell>
          <cell r="AA38">
            <v>400000</v>
          </cell>
          <cell r="AB38">
            <v>400000</v>
          </cell>
          <cell r="AC38">
            <v>400000</v>
          </cell>
          <cell r="AD38">
            <v>400000</v>
          </cell>
          <cell r="AE38">
            <v>400000</v>
          </cell>
          <cell r="AF38">
            <v>400000</v>
          </cell>
          <cell r="AG38">
            <v>400000</v>
          </cell>
          <cell r="AH38">
            <v>400000</v>
          </cell>
          <cell r="AI38">
            <v>400000</v>
          </cell>
          <cell r="AJ38">
            <v>400000</v>
          </cell>
          <cell r="AK38">
            <v>400000</v>
          </cell>
        </row>
        <row r="39">
          <cell r="D39">
            <v>480000</v>
          </cell>
          <cell r="E39">
            <v>480000</v>
          </cell>
          <cell r="F39">
            <v>480000</v>
          </cell>
          <cell r="G39">
            <v>480000</v>
          </cell>
          <cell r="H39">
            <v>480000</v>
          </cell>
          <cell r="I39">
            <v>480000</v>
          </cell>
          <cell r="J39">
            <v>480000</v>
          </cell>
          <cell r="K39">
            <v>480000</v>
          </cell>
          <cell r="L39">
            <v>480000</v>
          </cell>
          <cell r="M39">
            <v>480000</v>
          </cell>
          <cell r="N39">
            <v>480000</v>
          </cell>
          <cell r="O39">
            <v>480000</v>
          </cell>
          <cell r="P39">
            <v>480000</v>
          </cell>
          <cell r="Q39">
            <v>480000</v>
          </cell>
          <cell r="R39">
            <v>480000</v>
          </cell>
          <cell r="S39">
            <v>480000</v>
          </cell>
          <cell r="T39">
            <v>480000</v>
          </cell>
          <cell r="U39">
            <v>480000</v>
          </cell>
          <cell r="V39">
            <v>480000</v>
          </cell>
          <cell r="W39">
            <v>480000</v>
          </cell>
          <cell r="X39">
            <v>480000</v>
          </cell>
          <cell r="Y39">
            <v>480000</v>
          </cell>
          <cell r="Z39">
            <v>480000</v>
          </cell>
          <cell r="AA39">
            <v>480000</v>
          </cell>
          <cell r="AB39">
            <v>480000</v>
          </cell>
          <cell r="AC39">
            <v>480000</v>
          </cell>
          <cell r="AD39">
            <v>480000</v>
          </cell>
          <cell r="AE39">
            <v>480000</v>
          </cell>
          <cell r="AF39">
            <v>480000</v>
          </cell>
          <cell r="AG39">
            <v>480000</v>
          </cell>
          <cell r="AH39">
            <v>480000</v>
          </cell>
          <cell r="AI39">
            <v>480000</v>
          </cell>
          <cell r="AJ39">
            <v>480000</v>
          </cell>
          <cell r="AK39">
            <v>480000</v>
          </cell>
        </row>
        <row r="40">
          <cell r="D40">
            <v>570000</v>
          </cell>
          <cell r="E40">
            <v>570000</v>
          </cell>
          <cell r="F40">
            <v>570000</v>
          </cell>
          <cell r="G40">
            <v>570000</v>
          </cell>
          <cell r="H40">
            <v>570000</v>
          </cell>
          <cell r="I40">
            <v>570000</v>
          </cell>
          <cell r="J40">
            <v>570000</v>
          </cell>
          <cell r="K40">
            <v>570000</v>
          </cell>
          <cell r="L40">
            <v>570000</v>
          </cell>
          <cell r="M40">
            <v>570000</v>
          </cell>
          <cell r="N40">
            <v>570000</v>
          </cell>
          <cell r="O40">
            <v>570000</v>
          </cell>
          <cell r="P40">
            <v>570000</v>
          </cell>
          <cell r="Q40">
            <v>570000</v>
          </cell>
          <cell r="R40">
            <v>570000</v>
          </cell>
          <cell r="S40">
            <v>570000</v>
          </cell>
          <cell r="T40">
            <v>570000</v>
          </cell>
          <cell r="U40">
            <v>570000</v>
          </cell>
          <cell r="V40">
            <v>570000</v>
          </cell>
          <cell r="W40">
            <v>570000</v>
          </cell>
          <cell r="X40">
            <v>570000</v>
          </cell>
          <cell r="Y40">
            <v>570000</v>
          </cell>
          <cell r="Z40">
            <v>570000</v>
          </cell>
          <cell r="AA40">
            <v>570000</v>
          </cell>
          <cell r="AB40">
            <v>570000</v>
          </cell>
          <cell r="AC40">
            <v>570000</v>
          </cell>
          <cell r="AD40">
            <v>570000</v>
          </cell>
          <cell r="AE40">
            <v>570000</v>
          </cell>
          <cell r="AF40">
            <v>570000</v>
          </cell>
          <cell r="AG40">
            <v>570000</v>
          </cell>
          <cell r="AH40">
            <v>570000</v>
          </cell>
          <cell r="AI40">
            <v>570000</v>
          </cell>
          <cell r="AJ40">
            <v>570000</v>
          </cell>
          <cell r="AK40">
            <v>570000</v>
          </cell>
        </row>
        <row r="41">
          <cell r="D41">
            <v>660000</v>
          </cell>
          <cell r="E41">
            <v>660000</v>
          </cell>
          <cell r="F41">
            <v>660000</v>
          </cell>
          <cell r="G41">
            <v>660000</v>
          </cell>
          <cell r="H41">
            <v>660000</v>
          </cell>
          <cell r="I41">
            <v>660000</v>
          </cell>
          <cell r="J41">
            <v>660000</v>
          </cell>
          <cell r="K41">
            <v>660000</v>
          </cell>
          <cell r="L41">
            <v>660000</v>
          </cell>
          <cell r="M41">
            <v>660000</v>
          </cell>
          <cell r="N41">
            <v>660000</v>
          </cell>
          <cell r="O41">
            <v>660000</v>
          </cell>
          <cell r="P41">
            <v>660000</v>
          </cell>
          <cell r="Q41">
            <v>660000</v>
          </cell>
          <cell r="R41">
            <v>660000</v>
          </cell>
          <cell r="S41">
            <v>660000</v>
          </cell>
          <cell r="T41">
            <v>660000</v>
          </cell>
          <cell r="U41">
            <v>660000</v>
          </cell>
          <cell r="V41">
            <v>660000</v>
          </cell>
          <cell r="W41">
            <v>660000</v>
          </cell>
          <cell r="X41">
            <v>660000</v>
          </cell>
          <cell r="Y41">
            <v>660000</v>
          </cell>
          <cell r="Z41">
            <v>660000</v>
          </cell>
          <cell r="AA41">
            <v>660000</v>
          </cell>
          <cell r="AB41">
            <v>660000</v>
          </cell>
          <cell r="AC41">
            <v>660000</v>
          </cell>
          <cell r="AD41">
            <v>660000</v>
          </cell>
          <cell r="AE41">
            <v>660000</v>
          </cell>
          <cell r="AF41">
            <v>660000</v>
          </cell>
          <cell r="AG41">
            <v>660000</v>
          </cell>
          <cell r="AH41">
            <v>660000</v>
          </cell>
          <cell r="AI41">
            <v>660000</v>
          </cell>
          <cell r="AJ41">
            <v>660000</v>
          </cell>
          <cell r="AK41">
            <v>660000</v>
          </cell>
        </row>
        <row r="42">
          <cell r="D42">
            <v>770000</v>
          </cell>
          <cell r="E42">
            <v>770000</v>
          </cell>
          <cell r="F42">
            <v>770000</v>
          </cell>
          <cell r="G42">
            <v>770000</v>
          </cell>
          <cell r="H42">
            <v>770000</v>
          </cell>
          <cell r="I42">
            <v>770000</v>
          </cell>
          <cell r="J42">
            <v>770000</v>
          </cell>
          <cell r="K42">
            <v>770000</v>
          </cell>
          <cell r="L42">
            <v>770000</v>
          </cell>
          <cell r="M42">
            <v>770000</v>
          </cell>
          <cell r="N42">
            <v>770000</v>
          </cell>
          <cell r="O42">
            <v>770000</v>
          </cell>
          <cell r="P42">
            <v>770000</v>
          </cell>
          <cell r="Q42">
            <v>770000</v>
          </cell>
          <cell r="R42">
            <v>770000</v>
          </cell>
          <cell r="S42">
            <v>770000</v>
          </cell>
          <cell r="T42">
            <v>770000</v>
          </cell>
          <cell r="U42">
            <v>770000</v>
          </cell>
          <cell r="V42">
            <v>770000</v>
          </cell>
          <cell r="W42">
            <v>770000</v>
          </cell>
          <cell r="X42">
            <v>770000</v>
          </cell>
          <cell r="Y42">
            <v>770000</v>
          </cell>
          <cell r="Z42">
            <v>770000</v>
          </cell>
          <cell r="AA42">
            <v>770000</v>
          </cell>
          <cell r="AB42">
            <v>770000</v>
          </cell>
          <cell r="AC42">
            <v>770000</v>
          </cell>
          <cell r="AD42">
            <v>770000</v>
          </cell>
          <cell r="AE42">
            <v>770000</v>
          </cell>
          <cell r="AF42">
            <v>770000</v>
          </cell>
          <cell r="AG42">
            <v>770000</v>
          </cell>
          <cell r="AH42">
            <v>770000</v>
          </cell>
          <cell r="AI42">
            <v>770000</v>
          </cell>
          <cell r="AJ42">
            <v>770000</v>
          </cell>
          <cell r="AK42">
            <v>770000</v>
          </cell>
        </row>
        <row r="43">
          <cell r="D43">
            <v>880000</v>
          </cell>
          <cell r="E43">
            <v>880000</v>
          </cell>
          <cell r="F43">
            <v>880000</v>
          </cell>
          <cell r="G43">
            <v>880000</v>
          </cell>
          <cell r="H43">
            <v>880000</v>
          </cell>
          <cell r="I43">
            <v>880000</v>
          </cell>
          <cell r="J43">
            <v>880000</v>
          </cell>
          <cell r="K43">
            <v>880000</v>
          </cell>
          <cell r="L43">
            <v>880000</v>
          </cell>
          <cell r="M43">
            <v>880000</v>
          </cell>
          <cell r="N43">
            <v>880000</v>
          </cell>
          <cell r="O43">
            <v>880000</v>
          </cell>
          <cell r="P43">
            <v>880000</v>
          </cell>
          <cell r="Q43">
            <v>880000</v>
          </cell>
          <cell r="R43">
            <v>880000</v>
          </cell>
          <cell r="S43">
            <v>880000</v>
          </cell>
          <cell r="T43">
            <v>880000</v>
          </cell>
          <cell r="U43">
            <v>880000</v>
          </cell>
          <cell r="V43">
            <v>880000</v>
          </cell>
          <cell r="W43">
            <v>880000</v>
          </cell>
          <cell r="X43">
            <v>880000</v>
          </cell>
          <cell r="Y43">
            <v>880000</v>
          </cell>
          <cell r="Z43">
            <v>880000</v>
          </cell>
          <cell r="AA43">
            <v>880000</v>
          </cell>
          <cell r="AB43">
            <v>880000</v>
          </cell>
          <cell r="AC43">
            <v>880000</v>
          </cell>
          <cell r="AD43">
            <v>880000</v>
          </cell>
          <cell r="AE43">
            <v>880000</v>
          </cell>
          <cell r="AF43">
            <v>880000</v>
          </cell>
          <cell r="AG43">
            <v>880000</v>
          </cell>
          <cell r="AH43">
            <v>880000</v>
          </cell>
          <cell r="AI43">
            <v>880000</v>
          </cell>
          <cell r="AJ43">
            <v>880000</v>
          </cell>
          <cell r="AK43">
            <v>880000</v>
          </cell>
        </row>
        <row r="44">
          <cell r="D44">
            <v>990000</v>
          </cell>
          <cell r="E44">
            <v>990000</v>
          </cell>
          <cell r="F44">
            <v>990000</v>
          </cell>
          <cell r="G44">
            <v>990000</v>
          </cell>
          <cell r="H44">
            <v>990000</v>
          </cell>
          <cell r="I44">
            <v>990000</v>
          </cell>
          <cell r="J44">
            <v>990000</v>
          </cell>
          <cell r="K44">
            <v>990000</v>
          </cell>
          <cell r="L44">
            <v>990000</v>
          </cell>
          <cell r="M44">
            <v>990000</v>
          </cell>
          <cell r="N44">
            <v>990000</v>
          </cell>
          <cell r="O44">
            <v>990000</v>
          </cell>
          <cell r="P44">
            <v>990000</v>
          </cell>
          <cell r="Q44">
            <v>990000</v>
          </cell>
          <cell r="R44">
            <v>990000</v>
          </cell>
          <cell r="S44">
            <v>990000</v>
          </cell>
          <cell r="T44">
            <v>990000</v>
          </cell>
          <cell r="U44">
            <v>990000</v>
          </cell>
          <cell r="V44">
            <v>990000</v>
          </cell>
          <cell r="W44">
            <v>990000</v>
          </cell>
          <cell r="X44">
            <v>990000</v>
          </cell>
          <cell r="Y44">
            <v>990000</v>
          </cell>
          <cell r="Z44">
            <v>990000</v>
          </cell>
          <cell r="AA44">
            <v>990000</v>
          </cell>
          <cell r="AB44">
            <v>990000</v>
          </cell>
          <cell r="AC44">
            <v>990000</v>
          </cell>
          <cell r="AD44">
            <v>990000</v>
          </cell>
          <cell r="AE44">
            <v>990000</v>
          </cell>
          <cell r="AF44">
            <v>990000</v>
          </cell>
          <cell r="AG44">
            <v>990000</v>
          </cell>
          <cell r="AH44">
            <v>990000</v>
          </cell>
          <cell r="AI44">
            <v>990000</v>
          </cell>
          <cell r="AJ44">
            <v>990000</v>
          </cell>
          <cell r="AK44">
            <v>990000</v>
          </cell>
        </row>
        <row r="45">
          <cell r="D45">
            <v>1250000</v>
          </cell>
          <cell r="E45">
            <v>1250000</v>
          </cell>
          <cell r="F45">
            <v>1250000</v>
          </cell>
          <cell r="G45">
            <v>1250000</v>
          </cell>
          <cell r="H45">
            <v>1250000</v>
          </cell>
          <cell r="I45">
            <v>1250000</v>
          </cell>
          <cell r="J45">
            <v>1250000</v>
          </cell>
          <cell r="K45">
            <v>1250000</v>
          </cell>
          <cell r="L45">
            <v>1250000</v>
          </cell>
          <cell r="M45">
            <v>1250000</v>
          </cell>
          <cell r="N45">
            <v>1250000</v>
          </cell>
          <cell r="O45">
            <v>1250000</v>
          </cell>
          <cell r="P45">
            <v>1250000</v>
          </cell>
          <cell r="Q45">
            <v>1250000</v>
          </cell>
          <cell r="R45">
            <v>1250000</v>
          </cell>
          <cell r="S45">
            <v>1250000</v>
          </cell>
          <cell r="T45">
            <v>1250000</v>
          </cell>
          <cell r="U45">
            <v>1250000</v>
          </cell>
          <cell r="V45">
            <v>1250000</v>
          </cell>
          <cell r="W45">
            <v>1250000</v>
          </cell>
          <cell r="X45">
            <v>1250000</v>
          </cell>
          <cell r="Y45">
            <v>1250000</v>
          </cell>
          <cell r="Z45">
            <v>1250000</v>
          </cell>
          <cell r="AA45">
            <v>1250000</v>
          </cell>
          <cell r="AB45">
            <v>1250000</v>
          </cell>
          <cell r="AC45">
            <v>1250000</v>
          </cell>
          <cell r="AD45">
            <v>1250000</v>
          </cell>
          <cell r="AE45">
            <v>1250000</v>
          </cell>
          <cell r="AF45">
            <v>1250000</v>
          </cell>
          <cell r="AG45">
            <v>1250000</v>
          </cell>
          <cell r="AH45">
            <v>1250000</v>
          </cell>
          <cell r="AI45">
            <v>1250000</v>
          </cell>
          <cell r="AJ45">
            <v>1250000</v>
          </cell>
          <cell r="AK45">
            <v>1250000</v>
          </cell>
        </row>
        <row r="46">
          <cell r="D46">
            <v>1520000</v>
          </cell>
          <cell r="E46">
            <v>1520000</v>
          </cell>
          <cell r="F46">
            <v>1520000</v>
          </cell>
          <cell r="G46">
            <v>1520000</v>
          </cell>
          <cell r="H46">
            <v>1520000</v>
          </cell>
          <cell r="I46">
            <v>1520000</v>
          </cell>
          <cell r="J46">
            <v>1520000</v>
          </cell>
          <cell r="K46">
            <v>1520000</v>
          </cell>
          <cell r="L46">
            <v>1520000</v>
          </cell>
          <cell r="M46">
            <v>1520000</v>
          </cell>
          <cell r="N46">
            <v>1520000</v>
          </cell>
          <cell r="O46">
            <v>1520000</v>
          </cell>
          <cell r="P46">
            <v>1520000</v>
          </cell>
          <cell r="Q46">
            <v>1520000</v>
          </cell>
          <cell r="R46">
            <v>1520000</v>
          </cell>
          <cell r="S46">
            <v>1520000</v>
          </cell>
          <cell r="T46">
            <v>1520000</v>
          </cell>
          <cell r="U46">
            <v>1520000</v>
          </cell>
          <cell r="V46">
            <v>1520000</v>
          </cell>
          <cell r="W46">
            <v>1520000</v>
          </cell>
          <cell r="X46">
            <v>1520000</v>
          </cell>
          <cell r="Y46">
            <v>1520000</v>
          </cell>
          <cell r="Z46">
            <v>1520000</v>
          </cell>
          <cell r="AA46">
            <v>1520000</v>
          </cell>
          <cell r="AB46">
            <v>1520000</v>
          </cell>
          <cell r="AC46">
            <v>1520000</v>
          </cell>
          <cell r="AD46">
            <v>1520000</v>
          </cell>
          <cell r="AE46">
            <v>1520000</v>
          </cell>
          <cell r="AF46">
            <v>1520000</v>
          </cell>
          <cell r="AG46">
            <v>1520000</v>
          </cell>
          <cell r="AH46">
            <v>1520000</v>
          </cell>
          <cell r="AI46">
            <v>1520000</v>
          </cell>
          <cell r="AJ46">
            <v>1520000</v>
          </cell>
          <cell r="AK46">
            <v>1520000</v>
          </cell>
        </row>
        <row r="47">
          <cell r="D47">
            <v>1780000</v>
          </cell>
          <cell r="E47">
            <v>1780000</v>
          </cell>
          <cell r="F47">
            <v>1780000</v>
          </cell>
          <cell r="G47">
            <v>1780000</v>
          </cell>
          <cell r="H47">
            <v>1780000</v>
          </cell>
          <cell r="I47">
            <v>1780000</v>
          </cell>
          <cell r="J47">
            <v>1780000</v>
          </cell>
          <cell r="K47">
            <v>1780000</v>
          </cell>
          <cell r="L47">
            <v>1780000</v>
          </cell>
          <cell r="M47">
            <v>1780000</v>
          </cell>
          <cell r="N47">
            <v>1780000</v>
          </cell>
          <cell r="O47">
            <v>1780000</v>
          </cell>
          <cell r="P47">
            <v>1780000</v>
          </cell>
          <cell r="Q47">
            <v>1780000</v>
          </cell>
          <cell r="R47">
            <v>1780000</v>
          </cell>
          <cell r="S47">
            <v>1780000</v>
          </cell>
          <cell r="T47">
            <v>1780000</v>
          </cell>
          <cell r="U47">
            <v>1780000</v>
          </cell>
          <cell r="V47">
            <v>1780000</v>
          </cell>
          <cell r="W47">
            <v>1780000</v>
          </cell>
          <cell r="X47">
            <v>1780000</v>
          </cell>
          <cell r="Y47">
            <v>1780000</v>
          </cell>
          <cell r="Z47">
            <v>1780000</v>
          </cell>
          <cell r="AA47">
            <v>1780000</v>
          </cell>
          <cell r="AB47">
            <v>1780000</v>
          </cell>
          <cell r="AC47">
            <v>1780000</v>
          </cell>
          <cell r="AD47">
            <v>1780000</v>
          </cell>
          <cell r="AE47">
            <v>1780000</v>
          </cell>
          <cell r="AF47">
            <v>1780000</v>
          </cell>
          <cell r="AG47">
            <v>1780000</v>
          </cell>
          <cell r="AH47">
            <v>1780000</v>
          </cell>
          <cell r="AI47">
            <v>1780000</v>
          </cell>
          <cell r="AJ47">
            <v>1780000</v>
          </cell>
          <cell r="AK47">
            <v>1780000</v>
          </cell>
        </row>
        <row r="48">
          <cell r="D48">
            <v>2040000</v>
          </cell>
          <cell r="E48">
            <v>2040000</v>
          </cell>
          <cell r="F48">
            <v>2040000</v>
          </cell>
          <cell r="G48">
            <v>2040000</v>
          </cell>
          <cell r="H48">
            <v>2040000</v>
          </cell>
          <cell r="I48">
            <v>2040000</v>
          </cell>
          <cell r="J48">
            <v>2040000</v>
          </cell>
          <cell r="K48">
            <v>2040000</v>
          </cell>
          <cell r="L48">
            <v>2040000</v>
          </cell>
          <cell r="M48">
            <v>2040000</v>
          </cell>
          <cell r="N48">
            <v>2040000</v>
          </cell>
          <cell r="O48">
            <v>2040000</v>
          </cell>
          <cell r="P48">
            <v>2040000</v>
          </cell>
          <cell r="Q48">
            <v>2040000</v>
          </cell>
          <cell r="R48">
            <v>2040000</v>
          </cell>
          <cell r="S48">
            <v>2040000</v>
          </cell>
          <cell r="T48">
            <v>2040000</v>
          </cell>
          <cell r="U48">
            <v>2040000</v>
          </cell>
          <cell r="V48">
            <v>2040000</v>
          </cell>
          <cell r="W48">
            <v>2040000</v>
          </cell>
          <cell r="X48">
            <v>2040000</v>
          </cell>
          <cell r="Y48">
            <v>2040000</v>
          </cell>
          <cell r="Z48">
            <v>2040000</v>
          </cell>
          <cell r="AA48">
            <v>2040000</v>
          </cell>
          <cell r="AB48">
            <v>2040000</v>
          </cell>
          <cell r="AC48">
            <v>2040000</v>
          </cell>
          <cell r="AD48">
            <v>2040000</v>
          </cell>
          <cell r="AE48">
            <v>2040000</v>
          </cell>
          <cell r="AF48">
            <v>2040000</v>
          </cell>
          <cell r="AG48">
            <v>2040000</v>
          </cell>
          <cell r="AH48">
            <v>2040000</v>
          </cell>
          <cell r="AI48">
            <v>2040000</v>
          </cell>
          <cell r="AJ48">
            <v>2040000</v>
          </cell>
          <cell r="AK48">
            <v>2040000</v>
          </cell>
        </row>
        <row r="49">
          <cell r="D49">
            <v>2440000</v>
          </cell>
          <cell r="E49">
            <v>2440000</v>
          </cell>
          <cell r="F49">
            <v>2440000</v>
          </cell>
          <cell r="G49">
            <v>2440000</v>
          </cell>
          <cell r="H49">
            <v>2440000</v>
          </cell>
          <cell r="I49">
            <v>2440000</v>
          </cell>
          <cell r="J49">
            <v>2440000</v>
          </cell>
          <cell r="K49">
            <v>2440000</v>
          </cell>
          <cell r="L49">
            <v>2440000</v>
          </cell>
          <cell r="M49">
            <v>2440000</v>
          </cell>
          <cell r="N49">
            <v>2440000</v>
          </cell>
          <cell r="O49">
            <v>2440000</v>
          </cell>
          <cell r="P49">
            <v>2440000</v>
          </cell>
          <cell r="Q49">
            <v>2440000</v>
          </cell>
          <cell r="R49">
            <v>2440000</v>
          </cell>
          <cell r="S49">
            <v>2440000</v>
          </cell>
          <cell r="T49">
            <v>2440000</v>
          </cell>
          <cell r="U49">
            <v>2440000</v>
          </cell>
          <cell r="V49">
            <v>2440000</v>
          </cell>
          <cell r="W49">
            <v>2440000</v>
          </cell>
          <cell r="X49">
            <v>2440000</v>
          </cell>
          <cell r="Y49">
            <v>2440000</v>
          </cell>
          <cell r="Z49">
            <v>2440000</v>
          </cell>
          <cell r="AA49">
            <v>2440000</v>
          </cell>
          <cell r="AB49">
            <v>2440000</v>
          </cell>
          <cell r="AC49">
            <v>2440000</v>
          </cell>
          <cell r="AD49">
            <v>2440000</v>
          </cell>
          <cell r="AE49">
            <v>2440000</v>
          </cell>
          <cell r="AF49">
            <v>2440000</v>
          </cell>
          <cell r="AG49">
            <v>2440000</v>
          </cell>
          <cell r="AH49">
            <v>2440000</v>
          </cell>
          <cell r="AI49">
            <v>2440000</v>
          </cell>
          <cell r="AJ49">
            <v>2440000</v>
          </cell>
          <cell r="AK49">
            <v>2440000</v>
          </cell>
        </row>
        <row r="50">
          <cell r="D50">
            <v>2830000</v>
          </cell>
          <cell r="E50">
            <v>2830000</v>
          </cell>
          <cell r="F50">
            <v>2830000</v>
          </cell>
          <cell r="G50">
            <v>2830000</v>
          </cell>
          <cell r="H50">
            <v>2830000</v>
          </cell>
          <cell r="I50">
            <v>2830000</v>
          </cell>
          <cell r="J50">
            <v>2830000</v>
          </cell>
          <cell r="K50">
            <v>2830000</v>
          </cell>
          <cell r="L50">
            <v>2830000</v>
          </cell>
          <cell r="M50">
            <v>2830000</v>
          </cell>
          <cell r="N50">
            <v>2830000</v>
          </cell>
          <cell r="O50">
            <v>2830000</v>
          </cell>
          <cell r="P50">
            <v>2830000</v>
          </cell>
          <cell r="Q50">
            <v>2830000</v>
          </cell>
          <cell r="R50">
            <v>2830000</v>
          </cell>
          <cell r="S50">
            <v>2830000</v>
          </cell>
          <cell r="T50">
            <v>2830000</v>
          </cell>
          <cell r="U50">
            <v>2830000</v>
          </cell>
          <cell r="V50">
            <v>2830000</v>
          </cell>
          <cell r="W50">
            <v>2830000</v>
          </cell>
          <cell r="X50">
            <v>2830000</v>
          </cell>
          <cell r="Y50">
            <v>2830000</v>
          </cell>
          <cell r="Z50">
            <v>2830000</v>
          </cell>
          <cell r="AA50">
            <v>2830000</v>
          </cell>
          <cell r="AB50">
            <v>2830000</v>
          </cell>
          <cell r="AC50">
            <v>2830000</v>
          </cell>
          <cell r="AD50">
            <v>2830000</v>
          </cell>
          <cell r="AE50">
            <v>2830000</v>
          </cell>
          <cell r="AF50">
            <v>2830000</v>
          </cell>
          <cell r="AG50">
            <v>2830000</v>
          </cell>
          <cell r="AH50">
            <v>2830000</v>
          </cell>
          <cell r="AI50">
            <v>2830000</v>
          </cell>
          <cell r="AJ50">
            <v>2830000</v>
          </cell>
          <cell r="AK50">
            <v>2830000</v>
          </cell>
        </row>
        <row r="51">
          <cell r="D51">
            <v>3230000</v>
          </cell>
          <cell r="E51">
            <v>3230000</v>
          </cell>
          <cell r="F51">
            <v>3230000</v>
          </cell>
          <cell r="G51">
            <v>3230000</v>
          </cell>
          <cell r="H51">
            <v>3230000</v>
          </cell>
          <cell r="I51">
            <v>3230000</v>
          </cell>
          <cell r="J51">
            <v>3230000</v>
          </cell>
          <cell r="K51">
            <v>3230000</v>
          </cell>
          <cell r="L51">
            <v>3230000</v>
          </cell>
          <cell r="M51">
            <v>3230000</v>
          </cell>
          <cell r="N51">
            <v>3230000</v>
          </cell>
          <cell r="O51">
            <v>3230000</v>
          </cell>
          <cell r="P51">
            <v>3230000</v>
          </cell>
          <cell r="Q51">
            <v>3230000</v>
          </cell>
          <cell r="R51">
            <v>3230000</v>
          </cell>
          <cell r="S51">
            <v>3230000</v>
          </cell>
          <cell r="T51">
            <v>3230000</v>
          </cell>
          <cell r="U51">
            <v>3230000</v>
          </cell>
          <cell r="V51">
            <v>3230000</v>
          </cell>
          <cell r="W51">
            <v>3230000</v>
          </cell>
          <cell r="X51">
            <v>3230000</v>
          </cell>
          <cell r="Y51">
            <v>3230000</v>
          </cell>
          <cell r="Z51">
            <v>3230000</v>
          </cell>
          <cell r="AA51">
            <v>3230000</v>
          </cell>
          <cell r="AB51">
            <v>3230000</v>
          </cell>
          <cell r="AC51">
            <v>3230000</v>
          </cell>
          <cell r="AD51">
            <v>3230000</v>
          </cell>
          <cell r="AE51">
            <v>3230000</v>
          </cell>
          <cell r="AF51">
            <v>3230000</v>
          </cell>
          <cell r="AG51">
            <v>3230000</v>
          </cell>
          <cell r="AH51">
            <v>3230000</v>
          </cell>
          <cell r="AI51">
            <v>3230000</v>
          </cell>
          <cell r="AJ51">
            <v>3230000</v>
          </cell>
          <cell r="AK51">
            <v>3230000</v>
          </cell>
        </row>
        <row r="52">
          <cell r="D52">
            <v>3620000</v>
          </cell>
          <cell r="E52">
            <v>3620000</v>
          </cell>
          <cell r="F52">
            <v>3620000</v>
          </cell>
          <cell r="G52">
            <v>3620000</v>
          </cell>
          <cell r="H52">
            <v>3620000</v>
          </cell>
          <cell r="I52">
            <v>3620000</v>
          </cell>
          <cell r="J52">
            <v>3620000</v>
          </cell>
          <cell r="K52">
            <v>3620000</v>
          </cell>
          <cell r="L52">
            <v>3620000</v>
          </cell>
          <cell r="M52">
            <v>3620000</v>
          </cell>
          <cell r="N52">
            <v>3620000</v>
          </cell>
          <cell r="O52">
            <v>3620000</v>
          </cell>
          <cell r="P52">
            <v>3620000</v>
          </cell>
          <cell r="Q52">
            <v>3620000</v>
          </cell>
          <cell r="R52">
            <v>3620000</v>
          </cell>
          <cell r="S52">
            <v>3620000</v>
          </cell>
          <cell r="T52">
            <v>3620000</v>
          </cell>
          <cell r="U52">
            <v>3620000</v>
          </cell>
          <cell r="V52">
            <v>3620000</v>
          </cell>
          <cell r="W52">
            <v>3620000</v>
          </cell>
          <cell r="X52">
            <v>3620000</v>
          </cell>
          <cell r="Y52">
            <v>3620000</v>
          </cell>
          <cell r="Z52">
            <v>3620000</v>
          </cell>
          <cell r="AA52">
            <v>3620000</v>
          </cell>
          <cell r="AB52">
            <v>3620000</v>
          </cell>
          <cell r="AC52">
            <v>3620000</v>
          </cell>
          <cell r="AD52">
            <v>3620000</v>
          </cell>
          <cell r="AE52">
            <v>3620000</v>
          </cell>
          <cell r="AF52">
            <v>3620000</v>
          </cell>
          <cell r="AG52">
            <v>3620000</v>
          </cell>
          <cell r="AH52">
            <v>3620000</v>
          </cell>
          <cell r="AI52">
            <v>3620000</v>
          </cell>
          <cell r="AJ52">
            <v>3620000</v>
          </cell>
          <cell r="AK52">
            <v>3620000</v>
          </cell>
        </row>
        <row r="53">
          <cell r="D53">
            <v>4420000</v>
          </cell>
          <cell r="E53">
            <v>4420000</v>
          </cell>
          <cell r="F53">
            <v>4420000</v>
          </cell>
          <cell r="G53">
            <v>4420000</v>
          </cell>
          <cell r="H53">
            <v>4420000</v>
          </cell>
          <cell r="I53">
            <v>4420000</v>
          </cell>
          <cell r="J53">
            <v>4420000</v>
          </cell>
          <cell r="K53">
            <v>4420000</v>
          </cell>
          <cell r="L53">
            <v>4420000</v>
          </cell>
          <cell r="M53">
            <v>4420000</v>
          </cell>
          <cell r="N53">
            <v>4420000</v>
          </cell>
          <cell r="O53">
            <v>4420000</v>
          </cell>
          <cell r="P53">
            <v>4420000</v>
          </cell>
          <cell r="Q53">
            <v>4420000</v>
          </cell>
          <cell r="R53">
            <v>4420000</v>
          </cell>
          <cell r="S53">
            <v>4420000</v>
          </cell>
          <cell r="T53">
            <v>4420000</v>
          </cell>
          <cell r="U53">
            <v>4420000</v>
          </cell>
          <cell r="V53">
            <v>4420000</v>
          </cell>
          <cell r="W53">
            <v>4420000</v>
          </cell>
          <cell r="X53">
            <v>4420000</v>
          </cell>
          <cell r="Y53">
            <v>4420000</v>
          </cell>
          <cell r="Z53">
            <v>4420000</v>
          </cell>
          <cell r="AA53">
            <v>4420000</v>
          </cell>
          <cell r="AB53">
            <v>4420000</v>
          </cell>
          <cell r="AC53">
            <v>4420000</v>
          </cell>
          <cell r="AD53">
            <v>4420000</v>
          </cell>
          <cell r="AE53">
            <v>4420000</v>
          </cell>
          <cell r="AF53">
            <v>4420000</v>
          </cell>
          <cell r="AG53">
            <v>4420000</v>
          </cell>
          <cell r="AH53">
            <v>4420000</v>
          </cell>
          <cell r="AI53">
            <v>4420000</v>
          </cell>
          <cell r="AJ53">
            <v>4420000</v>
          </cell>
          <cell r="AK53">
            <v>4420000</v>
          </cell>
        </row>
        <row r="55">
          <cell r="D55">
            <v>340000</v>
          </cell>
          <cell r="E55">
            <v>340000</v>
          </cell>
          <cell r="F55">
            <v>340000</v>
          </cell>
          <cell r="G55">
            <v>340000</v>
          </cell>
          <cell r="H55">
            <v>340000</v>
          </cell>
          <cell r="I55">
            <v>340000</v>
          </cell>
          <cell r="J55">
            <v>340000</v>
          </cell>
          <cell r="K55">
            <v>340000</v>
          </cell>
          <cell r="L55">
            <v>340000</v>
          </cell>
          <cell r="M55">
            <v>340000</v>
          </cell>
          <cell r="N55">
            <v>340000</v>
          </cell>
          <cell r="O55">
            <v>340000</v>
          </cell>
          <cell r="P55">
            <v>340000</v>
          </cell>
          <cell r="Q55">
            <v>340000</v>
          </cell>
          <cell r="R55">
            <v>340000</v>
          </cell>
          <cell r="S55">
            <v>340000</v>
          </cell>
          <cell r="T55">
            <v>340000</v>
          </cell>
          <cell r="U55">
            <v>340000</v>
          </cell>
          <cell r="V55">
            <v>340000</v>
          </cell>
          <cell r="W55">
            <v>340000</v>
          </cell>
          <cell r="X55">
            <v>340000</v>
          </cell>
          <cell r="Y55">
            <v>340000</v>
          </cell>
          <cell r="Z55">
            <v>340000</v>
          </cell>
          <cell r="AA55">
            <v>340000</v>
          </cell>
          <cell r="AB55">
            <v>340000</v>
          </cell>
          <cell r="AC55">
            <v>340000</v>
          </cell>
          <cell r="AD55">
            <v>340000</v>
          </cell>
          <cell r="AE55">
            <v>340000</v>
          </cell>
          <cell r="AF55">
            <v>340000</v>
          </cell>
          <cell r="AG55">
            <v>340000</v>
          </cell>
          <cell r="AH55">
            <v>340000</v>
          </cell>
          <cell r="AI55">
            <v>340000</v>
          </cell>
          <cell r="AJ55">
            <v>340000</v>
          </cell>
          <cell r="AK55">
            <v>340000</v>
          </cell>
        </row>
        <row r="56">
          <cell r="D56">
            <v>420000</v>
          </cell>
          <cell r="E56">
            <v>420000</v>
          </cell>
          <cell r="F56">
            <v>420000</v>
          </cell>
          <cell r="G56">
            <v>420000</v>
          </cell>
          <cell r="H56">
            <v>420000</v>
          </cell>
          <cell r="I56">
            <v>420000</v>
          </cell>
          <cell r="J56">
            <v>420000</v>
          </cell>
          <cell r="K56">
            <v>420000</v>
          </cell>
          <cell r="L56">
            <v>420000</v>
          </cell>
          <cell r="M56">
            <v>420000</v>
          </cell>
          <cell r="N56">
            <v>420000</v>
          </cell>
          <cell r="O56">
            <v>420000</v>
          </cell>
          <cell r="P56">
            <v>420000</v>
          </cell>
          <cell r="Q56">
            <v>420000</v>
          </cell>
          <cell r="R56">
            <v>420000</v>
          </cell>
          <cell r="S56">
            <v>420000</v>
          </cell>
          <cell r="T56">
            <v>420000</v>
          </cell>
          <cell r="U56">
            <v>420000</v>
          </cell>
          <cell r="V56">
            <v>420000</v>
          </cell>
          <cell r="W56">
            <v>420000</v>
          </cell>
          <cell r="X56">
            <v>420000</v>
          </cell>
          <cell r="Y56">
            <v>420000</v>
          </cell>
          <cell r="Z56">
            <v>420000</v>
          </cell>
          <cell r="AA56">
            <v>420000</v>
          </cell>
          <cell r="AB56">
            <v>420000</v>
          </cell>
          <cell r="AC56">
            <v>420000</v>
          </cell>
          <cell r="AD56">
            <v>420000</v>
          </cell>
          <cell r="AE56">
            <v>420000</v>
          </cell>
          <cell r="AF56">
            <v>420000</v>
          </cell>
          <cell r="AG56">
            <v>420000</v>
          </cell>
          <cell r="AH56">
            <v>420000</v>
          </cell>
          <cell r="AI56">
            <v>420000</v>
          </cell>
          <cell r="AJ56">
            <v>420000</v>
          </cell>
          <cell r="AK56">
            <v>420000</v>
          </cell>
        </row>
        <row r="57">
          <cell r="D57">
            <v>500000</v>
          </cell>
          <cell r="E57">
            <v>500000</v>
          </cell>
          <cell r="F57">
            <v>500000</v>
          </cell>
          <cell r="G57">
            <v>500000</v>
          </cell>
          <cell r="H57">
            <v>500000</v>
          </cell>
          <cell r="I57">
            <v>500000</v>
          </cell>
          <cell r="J57">
            <v>500000</v>
          </cell>
          <cell r="K57">
            <v>500000</v>
          </cell>
          <cell r="L57">
            <v>500000</v>
          </cell>
          <cell r="M57">
            <v>500000</v>
          </cell>
          <cell r="N57">
            <v>500000</v>
          </cell>
          <cell r="O57">
            <v>500000</v>
          </cell>
          <cell r="P57">
            <v>500000</v>
          </cell>
          <cell r="Q57">
            <v>500000</v>
          </cell>
          <cell r="R57">
            <v>500000</v>
          </cell>
          <cell r="S57">
            <v>500000</v>
          </cell>
          <cell r="T57">
            <v>500000</v>
          </cell>
          <cell r="U57">
            <v>500000</v>
          </cell>
          <cell r="V57">
            <v>500000</v>
          </cell>
          <cell r="W57">
            <v>500000</v>
          </cell>
          <cell r="X57">
            <v>500000</v>
          </cell>
          <cell r="Y57">
            <v>500000</v>
          </cell>
          <cell r="Z57">
            <v>500000</v>
          </cell>
          <cell r="AA57">
            <v>500000</v>
          </cell>
          <cell r="AB57">
            <v>500000</v>
          </cell>
          <cell r="AC57">
            <v>500000</v>
          </cell>
          <cell r="AD57">
            <v>500000</v>
          </cell>
          <cell r="AE57">
            <v>500000</v>
          </cell>
          <cell r="AF57">
            <v>500000</v>
          </cell>
          <cell r="AG57">
            <v>500000</v>
          </cell>
          <cell r="AH57">
            <v>500000</v>
          </cell>
          <cell r="AI57">
            <v>500000</v>
          </cell>
          <cell r="AJ57">
            <v>500000</v>
          </cell>
          <cell r="AK57">
            <v>500000</v>
          </cell>
        </row>
        <row r="58">
          <cell r="D58">
            <v>570000</v>
          </cell>
          <cell r="E58">
            <v>570000</v>
          </cell>
          <cell r="F58">
            <v>570000</v>
          </cell>
          <cell r="G58">
            <v>570000</v>
          </cell>
          <cell r="H58">
            <v>570000</v>
          </cell>
          <cell r="I58">
            <v>570000</v>
          </cell>
          <cell r="J58">
            <v>570000</v>
          </cell>
          <cell r="K58">
            <v>570000</v>
          </cell>
          <cell r="L58">
            <v>570000</v>
          </cell>
          <cell r="M58">
            <v>570000</v>
          </cell>
          <cell r="N58">
            <v>570000</v>
          </cell>
          <cell r="O58">
            <v>570000</v>
          </cell>
          <cell r="P58">
            <v>570000</v>
          </cell>
          <cell r="Q58">
            <v>570000</v>
          </cell>
          <cell r="R58">
            <v>570000</v>
          </cell>
          <cell r="S58">
            <v>570000</v>
          </cell>
          <cell r="T58">
            <v>570000</v>
          </cell>
          <cell r="U58">
            <v>570000</v>
          </cell>
          <cell r="V58">
            <v>570000</v>
          </cell>
          <cell r="W58">
            <v>570000</v>
          </cell>
          <cell r="X58">
            <v>570000</v>
          </cell>
          <cell r="Y58">
            <v>570000</v>
          </cell>
          <cell r="Z58">
            <v>570000</v>
          </cell>
          <cell r="AA58">
            <v>570000</v>
          </cell>
          <cell r="AB58">
            <v>570000</v>
          </cell>
          <cell r="AC58">
            <v>570000</v>
          </cell>
          <cell r="AD58">
            <v>570000</v>
          </cell>
          <cell r="AE58">
            <v>570000</v>
          </cell>
          <cell r="AF58">
            <v>570000</v>
          </cell>
          <cell r="AG58">
            <v>570000</v>
          </cell>
          <cell r="AH58">
            <v>570000</v>
          </cell>
          <cell r="AI58">
            <v>570000</v>
          </cell>
          <cell r="AJ58">
            <v>570000</v>
          </cell>
          <cell r="AK58">
            <v>570000</v>
          </cell>
        </row>
        <row r="59">
          <cell r="D59">
            <v>670000</v>
          </cell>
          <cell r="E59">
            <v>670000</v>
          </cell>
          <cell r="F59">
            <v>670000</v>
          </cell>
          <cell r="G59">
            <v>670000</v>
          </cell>
          <cell r="H59">
            <v>670000</v>
          </cell>
          <cell r="I59">
            <v>670000</v>
          </cell>
          <cell r="J59">
            <v>670000</v>
          </cell>
          <cell r="K59">
            <v>670000</v>
          </cell>
          <cell r="L59">
            <v>670000</v>
          </cell>
          <cell r="M59">
            <v>670000</v>
          </cell>
          <cell r="N59">
            <v>670000</v>
          </cell>
          <cell r="O59">
            <v>670000</v>
          </cell>
          <cell r="P59">
            <v>670000</v>
          </cell>
          <cell r="Q59">
            <v>670000</v>
          </cell>
          <cell r="R59">
            <v>670000</v>
          </cell>
          <cell r="S59">
            <v>670000</v>
          </cell>
          <cell r="T59">
            <v>670000</v>
          </cell>
          <cell r="U59">
            <v>670000</v>
          </cell>
          <cell r="V59">
            <v>670000</v>
          </cell>
          <cell r="W59">
            <v>670000</v>
          </cell>
          <cell r="X59">
            <v>670000</v>
          </cell>
          <cell r="Y59">
            <v>670000</v>
          </cell>
          <cell r="Z59">
            <v>670000</v>
          </cell>
          <cell r="AA59">
            <v>670000</v>
          </cell>
          <cell r="AB59">
            <v>670000</v>
          </cell>
          <cell r="AC59">
            <v>670000</v>
          </cell>
          <cell r="AD59">
            <v>670000</v>
          </cell>
          <cell r="AE59">
            <v>670000</v>
          </cell>
          <cell r="AF59">
            <v>670000</v>
          </cell>
          <cell r="AG59">
            <v>670000</v>
          </cell>
          <cell r="AH59">
            <v>670000</v>
          </cell>
          <cell r="AI59">
            <v>670000</v>
          </cell>
          <cell r="AJ59">
            <v>670000</v>
          </cell>
          <cell r="AK59">
            <v>670000</v>
          </cell>
        </row>
        <row r="60">
          <cell r="D60">
            <v>770000</v>
          </cell>
          <cell r="E60">
            <v>770000</v>
          </cell>
          <cell r="F60">
            <v>770000</v>
          </cell>
          <cell r="G60">
            <v>770000</v>
          </cell>
          <cell r="H60">
            <v>770000</v>
          </cell>
          <cell r="I60">
            <v>770000</v>
          </cell>
          <cell r="J60">
            <v>770000</v>
          </cell>
          <cell r="K60">
            <v>770000</v>
          </cell>
          <cell r="L60">
            <v>770000</v>
          </cell>
          <cell r="M60">
            <v>770000</v>
          </cell>
          <cell r="N60">
            <v>770000</v>
          </cell>
          <cell r="O60">
            <v>770000</v>
          </cell>
          <cell r="P60">
            <v>770000</v>
          </cell>
          <cell r="Q60">
            <v>770000</v>
          </cell>
          <cell r="R60">
            <v>770000</v>
          </cell>
          <cell r="S60">
            <v>770000</v>
          </cell>
          <cell r="T60">
            <v>770000</v>
          </cell>
          <cell r="U60">
            <v>770000</v>
          </cell>
          <cell r="V60">
            <v>770000</v>
          </cell>
          <cell r="W60">
            <v>770000</v>
          </cell>
          <cell r="X60">
            <v>770000</v>
          </cell>
          <cell r="Y60">
            <v>770000</v>
          </cell>
          <cell r="Z60">
            <v>770000</v>
          </cell>
          <cell r="AA60">
            <v>770000</v>
          </cell>
          <cell r="AB60">
            <v>770000</v>
          </cell>
          <cell r="AC60">
            <v>770000</v>
          </cell>
          <cell r="AD60">
            <v>770000</v>
          </cell>
          <cell r="AE60">
            <v>770000</v>
          </cell>
          <cell r="AF60">
            <v>770000</v>
          </cell>
          <cell r="AG60">
            <v>770000</v>
          </cell>
          <cell r="AH60">
            <v>770000</v>
          </cell>
          <cell r="AI60">
            <v>770000</v>
          </cell>
          <cell r="AJ60">
            <v>770000</v>
          </cell>
          <cell r="AK60">
            <v>770000</v>
          </cell>
        </row>
        <row r="61">
          <cell r="D61">
            <v>860000</v>
          </cell>
          <cell r="E61">
            <v>860000</v>
          </cell>
          <cell r="F61">
            <v>860000</v>
          </cell>
          <cell r="G61">
            <v>860000</v>
          </cell>
          <cell r="H61">
            <v>860000</v>
          </cell>
          <cell r="I61">
            <v>860000</v>
          </cell>
          <cell r="J61">
            <v>860000</v>
          </cell>
          <cell r="K61">
            <v>860000</v>
          </cell>
          <cell r="L61">
            <v>860000</v>
          </cell>
          <cell r="M61">
            <v>860000</v>
          </cell>
          <cell r="N61">
            <v>860000</v>
          </cell>
          <cell r="O61">
            <v>860000</v>
          </cell>
          <cell r="P61">
            <v>860000</v>
          </cell>
          <cell r="Q61">
            <v>860000</v>
          </cell>
          <cell r="R61">
            <v>860000</v>
          </cell>
          <cell r="S61">
            <v>860000</v>
          </cell>
          <cell r="T61">
            <v>860000</v>
          </cell>
          <cell r="U61">
            <v>860000</v>
          </cell>
          <cell r="V61">
            <v>860000</v>
          </cell>
          <cell r="W61">
            <v>860000</v>
          </cell>
          <cell r="X61">
            <v>860000</v>
          </cell>
          <cell r="Y61">
            <v>860000</v>
          </cell>
          <cell r="Z61">
            <v>860000</v>
          </cell>
          <cell r="AA61">
            <v>860000</v>
          </cell>
          <cell r="AB61">
            <v>860000</v>
          </cell>
          <cell r="AC61">
            <v>860000</v>
          </cell>
          <cell r="AD61">
            <v>860000</v>
          </cell>
          <cell r="AE61">
            <v>860000</v>
          </cell>
          <cell r="AF61">
            <v>860000</v>
          </cell>
          <cell r="AG61">
            <v>860000</v>
          </cell>
          <cell r="AH61">
            <v>860000</v>
          </cell>
          <cell r="AI61">
            <v>860000</v>
          </cell>
          <cell r="AJ61">
            <v>860000</v>
          </cell>
          <cell r="AK61">
            <v>860000</v>
          </cell>
        </row>
        <row r="62">
          <cell r="D62">
            <v>1090000</v>
          </cell>
          <cell r="E62">
            <v>1090000</v>
          </cell>
          <cell r="F62">
            <v>1090000</v>
          </cell>
          <cell r="G62">
            <v>1090000</v>
          </cell>
          <cell r="H62">
            <v>1090000</v>
          </cell>
          <cell r="I62">
            <v>1090000</v>
          </cell>
          <cell r="J62">
            <v>1090000</v>
          </cell>
          <cell r="K62">
            <v>1090000</v>
          </cell>
          <cell r="L62">
            <v>1090000</v>
          </cell>
          <cell r="M62">
            <v>1090000</v>
          </cell>
          <cell r="N62">
            <v>1090000</v>
          </cell>
          <cell r="O62">
            <v>1090000</v>
          </cell>
          <cell r="P62">
            <v>1090000</v>
          </cell>
          <cell r="Q62">
            <v>1090000</v>
          </cell>
          <cell r="R62">
            <v>1090000</v>
          </cell>
          <cell r="S62">
            <v>1090000</v>
          </cell>
          <cell r="T62">
            <v>1090000</v>
          </cell>
          <cell r="U62">
            <v>1090000</v>
          </cell>
          <cell r="V62">
            <v>1090000</v>
          </cell>
          <cell r="W62">
            <v>1090000</v>
          </cell>
          <cell r="X62">
            <v>1090000</v>
          </cell>
          <cell r="Y62">
            <v>1090000</v>
          </cell>
          <cell r="Z62">
            <v>1090000</v>
          </cell>
          <cell r="AA62">
            <v>1090000</v>
          </cell>
          <cell r="AB62">
            <v>1090000</v>
          </cell>
          <cell r="AC62">
            <v>1090000</v>
          </cell>
          <cell r="AD62">
            <v>1090000</v>
          </cell>
          <cell r="AE62">
            <v>1090000</v>
          </cell>
          <cell r="AF62">
            <v>1090000</v>
          </cell>
          <cell r="AG62">
            <v>1090000</v>
          </cell>
          <cell r="AH62">
            <v>1090000</v>
          </cell>
          <cell r="AI62">
            <v>1090000</v>
          </cell>
          <cell r="AJ62">
            <v>1090000</v>
          </cell>
          <cell r="AK62">
            <v>1090000</v>
          </cell>
        </row>
        <row r="63">
          <cell r="D63">
            <v>1320000</v>
          </cell>
          <cell r="E63">
            <v>1320000</v>
          </cell>
          <cell r="F63">
            <v>1320000</v>
          </cell>
          <cell r="G63">
            <v>1320000</v>
          </cell>
          <cell r="H63">
            <v>1320000</v>
          </cell>
          <cell r="I63">
            <v>1320000</v>
          </cell>
          <cell r="J63">
            <v>1320000</v>
          </cell>
          <cell r="K63">
            <v>1320000</v>
          </cell>
          <cell r="L63">
            <v>1320000</v>
          </cell>
          <cell r="M63">
            <v>1320000</v>
          </cell>
          <cell r="N63">
            <v>1320000</v>
          </cell>
          <cell r="O63">
            <v>1320000</v>
          </cell>
          <cell r="P63">
            <v>1320000</v>
          </cell>
          <cell r="Q63">
            <v>1320000</v>
          </cell>
          <cell r="R63">
            <v>1320000</v>
          </cell>
          <cell r="S63">
            <v>1320000</v>
          </cell>
          <cell r="T63">
            <v>1320000</v>
          </cell>
          <cell r="U63">
            <v>1320000</v>
          </cell>
          <cell r="V63">
            <v>1320000</v>
          </cell>
          <cell r="W63">
            <v>1320000</v>
          </cell>
          <cell r="X63">
            <v>1320000</v>
          </cell>
          <cell r="Y63">
            <v>1320000</v>
          </cell>
          <cell r="Z63">
            <v>1320000</v>
          </cell>
          <cell r="AA63">
            <v>1320000</v>
          </cell>
          <cell r="AB63">
            <v>1320000</v>
          </cell>
          <cell r="AC63">
            <v>1320000</v>
          </cell>
          <cell r="AD63">
            <v>1320000</v>
          </cell>
          <cell r="AE63">
            <v>1320000</v>
          </cell>
          <cell r="AF63">
            <v>1320000</v>
          </cell>
          <cell r="AG63">
            <v>1320000</v>
          </cell>
          <cell r="AH63">
            <v>1320000</v>
          </cell>
          <cell r="AI63">
            <v>1320000</v>
          </cell>
          <cell r="AJ63">
            <v>1320000</v>
          </cell>
          <cell r="AK63">
            <v>1320000</v>
          </cell>
        </row>
        <row r="64">
          <cell r="D64">
            <v>1550000</v>
          </cell>
          <cell r="E64">
            <v>1550000</v>
          </cell>
          <cell r="F64">
            <v>1550000</v>
          </cell>
          <cell r="G64">
            <v>1550000</v>
          </cell>
          <cell r="H64">
            <v>1550000</v>
          </cell>
          <cell r="I64">
            <v>1550000</v>
          </cell>
          <cell r="J64">
            <v>1550000</v>
          </cell>
          <cell r="K64">
            <v>1550000</v>
          </cell>
          <cell r="L64">
            <v>1550000</v>
          </cell>
          <cell r="M64">
            <v>1550000</v>
          </cell>
          <cell r="N64">
            <v>1550000</v>
          </cell>
          <cell r="O64">
            <v>1550000</v>
          </cell>
          <cell r="P64">
            <v>1550000</v>
          </cell>
          <cell r="Q64">
            <v>1550000</v>
          </cell>
          <cell r="R64">
            <v>1550000</v>
          </cell>
          <cell r="S64">
            <v>1550000</v>
          </cell>
          <cell r="T64">
            <v>1550000</v>
          </cell>
          <cell r="U64">
            <v>1550000</v>
          </cell>
          <cell r="V64">
            <v>1550000</v>
          </cell>
          <cell r="W64">
            <v>1550000</v>
          </cell>
          <cell r="X64">
            <v>1550000</v>
          </cell>
          <cell r="Y64">
            <v>1550000</v>
          </cell>
          <cell r="Z64">
            <v>1550000</v>
          </cell>
          <cell r="AA64">
            <v>1550000</v>
          </cell>
          <cell r="AB64">
            <v>1550000</v>
          </cell>
          <cell r="AC64">
            <v>1550000</v>
          </cell>
          <cell r="AD64">
            <v>1550000</v>
          </cell>
          <cell r="AE64">
            <v>1550000</v>
          </cell>
          <cell r="AF64">
            <v>1550000</v>
          </cell>
          <cell r="AG64">
            <v>1550000</v>
          </cell>
          <cell r="AH64">
            <v>1550000</v>
          </cell>
          <cell r="AI64">
            <v>1550000</v>
          </cell>
          <cell r="AJ64">
            <v>1550000</v>
          </cell>
          <cell r="AK64">
            <v>1550000</v>
          </cell>
        </row>
        <row r="65">
          <cell r="D65">
            <v>1780000</v>
          </cell>
          <cell r="E65">
            <v>1780000</v>
          </cell>
          <cell r="F65">
            <v>1780000</v>
          </cell>
          <cell r="G65">
            <v>1780000</v>
          </cell>
          <cell r="H65">
            <v>1780000</v>
          </cell>
          <cell r="I65">
            <v>1780000</v>
          </cell>
          <cell r="J65">
            <v>1780000</v>
          </cell>
          <cell r="K65">
            <v>1780000</v>
          </cell>
          <cell r="L65">
            <v>1780000</v>
          </cell>
          <cell r="M65">
            <v>1780000</v>
          </cell>
          <cell r="N65">
            <v>1780000</v>
          </cell>
          <cell r="O65">
            <v>1780000</v>
          </cell>
          <cell r="P65">
            <v>1780000</v>
          </cell>
          <cell r="Q65">
            <v>1780000</v>
          </cell>
          <cell r="R65">
            <v>1780000</v>
          </cell>
          <cell r="S65">
            <v>1780000</v>
          </cell>
          <cell r="T65">
            <v>1780000</v>
          </cell>
          <cell r="U65">
            <v>1780000</v>
          </cell>
          <cell r="V65">
            <v>1780000</v>
          </cell>
          <cell r="W65">
            <v>1780000</v>
          </cell>
          <cell r="X65">
            <v>1780000</v>
          </cell>
          <cell r="Y65">
            <v>1780000</v>
          </cell>
          <cell r="Z65">
            <v>1780000</v>
          </cell>
          <cell r="AA65">
            <v>1780000</v>
          </cell>
          <cell r="AB65">
            <v>1780000</v>
          </cell>
          <cell r="AC65">
            <v>1780000</v>
          </cell>
          <cell r="AD65">
            <v>1780000</v>
          </cell>
          <cell r="AE65">
            <v>1780000</v>
          </cell>
          <cell r="AF65">
            <v>1780000</v>
          </cell>
          <cell r="AG65">
            <v>1780000</v>
          </cell>
          <cell r="AH65">
            <v>1780000</v>
          </cell>
          <cell r="AI65">
            <v>1780000</v>
          </cell>
          <cell r="AJ65">
            <v>1780000</v>
          </cell>
          <cell r="AK65">
            <v>1780000</v>
          </cell>
        </row>
        <row r="66">
          <cell r="D66">
            <v>2120000</v>
          </cell>
          <cell r="E66">
            <v>2120000</v>
          </cell>
          <cell r="F66">
            <v>2120000</v>
          </cell>
          <cell r="G66">
            <v>2120000</v>
          </cell>
          <cell r="H66">
            <v>2120000</v>
          </cell>
          <cell r="I66">
            <v>2120000</v>
          </cell>
          <cell r="J66">
            <v>2120000</v>
          </cell>
          <cell r="K66">
            <v>2120000</v>
          </cell>
          <cell r="L66">
            <v>2120000</v>
          </cell>
          <cell r="M66">
            <v>2120000</v>
          </cell>
          <cell r="N66">
            <v>2120000</v>
          </cell>
          <cell r="O66">
            <v>2120000</v>
          </cell>
          <cell r="P66">
            <v>2120000</v>
          </cell>
          <cell r="Q66">
            <v>2120000</v>
          </cell>
          <cell r="R66">
            <v>2120000</v>
          </cell>
          <cell r="S66">
            <v>2120000</v>
          </cell>
          <cell r="T66">
            <v>2120000</v>
          </cell>
          <cell r="U66">
            <v>2120000</v>
          </cell>
          <cell r="V66">
            <v>2120000</v>
          </cell>
          <cell r="W66">
            <v>2120000</v>
          </cell>
          <cell r="X66">
            <v>2120000</v>
          </cell>
          <cell r="Y66">
            <v>2120000</v>
          </cell>
          <cell r="Z66">
            <v>2120000</v>
          </cell>
          <cell r="AA66">
            <v>2120000</v>
          </cell>
          <cell r="AB66">
            <v>2120000</v>
          </cell>
          <cell r="AC66">
            <v>2120000</v>
          </cell>
          <cell r="AD66">
            <v>2120000</v>
          </cell>
          <cell r="AE66">
            <v>2120000</v>
          </cell>
          <cell r="AF66">
            <v>2120000</v>
          </cell>
          <cell r="AG66">
            <v>2120000</v>
          </cell>
          <cell r="AH66">
            <v>2120000</v>
          </cell>
          <cell r="AI66">
            <v>2120000</v>
          </cell>
          <cell r="AJ66">
            <v>2120000</v>
          </cell>
          <cell r="AK66">
            <v>2120000</v>
          </cell>
        </row>
        <row r="67">
          <cell r="D67">
            <v>2470000</v>
          </cell>
          <cell r="E67">
            <v>2470000</v>
          </cell>
          <cell r="F67">
            <v>2470000</v>
          </cell>
          <cell r="G67">
            <v>2470000</v>
          </cell>
          <cell r="H67">
            <v>2470000</v>
          </cell>
          <cell r="I67">
            <v>2470000</v>
          </cell>
          <cell r="J67">
            <v>2470000</v>
          </cell>
          <cell r="K67">
            <v>2470000</v>
          </cell>
          <cell r="L67">
            <v>2470000</v>
          </cell>
          <cell r="M67">
            <v>2470000</v>
          </cell>
          <cell r="N67">
            <v>2470000</v>
          </cell>
          <cell r="O67">
            <v>2470000</v>
          </cell>
          <cell r="P67">
            <v>2470000</v>
          </cell>
          <cell r="Q67">
            <v>2470000</v>
          </cell>
          <cell r="R67">
            <v>2470000</v>
          </cell>
          <cell r="S67">
            <v>2470000</v>
          </cell>
          <cell r="T67">
            <v>2470000</v>
          </cell>
          <cell r="U67">
            <v>2470000</v>
          </cell>
          <cell r="V67">
            <v>2470000</v>
          </cell>
          <cell r="W67">
            <v>2470000</v>
          </cell>
          <cell r="X67">
            <v>2470000</v>
          </cell>
          <cell r="Y67">
            <v>2470000</v>
          </cell>
          <cell r="Z67">
            <v>2470000</v>
          </cell>
          <cell r="AA67">
            <v>2470000</v>
          </cell>
          <cell r="AB67">
            <v>2470000</v>
          </cell>
          <cell r="AC67">
            <v>2470000</v>
          </cell>
          <cell r="AD67">
            <v>2470000</v>
          </cell>
          <cell r="AE67">
            <v>2470000</v>
          </cell>
          <cell r="AF67">
            <v>2470000</v>
          </cell>
          <cell r="AG67">
            <v>2470000</v>
          </cell>
          <cell r="AH67">
            <v>2470000</v>
          </cell>
          <cell r="AI67">
            <v>2470000</v>
          </cell>
          <cell r="AJ67">
            <v>2470000</v>
          </cell>
          <cell r="AK67">
            <v>2470000</v>
          </cell>
        </row>
        <row r="68">
          <cell r="D68">
            <v>2810000</v>
          </cell>
          <cell r="E68">
            <v>2810000</v>
          </cell>
          <cell r="F68">
            <v>2810000</v>
          </cell>
          <cell r="G68">
            <v>2810000</v>
          </cell>
          <cell r="H68">
            <v>2810000</v>
          </cell>
          <cell r="I68">
            <v>2810000</v>
          </cell>
          <cell r="J68">
            <v>2810000</v>
          </cell>
          <cell r="K68">
            <v>2810000</v>
          </cell>
          <cell r="L68">
            <v>2810000</v>
          </cell>
          <cell r="M68">
            <v>2810000</v>
          </cell>
          <cell r="N68">
            <v>2810000</v>
          </cell>
          <cell r="O68">
            <v>2810000</v>
          </cell>
          <cell r="P68">
            <v>2810000</v>
          </cell>
          <cell r="Q68">
            <v>2810000</v>
          </cell>
          <cell r="R68">
            <v>2810000</v>
          </cell>
          <cell r="S68">
            <v>2810000</v>
          </cell>
          <cell r="T68">
            <v>2810000</v>
          </cell>
          <cell r="U68">
            <v>2810000</v>
          </cell>
          <cell r="V68">
            <v>2810000</v>
          </cell>
          <cell r="W68">
            <v>2810000</v>
          </cell>
          <cell r="X68">
            <v>2810000</v>
          </cell>
          <cell r="Y68">
            <v>2810000</v>
          </cell>
          <cell r="Z68">
            <v>2810000</v>
          </cell>
          <cell r="AA68">
            <v>2810000</v>
          </cell>
          <cell r="AB68">
            <v>2810000</v>
          </cell>
          <cell r="AC68">
            <v>2810000</v>
          </cell>
          <cell r="AD68">
            <v>2810000</v>
          </cell>
          <cell r="AE68">
            <v>2810000</v>
          </cell>
          <cell r="AF68">
            <v>2810000</v>
          </cell>
          <cell r="AG68">
            <v>2810000</v>
          </cell>
          <cell r="AH68">
            <v>2810000</v>
          </cell>
          <cell r="AI68">
            <v>2810000</v>
          </cell>
          <cell r="AJ68">
            <v>2810000</v>
          </cell>
          <cell r="AK68">
            <v>2810000</v>
          </cell>
        </row>
        <row r="69">
          <cell r="D69">
            <v>3160000</v>
          </cell>
          <cell r="E69">
            <v>3160000</v>
          </cell>
          <cell r="F69">
            <v>3160000</v>
          </cell>
          <cell r="G69">
            <v>3160000</v>
          </cell>
          <cell r="H69">
            <v>3160000</v>
          </cell>
          <cell r="I69">
            <v>3160000</v>
          </cell>
          <cell r="J69">
            <v>3160000</v>
          </cell>
          <cell r="K69">
            <v>3160000</v>
          </cell>
          <cell r="L69">
            <v>3160000</v>
          </cell>
          <cell r="M69">
            <v>3160000</v>
          </cell>
          <cell r="N69">
            <v>3160000</v>
          </cell>
          <cell r="O69">
            <v>3160000</v>
          </cell>
          <cell r="P69">
            <v>3160000</v>
          </cell>
          <cell r="Q69">
            <v>3160000</v>
          </cell>
          <cell r="R69">
            <v>3160000</v>
          </cell>
          <cell r="S69">
            <v>3160000</v>
          </cell>
          <cell r="T69">
            <v>3160000</v>
          </cell>
          <cell r="U69">
            <v>3160000</v>
          </cell>
          <cell r="V69">
            <v>3160000</v>
          </cell>
          <cell r="W69">
            <v>3160000</v>
          </cell>
          <cell r="X69">
            <v>3160000</v>
          </cell>
          <cell r="Y69">
            <v>3160000</v>
          </cell>
          <cell r="Z69">
            <v>3160000</v>
          </cell>
          <cell r="AA69">
            <v>3160000</v>
          </cell>
          <cell r="AB69">
            <v>3160000</v>
          </cell>
          <cell r="AC69">
            <v>3160000</v>
          </cell>
          <cell r="AD69">
            <v>3160000</v>
          </cell>
          <cell r="AE69">
            <v>3160000</v>
          </cell>
          <cell r="AF69">
            <v>3160000</v>
          </cell>
          <cell r="AG69">
            <v>3160000</v>
          </cell>
          <cell r="AH69">
            <v>3160000</v>
          </cell>
          <cell r="AI69">
            <v>3160000</v>
          </cell>
          <cell r="AJ69">
            <v>3160000</v>
          </cell>
          <cell r="AK69">
            <v>3160000</v>
          </cell>
        </row>
        <row r="70">
          <cell r="D70">
            <v>3840000</v>
          </cell>
          <cell r="E70">
            <v>3840000</v>
          </cell>
          <cell r="F70">
            <v>3840000</v>
          </cell>
          <cell r="G70">
            <v>3840000</v>
          </cell>
          <cell r="H70">
            <v>3840000</v>
          </cell>
          <cell r="I70">
            <v>3840000</v>
          </cell>
          <cell r="J70">
            <v>3840000</v>
          </cell>
          <cell r="K70">
            <v>3840000</v>
          </cell>
          <cell r="L70">
            <v>3840000</v>
          </cell>
          <cell r="M70">
            <v>3840000</v>
          </cell>
          <cell r="N70">
            <v>3840000</v>
          </cell>
          <cell r="O70">
            <v>3840000</v>
          </cell>
          <cell r="P70">
            <v>3840000</v>
          </cell>
          <cell r="Q70">
            <v>3840000</v>
          </cell>
          <cell r="R70">
            <v>3840000</v>
          </cell>
          <cell r="S70">
            <v>3840000</v>
          </cell>
          <cell r="T70">
            <v>3840000</v>
          </cell>
          <cell r="U70">
            <v>3840000</v>
          </cell>
          <cell r="V70">
            <v>3840000</v>
          </cell>
          <cell r="W70">
            <v>3840000</v>
          </cell>
          <cell r="X70">
            <v>3840000</v>
          </cell>
          <cell r="Y70">
            <v>3840000</v>
          </cell>
          <cell r="Z70">
            <v>3840000</v>
          </cell>
          <cell r="AA70">
            <v>3840000</v>
          </cell>
          <cell r="AB70">
            <v>3840000</v>
          </cell>
          <cell r="AC70">
            <v>3840000</v>
          </cell>
          <cell r="AD70">
            <v>3840000</v>
          </cell>
          <cell r="AE70">
            <v>3840000</v>
          </cell>
          <cell r="AF70">
            <v>3840000</v>
          </cell>
          <cell r="AG70">
            <v>3840000</v>
          </cell>
          <cell r="AH70">
            <v>3840000</v>
          </cell>
          <cell r="AI70">
            <v>3840000</v>
          </cell>
          <cell r="AJ70">
            <v>3840000</v>
          </cell>
          <cell r="AK70">
            <v>3840000</v>
          </cell>
        </row>
        <row r="72">
          <cell r="D72">
            <v>260000</v>
          </cell>
          <cell r="E72">
            <v>260000</v>
          </cell>
          <cell r="F72">
            <v>260000</v>
          </cell>
          <cell r="G72">
            <v>260000</v>
          </cell>
          <cell r="H72">
            <v>260000</v>
          </cell>
          <cell r="I72">
            <v>260000</v>
          </cell>
          <cell r="J72">
            <v>260000</v>
          </cell>
          <cell r="K72">
            <v>260000</v>
          </cell>
          <cell r="L72">
            <v>260000</v>
          </cell>
          <cell r="M72">
            <v>260000</v>
          </cell>
          <cell r="N72">
            <v>260000</v>
          </cell>
          <cell r="O72">
            <v>260000</v>
          </cell>
          <cell r="P72">
            <v>260000</v>
          </cell>
          <cell r="Q72">
            <v>260000</v>
          </cell>
          <cell r="R72">
            <v>260000</v>
          </cell>
          <cell r="S72">
            <v>260000</v>
          </cell>
          <cell r="T72">
            <v>260000</v>
          </cell>
          <cell r="U72">
            <v>260000</v>
          </cell>
          <cell r="V72">
            <v>260000</v>
          </cell>
          <cell r="W72">
            <v>260000</v>
          </cell>
          <cell r="X72">
            <v>260000</v>
          </cell>
          <cell r="Y72">
            <v>260000</v>
          </cell>
          <cell r="Z72">
            <v>260000</v>
          </cell>
          <cell r="AA72">
            <v>260000</v>
          </cell>
          <cell r="AB72">
            <v>260000</v>
          </cell>
          <cell r="AC72">
            <v>260000</v>
          </cell>
          <cell r="AD72">
            <v>260000</v>
          </cell>
          <cell r="AE72">
            <v>260000</v>
          </cell>
          <cell r="AF72">
            <v>260000</v>
          </cell>
          <cell r="AG72">
            <v>260000</v>
          </cell>
          <cell r="AH72">
            <v>260000</v>
          </cell>
          <cell r="AI72">
            <v>260000</v>
          </cell>
          <cell r="AJ72">
            <v>260000</v>
          </cell>
          <cell r="AK72">
            <v>260000</v>
          </cell>
        </row>
        <row r="73">
          <cell r="D73">
            <v>310000</v>
          </cell>
          <cell r="E73">
            <v>310000</v>
          </cell>
          <cell r="F73">
            <v>310000</v>
          </cell>
          <cell r="G73">
            <v>310000</v>
          </cell>
          <cell r="H73">
            <v>310000</v>
          </cell>
          <cell r="I73">
            <v>310000</v>
          </cell>
          <cell r="J73">
            <v>310000</v>
          </cell>
          <cell r="K73">
            <v>310000</v>
          </cell>
          <cell r="L73">
            <v>310000</v>
          </cell>
          <cell r="M73">
            <v>310000</v>
          </cell>
          <cell r="N73">
            <v>310000</v>
          </cell>
          <cell r="O73">
            <v>310000</v>
          </cell>
          <cell r="P73">
            <v>310000</v>
          </cell>
          <cell r="Q73">
            <v>310000</v>
          </cell>
          <cell r="R73">
            <v>310000</v>
          </cell>
          <cell r="S73">
            <v>310000</v>
          </cell>
          <cell r="T73">
            <v>310000</v>
          </cell>
          <cell r="U73">
            <v>310000</v>
          </cell>
          <cell r="V73">
            <v>310000</v>
          </cell>
          <cell r="W73">
            <v>310000</v>
          </cell>
          <cell r="X73">
            <v>310000</v>
          </cell>
          <cell r="Y73">
            <v>310000</v>
          </cell>
          <cell r="Z73">
            <v>310000</v>
          </cell>
          <cell r="AA73">
            <v>310000</v>
          </cell>
          <cell r="AB73">
            <v>310000</v>
          </cell>
          <cell r="AC73">
            <v>310000</v>
          </cell>
          <cell r="AD73">
            <v>310000</v>
          </cell>
          <cell r="AE73">
            <v>310000</v>
          </cell>
          <cell r="AF73">
            <v>310000</v>
          </cell>
          <cell r="AG73">
            <v>310000</v>
          </cell>
          <cell r="AH73">
            <v>310000</v>
          </cell>
          <cell r="AI73">
            <v>310000</v>
          </cell>
          <cell r="AJ73">
            <v>310000</v>
          </cell>
          <cell r="AK73">
            <v>310000</v>
          </cell>
        </row>
        <row r="74">
          <cell r="D74">
            <v>370000</v>
          </cell>
          <cell r="E74">
            <v>370000</v>
          </cell>
          <cell r="F74">
            <v>370000</v>
          </cell>
          <cell r="G74">
            <v>370000</v>
          </cell>
          <cell r="H74">
            <v>370000</v>
          </cell>
          <cell r="I74">
            <v>370000</v>
          </cell>
          <cell r="J74">
            <v>370000</v>
          </cell>
          <cell r="K74">
            <v>370000</v>
          </cell>
          <cell r="L74">
            <v>370000</v>
          </cell>
          <cell r="M74">
            <v>370000</v>
          </cell>
          <cell r="N74">
            <v>370000</v>
          </cell>
          <cell r="O74">
            <v>370000</v>
          </cell>
          <cell r="P74">
            <v>370000</v>
          </cell>
          <cell r="Q74">
            <v>370000</v>
          </cell>
          <cell r="R74">
            <v>370000</v>
          </cell>
          <cell r="S74">
            <v>370000</v>
          </cell>
          <cell r="T74">
            <v>370000</v>
          </cell>
          <cell r="U74">
            <v>370000</v>
          </cell>
          <cell r="V74">
            <v>370000</v>
          </cell>
          <cell r="W74">
            <v>370000</v>
          </cell>
          <cell r="X74">
            <v>370000</v>
          </cell>
          <cell r="Y74">
            <v>370000</v>
          </cell>
          <cell r="Z74">
            <v>370000</v>
          </cell>
          <cell r="AA74">
            <v>370000</v>
          </cell>
          <cell r="AB74">
            <v>370000</v>
          </cell>
          <cell r="AC74">
            <v>370000</v>
          </cell>
          <cell r="AD74">
            <v>370000</v>
          </cell>
          <cell r="AE74">
            <v>370000</v>
          </cell>
          <cell r="AF74">
            <v>370000</v>
          </cell>
          <cell r="AG74">
            <v>370000</v>
          </cell>
          <cell r="AH74">
            <v>370000</v>
          </cell>
          <cell r="AI74">
            <v>370000</v>
          </cell>
          <cell r="AJ74">
            <v>370000</v>
          </cell>
          <cell r="AK74">
            <v>370000</v>
          </cell>
        </row>
        <row r="75">
          <cell r="D75">
            <v>430000</v>
          </cell>
          <cell r="E75">
            <v>430000</v>
          </cell>
          <cell r="F75">
            <v>430000</v>
          </cell>
          <cell r="G75">
            <v>430000</v>
          </cell>
          <cell r="H75">
            <v>430000</v>
          </cell>
          <cell r="I75">
            <v>430000</v>
          </cell>
          <cell r="J75">
            <v>430000</v>
          </cell>
          <cell r="K75">
            <v>430000</v>
          </cell>
          <cell r="L75">
            <v>430000</v>
          </cell>
          <cell r="M75">
            <v>430000</v>
          </cell>
          <cell r="N75">
            <v>430000</v>
          </cell>
          <cell r="O75">
            <v>430000</v>
          </cell>
          <cell r="P75">
            <v>430000</v>
          </cell>
          <cell r="Q75">
            <v>430000</v>
          </cell>
          <cell r="R75">
            <v>430000</v>
          </cell>
          <cell r="S75">
            <v>430000</v>
          </cell>
          <cell r="T75">
            <v>430000</v>
          </cell>
          <cell r="U75">
            <v>430000</v>
          </cell>
          <cell r="V75">
            <v>430000</v>
          </cell>
          <cell r="W75">
            <v>430000</v>
          </cell>
          <cell r="X75">
            <v>430000</v>
          </cell>
          <cell r="Y75">
            <v>430000</v>
          </cell>
          <cell r="Z75">
            <v>430000</v>
          </cell>
          <cell r="AA75">
            <v>430000</v>
          </cell>
          <cell r="AB75">
            <v>430000</v>
          </cell>
          <cell r="AC75">
            <v>430000</v>
          </cell>
          <cell r="AD75">
            <v>430000</v>
          </cell>
          <cell r="AE75">
            <v>430000</v>
          </cell>
          <cell r="AF75">
            <v>430000</v>
          </cell>
          <cell r="AG75">
            <v>430000</v>
          </cell>
          <cell r="AH75">
            <v>430000</v>
          </cell>
          <cell r="AI75">
            <v>430000</v>
          </cell>
          <cell r="AJ75">
            <v>430000</v>
          </cell>
          <cell r="AK75">
            <v>430000</v>
          </cell>
        </row>
        <row r="76">
          <cell r="D76">
            <v>500000</v>
          </cell>
          <cell r="E76">
            <v>500000</v>
          </cell>
          <cell r="F76">
            <v>500000</v>
          </cell>
          <cell r="G76">
            <v>500000</v>
          </cell>
          <cell r="H76">
            <v>500000</v>
          </cell>
          <cell r="I76">
            <v>500000</v>
          </cell>
          <cell r="J76">
            <v>500000</v>
          </cell>
          <cell r="K76">
            <v>500000</v>
          </cell>
          <cell r="L76">
            <v>500000</v>
          </cell>
          <cell r="M76">
            <v>500000</v>
          </cell>
          <cell r="N76">
            <v>500000</v>
          </cell>
          <cell r="O76">
            <v>500000</v>
          </cell>
          <cell r="P76">
            <v>500000</v>
          </cell>
          <cell r="Q76">
            <v>500000</v>
          </cell>
          <cell r="R76">
            <v>500000</v>
          </cell>
          <cell r="S76">
            <v>500000</v>
          </cell>
          <cell r="T76">
            <v>500000</v>
          </cell>
          <cell r="U76">
            <v>500000</v>
          </cell>
          <cell r="V76">
            <v>500000</v>
          </cell>
          <cell r="W76">
            <v>500000</v>
          </cell>
          <cell r="X76">
            <v>500000</v>
          </cell>
          <cell r="Y76">
            <v>500000</v>
          </cell>
          <cell r="Z76">
            <v>500000</v>
          </cell>
          <cell r="AA76">
            <v>500000</v>
          </cell>
          <cell r="AB76">
            <v>500000</v>
          </cell>
          <cell r="AC76">
            <v>500000</v>
          </cell>
          <cell r="AD76">
            <v>500000</v>
          </cell>
          <cell r="AE76">
            <v>500000</v>
          </cell>
          <cell r="AF76">
            <v>500000</v>
          </cell>
          <cell r="AG76">
            <v>500000</v>
          </cell>
          <cell r="AH76">
            <v>500000</v>
          </cell>
          <cell r="AI76">
            <v>500000</v>
          </cell>
          <cell r="AJ76">
            <v>500000</v>
          </cell>
          <cell r="AK76">
            <v>500000</v>
          </cell>
        </row>
        <row r="77">
          <cell r="D77">
            <v>570000</v>
          </cell>
          <cell r="E77">
            <v>570000</v>
          </cell>
          <cell r="F77">
            <v>570000</v>
          </cell>
          <cell r="G77">
            <v>570000</v>
          </cell>
          <cell r="H77">
            <v>570000</v>
          </cell>
          <cell r="I77">
            <v>570000</v>
          </cell>
          <cell r="J77">
            <v>570000</v>
          </cell>
          <cell r="K77">
            <v>570000</v>
          </cell>
          <cell r="L77">
            <v>570000</v>
          </cell>
          <cell r="M77">
            <v>570000</v>
          </cell>
          <cell r="N77">
            <v>570000</v>
          </cell>
          <cell r="O77">
            <v>570000</v>
          </cell>
          <cell r="P77">
            <v>570000</v>
          </cell>
          <cell r="Q77">
            <v>570000</v>
          </cell>
          <cell r="R77">
            <v>570000</v>
          </cell>
          <cell r="S77">
            <v>570000</v>
          </cell>
          <cell r="T77">
            <v>570000</v>
          </cell>
          <cell r="U77">
            <v>570000</v>
          </cell>
          <cell r="V77">
            <v>570000</v>
          </cell>
          <cell r="W77">
            <v>570000</v>
          </cell>
          <cell r="X77">
            <v>570000</v>
          </cell>
          <cell r="Y77">
            <v>570000</v>
          </cell>
          <cell r="Z77">
            <v>570000</v>
          </cell>
          <cell r="AA77">
            <v>570000</v>
          </cell>
          <cell r="AB77">
            <v>570000</v>
          </cell>
          <cell r="AC77">
            <v>570000</v>
          </cell>
          <cell r="AD77">
            <v>570000</v>
          </cell>
          <cell r="AE77">
            <v>570000</v>
          </cell>
          <cell r="AF77">
            <v>570000</v>
          </cell>
          <cell r="AG77">
            <v>570000</v>
          </cell>
          <cell r="AH77">
            <v>570000</v>
          </cell>
          <cell r="AI77">
            <v>570000</v>
          </cell>
          <cell r="AJ77">
            <v>570000</v>
          </cell>
          <cell r="AK77">
            <v>570000</v>
          </cell>
        </row>
        <row r="78">
          <cell r="D78">
            <v>640000</v>
          </cell>
          <cell r="E78">
            <v>640000</v>
          </cell>
          <cell r="F78">
            <v>640000</v>
          </cell>
          <cell r="G78">
            <v>640000</v>
          </cell>
          <cell r="H78">
            <v>640000</v>
          </cell>
          <cell r="I78">
            <v>640000</v>
          </cell>
          <cell r="J78">
            <v>640000</v>
          </cell>
          <cell r="K78">
            <v>640000</v>
          </cell>
          <cell r="L78">
            <v>640000</v>
          </cell>
          <cell r="M78">
            <v>640000</v>
          </cell>
          <cell r="N78">
            <v>640000</v>
          </cell>
          <cell r="O78">
            <v>640000</v>
          </cell>
          <cell r="P78">
            <v>640000</v>
          </cell>
          <cell r="Q78">
            <v>640000</v>
          </cell>
          <cell r="R78">
            <v>640000</v>
          </cell>
          <cell r="S78">
            <v>640000</v>
          </cell>
          <cell r="T78">
            <v>640000</v>
          </cell>
          <cell r="U78">
            <v>640000</v>
          </cell>
          <cell r="V78">
            <v>640000</v>
          </cell>
          <cell r="W78">
            <v>640000</v>
          </cell>
          <cell r="X78">
            <v>640000</v>
          </cell>
          <cell r="Y78">
            <v>640000</v>
          </cell>
          <cell r="Z78">
            <v>640000</v>
          </cell>
          <cell r="AA78">
            <v>640000</v>
          </cell>
          <cell r="AB78">
            <v>640000</v>
          </cell>
          <cell r="AC78">
            <v>640000</v>
          </cell>
          <cell r="AD78">
            <v>640000</v>
          </cell>
          <cell r="AE78">
            <v>640000</v>
          </cell>
          <cell r="AF78">
            <v>640000</v>
          </cell>
          <cell r="AG78">
            <v>640000</v>
          </cell>
          <cell r="AH78">
            <v>640000</v>
          </cell>
          <cell r="AI78">
            <v>640000</v>
          </cell>
          <cell r="AJ78">
            <v>640000</v>
          </cell>
          <cell r="AK78">
            <v>640000</v>
          </cell>
        </row>
        <row r="79">
          <cell r="D79">
            <v>810000</v>
          </cell>
          <cell r="E79">
            <v>810000</v>
          </cell>
          <cell r="F79">
            <v>810000</v>
          </cell>
          <cell r="G79">
            <v>810000</v>
          </cell>
          <cell r="H79">
            <v>810000</v>
          </cell>
          <cell r="I79">
            <v>810000</v>
          </cell>
          <cell r="J79">
            <v>810000</v>
          </cell>
          <cell r="K79">
            <v>810000</v>
          </cell>
          <cell r="L79">
            <v>810000</v>
          </cell>
          <cell r="M79">
            <v>810000</v>
          </cell>
          <cell r="N79">
            <v>810000</v>
          </cell>
          <cell r="O79">
            <v>810000</v>
          </cell>
          <cell r="P79">
            <v>810000</v>
          </cell>
          <cell r="Q79">
            <v>810000</v>
          </cell>
          <cell r="R79">
            <v>810000</v>
          </cell>
          <cell r="S79">
            <v>810000</v>
          </cell>
          <cell r="T79">
            <v>810000</v>
          </cell>
          <cell r="U79">
            <v>810000</v>
          </cell>
          <cell r="V79">
            <v>810000</v>
          </cell>
          <cell r="W79">
            <v>810000</v>
          </cell>
          <cell r="X79">
            <v>810000</v>
          </cell>
          <cell r="Y79">
            <v>810000</v>
          </cell>
          <cell r="Z79">
            <v>810000</v>
          </cell>
          <cell r="AA79">
            <v>810000</v>
          </cell>
          <cell r="AB79">
            <v>810000</v>
          </cell>
          <cell r="AC79">
            <v>810000</v>
          </cell>
          <cell r="AD79">
            <v>810000</v>
          </cell>
          <cell r="AE79">
            <v>810000</v>
          </cell>
          <cell r="AF79">
            <v>810000</v>
          </cell>
          <cell r="AG79">
            <v>810000</v>
          </cell>
          <cell r="AH79">
            <v>810000</v>
          </cell>
          <cell r="AI79">
            <v>810000</v>
          </cell>
          <cell r="AJ79">
            <v>810000</v>
          </cell>
          <cell r="AK79">
            <v>810000</v>
          </cell>
        </row>
        <row r="80">
          <cell r="D80">
            <v>980000</v>
          </cell>
          <cell r="E80">
            <v>980000</v>
          </cell>
          <cell r="F80">
            <v>980000</v>
          </cell>
          <cell r="G80">
            <v>980000</v>
          </cell>
          <cell r="H80">
            <v>980000</v>
          </cell>
          <cell r="I80">
            <v>980000</v>
          </cell>
          <cell r="J80">
            <v>980000</v>
          </cell>
          <cell r="K80">
            <v>980000</v>
          </cell>
          <cell r="L80">
            <v>980000</v>
          </cell>
          <cell r="M80">
            <v>980000</v>
          </cell>
          <cell r="N80">
            <v>980000</v>
          </cell>
          <cell r="O80">
            <v>980000</v>
          </cell>
          <cell r="P80">
            <v>980000</v>
          </cell>
          <cell r="Q80">
            <v>980000</v>
          </cell>
          <cell r="R80">
            <v>980000</v>
          </cell>
          <cell r="S80">
            <v>980000</v>
          </cell>
          <cell r="T80">
            <v>980000</v>
          </cell>
          <cell r="U80">
            <v>980000</v>
          </cell>
          <cell r="V80">
            <v>980000</v>
          </cell>
          <cell r="W80">
            <v>980000</v>
          </cell>
          <cell r="X80">
            <v>980000</v>
          </cell>
          <cell r="Y80">
            <v>980000</v>
          </cell>
          <cell r="Z80">
            <v>980000</v>
          </cell>
          <cell r="AA80">
            <v>980000</v>
          </cell>
          <cell r="AB80">
            <v>980000</v>
          </cell>
          <cell r="AC80">
            <v>980000</v>
          </cell>
          <cell r="AD80">
            <v>980000</v>
          </cell>
          <cell r="AE80">
            <v>980000</v>
          </cell>
          <cell r="AF80">
            <v>980000</v>
          </cell>
          <cell r="AG80">
            <v>980000</v>
          </cell>
          <cell r="AH80">
            <v>980000</v>
          </cell>
          <cell r="AI80">
            <v>980000</v>
          </cell>
          <cell r="AJ80">
            <v>980000</v>
          </cell>
          <cell r="AK80">
            <v>980000</v>
          </cell>
        </row>
        <row r="81">
          <cell r="D81">
            <v>1150000</v>
          </cell>
          <cell r="E81">
            <v>1150000</v>
          </cell>
          <cell r="F81">
            <v>1150000</v>
          </cell>
          <cell r="G81">
            <v>1150000</v>
          </cell>
          <cell r="H81">
            <v>1150000</v>
          </cell>
          <cell r="I81">
            <v>1150000</v>
          </cell>
          <cell r="J81">
            <v>1150000</v>
          </cell>
          <cell r="K81">
            <v>1150000</v>
          </cell>
          <cell r="L81">
            <v>1150000</v>
          </cell>
          <cell r="M81">
            <v>1150000</v>
          </cell>
          <cell r="N81">
            <v>1150000</v>
          </cell>
          <cell r="O81">
            <v>1150000</v>
          </cell>
          <cell r="P81">
            <v>1150000</v>
          </cell>
          <cell r="Q81">
            <v>1150000</v>
          </cell>
          <cell r="R81">
            <v>1150000</v>
          </cell>
          <cell r="S81">
            <v>1150000</v>
          </cell>
          <cell r="T81">
            <v>1150000</v>
          </cell>
          <cell r="U81">
            <v>1150000</v>
          </cell>
          <cell r="V81">
            <v>1150000</v>
          </cell>
          <cell r="W81">
            <v>1150000</v>
          </cell>
          <cell r="X81">
            <v>1150000</v>
          </cell>
          <cell r="Y81">
            <v>1150000</v>
          </cell>
          <cell r="Z81">
            <v>1150000</v>
          </cell>
          <cell r="AA81">
            <v>1150000</v>
          </cell>
          <cell r="AB81">
            <v>1150000</v>
          </cell>
          <cell r="AC81">
            <v>1150000</v>
          </cell>
          <cell r="AD81">
            <v>1150000</v>
          </cell>
          <cell r="AE81">
            <v>1150000</v>
          </cell>
          <cell r="AF81">
            <v>1150000</v>
          </cell>
          <cell r="AG81">
            <v>1150000</v>
          </cell>
          <cell r="AH81">
            <v>1150000</v>
          </cell>
          <cell r="AI81">
            <v>1150000</v>
          </cell>
          <cell r="AJ81">
            <v>1150000</v>
          </cell>
          <cell r="AK81">
            <v>1150000</v>
          </cell>
        </row>
        <row r="82">
          <cell r="D82">
            <v>1330000</v>
          </cell>
          <cell r="E82">
            <v>1330000</v>
          </cell>
          <cell r="F82">
            <v>1330000</v>
          </cell>
          <cell r="G82">
            <v>1330000</v>
          </cell>
          <cell r="H82">
            <v>1330000</v>
          </cell>
          <cell r="I82">
            <v>1330000</v>
          </cell>
          <cell r="J82">
            <v>1330000</v>
          </cell>
          <cell r="K82">
            <v>1330000</v>
          </cell>
          <cell r="L82">
            <v>1330000</v>
          </cell>
          <cell r="M82">
            <v>1330000</v>
          </cell>
          <cell r="N82">
            <v>1330000</v>
          </cell>
          <cell r="O82">
            <v>1330000</v>
          </cell>
          <cell r="P82">
            <v>1330000</v>
          </cell>
          <cell r="Q82">
            <v>1330000</v>
          </cell>
          <cell r="R82">
            <v>1330000</v>
          </cell>
          <cell r="S82">
            <v>1330000</v>
          </cell>
          <cell r="T82">
            <v>1330000</v>
          </cell>
          <cell r="U82">
            <v>1330000</v>
          </cell>
          <cell r="V82">
            <v>1330000</v>
          </cell>
          <cell r="W82">
            <v>1330000</v>
          </cell>
          <cell r="X82">
            <v>1330000</v>
          </cell>
          <cell r="Y82">
            <v>1330000</v>
          </cell>
          <cell r="Z82">
            <v>1330000</v>
          </cell>
          <cell r="AA82">
            <v>1330000</v>
          </cell>
          <cell r="AB82">
            <v>1330000</v>
          </cell>
          <cell r="AC82">
            <v>1330000</v>
          </cell>
          <cell r="AD82">
            <v>1330000</v>
          </cell>
          <cell r="AE82">
            <v>1330000</v>
          </cell>
          <cell r="AF82">
            <v>1330000</v>
          </cell>
          <cell r="AG82">
            <v>1330000</v>
          </cell>
          <cell r="AH82">
            <v>1330000</v>
          </cell>
          <cell r="AI82">
            <v>1330000</v>
          </cell>
          <cell r="AJ82">
            <v>1330000</v>
          </cell>
          <cell r="AK82">
            <v>1330000</v>
          </cell>
        </row>
        <row r="83">
          <cell r="D83">
            <v>1580000</v>
          </cell>
          <cell r="E83">
            <v>1580000</v>
          </cell>
          <cell r="F83">
            <v>1580000</v>
          </cell>
          <cell r="G83">
            <v>1580000</v>
          </cell>
          <cell r="H83">
            <v>1580000</v>
          </cell>
          <cell r="I83">
            <v>1580000</v>
          </cell>
          <cell r="J83">
            <v>1580000</v>
          </cell>
          <cell r="K83">
            <v>1580000</v>
          </cell>
          <cell r="L83">
            <v>1580000</v>
          </cell>
          <cell r="M83">
            <v>1580000</v>
          </cell>
          <cell r="N83">
            <v>1580000</v>
          </cell>
          <cell r="O83">
            <v>1580000</v>
          </cell>
          <cell r="P83">
            <v>1580000</v>
          </cell>
          <cell r="Q83">
            <v>1580000</v>
          </cell>
          <cell r="R83">
            <v>1580000</v>
          </cell>
          <cell r="S83">
            <v>1580000</v>
          </cell>
          <cell r="T83">
            <v>1580000</v>
          </cell>
          <cell r="U83">
            <v>1580000</v>
          </cell>
          <cell r="V83">
            <v>1580000</v>
          </cell>
          <cell r="W83">
            <v>1580000</v>
          </cell>
          <cell r="X83">
            <v>1580000</v>
          </cell>
          <cell r="Y83">
            <v>1580000</v>
          </cell>
          <cell r="Z83">
            <v>1580000</v>
          </cell>
          <cell r="AA83">
            <v>1580000</v>
          </cell>
          <cell r="AB83">
            <v>1580000</v>
          </cell>
          <cell r="AC83">
            <v>1580000</v>
          </cell>
          <cell r="AD83">
            <v>1580000</v>
          </cell>
          <cell r="AE83">
            <v>1580000</v>
          </cell>
          <cell r="AF83">
            <v>1580000</v>
          </cell>
          <cell r="AG83">
            <v>1580000</v>
          </cell>
          <cell r="AH83">
            <v>1580000</v>
          </cell>
          <cell r="AI83">
            <v>1580000</v>
          </cell>
          <cell r="AJ83">
            <v>1580000</v>
          </cell>
          <cell r="AK83">
            <v>1580000</v>
          </cell>
        </row>
        <row r="84">
          <cell r="D84">
            <v>1840000</v>
          </cell>
          <cell r="E84">
            <v>1840000</v>
          </cell>
          <cell r="F84">
            <v>1840000</v>
          </cell>
          <cell r="G84">
            <v>1840000</v>
          </cell>
          <cell r="H84">
            <v>1840000</v>
          </cell>
          <cell r="I84">
            <v>1840000</v>
          </cell>
          <cell r="J84">
            <v>1840000</v>
          </cell>
          <cell r="K84">
            <v>1840000</v>
          </cell>
          <cell r="L84">
            <v>1840000</v>
          </cell>
          <cell r="M84">
            <v>1840000</v>
          </cell>
          <cell r="N84">
            <v>1840000</v>
          </cell>
          <cell r="O84">
            <v>1840000</v>
          </cell>
          <cell r="P84">
            <v>1840000</v>
          </cell>
          <cell r="Q84">
            <v>1840000</v>
          </cell>
          <cell r="R84">
            <v>1840000</v>
          </cell>
          <cell r="S84">
            <v>1840000</v>
          </cell>
          <cell r="T84">
            <v>1840000</v>
          </cell>
          <cell r="U84">
            <v>1840000</v>
          </cell>
          <cell r="V84">
            <v>1840000</v>
          </cell>
          <cell r="W84">
            <v>1840000</v>
          </cell>
          <cell r="X84">
            <v>1840000</v>
          </cell>
          <cell r="Y84">
            <v>1840000</v>
          </cell>
          <cell r="Z84">
            <v>1840000</v>
          </cell>
          <cell r="AA84">
            <v>1840000</v>
          </cell>
          <cell r="AB84">
            <v>1840000</v>
          </cell>
          <cell r="AC84">
            <v>1840000</v>
          </cell>
          <cell r="AD84">
            <v>1840000</v>
          </cell>
          <cell r="AE84">
            <v>1840000</v>
          </cell>
          <cell r="AF84">
            <v>1840000</v>
          </cell>
          <cell r="AG84">
            <v>1840000</v>
          </cell>
          <cell r="AH84">
            <v>1840000</v>
          </cell>
          <cell r="AI84">
            <v>1840000</v>
          </cell>
          <cell r="AJ84">
            <v>1840000</v>
          </cell>
          <cell r="AK84">
            <v>1840000</v>
          </cell>
        </row>
        <row r="85">
          <cell r="D85">
            <v>2090000</v>
          </cell>
          <cell r="E85">
            <v>2090000</v>
          </cell>
          <cell r="F85">
            <v>2090000</v>
          </cell>
          <cell r="G85">
            <v>2090000</v>
          </cell>
          <cell r="H85">
            <v>2090000</v>
          </cell>
          <cell r="I85">
            <v>2090000</v>
          </cell>
          <cell r="J85">
            <v>2090000</v>
          </cell>
          <cell r="K85">
            <v>2090000</v>
          </cell>
          <cell r="L85">
            <v>2090000</v>
          </cell>
          <cell r="M85">
            <v>2090000</v>
          </cell>
          <cell r="N85">
            <v>2090000</v>
          </cell>
          <cell r="O85">
            <v>2090000</v>
          </cell>
          <cell r="P85">
            <v>2090000</v>
          </cell>
          <cell r="Q85">
            <v>2090000</v>
          </cell>
          <cell r="R85">
            <v>2090000</v>
          </cell>
          <cell r="S85">
            <v>2090000</v>
          </cell>
          <cell r="T85">
            <v>2090000</v>
          </cell>
          <cell r="U85">
            <v>2090000</v>
          </cell>
          <cell r="V85">
            <v>2090000</v>
          </cell>
          <cell r="W85">
            <v>2090000</v>
          </cell>
          <cell r="X85">
            <v>2090000</v>
          </cell>
          <cell r="Y85">
            <v>2090000</v>
          </cell>
          <cell r="Z85">
            <v>2090000</v>
          </cell>
          <cell r="AA85">
            <v>2090000</v>
          </cell>
          <cell r="AB85">
            <v>2090000</v>
          </cell>
          <cell r="AC85">
            <v>2090000</v>
          </cell>
          <cell r="AD85">
            <v>2090000</v>
          </cell>
          <cell r="AE85">
            <v>2090000</v>
          </cell>
          <cell r="AF85">
            <v>2090000</v>
          </cell>
          <cell r="AG85">
            <v>2090000</v>
          </cell>
          <cell r="AH85">
            <v>2090000</v>
          </cell>
          <cell r="AI85">
            <v>2090000</v>
          </cell>
          <cell r="AJ85">
            <v>2090000</v>
          </cell>
          <cell r="AK85">
            <v>2090000</v>
          </cell>
        </row>
        <row r="86">
          <cell r="D86">
            <v>2350000</v>
          </cell>
          <cell r="E86">
            <v>2350000</v>
          </cell>
          <cell r="F86">
            <v>2350000</v>
          </cell>
          <cell r="G86">
            <v>2350000</v>
          </cell>
          <cell r="H86">
            <v>2350000</v>
          </cell>
          <cell r="I86">
            <v>2350000</v>
          </cell>
          <cell r="J86">
            <v>2350000</v>
          </cell>
          <cell r="K86">
            <v>2350000</v>
          </cell>
          <cell r="L86">
            <v>2350000</v>
          </cell>
          <cell r="M86">
            <v>2350000</v>
          </cell>
          <cell r="N86">
            <v>2350000</v>
          </cell>
          <cell r="O86">
            <v>2350000</v>
          </cell>
          <cell r="P86">
            <v>2350000</v>
          </cell>
          <cell r="Q86">
            <v>2350000</v>
          </cell>
          <cell r="R86">
            <v>2350000</v>
          </cell>
          <cell r="S86">
            <v>2350000</v>
          </cell>
          <cell r="T86">
            <v>2350000</v>
          </cell>
          <cell r="U86">
            <v>2350000</v>
          </cell>
          <cell r="V86">
            <v>2350000</v>
          </cell>
          <cell r="W86">
            <v>2350000</v>
          </cell>
          <cell r="X86">
            <v>2350000</v>
          </cell>
          <cell r="Y86">
            <v>2350000</v>
          </cell>
          <cell r="Z86">
            <v>2350000</v>
          </cell>
          <cell r="AA86">
            <v>2350000</v>
          </cell>
          <cell r="AB86">
            <v>2350000</v>
          </cell>
          <cell r="AC86">
            <v>2350000</v>
          </cell>
          <cell r="AD86">
            <v>2350000</v>
          </cell>
          <cell r="AE86">
            <v>2350000</v>
          </cell>
          <cell r="AF86">
            <v>2350000</v>
          </cell>
          <cell r="AG86">
            <v>2350000</v>
          </cell>
          <cell r="AH86">
            <v>2350000</v>
          </cell>
          <cell r="AI86">
            <v>2350000</v>
          </cell>
          <cell r="AJ86">
            <v>2350000</v>
          </cell>
          <cell r="AK86">
            <v>2350000</v>
          </cell>
        </row>
        <row r="87">
          <cell r="D87">
            <v>2860000</v>
          </cell>
          <cell r="E87">
            <v>2860000</v>
          </cell>
          <cell r="F87">
            <v>2860000</v>
          </cell>
          <cell r="G87">
            <v>2860000</v>
          </cell>
          <cell r="H87">
            <v>2860000</v>
          </cell>
          <cell r="I87">
            <v>2860000</v>
          </cell>
          <cell r="J87">
            <v>2860000</v>
          </cell>
          <cell r="K87">
            <v>2860000</v>
          </cell>
          <cell r="L87">
            <v>2860000</v>
          </cell>
          <cell r="M87">
            <v>2860000</v>
          </cell>
          <cell r="N87">
            <v>2860000</v>
          </cell>
          <cell r="O87">
            <v>2860000</v>
          </cell>
          <cell r="P87">
            <v>2860000</v>
          </cell>
          <cell r="Q87">
            <v>2860000</v>
          </cell>
          <cell r="R87">
            <v>2860000</v>
          </cell>
          <cell r="S87">
            <v>2860000</v>
          </cell>
          <cell r="T87">
            <v>2860000</v>
          </cell>
          <cell r="U87">
            <v>2860000</v>
          </cell>
          <cell r="V87">
            <v>2860000</v>
          </cell>
          <cell r="W87">
            <v>2860000</v>
          </cell>
          <cell r="X87">
            <v>2860000</v>
          </cell>
          <cell r="Y87">
            <v>2860000</v>
          </cell>
          <cell r="Z87">
            <v>2860000</v>
          </cell>
          <cell r="AA87">
            <v>2860000</v>
          </cell>
          <cell r="AB87">
            <v>2860000</v>
          </cell>
          <cell r="AC87">
            <v>2860000</v>
          </cell>
          <cell r="AD87">
            <v>2860000</v>
          </cell>
          <cell r="AE87">
            <v>2860000</v>
          </cell>
          <cell r="AF87">
            <v>2860000</v>
          </cell>
          <cell r="AG87">
            <v>2860000</v>
          </cell>
          <cell r="AH87">
            <v>2860000</v>
          </cell>
          <cell r="AI87">
            <v>2860000</v>
          </cell>
          <cell r="AJ87">
            <v>2860000</v>
          </cell>
          <cell r="AK87">
            <v>2860000</v>
          </cell>
        </row>
        <row r="90">
          <cell r="D90">
            <v>680000</v>
          </cell>
          <cell r="E90">
            <v>680000</v>
          </cell>
          <cell r="F90">
            <v>680000</v>
          </cell>
          <cell r="G90">
            <v>680000</v>
          </cell>
          <cell r="H90">
            <v>680000</v>
          </cell>
          <cell r="I90">
            <v>680000</v>
          </cell>
          <cell r="J90">
            <v>680000</v>
          </cell>
          <cell r="K90">
            <v>680000</v>
          </cell>
          <cell r="L90">
            <v>680000</v>
          </cell>
          <cell r="M90">
            <v>680000</v>
          </cell>
          <cell r="N90">
            <v>680000</v>
          </cell>
          <cell r="O90">
            <v>680000</v>
          </cell>
          <cell r="P90">
            <v>680000</v>
          </cell>
          <cell r="Q90">
            <v>680000</v>
          </cell>
          <cell r="R90">
            <v>680000</v>
          </cell>
          <cell r="S90">
            <v>680000</v>
          </cell>
          <cell r="T90">
            <v>680000</v>
          </cell>
          <cell r="U90">
            <v>680000</v>
          </cell>
          <cell r="V90">
            <v>680000</v>
          </cell>
          <cell r="W90">
            <v>680000</v>
          </cell>
          <cell r="X90">
            <v>680000</v>
          </cell>
          <cell r="Y90">
            <v>680000</v>
          </cell>
          <cell r="Z90">
            <v>680000</v>
          </cell>
          <cell r="AA90">
            <v>680000</v>
          </cell>
          <cell r="AB90">
            <v>680000</v>
          </cell>
          <cell r="AC90">
            <v>680000</v>
          </cell>
          <cell r="AD90">
            <v>680000</v>
          </cell>
          <cell r="AE90">
            <v>680000</v>
          </cell>
          <cell r="AF90">
            <v>680000</v>
          </cell>
          <cell r="AG90">
            <v>680000</v>
          </cell>
          <cell r="AH90">
            <v>680000</v>
          </cell>
          <cell r="AI90">
            <v>680000</v>
          </cell>
          <cell r="AJ90">
            <v>680000</v>
          </cell>
          <cell r="AK90">
            <v>680000</v>
          </cell>
        </row>
        <row r="92">
          <cell r="D92">
            <v>850000</v>
          </cell>
          <cell r="E92">
            <v>850000</v>
          </cell>
          <cell r="F92">
            <v>850000</v>
          </cell>
          <cell r="G92">
            <v>850000</v>
          </cell>
          <cell r="H92">
            <v>850000</v>
          </cell>
          <cell r="I92">
            <v>850000</v>
          </cell>
          <cell r="J92">
            <v>850000</v>
          </cell>
          <cell r="K92">
            <v>850000</v>
          </cell>
          <cell r="L92">
            <v>850000</v>
          </cell>
          <cell r="M92">
            <v>850000</v>
          </cell>
          <cell r="N92">
            <v>850000</v>
          </cell>
          <cell r="O92">
            <v>850000</v>
          </cell>
          <cell r="P92">
            <v>850000</v>
          </cell>
          <cell r="Q92">
            <v>850000</v>
          </cell>
          <cell r="R92">
            <v>850000</v>
          </cell>
          <cell r="S92">
            <v>850000</v>
          </cell>
          <cell r="T92">
            <v>850000</v>
          </cell>
          <cell r="U92">
            <v>850000</v>
          </cell>
          <cell r="V92">
            <v>850000</v>
          </cell>
          <cell r="W92">
            <v>850000</v>
          </cell>
          <cell r="X92">
            <v>850000</v>
          </cell>
          <cell r="Y92">
            <v>850000</v>
          </cell>
          <cell r="Z92">
            <v>850000</v>
          </cell>
          <cell r="AA92">
            <v>850000</v>
          </cell>
          <cell r="AB92">
            <v>850000</v>
          </cell>
          <cell r="AC92">
            <v>850000</v>
          </cell>
          <cell r="AD92">
            <v>850000</v>
          </cell>
          <cell r="AE92">
            <v>850000</v>
          </cell>
          <cell r="AF92">
            <v>850000</v>
          </cell>
          <cell r="AG92">
            <v>850000</v>
          </cell>
          <cell r="AH92">
            <v>850000</v>
          </cell>
          <cell r="AI92">
            <v>850000</v>
          </cell>
          <cell r="AJ92">
            <v>850000</v>
          </cell>
          <cell r="AK92">
            <v>850000</v>
          </cell>
        </row>
        <row r="93">
          <cell r="D93">
            <v>1020000</v>
          </cell>
          <cell r="E93">
            <v>1020000</v>
          </cell>
          <cell r="F93">
            <v>1020000</v>
          </cell>
          <cell r="G93">
            <v>1020000</v>
          </cell>
          <cell r="H93">
            <v>1020000</v>
          </cell>
          <cell r="I93">
            <v>1020000</v>
          </cell>
          <cell r="J93">
            <v>1020000</v>
          </cell>
          <cell r="K93">
            <v>1020000</v>
          </cell>
          <cell r="L93">
            <v>1020000</v>
          </cell>
          <cell r="M93">
            <v>1020000</v>
          </cell>
          <cell r="N93">
            <v>1020000</v>
          </cell>
          <cell r="O93">
            <v>1020000</v>
          </cell>
          <cell r="P93">
            <v>1020000</v>
          </cell>
          <cell r="Q93">
            <v>1020000</v>
          </cell>
          <cell r="R93">
            <v>1020000</v>
          </cell>
          <cell r="S93">
            <v>1020000</v>
          </cell>
          <cell r="T93">
            <v>1020000</v>
          </cell>
          <cell r="U93">
            <v>1020000</v>
          </cell>
          <cell r="V93">
            <v>1020000</v>
          </cell>
          <cell r="W93">
            <v>1020000</v>
          </cell>
          <cell r="X93">
            <v>1020000</v>
          </cell>
          <cell r="Y93">
            <v>1020000</v>
          </cell>
          <cell r="Z93">
            <v>1020000</v>
          </cell>
          <cell r="AA93">
            <v>1020000</v>
          </cell>
          <cell r="AB93">
            <v>1020000</v>
          </cell>
          <cell r="AC93">
            <v>1020000</v>
          </cell>
          <cell r="AD93">
            <v>1020000</v>
          </cell>
          <cell r="AE93">
            <v>1020000</v>
          </cell>
          <cell r="AF93">
            <v>1020000</v>
          </cell>
          <cell r="AG93">
            <v>1020000</v>
          </cell>
          <cell r="AH93">
            <v>1020000</v>
          </cell>
          <cell r="AI93">
            <v>1020000</v>
          </cell>
          <cell r="AJ93">
            <v>1020000</v>
          </cell>
          <cell r="AK93">
            <v>1020000</v>
          </cell>
        </row>
        <row r="94">
          <cell r="D94">
            <v>1270000</v>
          </cell>
          <cell r="E94">
            <v>1270000</v>
          </cell>
          <cell r="F94">
            <v>1270000</v>
          </cell>
          <cell r="G94">
            <v>1270000</v>
          </cell>
          <cell r="H94">
            <v>1270000</v>
          </cell>
          <cell r="I94">
            <v>1270000</v>
          </cell>
          <cell r="J94">
            <v>1270000</v>
          </cell>
          <cell r="K94">
            <v>1270000</v>
          </cell>
          <cell r="L94">
            <v>1270000</v>
          </cell>
          <cell r="M94">
            <v>1270000</v>
          </cell>
          <cell r="N94">
            <v>1270000</v>
          </cell>
          <cell r="O94">
            <v>1270000</v>
          </cell>
          <cell r="P94">
            <v>1270000</v>
          </cell>
          <cell r="Q94">
            <v>1270000</v>
          </cell>
          <cell r="R94">
            <v>1270000</v>
          </cell>
          <cell r="S94">
            <v>1270000</v>
          </cell>
          <cell r="T94">
            <v>1270000</v>
          </cell>
          <cell r="U94">
            <v>1270000</v>
          </cell>
          <cell r="V94">
            <v>1270000</v>
          </cell>
          <cell r="W94">
            <v>1270000</v>
          </cell>
          <cell r="X94">
            <v>1270000</v>
          </cell>
          <cell r="Y94">
            <v>1270000</v>
          </cell>
          <cell r="Z94">
            <v>1270000</v>
          </cell>
          <cell r="AA94">
            <v>1270000</v>
          </cell>
          <cell r="AB94">
            <v>1270000</v>
          </cell>
          <cell r="AC94">
            <v>1270000</v>
          </cell>
          <cell r="AD94">
            <v>1270000</v>
          </cell>
          <cell r="AE94">
            <v>1270000</v>
          </cell>
          <cell r="AF94">
            <v>1270000</v>
          </cell>
          <cell r="AG94">
            <v>1270000</v>
          </cell>
          <cell r="AH94">
            <v>1270000</v>
          </cell>
          <cell r="AI94">
            <v>1270000</v>
          </cell>
          <cell r="AJ94">
            <v>1270000</v>
          </cell>
          <cell r="AK94">
            <v>1270000</v>
          </cell>
        </row>
        <row r="95">
          <cell r="D95">
            <v>1520000</v>
          </cell>
          <cell r="E95">
            <v>1520000</v>
          </cell>
          <cell r="F95">
            <v>1520000</v>
          </cell>
          <cell r="G95">
            <v>1520000</v>
          </cell>
          <cell r="H95">
            <v>1520000</v>
          </cell>
          <cell r="I95">
            <v>1520000</v>
          </cell>
          <cell r="J95">
            <v>1520000</v>
          </cell>
          <cell r="K95">
            <v>1520000</v>
          </cell>
          <cell r="L95">
            <v>1520000</v>
          </cell>
          <cell r="M95">
            <v>1520000</v>
          </cell>
          <cell r="N95">
            <v>1520000</v>
          </cell>
          <cell r="O95">
            <v>1520000</v>
          </cell>
          <cell r="P95">
            <v>1520000</v>
          </cell>
          <cell r="Q95">
            <v>1520000</v>
          </cell>
          <cell r="R95">
            <v>1520000</v>
          </cell>
          <cell r="S95">
            <v>1520000</v>
          </cell>
          <cell r="T95">
            <v>1520000</v>
          </cell>
          <cell r="U95">
            <v>1520000</v>
          </cell>
          <cell r="V95">
            <v>1520000</v>
          </cell>
          <cell r="W95">
            <v>1520000</v>
          </cell>
          <cell r="X95">
            <v>1520000</v>
          </cell>
          <cell r="Y95">
            <v>1520000</v>
          </cell>
          <cell r="Z95">
            <v>1520000</v>
          </cell>
          <cell r="AA95">
            <v>1520000</v>
          </cell>
          <cell r="AB95">
            <v>1520000</v>
          </cell>
          <cell r="AC95">
            <v>1520000</v>
          </cell>
          <cell r="AD95">
            <v>1520000</v>
          </cell>
          <cell r="AE95">
            <v>1520000</v>
          </cell>
          <cell r="AF95">
            <v>1520000</v>
          </cell>
          <cell r="AG95">
            <v>1520000</v>
          </cell>
          <cell r="AH95">
            <v>1520000</v>
          </cell>
          <cell r="AI95">
            <v>1520000</v>
          </cell>
          <cell r="AJ95">
            <v>1520000</v>
          </cell>
          <cell r="AK95">
            <v>1520000</v>
          </cell>
        </row>
        <row r="96">
          <cell r="D96">
            <v>1780000</v>
          </cell>
          <cell r="E96">
            <v>1780000</v>
          </cell>
          <cell r="F96">
            <v>1780000</v>
          </cell>
          <cell r="G96">
            <v>1780000</v>
          </cell>
          <cell r="H96">
            <v>1780000</v>
          </cell>
          <cell r="I96">
            <v>1780000</v>
          </cell>
          <cell r="J96">
            <v>1780000</v>
          </cell>
          <cell r="K96">
            <v>1780000</v>
          </cell>
          <cell r="L96">
            <v>1780000</v>
          </cell>
          <cell r="M96">
            <v>1780000</v>
          </cell>
          <cell r="N96">
            <v>1780000</v>
          </cell>
          <cell r="O96">
            <v>1780000</v>
          </cell>
          <cell r="P96">
            <v>1780000</v>
          </cell>
          <cell r="Q96">
            <v>1780000</v>
          </cell>
          <cell r="R96">
            <v>1780000</v>
          </cell>
          <cell r="S96">
            <v>1780000</v>
          </cell>
          <cell r="T96">
            <v>1780000</v>
          </cell>
          <cell r="U96">
            <v>1780000</v>
          </cell>
          <cell r="V96">
            <v>1780000</v>
          </cell>
          <cell r="W96">
            <v>1780000</v>
          </cell>
          <cell r="X96">
            <v>1780000</v>
          </cell>
          <cell r="Y96">
            <v>1780000</v>
          </cell>
          <cell r="Z96">
            <v>1780000</v>
          </cell>
          <cell r="AA96">
            <v>1780000</v>
          </cell>
          <cell r="AB96">
            <v>1780000</v>
          </cell>
          <cell r="AC96">
            <v>1780000</v>
          </cell>
          <cell r="AD96">
            <v>1780000</v>
          </cell>
          <cell r="AE96">
            <v>1780000</v>
          </cell>
          <cell r="AF96">
            <v>1780000</v>
          </cell>
          <cell r="AG96">
            <v>1780000</v>
          </cell>
          <cell r="AH96">
            <v>1780000</v>
          </cell>
          <cell r="AI96">
            <v>1780000</v>
          </cell>
          <cell r="AJ96">
            <v>1780000</v>
          </cell>
          <cell r="AK96">
            <v>1780000</v>
          </cell>
        </row>
        <row r="97">
          <cell r="D97">
            <v>2120000</v>
          </cell>
          <cell r="E97">
            <v>2120000</v>
          </cell>
          <cell r="F97">
            <v>2120000</v>
          </cell>
          <cell r="G97">
            <v>2120000</v>
          </cell>
          <cell r="H97">
            <v>2120000</v>
          </cell>
          <cell r="I97">
            <v>2120000</v>
          </cell>
          <cell r="J97">
            <v>2120000</v>
          </cell>
          <cell r="K97">
            <v>2120000</v>
          </cell>
          <cell r="L97">
            <v>2120000</v>
          </cell>
          <cell r="M97">
            <v>2120000</v>
          </cell>
          <cell r="N97">
            <v>2120000</v>
          </cell>
          <cell r="O97">
            <v>2120000</v>
          </cell>
          <cell r="P97">
            <v>2120000</v>
          </cell>
          <cell r="Q97">
            <v>2120000</v>
          </cell>
          <cell r="R97">
            <v>2120000</v>
          </cell>
          <cell r="S97">
            <v>2120000</v>
          </cell>
          <cell r="T97">
            <v>2120000</v>
          </cell>
          <cell r="U97">
            <v>2120000</v>
          </cell>
          <cell r="V97">
            <v>2120000</v>
          </cell>
          <cell r="W97">
            <v>2120000</v>
          </cell>
          <cell r="X97">
            <v>2120000</v>
          </cell>
          <cell r="Y97">
            <v>2120000</v>
          </cell>
          <cell r="Z97">
            <v>2120000</v>
          </cell>
          <cell r="AA97">
            <v>2120000</v>
          </cell>
          <cell r="AB97">
            <v>2120000</v>
          </cell>
          <cell r="AC97">
            <v>2120000</v>
          </cell>
          <cell r="AD97">
            <v>2120000</v>
          </cell>
          <cell r="AE97">
            <v>2120000</v>
          </cell>
          <cell r="AF97">
            <v>2120000</v>
          </cell>
          <cell r="AG97">
            <v>2120000</v>
          </cell>
          <cell r="AH97">
            <v>2120000</v>
          </cell>
          <cell r="AI97">
            <v>2120000</v>
          </cell>
          <cell r="AJ97">
            <v>2120000</v>
          </cell>
          <cell r="AK97">
            <v>2120000</v>
          </cell>
        </row>
        <row r="98">
          <cell r="D98">
            <v>2450000</v>
          </cell>
          <cell r="E98">
            <v>2450000</v>
          </cell>
          <cell r="F98">
            <v>2450000</v>
          </cell>
          <cell r="G98">
            <v>2450000</v>
          </cell>
          <cell r="H98">
            <v>2450000</v>
          </cell>
          <cell r="I98">
            <v>2450000</v>
          </cell>
          <cell r="J98">
            <v>2450000</v>
          </cell>
          <cell r="K98">
            <v>2450000</v>
          </cell>
          <cell r="L98">
            <v>2450000</v>
          </cell>
          <cell r="M98">
            <v>2450000</v>
          </cell>
          <cell r="N98">
            <v>2450000</v>
          </cell>
          <cell r="O98">
            <v>2450000</v>
          </cell>
          <cell r="P98">
            <v>2450000</v>
          </cell>
          <cell r="Q98">
            <v>2450000</v>
          </cell>
          <cell r="R98">
            <v>2450000</v>
          </cell>
          <cell r="S98">
            <v>2450000</v>
          </cell>
          <cell r="T98">
            <v>2450000</v>
          </cell>
          <cell r="U98">
            <v>2450000</v>
          </cell>
          <cell r="V98">
            <v>2450000</v>
          </cell>
          <cell r="W98">
            <v>2450000</v>
          </cell>
          <cell r="X98">
            <v>2450000</v>
          </cell>
          <cell r="Y98">
            <v>2450000</v>
          </cell>
          <cell r="Z98">
            <v>2450000</v>
          </cell>
          <cell r="AA98">
            <v>2450000</v>
          </cell>
          <cell r="AB98">
            <v>2450000</v>
          </cell>
          <cell r="AC98">
            <v>2450000</v>
          </cell>
          <cell r="AD98">
            <v>2450000</v>
          </cell>
          <cell r="AE98">
            <v>2450000</v>
          </cell>
          <cell r="AF98">
            <v>2450000</v>
          </cell>
          <cell r="AG98">
            <v>2450000</v>
          </cell>
          <cell r="AH98">
            <v>2450000</v>
          </cell>
          <cell r="AI98">
            <v>2450000</v>
          </cell>
          <cell r="AJ98">
            <v>2450000</v>
          </cell>
          <cell r="AK98">
            <v>2450000</v>
          </cell>
        </row>
        <row r="99">
          <cell r="D99">
            <v>2790000</v>
          </cell>
          <cell r="E99">
            <v>2790000</v>
          </cell>
          <cell r="F99">
            <v>2790000</v>
          </cell>
          <cell r="G99">
            <v>2790000</v>
          </cell>
          <cell r="H99">
            <v>2790000</v>
          </cell>
          <cell r="I99">
            <v>2790000</v>
          </cell>
          <cell r="J99">
            <v>2790000</v>
          </cell>
          <cell r="K99">
            <v>2790000</v>
          </cell>
          <cell r="L99">
            <v>2790000</v>
          </cell>
          <cell r="M99">
            <v>2790000</v>
          </cell>
          <cell r="N99">
            <v>2790000</v>
          </cell>
          <cell r="O99">
            <v>2790000</v>
          </cell>
          <cell r="P99">
            <v>2790000</v>
          </cell>
          <cell r="Q99">
            <v>2790000</v>
          </cell>
          <cell r="R99">
            <v>2790000</v>
          </cell>
          <cell r="S99">
            <v>2790000</v>
          </cell>
          <cell r="T99">
            <v>2790000</v>
          </cell>
          <cell r="U99">
            <v>2790000</v>
          </cell>
          <cell r="V99">
            <v>2790000</v>
          </cell>
          <cell r="W99">
            <v>2790000</v>
          </cell>
          <cell r="X99">
            <v>2790000</v>
          </cell>
          <cell r="Y99">
            <v>2790000</v>
          </cell>
          <cell r="Z99">
            <v>2790000</v>
          </cell>
          <cell r="AA99">
            <v>2790000</v>
          </cell>
          <cell r="AB99">
            <v>2790000</v>
          </cell>
          <cell r="AC99">
            <v>2790000</v>
          </cell>
          <cell r="AD99">
            <v>2790000</v>
          </cell>
          <cell r="AE99">
            <v>2790000</v>
          </cell>
          <cell r="AF99">
            <v>2790000</v>
          </cell>
          <cell r="AG99">
            <v>2790000</v>
          </cell>
          <cell r="AH99">
            <v>2790000</v>
          </cell>
          <cell r="AI99">
            <v>2790000</v>
          </cell>
          <cell r="AJ99">
            <v>2790000</v>
          </cell>
          <cell r="AK99">
            <v>2790000</v>
          </cell>
        </row>
        <row r="100">
          <cell r="D100">
            <v>3130000</v>
          </cell>
          <cell r="E100">
            <v>3130000</v>
          </cell>
          <cell r="F100">
            <v>3130000</v>
          </cell>
          <cell r="G100">
            <v>3130000</v>
          </cell>
          <cell r="H100">
            <v>3130000</v>
          </cell>
          <cell r="I100">
            <v>3130000</v>
          </cell>
          <cell r="J100">
            <v>3130000</v>
          </cell>
          <cell r="K100">
            <v>3130000</v>
          </cell>
          <cell r="L100">
            <v>3130000</v>
          </cell>
          <cell r="M100">
            <v>3130000</v>
          </cell>
          <cell r="N100">
            <v>3130000</v>
          </cell>
          <cell r="O100">
            <v>3130000</v>
          </cell>
          <cell r="P100">
            <v>3130000</v>
          </cell>
          <cell r="Q100">
            <v>3130000</v>
          </cell>
          <cell r="R100">
            <v>3130000</v>
          </cell>
          <cell r="S100">
            <v>3130000</v>
          </cell>
          <cell r="T100">
            <v>3130000</v>
          </cell>
          <cell r="U100">
            <v>3130000</v>
          </cell>
          <cell r="V100">
            <v>3130000</v>
          </cell>
          <cell r="W100">
            <v>3130000</v>
          </cell>
          <cell r="X100">
            <v>3130000</v>
          </cell>
          <cell r="Y100">
            <v>3130000</v>
          </cell>
          <cell r="Z100">
            <v>3130000</v>
          </cell>
          <cell r="AA100">
            <v>3130000</v>
          </cell>
          <cell r="AB100">
            <v>3130000</v>
          </cell>
          <cell r="AC100">
            <v>3130000</v>
          </cell>
          <cell r="AD100">
            <v>3130000</v>
          </cell>
          <cell r="AE100">
            <v>3130000</v>
          </cell>
          <cell r="AF100">
            <v>3130000</v>
          </cell>
          <cell r="AG100">
            <v>3130000</v>
          </cell>
          <cell r="AH100">
            <v>3130000</v>
          </cell>
          <cell r="AI100">
            <v>3130000</v>
          </cell>
          <cell r="AJ100">
            <v>3130000</v>
          </cell>
          <cell r="AK100">
            <v>3130000</v>
          </cell>
        </row>
        <row r="101">
          <cell r="D101">
            <v>3580000</v>
          </cell>
          <cell r="E101">
            <v>3580000</v>
          </cell>
          <cell r="F101">
            <v>3580000</v>
          </cell>
          <cell r="G101">
            <v>3580000</v>
          </cell>
          <cell r="H101">
            <v>3580000</v>
          </cell>
          <cell r="I101">
            <v>3580000</v>
          </cell>
          <cell r="J101">
            <v>3580000</v>
          </cell>
          <cell r="K101">
            <v>3580000</v>
          </cell>
          <cell r="L101">
            <v>3580000</v>
          </cell>
          <cell r="M101">
            <v>3580000</v>
          </cell>
          <cell r="N101">
            <v>3580000</v>
          </cell>
          <cell r="O101">
            <v>3580000</v>
          </cell>
          <cell r="P101">
            <v>3580000</v>
          </cell>
          <cell r="Q101">
            <v>3580000</v>
          </cell>
          <cell r="R101">
            <v>3580000</v>
          </cell>
          <cell r="S101">
            <v>3580000</v>
          </cell>
          <cell r="T101">
            <v>3580000</v>
          </cell>
          <cell r="U101">
            <v>3580000</v>
          </cell>
          <cell r="V101">
            <v>3580000</v>
          </cell>
          <cell r="W101">
            <v>3580000</v>
          </cell>
          <cell r="X101">
            <v>3580000</v>
          </cell>
          <cell r="Y101">
            <v>3580000</v>
          </cell>
          <cell r="Z101">
            <v>3580000</v>
          </cell>
          <cell r="AA101">
            <v>3580000</v>
          </cell>
          <cell r="AB101">
            <v>3580000</v>
          </cell>
          <cell r="AC101">
            <v>3580000</v>
          </cell>
          <cell r="AD101">
            <v>3580000</v>
          </cell>
          <cell r="AE101">
            <v>3580000</v>
          </cell>
          <cell r="AF101">
            <v>3580000</v>
          </cell>
          <cell r="AG101">
            <v>3580000</v>
          </cell>
          <cell r="AH101">
            <v>3580000</v>
          </cell>
          <cell r="AI101">
            <v>3580000</v>
          </cell>
          <cell r="AJ101">
            <v>3580000</v>
          </cell>
          <cell r="AK101">
            <v>3580000</v>
          </cell>
        </row>
        <row r="102">
          <cell r="D102">
            <v>4030000</v>
          </cell>
          <cell r="E102">
            <v>4030000</v>
          </cell>
          <cell r="F102">
            <v>4030000</v>
          </cell>
          <cell r="G102">
            <v>4030000</v>
          </cell>
          <cell r="H102">
            <v>4030000</v>
          </cell>
          <cell r="I102">
            <v>4030000</v>
          </cell>
          <cell r="J102">
            <v>4030000</v>
          </cell>
          <cell r="K102">
            <v>4030000</v>
          </cell>
          <cell r="L102">
            <v>4030000</v>
          </cell>
          <cell r="M102">
            <v>4030000</v>
          </cell>
          <cell r="N102">
            <v>4030000</v>
          </cell>
          <cell r="O102">
            <v>4030000</v>
          </cell>
          <cell r="P102">
            <v>4030000</v>
          </cell>
          <cell r="Q102">
            <v>4030000</v>
          </cell>
          <cell r="R102">
            <v>4030000</v>
          </cell>
          <cell r="S102">
            <v>4030000</v>
          </cell>
          <cell r="T102">
            <v>4030000</v>
          </cell>
          <cell r="U102">
            <v>4030000</v>
          </cell>
          <cell r="V102">
            <v>4030000</v>
          </cell>
          <cell r="W102">
            <v>4030000</v>
          </cell>
          <cell r="X102">
            <v>4030000</v>
          </cell>
          <cell r="Y102">
            <v>4030000</v>
          </cell>
          <cell r="Z102">
            <v>4030000</v>
          </cell>
          <cell r="AA102">
            <v>4030000</v>
          </cell>
          <cell r="AB102">
            <v>4030000</v>
          </cell>
          <cell r="AC102">
            <v>4030000</v>
          </cell>
          <cell r="AD102">
            <v>4030000</v>
          </cell>
          <cell r="AE102">
            <v>4030000</v>
          </cell>
          <cell r="AF102">
            <v>4030000</v>
          </cell>
          <cell r="AG102">
            <v>4030000</v>
          </cell>
          <cell r="AH102">
            <v>4030000</v>
          </cell>
          <cell r="AI102">
            <v>4030000</v>
          </cell>
          <cell r="AJ102">
            <v>4030000</v>
          </cell>
          <cell r="AK102">
            <v>4030000</v>
          </cell>
        </row>
        <row r="103">
          <cell r="D103">
            <v>4490000</v>
          </cell>
          <cell r="E103">
            <v>4490000</v>
          </cell>
          <cell r="F103">
            <v>4490000</v>
          </cell>
          <cell r="G103">
            <v>4490000</v>
          </cell>
          <cell r="H103">
            <v>4490000</v>
          </cell>
          <cell r="I103">
            <v>4490000</v>
          </cell>
          <cell r="J103">
            <v>4490000</v>
          </cell>
          <cell r="K103">
            <v>4490000</v>
          </cell>
          <cell r="L103">
            <v>4490000</v>
          </cell>
          <cell r="M103">
            <v>4490000</v>
          </cell>
          <cell r="N103">
            <v>4490000</v>
          </cell>
          <cell r="O103">
            <v>4490000</v>
          </cell>
          <cell r="P103">
            <v>4490000</v>
          </cell>
          <cell r="Q103">
            <v>4490000</v>
          </cell>
          <cell r="R103">
            <v>4490000</v>
          </cell>
          <cell r="S103">
            <v>4490000</v>
          </cell>
          <cell r="T103">
            <v>4490000</v>
          </cell>
          <cell r="U103">
            <v>4490000</v>
          </cell>
          <cell r="V103">
            <v>4490000</v>
          </cell>
          <cell r="W103">
            <v>4490000</v>
          </cell>
          <cell r="X103">
            <v>4490000</v>
          </cell>
          <cell r="Y103">
            <v>4490000</v>
          </cell>
          <cell r="Z103">
            <v>4490000</v>
          </cell>
          <cell r="AA103">
            <v>4490000</v>
          </cell>
          <cell r="AB103">
            <v>4490000</v>
          </cell>
          <cell r="AC103">
            <v>4490000</v>
          </cell>
          <cell r="AD103">
            <v>4490000</v>
          </cell>
          <cell r="AE103">
            <v>4490000</v>
          </cell>
          <cell r="AF103">
            <v>4490000</v>
          </cell>
          <cell r="AG103">
            <v>4490000</v>
          </cell>
          <cell r="AH103">
            <v>4490000</v>
          </cell>
          <cell r="AI103">
            <v>4490000</v>
          </cell>
          <cell r="AJ103">
            <v>4490000</v>
          </cell>
          <cell r="AK103">
            <v>4490000</v>
          </cell>
        </row>
        <row r="104">
          <cell r="D104">
            <v>4940000</v>
          </cell>
          <cell r="E104">
            <v>4940000</v>
          </cell>
          <cell r="F104">
            <v>4940000</v>
          </cell>
          <cell r="G104">
            <v>4940000</v>
          </cell>
          <cell r="H104">
            <v>4940000</v>
          </cell>
          <cell r="I104">
            <v>4940000</v>
          </cell>
          <cell r="J104">
            <v>4940000</v>
          </cell>
          <cell r="K104">
            <v>4940000</v>
          </cell>
          <cell r="L104">
            <v>4940000</v>
          </cell>
          <cell r="M104">
            <v>4940000</v>
          </cell>
          <cell r="N104">
            <v>4940000</v>
          </cell>
          <cell r="O104">
            <v>4940000</v>
          </cell>
          <cell r="P104">
            <v>4940000</v>
          </cell>
          <cell r="Q104">
            <v>4940000</v>
          </cell>
          <cell r="R104">
            <v>4940000</v>
          </cell>
          <cell r="S104">
            <v>4940000</v>
          </cell>
          <cell r="T104">
            <v>4940000</v>
          </cell>
          <cell r="U104">
            <v>4940000</v>
          </cell>
          <cell r="V104">
            <v>4940000</v>
          </cell>
          <cell r="W104">
            <v>4940000</v>
          </cell>
          <cell r="X104">
            <v>4940000</v>
          </cell>
          <cell r="Y104">
            <v>4940000</v>
          </cell>
          <cell r="Z104">
            <v>4940000</v>
          </cell>
          <cell r="AA104">
            <v>4940000</v>
          </cell>
          <cell r="AB104">
            <v>4940000</v>
          </cell>
          <cell r="AC104">
            <v>4940000</v>
          </cell>
          <cell r="AD104">
            <v>4940000</v>
          </cell>
          <cell r="AE104">
            <v>4940000</v>
          </cell>
          <cell r="AF104">
            <v>4940000</v>
          </cell>
          <cell r="AG104">
            <v>4940000</v>
          </cell>
          <cell r="AH104">
            <v>4940000</v>
          </cell>
          <cell r="AI104">
            <v>4940000</v>
          </cell>
          <cell r="AJ104">
            <v>4940000</v>
          </cell>
          <cell r="AK104">
            <v>4940000</v>
          </cell>
        </row>
        <row r="105">
          <cell r="D105">
            <v>5560000</v>
          </cell>
          <cell r="E105">
            <v>5560000</v>
          </cell>
          <cell r="F105">
            <v>5560000</v>
          </cell>
          <cell r="G105">
            <v>5560000</v>
          </cell>
          <cell r="H105">
            <v>5560000</v>
          </cell>
          <cell r="I105">
            <v>5560000</v>
          </cell>
          <cell r="J105">
            <v>5560000</v>
          </cell>
          <cell r="K105">
            <v>5560000</v>
          </cell>
          <cell r="L105">
            <v>5560000</v>
          </cell>
          <cell r="M105">
            <v>5560000</v>
          </cell>
          <cell r="N105">
            <v>5560000</v>
          </cell>
          <cell r="O105">
            <v>5560000</v>
          </cell>
          <cell r="P105">
            <v>5560000</v>
          </cell>
          <cell r="Q105">
            <v>5560000</v>
          </cell>
          <cell r="R105">
            <v>5560000</v>
          </cell>
          <cell r="S105">
            <v>5560000</v>
          </cell>
          <cell r="T105">
            <v>5560000</v>
          </cell>
          <cell r="U105">
            <v>5560000</v>
          </cell>
          <cell r="V105">
            <v>5560000</v>
          </cell>
          <cell r="W105">
            <v>5560000</v>
          </cell>
          <cell r="X105">
            <v>5560000</v>
          </cell>
          <cell r="Y105">
            <v>5560000</v>
          </cell>
          <cell r="Z105">
            <v>5560000</v>
          </cell>
          <cell r="AA105">
            <v>5560000</v>
          </cell>
          <cell r="AB105">
            <v>5560000</v>
          </cell>
          <cell r="AC105">
            <v>5560000</v>
          </cell>
          <cell r="AD105">
            <v>5560000</v>
          </cell>
          <cell r="AE105">
            <v>5560000</v>
          </cell>
          <cell r="AF105">
            <v>5560000</v>
          </cell>
          <cell r="AG105">
            <v>5560000</v>
          </cell>
          <cell r="AH105">
            <v>5560000</v>
          </cell>
          <cell r="AI105">
            <v>5560000</v>
          </cell>
          <cell r="AJ105">
            <v>5560000</v>
          </cell>
          <cell r="AK105">
            <v>5560000</v>
          </cell>
        </row>
        <row r="107">
          <cell r="D107">
            <v>760000</v>
          </cell>
          <cell r="E107">
            <v>760000</v>
          </cell>
          <cell r="F107">
            <v>760000</v>
          </cell>
          <cell r="G107">
            <v>760000</v>
          </cell>
          <cell r="H107">
            <v>760000</v>
          </cell>
          <cell r="I107">
            <v>760000</v>
          </cell>
          <cell r="J107">
            <v>760000</v>
          </cell>
          <cell r="K107">
            <v>760000</v>
          </cell>
          <cell r="L107">
            <v>760000</v>
          </cell>
          <cell r="M107">
            <v>760000</v>
          </cell>
          <cell r="N107">
            <v>760000</v>
          </cell>
          <cell r="O107">
            <v>760000</v>
          </cell>
          <cell r="P107">
            <v>760000</v>
          </cell>
          <cell r="Q107">
            <v>760000</v>
          </cell>
          <cell r="R107">
            <v>760000</v>
          </cell>
          <cell r="S107">
            <v>760000</v>
          </cell>
          <cell r="T107">
            <v>760000</v>
          </cell>
          <cell r="U107">
            <v>760000</v>
          </cell>
          <cell r="V107">
            <v>760000</v>
          </cell>
          <cell r="W107">
            <v>760000</v>
          </cell>
          <cell r="X107">
            <v>760000</v>
          </cell>
          <cell r="Y107">
            <v>760000</v>
          </cell>
          <cell r="Z107">
            <v>760000</v>
          </cell>
          <cell r="AA107">
            <v>760000</v>
          </cell>
          <cell r="AB107">
            <v>760000</v>
          </cell>
          <cell r="AC107">
            <v>760000</v>
          </cell>
          <cell r="AD107">
            <v>760000</v>
          </cell>
          <cell r="AE107">
            <v>760000</v>
          </cell>
          <cell r="AF107">
            <v>760000</v>
          </cell>
          <cell r="AG107">
            <v>760000</v>
          </cell>
          <cell r="AH107">
            <v>760000</v>
          </cell>
          <cell r="AI107">
            <v>760000</v>
          </cell>
          <cell r="AJ107">
            <v>760000</v>
          </cell>
          <cell r="AK107">
            <v>760000</v>
          </cell>
        </row>
        <row r="108">
          <cell r="D108">
            <v>920000</v>
          </cell>
          <cell r="E108">
            <v>920000</v>
          </cell>
          <cell r="F108">
            <v>920000</v>
          </cell>
          <cell r="G108">
            <v>920000</v>
          </cell>
          <cell r="H108">
            <v>920000</v>
          </cell>
          <cell r="I108">
            <v>920000</v>
          </cell>
          <cell r="J108">
            <v>920000</v>
          </cell>
          <cell r="K108">
            <v>920000</v>
          </cell>
          <cell r="L108">
            <v>920000</v>
          </cell>
          <cell r="M108">
            <v>920000</v>
          </cell>
          <cell r="N108">
            <v>920000</v>
          </cell>
          <cell r="O108">
            <v>920000</v>
          </cell>
          <cell r="P108">
            <v>920000</v>
          </cell>
          <cell r="Q108">
            <v>920000</v>
          </cell>
          <cell r="R108">
            <v>920000</v>
          </cell>
          <cell r="S108">
            <v>920000</v>
          </cell>
          <cell r="T108">
            <v>920000</v>
          </cell>
          <cell r="U108">
            <v>920000</v>
          </cell>
          <cell r="V108">
            <v>920000</v>
          </cell>
          <cell r="W108">
            <v>920000</v>
          </cell>
          <cell r="X108">
            <v>920000</v>
          </cell>
          <cell r="Y108">
            <v>920000</v>
          </cell>
          <cell r="Z108">
            <v>920000</v>
          </cell>
          <cell r="AA108">
            <v>920000</v>
          </cell>
          <cell r="AB108">
            <v>920000</v>
          </cell>
          <cell r="AC108">
            <v>920000</v>
          </cell>
          <cell r="AD108">
            <v>920000</v>
          </cell>
          <cell r="AE108">
            <v>920000</v>
          </cell>
          <cell r="AF108">
            <v>920000</v>
          </cell>
          <cell r="AG108">
            <v>920000</v>
          </cell>
          <cell r="AH108">
            <v>920000</v>
          </cell>
          <cell r="AI108">
            <v>920000</v>
          </cell>
          <cell r="AJ108">
            <v>920000</v>
          </cell>
          <cell r="AK108">
            <v>920000</v>
          </cell>
        </row>
        <row r="109">
          <cell r="D109">
            <v>1140000</v>
          </cell>
          <cell r="E109">
            <v>1140000</v>
          </cell>
          <cell r="F109">
            <v>1140000</v>
          </cell>
          <cell r="G109">
            <v>1140000</v>
          </cell>
          <cell r="H109">
            <v>1140000</v>
          </cell>
          <cell r="I109">
            <v>1140000</v>
          </cell>
          <cell r="J109">
            <v>1140000</v>
          </cell>
          <cell r="K109">
            <v>1140000</v>
          </cell>
          <cell r="L109">
            <v>1140000</v>
          </cell>
          <cell r="M109">
            <v>1140000</v>
          </cell>
          <cell r="N109">
            <v>1140000</v>
          </cell>
          <cell r="O109">
            <v>1140000</v>
          </cell>
          <cell r="P109">
            <v>1140000</v>
          </cell>
          <cell r="Q109">
            <v>1140000</v>
          </cell>
          <cell r="R109">
            <v>1140000</v>
          </cell>
          <cell r="S109">
            <v>1140000</v>
          </cell>
          <cell r="T109">
            <v>1140000</v>
          </cell>
          <cell r="U109">
            <v>1140000</v>
          </cell>
          <cell r="V109">
            <v>1140000</v>
          </cell>
          <cell r="W109">
            <v>1140000</v>
          </cell>
          <cell r="X109">
            <v>1140000</v>
          </cell>
          <cell r="Y109">
            <v>1140000</v>
          </cell>
          <cell r="Z109">
            <v>1140000</v>
          </cell>
          <cell r="AA109">
            <v>1140000</v>
          </cell>
          <cell r="AB109">
            <v>1140000</v>
          </cell>
          <cell r="AC109">
            <v>1140000</v>
          </cell>
          <cell r="AD109">
            <v>1140000</v>
          </cell>
          <cell r="AE109">
            <v>1140000</v>
          </cell>
          <cell r="AF109">
            <v>1140000</v>
          </cell>
          <cell r="AG109">
            <v>1140000</v>
          </cell>
          <cell r="AH109">
            <v>1140000</v>
          </cell>
          <cell r="AI109">
            <v>1140000</v>
          </cell>
          <cell r="AJ109">
            <v>1140000</v>
          </cell>
          <cell r="AK109">
            <v>1140000</v>
          </cell>
        </row>
        <row r="110">
          <cell r="D110">
            <v>1370000</v>
          </cell>
          <cell r="E110">
            <v>1370000</v>
          </cell>
          <cell r="F110">
            <v>1370000</v>
          </cell>
          <cell r="G110">
            <v>1370000</v>
          </cell>
          <cell r="H110">
            <v>1370000</v>
          </cell>
          <cell r="I110">
            <v>1370000</v>
          </cell>
          <cell r="J110">
            <v>1370000</v>
          </cell>
          <cell r="K110">
            <v>1370000</v>
          </cell>
          <cell r="L110">
            <v>1370000</v>
          </cell>
          <cell r="M110">
            <v>1370000</v>
          </cell>
          <cell r="N110">
            <v>1370000</v>
          </cell>
          <cell r="O110">
            <v>1370000</v>
          </cell>
          <cell r="P110">
            <v>1370000</v>
          </cell>
          <cell r="Q110">
            <v>1370000</v>
          </cell>
          <cell r="R110">
            <v>1370000</v>
          </cell>
          <cell r="S110">
            <v>1370000</v>
          </cell>
          <cell r="T110">
            <v>1370000</v>
          </cell>
          <cell r="U110">
            <v>1370000</v>
          </cell>
          <cell r="V110">
            <v>1370000</v>
          </cell>
          <cell r="W110">
            <v>1370000</v>
          </cell>
          <cell r="X110">
            <v>1370000</v>
          </cell>
          <cell r="Y110">
            <v>1370000</v>
          </cell>
          <cell r="Z110">
            <v>1370000</v>
          </cell>
          <cell r="AA110">
            <v>1370000</v>
          </cell>
          <cell r="AB110">
            <v>1370000</v>
          </cell>
          <cell r="AC110">
            <v>1370000</v>
          </cell>
          <cell r="AD110">
            <v>1370000</v>
          </cell>
          <cell r="AE110">
            <v>1370000</v>
          </cell>
          <cell r="AF110">
            <v>1370000</v>
          </cell>
          <cell r="AG110">
            <v>1370000</v>
          </cell>
          <cell r="AH110">
            <v>1370000</v>
          </cell>
          <cell r="AI110">
            <v>1370000</v>
          </cell>
          <cell r="AJ110">
            <v>1370000</v>
          </cell>
          <cell r="AK110">
            <v>1370000</v>
          </cell>
        </row>
        <row r="111">
          <cell r="D111">
            <v>1600000</v>
          </cell>
          <cell r="E111">
            <v>1600000</v>
          </cell>
          <cell r="F111">
            <v>1600000</v>
          </cell>
          <cell r="G111">
            <v>1600000</v>
          </cell>
          <cell r="H111">
            <v>1600000</v>
          </cell>
          <cell r="I111">
            <v>1600000</v>
          </cell>
          <cell r="J111">
            <v>1600000</v>
          </cell>
          <cell r="K111">
            <v>1600000</v>
          </cell>
          <cell r="L111">
            <v>1600000</v>
          </cell>
          <cell r="M111">
            <v>1600000</v>
          </cell>
          <cell r="N111">
            <v>1600000</v>
          </cell>
          <cell r="O111">
            <v>1600000</v>
          </cell>
          <cell r="P111">
            <v>1600000</v>
          </cell>
          <cell r="Q111">
            <v>1600000</v>
          </cell>
          <cell r="R111">
            <v>1600000</v>
          </cell>
          <cell r="S111">
            <v>1600000</v>
          </cell>
          <cell r="T111">
            <v>1600000</v>
          </cell>
          <cell r="U111">
            <v>1600000</v>
          </cell>
          <cell r="V111">
            <v>1600000</v>
          </cell>
          <cell r="W111">
            <v>1600000</v>
          </cell>
          <cell r="X111">
            <v>1600000</v>
          </cell>
          <cell r="Y111">
            <v>1600000</v>
          </cell>
          <cell r="Z111">
            <v>1600000</v>
          </cell>
          <cell r="AA111">
            <v>1600000</v>
          </cell>
          <cell r="AB111">
            <v>1600000</v>
          </cell>
          <cell r="AC111">
            <v>1600000</v>
          </cell>
          <cell r="AD111">
            <v>1600000</v>
          </cell>
          <cell r="AE111">
            <v>1600000</v>
          </cell>
          <cell r="AF111">
            <v>1600000</v>
          </cell>
          <cell r="AG111">
            <v>1600000</v>
          </cell>
          <cell r="AH111">
            <v>1600000</v>
          </cell>
          <cell r="AI111">
            <v>1600000</v>
          </cell>
          <cell r="AJ111">
            <v>1600000</v>
          </cell>
          <cell r="AK111">
            <v>1600000</v>
          </cell>
        </row>
        <row r="112">
          <cell r="D112">
            <v>1910000</v>
          </cell>
          <cell r="E112">
            <v>1910000</v>
          </cell>
          <cell r="F112">
            <v>1910000</v>
          </cell>
          <cell r="G112">
            <v>1910000</v>
          </cell>
          <cell r="H112">
            <v>1910000</v>
          </cell>
          <cell r="I112">
            <v>1910000</v>
          </cell>
          <cell r="J112">
            <v>1910000</v>
          </cell>
          <cell r="K112">
            <v>1910000</v>
          </cell>
          <cell r="L112">
            <v>1910000</v>
          </cell>
          <cell r="M112">
            <v>1910000</v>
          </cell>
          <cell r="N112">
            <v>1910000</v>
          </cell>
          <cell r="O112">
            <v>1910000</v>
          </cell>
          <cell r="P112">
            <v>1910000</v>
          </cell>
          <cell r="Q112">
            <v>1910000</v>
          </cell>
          <cell r="R112">
            <v>1910000</v>
          </cell>
          <cell r="S112">
            <v>1910000</v>
          </cell>
          <cell r="T112">
            <v>1910000</v>
          </cell>
          <cell r="U112">
            <v>1910000</v>
          </cell>
          <cell r="V112">
            <v>1910000</v>
          </cell>
          <cell r="W112">
            <v>1910000</v>
          </cell>
          <cell r="X112">
            <v>1910000</v>
          </cell>
          <cell r="Y112">
            <v>1910000</v>
          </cell>
          <cell r="Z112">
            <v>1910000</v>
          </cell>
          <cell r="AA112">
            <v>1910000</v>
          </cell>
          <cell r="AB112">
            <v>1910000</v>
          </cell>
          <cell r="AC112">
            <v>1910000</v>
          </cell>
          <cell r="AD112">
            <v>1910000</v>
          </cell>
          <cell r="AE112">
            <v>1910000</v>
          </cell>
          <cell r="AF112">
            <v>1910000</v>
          </cell>
          <cell r="AG112">
            <v>1910000</v>
          </cell>
          <cell r="AH112">
            <v>1910000</v>
          </cell>
          <cell r="AI112">
            <v>1910000</v>
          </cell>
          <cell r="AJ112">
            <v>1910000</v>
          </cell>
          <cell r="AK112">
            <v>1910000</v>
          </cell>
        </row>
        <row r="113">
          <cell r="D113">
            <v>2210000</v>
          </cell>
          <cell r="E113">
            <v>2210000</v>
          </cell>
          <cell r="F113">
            <v>2210000</v>
          </cell>
          <cell r="G113">
            <v>2210000</v>
          </cell>
          <cell r="H113">
            <v>2210000</v>
          </cell>
          <cell r="I113">
            <v>2210000</v>
          </cell>
          <cell r="J113">
            <v>2210000</v>
          </cell>
          <cell r="K113">
            <v>2210000</v>
          </cell>
          <cell r="L113">
            <v>2210000</v>
          </cell>
          <cell r="M113">
            <v>2210000</v>
          </cell>
          <cell r="N113">
            <v>2210000</v>
          </cell>
          <cell r="O113">
            <v>2210000</v>
          </cell>
          <cell r="P113">
            <v>2210000</v>
          </cell>
          <cell r="Q113">
            <v>2210000</v>
          </cell>
          <cell r="R113">
            <v>2210000</v>
          </cell>
          <cell r="S113">
            <v>2210000</v>
          </cell>
          <cell r="T113">
            <v>2210000</v>
          </cell>
          <cell r="U113">
            <v>2210000</v>
          </cell>
          <cell r="V113">
            <v>2210000</v>
          </cell>
          <cell r="W113">
            <v>2210000</v>
          </cell>
          <cell r="X113">
            <v>2210000</v>
          </cell>
          <cell r="Y113">
            <v>2210000</v>
          </cell>
          <cell r="Z113">
            <v>2210000</v>
          </cell>
          <cell r="AA113">
            <v>2210000</v>
          </cell>
          <cell r="AB113">
            <v>2210000</v>
          </cell>
          <cell r="AC113">
            <v>2210000</v>
          </cell>
          <cell r="AD113">
            <v>2210000</v>
          </cell>
          <cell r="AE113">
            <v>2210000</v>
          </cell>
          <cell r="AF113">
            <v>2210000</v>
          </cell>
          <cell r="AG113">
            <v>2210000</v>
          </cell>
          <cell r="AH113">
            <v>2210000</v>
          </cell>
          <cell r="AI113">
            <v>2210000</v>
          </cell>
          <cell r="AJ113">
            <v>2210000</v>
          </cell>
          <cell r="AK113">
            <v>2210000</v>
          </cell>
        </row>
        <row r="114">
          <cell r="D114">
            <v>2520000</v>
          </cell>
          <cell r="E114">
            <v>2520000</v>
          </cell>
          <cell r="F114">
            <v>2520000</v>
          </cell>
          <cell r="G114">
            <v>2520000</v>
          </cell>
          <cell r="H114">
            <v>2520000</v>
          </cell>
          <cell r="I114">
            <v>2520000</v>
          </cell>
          <cell r="J114">
            <v>2520000</v>
          </cell>
          <cell r="K114">
            <v>2520000</v>
          </cell>
          <cell r="L114">
            <v>2520000</v>
          </cell>
          <cell r="M114">
            <v>2520000</v>
          </cell>
          <cell r="N114">
            <v>2520000</v>
          </cell>
          <cell r="O114">
            <v>2520000</v>
          </cell>
          <cell r="P114">
            <v>2520000</v>
          </cell>
          <cell r="Q114">
            <v>2520000</v>
          </cell>
          <cell r="R114">
            <v>2520000</v>
          </cell>
          <cell r="S114">
            <v>2520000</v>
          </cell>
          <cell r="T114">
            <v>2520000</v>
          </cell>
          <cell r="U114">
            <v>2520000</v>
          </cell>
          <cell r="V114">
            <v>2520000</v>
          </cell>
          <cell r="W114">
            <v>2520000</v>
          </cell>
          <cell r="X114">
            <v>2520000</v>
          </cell>
          <cell r="Y114">
            <v>2520000</v>
          </cell>
          <cell r="Z114">
            <v>2520000</v>
          </cell>
          <cell r="AA114">
            <v>2520000</v>
          </cell>
          <cell r="AB114">
            <v>2520000</v>
          </cell>
          <cell r="AC114">
            <v>2520000</v>
          </cell>
          <cell r="AD114">
            <v>2520000</v>
          </cell>
          <cell r="AE114">
            <v>2520000</v>
          </cell>
          <cell r="AF114">
            <v>2520000</v>
          </cell>
          <cell r="AG114">
            <v>2520000</v>
          </cell>
          <cell r="AH114">
            <v>2520000</v>
          </cell>
          <cell r="AI114">
            <v>2520000</v>
          </cell>
          <cell r="AJ114">
            <v>2520000</v>
          </cell>
          <cell r="AK114">
            <v>2520000</v>
          </cell>
        </row>
        <row r="115">
          <cell r="D115">
            <v>2820000</v>
          </cell>
          <cell r="E115">
            <v>2820000</v>
          </cell>
          <cell r="F115">
            <v>2820000</v>
          </cell>
          <cell r="G115">
            <v>2820000</v>
          </cell>
          <cell r="H115">
            <v>2820000</v>
          </cell>
          <cell r="I115">
            <v>2820000</v>
          </cell>
          <cell r="J115">
            <v>2820000</v>
          </cell>
          <cell r="K115">
            <v>2820000</v>
          </cell>
          <cell r="L115">
            <v>2820000</v>
          </cell>
          <cell r="M115">
            <v>2820000</v>
          </cell>
          <cell r="N115">
            <v>2820000</v>
          </cell>
          <cell r="O115">
            <v>2820000</v>
          </cell>
          <cell r="P115">
            <v>2820000</v>
          </cell>
          <cell r="Q115">
            <v>2820000</v>
          </cell>
          <cell r="R115">
            <v>2820000</v>
          </cell>
          <cell r="S115">
            <v>2820000</v>
          </cell>
          <cell r="T115">
            <v>2820000</v>
          </cell>
          <cell r="U115">
            <v>2820000</v>
          </cell>
          <cell r="V115">
            <v>2820000</v>
          </cell>
          <cell r="W115">
            <v>2820000</v>
          </cell>
          <cell r="X115">
            <v>2820000</v>
          </cell>
          <cell r="Y115">
            <v>2820000</v>
          </cell>
          <cell r="Z115">
            <v>2820000</v>
          </cell>
          <cell r="AA115">
            <v>2820000</v>
          </cell>
          <cell r="AB115">
            <v>2820000</v>
          </cell>
          <cell r="AC115">
            <v>2820000</v>
          </cell>
          <cell r="AD115">
            <v>2820000</v>
          </cell>
          <cell r="AE115">
            <v>2820000</v>
          </cell>
          <cell r="AF115">
            <v>2820000</v>
          </cell>
          <cell r="AG115">
            <v>2820000</v>
          </cell>
          <cell r="AH115">
            <v>2820000</v>
          </cell>
          <cell r="AI115">
            <v>2820000</v>
          </cell>
          <cell r="AJ115">
            <v>2820000</v>
          </cell>
          <cell r="AK115">
            <v>2820000</v>
          </cell>
        </row>
        <row r="116">
          <cell r="D116">
            <v>3230000</v>
          </cell>
          <cell r="E116">
            <v>3230000</v>
          </cell>
          <cell r="F116">
            <v>3230000</v>
          </cell>
          <cell r="G116">
            <v>3230000</v>
          </cell>
          <cell r="H116">
            <v>3230000</v>
          </cell>
          <cell r="I116">
            <v>3230000</v>
          </cell>
          <cell r="J116">
            <v>3230000</v>
          </cell>
          <cell r="K116">
            <v>3230000</v>
          </cell>
          <cell r="L116">
            <v>3230000</v>
          </cell>
          <cell r="M116">
            <v>3230000</v>
          </cell>
          <cell r="N116">
            <v>3230000</v>
          </cell>
          <cell r="O116">
            <v>3230000</v>
          </cell>
          <cell r="P116">
            <v>3230000</v>
          </cell>
          <cell r="Q116">
            <v>3230000</v>
          </cell>
          <cell r="R116">
            <v>3230000</v>
          </cell>
          <cell r="S116">
            <v>3230000</v>
          </cell>
          <cell r="T116">
            <v>3230000</v>
          </cell>
          <cell r="U116">
            <v>3230000</v>
          </cell>
          <cell r="V116">
            <v>3230000</v>
          </cell>
          <cell r="W116">
            <v>3230000</v>
          </cell>
          <cell r="X116">
            <v>3230000</v>
          </cell>
          <cell r="Y116">
            <v>3230000</v>
          </cell>
          <cell r="Z116">
            <v>3230000</v>
          </cell>
          <cell r="AA116">
            <v>3230000</v>
          </cell>
          <cell r="AB116">
            <v>3230000</v>
          </cell>
          <cell r="AC116">
            <v>3230000</v>
          </cell>
          <cell r="AD116">
            <v>3230000</v>
          </cell>
          <cell r="AE116">
            <v>3230000</v>
          </cell>
          <cell r="AF116">
            <v>3230000</v>
          </cell>
          <cell r="AG116">
            <v>3230000</v>
          </cell>
          <cell r="AH116">
            <v>3230000</v>
          </cell>
          <cell r="AI116">
            <v>3230000</v>
          </cell>
          <cell r="AJ116">
            <v>3230000</v>
          </cell>
          <cell r="AK116">
            <v>3230000</v>
          </cell>
        </row>
        <row r="117">
          <cell r="D117">
            <v>3640000</v>
          </cell>
          <cell r="E117">
            <v>3640000</v>
          </cell>
          <cell r="F117">
            <v>3640000</v>
          </cell>
          <cell r="G117">
            <v>3640000</v>
          </cell>
          <cell r="H117">
            <v>3640000</v>
          </cell>
          <cell r="I117">
            <v>3640000</v>
          </cell>
          <cell r="J117">
            <v>3640000</v>
          </cell>
          <cell r="K117">
            <v>3640000</v>
          </cell>
          <cell r="L117">
            <v>3640000</v>
          </cell>
          <cell r="M117">
            <v>3640000</v>
          </cell>
          <cell r="N117">
            <v>3640000</v>
          </cell>
          <cell r="O117">
            <v>3640000</v>
          </cell>
          <cell r="P117">
            <v>3640000</v>
          </cell>
          <cell r="Q117">
            <v>3640000</v>
          </cell>
          <cell r="R117">
            <v>3640000</v>
          </cell>
          <cell r="S117">
            <v>3640000</v>
          </cell>
          <cell r="T117">
            <v>3640000</v>
          </cell>
          <cell r="U117">
            <v>3640000</v>
          </cell>
          <cell r="V117">
            <v>3640000</v>
          </cell>
          <cell r="W117">
            <v>3640000</v>
          </cell>
          <cell r="X117">
            <v>3640000</v>
          </cell>
          <cell r="Y117">
            <v>3640000</v>
          </cell>
          <cell r="Z117">
            <v>3640000</v>
          </cell>
          <cell r="AA117">
            <v>3640000</v>
          </cell>
          <cell r="AB117">
            <v>3640000</v>
          </cell>
          <cell r="AC117">
            <v>3640000</v>
          </cell>
          <cell r="AD117">
            <v>3640000</v>
          </cell>
          <cell r="AE117">
            <v>3640000</v>
          </cell>
          <cell r="AF117">
            <v>3640000</v>
          </cell>
          <cell r="AG117">
            <v>3640000</v>
          </cell>
          <cell r="AH117">
            <v>3640000</v>
          </cell>
          <cell r="AI117">
            <v>3640000</v>
          </cell>
          <cell r="AJ117">
            <v>3640000</v>
          </cell>
          <cell r="AK117">
            <v>3640000</v>
          </cell>
        </row>
        <row r="118">
          <cell r="D118">
            <v>4040000</v>
          </cell>
          <cell r="E118">
            <v>4040000</v>
          </cell>
          <cell r="F118">
            <v>4040000</v>
          </cell>
          <cell r="G118">
            <v>4040000</v>
          </cell>
          <cell r="H118">
            <v>4040000</v>
          </cell>
          <cell r="I118">
            <v>4040000</v>
          </cell>
          <cell r="J118">
            <v>4040000</v>
          </cell>
          <cell r="K118">
            <v>4040000</v>
          </cell>
          <cell r="L118">
            <v>4040000</v>
          </cell>
          <cell r="M118">
            <v>4040000</v>
          </cell>
          <cell r="N118">
            <v>4040000</v>
          </cell>
          <cell r="O118">
            <v>4040000</v>
          </cell>
          <cell r="P118">
            <v>4040000</v>
          </cell>
          <cell r="Q118">
            <v>4040000</v>
          </cell>
          <cell r="R118">
            <v>4040000</v>
          </cell>
          <cell r="S118">
            <v>4040000</v>
          </cell>
          <cell r="T118">
            <v>4040000</v>
          </cell>
          <cell r="U118">
            <v>4040000</v>
          </cell>
          <cell r="V118">
            <v>4040000</v>
          </cell>
          <cell r="W118">
            <v>4040000</v>
          </cell>
          <cell r="X118">
            <v>4040000</v>
          </cell>
          <cell r="Y118">
            <v>4040000</v>
          </cell>
          <cell r="Z118">
            <v>4040000</v>
          </cell>
          <cell r="AA118">
            <v>4040000</v>
          </cell>
          <cell r="AB118">
            <v>4040000</v>
          </cell>
          <cell r="AC118">
            <v>4040000</v>
          </cell>
          <cell r="AD118">
            <v>4040000</v>
          </cell>
          <cell r="AE118">
            <v>4040000</v>
          </cell>
          <cell r="AF118">
            <v>4040000</v>
          </cell>
          <cell r="AG118">
            <v>4040000</v>
          </cell>
          <cell r="AH118">
            <v>4040000</v>
          </cell>
          <cell r="AI118">
            <v>4040000</v>
          </cell>
          <cell r="AJ118">
            <v>4040000</v>
          </cell>
          <cell r="AK118">
            <v>4040000</v>
          </cell>
        </row>
        <row r="119">
          <cell r="D119">
            <v>4450000</v>
          </cell>
          <cell r="E119">
            <v>4450000</v>
          </cell>
          <cell r="F119">
            <v>4450000</v>
          </cell>
          <cell r="G119">
            <v>4450000</v>
          </cell>
          <cell r="H119">
            <v>4450000</v>
          </cell>
          <cell r="I119">
            <v>4450000</v>
          </cell>
          <cell r="J119">
            <v>4450000</v>
          </cell>
          <cell r="K119">
            <v>4450000</v>
          </cell>
          <cell r="L119">
            <v>4450000</v>
          </cell>
          <cell r="M119">
            <v>4450000</v>
          </cell>
          <cell r="N119">
            <v>4450000</v>
          </cell>
          <cell r="O119">
            <v>4450000</v>
          </cell>
          <cell r="P119">
            <v>4450000</v>
          </cell>
          <cell r="Q119">
            <v>4450000</v>
          </cell>
          <cell r="R119">
            <v>4450000</v>
          </cell>
          <cell r="S119">
            <v>4450000</v>
          </cell>
          <cell r="T119">
            <v>4450000</v>
          </cell>
          <cell r="U119">
            <v>4450000</v>
          </cell>
          <cell r="V119">
            <v>4450000</v>
          </cell>
          <cell r="W119">
            <v>4450000</v>
          </cell>
          <cell r="X119">
            <v>4450000</v>
          </cell>
          <cell r="Y119">
            <v>4450000</v>
          </cell>
          <cell r="Z119">
            <v>4450000</v>
          </cell>
          <cell r="AA119">
            <v>4450000</v>
          </cell>
          <cell r="AB119">
            <v>4450000</v>
          </cell>
          <cell r="AC119">
            <v>4450000</v>
          </cell>
          <cell r="AD119">
            <v>4450000</v>
          </cell>
          <cell r="AE119">
            <v>4450000</v>
          </cell>
          <cell r="AF119">
            <v>4450000</v>
          </cell>
          <cell r="AG119">
            <v>4450000</v>
          </cell>
          <cell r="AH119">
            <v>4450000</v>
          </cell>
          <cell r="AI119">
            <v>4450000</v>
          </cell>
          <cell r="AJ119">
            <v>4450000</v>
          </cell>
          <cell r="AK119">
            <v>4450000</v>
          </cell>
        </row>
        <row r="120">
          <cell r="D120">
            <v>5010000</v>
          </cell>
          <cell r="E120">
            <v>5010000</v>
          </cell>
          <cell r="F120">
            <v>5010000</v>
          </cell>
          <cell r="G120">
            <v>5010000</v>
          </cell>
          <cell r="H120">
            <v>5010000</v>
          </cell>
          <cell r="I120">
            <v>5010000</v>
          </cell>
          <cell r="J120">
            <v>5010000</v>
          </cell>
          <cell r="K120">
            <v>5010000</v>
          </cell>
          <cell r="L120">
            <v>5010000</v>
          </cell>
          <cell r="M120">
            <v>5010000</v>
          </cell>
          <cell r="N120">
            <v>5010000</v>
          </cell>
          <cell r="O120">
            <v>5010000</v>
          </cell>
          <cell r="P120">
            <v>5010000</v>
          </cell>
          <cell r="Q120">
            <v>5010000</v>
          </cell>
          <cell r="R120">
            <v>5010000</v>
          </cell>
          <cell r="S120">
            <v>5010000</v>
          </cell>
          <cell r="T120">
            <v>5010000</v>
          </cell>
          <cell r="U120">
            <v>5010000</v>
          </cell>
          <cell r="V120">
            <v>5010000</v>
          </cell>
          <cell r="W120">
            <v>5010000</v>
          </cell>
          <cell r="X120">
            <v>5010000</v>
          </cell>
          <cell r="Y120">
            <v>5010000</v>
          </cell>
          <cell r="Z120">
            <v>5010000</v>
          </cell>
          <cell r="AA120">
            <v>5010000</v>
          </cell>
          <cell r="AB120">
            <v>5010000</v>
          </cell>
          <cell r="AC120">
            <v>5010000</v>
          </cell>
          <cell r="AD120">
            <v>5010000</v>
          </cell>
          <cell r="AE120">
            <v>5010000</v>
          </cell>
          <cell r="AF120">
            <v>5010000</v>
          </cell>
          <cell r="AG120">
            <v>5010000</v>
          </cell>
          <cell r="AH120">
            <v>5010000</v>
          </cell>
          <cell r="AI120">
            <v>5010000</v>
          </cell>
          <cell r="AJ120">
            <v>5010000</v>
          </cell>
          <cell r="AK120">
            <v>5010000</v>
          </cell>
        </row>
        <row r="122">
          <cell r="D122">
            <v>480000</v>
          </cell>
          <cell r="E122">
            <v>480000</v>
          </cell>
          <cell r="F122">
            <v>480000</v>
          </cell>
          <cell r="G122">
            <v>480000</v>
          </cell>
          <cell r="H122">
            <v>480000</v>
          </cell>
          <cell r="I122">
            <v>480000</v>
          </cell>
          <cell r="J122">
            <v>480000</v>
          </cell>
          <cell r="K122">
            <v>480000</v>
          </cell>
          <cell r="L122">
            <v>480000</v>
          </cell>
          <cell r="M122">
            <v>480000</v>
          </cell>
          <cell r="N122">
            <v>480000</v>
          </cell>
          <cell r="O122">
            <v>480000</v>
          </cell>
          <cell r="P122">
            <v>480000</v>
          </cell>
          <cell r="Q122">
            <v>480000</v>
          </cell>
          <cell r="R122">
            <v>480000</v>
          </cell>
          <cell r="S122">
            <v>480000</v>
          </cell>
          <cell r="T122">
            <v>480000</v>
          </cell>
          <cell r="U122">
            <v>480000</v>
          </cell>
          <cell r="V122">
            <v>480000</v>
          </cell>
          <cell r="W122">
            <v>480000</v>
          </cell>
          <cell r="X122">
            <v>480000</v>
          </cell>
          <cell r="Y122">
            <v>480000</v>
          </cell>
          <cell r="Z122">
            <v>480000</v>
          </cell>
          <cell r="AA122">
            <v>480000</v>
          </cell>
          <cell r="AB122">
            <v>480000</v>
          </cell>
          <cell r="AC122">
            <v>480000</v>
          </cell>
          <cell r="AD122">
            <v>480000</v>
          </cell>
          <cell r="AE122">
            <v>480000</v>
          </cell>
          <cell r="AF122">
            <v>480000</v>
          </cell>
          <cell r="AG122">
            <v>480000</v>
          </cell>
          <cell r="AH122">
            <v>480000</v>
          </cell>
          <cell r="AI122">
            <v>480000</v>
          </cell>
          <cell r="AJ122">
            <v>480000</v>
          </cell>
          <cell r="AK122">
            <v>480000</v>
          </cell>
        </row>
        <row r="123">
          <cell r="D123">
            <v>600000</v>
          </cell>
          <cell r="E123">
            <v>600000</v>
          </cell>
          <cell r="F123">
            <v>600000</v>
          </cell>
          <cell r="G123">
            <v>600000</v>
          </cell>
          <cell r="H123">
            <v>600000</v>
          </cell>
          <cell r="I123">
            <v>600000</v>
          </cell>
          <cell r="J123">
            <v>600000</v>
          </cell>
          <cell r="K123">
            <v>600000</v>
          </cell>
          <cell r="L123">
            <v>600000</v>
          </cell>
          <cell r="M123">
            <v>600000</v>
          </cell>
          <cell r="N123">
            <v>600000</v>
          </cell>
          <cell r="O123">
            <v>600000</v>
          </cell>
          <cell r="P123">
            <v>600000</v>
          </cell>
          <cell r="Q123">
            <v>600000</v>
          </cell>
          <cell r="R123">
            <v>600000</v>
          </cell>
          <cell r="S123">
            <v>600000</v>
          </cell>
          <cell r="T123">
            <v>600000</v>
          </cell>
          <cell r="U123">
            <v>600000</v>
          </cell>
          <cell r="V123">
            <v>600000</v>
          </cell>
          <cell r="W123">
            <v>600000</v>
          </cell>
          <cell r="X123">
            <v>600000</v>
          </cell>
          <cell r="Y123">
            <v>600000</v>
          </cell>
          <cell r="Z123">
            <v>600000</v>
          </cell>
          <cell r="AA123">
            <v>600000</v>
          </cell>
          <cell r="AB123">
            <v>600000</v>
          </cell>
          <cell r="AC123">
            <v>600000</v>
          </cell>
          <cell r="AD123">
            <v>600000</v>
          </cell>
          <cell r="AE123">
            <v>600000</v>
          </cell>
          <cell r="AF123">
            <v>600000</v>
          </cell>
          <cell r="AG123">
            <v>600000</v>
          </cell>
          <cell r="AH123">
            <v>600000</v>
          </cell>
          <cell r="AI123">
            <v>600000</v>
          </cell>
          <cell r="AJ123">
            <v>600000</v>
          </cell>
          <cell r="AK123">
            <v>600000</v>
          </cell>
        </row>
        <row r="124">
          <cell r="D124">
            <v>720000</v>
          </cell>
          <cell r="E124">
            <v>720000</v>
          </cell>
          <cell r="F124">
            <v>720000</v>
          </cell>
          <cell r="G124">
            <v>720000</v>
          </cell>
          <cell r="H124">
            <v>720000</v>
          </cell>
          <cell r="I124">
            <v>720000</v>
          </cell>
          <cell r="J124">
            <v>720000</v>
          </cell>
          <cell r="K124">
            <v>720000</v>
          </cell>
          <cell r="L124">
            <v>720000</v>
          </cell>
          <cell r="M124">
            <v>720000</v>
          </cell>
          <cell r="N124">
            <v>720000</v>
          </cell>
          <cell r="O124">
            <v>720000</v>
          </cell>
          <cell r="P124">
            <v>720000</v>
          </cell>
          <cell r="Q124">
            <v>720000</v>
          </cell>
          <cell r="R124">
            <v>720000</v>
          </cell>
          <cell r="S124">
            <v>720000</v>
          </cell>
          <cell r="T124">
            <v>720000</v>
          </cell>
          <cell r="U124">
            <v>720000</v>
          </cell>
          <cell r="V124">
            <v>720000</v>
          </cell>
          <cell r="W124">
            <v>720000</v>
          </cell>
          <cell r="X124">
            <v>720000</v>
          </cell>
          <cell r="Y124">
            <v>720000</v>
          </cell>
          <cell r="Z124">
            <v>720000</v>
          </cell>
          <cell r="AA124">
            <v>720000</v>
          </cell>
          <cell r="AB124">
            <v>720000</v>
          </cell>
          <cell r="AC124">
            <v>720000</v>
          </cell>
          <cell r="AD124">
            <v>720000</v>
          </cell>
          <cell r="AE124">
            <v>720000</v>
          </cell>
          <cell r="AF124">
            <v>720000</v>
          </cell>
          <cell r="AG124">
            <v>720000</v>
          </cell>
          <cell r="AH124">
            <v>720000</v>
          </cell>
          <cell r="AI124">
            <v>720000</v>
          </cell>
          <cell r="AJ124">
            <v>720000</v>
          </cell>
          <cell r="AK124">
            <v>720000</v>
          </cell>
        </row>
        <row r="125">
          <cell r="D125">
            <v>910000</v>
          </cell>
          <cell r="E125">
            <v>910000</v>
          </cell>
          <cell r="F125">
            <v>910000</v>
          </cell>
          <cell r="G125">
            <v>910000</v>
          </cell>
          <cell r="H125">
            <v>910000</v>
          </cell>
          <cell r="I125">
            <v>910000</v>
          </cell>
          <cell r="J125">
            <v>910000</v>
          </cell>
          <cell r="K125">
            <v>910000</v>
          </cell>
          <cell r="L125">
            <v>910000</v>
          </cell>
          <cell r="M125">
            <v>910000</v>
          </cell>
          <cell r="N125">
            <v>910000</v>
          </cell>
          <cell r="O125">
            <v>910000</v>
          </cell>
          <cell r="P125">
            <v>910000</v>
          </cell>
          <cell r="Q125">
            <v>910000</v>
          </cell>
          <cell r="R125">
            <v>910000</v>
          </cell>
          <cell r="S125">
            <v>910000</v>
          </cell>
          <cell r="T125">
            <v>910000</v>
          </cell>
          <cell r="U125">
            <v>910000</v>
          </cell>
          <cell r="V125">
            <v>910000</v>
          </cell>
          <cell r="W125">
            <v>910000</v>
          </cell>
          <cell r="X125">
            <v>910000</v>
          </cell>
          <cell r="Y125">
            <v>910000</v>
          </cell>
          <cell r="Z125">
            <v>910000</v>
          </cell>
          <cell r="AA125">
            <v>910000</v>
          </cell>
          <cell r="AB125">
            <v>910000</v>
          </cell>
          <cell r="AC125">
            <v>910000</v>
          </cell>
          <cell r="AD125">
            <v>910000</v>
          </cell>
          <cell r="AE125">
            <v>910000</v>
          </cell>
          <cell r="AF125">
            <v>910000</v>
          </cell>
          <cell r="AG125">
            <v>910000</v>
          </cell>
          <cell r="AH125">
            <v>910000</v>
          </cell>
          <cell r="AI125">
            <v>910000</v>
          </cell>
          <cell r="AJ125">
            <v>910000</v>
          </cell>
          <cell r="AK125">
            <v>910000</v>
          </cell>
        </row>
        <row r="126">
          <cell r="D126">
            <v>1090000</v>
          </cell>
          <cell r="E126">
            <v>1090000</v>
          </cell>
          <cell r="F126">
            <v>1090000</v>
          </cell>
          <cell r="G126">
            <v>1090000</v>
          </cell>
          <cell r="H126">
            <v>1090000</v>
          </cell>
          <cell r="I126">
            <v>1090000</v>
          </cell>
          <cell r="J126">
            <v>1090000</v>
          </cell>
          <cell r="K126">
            <v>1090000</v>
          </cell>
          <cell r="L126">
            <v>1090000</v>
          </cell>
          <cell r="M126">
            <v>1090000</v>
          </cell>
          <cell r="N126">
            <v>1090000</v>
          </cell>
          <cell r="O126">
            <v>1090000</v>
          </cell>
          <cell r="P126">
            <v>1090000</v>
          </cell>
          <cell r="Q126">
            <v>1090000</v>
          </cell>
          <cell r="R126">
            <v>1090000</v>
          </cell>
          <cell r="S126">
            <v>1090000</v>
          </cell>
          <cell r="T126">
            <v>1090000</v>
          </cell>
          <cell r="U126">
            <v>1090000</v>
          </cell>
          <cell r="V126">
            <v>1090000</v>
          </cell>
          <cell r="W126">
            <v>1090000</v>
          </cell>
          <cell r="X126">
            <v>1090000</v>
          </cell>
          <cell r="Y126">
            <v>1090000</v>
          </cell>
          <cell r="Z126">
            <v>1090000</v>
          </cell>
          <cell r="AA126">
            <v>1090000</v>
          </cell>
          <cell r="AB126">
            <v>1090000</v>
          </cell>
          <cell r="AC126">
            <v>1090000</v>
          </cell>
          <cell r="AD126">
            <v>1090000</v>
          </cell>
          <cell r="AE126">
            <v>1090000</v>
          </cell>
          <cell r="AF126">
            <v>1090000</v>
          </cell>
          <cell r="AG126">
            <v>1090000</v>
          </cell>
          <cell r="AH126">
            <v>1090000</v>
          </cell>
          <cell r="AI126">
            <v>1090000</v>
          </cell>
          <cell r="AJ126">
            <v>1090000</v>
          </cell>
          <cell r="AK126">
            <v>1090000</v>
          </cell>
        </row>
        <row r="127">
          <cell r="D127">
            <v>1270000</v>
          </cell>
          <cell r="E127">
            <v>1270000</v>
          </cell>
          <cell r="F127">
            <v>1270000</v>
          </cell>
          <cell r="G127">
            <v>1270000</v>
          </cell>
          <cell r="H127">
            <v>1270000</v>
          </cell>
          <cell r="I127">
            <v>1270000</v>
          </cell>
          <cell r="J127">
            <v>1270000</v>
          </cell>
          <cell r="K127">
            <v>1270000</v>
          </cell>
          <cell r="L127">
            <v>1270000</v>
          </cell>
          <cell r="M127">
            <v>1270000</v>
          </cell>
          <cell r="N127">
            <v>1270000</v>
          </cell>
          <cell r="O127">
            <v>1270000</v>
          </cell>
          <cell r="P127">
            <v>1270000</v>
          </cell>
          <cell r="Q127">
            <v>1270000</v>
          </cell>
          <cell r="R127">
            <v>1270000</v>
          </cell>
          <cell r="S127">
            <v>1270000</v>
          </cell>
          <cell r="T127">
            <v>1270000</v>
          </cell>
          <cell r="U127">
            <v>1270000</v>
          </cell>
          <cell r="V127">
            <v>1270000</v>
          </cell>
          <cell r="W127">
            <v>1270000</v>
          </cell>
          <cell r="X127">
            <v>1270000</v>
          </cell>
          <cell r="Y127">
            <v>1270000</v>
          </cell>
          <cell r="Z127">
            <v>1270000</v>
          </cell>
          <cell r="AA127">
            <v>1270000</v>
          </cell>
          <cell r="AB127">
            <v>1270000</v>
          </cell>
          <cell r="AC127">
            <v>1270000</v>
          </cell>
          <cell r="AD127">
            <v>1270000</v>
          </cell>
          <cell r="AE127">
            <v>1270000</v>
          </cell>
          <cell r="AF127">
            <v>1270000</v>
          </cell>
          <cell r="AG127">
            <v>1270000</v>
          </cell>
          <cell r="AH127">
            <v>1270000</v>
          </cell>
          <cell r="AI127">
            <v>1270000</v>
          </cell>
          <cell r="AJ127">
            <v>1270000</v>
          </cell>
          <cell r="AK127">
            <v>1270000</v>
          </cell>
        </row>
        <row r="128">
          <cell r="D128">
            <v>1510000</v>
          </cell>
          <cell r="E128">
            <v>1510000</v>
          </cell>
          <cell r="F128">
            <v>1510000</v>
          </cell>
          <cell r="G128">
            <v>1510000</v>
          </cell>
          <cell r="H128">
            <v>1510000</v>
          </cell>
          <cell r="I128">
            <v>1510000</v>
          </cell>
          <cell r="J128">
            <v>1510000</v>
          </cell>
          <cell r="K128">
            <v>1510000</v>
          </cell>
          <cell r="L128">
            <v>1510000</v>
          </cell>
          <cell r="M128">
            <v>1510000</v>
          </cell>
          <cell r="N128">
            <v>1510000</v>
          </cell>
          <cell r="O128">
            <v>1510000</v>
          </cell>
          <cell r="P128">
            <v>1510000</v>
          </cell>
          <cell r="Q128">
            <v>1510000</v>
          </cell>
          <cell r="R128">
            <v>1510000</v>
          </cell>
          <cell r="S128">
            <v>1510000</v>
          </cell>
          <cell r="T128">
            <v>1510000</v>
          </cell>
          <cell r="U128">
            <v>1510000</v>
          </cell>
          <cell r="V128">
            <v>1510000</v>
          </cell>
          <cell r="W128">
            <v>1510000</v>
          </cell>
          <cell r="X128">
            <v>1510000</v>
          </cell>
          <cell r="Y128">
            <v>1510000</v>
          </cell>
          <cell r="Z128">
            <v>1510000</v>
          </cell>
          <cell r="AA128">
            <v>1510000</v>
          </cell>
          <cell r="AB128">
            <v>1510000</v>
          </cell>
          <cell r="AC128">
            <v>1510000</v>
          </cell>
          <cell r="AD128">
            <v>1510000</v>
          </cell>
          <cell r="AE128">
            <v>1510000</v>
          </cell>
          <cell r="AF128">
            <v>1510000</v>
          </cell>
          <cell r="AG128">
            <v>1510000</v>
          </cell>
          <cell r="AH128">
            <v>1510000</v>
          </cell>
          <cell r="AI128">
            <v>1510000</v>
          </cell>
          <cell r="AJ128">
            <v>1510000</v>
          </cell>
          <cell r="AK128">
            <v>1510000</v>
          </cell>
        </row>
        <row r="129">
          <cell r="D129">
            <v>1750000</v>
          </cell>
          <cell r="E129">
            <v>1750000</v>
          </cell>
          <cell r="F129">
            <v>1750000</v>
          </cell>
          <cell r="G129">
            <v>1750000</v>
          </cell>
          <cell r="H129">
            <v>1750000</v>
          </cell>
          <cell r="I129">
            <v>1750000</v>
          </cell>
          <cell r="J129">
            <v>1750000</v>
          </cell>
          <cell r="K129">
            <v>1750000</v>
          </cell>
          <cell r="L129">
            <v>1750000</v>
          </cell>
          <cell r="M129">
            <v>1750000</v>
          </cell>
          <cell r="N129">
            <v>1750000</v>
          </cell>
          <cell r="O129">
            <v>1750000</v>
          </cell>
          <cell r="P129">
            <v>1750000</v>
          </cell>
          <cell r="Q129">
            <v>1750000</v>
          </cell>
          <cell r="R129">
            <v>1750000</v>
          </cell>
          <cell r="S129">
            <v>1750000</v>
          </cell>
          <cell r="T129">
            <v>1750000</v>
          </cell>
          <cell r="U129">
            <v>1750000</v>
          </cell>
          <cell r="V129">
            <v>1750000</v>
          </cell>
          <cell r="W129">
            <v>1750000</v>
          </cell>
          <cell r="X129">
            <v>1750000</v>
          </cell>
          <cell r="Y129">
            <v>1750000</v>
          </cell>
          <cell r="Z129">
            <v>1750000</v>
          </cell>
          <cell r="AA129">
            <v>1750000</v>
          </cell>
          <cell r="AB129">
            <v>1750000</v>
          </cell>
          <cell r="AC129">
            <v>1750000</v>
          </cell>
          <cell r="AD129">
            <v>1750000</v>
          </cell>
          <cell r="AE129">
            <v>1750000</v>
          </cell>
          <cell r="AF129">
            <v>1750000</v>
          </cell>
          <cell r="AG129">
            <v>1750000</v>
          </cell>
          <cell r="AH129">
            <v>1750000</v>
          </cell>
          <cell r="AI129">
            <v>1750000</v>
          </cell>
          <cell r="AJ129">
            <v>1750000</v>
          </cell>
          <cell r="AK129">
            <v>1750000</v>
          </cell>
        </row>
        <row r="130">
          <cell r="D130">
            <v>1990000</v>
          </cell>
          <cell r="E130">
            <v>1990000</v>
          </cell>
          <cell r="F130">
            <v>1990000</v>
          </cell>
          <cell r="G130">
            <v>1990000</v>
          </cell>
          <cell r="H130">
            <v>1990000</v>
          </cell>
          <cell r="I130">
            <v>1990000</v>
          </cell>
          <cell r="J130">
            <v>1990000</v>
          </cell>
          <cell r="K130">
            <v>1990000</v>
          </cell>
          <cell r="L130">
            <v>1990000</v>
          </cell>
          <cell r="M130">
            <v>1990000</v>
          </cell>
          <cell r="N130">
            <v>1990000</v>
          </cell>
          <cell r="O130">
            <v>1990000</v>
          </cell>
          <cell r="P130">
            <v>1990000</v>
          </cell>
          <cell r="Q130">
            <v>1990000</v>
          </cell>
          <cell r="R130">
            <v>1990000</v>
          </cell>
          <cell r="S130">
            <v>1990000</v>
          </cell>
          <cell r="T130">
            <v>1990000</v>
          </cell>
          <cell r="U130">
            <v>1990000</v>
          </cell>
          <cell r="V130">
            <v>1990000</v>
          </cell>
          <cell r="W130">
            <v>1990000</v>
          </cell>
          <cell r="X130">
            <v>1990000</v>
          </cell>
          <cell r="Y130">
            <v>1990000</v>
          </cell>
          <cell r="Z130">
            <v>1990000</v>
          </cell>
          <cell r="AA130">
            <v>1990000</v>
          </cell>
          <cell r="AB130">
            <v>1990000</v>
          </cell>
          <cell r="AC130">
            <v>1990000</v>
          </cell>
          <cell r="AD130">
            <v>1990000</v>
          </cell>
          <cell r="AE130">
            <v>1990000</v>
          </cell>
          <cell r="AF130">
            <v>1990000</v>
          </cell>
          <cell r="AG130">
            <v>1990000</v>
          </cell>
          <cell r="AH130">
            <v>1990000</v>
          </cell>
          <cell r="AI130">
            <v>1990000</v>
          </cell>
          <cell r="AJ130">
            <v>1990000</v>
          </cell>
          <cell r="AK130">
            <v>1990000</v>
          </cell>
        </row>
        <row r="131">
          <cell r="D131">
            <v>2230000</v>
          </cell>
          <cell r="E131">
            <v>2230000</v>
          </cell>
          <cell r="F131">
            <v>2230000</v>
          </cell>
          <cell r="G131">
            <v>2230000</v>
          </cell>
          <cell r="H131">
            <v>2230000</v>
          </cell>
          <cell r="I131">
            <v>2230000</v>
          </cell>
          <cell r="J131">
            <v>2230000</v>
          </cell>
          <cell r="K131">
            <v>2230000</v>
          </cell>
          <cell r="L131">
            <v>2230000</v>
          </cell>
          <cell r="M131">
            <v>2230000</v>
          </cell>
          <cell r="N131">
            <v>2230000</v>
          </cell>
          <cell r="O131">
            <v>2230000</v>
          </cell>
          <cell r="P131">
            <v>2230000</v>
          </cell>
          <cell r="Q131">
            <v>2230000</v>
          </cell>
          <cell r="R131">
            <v>2230000</v>
          </cell>
          <cell r="S131">
            <v>2230000</v>
          </cell>
          <cell r="T131">
            <v>2230000</v>
          </cell>
          <cell r="U131">
            <v>2230000</v>
          </cell>
          <cell r="V131">
            <v>2230000</v>
          </cell>
          <cell r="W131">
            <v>2230000</v>
          </cell>
          <cell r="X131">
            <v>2230000</v>
          </cell>
          <cell r="Y131">
            <v>2230000</v>
          </cell>
          <cell r="Z131">
            <v>2230000</v>
          </cell>
          <cell r="AA131">
            <v>2230000</v>
          </cell>
          <cell r="AB131">
            <v>2230000</v>
          </cell>
          <cell r="AC131">
            <v>2230000</v>
          </cell>
          <cell r="AD131">
            <v>2230000</v>
          </cell>
          <cell r="AE131">
            <v>2230000</v>
          </cell>
          <cell r="AF131">
            <v>2230000</v>
          </cell>
          <cell r="AG131">
            <v>2230000</v>
          </cell>
          <cell r="AH131">
            <v>2230000</v>
          </cell>
          <cell r="AI131">
            <v>2230000</v>
          </cell>
          <cell r="AJ131">
            <v>2230000</v>
          </cell>
          <cell r="AK131">
            <v>2230000</v>
          </cell>
        </row>
        <row r="132">
          <cell r="D132">
            <v>2560000</v>
          </cell>
          <cell r="E132">
            <v>2560000</v>
          </cell>
          <cell r="F132">
            <v>2560000</v>
          </cell>
          <cell r="G132">
            <v>2560000</v>
          </cell>
          <cell r="H132">
            <v>2560000</v>
          </cell>
          <cell r="I132">
            <v>2560000</v>
          </cell>
          <cell r="J132">
            <v>2560000</v>
          </cell>
          <cell r="K132">
            <v>2560000</v>
          </cell>
          <cell r="L132">
            <v>2560000</v>
          </cell>
          <cell r="M132">
            <v>2560000</v>
          </cell>
          <cell r="N132">
            <v>2560000</v>
          </cell>
          <cell r="O132">
            <v>2560000</v>
          </cell>
          <cell r="P132">
            <v>2560000</v>
          </cell>
          <cell r="Q132">
            <v>2560000</v>
          </cell>
          <cell r="R132">
            <v>2560000</v>
          </cell>
          <cell r="S132">
            <v>2560000</v>
          </cell>
          <cell r="T132">
            <v>2560000</v>
          </cell>
          <cell r="U132">
            <v>2560000</v>
          </cell>
          <cell r="V132">
            <v>2560000</v>
          </cell>
          <cell r="W132">
            <v>2560000</v>
          </cell>
          <cell r="X132">
            <v>2560000</v>
          </cell>
          <cell r="Y132">
            <v>2560000</v>
          </cell>
          <cell r="Z132">
            <v>2560000</v>
          </cell>
          <cell r="AA132">
            <v>2560000</v>
          </cell>
          <cell r="AB132">
            <v>2560000</v>
          </cell>
          <cell r="AC132">
            <v>2560000</v>
          </cell>
          <cell r="AD132">
            <v>2560000</v>
          </cell>
          <cell r="AE132">
            <v>2560000</v>
          </cell>
          <cell r="AF132">
            <v>2560000</v>
          </cell>
          <cell r="AG132">
            <v>2560000</v>
          </cell>
          <cell r="AH132">
            <v>2560000</v>
          </cell>
          <cell r="AI132">
            <v>2560000</v>
          </cell>
          <cell r="AJ132">
            <v>2560000</v>
          </cell>
          <cell r="AK132">
            <v>2560000</v>
          </cell>
        </row>
        <row r="133">
          <cell r="D133">
            <v>2880000</v>
          </cell>
          <cell r="E133">
            <v>2880000</v>
          </cell>
          <cell r="F133">
            <v>2880000</v>
          </cell>
          <cell r="G133">
            <v>2880000</v>
          </cell>
          <cell r="H133">
            <v>2880000</v>
          </cell>
          <cell r="I133">
            <v>2880000</v>
          </cell>
          <cell r="J133">
            <v>2880000</v>
          </cell>
          <cell r="K133">
            <v>2880000</v>
          </cell>
          <cell r="L133">
            <v>2880000</v>
          </cell>
          <cell r="M133">
            <v>2880000</v>
          </cell>
          <cell r="N133">
            <v>2880000</v>
          </cell>
          <cell r="O133">
            <v>2880000</v>
          </cell>
          <cell r="P133">
            <v>2880000</v>
          </cell>
          <cell r="Q133">
            <v>2880000</v>
          </cell>
          <cell r="R133">
            <v>2880000</v>
          </cell>
          <cell r="S133">
            <v>2880000</v>
          </cell>
          <cell r="T133">
            <v>2880000</v>
          </cell>
          <cell r="U133">
            <v>2880000</v>
          </cell>
          <cell r="V133">
            <v>2880000</v>
          </cell>
          <cell r="W133">
            <v>2880000</v>
          </cell>
          <cell r="X133">
            <v>2880000</v>
          </cell>
          <cell r="Y133">
            <v>2880000</v>
          </cell>
          <cell r="Z133">
            <v>2880000</v>
          </cell>
          <cell r="AA133">
            <v>2880000</v>
          </cell>
          <cell r="AB133">
            <v>2880000</v>
          </cell>
          <cell r="AC133">
            <v>2880000</v>
          </cell>
          <cell r="AD133">
            <v>2880000</v>
          </cell>
          <cell r="AE133">
            <v>2880000</v>
          </cell>
          <cell r="AF133">
            <v>2880000</v>
          </cell>
          <cell r="AG133">
            <v>2880000</v>
          </cell>
          <cell r="AH133">
            <v>2880000</v>
          </cell>
          <cell r="AI133">
            <v>2880000</v>
          </cell>
          <cell r="AJ133">
            <v>2880000</v>
          </cell>
          <cell r="AK133">
            <v>2880000</v>
          </cell>
        </row>
        <row r="134">
          <cell r="D134">
            <v>3200000</v>
          </cell>
          <cell r="E134">
            <v>3200000</v>
          </cell>
          <cell r="F134">
            <v>3200000</v>
          </cell>
          <cell r="G134">
            <v>3200000</v>
          </cell>
          <cell r="H134">
            <v>3200000</v>
          </cell>
          <cell r="I134">
            <v>3200000</v>
          </cell>
          <cell r="J134">
            <v>3200000</v>
          </cell>
          <cell r="K134">
            <v>3200000</v>
          </cell>
          <cell r="L134">
            <v>3200000</v>
          </cell>
          <cell r="M134">
            <v>3200000</v>
          </cell>
          <cell r="N134">
            <v>3200000</v>
          </cell>
          <cell r="O134">
            <v>3200000</v>
          </cell>
          <cell r="P134">
            <v>3200000</v>
          </cell>
          <cell r="Q134">
            <v>3200000</v>
          </cell>
          <cell r="R134">
            <v>3200000</v>
          </cell>
          <cell r="S134">
            <v>3200000</v>
          </cell>
          <cell r="T134">
            <v>3200000</v>
          </cell>
          <cell r="U134">
            <v>3200000</v>
          </cell>
          <cell r="V134">
            <v>3200000</v>
          </cell>
          <cell r="W134">
            <v>3200000</v>
          </cell>
          <cell r="X134">
            <v>3200000</v>
          </cell>
          <cell r="Y134">
            <v>3200000</v>
          </cell>
          <cell r="Z134">
            <v>3200000</v>
          </cell>
          <cell r="AA134">
            <v>3200000</v>
          </cell>
          <cell r="AB134">
            <v>3200000</v>
          </cell>
          <cell r="AC134">
            <v>3200000</v>
          </cell>
          <cell r="AD134">
            <v>3200000</v>
          </cell>
          <cell r="AE134">
            <v>3200000</v>
          </cell>
          <cell r="AF134">
            <v>3200000</v>
          </cell>
          <cell r="AG134">
            <v>3200000</v>
          </cell>
          <cell r="AH134">
            <v>3200000</v>
          </cell>
          <cell r="AI134">
            <v>3200000</v>
          </cell>
          <cell r="AJ134">
            <v>3200000</v>
          </cell>
          <cell r="AK134">
            <v>3200000</v>
          </cell>
        </row>
        <row r="135">
          <cell r="D135">
            <v>3520000</v>
          </cell>
          <cell r="E135">
            <v>3520000</v>
          </cell>
          <cell r="F135">
            <v>3520000</v>
          </cell>
          <cell r="G135">
            <v>3520000</v>
          </cell>
          <cell r="H135">
            <v>3520000</v>
          </cell>
          <cell r="I135">
            <v>3520000</v>
          </cell>
          <cell r="J135">
            <v>3520000</v>
          </cell>
          <cell r="K135">
            <v>3520000</v>
          </cell>
          <cell r="L135">
            <v>3520000</v>
          </cell>
          <cell r="M135">
            <v>3520000</v>
          </cell>
          <cell r="N135">
            <v>3520000</v>
          </cell>
          <cell r="O135">
            <v>3520000</v>
          </cell>
          <cell r="P135">
            <v>3520000</v>
          </cell>
          <cell r="Q135">
            <v>3520000</v>
          </cell>
          <cell r="R135">
            <v>3520000</v>
          </cell>
          <cell r="S135">
            <v>3520000</v>
          </cell>
          <cell r="T135">
            <v>3520000</v>
          </cell>
          <cell r="U135">
            <v>3520000</v>
          </cell>
          <cell r="V135">
            <v>3520000</v>
          </cell>
          <cell r="W135">
            <v>3520000</v>
          </cell>
          <cell r="X135">
            <v>3520000</v>
          </cell>
          <cell r="Y135">
            <v>3520000</v>
          </cell>
          <cell r="Z135">
            <v>3520000</v>
          </cell>
          <cell r="AA135">
            <v>3520000</v>
          </cell>
          <cell r="AB135">
            <v>3520000</v>
          </cell>
          <cell r="AC135">
            <v>3520000</v>
          </cell>
          <cell r="AD135">
            <v>3520000</v>
          </cell>
          <cell r="AE135">
            <v>3520000</v>
          </cell>
          <cell r="AF135">
            <v>3520000</v>
          </cell>
          <cell r="AG135">
            <v>3520000</v>
          </cell>
          <cell r="AH135">
            <v>3520000</v>
          </cell>
          <cell r="AI135">
            <v>3520000</v>
          </cell>
          <cell r="AJ135">
            <v>3520000</v>
          </cell>
          <cell r="AK135">
            <v>3520000</v>
          </cell>
        </row>
        <row r="136">
          <cell r="D136">
            <v>3960000</v>
          </cell>
          <cell r="E136">
            <v>3960000</v>
          </cell>
          <cell r="F136">
            <v>3960000</v>
          </cell>
          <cell r="G136">
            <v>3960000</v>
          </cell>
          <cell r="H136">
            <v>3960000</v>
          </cell>
          <cell r="I136">
            <v>3960000</v>
          </cell>
          <cell r="J136">
            <v>3960000</v>
          </cell>
          <cell r="K136">
            <v>3960000</v>
          </cell>
          <cell r="L136">
            <v>3960000</v>
          </cell>
          <cell r="M136">
            <v>3960000</v>
          </cell>
          <cell r="N136">
            <v>3960000</v>
          </cell>
          <cell r="O136">
            <v>3960000</v>
          </cell>
          <cell r="P136">
            <v>3960000</v>
          </cell>
          <cell r="Q136">
            <v>3960000</v>
          </cell>
          <cell r="R136">
            <v>3960000</v>
          </cell>
          <cell r="S136">
            <v>3960000</v>
          </cell>
          <cell r="T136">
            <v>3960000</v>
          </cell>
          <cell r="U136">
            <v>3960000</v>
          </cell>
          <cell r="V136">
            <v>3960000</v>
          </cell>
          <cell r="W136">
            <v>3960000</v>
          </cell>
          <cell r="X136">
            <v>3960000</v>
          </cell>
          <cell r="Y136">
            <v>3960000</v>
          </cell>
          <cell r="Z136">
            <v>3960000</v>
          </cell>
          <cell r="AA136">
            <v>3960000</v>
          </cell>
          <cell r="AB136">
            <v>3960000</v>
          </cell>
          <cell r="AC136">
            <v>3960000</v>
          </cell>
          <cell r="AD136">
            <v>3960000</v>
          </cell>
          <cell r="AE136">
            <v>3960000</v>
          </cell>
          <cell r="AF136">
            <v>3960000</v>
          </cell>
          <cell r="AG136">
            <v>3960000</v>
          </cell>
          <cell r="AH136">
            <v>3960000</v>
          </cell>
          <cell r="AI136">
            <v>3960000</v>
          </cell>
          <cell r="AJ136">
            <v>3960000</v>
          </cell>
          <cell r="AK136">
            <v>3960000</v>
          </cell>
        </row>
        <row r="138">
          <cell r="D138">
            <v>600000</v>
          </cell>
          <cell r="E138">
            <v>600000</v>
          </cell>
          <cell r="F138">
            <v>600000</v>
          </cell>
          <cell r="G138">
            <v>600000</v>
          </cell>
          <cell r="H138">
            <v>600000</v>
          </cell>
          <cell r="I138">
            <v>600000</v>
          </cell>
          <cell r="J138">
            <v>600000</v>
          </cell>
          <cell r="K138">
            <v>600000</v>
          </cell>
          <cell r="L138">
            <v>600000</v>
          </cell>
          <cell r="M138">
            <v>600000</v>
          </cell>
          <cell r="N138">
            <v>600000</v>
          </cell>
          <cell r="O138">
            <v>600000</v>
          </cell>
          <cell r="P138">
            <v>600000</v>
          </cell>
          <cell r="Q138">
            <v>600000</v>
          </cell>
          <cell r="R138">
            <v>600000</v>
          </cell>
          <cell r="S138">
            <v>600000</v>
          </cell>
          <cell r="T138">
            <v>600000</v>
          </cell>
          <cell r="U138">
            <v>600000</v>
          </cell>
          <cell r="V138">
            <v>600000</v>
          </cell>
          <cell r="W138">
            <v>600000</v>
          </cell>
          <cell r="X138">
            <v>600000</v>
          </cell>
          <cell r="Y138">
            <v>600000</v>
          </cell>
          <cell r="Z138">
            <v>600000</v>
          </cell>
          <cell r="AA138">
            <v>600000</v>
          </cell>
          <cell r="AB138">
            <v>600000</v>
          </cell>
          <cell r="AC138">
            <v>600000</v>
          </cell>
          <cell r="AD138">
            <v>600000</v>
          </cell>
          <cell r="AE138">
            <v>600000</v>
          </cell>
          <cell r="AF138">
            <v>600000</v>
          </cell>
          <cell r="AG138">
            <v>600000</v>
          </cell>
          <cell r="AH138">
            <v>600000</v>
          </cell>
          <cell r="AI138">
            <v>600000</v>
          </cell>
          <cell r="AJ138">
            <v>600000</v>
          </cell>
          <cell r="AK138">
            <v>600000</v>
          </cell>
        </row>
        <row r="139">
          <cell r="D139">
            <v>720000</v>
          </cell>
          <cell r="E139">
            <v>720000</v>
          </cell>
          <cell r="F139">
            <v>720000</v>
          </cell>
          <cell r="G139">
            <v>720000</v>
          </cell>
          <cell r="H139">
            <v>720000</v>
          </cell>
          <cell r="I139">
            <v>720000</v>
          </cell>
          <cell r="J139">
            <v>720000</v>
          </cell>
          <cell r="K139">
            <v>720000</v>
          </cell>
          <cell r="L139">
            <v>720000</v>
          </cell>
          <cell r="M139">
            <v>720000</v>
          </cell>
          <cell r="N139">
            <v>720000</v>
          </cell>
          <cell r="O139">
            <v>720000</v>
          </cell>
          <cell r="P139">
            <v>720000</v>
          </cell>
          <cell r="Q139">
            <v>720000</v>
          </cell>
          <cell r="R139">
            <v>720000</v>
          </cell>
          <cell r="S139">
            <v>720000</v>
          </cell>
          <cell r="T139">
            <v>720000</v>
          </cell>
          <cell r="U139">
            <v>720000</v>
          </cell>
          <cell r="V139">
            <v>720000</v>
          </cell>
          <cell r="W139">
            <v>720000</v>
          </cell>
          <cell r="X139">
            <v>720000</v>
          </cell>
          <cell r="Y139">
            <v>720000</v>
          </cell>
          <cell r="Z139">
            <v>720000</v>
          </cell>
          <cell r="AA139">
            <v>720000</v>
          </cell>
          <cell r="AB139">
            <v>720000</v>
          </cell>
          <cell r="AC139">
            <v>720000</v>
          </cell>
          <cell r="AD139">
            <v>720000</v>
          </cell>
          <cell r="AE139">
            <v>720000</v>
          </cell>
          <cell r="AF139">
            <v>720000</v>
          </cell>
          <cell r="AG139">
            <v>720000</v>
          </cell>
          <cell r="AH139">
            <v>720000</v>
          </cell>
          <cell r="AI139">
            <v>720000</v>
          </cell>
          <cell r="AJ139">
            <v>720000</v>
          </cell>
          <cell r="AK139">
            <v>720000</v>
          </cell>
        </row>
        <row r="140">
          <cell r="D140">
            <v>910000</v>
          </cell>
          <cell r="E140">
            <v>910000</v>
          </cell>
          <cell r="F140">
            <v>910000</v>
          </cell>
          <cell r="G140">
            <v>910000</v>
          </cell>
          <cell r="H140">
            <v>910000</v>
          </cell>
          <cell r="I140">
            <v>910000</v>
          </cell>
          <cell r="J140">
            <v>910000</v>
          </cell>
          <cell r="K140">
            <v>910000</v>
          </cell>
          <cell r="L140">
            <v>910000</v>
          </cell>
          <cell r="M140">
            <v>910000</v>
          </cell>
          <cell r="N140">
            <v>910000</v>
          </cell>
          <cell r="O140">
            <v>910000</v>
          </cell>
          <cell r="P140">
            <v>910000</v>
          </cell>
          <cell r="Q140">
            <v>910000</v>
          </cell>
          <cell r="R140">
            <v>910000</v>
          </cell>
          <cell r="S140">
            <v>910000</v>
          </cell>
          <cell r="T140">
            <v>910000</v>
          </cell>
          <cell r="U140">
            <v>910000</v>
          </cell>
          <cell r="V140">
            <v>910000</v>
          </cell>
          <cell r="W140">
            <v>910000</v>
          </cell>
          <cell r="X140">
            <v>910000</v>
          </cell>
          <cell r="Y140">
            <v>910000</v>
          </cell>
          <cell r="Z140">
            <v>910000</v>
          </cell>
          <cell r="AA140">
            <v>910000</v>
          </cell>
          <cell r="AB140">
            <v>910000</v>
          </cell>
          <cell r="AC140">
            <v>910000</v>
          </cell>
          <cell r="AD140">
            <v>910000</v>
          </cell>
          <cell r="AE140">
            <v>910000</v>
          </cell>
          <cell r="AF140">
            <v>910000</v>
          </cell>
          <cell r="AG140">
            <v>910000</v>
          </cell>
          <cell r="AH140">
            <v>910000</v>
          </cell>
          <cell r="AI140">
            <v>910000</v>
          </cell>
          <cell r="AJ140">
            <v>910000</v>
          </cell>
          <cell r="AK140">
            <v>910000</v>
          </cell>
        </row>
        <row r="141">
          <cell r="D141">
            <v>1090000</v>
          </cell>
          <cell r="E141">
            <v>1090000</v>
          </cell>
          <cell r="F141">
            <v>1090000</v>
          </cell>
          <cell r="G141">
            <v>1090000</v>
          </cell>
          <cell r="H141">
            <v>1090000</v>
          </cell>
          <cell r="I141">
            <v>1090000</v>
          </cell>
          <cell r="J141">
            <v>1090000</v>
          </cell>
          <cell r="K141">
            <v>1090000</v>
          </cell>
          <cell r="L141">
            <v>1090000</v>
          </cell>
          <cell r="M141">
            <v>1090000</v>
          </cell>
          <cell r="N141">
            <v>1090000</v>
          </cell>
          <cell r="O141">
            <v>1090000</v>
          </cell>
          <cell r="P141">
            <v>1090000</v>
          </cell>
          <cell r="Q141">
            <v>1090000</v>
          </cell>
          <cell r="R141">
            <v>1090000</v>
          </cell>
          <cell r="S141">
            <v>1090000</v>
          </cell>
          <cell r="T141">
            <v>1090000</v>
          </cell>
          <cell r="U141">
            <v>1090000</v>
          </cell>
          <cell r="V141">
            <v>1090000</v>
          </cell>
          <cell r="W141">
            <v>1090000</v>
          </cell>
          <cell r="X141">
            <v>1090000</v>
          </cell>
          <cell r="Y141">
            <v>1090000</v>
          </cell>
          <cell r="Z141">
            <v>1090000</v>
          </cell>
          <cell r="AA141">
            <v>1090000</v>
          </cell>
          <cell r="AB141">
            <v>1090000</v>
          </cell>
          <cell r="AC141">
            <v>1090000</v>
          </cell>
          <cell r="AD141">
            <v>1090000</v>
          </cell>
          <cell r="AE141">
            <v>1090000</v>
          </cell>
          <cell r="AF141">
            <v>1090000</v>
          </cell>
          <cell r="AG141">
            <v>1090000</v>
          </cell>
          <cell r="AH141">
            <v>1090000</v>
          </cell>
          <cell r="AI141">
            <v>1090000</v>
          </cell>
          <cell r="AJ141">
            <v>1090000</v>
          </cell>
          <cell r="AK141">
            <v>1090000</v>
          </cell>
        </row>
        <row r="142">
          <cell r="D142">
            <v>1270000</v>
          </cell>
          <cell r="E142">
            <v>1270000</v>
          </cell>
          <cell r="F142">
            <v>1270000</v>
          </cell>
          <cell r="G142">
            <v>1270000</v>
          </cell>
          <cell r="H142">
            <v>1270000</v>
          </cell>
          <cell r="I142">
            <v>1270000</v>
          </cell>
          <cell r="J142">
            <v>1270000</v>
          </cell>
          <cell r="K142">
            <v>1270000</v>
          </cell>
          <cell r="L142">
            <v>1270000</v>
          </cell>
          <cell r="M142">
            <v>1270000</v>
          </cell>
          <cell r="N142">
            <v>1270000</v>
          </cell>
          <cell r="O142">
            <v>1270000</v>
          </cell>
          <cell r="P142">
            <v>1270000</v>
          </cell>
          <cell r="Q142">
            <v>1270000</v>
          </cell>
          <cell r="R142">
            <v>1270000</v>
          </cell>
          <cell r="S142">
            <v>1270000</v>
          </cell>
          <cell r="T142">
            <v>1270000</v>
          </cell>
          <cell r="U142">
            <v>1270000</v>
          </cell>
          <cell r="V142">
            <v>1270000</v>
          </cell>
          <cell r="W142">
            <v>1270000</v>
          </cell>
          <cell r="X142">
            <v>1270000</v>
          </cell>
          <cell r="Y142">
            <v>1270000</v>
          </cell>
          <cell r="Z142">
            <v>1270000</v>
          </cell>
          <cell r="AA142">
            <v>1270000</v>
          </cell>
          <cell r="AB142">
            <v>1270000</v>
          </cell>
          <cell r="AC142">
            <v>1270000</v>
          </cell>
          <cell r="AD142">
            <v>1270000</v>
          </cell>
          <cell r="AE142">
            <v>1270000</v>
          </cell>
          <cell r="AF142">
            <v>1270000</v>
          </cell>
          <cell r="AG142">
            <v>1270000</v>
          </cell>
          <cell r="AH142">
            <v>1270000</v>
          </cell>
          <cell r="AI142">
            <v>1270000</v>
          </cell>
          <cell r="AJ142">
            <v>1270000</v>
          </cell>
          <cell r="AK142">
            <v>1270000</v>
          </cell>
        </row>
        <row r="143">
          <cell r="D143">
            <v>1510000</v>
          </cell>
          <cell r="E143">
            <v>1510000</v>
          </cell>
          <cell r="F143">
            <v>1510000</v>
          </cell>
          <cell r="G143">
            <v>1510000</v>
          </cell>
          <cell r="H143">
            <v>1510000</v>
          </cell>
          <cell r="I143">
            <v>1510000</v>
          </cell>
          <cell r="J143">
            <v>1510000</v>
          </cell>
          <cell r="K143">
            <v>1510000</v>
          </cell>
          <cell r="L143">
            <v>1510000</v>
          </cell>
          <cell r="M143">
            <v>1510000</v>
          </cell>
          <cell r="N143">
            <v>1510000</v>
          </cell>
          <cell r="O143">
            <v>1510000</v>
          </cell>
          <cell r="P143">
            <v>1510000</v>
          </cell>
          <cell r="Q143">
            <v>1510000</v>
          </cell>
          <cell r="R143">
            <v>1510000</v>
          </cell>
          <cell r="S143">
            <v>1510000</v>
          </cell>
          <cell r="T143">
            <v>1510000</v>
          </cell>
          <cell r="U143">
            <v>1510000</v>
          </cell>
          <cell r="V143">
            <v>1510000</v>
          </cell>
          <cell r="W143">
            <v>1510000</v>
          </cell>
          <cell r="X143">
            <v>1510000</v>
          </cell>
          <cell r="Y143">
            <v>1510000</v>
          </cell>
          <cell r="Z143">
            <v>1510000</v>
          </cell>
          <cell r="AA143">
            <v>1510000</v>
          </cell>
          <cell r="AB143">
            <v>1510000</v>
          </cell>
          <cell r="AC143">
            <v>1510000</v>
          </cell>
          <cell r="AD143">
            <v>1510000</v>
          </cell>
          <cell r="AE143">
            <v>1510000</v>
          </cell>
          <cell r="AF143">
            <v>1510000</v>
          </cell>
          <cell r="AG143">
            <v>1510000</v>
          </cell>
          <cell r="AH143">
            <v>1510000</v>
          </cell>
          <cell r="AI143">
            <v>1510000</v>
          </cell>
          <cell r="AJ143">
            <v>1510000</v>
          </cell>
          <cell r="AK143">
            <v>1510000</v>
          </cell>
        </row>
        <row r="144">
          <cell r="D144">
            <v>1750000</v>
          </cell>
          <cell r="E144">
            <v>1750000</v>
          </cell>
          <cell r="F144">
            <v>1750000</v>
          </cell>
          <cell r="G144">
            <v>1750000</v>
          </cell>
          <cell r="H144">
            <v>1750000</v>
          </cell>
          <cell r="I144">
            <v>1750000</v>
          </cell>
          <cell r="J144">
            <v>1750000</v>
          </cell>
          <cell r="K144">
            <v>1750000</v>
          </cell>
          <cell r="L144">
            <v>1750000</v>
          </cell>
          <cell r="M144">
            <v>1750000</v>
          </cell>
          <cell r="N144">
            <v>1750000</v>
          </cell>
          <cell r="O144">
            <v>1750000</v>
          </cell>
          <cell r="P144">
            <v>1750000</v>
          </cell>
          <cell r="Q144">
            <v>1750000</v>
          </cell>
          <cell r="R144">
            <v>1750000</v>
          </cell>
          <cell r="S144">
            <v>1750000</v>
          </cell>
          <cell r="T144">
            <v>1750000</v>
          </cell>
          <cell r="U144">
            <v>1750000</v>
          </cell>
          <cell r="V144">
            <v>1750000</v>
          </cell>
          <cell r="W144">
            <v>1750000</v>
          </cell>
          <cell r="X144">
            <v>1750000</v>
          </cell>
          <cell r="Y144">
            <v>1750000</v>
          </cell>
          <cell r="Z144">
            <v>1750000</v>
          </cell>
          <cell r="AA144">
            <v>1750000</v>
          </cell>
          <cell r="AB144">
            <v>1750000</v>
          </cell>
          <cell r="AC144">
            <v>1750000</v>
          </cell>
          <cell r="AD144">
            <v>1750000</v>
          </cell>
          <cell r="AE144">
            <v>1750000</v>
          </cell>
          <cell r="AF144">
            <v>1750000</v>
          </cell>
          <cell r="AG144">
            <v>1750000</v>
          </cell>
          <cell r="AH144">
            <v>1750000</v>
          </cell>
          <cell r="AI144">
            <v>1750000</v>
          </cell>
          <cell r="AJ144">
            <v>1750000</v>
          </cell>
          <cell r="AK144">
            <v>1750000</v>
          </cell>
        </row>
        <row r="145">
          <cell r="D145">
            <v>1990000</v>
          </cell>
          <cell r="E145">
            <v>1990000</v>
          </cell>
          <cell r="F145">
            <v>1990000</v>
          </cell>
          <cell r="G145">
            <v>1990000</v>
          </cell>
          <cell r="H145">
            <v>1990000</v>
          </cell>
          <cell r="I145">
            <v>1990000</v>
          </cell>
          <cell r="J145">
            <v>1990000</v>
          </cell>
          <cell r="K145">
            <v>1990000</v>
          </cell>
          <cell r="L145">
            <v>1990000</v>
          </cell>
          <cell r="M145">
            <v>1990000</v>
          </cell>
          <cell r="N145">
            <v>1990000</v>
          </cell>
          <cell r="O145">
            <v>1990000</v>
          </cell>
          <cell r="P145">
            <v>1990000</v>
          </cell>
          <cell r="Q145">
            <v>1990000</v>
          </cell>
          <cell r="R145">
            <v>1990000</v>
          </cell>
          <cell r="S145">
            <v>1990000</v>
          </cell>
          <cell r="T145">
            <v>1990000</v>
          </cell>
          <cell r="U145">
            <v>1990000</v>
          </cell>
          <cell r="V145">
            <v>1990000</v>
          </cell>
          <cell r="W145">
            <v>1990000</v>
          </cell>
          <cell r="X145">
            <v>1990000</v>
          </cell>
          <cell r="Y145">
            <v>1990000</v>
          </cell>
          <cell r="Z145">
            <v>1990000</v>
          </cell>
          <cell r="AA145">
            <v>1990000</v>
          </cell>
          <cell r="AB145">
            <v>1990000</v>
          </cell>
          <cell r="AC145">
            <v>1990000</v>
          </cell>
          <cell r="AD145">
            <v>1990000</v>
          </cell>
          <cell r="AE145">
            <v>1990000</v>
          </cell>
          <cell r="AF145">
            <v>1990000</v>
          </cell>
          <cell r="AG145">
            <v>1990000</v>
          </cell>
          <cell r="AH145">
            <v>1990000</v>
          </cell>
          <cell r="AI145">
            <v>1990000</v>
          </cell>
          <cell r="AJ145">
            <v>1990000</v>
          </cell>
          <cell r="AK145">
            <v>1990000</v>
          </cell>
        </row>
        <row r="146">
          <cell r="D146">
            <v>2230000</v>
          </cell>
          <cell r="E146">
            <v>2230000</v>
          </cell>
          <cell r="F146">
            <v>2230000</v>
          </cell>
          <cell r="G146">
            <v>2230000</v>
          </cell>
          <cell r="H146">
            <v>2230000</v>
          </cell>
          <cell r="I146">
            <v>2230000</v>
          </cell>
          <cell r="J146">
            <v>2230000</v>
          </cell>
          <cell r="K146">
            <v>2230000</v>
          </cell>
          <cell r="L146">
            <v>2230000</v>
          </cell>
          <cell r="M146">
            <v>2230000</v>
          </cell>
          <cell r="N146">
            <v>2230000</v>
          </cell>
          <cell r="O146">
            <v>2230000</v>
          </cell>
          <cell r="P146">
            <v>2230000</v>
          </cell>
          <cell r="Q146">
            <v>2230000</v>
          </cell>
          <cell r="R146">
            <v>2230000</v>
          </cell>
          <cell r="S146">
            <v>2230000</v>
          </cell>
          <cell r="T146">
            <v>2230000</v>
          </cell>
          <cell r="U146">
            <v>2230000</v>
          </cell>
          <cell r="V146">
            <v>2230000</v>
          </cell>
          <cell r="W146">
            <v>2230000</v>
          </cell>
          <cell r="X146">
            <v>2230000</v>
          </cell>
          <cell r="Y146">
            <v>2230000</v>
          </cell>
          <cell r="Z146">
            <v>2230000</v>
          </cell>
          <cell r="AA146">
            <v>2230000</v>
          </cell>
          <cell r="AB146">
            <v>2230000</v>
          </cell>
          <cell r="AC146">
            <v>2230000</v>
          </cell>
          <cell r="AD146">
            <v>2230000</v>
          </cell>
          <cell r="AE146">
            <v>2230000</v>
          </cell>
          <cell r="AF146">
            <v>2230000</v>
          </cell>
          <cell r="AG146">
            <v>2230000</v>
          </cell>
          <cell r="AH146">
            <v>2230000</v>
          </cell>
          <cell r="AI146">
            <v>2230000</v>
          </cell>
          <cell r="AJ146">
            <v>2230000</v>
          </cell>
          <cell r="AK146">
            <v>2230000</v>
          </cell>
        </row>
        <row r="147">
          <cell r="D147">
            <v>2560000</v>
          </cell>
          <cell r="E147">
            <v>2560000</v>
          </cell>
          <cell r="F147">
            <v>2560000</v>
          </cell>
          <cell r="G147">
            <v>2560000</v>
          </cell>
          <cell r="H147">
            <v>2560000</v>
          </cell>
          <cell r="I147">
            <v>2560000</v>
          </cell>
          <cell r="J147">
            <v>2560000</v>
          </cell>
          <cell r="K147">
            <v>2560000</v>
          </cell>
          <cell r="L147">
            <v>2560000</v>
          </cell>
          <cell r="M147">
            <v>2560000</v>
          </cell>
          <cell r="N147">
            <v>2560000</v>
          </cell>
          <cell r="O147">
            <v>2560000</v>
          </cell>
          <cell r="P147">
            <v>2560000</v>
          </cell>
          <cell r="Q147">
            <v>2560000</v>
          </cell>
          <cell r="R147">
            <v>2560000</v>
          </cell>
          <cell r="S147">
            <v>2560000</v>
          </cell>
          <cell r="T147">
            <v>2560000</v>
          </cell>
          <cell r="U147">
            <v>2560000</v>
          </cell>
          <cell r="V147">
            <v>2560000</v>
          </cell>
          <cell r="W147">
            <v>2560000</v>
          </cell>
          <cell r="X147">
            <v>2560000</v>
          </cell>
          <cell r="Y147">
            <v>2560000</v>
          </cell>
          <cell r="Z147">
            <v>2560000</v>
          </cell>
          <cell r="AA147">
            <v>2560000</v>
          </cell>
          <cell r="AB147">
            <v>2560000</v>
          </cell>
          <cell r="AC147">
            <v>2560000</v>
          </cell>
          <cell r="AD147">
            <v>2560000</v>
          </cell>
          <cell r="AE147">
            <v>2560000</v>
          </cell>
          <cell r="AF147">
            <v>2560000</v>
          </cell>
          <cell r="AG147">
            <v>2560000</v>
          </cell>
          <cell r="AH147">
            <v>2560000</v>
          </cell>
          <cell r="AI147">
            <v>2560000</v>
          </cell>
          <cell r="AJ147">
            <v>2560000</v>
          </cell>
          <cell r="AK147">
            <v>2560000</v>
          </cell>
        </row>
        <row r="148">
          <cell r="D148">
            <v>2880000</v>
          </cell>
          <cell r="E148">
            <v>2880000</v>
          </cell>
          <cell r="F148">
            <v>2880000</v>
          </cell>
          <cell r="G148">
            <v>2880000</v>
          </cell>
          <cell r="H148">
            <v>2880000</v>
          </cell>
          <cell r="I148">
            <v>2880000</v>
          </cell>
          <cell r="J148">
            <v>2880000</v>
          </cell>
          <cell r="K148">
            <v>2880000</v>
          </cell>
          <cell r="L148">
            <v>2880000</v>
          </cell>
          <cell r="M148">
            <v>2880000</v>
          </cell>
          <cell r="N148">
            <v>2880000</v>
          </cell>
          <cell r="O148">
            <v>2880000</v>
          </cell>
          <cell r="P148">
            <v>2880000</v>
          </cell>
          <cell r="Q148">
            <v>2880000</v>
          </cell>
          <cell r="R148">
            <v>2880000</v>
          </cell>
          <cell r="S148">
            <v>2880000</v>
          </cell>
          <cell r="T148">
            <v>2880000</v>
          </cell>
          <cell r="U148">
            <v>2880000</v>
          </cell>
          <cell r="V148">
            <v>2880000</v>
          </cell>
          <cell r="W148">
            <v>2880000</v>
          </cell>
          <cell r="X148">
            <v>2880000</v>
          </cell>
          <cell r="Y148">
            <v>2880000</v>
          </cell>
          <cell r="Z148">
            <v>2880000</v>
          </cell>
          <cell r="AA148">
            <v>2880000</v>
          </cell>
          <cell r="AB148">
            <v>2880000</v>
          </cell>
          <cell r="AC148">
            <v>2880000</v>
          </cell>
          <cell r="AD148">
            <v>2880000</v>
          </cell>
          <cell r="AE148">
            <v>2880000</v>
          </cell>
          <cell r="AF148">
            <v>2880000</v>
          </cell>
          <cell r="AG148">
            <v>2880000</v>
          </cell>
          <cell r="AH148">
            <v>2880000</v>
          </cell>
          <cell r="AI148">
            <v>2880000</v>
          </cell>
          <cell r="AJ148">
            <v>2880000</v>
          </cell>
          <cell r="AK148">
            <v>2880000</v>
          </cell>
        </row>
        <row r="149">
          <cell r="D149">
            <v>3200000</v>
          </cell>
          <cell r="E149">
            <v>3200000</v>
          </cell>
          <cell r="F149">
            <v>3200000</v>
          </cell>
          <cell r="G149">
            <v>3200000</v>
          </cell>
          <cell r="H149">
            <v>3200000</v>
          </cell>
          <cell r="I149">
            <v>3200000</v>
          </cell>
          <cell r="J149">
            <v>3200000</v>
          </cell>
          <cell r="K149">
            <v>3200000</v>
          </cell>
          <cell r="L149">
            <v>3200000</v>
          </cell>
          <cell r="M149">
            <v>3200000</v>
          </cell>
          <cell r="N149">
            <v>3200000</v>
          </cell>
          <cell r="O149">
            <v>3200000</v>
          </cell>
          <cell r="P149">
            <v>3200000</v>
          </cell>
          <cell r="Q149">
            <v>3200000</v>
          </cell>
          <cell r="R149">
            <v>3200000</v>
          </cell>
          <cell r="S149">
            <v>3200000</v>
          </cell>
          <cell r="T149">
            <v>3200000</v>
          </cell>
          <cell r="U149">
            <v>3200000</v>
          </cell>
          <cell r="V149">
            <v>3200000</v>
          </cell>
          <cell r="W149">
            <v>3200000</v>
          </cell>
          <cell r="X149">
            <v>3200000</v>
          </cell>
          <cell r="Y149">
            <v>3200000</v>
          </cell>
          <cell r="Z149">
            <v>3200000</v>
          </cell>
          <cell r="AA149">
            <v>3200000</v>
          </cell>
          <cell r="AB149">
            <v>3200000</v>
          </cell>
          <cell r="AC149">
            <v>3200000</v>
          </cell>
          <cell r="AD149">
            <v>3200000</v>
          </cell>
          <cell r="AE149">
            <v>3200000</v>
          </cell>
          <cell r="AF149">
            <v>3200000</v>
          </cell>
          <cell r="AG149">
            <v>3200000</v>
          </cell>
          <cell r="AH149">
            <v>3200000</v>
          </cell>
          <cell r="AI149">
            <v>3200000</v>
          </cell>
          <cell r="AJ149">
            <v>3200000</v>
          </cell>
          <cell r="AK149">
            <v>3200000</v>
          </cell>
        </row>
        <row r="150">
          <cell r="D150">
            <v>3520000</v>
          </cell>
          <cell r="E150">
            <v>3520000</v>
          </cell>
          <cell r="F150">
            <v>3520000</v>
          </cell>
          <cell r="G150">
            <v>3520000</v>
          </cell>
          <cell r="H150">
            <v>3520000</v>
          </cell>
          <cell r="I150">
            <v>3520000</v>
          </cell>
          <cell r="J150">
            <v>3520000</v>
          </cell>
          <cell r="K150">
            <v>3520000</v>
          </cell>
          <cell r="L150">
            <v>3520000</v>
          </cell>
          <cell r="M150">
            <v>3520000</v>
          </cell>
          <cell r="N150">
            <v>3520000</v>
          </cell>
          <cell r="O150">
            <v>3520000</v>
          </cell>
          <cell r="P150">
            <v>3520000</v>
          </cell>
          <cell r="Q150">
            <v>3520000</v>
          </cell>
          <cell r="R150">
            <v>3520000</v>
          </cell>
          <cell r="S150">
            <v>3520000</v>
          </cell>
          <cell r="T150">
            <v>3520000</v>
          </cell>
          <cell r="U150">
            <v>3520000</v>
          </cell>
          <cell r="V150">
            <v>3520000</v>
          </cell>
          <cell r="W150">
            <v>3520000</v>
          </cell>
          <cell r="X150">
            <v>3520000</v>
          </cell>
          <cell r="Y150">
            <v>3520000</v>
          </cell>
          <cell r="Z150">
            <v>3520000</v>
          </cell>
          <cell r="AA150">
            <v>3520000</v>
          </cell>
          <cell r="AB150">
            <v>3520000</v>
          </cell>
          <cell r="AC150">
            <v>3520000</v>
          </cell>
          <cell r="AD150">
            <v>3520000</v>
          </cell>
          <cell r="AE150">
            <v>3520000</v>
          </cell>
          <cell r="AF150">
            <v>3520000</v>
          </cell>
          <cell r="AG150">
            <v>3520000</v>
          </cell>
          <cell r="AH150">
            <v>3520000</v>
          </cell>
          <cell r="AI150">
            <v>3520000</v>
          </cell>
          <cell r="AJ150">
            <v>3520000</v>
          </cell>
          <cell r="AK150">
            <v>3520000</v>
          </cell>
        </row>
        <row r="151">
          <cell r="D151">
            <v>3960000</v>
          </cell>
          <cell r="E151">
            <v>3960000</v>
          </cell>
          <cell r="F151">
            <v>3960000</v>
          </cell>
          <cell r="G151">
            <v>3960000</v>
          </cell>
          <cell r="H151">
            <v>3960000</v>
          </cell>
          <cell r="I151">
            <v>3960000</v>
          </cell>
          <cell r="J151">
            <v>3960000</v>
          </cell>
          <cell r="K151">
            <v>3960000</v>
          </cell>
          <cell r="L151">
            <v>3960000</v>
          </cell>
          <cell r="M151">
            <v>3960000</v>
          </cell>
          <cell r="N151">
            <v>3960000</v>
          </cell>
          <cell r="O151">
            <v>3960000</v>
          </cell>
          <cell r="P151">
            <v>3960000</v>
          </cell>
          <cell r="Q151">
            <v>3960000</v>
          </cell>
          <cell r="R151">
            <v>3960000</v>
          </cell>
          <cell r="S151">
            <v>3960000</v>
          </cell>
          <cell r="T151">
            <v>3960000</v>
          </cell>
          <cell r="U151">
            <v>3960000</v>
          </cell>
          <cell r="V151">
            <v>3960000</v>
          </cell>
          <cell r="W151">
            <v>3960000</v>
          </cell>
          <cell r="X151">
            <v>3960000</v>
          </cell>
          <cell r="Y151">
            <v>3960000</v>
          </cell>
          <cell r="Z151">
            <v>3960000</v>
          </cell>
          <cell r="AA151">
            <v>3960000</v>
          </cell>
          <cell r="AB151">
            <v>3960000</v>
          </cell>
          <cell r="AC151">
            <v>3960000</v>
          </cell>
          <cell r="AD151">
            <v>3960000</v>
          </cell>
          <cell r="AE151">
            <v>3960000</v>
          </cell>
          <cell r="AF151">
            <v>3960000</v>
          </cell>
          <cell r="AG151">
            <v>3960000</v>
          </cell>
          <cell r="AH151">
            <v>3960000</v>
          </cell>
          <cell r="AI151">
            <v>3960000</v>
          </cell>
          <cell r="AJ151">
            <v>3960000</v>
          </cell>
          <cell r="AK151">
            <v>3960000</v>
          </cell>
        </row>
        <row r="154">
          <cell r="D154">
            <v>1000000</v>
          </cell>
          <cell r="E154">
            <v>1000000</v>
          </cell>
          <cell r="F154">
            <v>1000000</v>
          </cell>
          <cell r="G154">
            <v>1000000</v>
          </cell>
          <cell r="H154">
            <v>1000000</v>
          </cell>
          <cell r="I154">
            <v>1000000</v>
          </cell>
          <cell r="J154">
            <v>1000000</v>
          </cell>
          <cell r="K154">
            <v>1000000</v>
          </cell>
          <cell r="L154">
            <v>1000000</v>
          </cell>
          <cell r="M154">
            <v>1000000</v>
          </cell>
          <cell r="N154">
            <v>1000000</v>
          </cell>
          <cell r="O154">
            <v>1000000</v>
          </cell>
          <cell r="P154">
            <v>1000000</v>
          </cell>
          <cell r="Q154">
            <v>1000000</v>
          </cell>
          <cell r="R154">
            <v>1000000</v>
          </cell>
          <cell r="S154">
            <v>1000000</v>
          </cell>
          <cell r="T154">
            <v>1000000</v>
          </cell>
          <cell r="U154">
            <v>1000000</v>
          </cell>
          <cell r="V154">
            <v>1000000</v>
          </cell>
          <cell r="W154">
            <v>1000000</v>
          </cell>
          <cell r="X154">
            <v>1000000</v>
          </cell>
          <cell r="Y154">
            <v>1000000</v>
          </cell>
          <cell r="Z154">
            <v>1000000</v>
          </cell>
          <cell r="AA154">
            <v>1000000</v>
          </cell>
          <cell r="AB154">
            <v>1000000</v>
          </cell>
          <cell r="AC154">
            <v>1000000</v>
          </cell>
          <cell r="AD154">
            <v>1000000</v>
          </cell>
          <cell r="AE154">
            <v>1000000</v>
          </cell>
          <cell r="AF154">
            <v>1000000</v>
          </cell>
          <cell r="AG154">
            <v>1000000</v>
          </cell>
          <cell r="AH154">
            <v>1000000</v>
          </cell>
          <cell r="AI154">
            <v>1000000</v>
          </cell>
          <cell r="AJ154">
            <v>1000000</v>
          </cell>
          <cell r="AK154">
            <v>1000000</v>
          </cell>
        </row>
        <row r="155">
          <cell r="D155">
            <v>750000</v>
          </cell>
          <cell r="E155">
            <v>750000</v>
          </cell>
          <cell r="F155">
            <v>750000</v>
          </cell>
          <cell r="G155">
            <v>750000</v>
          </cell>
          <cell r="H155">
            <v>750000</v>
          </cell>
          <cell r="I155">
            <v>750000</v>
          </cell>
          <cell r="J155">
            <v>750000</v>
          </cell>
          <cell r="K155">
            <v>750000</v>
          </cell>
          <cell r="L155">
            <v>750000</v>
          </cell>
          <cell r="M155">
            <v>750000</v>
          </cell>
          <cell r="N155">
            <v>750000</v>
          </cell>
          <cell r="O155">
            <v>750000</v>
          </cell>
          <cell r="P155">
            <v>750000</v>
          </cell>
          <cell r="Q155">
            <v>750000</v>
          </cell>
          <cell r="R155">
            <v>750000</v>
          </cell>
          <cell r="S155">
            <v>750000</v>
          </cell>
          <cell r="T155">
            <v>750000</v>
          </cell>
          <cell r="U155">
            <v>750000</v>
          </cell>
          <cell r="V155">
            <v>750000</v>
          </cell>
          <cell r="W155">
            <v>750000</v>
          </cell>
          <cell r="X155">
            <v>750000</v>
          </cell>
          <cell r="Y155">
            <v>750000</v>
          </cell>
          <cell r="Z155">
            <v>750000</v>
          </cell>
          <cell r="AA155">
            <v>750000</v>
          </cell>
          <cell r="AB155">
            <v>750000</v>
          </cell>
          <cell r="AC155">
            <v>750000</v>
          </cell>
          <cell r="AD155">
            <v>750000</v>
          </cell>
          <cell r="AE155">
            <v>750000</v>
          </cell>
          <cell r="AF155">
            <v>750000</v>
          </cell>
          <cell r="AG155">
            <v>750000</v>
          </cell>
          <cell r="AH155">
            <v>750000</v>
          </cell>
          <cell r="AI155">
            <v>750000</v>
          </cell>
          <cell r="AJ155">
            <v>750000</v>
          </cell>
          <cell r="AK155">
            <v>750000</v>
          </cell>
        </row>
        <row r="156">
          <cell r="D156"/>
          <cell r="E156"/>
          <cell r="F156"/>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row>
        <row r="159">
          <cell r="D159">
            <v>700000</v>
          </cell>
          <cell r="E159">
            <v>700000</v>
          </cell>
          <cell r="F159">
            <v>700000</v>
          </cell>
          <cell r="G159">
            <v>700000</v>
          </cell>
          <cell r="H159">
            <v>700000</v>
          </cell>
          <cell r="I159">
            <v>700000</v>
          </cell>
          <cell r="J159">
            <v>700000</v>
          </cell>
          <cell r="K159">
            <v>700000</v>
          </cell>
          <cell r="L159">
            <v>700000</v>
          </cell>
          <cell r="M159">
            <v>700000</v>
          </cell>
          <cell r="N159">
            <v>700000</v>
          </cell>
          <cell r="O159">
            <v>700000</v>
          </cell>
          <cell r="P159">
            <v>700000</v>
          </cell>
          <cell r="Q159">
            <v>700000</v>
          </cell>
          <cell r="R159">
            <v>700000</v>
          </cell>
          <cell r="S159">
            <v>700000</v>
          </cell>
          <cell r="T159">
            <v>700000</v>
          </cell>
          <cell r="U159">
            <v>700000</v>
          </cell>
          <cell r="V159">
            <v>700000</v>
          </cell>
          <cell r="W159">
            <v>700000</v>
          </cell>
          <cell r="X159">
            <v>700000</v>
          </cell>
          <cell r="Y159">
            <v>700000</v>
          </cell>
          <cell r="Z159">
            <v>700000</v>
          </cell>
          <cell r="AA159">
            <v>700000</v>
          </cell>
          <cell r="AB159">
            <v>700000</v>
          </cell>
          <cell r="AC159">
            <v>700000</v>
          </cell>
          <cell r="AD159">
            <v>700000</v>
          </cell>
          <cell r="AE159">
            <v>700000</v>
          </cell>
          <cell r="AF159">
            <v>700000</v>
          </cell>
          <cell r="AG159">
            <v>700000</v>
          </cell>
          <cell r="AH159">
            <v>700000</v>
          </cell>
          <cell r="AI159">
            <v>700000</v>
          </cell>
          <cell r="AJ159">
            <v>700000</v>
          </cell>
          <cell r="AK159">
            <v>700000</v>
          </cell>
        </row>
        <row r="160">
          <cell r="D160">
            <v>600000</v>
          </cell>
          <cell r="E160">
            <v>600000</v>
          </cell>
          <cell r="F160">
            <v>600000</v>
          </cell>
          <cell r="G160">
            <v>600000</v>
          </cell>
          <cell r="H160">
            <v>600000</v>
          </cell>
          <cell r="I160">
            <v>600000</v>
          </cell>
          <cell r="J160">
            <v>600000</v>
          </cell>
          <cell r="K160">
            <v>600000</v>
          </cell>
          <cell r="L160">
            <v>600000</v>
          </cell>
          <cell r="M160">
            <v>600000</v>
          </cell>
          <cell r="N160">
            <v>600000</v>
          </cell>
          <cell r="O160">
            <v>600000</v>
          </cell>
          <cell r="P160">
            <v>600000</v>
          </cell>
          <cell r="Q160">
            <v>600000</v>
          </cell>
          <cell r="R160">
            <v>600000</v>
          </cell>
          <cell r="S160">
            <v>600000</v>
          </cell>
          <cell r="T160">
            <v>600000</v>
          </cell>
          <cell r="U160">
            <v>600000</v>
          </cell>
          <cell r="V160">
            <v>600000</v>
          </cell>
          <cell r="W160">
            <v>600000</v>
          </cell>
          <cell r="X160">
            <v>600000</v>
          </cell>
          <cell r="Y160">
            <v>600000</v>
          </cell>
          <cell r="Z160">
            <v>600000</v>
          </cell>
          <cell r="AA160">
            <v>600000</v>
          </cell>
          <cell r="AB160">
            <v>600000</v>
          </cell>
          <cell r="AC160">
            <v>600000</v>
          </cell>
          <cell r="AD160">
            <v>600000</v>
          </cell>
          <cell r="AE160">
            <v>600000</v>
          </cell>
          <cell r="AF160">
            <v>600000</v>
          </cell>
          <cell r="AG160">
            <v>600000</v>
          </cell>
          <cell r="AH160">
            <v>600000</v>
          </cell>
          <cell r="AI160">
            <v>600000</v>
          </cell>
          <cell r="AJ160">
            <v>600000</v>
          </cell>
          <cell r="AK160">
            <v>600000</v>
          </cell>
        </row>
        <row r="161">
          <cell r="D161">
            <v>500000</v>
          </cell>
          <cell r="E161">
            <v>500000</v>
          </cell>
          <cell r="F161">
            <v>500000</v>
          </cell>
          <cell r="G161">
            <v>500000</v>
          </cell>
          <cell r="H161">
            <v>500000</v>
          </cell>
          <cell r="I161">
            <v>500000</v>
          </cell>
          <cell r="J161">
            <v>500000</v>
          </cell>
          <cell r="K161">
            <v>500000</v>
          </cell>
          <cell r="L161">
            <v>500000</v>
          </cell>
          <cell r="M161">
            <v>500000</v>
          </cell>
          <cell r="N161">
            <v>500000</v>
          </cell>
          <cell r="O161">
            <v>500000</v>
          </cell>
          <cell r="P161">
            <v>500000</v>
          </cell>
          <cell r="Q161">
            <v>500000</v>
          </cell>
          <cell r="R161">
            <v>500000</v>
          </cell>
          <cell r="S161">
            <v>500000</v>
          </cell>
          <cell r="T161">
            <v>500000</v>
          </cell>
          <cell r="U161">
            <v>500000</v>
          </cell>
          <cell r="V161">
            <v>500000</v>
          </cell>
          <cell r="W161">
            <v>500000</v>
          </cell>
          <cell r="X161">
            <v>500000</v>
          </cell>
          <cell r="Y161">
            <v>500000</v>
          </cell>
          <cell r="Z161">
            <v>500000</v>
          </cell>
          <cell r="AA161">
            <v>500000</v>
          </cell>
          <cell r="AB161">
            <v>500000</v>
          </cell>
          <cell r="AC161">
            <v>500000</v>
          </cell>
          <cell r="AD161">
            <v>500000</v>
          </cell>
          <cell r="AE161">
            <v>500000</v>
          </cell>
          <cell r="AF161">
            <v>500000</v>
          </cell>
          <cell r="AG161">
            <v>500000</v>
          </cell>
          <cell r="AH161">
            <v>500000</v>
          </cell>
          <cell r="AI161">
            <v>500000</v>
          </cell>
          <cell r="AJ161">
            <v>500000</v>
          </cell>
          <cell r="AK161">
            <v>500000</v>
          </cell>
        </row>
        <row r="162">
          <cell r="D162">
            <v>400000</v>
          </cell>
          <cell r="E162">
            <v>400000</v>
          </cell>
          <cell r="F162">
            <v>400000</v>
          </cell>
          <cell r="G162">
            <v>400000</v>
          </cell>
          <cell r="H162">
            <v>400000</v>
          </cell>
          <cell r="I162">
            <v>400000</v>
          </cell>
          <cell r="J162">
            <v>400000</v>
          </cell>
          <cell r="K162">
            <v>400000</v>
          </cell>
          <cell r="L162">
            <v>400000</v>
          </cell>
          <cell r="M162">
            <v>400000</v>
          </cell>
          <cell r="N162">
            <v>400000</v>
          </cell>
          <cell r="O162">
            <v>400000</v>
          </cell>
          <cell r="P162">
            <v>400000</v>
          </cell>
          <cell r="Q162">
            <v>400000</v>
          </cell>
          <cell r="R162">
            <v>400000</v>
          </cell>
          <cell r="S162">
            <v>400000</v>
          </cell>
          <cell r="T162">
            <v>400000</v>
          </cell>
          <cell r="U162">
            <v>400000</v>
          </cell>
          <cell r="V162">
            <v>400000</v>
          </cell>
          <cell r="W162">
            <v>400000</v>
          </cell>
          <cell r="X162">
            <v>400000</v>
          </cell>
          <cell r="Y162">
            <v>400000</v>
          </cell>
          <cell r="Z162">
            <v>400000</v>
          </cell>
          <cell r="AA162">
            <v>400000</v>
          </cell>
          <cell r="AB162">
            <v>400000</v>
          </cell>
          <cell r="AC162">
            <v>400000</v>
          </cell>
          <cell r="AD162">
            <v>400000</v>
          </cell>
          <cell r="AE162">
            <v>400000</v>
          </cell>
          <cell r="AF162">
            <v>400000</v>
          </cell>
          <cell r="AG162">
            <v>400000</v>
          </cell>
          <cell r="AH162">
            <v>400000</v>
          </cell>
          <cell r="AI162">
            <v>400000</v>
          </cell>
          <cell r="AJ162">
            <v>400000</v>
          </cell>
          <cell r="AK162">
            <v>400000</v>
          </cell>
        </row>
        <row r="163">
          <cell r="D163">
            <v>350000</v>
          </cell>
          <cell r="E163">
            <v>350000</v>
          </cell>
          <cell r="F163">
            <v>350000</v>
          </cell>
          <cell r="G163">
            <v>350000</v>
          </cell>
          <cell r="H163">
            <v>350000</v>
          </cell>
          <cell r="I163">
            <v>350000</v>
          </cell>
          <cell r="J163">
            <v>350000</v>
          </cell>
          <cell r="K163">
            <v>350000</v>
          </cell>
          <cell r="L163">
            <v>350000</v>
          </cell>
          <cell r="M163">
            <v>350000</v>
          </cell>
          <cell r="N163">
            <v>350000</v>
          </cell>
          <cell r="O163">
            <v>350000</v>
          </cell>
          <cell r="P163">
            <v>350000</v>
          </cell>
          <cell r="Q163">
            <v>350000</v>
          </cell>
          <cell r="R163">
            <v>350000</v>
          </cell>
          <cell r="S163">
            <v>350000</v>
          </cell>
          <cell r="T163">
            <v>350000</v>
          </cell>
          <cell r="U163">
            <v>350000</v>
          </cell>
          <cell r="V163">
            <v>350000</v>
          </cell>
          <cell r="W163">
            <v>350000</v>
          </cell>
          <cell r="X163">
            <v>350000</v>
          </cell>
          <cell r="Y163">
            <v>350000</v>
          </cell>
          <cell r="Z163">
            <v>350000</v>
          </cell>
          <cell r="AA163">
            <v>350000</v>
          </cell>
          <cell r="AB163">
            <v>350000</v>
          </cell>
          <cell r="AC163">
            <v>350000</v>
          </cell>
          <cell r="AD163">
            <v>350000</v>
          </cell>
          <cell r="AE163">
            <v>350000</v>
          </cell>
          <cell r="AF163">
            <v>350000</v>
          </cell>
          <cell r="AG163">
            <v>350000</v>
          </cell>
          <cell r="AH163">
            <v>350000</v>
          </cell>
          <cell r="AI163">
            <v>350000</v>
          </cell>
          <cell r="AJ163">
            <v>350000</v>
          </cell>
          <cell r="AK163">
            <v>350000</v>
          </cell>
        </row>
        <row r="165">
          <cell r="D165">
            <v>450000</v>
          </cell>
          <cell r="E165">
            <v>450000</v>
          </cell>
          <cell r="F165">
            <v>450000</v>
          </cell>
          <cell r="G165">
            <v>450000</v>
          </cell>
          <cell r="H165">
            <v>450000</v>
          </cell>
          <cell r="I165">
            <v>450000</v>
          </cell>
          <cell r="J165">
            <v>450000</v>
          </cell>
          <cell r="K165">
            <v>450000</v>
          </cell>
          <cell r="L165">
            <v>450000</v>
          </cell>
          <cell r="M165">
            <v>450000</v>
          </cell>
          <cell r="N165">
            <v>450000</v>
          </cell>
          <cell r="O165">
            <v>450000</v>
          </cell>
          <cell r="P165">
            <v>450000</v>
          </cell>
          <cell r="Q165">
            <v>450000</v>
          </cell>
          <cell r="R165">
            <v>450000</v>
          </cell>
          <cell r="S165">
            <v>450000</v>
          </cell>
          <cell r="T165">
            <v>450000</v>
          </cell>
          <cell r="U165">
            <v>450000</v>
          </cell>
          <cell r="V165">
            <v>450000</v>
          </cell>
          <cell r="W165">
            <v>450000</v>
          </cell>
          <cell r="X165">
            <v>450000</v>
          </cell>
          <cell r="Y165">
            <v>450000</v>
          </cell>
          <cell r="Z165">
            <v>450000</v>
          </cell>
          <cell r="AA165">
            <v>450000</v>
          </cell>
          <cell r="AB165">
            <v>450000</v>
          </cell>
          <cell r="AC165">
            <v>450000</v>
          </cell>
          <cell r="AD165">
            <v>450000</v>
          </cell>
          <cell r="AE165">
            <v>450000</v>
          </cell>
          <cell r="AF165">
            <v>450000</v>
          </cell>
          <cell r="AG165">
            <v>450000</v>
          </cell>
          <cell r="AH165">
            <v>450000</v>
          </cell>
          <cell r="AI165">
            <v>450000</v>
          </cell>
          <cell r="AJ165">
            <v>450000</v>
          </cell>
          <cell r="AK165">
            <v>450000</v>
          </cell>
        </row>
        <row r="166">
          <cell r="D166">
            <v>400000</v>
          </cell>
          <cell r="E166">
            <v>400000</v>
          </cell>
          <cell r="F166">
            <v>400000</v>
          </cell>
          <cell r="G166">
            <v>400000</v>
          </cell>
          <cell r="H166">
            <v>400000</v>
          </cell>
          <cell r="I166">
            <v>400000</v>
          </cell>
          <cell r="J166">
            <v>400000</v>
          </cell>
          <cell r="K166">
            <v>400000</v>
          </cell>
          <cell r="L166">
            <v>400000</v>
          </cell>
          <cell r="M166">
            <v>400000</v>
          </cell>
          <cell r="N166">
            <v>400000</v>
          </cell>
          <cell r="O166">
            <v>400000</v>
          </cell>
          <cell r="P166">
            <v>400000</v>
          </cell>
          <cell r="Q166">
            <v>400000</v>
          </cell>
          <cell r="R166">
            <v>400000</v>
          </cell>
          <cell r="S166">
            <v>400000</v>
          </cell>
          <cell r="T166">
            <v>400000</v>
          </cell>
          <cell r="U166">
            <v>400000</v>
          </cell>
          <cell r="V166">
            <v>400000</v>
          </cell>
          <cell r="W166">
            <v>400000</v>
          </cell>
          <cell r="X166">
            <v>400000</v>
          </cell>
          <cell r="Y166">
            <v>400000</v>
          </cell>
          <cell r="Z166">
            <v>400000</v>
          </cell>
          <cell r="AA166">
            <v>400000</v>
          </cell>
          <cell r="AB166">
            <v>400000</v>
          </cell>
          <cell r="AC166">
            <v>400000</v>
          </cell>
          <cell r="AD166">
            <v>400000</v>
          </cell>
          <cell r="AE166">
            <v>400000</v>
          </cell>
          <cell r="AF166">
            <v>400000</v>
          </cell>
          <cell r="AG166">
            <v>400000</v>
          </cell>
          <cell r="AH166">
            <v>400000</v>
          </cell>
          <cell r="AI166">
            <v>400000</v>
          </cell>
          <cell r="AJ166">
            <v>400000</v>
          </cell>
          <cell r="AK166">
            <v>400000</v>
          </cell>
        </row>
        <row r="167">
          <cell r="D167">
            <v>350000</v>
          </cell>
          <cell r="E167">
            <v>350000</v>
          </cell>
          <cell r="F167">
            <v>350000</v>
          </cell>
          <cell r="G167">
            <v>350000</v>
          </cell>
          <cell r="H167">
            <v>350000</v>
          </cell>
          <cell r="I167">
            <v>350000</v>
          </cell>
          <cell r="J167">
            <v>350000</v>
          </cell>
          <cell r="K167">
            <v>350000</v>
          </cell>
          <cell r="L167">
            <v>350000</v>
          </cell>
          <cell r="M167">
            <v>350000</v>
          </cell>
          <cell r="N167">
            <v>350000</v>
          </cell>
          <cell r="O167">
            <v>350000</v>
          </cell>
          <cell r="P167">
            <v>350000</v>
          </cell>
          <cell r="Q167">
            <v>350000</v>
          </cell>
          <cell r="R167">
            <v>350000</v>
          </cell>
          <cell r="S167">
            <v>350000</v>
          </cell>
          <cell r="T167">
            <v>350000</v>
          </cell>
          <cell r="U167">
            <v>350000</v>
          </cell>
          <cell r="V167">
            <v>350000</v>
          </cell>
          <cell r="W167">
            <v>350000</v>
          </cell>
          <cell r="X167">
            <v>350000</v>
          </cell>
          <cell r="Y167">
            <v>350000</v>
          </cell>
          <cell r="Z167">
            <v>350000</v>
          </cell>
          <cell r="AA167">
            <v>350000</v>
          </cell>
          <cell r="AB167">
            <v>350000</v>
          </cell>
          <cell r="AC167">
            <v>350000</v>
          </cell>
          <cell r="AD167">
            <v>350000</v>
          </cell>
          <cell r="AE167">
            <v>350000</v>
          </cell>
          <cell r="AF167">
            <v>350000</v>
          </cell>
          <cell r="AG167">
            <v>350000</v>
          </cell>
          <cell r="AH167">
            <v>350000</v>
          </cell>
          <cell r="AI167">
            <v>350000</v>
          </cell>
          <cell r="AJ167">
            <v>350000</v>
          </cell>
          <cell r="AK167">
            <v>350000</v>
          </cell>
        </row>
        <row r="168">
          <cell r="D168">
            <v>300000</v>
          </cell>
          <cell r="E168">
            <v>300000</v>
          </cell>
          <cell r="F168">
            <v>300000</v>
          </cell>
          <cell r="G168">
            <v>300000</v>
          </cell>
          <cell r="H168">
            <v>300000</v>
          </cell>
          <cell r="I168">
            <v>300000</v>
          </cell>
          <cell r="J168">
            <v>300000</v>
          </cell>
          <cell r="K168">
            <v>300000</v>
          </cell>
          <cell r="L168">
            <v>300000</v>
          </cell>
          <cell r="M168">
            <v>300000</v>
          </cell>
          <cell r="N168">
            <v>300000</v>
          </cell>
          <cell r="O168">
            <v>300000</v>
          </cell>
          <cell r="P168">
            <v>300000</v>
          </cell>
          <cell r="Q168">
            <v>300000</v>
          </cell>
          <cell r="R168">
            <v>300000</v>
          </cell>
          <cell r="S168">
            <v>300000</v>
          </cell>
          <cell r="T168">
            <v>300000</v>
          </cell>
          <cell r="U168">
            <v>300000</v>
          </cell>
          <cell r="V168">
            <v>300000</v>
          </cell>
          <cell r="W168">
            <v>300000</v>
          </cell>
          <cell r="X168">
            <v>300000</v>
          </cell>
          <cell r="Y168">
            <v>300000</v>
          </cell>
          <cell r="Z168">
            <v>300000</v>
          </cell>
          <cell r="AA168">
            <v>300000</v>
          </cell>
          <cell r="AB168">
            <v>300000</v>
          </cell>
          <cell r="AC168">
            <v>300000</v>
          </cell>
          <cell r="AD168">
            <v>300000</v>
          </cell>
          <cell r="AE168">
            <v>300000</v>
          </cell>
          <cell r="AF168">
            <v>300000</v>
          </cell>
          <cell r="AG168">
            <v>300000</v>
          </cell>
          <cell r="AH168">
            <v>300000</v>
          </cell>
          <cell r="AI168">
            <v>300000</v>
          </cell>
          <cell r="AJ168">
            <v>300000</v>
          </cell>
          <cell r="AK168">
            <v>300000</v>
          </cell>
        </row>
        <row r="170">
          <cell r="D170">
            <v>300000</v>
          </cell>
          <cell r="E170">
            <v>300000</v>
          </cell>
          <cell r="F170">
            <v>300000</v>
          </cell>
          <cell r="G170">
            <v>300000</v>
          </cell>
          <cell r="H170">
            <v>300000</v>
          </cell>
          <cell r="I170">
            <v>300000</v>
          </cell>
          <cell r="J170">
            <v>300000</v>
          </cell>
          <cell r="K170">
            <v>300000</v>
          </cell>
          <cell r="L170">
            <v>300000</v>
          </cell>
          <cell r="M170">
            <v>300000</v>
          </cell>
          <cell r="N170">
            <v>300000</v>
          </cell>
          <cell r="O170">
            <v>300000</v>
          </cell>
          <cell r="P170">
            <v>300000</v>
          </cell>
          <cell r="Q170">
            <v>300000</v>
          </cell>
          <cell r="R170">
            <v>300000</v>
          </cell>
          <cell r="S170">
            <v>300000</v>
          </cell>
          <cell r="T170">
            <v>300000</v>
          </cell>
          <cell r="U170">
            <v>300000</v>
          </cell>
          <cell r="V170">
            <v>300000</v>
          </cell>
          <cell r="W170">
            <v>300000</v>
          </cell>
          <cell r="X170">
            <v>300000</v>
          </cell>
          <cell r="Y170">
            <v>300000</v>
          </cell>
          <cell r="Z170">
            <v>300000</v>
          </cell>
          <cell r="AA170">
            <v>300000</v>
          </cell>
          <cell r="AB170">
            <v>300000</v>
          </cell>
          <cell r="AC170">
            <v>300000</v>
          </cell>
          <cell r="AD170">
            <v>300000</v>
          </cell>
          <cell r="AE170">
            <v>300000</v>
          </cell>
          <cell r="AF170">
            <v>300000</v>
          </cell>
          <cell r="AG170">
            <v>300000</v>
          </cell>
          <cell r="AH170">
            <v>300000</v>
          </cell>
          <cell r="AI170">
            <v>300000</v>
          </cell>
          <cell r="AJ170">
            <v>300000</v>
          </cell>
          <cell r="AK170">
            <v>300000</v>
          </cell>
        </row>
        <row r="171">
          <cell r="D171">
            <v>250000</v>
          </cell>
          <cell r="E171">
            <v>250000</v>
          </cell>
          <cell r="F171">
            <v>250000</v>
          </cell>
          <cell r="G171">
            <v>250000</v>
          </cell>
          <cell r="H171">
            <v>250000</v>
          </cell>
          <cell r="I171">
            <v>250000</v>
          </cell>
          <cell r="J171">
            <v>250000</v>
          </cell>
          <cell r="K171">
            <v>250000</v>
          </cell>
          <cell r="L171">
            <v>250000</v>
          </cell>
          <cell r="M171">
            <v>250000</v>
          </cell>
          <cell r="N171">
            <v>250000</v>
          </cell>
          <cell r="O171">
            <v>250000</v>
          </cell>
          <cell r="P171">
            <v>250000</v>
          </cell>
          <cell r="Q171">
            <v>250000</v>
          </cell>
          <cell r="R171">
            <v>250000</v>
          </cell>
          <cell r="S171">
            <v>250000</v>
          </cell>
          <cell r="T171">
            <v>250000</v>
          </cell>
          <cell r="U171">
            <v>250000</v>
          </cell>
          <cell r="V171">
            <v>250000</v>
          </cell>
          <cell r="W171">
            <v>250000</v>
          </cell>
          <cell r="X171">
            <v>250000</v>
          </cell>
          <cell r="Y171">
            <v>250000</v>
          </cell>
          <cell r="Z171">
            <v>250000</v>
          </cell>
          <cell r="AA171">
            <v>250000</v>
          </cell>
          <cell r="AB171">
            <v>250000</v>
          </cell>
          <cell r="AC171">
            <v>250000</v>
          </cell>
          <cell r="AD171">
            <v>250000</v>
          </cell>
          <cell r="AE171">
            <v>250000</v>
          </cell>
          <cell r="AF171">
            <v>250000</v>
          </cell>
          <cell r="AG171">
            <v>250000</v>
          </cell>
          <cell r="AH171">
            <v>250000</v>
          </cell>
          <cell r="AI171">
            <v>250000</v>
          </cell>
          <cell r="AJ171">
            <v>250000</v>
          </cell>
          <cell r="AK171">
            <v>250000</v>
          </cell>
        </row>
        <row r="172">
          <cell r="D172">
            <v>200000</v>
          </cell>
          <cell r="E172">
            <v>200000</v>
          </cell>
          <cell r="F172">
            <v>200000</v>
          </cell>
          <cell r="G172">
            <v>200000</v>
          </cell>
          <cell r="H172">
            <v>200000</v>
          </cell>
          <cell r="I172">
            <v>200000</v>
          </cell>
          <cell r="J172">
            <v>200000</v>
          </cell>
          <cell r="K172">
            <v>200000</v>
          </cell>
          <cell r="L172">
            <v>200000</v>
          </cell>
          <cell r="M172">
            <v>200000</v>
          </cell>
          <cell r="N172">
            <v>200000</v>
          </cell>
          <cell r="O172">
            <v>200000</v>
          </cell>
          <cell r="P172">
            <v>200000</v>
          </cell>
          <cell r="Q172">
            <v>200000</v>
          </cell>
          <cell r="R172">
            <v>200000</v>
          </cell>
          <cell r="S172">
            <v>200000</v>
          </cell>
          <cell r="T172">
            <v>200000</v>
          </cell>
          <cell r="U172">
            <v>200000</v>
          </cell>
          <cell r="V172">
            <v>200000</v>
          </cell>
          <cell r="W172">
            <v>200000</v>
          </cell>
          <cell r="X172">
            <v>200000</v>
          </cell>
          <cell r="Y172">
            <v>200000</v>
          </cell>
          <cell r="Z172">
            <v>200000</v>
          </cell>
          <cell r="AA172">
            <v>200000</v>
          </cell>
          <cell r="AB172">
            <v>200000</v>
          </cell>
          <cell r="AC172">
            <v>200000</v>
          </cell>
          <cell r="AD172">
            <v>200000</v>
          </cell>
          <cell r="AE172">
            <v>200000</v>
          </cell>
          <cell r="AF172">
            <v>200000</v>
          </cell>
          <cell r="AG172">
            <v>200000</v>
          </cell>
          <cell r="AH172">
            <v>200000</v>
          </cell>
          <cell r="AI172">
            <v>200000</v>
          </cell>
          <cell r="AJ172">
            <v>200000</v>
          </cell>
          <cell r="AK172">
            <v>200000</v>
          </cell>
        </row>
        <row r="173">
          <cell r="D173">
            <v>150000</v>
          </cell>
          <cell r="E173">
            <v>150000</v>
          </cell>
          <cell r="F173">
            <v>150000</v>
          </cell>
          <cell r="G173">
            <v>150000</v>
          </cell>
          <cell r="H173">
            <v>150000</v>
          </cell>
          <cell r="I173">
            <v>150000</v>
          </cell>
          <cell r="J173">
            <v>150000</v>
          </cell>
          <cell r="K173">
            <v>150000</v>
          </cell>
          <cell r="L173">
            <v>150000</v>
          </cell>
          <cell r="M173">
            <v>150000</v>
          </cell>
          <cell r="N173">
            <v>150000</v>
          </cell>
          <cell r="O173">
            <v>150000</v>
          </cell>
          <cell r="P173">
            <v>150000</v>
          </cell>
          <cell r="Q173">
            <v>150000</v>
          </cell>
          <cell r="R173">
            <v>150000</v>
          </cell>
          <cell r="S173">
            <v>150000</v>
          </cell>
          <cell r="T173">
            <v>150000</v>
          </cell>
          <cell r="U173">
            <v>150000</v>
          </cell>
          <cell r="V173">
            <v>150000</v>
          </cell>
          <cell r="W173">
            <v>150000</v>
          </cell>
          <cell r="X173">
            <v>150000</v>
          </cell>
          <cell r="Y173">
            <v>150000</v>
          </cell>
          <cell r="Z173">
            <v>150000</v>
          </cell>
          <cell r="AA173">
            <v>150000</v>
          </cell>
          <cell r="AB173">
            <v>150000</v>
          </cell>
          <cell r="AC173">
            <v>150000</v>
          </cell>
          <cell r="AD173">
            <v>150000</v>
          </cell>
          <cell r="AE173">
            <v>150000</v>
          </cell>
          <cell r="AF173">
            <v>150000</v>
          </cell>
          <cell r="AG173">
            <v>150000</v>
          </cell>
          <cell r="AH173">
            <v>150000</v>
          </cell>
          <cell r="AI173">
            <v>150000</v>
          </cell>
          <cell r="AJ173">
            <v>150000</v>
          </cell>
          <cell r="AK173">
            <v>150000</v>
          </cell>
        </row>
        <row r="175">
          <cell r="D175">
            <v>300000</v>
          </cell>
          <cell r="E175">
            <v>300000</v>
          </cell>
          <cell r="F175">
            <v>300000</v>
          </cell>
          <cell r="G175">
            <v>300000</v>
          </cell>
          <cell r="H175">
            <v>300000</v>
          </cell>
          <cell r="I175">
            <v>300000</v>
          </cell>
          <cell r="J175">
            <v>300000</v>
          </cell>
          <cell r="K175">
            <v>300000</v>
          </cell>
          <cell r="L175">
            <v>300000</v>
          </cell>
          <cell r="M175">
            <v>300000</v>
          </cell>
          <cell r="N175">
            <v>300000</v>
          </cell>
          <cell r="O175">
            <v>300000</v>
          </cell>
          <cell r="P175">
            <v>300000</v>
          </cell>
          <cell r="Q175">
            <v>300000</v>
          </cell>
          <cell r="R175">
            <v>300000</v>
          </cell>
          <cell r="S175">
            <v>300000</v>
          </cell>
          <cell r="T175">
            <v>300000</v>
          </cell>
          <cell r="U175">
            <v>300000</v>
          </cell>
          <cell r="V175">
            <v>300000</v>
          </cell>
          <cell r="W175">
            <v>300000</v>
          </cell>
          <cell r="X175">
            <v>300000</v>
          </cell>
          <cell r="Y175">
            <v>300000</v>
          </cell>
          <cell r="Z175">
            <v>300000</v>
          </cell>
          <cell r="AA175">
            <v>300000</v>
          </cell>
          <cell r="AB175">
            <v>300000</v>
          </cell>
          <cell r="AC175">
            <v>300000</v>
          </cell>
          <cell r="AD175">
            <v>300000</v>
          </cell>
          <cell r="AE175">
            <v>300000</v>
          </cell>
          <cell r="AF175">
            <v>300000</v>
          </cell>
          <cell r="AG175">
            <v>300000</v>
          </cell>
          <cell r="AH175">
            <v>300000</v>
          </cell>
          <cell r="AI175">
            <v>300000</v>
          </cell>
          <cell r="AJ175">
            <v>300000</v>
          </cell>
          <cell r="AK175">
            <v>300000</v>
          </cell>
        </row>
        <row r="176">
          <cell r="D176">
            <v>250000</v>
          </cell>
          <cell r="E176">
            <v>250000</v>
          </cell>
          <cell r="F176">
            <v>250000</v>
          </cell>
          <cell r="G176">
            <v>250000</v>
          </cell>
          <cell r="H176">
            <v>250000</v>
          </cell>
          <cell r="I176">
            <v>250000</v>
          </cell>
          <cell r="J176">
            <v>250000</v>
          </cell>
          <cell r="K176">
            <v>250000</v>
          </cell>
          <cell r="L176">
            <v>250000</v>
          </cell>
          <cell r="M176">
            <v>250000</v>
          </cell>
          <cell r="N176">
            <v>250000</v>
          </cell>
          <cell r="O176">
            <v>250000</v>
          </cell>
          <cell r="P176">
            <v>250000</v>
          </cell>
          <cell r="Q176">
            <v>250000</v>
          </cell>
          <cell r="R176">
            <v>250000</v>
          </cell>
          <cell r="S176">
            <v>250000</v>
          </cell>
          <cell r="T176">
            <v>250000</v>
          </cell>
          <cell r="U176">
            <v>250000</v>
          </cell>
          <cell r="V176">
            <v>250000</v>
          </cell>
          <cell r="W176">
            <v>250000</v>
          </cell>
          <cell r="X176">
            <v>250000</v>
          </cell>
          <cell r="Y176">
            <v>250000</v>
          </cell>
          <cell r="Z176">
            <v>250000</v>
          </cell>
          <cell r="AA176">
            <v>250000</v>
          </cell>
          <cell r="AB176">
            <v>250000</v>
          </cell>
          <cell r="AC176">
            <v>250000</v>
          </cell>
          <cell r="AD176">
            <v>250000</v>
          </cell>
          <cell r="AE176">
            <v>250000</v>
          </cell>
          <cell r="AF176">
            <v>250000</v>
          </cell>
          <cell r="AG176">
            <v>250000</v>
          </cell>
          <cell r="AH176">
            <v>250000</v>
          </cell>
          <cell r="AI176">
            <v>250000</v>
          </cell>
          <cell r="AJ176">
            <v>250000</v>
          </cell>
          <cell r="AK176">
            <v>250000</v>
          </cell>
        </row>
        <row r="177">
          <cell r="D177">
            <v>200000</v>
          </cell>
          <cell r="E177">
            <v>200000</v>
          </cell>
          <cell r="F177">
            <v>200000</v>
          </cell>
          <cell r="G177">
            <v>200000</v>
          </cell>
          <cell r="H177">
            <v>200000</v>
          </cell>
          <cell r="I177">
            <v>200000</v>
          </cell>
          <cell r="J177">
            <v>200000</v>
          </cell>
          <cell r="K177">
            <v>200000</v>
          </cell>
          <cell r="L177">
            <v>200000</v>
          </cell>
          <cell r="M177">
            <v>200000</v>
          </cell>
          <cell r="N177">
            <v>200000</v>
          </cell>
          <cell r="O177">
            <v>200000</v>
          </cell>
          <cell r="P177">
            <v>200000</v>
          </cell>
          <cell r="Q177">
            <v>200000</v>
          </cell>
          <cell r="R177">
            <v>200000</v>
          </cell>
          <cell r="S177">
            <v>200000</v>
          </cell>
          <cell r="T177">
            <v>200000</v>
          </cell>
          <cell r="U177">
            <v>200000</v>
          </cell>
          <cell r="V177">
            <v>200000</v>
          </cell>
          <cell r="W177">
            <v>200000</v>
          </cell>
          <cell r="X177">
            <v>200000</v>
          </cell>
          <cell r="Y177">
            <v>200000</v>
          </cell>
          <cell r="Z177">
            <v>200000</v>
          </cell>
          <cell r="AA177">
            <v>200000</v>
          </cell>
          <cell r="AB177">
            <v>200000</v>
          </cell>
          <cell r="AC177">
            <v>200000</v>
          </cell>
          <cell r="AD177">
            <v>200000</v>
          </cell>
          <cell r="AE177">
            <v>200000</v>
          </cell>
          <cell r="AF177">
            <v>200000</v>
          </cell>
          <cell r="AG177">
            <v>200000</v>
          </cell>
          <cell r="AH177">
            <v>200000</v>
          </cell>
          <cell r="AI177">
            <v>200000</v>
          </cell>
          <cell r="AJ177">
            <v>200000</v>
          </cell>
          <cell r="AK177">
            <v>200000</v>
          </cell>
        </row>
        <row r="178">
          <cell r="D178">
            <v>150000</v>
          </cell>
          <cell r="E178">
            <v>150000</v>
          </cell>
          <cell r="F178">
            <v>150000</v>
          </cell>
          <cell r="G178">
            <v>150000</v>
          </cell>
          <cell r="H178">
            <v>150000</v>
          </cell>
          <cell r="I178">
            <v>150000</v>
          </cell>
          <cell r="J178">
            <v>150000</v>
          </cell>
          <cell r="K178">
            <v>150000</v>
          </cell>
          <cell r="L178">
            <v>150000</v>
          </cell>
          <cell r="M178">
            <v>150000</v>
          </cell>
          <cell r="N178">
            <v>150000</v>
          </cell>
          <cell r="O178">
            <v>150000</v>
          </cell>
          <cell r="P178">
            <v>150000</v>
          </cell>
          <cell r="Q178">
            <v>150000</v>
          </cell>
          <cell r="R178">
            <v>150000</v>
          </cell>
          <cell r="S178">
            <v>150000</v>
          </cell>
          <cell r="T178">
            <v>150000</v>
          </cell>
          <cell r="U178">
            <v>150000</v>
          </cell>
          <cell r="V178">
            <v>150000</v>
          </cell>
          <cell r="W178">
            <v>150000</v>
          </cell>
          <cell r="X178">
            <v>150000</v>
          </cell>
          <cell r="Y178">
            <v>150000</v>
          </cell>
          <cell r="Z178">
            <v>150000</v>
          </cell>
          <cell r="AA178">
            <v>150000</v>
          </cell>
          <cell r="AB178">
            <v>150000</v>
          </cell>
          <cell r="AC178">
            <v>150000</v>
          </cell>
          <cell r="AD178">
            <v>150000</v>
          </cell>
          <cell r="AE178">
            <v>150000</v>
          </cell>
          <cell r="AF178">
            <v>150000</v>
          </cell>
          <cell r="AG178">
            <v>150000</v>
          </cell>
          <cell r="AH178">
            <v>150000</v>
          </cell>
          <cell r="AI178">
            <v>150000</v>
          </cell>
          <cell r="AJ178">
            <v>150000</v>
          </cell>
          <cell r="AK178">
            <v>150000</v>
          </cell>
        </row>
        <row r="181">
          <cell r="D181">
            <v>400000</v>
          </cell>
          <cell r="E181">
            <v>400000</v>
          </cell>
          <cell r="F181">
            <v>400000</v>
          </cell>
          <cell r="G181">
            <v>400000</v>
          </cell>
          <cell r="H181">
            <v>400000</v>
          </cell>
          <cell r="I181">
            <v>400000</v>
          </cell>
          <cell r="J181">
            <v>400000</v>
          </cell>
          <cell r="K181">
            <v>400000</v>
          </cell>
          <cell r="L181">
            <v>400000</v>
          </cell>
          <cell r="M181">
            <v>400000</v>
          </cell>
          <cell r="N181">
            <v>400000</v>
          </cell>
          <cell r="O181">
            <v>400000</v>
          </cell>
          <cell r="P181">
            <v>400000</v>
          </cell>
          <cell r="Q181">
            <v>400000</v>
          </cell>
          <cell r="R181">
            <v>400000</v>
          </cell>
          <cell r="S181">
            <v>400000</v>
          </cell>
          <cell r="T181">
            <v>400000</v>
          </cell>
          <cell r="U181">
            <v>400000</v>
          </cell>
          <cell r="V181">
            <v>400000</v>
          </cell>
          <cell r="W181">
            <v>400000</v>
          </cell>
          <cell r="X181">
            <v>400000</v>
          </cell>
          <cell r="Y181">
            <v>400000</v>
          </cell>
          <cell r="Z181">
            <v>400000</v>
          </cell>
          <cell r="AA181">
            <v>400000</v>
          </cell>
          <cell r="AB181">
            <v>400000</v>
          </cell>
          <cell r="AC181">
            <v>400000</v>
          </cell>
          <cell r="AD181">
            <v>400000</v>
          </cell>
          <cell r="AE181">
            <v>400000</v>
          </cell>
          <cell r="AF181">
            <v>400000</v>
          </cell>
          <cell r="AG181">
            <v>400000</v>
          </cell>
          <cell r="AH181">
            <v>400000</v>
          </cell>
          <cell r="AI181">
            <v>400000</v>
          </cell>
          <cell r="AJ181">
            <v>400000</v>
          </cell>
          <cell r="AK181">
            <v>400000</v>
          </cell>
        </row>
        <row r="182">
          <cell r="D182">
            <v>300000</v>
          </cell>
          <cell r="E182">
            <v>300000</v>
          </cell>
          <cell r="F182">
            <v>300000</v>
          </cell>
          <cell r="G182">
            <v>300000</v>
          </cell>
          <cell r="H182">
            <v>300000</v>
          </cell>
          <cell r="I182">
            <v>300000</v>
          </cell>
          <cell r="J182">
            <v>300000</v>
          </cell>
          <cell r="K182">
            <v>300000</v>
          </cell>
          <cell r="L182">
            <v>300000</v>
          </cell>
          <cell r="M182">
            <v>300000</v>
          </cell>
          <cell r="N182">
            <v>300000</v>
          </cell>
          <cell r="O182">
            <v>300000</v>
          </cell>
          <cell r="P182">
            <v>300000</v>
          </cell>
          <cell r="Q182">
            <v>300000</v>
          </cell>
          <cell r="R182">
            <v>300000</v>
          </cell>
          <cell r="S182">
            <v>300000</v>
          </cell>
          <cell r="T182">
            <v>300000</v>
          </cell>
          <cell r="U182">
            <v>300000</v>
          </cell>
          <cell r="V182">
            <v>300000</v>
          </cell>
          <cell r="W182">
            <v>300000</v>
          </cell>
          <cell r="X182">
            <v>300000</v>
          </cell>
          <cell r="Y182">
            <v>300000</v>
          </cell>
          <cell r="Z182">
            <v>300000</v>
          </cell>
          <cell r="AA182">
            <v>300000</v>
          </cell>
          <cell r="AB182">
            <v>300000</v>
          </cell>
          <cell r="AC182">
            <v>300000</v>
          </cell>
          <cell r="AD182">
            <v>300000</v>
          </cell>
          <cell r="AE182">
            <v>300000</v>
          </cell>
          <cell r="AF182">
            <v>300000</v>
          </cell>
          <cell r="AG182">
            <v>300000</v>
          </cell>
          <cell r="AH182">
            <v>300000</v>
          </cell>
          <cell r="AI182">
            <v>300000</v>
          </cell>
          <cell r="AJ182">
            <v>300000</v>
          </cell>
          <cell r="AK182">
            <v>300000</v>
          </cell>
        </row>
        <row r="183">
          <cell r="D183"/>
          <cell r="E183"/>
          <cell r="F183"/>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row>
        <row r="185">
          <cell r="D185">
            <v>400000</v>
          </cell>
          <cell r="E185">
            <v>400000</v>
          </cell>
          <cell r="F185">
            <v>400000</v>
          </cell>
          <cell r="G185">
            <v>400000</v>
          </cell>
          <cell r="H185">
            <v>400000</v>
          </cell>
          <cell r="I185">
            <v>400000</v>
          </cell>
          <cell r="J185">
            <v>400000</v>
          </cell>
          <cell r="K185">
            <v>400000</v>
          </cell>
          <cell r="L185">
            <v>400000</v>
          </cell>
          <cell r="M185">
            <v>400000</v>
          </cell>
          <cell r="N185">
            <v>400000</v>
          </cell>
          <cell r="O185">
            <v>400000</v>
          </cell>
          <cell r="P185">
            <v>400000</v>
          </cell>
          <cell r="Q185">
            <v>400000</v>
          </cell>
          <cell r="R185">
            <v>400000</v>
          </cell>
          <cell r="S185">
            <v>400000</v>
          </cell>
          <cell r="T185">
            <v>400000</v>
          </cell>
          <cell r="U185">
            <v>400000</v>
          </cell>
          <cell r="V185">
            <v>400000</v>
          </cell>
          <cell r="W185">
            <v>400000</v>
          </cell>
          <cell r="X185">
            <v>400000</v>
          </cell>
          <cell r="Y185">
            <v>400000</v>
          </cell>
          <cell r="Z185">
            <v>400000</v>
          </cell>
          <cell r="AA185">
            <v>400000</v>
          </cell>
          <cell r="AB185">
            <v>400000</v>
          </cell>
          <cell r="AC185">
            <v>400000</v>
          </cell>
          <cell r="AD185">
            <v>400000</v>
          </cell>
          <cell r="AE185">
            <v>400000</v>
          </cell>
          <cell r="AF185">
            <v>400000</v>
          </cell>
          <cell r="AG185">
            <v>400000</v>
          </cell>
          <cell r="AH185">
            <v>400000</v>
          </cell>
          <cell r="AI185">
            <v>400000</v>
          </cell>
          <cell r="AJ185">
            <v>400000</v>
          </cell>
          <cell r="AK185">
            <v>400000</v>
          </cell>
        </row>
        <row r="186">
          <cell r="D186">
            <v>200000</v>
          </cell>
          <cell r="E186">
            <v>200000</v>
          </cell>
          <cell r="F186">
            <v>200000</v>
          </cell>
          <cell r="G186">
            <v>200000</v>
          </cell>
          <cell r="H186">
            <v>200000</v>
          </cell>
          <cell r="I186">
            <v>200000</v>
          </cell>
          <cell r="J186">
            <v>200000</v>
          </cell>
          <cell r="K186">
            <v>200000</v>
          </cell>
          <cell r="L186">
            <v>200000</v>
          </cell>
          <cell r="M186">
            <v>200000</v>
          </cell>
          <cell r="N186">
            <v>200000</v>
          </cell>
          <cell r="O186">
            <v>200000</v>
          </cell>
          <cell r="P186">
            <v>200000</v>
          </cell>
          <cell r="Q186">
            <v>200000</v>
          </cell>
          <cell r="R186">
            <v>200000</v>
          </cell>
          <cell r="S186">
            <v>200000</v>
          </cell>
          <cell r="T186">
            <v>200000</v>
          </cell>
          <cell r="U186">
            <v>200000</v>
          </cell>
          <cell r="V186">
            <v>200000</v>
          </cell>
          <cell r="W186">
            <v>200000</v>
          </cell>
          <cell r="X186">
            <v>200000</v>
          </cell>
          <cell r="Y186">
            <v>200000</v>
          </cell>
          <cell r="Z186">
            <v>200000</v>
          </cell>
          <cell r="AA186">
            <v>200000</v>
          </cell>
          <cell r="AB186">
            <v>200000</v>
          </cell>
          <cell r="AC186">
            <v>200000</v>
          </cell>
          <cell r="AD186">
            <v>200000</v>
          </cell>
          <cell r="AE186">
            <v>200000</v>
          </cell>
          <cell r="AF186">
            <v>200000</v>
          </cell>
          <cell r="AG186">
            <v>200000</v>
          </cell>
          <cell r="AH186">
            <v>200000</v>
          </cell>
          <cell r="AI186">
            <v>200000</v>
          </cell>
          <cell r="AJ186">
            <v>200000</v>
          </cell>
          <cell r="AK186">
            <v>200000</v>
          </cell>
        </row>
        <row r="189">
          <cell r="D189">
            <v>5615000</v>
          </cell>
          <cell r="E189">
            <v>3777000</v>
          </cell>
          <cell r="F189">
            <v>2280000</v>
          </cell>
          <cell r="G189">
            <v>2425000</v>
          </cell>
          <cell r="H189">
            <v>4135000</v>
          </cell>
          <cell r="I189">
            <v>4020000</v>
          </cell>
          <cell r="J189">
            <v>3247000</v>
          </cell>
          <cell r="K189">
            <v>3211000</v>
          </cell>
          <cell r="L189">
            <v>3741000</v>
          </cell>
          <cell r="M189">
            <v>3389000</v>
          </cell>
          <cell r="N189">
            <v>3931000</v>
          </cell>
          <cell r="O189">
            <v>3039000</v>
          </cell>
          <cell r="P189">
            <v>3117000</v>
          </cell>
          <cell r="Q189">
            <v>3731000</v>
          </cell>
          <cell r="R189">
            <v>3753000</v>
          </cell>
          <cell r="S189">
            <v>3867000</v>
          </cell>
          <cell r="T189">
            <v>4239000</v>
          </cell>
          <cell r="U189">
            <v>3044000</v>
          </cell>
          <cell r="V189">
            <v>4038000</v>
          </cell>
          <cell r="W189">
            <v>3487000</v>
          </cell>
          <cell r="X189">
            <v>3330000</v>
          </cell>
          <cell r="Y189">
            <v>3217000</v>
          </cell>
          <cell r="Z189">
            <v>2826000</v>
          </cell>
          <cell r="AA189">
            <v>2531000</v>
          </cell>
          <cell r="AB189">
            <v>4604000</v>
          </cell>
          <cell r="AC189">
            <v>2849000</v>
          </cell>
          <cell r="AD189">
            <v>3627000</v>
          </cell>
          <cell r="AE189">
            <v>3175000</v>
          </cell>
          <cell r="AF189">
            <v>4200000</v>
          </cell>
          <cell r="AG189">
            <v>3654000</v>
          </cell>
          <cell r="AH189">
            <v>3984000</v>
          </cell>
          <cell r="AI189">
            <v>4124000</v>
          </cell>
          <cell r="AJ189">
            <v>3443000</v>
          </cell>
          <cell r="AK189">
            <v>4191000</v>
          </cell>
        </row>
        <row r="190">
          <cell r="D190">
            <v>5104000</v>
          </cell>
          <cell r="E190">
            <v>3433000</v>
          </cell>
          <cell r="F190">
            <v>2073000</v>
          </cell>
          <cell r="G190">
            <v>2205000</v>
          </cell>
          <cell r="H190">
            <v>3759000</v>
          </cell>
          <cell r="I190">
            <v>3654000</v>
          </cell>
          <cell r="J190">
            <v>2952000</v>
          </cell>
          <cell r="K190">
            <v>2919000</v>
          </cell>
          <cell r="L190">
            <v>3401000</v>
          </cell>
          <cell r="M190">
            <v>3081000</v>
          </cell>
          <cell r="N190">
            <v>3574000</v>
          </cell>
          <cell r="O190">
            <v>2763000</v>
          </cell>
          <cell r="P190">
            <v>2834000</v>
          </cell>
          <cell r="Q190">
            <v>3392000</v>
          </cell>
          <cell r="R190">
            <v>3412000</v>
          </cell>
          <cell r="S190">
            <v>3515000</v>
          </cell>
          <cell r="T190">
            <v>3854000</v>
          </cell>
          <cell r="U190">
            <v>2767000</v>
          </cell>
          <cell r="V190">
            <v>3671000</v>
          </cell>
          <cell r="W190">
            <v>3170000</v>
          </cell>
          <cell r="X190">
            <v>3028000</v>
          </cell>
          <cell r="Y190">
            <v>2924000</v>
          </cell>
          <cell r="Z190">
            <v>2569000</v>
          </cell>
          <cell r="AA190">
            <v>2301000</v>
          </cell>
          <cell r="AB190">
            <v>4185000</v>
          </cell>
          <cell r="AC190">
            <v>2590000</v>
          </cell>
          <cell r="AD190">
            <v>3297000</v>
          </cell>
          <cell r="AE190">
            <v>2887000</v>
          </cell>
          <cell r="AF190">
            <v>3818000</v>
          </cell>
          <cell r="AG190">
            <v>3321000</v>
          </cell>
          <cell r="AH190">
            <v>3622000</v>
          </cell>
          <cell r="AI190">
            <v>3749000</v>
          </cell>
          <cell r="AJ190">
            <v>3130000</v>
          </cell>
          <cell r="AK190">
            <v>3810000</v>
          </cell>
        </row>
        <row r="194">
          <cell r="D194">
            <v>20000</v>
          </cell>
          <cell r="E194">
            <v>20000</v>
          </cell>
          <cell r="F194">
            <v>20000</v>
          </cell>
          <cell r="G194">
            <v>20000</v>
          </cell>
          <cell r="H194">
            <v>20000</v>
          </cell>
          <cell r="I194">
            <v>20000</v>
          </cell>
          <cell r="J194">
            <v>20000</v>
          </cell>
          <cell r="K194">
            <v>20000</v>
          </cell>
          <cell r="L194">
            <v>20000</v>
          </cell>
          <cell r="M194">
            <v>20000</v>
          </cell>
          <cell r="N194">
            <v>20000</v>
          </cell>
          <cell r="O194">
            <v>20000</v>
          </cell>
          <cell r="P194">
            <v>20000</v>
          </cell>
          <cell r="Q194">
            <v>20000</v>
          </cell>
          <cell r="R194">
            <v>20000</v>
          </cell>
          <cell r="S194">
            <v>20000</v>
          </cell>
          <cell r="T194">
            <v>20000</v>
          </cell>
          <cell r="U194">
            <v>20000</v>
          </cell>
          <cell r="V194">
            <v>20000</v>
          </cell>
          <cell r="W194">
            <v>20000</v>
          </cell>
          <cell r="X194">
            <v>20000</v>
          </cell>
          <cell r="Y194">
            <v>20000</v>
          </cell>
          <cell r="Z194">
            <v>20000</v>
          </cell>
          <cell r="AA194">
            <v>20000</v>
          </cell>
          <cell r="AB194">
            <v>20000</v>
          </cell>
          <cell r="AC194">
            <v>20000</v>
          </cell>
          <cell r="AD194">
            <v>20000</v>
          </cell>
          <cell r="AE194">
            <v>20000</v>
          </cell>
          <cell r="AF194">
            <v>20000</v>
          </cell>
          <cell r="AG194">
            <v>20000</v>
          </cell>
          <cell r="AH194">
            <v>20000</v>
          </cell>
          <cell r="AI194">
            <v>20000</v>
          </cell>
          <cell r="AJ194">
            <v>20000</v>
          </cell>
          <cell r="AK194">
            <v>20000</v>
          </cell>
        </row>
        <row r="195">
          <cell r="D195">
            <v>31000</v>
          </cell>
          <cell r="E195">
            <v>31000</v>
          </cell>
          <cell r="F195">
            <v>31000</v>
          </cell>
          <cell r="G195">
            <v>31000</v>
          </cell>
          <cell r="H195">
            <v>31000</v>
          </cell>
          <cell r="I195">
            <v>31000</v>
          </cell>
          <cell r="J195">
            <v>31000</v>
          </cell>
          <cell r="K195">
            <v>31000</v>
          </cell>
          <cell r="L195">
            <v>31000</v>
          </cell>
          <cell r="M195">
            <v>31000</v>
          </cell>
          <cell r="N195">
            <v>31000</v>
          </cell>
          <cell r="O195">
            <v>31000</v>
          </cell>
          <cell r="P195">
            <v>31000</v>
          </cell>
          <cell r="Q195">
            <v>31000</v>
          </cell>
          <cell r="R195">
            <v>31000</v>
          </cell>
          <cell r="S195">
            <v>31000</v>
          </cell>
          <cell r="T195">
            <v>31000</v>
          </cell>
          <cell r="U195">
            <v>31000</v>
          </cell>
          <cell r="V195">
            <v>31000</v>
          </cell>
          <cell r="W195">
            <v>31000</v>
          </cell>
          <cell r="X195">
            <v>31000</v>
          </cell>
          <cell r="Y195">
            <v>31000</v>
          </cell>
          <cell r="Z195">
            <v>31000</v>
          </cell>
          <cell r="AA195">
            <v>31000</v>
          </cell>
          <cell r="AB195">
            <v>31000</v>
          </cell>
          <cell r="AC195">
            <v>31000</v>
          </cell>
          <cell r="AD195">
            <v>31000</v>
          </cell>
          <cell r="AE195">
            <v>31000</v>
          </cell>
          <cell r="AF195">
            <v>31000</v>
          </cell>
          <cell r="AG195">
            <v>31000</v>
          </cell>
          <cell r="AH195">
            <v>31000</v>
          </cell>
          <cell r="AI195">
            <v>31000</v>
          </cell>
          <cell r="AJ195">
            <v>31000</v>
          </cell>
          <cell r="AK195">
            <v>31000</v>
          </cell>
        </row>
        <row r="197">
          <cell r="D197">
            <v>13000</v>
          </cell>
          <cell r="E197">
            <v>13000</v>
          </cell>
          <cell r="F197">
            <v>13000</v>
          </cell>
          <cell r="G197">
            <v>13000</v>
          </cell>
          <cell r="H197">
            <v>13000</v>
          </cell>
          <cell r="I197">
            <v>13000</v>
          </cell>
          <cell r="J197">
            <v>13000</v>
          </cell>
          <cell r="K197">
            <v>13000</v>
          </cell>
          <cell r="L197">
            <v>13000</v>
          </cell>
          <cell r="M197">
            <v>13000</v>
          </cell>
          <cell r="N197">
            <v>13000</v>
          </cell>
          <cell r="O197">
            <v>13000</v>
          </cell>
          <cell r="P197">
            <v>13000</v>
          </cell>
          <cell r="Q197">
            <v>13000</v>
          </cell>
          <cell r="R197">
            <v>13000</v>
          </cell>
          <cell r="S197">
            <v>13000</v>
          </cell>
          <cell r="T197">
            <v>13000</v>
          </cell>
          <cell r="U197">
            <v>13000</v>
          </cell>
          <cell r="V197">
            <v>13000</v>
          </cell>
          <cell r="W197">
            <v>13000</v>
          </cell>
          <cell r="X197">
            <v>13000</v>
          </cell>
          <cell r="Y197">
            <v>13000</v>
          </cell>
          <cell r="Z197">
            <v>13000</v>
          </cell>
          <cell r="AA197">
            <v>13000</v>
          </cell>
          <cell r="AB197">
            <v>13000</v>
          </cell>
          <cell r="AC197">
            <v>13000</v>
          </cell>
          <cell r="AD197">
            <v>13000</v>
          </cell>
          <cell r="AE197">
            <v>13000</v>
          </cell>
          <cell r="AF197">
            <v>13000</v>
          </cell>
          <cell r="AG197">
            <v>13000</v>
          </cell>
          <cell r="AH197">
            <v>13000</v>
          </cell>
          <cell r="AI197">
            <v>13000</v>
          </cell>
          <cell r="AJ197">
            <v>13000</v>
          </cell>
          <cell r="AK197">
            <v>13000</v>
          </cell>
        </row>
        <row r="198">
          <cell r="D198">
            <v>30000</v>
          </cell>
          <cell r="E198">
            <v>30000</v>
          </cell>
          <cell r="F198">
            <v>30000</v>
          </cell>
          <cell r="G198">
            <v>30000</v>
          </cell>
          <cell r="H198">
            <v>30000</v>
          </cell>
          <cell r="I198">
            <v>30000</v>
          </cell>
          <cell r="J198">
            <v>30000</v>
          </cell>
          <cell r="K198">
            <v>30000</v>
          </cell>
          <cell r="L198">
            <v>30000</v>
          </cell>
          <cell r="M198">
            <v>30000</v>
          </cell>
          <cell r="N198">
            <v>30000</v>
          </cell>
          <cell r="O198">
            <v>30000</v>
          </cell>
          <cell r="P198">
            <v>30000</v>
          </cell>
          <cell r="Q198">
            <v>30000</v>
          </cell>
          <cell r="R198">
            <v>30000</v>
          </cell>
          <cell r="S198">
            <v>30000</v>
          </cell>
          <cell r="T198">
            <v>30000</v>
          </cell>
          <cell r="U198">
            <v>30000</v>
          </cell>
          <cell r="V198">
            <v>30000</v>
          </cell>
          <cell r="W198">
            <v>30000</v>
          </cell>
          <cell r="X198">
            <v>30000</v>
          </cell>
          <cell r="Y198">
            <v>30000</v>
          </cell>
          <cell r="Z198">
            <v>30000</v>
          </cell>
          <cell r="AA198">
            <v>30000</v>
          </cell>
          <cell r="AB198">
            <v>30000</v>
          </cell>
          <cell r="AC198">
            <v>30000</v>
          </cell>
          <cell r="AD198">
            <v>30000</v>
          </cell>
          <cell r="AE198">
            <v>30000</v>
          </cell>
          <cell r="AF198">
            <v>30000</v>
          </cell>
          <cell r="AG198">
            <v>30000</v>
          </cell>
          <cell r="AH198">
            <v>30000</v>
          </cell>
          <cell r="AI198">
            <v>30000</v>
          </cell>
          <cell r="AJ198">
            <v>30000</v>
          </cell>
          <cell r="AK198">
            <v>30000</v>
          </cell>
        </row>
        <row r="202">
          <cell r="D202">
            <v>17660000</v>
          </cell>
          <cell r="E202">
            <v>17660000</v>
          </cell>
          <cell r="F202">
            <v>17660000</v>
          </cell>
          <cell r="G202">
            <v>17660000</v>
          </cell>
          <cell r="H202">
            <v>17660000</v>
          </cell>
          <cell r="I202">
            <v>17660000</v>
          </cell>
          <cell r="J202">
            <v>17660000</v>
          </cell>
          <cell r="K202">
            <v>17660000</v>
          </cell>
          <cell r="L202">
            <v>17660000</v>
          </cell>
          <cell r="M202">
            <v>17660000</v>
          </cell>
          <cell r="N202">
            <v>17660000</v>
          </cell>
          <cell r="O202">
            <v>17660000</v>
          </cell>
          <cell r="P202">
            <v>17660000</v>
          </cell>
          <cell r="Q202">
            <v>17660000</v>
          </cell>
          <cell r="R202">
            <v>17660000</v>
          </cell>
          <cell r="S202">
            <v>17660000</v>
          </cell>
          <cell r="T202">
            <v>17660000</v>
          </cell>
          <cell r="U202">
            <v>17660000</v>
          </cell>
          <cell r="V202">
            <v>17660000</v>
          </cell>
          <cell r="W202">
            <v>17660000</v>
          </cell>
          <cell r="X202">
            <v>17660000</v>
          </cell>
          <cell r="Y202">
            <v>17660000</v>
          </cell>
          <cell r="Z202">
            <v>17660000</v>
          </cell>
          <cell r="AA202">
            <v>17660000</v>
          </cell>
          <cell r="AB202">
            <v>17660000</v>
          </cell>
          <cell r="AC202">
            <v>17660000</v>
          </cell>
          <cell r="AD202">
            <v>17660000</v>
          </cell>
          <cell r="AE202">
            <v>17660000</v>
          </cell>
          <cell r="AF202">
            <v>17660000</v>
          </cell>
          <cell r="AG202">
            <v>17660000</v>
          </cell>
          <cell r="AH202">
            <v>17660000</v>
          </cell>
          <cell r="AI202">
            <v>17660000</v>
          </cell>
          <cell r="AJ202">
            <v>17660000</v>
          </cell>
          <cell r="AK202">
            <v>17660000</v>
          </cell>
        </row>
        <row r="203">
          <cell r="D203">
            <v>13250000</v>
          </cell>
          <cell r="E203">
            <v>13950000</v>
          </cell>
          <cell r="F203">
            <v>13950000</v>
          </cell>
          <cell r="G203">
            <v>14030000</v>
          </cell>
          <cell r="H203">
            <v>13430000</v>
          </cell>
          <cell r="I203">
            <v>14180000</v>
          </cell>
          <cell r="J203">
            <v>13880000</v>
          </cell>
          <cell r="K203">
            <v>13650000</v>
          </cell>
          <cell r="L203">
            <v>13730000</v>
          </cell>
          <cell r="M203">
            <v>13500000</v>
          </cell>
          <cell r="N203">
            <v>13500000</v>
          </cell>
          <cell r="O203">
            <v>13430000</v>
          </cell>
          <cell r="P203">
            <v>14030000</v>
          </cell>
          <cell r="Q203">
            <v>14140000</v>
          </cell>
          <cell r="R203">
            <v>14030000</v>
          </cell>
          <cell r="S203">
            <v>14030000</v>
          </cell>
          <cell r="T203">
            <v>15000000</v>
          </cell>
          <cell r="U203">
            <v>14400000</v>
          </cell>
          <cell r="V203">
            <v>13580000</v>
          </cell>
          <cell r="W203">
            <v>14030000</v>
          </cell>
          <cell r="X203">
            <v>14480000</v>
          </cell>
          <cell r="Y203">
            <v>13500000</v>
          </cell>
          <cell r="Z203">
            <v>13650000</v>
          </cell>
          <cell r="AA203">
            <v>14850000</v>
          </cell>
          <cell r="AB203">
            <v>14850000</v>
          </cell>
          <cell r="AC203">
            <v>13500000</v>
          </cell>
          <cell r="AD203">
            <v>14400000</v>
          </cell>
          <cell r="AE203">
            <v>13950000</v>
          </cell>
          <cell r="AF203">
            <v>12750000</v>
          </cell>
          <cell r="AG203">
            <v>15000000</v>
          </cell>
          <cell r="AH203">
            <v>15000000</v>
          </cell>
          <cell r="AI203">
            <v>14780000</v>
          </cell>
          <cell r="AJ203">
            <v>13580000</v>
          </cell>
          <cell r="AK203">
            <v>14030000</v>
          </cell>
        </row>
        <row r="205">
          <cell r="D205">
            <v>5660000</v>
          </cell>
          <cell r="E205">
            <v>5400000</v>
          </cell>
          <cell r="F205">
            <v>5630000</v>
          </cell>
          <cell r="G205">
            <v>5630000</v>
          </cell>
          <cell r="H205">
            <v>5630000</v>
          </cell>
          <cell r="I205">
            <v>6300000</v>
          </cell>
          <cell r="J205">
            <v>6080000</v>
          </cell>
          <cell r="K205">
            <v>5930000</v>
          </cell>
          <cell r="L205">
            <v>5930000</v>
          </cell>
          <cell r="M205">
            <v>5850000</v>
          </cell>
          <cell r="N205">
            <v>5550000</v>
          </cell>
          <cell r="O205">
            <v>5780000</v>
          </cell>
          <cell r="P205">
            <v>6380000</v>
          </cell>
          <cell r="Q205">
            <v>6750000</v>
          </cell>
          <cell r="R205">
            <v>6720000</v>
          </cell>
          <cell r="S205">
            <v>6380000</v>
          </cell>
          <cell r="T205">
            <v>7350000</v>
          </cell>
          <cell r="U205">
            <v>7280000</v>
          </cell>
          <cell r="V205">
            <v>6150000</v>
          </cell>
          <cell r="W205">
            <v>6900000</v>
          </cell>
          <cell r="X205">
            <v>8180000</v>
          </cell>
          <cell r="Y205">
            <v>5930000</v>
          </cell>
          <cell r="Z205">
            <v>6080000</v>
          </cell>
          <cell r="AA205">
            <v>7130000</v>
          </cell>
          <cell r="AB205">
            <v>8630000</v>
          </cell>
          <cell r="AC205">
            <v>5930000</v>
          </cell>
          <cell r="AD205">
            <v>7880000</v>
          </cell>
          <cell r="AE205">
            <v>5400000</v>
          </cell>
          <cell r="AF205">
            <v>6230000</v>
          </cell>
          <cell r="AG205">
            <v>7280000</v>
          </cell>
          <cell r="AH205">
            <v>7130000</v>
          </cell>
          <cell r="AI205">
            <v>8480000</v>
          </cell>
          <cell r="AJ205">
            <v>6150000</v>
          </cell>
          <cell r="AK205">
            <v>6380000</v>
          </cell>
        </row>
        <row r="206">
          <cell r="D206">
            <v>6690000</v>
          </cell>
          <cell r="E206">
            <v>5670000</v>
          </cell>
          <cell r="F206">
            <v>5850000</v>
          </cell>
          <cell r="G206">
            <v>5850000</v>
          </cell>
          <cell r="H206">
            <v>5850000</v>
          </cell>
          <cell r="I206">
            <v>6530000</v>
          </cell>
          <cell r="J206">
            <v>6080000</v>
          </cell>
          <cell r="K206">
            <v>6150000</v>
          </cell>
          <cell r="L206">
            <v>6000000</v>
          </cell>
          <cell r="M206">
            <v>5930000</v>
          </cell>
          <cell r="N206">
            <v>5850000</v>
          </cell>
          <cell r="O206">
            <v>5850000</v>
          </cell>
          <cell r="P206">
            <v>6530000</v>
          </cell>
          <cell r="Q206">
            <v>6680000</v>
          </cell>
          <cell r="R206">
            <v>6530000</v>
          </cell>
          <cell r="S206">
            <v>7200000</v>
          </cell>
          <cell r="T206">
            <v>7500000</v>
          </cell>
          <cell r="U206">
            <v>7430000</v>
          </cell>
          <cell r="V206">
            <v>5890000</v>
          </cell>
          <cell r="W206">
            <v>6380000</v>
          </cell>
          <cell r="X206">
            <v>6830000</v>
          </cell>
          <cell r="Y206">
            <v>6000000</v>
          </cell>
          <cell r="Z206">
            <v>6230000</v>
          </cell>
          <cell r="AA206">
            <v>7350000</v>
          </cell>
          <cell r="AB206">
            <v>7200000</v>
          </cell>
          <cell r="AC206">
            <v>5930000</v>
          </cell>
          <cell r="AD206">
            <v>6830000</v>
          </cell>
          <cell r="AE206">
            <v>5670000</v>
          </cell>
          <cell r="AF206">
            <v>6380000</v>
          </cell>
          <cell r="AG206">
            <v>7430000</v>
          </cell>
          <cell r="AH206">
            <v>7350000</v>
          </cell>
          <cell r="AI206">
            <v>7130000</v>
          </cell>
          <cell r="AJ206">
            <v>5890000</v>
          </cell>
          <cell r="AK206">
            <v>7200000</v>
          </cell>
        </row>
        <row r="207">
          <cell r="D207">
            <v>14770000</v>
          </cell>
          <cell r="E207">
            <v>14480000</v>
          </cell>
          <cell r="F207">
            <v>14520000</v>
          </cell>
          <cell r="G207">
            <v>14520000</v>
          </cell>
          <cell r="H207">
            <v>14630000</v>
          </cell>
          <cell r="I207">
            <v>15230000</v>
          </cell>
          <cell r="J207">
            <v>15080000</v>
          </cell>
          <cell r="K207">
            <v>14850000</v>
          </cell>
          <cell r="L207">
            <v>15000000</v>
          </cell>
          <cell r="M207">
            <v>14780000</v>
          </cell>
          <cell r="N207">
            <v>14780000</v>
          </cell>
          <cell r="O207">
            <v>14780000</v>
          </cell>
          <cell r="P207">
            <v>15230000</v>
          </cell>
          <cell r="Q207">
            <v>15530000</v>
          </cell>
          <cell r="R207">
            <v>15380000</v>
          </cell>
          <cell r="S207">
            <v>15230000</v>
          </cell>
          <cell r="T207">
            <v>16280000</v>
          </cell>
          <cell r="U207">
            <v>16280000</v>
          </cell>
          <cell r="V207">
            <v>15080000</v>
          </cell>
          <cell r="W207">
            <v>15900000</v>
          </cell>
          <cell r="X207">
            <v>17250000</v>
          </cell>
          <cell r="Y207">
            <v>14930000</v>
          </cell>
          <cell r="Z207">
            <v>15000000</v>
          </cell>
          <cell r="AA207">
            <v>16130000</v>
          </cell>
          <cell r="AB207">
            <v>17630000</v>
          </cell>
          <cell r="AC207">
            <v>14780000</v>
          </cell>
          <cell r="AD207">
            <v>16880000</v>
          </cell>
          <cell r="AE207">
            <v>14480000</v>
          </cell>
          <cell r="AF207">
            <v>15150000</v>
          </cell>
          <cell r="AG207">
            <v>16280000</v>
          </cell>
          <cell r="AH207">
            <v>16130000</v>
          </cell>
          <cell r="AI207">
            <v>17330000</v>
          </cell>
          <cell r="AJ207">
            <v>15080000</v>
          </cell>
          <cell r="AK207">
            <v>15230000</v>
          </cell>
        </row>
        <row r="209">
          <cell r="D209">
            <v>838000</v>
          </cell>
          <cell r="E209">
            <v>649000</v>
          </cell>
          <cell r="F209">
            <v>664000</v>
          </cell>
          <cell r="G209">
            <v>784000</v>
          </cell>
          <cell r="H209">
            <v>575000</v>
          </cell>
          <cell r="I209">
            <v>1017000</v>
          </cell>
          <cell r="J209">
            <v>1050000</v>
          </cell>
          <cell r="K209">
            <v>957000</v>
          </cell>
          <cell r="L209">
            <v>978000</v>
          </cell>
          <cell r="M209">
            <v>1223000</v>
          </cell>
          <cell r="N209">
            <v>978000</v>
          </cell>
          <cell r="O209">
            <v>943000</v>
          </cell>
          <cell r="P209">
            <v>1006000</v>
          </cell>
          <cell r="Q209">
            <v>922000</v>
          </cell>
          <cell r="R209">
            <v>978000</v>
          </cell>
          <cell r="S209">
            <v>978000</v>
          </cell>
          <cell r="T209">
            <v>850000</v>
          </cell>
          <cell r="U209">
            <v>819000</v>
          </cell>
          <cell r="V209">
            <v>730000</v>
          </cell>
          <cell r="W209">
            <v>637000</v>
          </cell>
          <cell r="X209">
            <v>688000</v>
          </cell>
          <cell r="Y209">
            <v>648000</v>
          </cell>
          <cell r="Z209">
            <v>544000</v>
          </cell>
          <cell r="AA209">
            <v>709000</v>
          </cell>
          <cell r="AB209">
            <v>1272000</v>
          </cell>
          <cell r="AC209">
            <v>1223000</v>
          </cell>
          <cell r="AD209">
            <v>860000</v>
          </cell>
          <cell r="AE209">
            <v>762000</v>
          </cell>
          <cell r="AF209">
            <v>982000</v>
          </cell>
          <cell r="AG209">
            <v>745000</v>
          </cell>
          <cell r="AH209">
            <v>782000</v>
          </cell>
          <cell r="AI209">
            <v>1376000</v>
          </cell>
          <cell r="AJ209">
            <v>728000</v>
          </cell>
          <cell r="AK209">
            <v>978000</v>
          </cell>
        </row>
        <row r="210">
          <cell r="D210"/>
          <cell r="E210"/>
          <cell r="F210"/>
          <cell r="G210"/>
          <cell r="H210"/>
          <cell r="I210"/>
          <cell r="J210"/>
          <cell r="K210"/>
          <cell r="L210"/>
          <cell r="M210"/>
          <cell r="N210"/>
          <cell r="O210"/>
          <cell r="P210"/>
          <cell r="Q210"/>
          <cell r="R210"/>
          <cell r="S210"/>
          <cell r="T210"/>
          <cell r="U210"/>
          <cell r="V210"/>
          <cell r="W210"/>
          <cell r="X210"/>
          <cell r="Y210"/>
          <cell r="Z210"/>
          <cell r="AA210"/>
          <cell r="AB210"/>
          <cell r="AC210"/>
          <cell r="AD210"/>
          <cell r="AE210"/>
          <cell r="AF210"/>
          <cell r="AG210"/>
          <cell r="AH210"/>
          <cell r="AI210"/>
          <cell r="AJ210"/>
          <cell r="AK210"/>
        </row>
        <row r="212">
          <cell r="D212">
            <v>80000</v>
          </cell>
          <cell r="E212">
            <v>80000</v>
          </cell>
          <cell r="F212">
            <v>80000</v>
          </cell>
          <cell r="G212">
            <v>80000</v>
          </cell>
          <cell r="H212">
            <v>80000</v>
          </cell>
          <cell r="I212">
            <v>80000</v>
          </cell>
          <cell r="J212">
            <v>80000</v>
          </cell>
          <cell r="K212">
            <v>80000</v>
          </cell>
          <cell r="L212">
            <v>80000</v>
          </cell>
          <cell r="M212">
            <v>80000</v>
          </cell>
          <cell r="N212">
            <v>80000</v>
          </cell>
          <cell r="O212">
            <v>80000</v>
          </cell>
          <cell r="P212">
            <v>80000</v>
          </cell>
          <cell r="Q212">
            <v>80000</v>
          </cell>
          <cell r="R212">
            <v>80000</v>
          </cell>
          <cell r="S212">
            <v>80000</v>
          </cell>
          <cell r="T212">
            <v>80000</v>
          </cell>
          <cell r="U212">
            <v>80000</v>
          </cell>
          <cell r="V212">
            <v>80000</v>
          </cell>
          <cell r="W212">
            <v>80000</v>
          </cell>
          <cell r="X212">
            <v>80000</v>
          </cell>
          <cell r="Y212">
            <v>80000</v>
          </cell>
          <cell r="Z212">
            <v>80000</v>
          </cell>
          <cell r="AA212">
            <v>80000</v>
          </cell>
          <cell r="AB212">
            <v>80000</v>
          </cell>
          <cell r="AC212">
            <v>80000</v>
          </cell>
          <cell r="AD212">
            <v>80000</v>
          </cell>
          <cell r="AE212">
            <v>80000</v>
          </cell>
          <cell r="AF212">
            <v>80000</v>
          </cell>
          <cell r="AG212">
            <v>80000</v>
          </cell>
          <cell r="AH212">
            <v>80000</v>
          </cell>
          <cell r="AI212">
            <v>80000</v>
          </cell>
          <cell r="AJ212">
            <v>80000</v>
          </cell>
          <cell r="AK212">
            <v>80000</v>
          </cell>
        </row>
        <row r="213">
          <cell r="D213">
            <v>730000</v>
          </cell>
          <cell r="E213">
            <v>730000</v>
          </cell>
          <cell r="F213">
            <v>730000</v>
          </cell>
          <cell r="G213">
            <v>730000</v>
          </cell>
          <cell r="H213">
            <v>730000</v>
          </cell>
          <cell r="I213">
            <v>730000</v>
          </cell>
          <cell r="J213">
            <v>730000</v>
          </cell>
          <cell r="K213">
            <v>730000</v>
          </cell>
          <cell r="L213">
            <v>730000</v>
          </cell>
          <cell r="M213">
            <v>730000</v>
          </cell>
          <cell r="N213">
            <v>730000</v>
          </cell>
          <cell r="O213">
            <v>730000</v>
          </cell>
          <cell r="P213">
            <v>730000</v>
          </cell>
          <cell r="Q213">
            <v>730000</v>
          </cell>
          <cell r="R213">
            <v>730000</v>
          </cell>
          <cell r="S213">
            <v>730000</v>
          </cell>
          <cell r="T213">
            <v>730000</v>
          </cell>
          <cell r="U213">
            <v>730000</v>
          </cell>
          <cell r="V213">
            <v>730000</v>
          </cell>
          <cell r="W213">
            <v>730000</v>
          </cell>
          <cell r="X213">
            <v>730000</v>
          </cell>
          <cell r="Y213">
            <v>730000</v>
          </cell>
          <cell r="Z213">
            <v>730000</v>
          </cell>
          <cell r="AA213">
            <v>730000</v>
          </cell>
          <cell r="AB213">
            <v>730000</v>
          </cell>
          <cell r="AC213">
            <v>730000</v>
          </cell>
          <cell r="AD213">
            <v>730000</v>
          </cell>
          <cell r="AE213">
            <v>730000</v>
          </cell>
          <cell r="AF213">
            <v>730000</v>
          </cell>
          <cell r="AG213">
            <v>730000</v>
          </cell>
          <cell r="AH213">
            <v>730000</v>
          </cell>
          <cell r="AI213">
            <v>730000</v>
          </cell>
          <cell r="AJ213">
            <v>730000</v>
          </cell>
          <cell r="AK213">
            <v>730000</v>
          </cell>
        </row>
        <row r="214">
          <cell r="D214">
            <v>690000</v>
          </cell>
          <cell r="E214">
            <v>690000</v>
          </cell>
          <cell r="F214">
            <v>690000</v>
          </cell>
          <cell r="G214">
            <v>690000</v>
          </cell>
          <cell r="H214">
            <v>690000</v>
          </cell>
          <cell r="I214">
            <v>690000</v>
          </cell>
          <cell r="J214">
            <v>690000</v>
          </cell>
          <cell r="K214">
            <v>690000</v>
          </cell>
          <cell r="L214">
            <v>690000</v>
          </cell>
          <cell r="M214">
            <v>690000</v>
          </cell>
          <cell r="N214">
            <v>690000</v>
          </cell>
          <cell r="O214">
            <v>690000</v>
          </cell>
          <cell r="P214">
            <v>690000</v>
          </cell>
          <cell r="Q214">
            <v>690000</v>
          </cell>
          <cell r="R214">
            <v>690000</v>
          </cell>
          <cell r="S214">
            <v>690000</v>
          </cell>
          <cell r="T214">
            <v>690000</v>
          </cell>
          <cell r="U214">
            <v>690000</v>
          </cell>
          <cell r="V214">
            <v>690000</v>
          </cell>
          <cell r="W214">
            <v>690000</v>
          </cell>
          <cell r="X214">
            <v>690000</v>
          </cell>
          <cell r="Y214">
            <v>690000</v>
          </cell>
          <cell r="Z214">
            <v>690000</v>
          </cell>
          <cell r="AA214">
            <v>690000</v>
          </cell>
          <cell r="AB214">
            <v>690000</v>
          </cell>
          <cell r="AC214">
            <v>690000</v>
          </cell>
          <cell r="AD214">
            <v>690000</v>
          </cell>
          <cell r="AE214">
            <v>690000</v>
          </cell>
          <cell r="AF214">
            <v>690000</v>
          </cell>
          <cell r="AG214">
            <v>690000</v>
          </cell>
          <cell r="AH214">
            <v>690000</v>
          </cell>
          <cell r="AI214">
            <v>690000</v>
          </cell>
          <cell r="AJ214">
            <v>690000</v>
          </cell>
          <cell r="AK214">
            <v>690000</v>
          </cell>
        </row>
        <row r="215">
          <cell r="D215">
            <v>610000</v>
          </cell>
          <cell r="E215">
            <v>610000</v>
          </cell>
          <cell r="F215">
            <v>610000</v>
          </cell>
          <cell r="G215">
            <v>610000</v>
          </cell>
          <cell r="H215">
            <v>610000</v>
          </cell>
          <cell r="I215">
            <v>610000</v>
          </cell>
          <cell r="J215">
            <v>610000</v>
          </cell>
          <cell r="K215">
            <v>610000</v>
          </cell>
          <cell r="L215">
            <v>610000</v>
          </cell>
          <cell r="M215">
            <v>610000</v>
          </cell>
          <cell r="N215">
            <v>610000</v>
          </cell>
          <cell r="O215">
            <v>610000</v>
          </cell>
          <cell r="P215">
            <v>610000</v>
          </cell>
          <cell r="Q215">
            <v>610000</v>
          </cell>
          <cell r="R215">
            <v>610000</v>
          </cell>
          <cell r="S215">
            <v>610000</v>
          </cell>
          <cell r="T215">
            <v>610000</v>
          </cell>
          <cell r="U215">
            <v>610000</v>
          </cell>
          <cell r="V215">
            <v>610000</v>
          </cell>
          <cell r="W215">
            <v>610000</v>
          </cell>
          <cell r="X215">
            <v>610000</v>
          </cell>
          <cell r="Y215">
            <v>610000</v>
          </cell>
          <cell r="Z215">
            <v>610000</v>
          </cell>
          <cell r="AA215">
            <v>610000</v>
          </cell>
          <cell r="AB215">
            <v>610000</v>
          </cell>
          <cell r="AC215">
            <v>610000</v>
          </cell>
          <cell r="AD215">
            <v>610000</v>
          </cell>
          <cell r="AE215">
            <v>610000</v>
          </cell>
          <cell r="AF215">
            <v>610000</v>
          </cell>
          <cell r="AG215">
            <v>610000</v>
          </cell>
          <cell r="AH215">
            <v>610000</v>
          </cell>
          <cell r="AI215">
            <v>610000</v>
          </cell>
          <cell r="AJ215">
            <v>610000</v>
          </cell>
          <cell r="AK215">
            <v>610000</v>
          </cell>
        </row>
        <row r="216">
          <cell r="D216">
            <v>7190000</v>
          </cell>
          <cell r="E216">
            <v>7190000</v>
          </cell>
          <cell r="F216">
            <v>7190000</v>
          </cell>
          <cell r="G216">
            <v>7190000</v>
          </cell>
          <cell r="H216">
            <v>7190000</v>
          </cell>
          <cell r="I216">
            <v>7190000</v>
          </cell>
          <cell r="J216">
            <v>7190000</v>
          </cell>
          <cell r="K216">
            <v>7190000</v>
          </cell>
          <cell r="L216">
            <v>7190000</v>
          </cell>
          <cell r="M216">
            <v>7190000</v>
          </cell>
          <cell r="N216">
            <v>7190000</v>
          </cell>
          <cell r="O216">
            <v>7190000</v>
          </cell>
          <cell r="P216">
            <v>7190000</v>
          </cell>
          <cell r="Q216">
            <v>7190000</v>
          </cell>
          <cell r="R216">
            <v>7190000</v>
          </cell>
          <cell r="S216">
            <v>7190000</v>
          </cell>
          <cell r="T216">
            <v>7190000</v>
          </cell>
          <cell r="U216">
            <v>7190000</v>
          </cell>
          <cell r="V216">
            <v>7190000</v>
          </cell>
          <cell r="W216">
            <v>7190000</v>
          </cell>
          <cell r="X216">
            <v>7190000</v>
          </cell>
          <cell r="Y216">
            <v>7190000</v>
          </cell>
          <cell r="Z216">
            <v>7190000</v>
          </cell>
          <cell r="AA216">
            <v>7190000</v>
          </cell>
          <cell r="AB216">
            <v>7190000</v>
          </cell>
          <cell r="AC216">
            <v>7190000</v>
          </cell>
          <cell r="AD216">
            <v>7190000</v>
          </cell>
          <cell r="AE216">
            <v>7190000</v>
          </cell>
          <cell r="AF216">
            <v>7190000</v>
          </cell>
          <cell r="AG216">
            <v>7190000</v>
          </cell>
          <cell r="AH216">
            <v>7190000</v>
          </cell>
          <cell r="AI216">
            <v>7190000</v>
          </cell>
          <cell r="AJ216">
            <v>7190000</v>
          </cell>
          <cell r="AK216">
            <v>7190000</v>
          </cell>
        </row>
        <row r="217">
          <cell r="D217">
            <v>8640000</v>
          </cell>
          <cell r="E217">
            <v>8640000</v>
          </cell>
          <cell r="F217">
            <v>8640000</v>
          </cell>
          <cell r="G217">
            <v>8640000</v>
          </cell>
          <cell r="H217">
            <v>8640000</v>
          </cell>
          <cell r="I217">
            <v>8640000</v>
          </cell>
          <cell r="J217">
            <v>8640000</v>
          </cell>
          <cell r="K217">
            <v>8640000</v>
          </cell>
          <cell r="L217">
            <v>8640000</v>
          </cell>
          <cell r="M217">
            <v>8640000</v>
          </cell>
          <cell r="N217">
            <v>8640000</v>
          </cell>
          <cell r="O217">
            <v>8640000</v>
          </cell>
          <cell r="P217">
            <v>8640000</v>
          </cell>
          <cell r="Q217">
            <v>8640000</v>
          </cell>
          <cell r="R217">
            <v>8640000</v>
          </cell>
          <cell r="S217">
            <v>8640000</v>
          </cell>
          <cell r="T217">
            <v>8640000</v>
          </cell>
          <cell r="U217">
            <v>8640000</v>
          </cell>
          <cell r="V217">
            <v>8640000</v>
          </cell>
          <cell r="W217">
            <v>8640000</v>
          </cell>
          <cell r="X217">
            <v>8640000</v>
          </cell>
          <cell r="Y217">
            <v>8640000</v>
          </cell>
          <cell r="Z217">
            <v>8640000</v>
          </cell>
          <cell r="AA217">
            <v>8640000</v>
          </cell>
          <cell r="AB217">
            <v>8640000</v>
          </cell>
          <cell r="AC217">
            <v>8640000</v>
          </cell>
          <cell r="AD217">
            <v>8640000</v>
          </cell>
          <cell r="AE217">
            <v>8640000</v>
          </cell>
          <cell r="AF217">
            <v>8640000</v>
          </cell>
          <cell r="AG217">
            <v>8640000</v>
          </cell>
          <cell r="AH217">
            <v>8640000</v>
          </cell>
          <cell r="AI217">
            <v>8640000</v>
          </cell>
          <cell r="AJ217">
            <v>8640000</v>
          </cell>
          <cell r="AK217">
            <v>8640000</v>
          </cell>
        </row>
        <row r="218">
          <cell r="D218">
            <v>10150000</v>
          </cell>
          <cell r="E218">
            <v>10150000</v>
          </cell>
          <cell r="F218">
            <v>10150000</v>
          </cell>
          <cell r="G218">
            <v>10150000</v>
          </cell>
          <cell r="H218">
            <v>10150000</v>
          </cell>
          <cell r="I218">
            <v>10150000</v>
          </cell>
          <cell r="J218">
            <v>10150000</v>
          </cell>
          <cell r="K218">
            <v>10150000</v>
          </cell>
          <cell r="L218">
            <v>10150000</v>
          </cell>
          <cell r="M218">
            <v>10150000</v>
          </cell>
          <cell r="N218">
            <v>10150000</v>
          </cell>
          <cell r="O218">
            <v>10150000</v>
          </cell>
          <cell r="P218">
            <v>10150000</v>
          </cell>
          <cell r="Q218">
            <v>10150000</v>
          </cell>
          <cell r="R218">
            <v>10150000</v>
          </cell>
          <cell r="S218">
            <v>10150000</v>
          </cell>
          <cell r="T218">
            <v>10150000</v>
          </cell>
          <cell r="U218">
            <v>10150000</v>
          </cell>
          <cell r="V218">
            <v>10150000</v>
          </cell>
          <cell r="W218">
            <v>10150000</v>
          </cell>
          <cell r="X218">
            <v>10150000</v>
          </cell>
          <cell r="Y218">
            <v>10150000</v>
          </cell>
          <cell r="Z218">
            <v>10150000</v>
          </cell>
          <cell r="AA218">
            <v>10150000</v>
          </cell>
          <cell r="AB218">
            <v>10150000</v>
          </cell>
          <cell r="AC218">
            <v>10150000</v>
          </cell>
          <cell r="AD218">
            <v>10150000</v>
          </cell>
          <cell r="AE218">
            <v>10150000</v>
          </cell>
          <cell r="AF218">
            <v>10150000</v>
          </cell>
          <cell r="AG218">
            <v>10150000</v>
          </cell>
          <cell r="AH218">
            <v>10150000</v>
          </cell>
          <cell r="AI218">
            <v>10150000</v>
          </cell>
          <cell r="AJ218">
            <v>10150000</v>
          </cell>
          <cell r="AK218">
            <v>10150000</v>
          </cell>
        </row>
        <row r="219">
          <cell r="D219">
            <v>10780000</v>
          </cell>
          <cell r="E219">
            <v>10780000</v>
          </cell>
          <cell r="F219">
            <v>10780000</v>
          </cell>
          <cell r="G219">
            <v>10780000</v>
          </cell>
          <cell r="H219">
            <v>10780000</v>
          </cell>
          <cell r="I219">
            <v>10780000</v>
          </cell>
          <cell r="J219">
            <v>10780000</v>
          </cell>
          <cell r="K219">
            <v>10780000</v>
          </cell>
          <cell r="L219">
            <v>10780000</v>
          </cell>
          <cell r="M219">
            <v>10780000</v>
          </cell>
          <cell r="N219">
            <v>10780000</v>
          </cell>
          <cell r="O219">
            <v>10780000</v>
          </cell>
          <cell r="P219">
            <v>10780000</v>
          </cell>
          <cell r="Q219">
            <v>10780000</v>
          </cell>
          <cell r="R219">
            <v>10780000</v>
          </cell>
          <cell r="S219">
            <v>10780000</v>
          </cell>
          <cell r="T219">
            <v>10780000</v>
          </cell>
          <cell r="U219">
            <v>10780000</v>
          </cell>
          <cell r="V219">
            <v>10780000</v>
          </cell>
          <cell r="W219">
            <v>10780000</v>
          </cell>
          <cell r="X219">
            <v>10780000</v>
          </cell>
          <cell r="Y219">
            <v>10780000</v>
          </cell>
          <cell r="Z219">
            <v>10780000</v>
          </cell>
          <cell r="AA219">
            <v>10780000</v>
          </cell>
          <cell r="AB219">
            <v>10780000</v>
          </cell>
          <cell r="AC219">
            <v>10780000</v>
          </cell>
          <cell r="AD219">
            <v>10780000</v>
          </cell>
          <cell r="AE219">
            <v>10780000</v>
          </cell>
          <cell r="AF219">
            <v>10780000</v>
          </cell>
          <cell r="AG219">
            <v>10780000</v>
          </cell>
          <cell r="AH219">
            <v>10780000</v>
          </cell>
          <cell r="AI219">
            <v>10780000</v>
          </cell>
          <cell r="AJ219">
            <v>10780000</v>
          </cell>
          <cell r="AK219">
            <v>10780000</v>
          </cell>
        </row>
        <row r="220">
          <cell r="D220">
            <v>13260000</v>
          </cell>
          <cell r="E220">
            <v>13260000</v>
          </cell>
          <cell r="F220">
            <v>13260000</v>
          </cell>
          <cell r="G220">
            <v>13260000</v>
          </cell>
          <cell r="H220">
            <v>13260000</v>
          </cell>
          <cell r="I220">
            <v>13260000</v>
          </cell>
          <cell r="J220">
            <v>13260000</v>
          </cell>
          <cell r="K220">
            <v>13260000</v>
          </cell>
          <cell r="L220">
            <v>13260000</v>
          </cell>
          <cell r="M220">
            <v>13260000</v>
          </cell>
          <cell r="N220">
            <v>13260000</v>
          </cell>
          <cell r="O220">
            <v>13260000</v>
          </cell>
          <cell r="P220">
            <v>13260000</v>
          </cell>
          <cell r="Q220">
            <v>13260000</v>
          </cell>
          <cell r="R220">
            <v>13260000</v>
          </cell>
          <cell r="S220">
            <v>13260000</v>
          </cell>
          <cell r="T220">
            <v>13260000</v>
          </cell>
          <cell r="U220">
            <v>13260000</v>
          </cell>
          <cell r="V220">
            <v>13260000</v>
          </cell>
          <cell r="W220">
            <v>13260000</v>
          </cell>
          <cell r="X220">
            <v>13260000</v>
          </cell>
          <cell r="Y220">
            <v>13260000</v>
          </cell>
          <cell r="Z220">
            <v>13260000</v>
          </cell>
          <cell r="AA220">
            <v>13260000</v>
          </cell>
          <cell r="AB220">
            <v>13260000</v>
          </cell>
          <cell r="AC220">
            <v>13260000</v>
          </cell>
          <cell r="AD220">
            <v>13260000</v>
          </cell>
          <cell r="AE220">
            <v>13260000</v>
          </cell>
          <cell r="AF220">
            <v>13260000</v>
          </cell>
          <cell r="AG220">
            <v>13260000</v>
          </cell>
          <cell r="AH220">
            <v>13260000</v>
          </cell>
          <cell r="AI220">
            <v>13260000</v>
          </cell>
          <cell r="AJ220">
            <v>13260000</v>
          </cell>
          <cell r="AK220">
            <v>13260000</v>
          </cell>
        </row>
        <row r="221">
          <cell r="D221">
            <v>14810000</v>
          </cell>
          <cell r="E221">
            <v>14810000</v>
          </cell>
          <cell r="F221">
            <v>14810000</v>
          </cell>
          <cell r="G221">
            <v>14810000</v>
          </cell>
          <cell r="H221">
            <v>14810000</v>
          </cell>
          <cell r="I221">
            <v>14810000</v>
          </cell>
          <cell r="J221">
            <v>14810000</v>
          </cell>
          <cell r="K221">
            <v>14810000</v>
          </cell>
          <cell r="L221">
            <v>14810000</v>
          </cell>
          <cell r="M221">
            <v>14810000</v>
          </cell>
          <cell r="N221">
            <v>14810000</v>
          </cell>
          <cell r="O221">
            <v>14810000</v>
          </cell>
          <cell r="P221">
            <v>14810000</v>
          </cell>
          <cell r="Q221">
            <v>14810000</v>
          </cell>
          <cell r="R221">
            <v>14810000</v>
          </cell>
          <cell r="S221">
            <v>14810000</v>
          </cell>
          <cell r="T221">
            <v>14810000</v>
          </cell>
          <cell r="U221">
            <v>14810000</v>
          </cell>
          <cell r="V221">
            <v>14810000</v>
          </cell>
          <cell r="W221">
            <v>14810000</v>
          </cell>
          <cell r="X221">
            <v>14810000</v>
          </cell>
          <cell r="Y221">
            <v>14810000</v>
          </cell>
          <cell r="Z221">
            <v>14810000</v>
          </cell>
          <cell r="AA221">
            <v>14810000</v>
          </cell>
          <cell r="AB221">
            <v>14810000</v>
          </cell>
          <cell r="AC221">
            <v>14810000</v>
          </cell>
          <cell r="AD221">
            <v>14810000</v>
          </cell>
          <cell r="AE221">
            <v>14810000</v>
          </cell>
          <cell r="AF221">
            <v>14810000</v>
          </cell>
          <cell r="AG221">
            <v>14810000</v>
          </cell>
          <cell r="AH221">
            <v>14810000</v>
          </cell>
          <cell r="AI221">
            <v>14810000</v>
          </cell>
          <cell r="AJ221">
            <v>14810000</v>
          </cell>
          <cell r="AK221">
            <v>14810000</v>
          </cell>
        </row>
        <row r="222">
          <cell r="D222">
            <v>15850000</v>
          </cell>
          <cell r="E222">
            <v>15850000</v>
          </cell>
          <cell r="F222">
            <v>15850000</v>
          </cell>
          <cell r="G222">
            <v>15850000</v>
          </cell>
          <cell r="H222">
            <v>15850000</v>
          </cell>
          <cell r="I222">
            <v>15850000</v>
          </cell>
          <cell r="J222">
            <v>15850000</v>
          </cell>
          <cell r="K222">
            <v>15850000</v>
          </cell>
          <cell r="L222">
            <v>15850000</v>
          </cell>
          <cell r="M222">
            <v>15850000</v>
          </cell>
          <cell r="N222">
            <v>15850000</v>
          </cell>
          <cell r="O222">
            <v>15850000</v>
          </cell>
          <cell r="P222">
            <v>15850000</v>
          </cell>
          <cell r="Q222">
            <v>15850000</v>
          </cell>
          <cell r="R222">
            <v>15850000</v>
          </cell>
          <cell r="S222">
            <v>15850000</v>
          </cell>
          <cell r="T222">
            <v>15850000</v>
          </cell>
          <cell r="U222">
            <v>15850000</v>
          </cell>
          <cell r="V222">
            <v>15850000</v>
          </cell>
          <cell r="W222">
            <v>15850000</v>
          </cell>
          <cell r="X222">
            <v>15850000</v>
          </cell>
          <cell r="Y222">
            <v>15850000</v>
          </cell>
          <cell r="Z222">
            <v>15850000</v>
          </cell>
          <cell r="AA222">
            <v>15850000</v>
          </cell>
          <cell r="AB222">
            <v>15850000</v>
          </cell>
          <cell r="AC222">
            <v>15850000</v>
          </cell>
          <cell r="AD222">
            <v>15850000</v>
          </cell>
          <cell r="AE222">
            <v>15850000</v>
          </cell>
          <cell r="AF222">
            <v>15850000</v>
          </cell>
          <cell r="AG222">
            <v>15850000</v>
          </cell>
          <cell r="AH222">
            <v>15850000</v>
          </cell>
          <cell r="AI222">
            <v>15850000</v>
          </cell>
          <cell r="AJ222">
            <v>15850000</v>
          </cell>
          <cell r="AK222">
            <v>15850000</v>
          </cell>
        </row>
        <row r="223">
          <cell r="D223">
            <v>16790000</v>
          </cell>
          <cell r="E223">
            <v>16790000</v>
          </cell>
          <cell r="F223">
            <v>16790000</v>
          </cell>
          <cell r="G223">
            <v>16790000</v>
          </cell>
          <cell r="H223">
            <v>16790000</v>
          </cell>
          <cell r="I223">
            <v>16790000</v>
          </cell>
          <cell r="J223">
            <v>16790000</v>
          </cell>
          <cell r="K223">
            <v>16790000</v>
          </cell>
          <cell r="L223">
            <v>16790000</v>
          </cell>
          <cell r="M223">
            <v>16790000</v>
          </cell>
          <cell r="N223">
            <v>16790000</v>
          </cell>
          <cell r="O223">
            <v>16790000</v>
          </cell>
          <cell r="P223">
            <v>16790000</v>
          </cell>
          <cell r="Q223">
            <v>16790000</v>
          </cell>
          <cell r="R223">
            <v>16790000</v>
          </cell>
          <cell r="S223">
            <v>16790000</v>
          </cell>
          <cell r="T223">
            <v>16790000</v>
          </cell>
          <cell r="U223">
            <v>16790000</v>
          </cell>
          <cell r="V223">
            <v>16790000</v>
          </cell>
          <cell r="W223">
            <v>16790000</v>
          </cell>
          <cell r="X223">
            <v>16790000</v>
          </cell>
          <cell r="Y223">
            <v>16790000</v>
          </cell>
          <cell r="Z223">
            <v>16790000</v>
          </cell>
          <cell r="AA223">
            <v>16790000</v>
          </cell>
          <cell r="AB223">
            <v>16790000</v>
          </cell>
          <cell r="AC223">
            <v>16790000</v>
          </cell>
          <cell r="AD223">
            <v>16790000</v>
          </cell>
          <cell r="AE223">
            <v>16790000</v>
          </cell>
          <cell r="AF223">
            <v>16790000</v>
          </cell>
          <cell r="AG223">
            <v>16790000</v>
          </cell>
          <cell r="AH223">
            <v>16790000</v>
          </cell>
          <cell r="AI223">
            <v>16790000</v>
          </cell>
          <cell r="AJ223">
            <v>16790000</v>
          </cell>
          <cell r="AK223">
            <v>16790000</v>
          </cell>
        </row>
        <row r="224">
          <cell r="D224">
            <v>17760000</v>
          </cell>
          <cell r="E224">
            <v>17760000</v>
          </cell>
          <cell r="F224">
            <v>17760000</v>
          </cell>
          <cell r="G224">
            <v>17760000</v>
          </cell>
          <cell r="H224">
            <v>17760000</v>
          </cell>
          <cell r="I224">
            <v>17760000</v>
          </cell>
          <cell r="J224">
            <v>17760000</v>
          </cell>
          <cell r="K224">
            <v>17760000</v>
          </cell>
          <cell r="L224">
            <v>17760000</v>
          </cell>
          <cell r="M224">
            <v>17760000</v>
          </cell>
          <cell r="N224">
            <v>17760000</v>
          </cell>
          <cell r="O224">
            <v>17760000</v>
          </cell>
          <cell r="P224">
            <v>17760000</v>
          </cell>
          <cell r="Q224">
            <v>17760000</v>
          </cell>
          <cell r="R224">
            <v>17760000</v>
          </cell>
          <cell r="S224">
            <v>17760000</v>
          </cell>
          <cell r="T224">
            <v>17760000</v>
          </cell>
          <cell r="U224">
            <v>17760000</v>
          </cell>
          <cell r="V224">
            <v>17760000</v>
          </cell>
          <cell r="W224">
            <v>17760000</v>
          </cell>
          <cell r="X224">
            <v>17760000</v>
          </cell>
          <cell r="Y224">
            <v>17760000</v>
          </cell>
          <cell r="Z224">
            <v>17760000</v>
          </cell>
          <cell r="AA224">
            <v>17760000</v>
          </cell>
          <cell r="AB224">
            <v>17760000</v>
          </cell>
          <cell r="AC224">
            <v>17760000</v>
          </cell>
          <cell r="AD224">
            <v>17760000</v>
          </cell>
          <cell r="AE224">
            <v>17760000</v>
          </cell>
          <cell r="AF224">
            <v>17760000</v>
          </cell>
          <cell r="AG224">
            <v>17760000</v>
          </cell>
          <cell r="AH224">
            <v>17760000</v>
          </cell>
          <cell r="AI224">
            <v>17760000</v>
          </cell>
          <cell r="AJ224">
            <v>17760000</v>
          </cell>
          <cell r="AK224">
            <v>17760000</v>
          </cell>
        </row>
        <row r="225">
          <cell r="D225">
            <v>20960000</v>
          </cell>
          <cell r="E225">
            <v>20960000</v>
          </cell>
          <cell r="F225">
            <v>20960000</v>
          </cell>
          <cell r="G225">
            <v>20960000</v>
          </cell>
          <cell r="H225">
            <v>20960000</v>
          </cell>
          <cell r="I225">
            <v>20960000</v>
          </cell>
          <cell r="J225">
            <v>20960000</v>
          </cell>
          <cell r="K225">
            <v>20960000</v>
          </cell>
          <cell r="L225">
            <v>20960000</v>
          </cell>
          <cell r="M225">
            <v>20960000</v>
          </cell>
          <cell r="N225">
            <v>20960000</v>
          </cell>
          <cell r="O225">
            <v>20960000</v>
          </cell>
          <cell r="P225">
            <v>20960000</v>
          </cell>
          <cell r="Q225">
            <v>20960000</v>
          </cell>
          <cell r="R225">
            <v>20960000</v>
          </cell>
          <cell r="S225">
            <v>20960000</v>
          </cell>
          <cell r="T225">
            <v>20960000</v>
          </cell>
          <cell r="U225">
            <v>20960000</v>
          </cell>
          <cell r="V225">
            <v>20960000</v>
          </cell>
          <cell r="W225">
            <v>20960000</v>
          </cell>
          <cell r="X225">
            <v>20960000</v>
          </cell>
          <cell r="Y225">
            <v>20960000</v>
          </cell>
          <cell r="Z225">
            <v>20960000</v>
          </cell>
          <cell r="AA225">
            <v>20960000</v>
          </cell>
          <cell r="AB225">
            <v>20960000</v>
          </cell>
          <cell r="AC225">
            <v>20960000</v>
          </cell>
          <cell r="AD225">
            <v>20960000</v>
          </cell>
          <cell r="AE225">
            <v>20960000</v>
          </cell>
          <cell r="AF225">
            <v>20960000</v>
          </cell>
          <cell r="AG225">
            <v>20960000</v>
          </cell>
          <cell r="AH225">
            <v>20960000</v>
          </cell>
          <cell r="AI225">
            <v>20960000</v>
          </cell>
          <cell r="AJ225">
            <v>20960000</v>
          </cell>
          <cell r="AK225">
            <v>20960000</v>
          </cell>
        </row>
        <row r="226">
          <cell r="D226">
            <v>22960000</v>
          </cell>
          <cell r="E226">
            <v>22960000</v>
          </cell>
          <cell r="F226">
            <v>22960000</v>
          </cell>
          <cell r="G226">
            <v>22960000</v>
          </cell>
          <cell r="H226">
            <v>22960000</v>
          </cell>
          <cell r="I226">
            <v>22960000</v>
          </cell>
          <cell r="J226">
            <v>22960000</v>
          </cell>
          <cell r="K226">
            <v>22960000</v>
          </cell>
          <cell r="L226">
            <v>22960000</v>
          </cell>
          <cell r="M226">
            <v>22960000</v>
          </cell>
          <cell r="N226">
            <v>22960000</v>
          </cell>
          <cell r="O226">
            <v>22960000</v>
          </cell>
          <cell r="P226">
            <v>22960000</v>
          </cell>
          <cell r="Q226">
            <v>22960000</v>
          </cell>
          <cell r="R226">
            <v>22960000</v>
          </cell>
          <cell r="S226">
            <v>22960000</v>
          </cell>
          <cell r="T226">
            <v>22960000</v>
          </cell>
          <cell r="U226">
            <v>22960000</v>
          </cell>
          <cell r="V226">
            <v>22960000</v>
          </cell>
          <cell r="W226">
            <v>22960000</v>
          </cell>
          <cell r="X226">
            <v>22960000</v>
          </cell>
          <cell r="Y226">
            <v>22960000</v>
          </cell>
          <cell r="Z226">
            <v>22960000</v>
          </cell>
          <cell r="AA226">
            <v>22960000</v>
          </cell>
          <cell r="AB226">
            <v>22960000</v>
          </cell>
          <cell r="AC226">
            <v>22960000</v>
          </cell>
          <cell r="AD226">
            <v>22960000</v>
          </cell>
          <cell r="AE226">
            <v>22960000</v>
          </cell>
          <cell r="AF226">
            <v>22960000</v>
          </cell>
          <cell r="AG226">
            <v>22960000</v>
          </cell>
          <cell r="AH226">
            <v>22960000</v>
          </cell>
          <cell r="AI226">
            <v>22960000</v>
          </cell>
          <cell r="AJ226">
            <v>22960000</v>
          </cell>
          <cell r="AK226">
            <v>22960000</v>
          </cell>
        </row>
        <row r="227">
          <cell r="D227">
            <v>25620000</v>
          </cell>
          <cell r="E227">
            <v>25620000</v>
          </cell>
          <cell r="F227">
            <v>25620000</v>
          </cell>
          <cell r="G227">
            <v>25620000</v>
          </cell>
          <cell r="H227">
            <v>25620000</v>
          </cell>
          <cell r="I227">
            <v>25620000</v>
          </cell>
          <cell r="J227">
            <v>25620000</v>
          </cell>
          <cell r="K227">
            <v>25620000</v>
          </cell>
          <cell r="L227">
            <v>25620000</v>
          </cell>
          <cell r="M227">
            <v>25620000</v>
          </cell>
          <cell r="N227">
            <v>25620000</v>
          </cell>
          <cell r="O227">
            <v>25620000</v>
          </cell>
          <cell r="P227">
            <v>25620000</v>
          </cell>
          <cell r="Q227">
            <v>25620000</v>
          </cell>
          <cell r="R227">
            <v>25620000</v>
          </cell>
          <cell r="S227">
            <v>25620000</v>
          </cell>
          <cell r="T227">
            <v>25620000</v>
          </cell>
          <cell r="U227">
            <v>25620000</v>
          </cell>
          <cell r="V227">
            <v>25620000</v>
          </cell>
          <cell r="W227">
            <v>25620000</v>
          </cell>
          <cell r="X227">
            <v>25620000</v>
          </cell>
          <cell r="Y227">
            <v>25620000</v>
          </cell>
          <cell r="Z227">
            <v>25620000</v>
          </cell>
          <cell r="AA227">
            <v>25620000</v>
          </cell>
          <cell r="AB227">
            <v>25620000</v>
          </cell>
          <cell r="AC227">
            <v>25620000</v>
          </cell>
          <cell r="AD227">
            <v>25620000</v>
          </cell>
          <cell r="AE227">
            <v>25620000</v>
          </cell>
          <cell r="AF227">
            <v>25620000</v>
          </cell>
          <cell r="AG227">
            <v>25620000</v>
          </cell>
          <cell r="AH227">
            <v>25620000</v>
          </cell>
          <cell r="AI227">
            <v>25620000</v>
          </cell>
          <cell r="AJ227">
            <v>25620000</v>
          </cell>
          <cell r="AK227">
            <v>25620000</v>
          </cell>
        </row>
        <row r="228">
          <cell r="D228">
            <v>31770000</v>
          </cell>
          <cell r="E228">
            <v>31770000</v>
          </cell>
          <cell r="F228">
            <v>31770000</v>
          </cell>
          <cell r="G228">
            <v>31770000</v>
          </cell>
          <cell r="H228">
            <v>31770000</v>
          </cell>
          <cell r="I228">
            <v>31770000</v>
          </cell>
          <cell r="J228">
            <v>31770000</v>
          </cell>
          <cell r="K228">
            <v>31770000</v>
          </cell>
          <cell r="L228">
            <v>31770000</v>
          </cell>
          <cell r="M228">
            <v>31770000</v>
          </cell>
          <cell r="N228">
            <v>31770000</v>
          </cell>
          <cell r="O228">
            <v>31770000</v>
          </cell>
          <cell r="P228">
            <v>31770000</v>
          </cell>
          <cell r="Q228">
            <v>31770000</v>
          </cell>
          <cell r="R228">
            <v>31770000</v>
          </cell>
          <cell r="S228">
            <v>31770000</v>
          </cell>
          <cell r="T228">
            <v>31770000</v>
          </cell>
          <cell r="U228">
            <v>31770000</v>
          </cell>
          <cell r="V228">
            <v>31770000</v>
          </cell>
          <cell r="W228">
            <v>31770000</v>
          </cell>
          <cell r="X228">
            <v>31770000</v>
          </cell>
          <cell r="Y228">
            <v>31770000</v>
          </cell>
          <cell r="Z228">
            <v>31770000</v>
          </cell>
          <cell r="AA228">
            <v>31770000</v>
          </cell>
          <cell r="AB228">
            <v>31770000</v>
          </cell>
          <cell r="AC228">
            <v>31770000</v>
          </cell>
          <cell r="AD228">
            <v>31770000</v>
          </cell>
          <cell r="AE228">
            <v>31770000</v>
          </cell>
          <cell r="AF228">
            <v>31770000</v>
          </cell>
          <cell r="AG228">
            <v>31770000</v>
          </cell>
          <cell r="AH228">
            <v>31770000</v>
          </cell>
          <cell r="AI228">
            <v>31770000</v>
          </cell>
          <cell r="AJ228">
            <v>31770000</v>
          </cell>
          <cell r="AK228">
            <v>31770000</v>
          </cell>
        </row>
        <row r="230">
          <cell r="D230">
            <v>5500000</v>
          </cell>
          <cell r="E230">
            <v>5500000</v>
          </cell>
          <cell r="F230">
            <v>5500000</v>
          </cell>
          <cell r="G230">
            <v>5500000</v>
          </cell>
          <cell r="H230">
            <v>5500000</v>
          </cell>
          <cell r="I230">
            <v>5500000</v>
          </cell>
          <cell r="J230">
            <v>5500000</v>
          </cell>
          <cell r="K230">
            <v>5500000</v>
          </cell>
          <cell r="L230">
            <v>5500000</v>
          </cell>
          <cell r="M230">
            <v>5500000</v>
          </cell>
          <cell r="N230">
            <v>5500000</v>
          </cell>
          <cell r="O230">
            <v>5500000</v>
          </cell>
          <cell r="P230">
            <v>5500000</v>
          </cell>
          <cell r="Q230">
            <v>5500000</v>
          </cell>
          <cell r="R230">
            <v>5500000</v>
          </cell>
          <cell r="S230">
            <v>5500000</v>
          </cell>
          <cell r="T230">
            <v>5500000</v>
          </cell>
          <cell r="U230">
            <v>5500000</v>
          </cell>
          <cell r="V230">
            <v>5500000</v>
          </cell>
          <cell r="W230">
            <v>5500000</v>
          </cell>
          <cell r="X230">
            <v>5500000</v>
          </cell>
          <cell r="Y230">
            <v>5500000</v>
          </cell>
          <cell r="Z230">
            <v>5500000</v>
          </cell>
          <cell r="AA230">
            <v>5500000</v>
          </cell>
          <cell r="AB230">
            <v>5500000</v>
          </cell>
          <cell r="AC230">
            <v>5500000</v>
          </cell>
          <cell r="AD230">
            <v>5500000</v>
          </cell>
          <cell r="AE230">
            <v>5500000</v>
          </cell>
          <cell r="AF230">
            <v>5500000</v>
          </cell>
          <cell r="AG230">
            <v>5500000</v>
          </cell>
          <cell r="AH230">
            <v>5500000</v>
          </cell>
          <cell r="AI230">
            <v>5500000</v>
          </cell>
          <cell r="AJ230">
            <v>5500000</v>
          </cell>
          <cell r="AK230">
            <v>5500000</v>
          </cell>
        </row>
        <row r="235">
          <cell r="D235">
            <v>110000</v>
          </cell>
          <cell r="E235">
            <v>110000</v>
          </cell>
          <cell r="F235">
            <v>110000</v>
          </cell>
          <cell r="G235">
            <v>110000</v>
          </cell>
          <cell r="H235">
            <v>110000</v>
          </cell>
          <cell r="I235">
            <v>110000</v>
          </cell>
          <cell r="J235">
            <v>110000</v>
          </cell>
          <cell r="K235">
            <v>110000</v>
          </cell>
          <cell r="L235">
            <v>110000</v>
          </cell>
          <cell r="M235">
            <v>110000</v>
          </cell>
          <cell r="N235">
            <v>110000</v>
          </cell>
          <cell r="O235">
            <v>110000</v>
          </cell>
          <cell r="P235">
            <v>110000</v>
          </cell>
          <cell r="Q235">
            <v>110000</v>
          </cell>
          <cell r="R235">
            <v>110000</v>
          </cell>
          <cell r="S235">
            <v>110000</v>
          </cell>
          <cell r="T235">
            <v>110000</v>
          </cell>
          <cell r="U235">
            <v>110000</v>
          </cell>
          <cell r="V235">
            <v>110000</v>
          </cell>
          <cell r="W235">
            <v>110000</v>
          </cell>
          <cell r="X235">
            <v>110000</v>
          </cell>
          <cell r="Y235">
            <v>110000</v>
          </cell>
          <cell r="Z235">
            <v>110000</v>
          </cell>
          <cell r="AA235">
            <v>110000</v>
          </cell>
          <cell r="AB235">
            <v>110000</v>
          </cell>
          <cell r="AC235">
            <v>110000</v>
          </cell>
          <cell r="AD235">
            <v>110000</v>
          </cell>
          <cell r="AE235">
            <v>110000</v>
          </cell>
          <cell r="AF235">
            <v>110000</v>
          </cell>
          <cell r="AG235">
            <v>110000</v>
          </cell>
          <cell r="AH235">
            <v>110000</v>
          </cell>
          <cell r="AI235">
            <v>110000</v>
          </cell>
          <cell r="AJ235">
            <v>110000</v>
          </cell>
          <cell r="AK235">
            <v>110000</v>
          </cell>
        </row>
        <row r="236">
          <cell r="D236">
            <v>49000</v>
          </cell>
          <cell r="E236">
            <v>49000</v>
          </cell>
          <cell r="F236">
            <v>49000</v>
          </cell>
          <cell r="G236">
            <v>49000</v>
          </cell>
          <cell r="H236">
            <v>49000</v>
          </cell>
          <cell r="I236">
            <v>49000</v>
          </cell>
          <cell r="J236">
            <v>49000</v>
          </cell>
          <cell r="K236">
            <v>49000</v>
          </cell>
          <cell r="L236">
            <v>49000</v>
          </cell>
          <cell r="M236">
            <v>49000</v>
          </cell>
          <cell r="N236">
            <v>49000</v>
          </cell>
          <cell r="O236">
            <v>49000</v>
          </cell>
          <cell r="P236">
            <v>49000</v>
          </cell>
          <cell r="Q236">
            <v>49000</v>
          </cell>
          <cell r="R236">
            <v>49000</v>
          </cell>
          <cell r="S236">
            <v>49000</v>
          </cell>
          <cell r="T236">
            <v>49000</v>
          </cell>
          <cell r="U236">
            <v>49000</v>
          </cell>
          <cell r="V236">
            <v>49000</v>
          </cell>
          <cell r="W236">
            <v>49000</v>
          </cell>
          <cell r="X236">
            <v>49000</v>
          </cell>
          <cell r="Y236">
            <v>49000</v>
          </cell>
          <cell r="Z236">
            <v>49000</v>
          </cell>
          <cell r="AA236">
            <v>49000</v>
          </cell>
          <cell r="AB236">
            <v>49000</v>
          </cell>
          <cell r="AC236">
            <v>49000</v>
          </cell>
          <cell r="AD236">
            <v>49000</v>
          </cell>
          <cell r="AE236">
            <v>49000</v>
          </cell>
          <cell r="AF236">
            <v>49000</v>
          </cell>
          <cell r="AG236">
            <v>49000</v>
          </cell>
          <cell r="AH236">
            <v>49000</v>
          </cell>
          <cell r="AI236">
            <v>49000</v>
          </cell>
          <cell r="AJ236">
            <v>49000</v>
          </cell>
          <cell r="AK236">
            <v>49000</v>
          </cell>
        </row>
        <row r="237">
          <cell r="D237">
            <v>77000</v>
          </cell>
          <cell r="E237">
            <v>71000</v>
          </cell>
          <cell r="F237">
            <v>84000</v>
          </cell>
          <cell r="G237">
            <v>71000</v>
          </cell>
          <cell r="H237">
            <v>72000</v>
          </cell>
          <cell r="I237">
            <v>71000</v>
          </cell>
          <cell r="J237">
            <v>64000</v>
          </cell>
          <cell r="K237">
            <v>63000</v>
          </cell>
          <cell r="L237">
            <v>67000</v>
          </cell>
          <cell r="M237">
            <v>68000</v>
          </cell>
          <cell r="N237">
            <v>81000</v>
          </cell>
          <cell r="O237">
            <v>64000</v>
          </cell>
          <cell r="P237">
            <v>68000</v>
          </cell>
          <cell r="Q237">
            <v>57000</v>
          </cell>
          <cell r="R237">
            <v>68000</v>
          </cell>
          <cell r="S237">
            <v>74000</v>
          </cell>
          <cell r="T237">
            <v>81000</v>
          </cell>
          <cell r="U237">
            <v>66000</v>
          </cell>
          <cell r="V237">
            <v>82000</v>
          </cell>
          <cell r="W237">
            <v>70000</v>
          </cell>
          <cell r="X237">
            <v>83000</v>
          </cell>
          <cell r="Y237">
            <v>69000</v>
          </cell>
          <cell r="Z237">
            <v>67000</v>
          </cell>
          <cell r="AA237">
            <v>74000</v>
          </cell>
          <cell r="AB237">
            <v>94000</v>
          </cell>
          <cell r="AC237">
            <v>64000</v>
          </cell>
          <cell r="AD237">
            <v>88000</v>
          </cell>
          <cell r="AE237">
            <v>74000</v>
          </cell>
          <cell r="AF237">
            <v>63000</v>
          </cell>
          <cell r="AG237">
            <v>60000</v>
          </cell>
          <cell r="AH237">
            <v>69000</v>
          </cell>
          <cell r="AI237">
            <v>89000</v>
          </cell>
          <cell r="AJ237">
            <v>75000</v>
          </cell>
          <cell r="AK237">
            <v>74000</v>
          </cell>
        </row>
        <row r="238">
          <cell r="D238">
            <v>53000</v>
          </cell>
          <cell r="E238">
            <v>50000</v>
          </cell>
          <cell r="F238">
            <v>68000</v>
          </cell>
          <cell r="G238">
            <v>55000</v>
          </cell>
          <cell r="H238">
            <v>49000</v>
          </cell>
          <cell r="I238">
            <v>51000</v>
          </cell>
          <cell r="J238">
            <v>47000</v>
          </cell>
          <cell r="K238">
            <v>45000</v>
          </cell>
          <cell r="L238">
            <v>50000</v>
          </cell>
          <cell r="M238">
            <v>50000</v>
          </cell>
          <cell r="N238">
            <v>63000</v>
          </cell>
          <cell r="O238">
            <v>43000</v>
          </cell>
          <cell r="P238">
            <v>51000</v>
          </cell>
          <cell r="Q238">
            <v>42000</v>
          </cell>
          <cell r="R238">
            <v>51000</v>
          </cell>
          <cell r="S238">
            <v>48000</v>
          </cell>
          <cell r="T238">
            <v>55000</v>
          </cell>
          <cell r="U238">
            <v>48000</v>
          </cell>
          <cell r="V238">
            <v>56000</v>
          </cell>
          <cell r="W238">
            <v>49000</v>
          </cell>
          <cell r="X238">
            <v>59000</v>
          </cell>
          <cell r="Y238">
            <v>48000</v>
          </cell>
          <cell r="Z238">
            <v>49000</v>
          </cell>
          <cell r="AA238">
            <v>52000</v>
          </cell>
          <cell r="AB238">
            <v>61000</v>
          </cell>
          <cell r="AC238">
            <v>48000</v>
          </cell>
          <cell r="AD238">
            <v>63000</v>
          </cell>
          <cell r="AE238">
            <v>54000</v>
          </cell>
          <cell r="AF238">
            <v>44000</v>
          </cell>
          <cell r="AG238">
            <v>45000</v>
          </cell>
          <cell r="AH238">
            <v>44000</v>
          </cell>
          <cell r="AI238">
            <v>62000</v>
          </cell>
          <cell r="AJ238">
            <v>54000</v>
          </cell>
          <cell r="AK238">
            <v>53000</v>
          </cell>
        </row>
        <row r="239">
          <cell r="D239">
            <v>24000</v>
          </cell>
          <cell r="E239">
            <v>21000</v>
          </cell>
          <cell r="F239">
            <v>16000</v>
          </cell>
          <cell r="G239">
            <v>16000</v>
          </cell>
          <cell r="H239">
            <v>23000</v>
          </cell>
          <cell r="I239">
            <v>20000</v>
          </cell>
          <cell r="J239">
            <v>17000</v>
          </cell>
          <cell r="K239">
            <v>18000</v>
          </cell>
          <cell r="L239">
            <v>17000</v>
          </cell>
          <cell r="M239">
            <v>18000</v>
          </cell>
          <cell r="N239">
            <v>18000</v>
          </cell>
          <cell r="O239">
            <v>21000</v>
          </cell>
          <cell r="P239">
            <v>17000</v>
          </cell>
          <cell r="Q239">
            <v>15000</v>
          </cell>
          <cell r="R239">
            <v>17000</v>
          </cell>
          <cell r="S239">
            <v>26000</v>
          </cell>
          <cell r="T239">
            <v>26000</v>
          </cell>
          <cell r="U239">
            <v>18000</v>
          </cell>
          <cell r="V239">
            <v>26000</v>
          </cell>
          <cell r="W239">
            <v>21000</v>
          </cell>
          <cell r="X239">
            <v>24000</v>
          </cell>
          <cell r="Y239">
            <v>21000</v>
          </cell>
          <cell r="Z239">
            <v>18000</v>
          </cell>
          <cell r="AA239">
            <v>22000</v>
          </cell>
          <cell r="AB239">
            <v>33000</v>
          </cell>
          <cell r="AC239">
            <v>16000</v>
          </cell>
          <cell r="AD239">
            <v>25000</v>
          </cell>
          <cell r="AE239">
            <v>20000</v>
          </cell>
          <cell r="AF239">
            <v>19000</v>
          </cell>
          <cell r="AG239">
            <v>15000</v>
          </cell>
          <cell r="AH239">
            <v>25000</v>
          </cell>
          <cell r="AI239">
            <v>27000</v>
          </cell>
          <cell r="AJ239">
            <v>21000</v>
          </cell>
          <cell r="AK239">
            <v>21000</v>
          </cell>
        </row>
        <row r="241">
          <cell r="D241">
            <v>14200000</v>
          </cell>
          <cell r="E241"/>
          <cell r="F241"/>
          <cell r="G241"/>
          <cell r="H241"/>
          <cell r="I241"/>
          <cell r="J241"/>
          <cell r="K241"/>
          <cell r="L241"/>
          <cell r="M241"/>
          <cell r="N241"/>
          <cell r="O241"/>
          <cell r="P241"/>
          <cell r="Q241"/>
          <cell r="R241"/>
          <cell r="S241"/>
          <cell r="T241"/>
          <cell r="U241"/>
          <cell r="V241"/>
          <cell r="W241"/>
          <cell r="X241"/>
          <cell r="Y241"/>
          <cell r="Z241"/>
          <cell r="AA241"/>
          <cell r="AB241"/>
          <cell r="AC241"/>
          <cell r="AD241"/>
          <cell r="AE241"/>
          <cell r="AF241"/>
          <cell r="AG241"/>
          <cell r="AH241"/>
          <cell r="AI241"/>
          <cell r="AJ241"/>
          <cell r="AK241"/>
        </row>
        <row r="242">
          <cell r="D242">
            <v>60440000</v>
          </cell>
          <cell r="E242">
            <v>60440000</v>
          </cell>
          <cell r="F242">
            <v>60870000</v>
          </cell>
          <cell r="G242">
            <v>60440000</v>
          </cell>
          <cell r="H242">
            <v>60440000</v>
          </cell>
          <cell r="I242">
            <v>60870000</v>
          </cell>
          <cell r="J242">
            <v>60020000</v>
          </cell>
          <cell r="K242">
            <v>60020000</v>
          </cell>
          <cell r="L242">
            <v>60020000</v>
          </cell>
          <cell r="M242">
            <v>59600000</v>
          </cell>
          <cell r="N242">
            <v>60020000</v>
          </cell>
          <cell r="O242">
            <v>59170000</v>
          </cell>
          <cell r="P242">
            <v>60440000</v>
          </cell>
          <cell r="Q242">
            <v>59600000</v>
          </cell>
          <cell r="R242">
            <v>60020000</v>
          </cell>
          <cell r="S242">
            <v>60440000</v>
          </cell>
          <cell r="T242">
            <v>62130000</v>
          </cell>
          <cell r="U242">
            <v>60020000</v>
          </cell>
          <cell r="V242">
            <v>60870000</v>
          </cell>
          <cell r="W242">
            <v>60440000</v>
          </cell>
          <cell r="X242">
            <v>64460000</v>
          </cell>
          <cell r="Y242">
            <v>61290000</v>
          </cell>
          <cell r="Z242">
            <v>60440000</v>
          </cell>
          <cell r="AA242">
            <v>60440000</v>
          </cell>
          <cell r="AB242">
            <v>73970000</v>
          </cell>
          <cell r="AC242">
            <v>60020000</v>
          </cell>
          <cell r="AD242">
            <v>64460000</v>
          </cell>
          <cell r="AE242">
            <v>60870000</v>
          </cell>
          <cell r="AF242">
            <v>59600000</v>
          </cell>
          <cell r="AG242">
            <v>60870000</v>
          </cell>
          <cell r="AH242">
            <v>61710000</v>
          </cell>
          <cell r="AI242">
            <v>67630000</v>
          </cell>
          <cell r="AJ242">
            <v>57060000</v>
          </cell>
          <cell r="AK242">
            <v>60440000</v>
          </cell>
        </row>
        <row r="243">
          <cell r="D243">
            <v>1520000</v>
          </cell>
          <cell r="E243">
            <v>1520000</v>
          </cell>
          <cell r="F243">
            <v>1530000</v>
          </cell>
          <cell r="G243">
            <v>1520000</v>
          </cell>
          <cell r="H243">
            <v>1520000</v>
          </cell>
          <cell r="I243">
            <v>1530000</v>
          </cell>
          <cell r="J243">
            <v>1510000</v>
          </cell>
          <cell r="K243">
            <v>1510000</v>
          </cell>
          <cell r="L243">
            <v>1510000</v>
          </cell>
          <cell r="M243">
            <v>1490000</v>
          </cell>
          <cell r="N243">
            <v>1510000</v>
          </cell>
          <cell r="O243">
            <v>1480000</v>
          </cell>
          <cell r="P243">
            <v>1520000</v>
          </cell>
          <cell r="Q243">
            <v>1490000</v>
          </cell>
          <cell r="R243">
            <v>1510000</v>
          </cell>
          <cell r="S243">
            <v>1520000</v>
          </cell>
          <cell r="T243">
            <v>1560000</v>
          </cell>
          <cell r="U243">
            <v>1510000</v>
          </cell>
          <cell r="V243">
            <v>1530000</v>
          </cell>
          <cell r="W243">
            <v>1520000</v>
          </cell>
          <cell r="X243">
            <v>1620000</v>
          </cell>
          <cell r="Y243">
            <v>1540000</v>
          </cell>
          <cell r="Z243">
            <v>1520000</v>
          </cell>
          <cell r="AA243">
            <v>1520000</v>
          </cell>
          <cell r="AB243">
            <v>1850000</v>
          </cell>
          <cell r="AC243">
            <v>1510000</v>
          </cell>
          <cell r="AD243">
            <v>1620000</v>
          </cell>
          <cell r="AE243">
            <v>1530000</v>
          </cell>
          <cell r="AF243">
            <v>1490000</v>
          </cell>
          <cell r="AG243">
            <v>1530000</v>
          </cell>
          <cell r="AH243">
            <v>1550000</v>
          </cell>
          <cell r="AI243">
            <v>1700000</v>
          </cell>
          <cell r="AJ243">
            <v>1430000</v>
          </cell>
          <cell r="AK243">
            <v>1520000</v>
          </cell>
        </row>
        <row r="247">
          <cell r="D247">
            <v>45670000</v>
          </cell>
          <cell r="E247">
            <v>45670000</v>
          </cell>
          <cell r="F247">
            <v>45670000</v>
          </cell>
          <cell r="G247">
            <v>45670000</v>
          </cell>
          <cell r="H247">
            <v>45670000</v>
          </cell>
          <cell r="I247">
            <v>45670000</v>
          </cell>
          <cell r="J247">
            <v>45670000</v>
          </cell>
          <cell r="K247">
            <v>45670000</v>
          </cell>
          <cell r="L247">
            <v>45670000</v>
          </cell>
          <cell r="M247">
            <v>45670000</v>
          </cell>
          <cell r="N247">
            <v>45670000</v>
          </cell>
          <cell r="O247">
            <v>45670000</v>
          </cell>
          <cell r="P247">
            <v>45670000</v>
          </cell>
          <cell r="Q247">
            <v>45670000</v>
          </cell>
          <cell r="R247">
            <v>45670000</v>
          </cell>
          <cell r="S247">
            <v>45670000</v>
          </cell>
          <cell r="T247">
            <v>45670000</v>
          </cell>
          <cell r="U247">
            <v>45670000</v>
          </cell>
          <cell r="V247">
            <v>45670000</v>
          </cell>
          <cell r="W247">
            <v>45670000</v>
          </cell>
          <cell r="X247">
            <v>45670000</v>
          </cell>
          <cell r="Y247">
            <v>45670000</v>
          </cell>
          <cell r="Z247">
            <v>45670000</v>
          </cell>
          <cell r="AA247">
            <v>45670000</v>
          </cell>
          <cell r="AB247">
            <v>45670000</v>
          </cell>
          <cell r="AC247">
            <v>45670000</v>
          </cell>
          <cell r="AD247">
            <v>45670000</v>
          </cell>
          <cell r="AE247">
            <v>45670000</v>
          </cell>
          <cell r="AF247">
            <v>45670000</v>
          </cell>
          <cell r="AG247">
            <v>45670000</v>
          </cell>
          <cell r="AH247">
            <v>45670000</v>
          </cell>
          <cell r="AI247">
            <v>45670000</v>
          </cell>
          <cell r="AJ247">
            <v>45670000</v>
          </cell>
          <cell r="AK247">
            <v>45670000</v>
          </cell>
        </row>
        <row r="248">
          <cell r="D248">
            <v>42350000</v>
          </cell>
          <cell r="E248">
            <v>42350000</v>
          </cell>
          <cell r="F248">
            <v>42350000</v>
          </cell>
          <cell r="G248">
            <v>42350000</v>
          </cell>
          <cell r="H248">
            <v>42350000</v>
          </cell>
          <cell r="I248">
            <v>42350000</v>
          </cell>
          <cell r="J248">
            <v>42350000</v>
          </cell>
          <cell r="K248">
            <v>42350000</v>
          </cell>
          <cell r="L248">
            <v>42350000</v>
          </cell>
          <cell r="M248">
            <v>42350000</v>
          </cell>
          <cell r="N248">
            <v>42350000</v>
          </cell>
          <cell r="O248">
            <v>42350000</v>
          </cell>
          <cell r="P248">
            <v>42350000</v>
          </cell>
          <cell r="Q248">
            <v>42350000</v>
          </cell>
          <cell r="R248">
            <v>42350000</v>
          </cell>
          <cell r="S248">
            <v>42350000</v>
          </cell>
          <cell r="T248">
            <v>42350000</v>
          </cell>
          <cell r="U248">
            <v>42350000</v>
          </cell>
          <cell r="V248">
            <v>42350000</v>
          </cell>
          <cell r="W248">
            <v>42350000</v>
          </cell>
          <cell r="X248">
            <v>42350000</v>
          </cell>
          <cell r="Y248">
            <v>42350000</v>
          </cell>
          <cell r="Z248">
            <v>42350000</v>
          </cell>
          <cell r="AA248">
            <v>42350000</v>
          </cell>
          <cell r="AB248">
            <v>42350000</v>
          </cell>
          <cell r="AC248">
            <v>42350000</v>
          </cell>
          <cell r="AD248">
            <v>42350000</v>
          </cell>
          <cell r="AE248">
            <v>42350000</v>
          </cell>
          <cell r="AF248">
            <v>42350000</v>
          </cell>
          <cell r="AG248">
            <v>42350000</v>
          </cell>
          <cell r="AH248">
            <v>42350000</v>
          </cell>
          <cell r="AI248">
            <v>42350000</v>
          </cell>
          <cell r="AJ248">
            <v>42350000</v>
          </cell>
          <cell r="AK248">
            <v>42350000</v>
          </cell>
        </row>
        <row r="249">
          <cell r="D249">
            <v>42490000</v>
          </cell>
          <cell r="E249">
            <v>42090000</v>
          </cell>
          <cell r="F249">
            <v>43960000</v>
          </cell>
          <cell r="G249">
            <v>43710000</v>
          </cell>
          <cell r="H249">
            <v>42370000</v>
          </cell>
          <cell r="I249">
            <v>43610000</v>
          </cell>
          <cell r="J249">
            <v>42180000</v>
          </cell>
          <cell r="K249">
            <v>42950000</v>
          </cell>
          <cell r="L249">
            <v>42290000</v>
          </cell>
          <cell r="M249">
            <v>43000000</v>
          </cell>
          <cell r="N249">
            <v>42310000</v>
          </cell>
          <cell r="O249">
            <v>42430000</v>
          </cell>
          <cell r="P249">
            <v>42510000</v>
          </cell>
          <cell r="Q249">
            <v>44280000</v>
          </cell>
          <cell r="R249">
            <v>42750000</v>
          </cell>
          <cell r="S249">
            <v>42320000</v>
          </cell>
          <cell r="T249">
            <v>42240000</v>
          </cell>
          <cell r="U249">
            <v>42810000</v>
          </cell>
          <cell r="V249">
            <v>42130000</v>
          </cell>
          <cell r="W249">
            <v>43310000</v>
          </cell>
          <cell r="X249">
            <v>42900000</v>
          </cell>
          <cell r="Y249">
            <v>44300000</v>
          </cell>
          <cell r="Z249">
            <v>42860000</v>
          </cell>
          <cell r="AA249">
            <v>41740000</v>
          </cell>
          <cell r="AB249">
            <v>42530000</v>
          </cell>
          <cell r="AC249">
            <v>42340000</v>
          </cell>
          <cell r="AD249">
            <v>41990000</v>
          </cell>
          <cell r="AE249">
            <v>42180000</v>
          </cell>
          <cell r="AF249">
            <v>42010000</v>
          </cell>
          <cell r="AG249">
            <v>41920000</v>
          </cell>
          <cell r="AH249">
            <v>42040000</v>
          </cell>
          <cell r="AI249">
            <v>42600000</v>
          </cell>
          <cell r="AJ249">
            <v>40940000</v>
          </cell>
          <cell r="AK249">
            <v>42320000</v>
          </cell>
        </row>
        <row r="251">
          <cell r="D251">
            <v>37000000</v>
          </cell>
          <cell r="E251">
            <v>36690000</v>
          </cell>
          <cell r="F251">
            <v>38220000</v>
          </cell>
          <cell r="G251">
            <v>38020000</v>
          </cell>
          <cell r="H251">
            <v>36940000</v>
          </cell>
          <cell r="I251">
            <v>37970000</v>
          </cell>
          <cell r="J251">
            <v>36820000</v>
          </cell>
          <cell r="K251">
            <v>37440000</v>
          </cell>
          <cell r="L251">
            <v>36900000</v>
          </cell>
          <cell r="M251">
            <v>37480000</v>
          </cell>
          <cell r="N251">
            <v>36920000</v>
          </cell>
          <cell r="O251">
            <v>37020000</v>
          </cell>
          <cell r="P251">
            <v>37510000</v>
          </cell>
          <cell r="Q251">
            <v>39050000</v>
          </cell>
          <cell r="R251">
            <v>37720000</v>
          </cell>
          <cell r="S251">
            <v>37360000</v>
          </cell>
          <cell r="T251">
            <v>37270000</v>
          </cell>
          <cell r="U251">
            <v>37790000</v>
          </cell>
          <cell r="V251">
            <v>36770000</v>
          </cell>
          <cell r="W251">
            <v>38220000</v>
          </cell>
          <cell r="X251">
            <v>37900000</v>
          </cell>
          <cell r="Y251">
            <v>38560000</v>
          </cell>
          <cell r="Z251">
            <v>37400000</v>
          </cell>
          <cell r="AA251">
            <v>36490000</v>
          </cell>
          <cell r="AB251">
            <v>37600000</v>
          </cell>
          <cell r="AC251">
            <v>36940000</v>
          </cell>
          <cell r="AD251">
            <v>37100000</v>
          </cell>
          <cell r="AE251">
            <v>36760000</v>
          </cell>
          <cell r="AF251">
            <v>36680000</v>
          </cell>
          <cell r="AG251">
            <v>37010000</v>
          </cell>
          <cell r="AH251">
            <v>36690000</v>
          </cell>
          <cell r="AI251">
            <v>37650000</v>
          </cell>
          <cell r="AJ251">
            <v>35810000</v>
          </cell>
          <cell r="AK251">
            <v>37360000</v>
          </cell>
        </row>
        <row r="252">
          <cell r="D252">
            <v>39790000</v>
          </cell>
          <cell r="E252">
            <v>39340000</v>
          </cell>
          <cell r="F252">
            <v>41400000</v>
          </cell>
          <cell r="G252">
            <v>41120000</v>
          </cell>
          <cell r="H252">
            <v>39630000</v>
          </cell>
          <cell r="I252">
            <v>40990000</v>
          </cell>
          <cell r="J252">
            <v>39410000</v>
          </cell>
          <cell r="K252">
            <v>40280000</v>
          </cell>
          <cell r="L252">
            <v>39550000</v>
          </cell>
          <cell r="M252">
            <v>40310000</v>
          </cell>
          <cell r="N252">
            <v>39540000</v>
          </cell>
          <cell r="O252">
            <v>39670000</v>
          </cell>
          <cell r="P252">
            <v>39700000</v>
          </cell>
          <cell r="Q252">
            <v>41640000</v>
          </cell>
          <cell r="R252">
            <v>39970000</v>
          </cell>
          <cell r="S252">
            <v>39480000</v>
          </cell>
          <cell r="T252">
            <v>39410000</v>
          </cell>
          <cell r="U252">
            <v>40010000</v>
          </cell>
          <cell r="V252">
            <v>39360000</v>
          </cell>
          <cell r="W252">
            <v>40550000</v>
          </cell>
          <cell r="X252">
            <v>40080000</v>
          </cell>
          <cell r="Y252">
            <v>41740000</v>
          </cell>
          <cell r="Z252">
            <v>40150000</v>
          </cell>
          <cell r="AA252">
            <v>38900000</v>
          </cell>
          <cell r="AB252">
            <v>39660000</v>
          </cell>
          <cell r="AC252">
            <v>39570000</v>
          </cell>
          <cell r="AD252">
            <v>39090000</v>
          </cell>
          <cell r="AE252">
            <v>39430000</v>
          </cell>
          <cell r="AF252">
            <v>39210000</v>
          </cell>
          <cell r="AG252">
            <v>39030000</v>
          </cell>
          <cell r="AH252">
            <v>39270000</v>
          </cell>
          <cell r="AI252">
            <v>39740000</v>
          </cell>
          <cell r="AJ252">
            <v>38040000</v>
          </cell>
          <cell r="AK252">
            <v>39480000</v>
          </cell>
        </row>
        <row r="253">
          <cell r="D253">
            <v>4960000</v>
          </cell>
          <cell r="E253">
            <v>4880000</v>
          </cell>
          <cell r="F253">
            <v>5270000</v>
          </cell>
          <cell r="G253">
            <v>5230000</v>
          </cell>
          <cell r="H253">
            <v>4970000</v>
          </cell>
          <cell r="I253">
            <v>5250000</v>
          </cell>
          <cell r="J253">
            <v>5020000</v>
          </cell>
          <cell r="K253">
            <v>5170000</v>
          </cell>
          <cell r="L253">
            <v>4990000</v>
          </cell>
          <cell r="M253">
            <v>5130000</v>
          </cell>
          <cell r="N253">
            <v>4990000</v>
          </cell>
          <cell r="O253">
            <v>5020000</v>
          </cell>
          <cell r="P253">
            <v>5080000</v>
          </cell>
          <cell r="Q253">
            <v>5470000</v>
          </cell>
          <cell r="R253">
            <v>5120000</v>
          </cell>
          <cell r="S253">
            <v>5020000</v>
          </cell>
          <cell r="T253">
            <v>5030000</v>
          </cell>
          <cell r="U253">
            <v>5160000</v>
          </cell>
          <cell r="V253">
            <v>4910000</v>
          </cell>
          <cell r="W253">
            <v>5260000</v>
          </cell>
          <cell r="X253">
            <v>5260000</v>
          </cell>
          <cell r="Y253">
            <v>5430000</v>
          </cell>
          <cell r="Z253">
            <v>5130000</v>
          </cell>
          <cell r="AA253">
            <v>4900000</v>
          </cell>
          <cell r="AB253">
            <v>5320000</v>
          </cell>
          <cell r="AC253">
            <v>5000000</v>
          </cell>
          <cell r="AD253">
            <v>5080000</v>
          </cell>
          <cell r="AE253">
            <v>4900000</v>
          </cell>
          <cell r="AF253">
            <v>4930000</v>
          </cell>
          <cell r="AG253">
            <v>4990000</v>
          </cell>
          <cell r="AH253">
            <v>4890000</v>
          </cell>
          <cell r="AI253">
            <v>5240000</v>
          </cell>
          <cell r="AJ253">
            <v>4680000</v>
          </cell>
          <cell r="AK253">
            <v>3620000</v>
          </cell>
        </row>
        <row r="254">
          <cell r="D254">
            <v>9750000</v>
          </cell>
          <cell r="E254">
            <v>9750000</v>
          </cell>
          <cell r="F254">
            <v>9750000</v>
          </cell>
          <cell r="G254">
            <v>9750000</v>
          </cell>
          <cell r="H254">
            <v>9750000</v>
          </cell>
          <cell r="I254">
            <v>9750000</v>
          </cell>
          <cell r="J254">
            <v>9750000</v>
          </cell>
          <cell r="K254">
            <v>9750000</v>
          </cell>
          <cell r="L254">
            <v>9750000</v>
          </cell>
          <cell r="M254">
            <v>9750000</v>
          </cell>
          <cell r="N254">
            <v>9750000</v>
          </cell>
          <cell r="O254">
            <v>9750000</v>
          </cell>
          <cell r="P254">
            <v>9750000</v>
          </cell>
          <cell r="Q254">
            <v>9750000</v>
          </cell>
          <cell r="R254">
            <v>9750000</v>
          </cell>
          <cell r="S254">
            <v>9750000</v>
          </cell>
          <cell r="T254">
            <v>9750000</v>
          </cell>
          <cell r="U254">
            <v>9750000</v>
          </cell>
          <cell r="V254">
            <v>9750000</v>
          </cell>
          <cell r="W254">
            <v>9750000</v>
          </cell>
          <cell r="X254">
            <v>9750000</v>
          </cell>
          <cell r="Y254">
            <v>9750000</v>
          </cell>
          <cell r="Z254">
            <v>9750000</v>
          </cell>
          <cell r="AA254">
            <v>9750000</v>
          </cell>
          <cell r="AB254">
            <v>9750000</v>
          </cell>
          <cell r="AC254">
            <v>9750000</v>
          </cell>
          <cell r="AD254">
            <v>9750000</v>
          </cell>
          <cell r="AE254">
            <v>9750000</v>
          </cell>
          <cell r="AF254">
            <v>9750000</v>
          </cell>
          <cell r="AG254">
            <v>9750000</v>
          </cell>
          <cell r="AH254">
            <v>9750000</v>
          </cell>
          <cell r="AI254">
            <v>9750000</v>
          </cell>
          <cell r="AJ254">
            <v>9750000</v>
          </cell>
          <cell r="AK254">
            <v>9750000</v>
          </cell>
        </row>
        <row r="256">
          <cell r="D256">
            <v>35000000</v>
          </cell>
          <cell r="E256">
            <v>35000000</v>
          </cell>
          <cell r="F256">
            <v>35000000</v>
          </cell>
          <cell r="G256">
            <v>35000000</v>
          </cell>
          <cell r="H256">
            <v>35000000</v>
          </cell>
          <cell r="I256">
            <v>35000000</v>
          </cell>
          <cell r="J256">
            <v>35000000</v>
          </cell>
          <cell r="K256">
            <v>35000000</v>
          </cell>
          <cell r="L256">
            <v>35000000</v>
          </cell>
          <cell r="M256">
            <v>35000000</v>
          </cell>
          <cell r="N256">
            <v>35000000</v>
          </cell>
          <cell r="O256">
            <v>35000000</v>
          </cell>
          <cell r="P256">
            <v>35000000</v>
          </cell>
          <cell r="Q256">
            <v>35000000</v>
          </cell>
          <cell r="R256">
            <v>35000000</v>
          </cell>
          <cell r="S256">
            <v>35000000</v>
          </cell>
          <cell r="T256">
            <v>35000000</v>
          </cell>
          <cell r="U256">
            <v>35000000</v>
          </cell>
          <cell r="V256">
            <v>35000000</v>
          </cell>
          <cell r="W256">
            <v>35000000</v>
          </cell>
          <cell r="X256">
            <v>35000000</v>
          </cell>
          <cell r="Y256">
            <v>35000000</v>
          </cell>
          <cell r="Z256">
            <v>35000000</v>
          </cell>
          <cell r="AA256">
            <v>35000000</v>
          </cell>
          <cell r="AB256">
            <v>35000000</v>
          </cell>
          <cell r="AC256">
            <v>35000000</v>
          </cell>
          <cell r="AD256">
            <v>35000000</v>
          </cell>
          <cell r="AE256">
            <v>35000000</v>
          </cell>
          <cell r="AF256">
            <v>35000000</v>
          </cell>
          <cell r="AG256">
            <v>35000000</v>
          </cell>
          <cell r="AH256">
            <v>35000000</v>
          </cell>
          <cell r="AI256">
            <v>35000000</v>
          </cell>
          <cell r="AJ256">
            <v>35000000</v>
          </cell>
          <cell r="AK256">
            <v>35000000</v>
          </cell>
        </row>
        <row r="257">
          <cell r="D257">
            <v>33800000</v>
          </cell>
          <cell r="E257">
            <v>33800000</v>
          </cell>
          <cell r="F257">
            <v>33800000</v>
          </cell>
          <cell r="G257">
            <v>33800000</v>
          </cell>
          <cell r="H257">
            <v>33800000</v>
          </cell>
          <cell r="I257">
            <v>33800000</v>
          </cell>
          <cell r="J257">
            <v>33800000</v>
          </cell>
          <cell r="K257">
            <v>33800000</v>
          </cell>
          <cell r="L257">
            <v>33800000</v>
          </cell>
          <cell r="M257">
            <v>33800000</v>
          </cell>
          <cell r="N257">
            <v>33800000</v>
          </cell>
          <cell r="O257">
            <v>33800000</v>
          </cell>
          <cell r="P257">
            <v>33800000</v>
          </cell>
          <cell r="Q257">
            <v>33800000</v>
          </cell>
          <cell r="R257">
            <v>33800000</v>
          </cell>
          <cell r="S257">
            <v>33800000</v>
          </cell>
          <cell r="T257">
            <v>33800000</v>
          </cell>
          <cell r="U257">
            <v>33800000</v>
          </cell>
          <cell r="V257">
            <v>33800000</v>
          </cell>
          <cell r="W257">
            <v>33800000</v>
          </cell>
          <cell r="X257">
            <v>33800000</v>
          </cell>
          <cell r="Y257">
            <v>33800000</v>
          </cell>
          <cell r="Z257">
            <v>33800000</v>
          </cell>
          <cell r="AA257">
            <v>33800000</v>
          </cell>
          <cell r="AB257">
            <v>33800000</v>
          </cell>
          <cell r="AC257">
            <v>33800000</v>
          </cell>
          <cell r="AD257">
            <v>33800000</v>
          </cell>
          <cell r="AE257">
            <v>33800000</v>
          </cell>
          <cell r="AF257">
            <v>33800000</v>
          </cell>
          <cell r="AG257">
            <v>33800000</v>
          </cell>
          <cell r="AH257">
            <v>33800000</v>
          </cell>
          <cell r="AI257">
            <v>33800000</v>
          </cell>
          <cell r="AJ257">
            <v>33800000</v>
          </cell>
          <cell r="AK257">
            <v>33800000</v>
          </cell>
        </row>
        <row r="258">
          <cell r="D258">
            <v>30000000</v>
          </cell>
          <cell r="E258">
            <v>30000000</v>
          </cell>
          <cell r="F258">
            <v>30000000</v>
          </cell>
          <cell r="G258">
            <v>30000000</v>
          </cell>
          <cell r="H258">
            <v>30000000</v>
          </cell>
          <cell r="I258">
            <v>30000000</v>
          </cell>
          <cell r="J258">
            <v>30000000</v>
          </cell>
          <cell r="K258">
            <v>30000000</v>
          </cell>
          <cell r="L258">
            <v>30000000</v>
          </cell>
          <cell r="M258">
            <v>30000000</v>
          </cell>
          <cell r="N258">
            <v>30000000</v>
          </cell>
          <cell r="O258">
            <v>30000000</v>
          </cell>
          <cell r="P258">
            <v>30000000</v>
          </cell>
          <cell r="Q258">
            <v>30000000</v>
          </cell>
          <cell r="R258">
            <v>30000000</v>
          </cell>
          <cell r="S258">
            <v>30000000</v>
          </cell>
          <cell r="T258">
            <v>30000000</v>
          </cell>
          <cell r="U258">
            <v>30000000</v>
          </cell>
          <cell r="V258">
            <v>30000000</v>
          </cell>
          <cell r="W258">
            <v>30000000</v>
          </cell>
          <cell r="X258">
            <v>30000000</v>
          </cell>
          <cell r="Y258">
            <v>30000000</v>
          </cell>
          <cell r="Z258">
            <v>30000000</v>
          </cell>
          <cell r="AA258">
            <v>30000000</v>
          </cell>
          <cell r="AB258">
            <v>30000000</v>
          </cell>
          <cell r="AC258">
            <v>30000000</v>
          </cell>
          <cell r="AD258">
            <v>30000000</v>
          </cell>
          <cell r="AE258">
            <v>30000000</v>
          </cell>
          <cell r="AF258">
            <v>30000000</v>
          </cell>
          <cell r="AG258">
            <v>30000000</v>
          </cell>
          <cell r="AH258">
            <v>30000000</v>
          </cell>
          <cell r="AI258">
            <v>30000000</v>
          </cell>
          <cell r="AJ258">
            <v>30000000</v>
          </cell>
          <cell r="AK258">
            <v>30000000</v>
          </cell>
        </row>
        <row r="261">
          <cell r="D261">
            <v>206000</v>
          </cell>
          <cell r="E261">
            <v>178000</v>
          </cell>
          <cell r="F261">
            <v>173000</v>
          </cell>
          <cell r="G261">
            <v>168000</v>
          </cell>
          <cell r="H261">
            <v>196000</v>
          </cell>
          <cell r="I261">
            <v>192000</v>
          </cell>
          <cell r="J261">
            <v>229000</v>
          </cell>
          <cell r="K261">
            <v>182000</v>
          </cell>
          <cell r="L261">
            <v>217000</v>
          </cell>
          <cell r="M261">
            <v>204000</v>
          </cell>
          <cell r="N261">
            <v>218000</v>
          </cell>
          <cell r="O261">
            <v>214000</v>
          </cell>
          <cell r="P261">
            <v>201000</v>
          </cell>
          <cell r="Q261">
            <v>236000</v>
          </cell>
          <cell r="R261">
            <v>196000</v>
          </cell>
          <cell r="S261">
            <v>242000</v>
          </cell>
          <cell r="T261">
            <v>187000</v>
          </cell>
          <cell r="U261">
            <v>226000</v>
          </cell>
          <cell r="V261">
            <v>209000</v>
          </cell>
          <cell r="W261">
            <v>197000</v>
          </cell>
          <cell r="X261">
            <v>223000</v>
          </cell>
          <cell r="Y261">
            <v>200000</v>
          </cell>
          <cell r="Z261">
            <v>223000</v>
          </cell>
          <cell r="AA261">
            <v>197000</v>
          </cell>
          <cell r="AB261">
            <v>487000</v>
          </cell>
          <cell r="AC261">
            <v>191000</v>
          </cell>
          <cell r="AD261">
            <v>229000</v>
          </cell>
          <cell r="AE261">
            <v>202000</v>
          </cell>
          <cell r="AF261">
            <v>215000</v>
          </cell>
          <cell r="AG261">
            <v>196000</v>
          </cell>
          <cell r="AH261">
            <v>244000</v>
          </cell>
          <cell r="AI261">
            <v>632000</v>
          </cell>
          <cell r="AJ261">
            <v>356000</v>
          </cell>
          <cell r="AK261">
            <v>242000</v>
          </cell>
        </row>
        <row r="262">
          <cell r="D262">
            <v>157000</v>
          </cell>
          <cell r="E262">
            <v>141000</v>
          </cell>
          <cell r="F262">
            <v>97000</v>
          </cell>
          <cell r="G262">
            <v>111000</v>
          </cell>
          <cell r="H262">
            <v>170000</v>
          </cell>
          <cell r="I262">
            <v>148000</v>
          </cell>
          <cell r="J262">
            <v>171000</v>
          </cell>
          <cell r="K262">
            <v>132000</v>
          </cell>
          <cell r="L262">
            <v>162000</v>
          </cell>
          <cell r="M262">
            <v>151000</v>
          </cell>
          <cell r="N262">
            <v>147000</v>
          </cell>
          <cell r="O262">
            <v>136000</v>
          </cell>
          <cell r="P262">
            <v>136000</v>
          </cell>
          <cell r="Q262">
            <v>155000</v>
          </cell>
          <cell r="R262">
            <v>148000</v>
          </cell>
          <cell r="S262">
            <v>200000</v>
          </cell>
          <cell r="T262">
            <v>157000</v>
          </cell>
          <cell r="U262">
            <v>168000</v>
          </cell>
          <cell r="V262">
            <v>190000</v>
          </cell>
          <cell r="W262">
            <v>144000</v>
          </cell>
          <cell r="X262">
            <v>197000</v>
          </cell>
          <cell r="Y262">
            <v>148000</v>
          </cell>
          <cell r="Z262">
            <v>185000</v>
          </cell>
          <cell r="AA262">
            <v>160000</v>
          </cell>
          <cell r="AB262">
            <v>277000</v>
          </cell>
          <cell r="AC262">
            <v>131000</v>
          </cell>
          <cell r="AD262">
            <v>192000</v>
          </cell>
          <cell r="AE262">
            <v>144000</v>
          </cell>
          <cell r="AF262">
            <v>141000</v>
          </cell>
          <cell r="AG262">
            <v>138000</v>
          </cell>
          <cell r="AH262">
            <v>182000</v>
          </cell>
          <cell r="AI262">
            <v>469000</v>
          </cell>
          <cell r="AJ262">
            <v>296000</v>
          </cell>
          <cell r="AK262">
            <v>200000</v>
          </cell>
        </row>
        <row r="263">
          <cell r="D263">
            <v>11000</v>
          </cell>
          <cell r="E263">
            <v>10000</v>
          </cell>
          <cell r="F263">
            <v>10000</v>
          </cell>
          <cell r="G263">
            <v>10000</v>
          </cell>
          <cell r="H263">
            <v>10000</v>
          </cell>
          <cell r="I263">
            <v>10000</v>
          </cell>
          <cell r="J263">
            <v>10000</v>
          </cell>
          <cell r="K263">
            <v>10000</v>
          </cell>
          <cell r="L263">
            <v>11000</v>
          </cell>
          <cell r="M263">
            <v>10000</v>
          </cell>
          <cell r="N263">
            <v>11000</v>
          </cell>
          <cell r="O263">
            <v>10000</v>
          </cell>
          <cell r="P263">
            <v>10000</v>
          </cell>
          <cell r="Q263">
            <v>11000</v>
          </cell>
          <cell r="R263">
            <v>11000</v>
          </cell>
          <cell r="S263">
            <v>10000</v>
          </cell>
          <cell r="T263">
            <v>10000</v>
          </cell>
          <cell r="U263">
            <v>11000</v>
          </cell>
          <cell r="V263">
            <v>10000</v>
          </cell>
          <cell r="W263">
            <v>10000</v>
          </cell>
          <cell r="X263">
            <v>14000</v>
          </cell>
          <cell r="Y263">
            <v>10000</v>
          </cell>
          <cell r="Z263">
            <v>10000</v>
          </cell>
          <cell r="AA263">
            <v>10000</v>
          </cell>
          <cell r="AB263">
            <v>14000</v>
          </cell>
          <cell r="AC263">
            <v>10000</v>
          </cell>
          <cell r="AD263">
            <v>14000</v>
          </cell>
          <cell r="AE263">
            <v>10000</v>
          </cell>
          <cell r="AF263">
            <v>11000</v>
          </cell>
          <cell r="AG263">
            <v>14000</v>
          </cell>
          <cell r="AH263">
            <v>11000</v>
          </cell>
          <cell r="AI263">
            <v>19000</v>
          </cell>
          <cell r="AJ263">
            <v>11000</v>
          </cell>
          <cell r="AK263">
            <v>10000</v>
          </cell>
        </row>
        <row r="265">
          <cell r="D265" t="str">
            <v>Jeddah</v>
          </cell>
        </row>
        <row r="266">
          <cell r="D266">
            <v>1220</v>
          </cell>
        </row>
        <row r="267">
          <cell r="D267">
            <v>46</v>
          </cell>
        </row>
        <row r="268">
          <cell r="D268">
            <v>10277</v>
          </cell>
        </row>
        <row r="269">
          <cell r="D269">
            <v>72</v>
          </cell>
        </row>
        <row r="270">
          <cell r="D270">
            <v>9</v>
          </cell>
        </row>
        <row r="271">
          <cell r="D271">
            <v>447</v>
          </cell>
        </row>
        <row r="272">
          <cell r="D272">
            <v>359</v>
          </cell>
        </row>
        <row r="273">
          <cell r="D273"/>
        </row>
        <row r="274">
          <cell r="D274">
            <v>275</v>
          </cell>
        </row>
        <row r="275">
          <cell r="D275">
            <v>350</v>
          </cell>
        </row>
        <row r="276">
          <cell r="D276">
            <v>150</v>
          </cell>
        </row>
        <row r="277">
          <cell r="D277">
            <v>30</v>
          </cell>
        </row>
      </sheetData>
      <sheetData sheetId="4">
        <row r="1">
          <cell r="D1" t="str">
            <v>01 DKI JAKARTA</v>
          </cell>
          <cell r="E1" t="str">
            <v>02 JAWA BARAT</v>
          </cell>
          <cell r="F1" t="str">
            <v>03 JAWA TENGAH</v>
          </cell>
          <cell r="G1" t="str">
            <v>04 DI YOGYAKARTA</v>
          </cell>
          <cell r="H1" t="str">
            <v>05 JAWA TIMUR</v>
          </cell>
          <cell r="I1" t="str">
            <v>06 ACEH</v>
          </cell>
          <cell r="J1" t="str">
            <v>07 SUMATERA UTARA</v>
          </cell>
          <cell r="K1" t="str">
            <v>08 SUMATERA BARAT</v>
          </cell>
          <cell r="L1" t="str">
            <v>09 RIAU</v>
          </cell>
          <cell r="M1" t="str">
            <v>10 JAMBI</v>
          </cell>
          <cell r="N1" t="str">
            <v>11 SUMATERA SELATAN</v>
          </cell>
          <cell r="O1" t="str">
            <v>12 LAMPUNG</v>
          </cell>
          <cell r="P1" t="str">
            <v>13 KALIMANTAN BARAT</v>
          </cell>
          <cell r="Q1" t="str">
            <v>14 KALIMANTAN TENGAH</v>
          </cell>
          <cell r="R1" t="str">
            <v>15 KALIMANTAN SELATAN</v>
          </cell>
          <cell r="S1" t="str">
            <v>16 KALIMANTAN TIMUR</v>
          </cell>
          <cell r="T1" t="str">
            <v>17 SULAWESI UTARA</v>
          </cell>
          <cell r="U1" t="str">
            <v>18 SULAWESI TENGAH</v>
          </cell>
          <cell r="V1" t="str">
            <v>19 SULAWESI SELATAN</v>
          </cell>
          <cell r="W1" t="str">
            <v>20 SULAWESI TENGGARA</v>
          </cell>
          <cell r="X1" t="str">
            <v>21 MALUKU</v>
          </cell>
          <cell r="Y1" t="str">
            <v>22 BALI</v>
          </cell>
          <cell r="Z1" t="str">
            <v>23 NUSA TENGGARA BARAT</v>
          </cell>
          <cell r="AA1" t="str">
            <v>24 NUSA TENGGARA TIMUR</v>
          </cell>
          <cell r="AB1" t="str">
            <v>25 PAPUA</v>
          </cell>
          <cell r="AC1" t="str">
            <v>26 BENGKULU</v>
          </cell>
          <cell r="AD1" t="str">
            <v>28 MALUKU UTARA</v>
          </cell>
          <cell r="AE1" t="str">
            <v>29 BANTEN</v>
          </cell>
          <cell r="AF1" t="str">
            <v>30 KEPULAUAN BANGKA BELITUNG</v>
          </cell>
          <cell r="AG1" t="str">
            <v>31 GORONTALO</v>
          </cell>
          <cell r="AH1" t="str">
            <v>32 KEPULAUAN RIAU</v>
          </cell>
          <cell r="AI1" t="str">
            <v>33 PAPUA BARAT</v>
          </cell>
          <cell r="AJ1" t="str">
            <v>34 SULAWESI BARAT</v>
          </cell>
          <cell r="AK1" t="str">
            <v>35 KALIMANTAN UTARA</v>
          </cell>
        </row>
        <row r="2">
          <cell r="D2"/>
          <cell r="E2"/>
          <cell r="F2" t="str">
            <v>Semarang</v>
          </cell>
          <cell r="G2" t="str">
            <v>Yogyakarta</v>
          </cell>
          <cell r="H2" t="str">
            <v>Surabaya</v>
          </cell>
          <cell r="I2" t="str">
            <v>Aceh</v>
          </cell>
          <cell r="J2" t="str">
            <v>Medan</v>
          </cell>
          <cell r="K2" t="str">
            <v>Padang</v>
          </cell>
          <cell r="L2" t="str">
            <v>Pekanbaru</v>
          </cell>
          <cell r="M2" t="str">
            <v>Jambi</v>
          </cell>
          <cell r="N2" t="str">
            <v>Palembang</v>
          </cell>
          <cell r="O2" t="str">
            <v>Bandar Lampung</v>
          </cell>
          <cell r="P2" t="str">
            <v>Pontianak</v>
          </cell>
          <cell r="Q2" t="str">
            <v>Palangkaraya</v>
          </cell>
          <cell r="R2" t="str">
            <v>Banjarmasin</v>
          </cell>
          <cell r="S2" t="str">
            <v>Balikpapan</v>
          </cell>
          <cell r="T2" t="str">
            <v>Manado</v>
          </cell>
          <cell r="U2" t="str">
            <v>Palu</v>
          </cell>
          <cell r="V2" t="str">
            <v>Makassar</v>
          </cell>
          <cell r="W2" t="str">
            <v>Kendari</v>
          </cell>
          <cell r="X2" t="str">
            <v>Ambon</v>
          </cell>
          <cell r="Y2" t="str">
            <v>Denpasar</v>
          </cell>
          <cell r="Z2" t="str">
            <v>Mataram</v>
          </cell>
          <cell r="AA2" t="str">
            <v>Kupang</v>
          </cell>
          <cell r="AB2" t="str">
            <v>Jayapura</v>
          </cell>
          <cell r="AC2" t="str">
            <v>Bengkulu</v>
          </cell>
          <cell r="AD2" t="str">
            <v>Ternate</v>
          </cell>
          <cell r="AE2"/>
          <cell r="AF2" t="str">
            <v>Pangkal Pinang</v>
          </cell>
          <cell r="AG2" t="str">
            <v>Gorontalo</v>
          </cell>
          <cell r="AH2" t="str">
            <v>Batam</v>
          </cell>
          <cell r="AI2" t="str">
            <v>Manokwari</v>
          </cell>
          <cell r="AJ2" t="str">
            <v>Mamuju</v>
          </cell>
          <cell r="AK2" t="str">
            <v>Tanjung Selor</v>
          </cell>
        </row>
        <row r="3">
          <cell r="D3"/>
          <cell r="E3"/>
          <cell r="F3">
            <v>3861000</v>
          </cell>
          <cell r="G3">
            <v>4107000</v>
          </cell>
          <cell r="H3">
            <v>5466000</v>
          </cell>
          <cell r="I3">
            <v>7519000</v>
          </cell>
          <cell r="J3">
            <v>7252000</v>
          </cell>
          <cell r="K3">
            <v>5530000</v>
          </cell>
          <cell r="L3">
            <v>5583000</v>
          </cell>
          <cell r="M3">
            <v>4065000</v>
          </cell>
          <cell r="N3">
            <v>3861000</v>
          </cell>
          <cell r="O3">
            <v>2407000</v>
          </cell>
          <cell r="P3">
            <v>4353000</v>
          </cell>
          <cell r="Q3">
            <v>4984000</v>
          </cell>
          <cell r="R3">
            <v>5252000</v>
          </cell>
          <cell r="S3">
            <v>7412000</v>
          </cell>
          <cell r="T3">
            <v>10824000</v>
          </cell>
          <cell r="U3">
            <v>9348000</v>
          </cell>
          <cell r="V3">
            <v>7444000</v>
          </cell>
          <cell r="W3">
            <v>7658000</v>
          </cell>
          <cell r="X3">
            <v>13285000</v>
          </cell>
          <cell r="Y3">
            <v>5305000</v>
          </cell>
          <cell r="Z3">
            <v>5316000</v>
          </cell>
          <cell r="AA3">
            <v>9413000</v>
          </cell>
          <cell r="AB3">
            <v>14568000</v>
          </cell>
          <cell r="AC3">
            <v>4364000</v>
          </cell>
          <cell r="AD3">
            <v>10001000</v>
          </cell>
          <cell r="AE3"/>
          <cell r="AF3">
            <v>3412000</v>
          </cell>
          <cell r="AG3">
            <v>7231000</v>
          </cell>
          <cell r="AH3">
            <v>4867000</v>
          </cell>
          <cell r="AI3">
            <v>16226000</v>
          </cell>
          <cell r="AJ3">
            <v>7295000</v>
          </cell>
          <cell r="AK3">
            <v>7424000</v>
          </cell>
        </row>
        <row r="4">
          <cell r="D4"/>
          <cell r="E4"/>
          <cell r="F4">
            <v>2182000</v>
          </cell>
          <cell r="G4">
            <v>2268000</v>
          </cell>
          <cell r="H4">
            <v>2674000</v>
          </cell>
          <cell r="I4">
            <v>4492000</v>
          </cell>
          <cell r="J4">
            <v>3808000</v>
          </cell>
          <cell r="K4">
            <v>2952000</v>
          </cell>
          <cell r="L4">
            <v>3016000</v>
          </cell>
          <cell r="M4">
            <v>2460000</v>
          </cell>
          <cell r="N4">
            <v>2268000</v>
          </cell>
          <cell r="O4">
            <v>1583000</v>
          </cell>
          <cell r="P4">
            <v>2781000</v>
          </cell>
          <cell r="Q4">
            <v>2984000</v>
          </cell>
          <cell r="R4">
            <v>2995000</v>
          </cell>
          <cell r="S4">
            <v>3797000</v>
          </cell>
          <cell r="T4">
            <v>5102000</v>
          </cell>
          <cell r="U4">
            <v>5113000</v>
          </cell>
          <cell r="V4">
            <v>3829000</v>
          </cell>
          <cell r="W4">
            <v>4182000</v>
          </cell>
          <cell r="X4">
            <v>7081000</v>
          </cell>
          <cell r="Y4">
            <v>3262000</v>
          </cell>
          <cell r="Z4">
            <v>3230000</v>
          </cell>
          <cell r="AA4">
            <v>5081000</v>
          </cell>
          <cell r="AB4">
            <v>8193000</v>
          </cell>
          <cell r="AC4">
            <v>2621000</v>
          </cell>
          <cell r="AD4">
            <v>6664000</v>
          </cell>
          <cell r="AE4"/>
          <cell r="AF4">
            <v>2139000</v>
          </cell>
          <cell r="AG4">
            <v>4824000</v>
          </cell>
          <cell r="AH4">
            <v>2888000</v>
          </cell>
          <cell r="AI4">
            <v>10824000</v>
          </cell>
          <cell r="AJ4">
            <v>4867000</v>
          </cell>
          <cell r="AK4">
            <v>4057000</v>
          </cell>
        </row>
        <row r="8">
          <cell r="D8">
            <v>530000</v>
          </cell>
          <cell r="E8">
            <v>430000</v>
          </cell>
          <cell r="F8">
            <v>370000</v>
          </cell>
          <cell r="G8">
            <v>420000</v>
          </cell>
          <cell r="H8">
            <v>410000</v>
          </cell>
          <cell r="I8">
            <v>360000</v>
          </cell>
          <cell r="J8">
            <v>370000</v>
          </cell>
          <cell r="K8">
            <v>380000</v>
          </cell>
          <cell r="L8">
            <v>370000</v>
          </cell>
          <cell r="M8">
            <v>370000</v>
          </cell>
          <cell r="N8">
            <v>380000</v>
          </cell>
          <cell r="O8">
            <v>380000</v>
          </cell>
          <cell r="P8">
            <v>380000</v>
          </cell>
          <cell r="Q8">
            <v>360000</v>
          </cell>
          <cell r="R8">
            <v>380000</v>
          </cell>
          <cell r="S8">
            <v>430000</v>
          </cell>
          <cell r="T8">
            <v>370000</v>
          </cell>
          <cell r="U8">
            <v>370000</v>
          </cell>
          <cell r="V8">
            <v>430000</v>
          </cell>
          <cell r="W8">
            <v>380000</v>
          </cell>
          <cell r="X8">
            <v>380000</v>
          </cell>
          <cell r="Y8">
            <v>480000</v>
          </cell>
          <cell r="Z8">
            <v>440000</v>
          </cell>
          <cell r="AA8">
            <v>430000</v>
          </cell>
          <cell r="AB8">
            <v>580000</v>
          </cell>
          <cell r="AC8">
            <v>380000</v>
          </cell>
          <cell r="AD8">
            <v>430000</v>
          </cell>
          <cell r="AE8">
            <v>370000</v>
          </cell>
          <cell r="AF8">
            <v>410000</v>
          </cell>
          <cell r="AG8">
            <v>370000</v>
          </cell>
          <cell r="AH8">
            <v>370000</v>
          </cell>
          <cell r="AI8">
            <v>480000</v>
          </cell>
          <cell r="AJ8">
            <v>410000</v>
          </cell>
          <cell r="AK8">
            <v>430000</v>
          </cell>
        </row>
        <row r="9">
          <cell r="D9">
            <v>210000</v>
          </cell>
          <cell r="E9">
            <v>170000</v>
          </cell>
          <cell r="F9">
            <v>150000</v>
          </cell>
          <cell r="G9">
            <v>170000</v>
          </cell>
          <cell r="H9">
            <v>160000</v>
          </cell>
          <cell r="I9">
            <v>140000</v>
          </cell>
          <cell r="J9">
            <v>150000</v>
          </cell>
          <cell r="K9">
            <v>150000</v>
          </cell>
          <cell r="L9">
            <v>150000</v>
          </cell>
          <cell r="M9">
            <v>150000</v>
          </cell>
          <cell r="N9">
            <v>150000</v>
          </cell>
          <cell r="O9">
            <v>150000</v>
          </cell>
          <cell r="P9">
            <v>150000</v>
          </cell>
          <cell r="Q9">
            <v>140000</v>
          </cell>
          <cell r="R9">
            <v>150000</v>
          </cell>
          <cell r="S9">
            <v>170000</v>
          </cell>
          <cell r="T9">
            <v>150000</v>
          </cell>
          <cell r="U9">
            <v>150000</v>
          </cell>
          <cell r="V9">
            <v>170000</v>
          </cell>
          <cell r="W9">
            <v>150000</v>
          </cell>
          <cell r="X9">
            <v>150000</v>
          </cell>
          <cell r="Y9">
            <v>190000</v>
          </cell>
          <cell r="Z9">
            <v>180000</v>
          </cell>
          <cell r="AA9">
            <v>170000</v>
          </cell>
          <cell r="AB9">
            <v>230000</v>
          </cell>
          <cell r="AC9">
            <v>150000</v>
          </cell>
          <cell r="AD9">
            <v>170000</v>
          </cell>
          <cell r="AE9">
            <v>150000</v>
          </cell>
          <cell r="AF9">
            <v>160000</v>
          </cell>
          <cell r="AG9">
            <v>150000</v>
          </cell>
          <cell r="AH9">
            <v>150000</v>
          </cell>
          <cell r="AI9">
            <v>190000</v>
          </cell>
          <cell r="AJ9">
            <v>160000</v>
          </cell>
          <cell r="AK9">
            <v>170000</v>
          </cell>
        </row>
        <row r="10">
          <cell r="D10">
            <v>160000</v>
          </cell>
          <cell r="E10">
            <v>130000</v>
          </cell>
          <cell r="F10">
            <v>110000</v>
          </cell>
          <cell r="G10">
            <v>130000</v>
          </cell>
          <cell r="H10">
            <v>120000</v>
          </cell>
          <cell r="I10">
            <v>110000</v>
          </cell>
          <cell r="J10">
            <v>110000</v>
          </cell>
          <cell r="K10">
            <v>110000</v>
          </cell>
          <cell r="L10">
            <v>110000</v>
          </cell>
          <cell r="M10">
            <v>110000</v>
          </cell>
          <cell r="N10">
            <v>110000</v>
          </cell>
          <cell r="O10">
            <v>110000</v>
          </cell>
          <cell r="P10">
            <v>110000</v>
          </cell>
          <cell r="Q10">
            <v>110000</v>
          </cell>
          <cell r="R10">
            <v>110000</v>
          </cell>
          <cell r="S10">
            <v>130000</v>
          </cell>
          <cell r="T10">
            <v>110000</v>
          </cell>
          <cell r="U10">
            <v>110000</v>
          </cell>
          <cell r="V10">
            <v>130000</v>
          </cell>
          <cell r="W10">
            <v>110000</v>
          </cell>
          <cell r="X10">
            <v>110000</v>
          </cell>
          <cell r="Y10">
            <v>140000</v>
          </cell>
          <cell r="Z10">
            <v>130000</v>
          </cell>
          <cell r="AA10">
            <v>130000</v>
          </cell>
          <cell r="AB10">
            <v>170000</v>
          </cell>
          <cell r="AC10">
            <v>110000</v>
          </cell>
          <cell r="AD10">
            <v>130000</v>
          </cell>
          <cell r="AE10">
            <v>110000</v>
          </cell>
          <cell r="AF10">
            <v>120000</v>
          </cell>
          <cell r="AG10">
            <v>110000</v>
          </cell>
          <cell r="AH10">
            <v>110000</v>
          </cell>
          <cell r="AI10">
            <v>140000</v>
          </cell>
          <cell r="AJ10">
            <v>120000</v>
          </cell>
          <cell r="AK10">
            <v>130000</v>
          </cell>
        </row>
        <row r="13">
          <cell r="D13">
            <v>250000</v>
          </cell>
          <cell r="E13">
            <v>250000</v>
          </cell>
          <cell r="F13">
            <v>250000</v>
          </cell>
          <cell r="G13">
            <v>250000</v>
          </cell>
          <cell r="H13">
            <v>250000</v>
          </cell>
          <cell r="I13">
            <v>250000</v>
          </cell>
          <cell r="J13">
            <v>250000</v>
          </cell>
          <cell r="K13">
            <v>250000</v>
          </cell>
          <cell r="L13">
            <v>250000</v>
          </cell>
          <cell r="M13">
            <v>250000</v>
          </cell>
          <cell r="N13">
            <v>250000</v>
          </cell>
          <cell r="O13">
            <v>250000</v>
          </cell>
          <cell r="P13">
            <v>250000</v>
          </cell>
          <cell r="Q13">
            <v>250000</v>
          </cell>
          <cell r="R13">
            <v>250000</v>
          </cell>
          <cell r="S13">
            <v>250000</v>
          </cell>
          <cell r="T13">
            <v>250000</v>
          </cell>
          <cell r="U13">
            <v>250000</v>
          </cell>
          <cell r="V13">
            <v>250000</v>
          </cell>
          <cell r="W13">
            <v>250000</v>
          </cell>
          <cell r="X13">
            <v>250000</v>
          </cell>
          <cell r="Y13">
            <v>250000</v>
          </cell>
          <cell r="Z13">
            <v>250000</v>
          </cell>
          <cell r="AA13">
            <v>250000</v>
          </cell>
          <cell r="AB13">
            <v>250000</v>
          </cell>
          <cell r="AC13">
            <v>250000</v>
          </cell>
          <cell r="AD13">
            <v>250000</v>
          </cell>
          <cell r="AE13">
            <v>250000</v>
          </cell>
          <cell r="AF13">
            <v>250000</v>
          </cell>
          <cell r="AG13">
            <v>250000</v>
          </cell>
          <cell r="AH13">
            <v>250000</v>
          </cell>
          <cell r="AI13">
            <v>250000</v>
          </cell>
          <cell r="AJ13">
            <v>250000</v>
          </cell>
          <cell r="AK13">
            <v>250000</v>
          </cell>
        </row>
        <row r="14">
          <cell r="D14">
            <v>200000</v>
          </cell>
          <cell r="E14">
            <v>200000</v>
          </cell>
          <cell r="F14">
            <v>200000</v>
          </cell>
          <cell r="G14">
            <v>200000</v>
          </cell>
          <cell r="H14">
            <v>200000</v>
          </cell>
          <cell r="I14">
            <v>200000</v>
          </cell>
          <cell r="J14">
            <v>200000</v>
          </cell>
          <cell r="K14">
            <v>200000</v>
          </cell>
          <cell r="L14">
            <v>200000</v>
          </cell>
          <cell r="M14">
            <v>200000</v>
          </cell>
          <cell r="N14">
            <v>200000</v>
          </cell>
          <cell r="O14">
            <v>200000</v>
          </cell>
          <cell r="P14">
            <v>200000</v>
          </cell>
          <cell r="Q14">
            <v>200000</v>
          </cell>
          <cell r="R14">
            <v>200000</v>
          </cell>
          <cell r="S14">
            <v>200000</v>
          </cell>
          <cell r="T14">
            <v>200000</v>
          </cell>
          <cell r="U14">
            <v>200000</v>
          </cell>
          <cell r="V14">
            <v>200000</v>
          </cell>
          <cell r="W14">
            <v>200000</v>
          </cell>
          <cell r="X14">
            <v>200000</v>
          </cell>
          <cell r="Y14">
            <v>200000</v>
          </cell>
          <cell r="Z14">
            <v>200000</v>
          </cell>
          <cell r="AA14">
            <v>200000</v>
          </cell>
          <cell r="AB14">
            <v>200000</v>
          </cell>
          <cell r="AC14">
            <v>200000</v>
          </cell>
          <cell r="AD14">
            <v>200000</v>
          </cell>
          <cell r="AE14">
            <v>200000</v>
          </cell>
          <cell r="AF14">
            <v>200000</v>
          </cell>
          <cell r="AG14">
            <v>200000</v>
          </cell>
          <cell r="AH14">
            <v>200000</v>
          </cell>
          <cell r="AI14">
            <v>200000</v>
          </cell>
          <cell r="AJ14">
            <v>200000</v>
          </cell>
          <cell r="AK14">
            <v>200000</v>
          </cell>
        </row>
        <row r="15">
          <cell r="D15">
            <v>150000</v>
          </cell>
          <cell r="E15">
            <v>150000</v>
          </cell>
          <cell r="F15">
            <v>150000</v>
          </cell>
          <cell r="G15">
            <v>150000</v>
          </cell>
          <cell r="H15">
            <v>150000</v>
          </cell>
          <cell r="I15">
            <v>150000</v>
          </cell>
          <cell r="J15">
            <v>150000</v>
          </cell>
          <cell r="K15">
            <v>150000</v>
          </cell>
          <cell r="L15">
            <v>150000</v>
          </cell>
          <cell r="M15">
            <v>150000</v>
          </cell>
          <cell r="N15">
            <v>150000</v>
          </cell>
          <cell r="O15">
            <v>150000</v>
          </cell>
          <cell r="P15">
            <v>150000</v>
          </cell>
          <cell r="Q15">
            <v>150000</v>
          </cell>
          <cell r="R15">
            <v>150000</v>
          </cell>
          <cell r="S15">
            <v>150000</v>
          </cell>
          <cell r="T15">
            <v>150000</v>
          </cell>
          <cell r="U15">
            <v>150000</v>
          </cell>
          <cell r="V15">
            <v>150000</v>
          </cell>
          <cell r="W15">
            <v>150000</v>
          </cell>
          <cell r="X15">
            <v>150000</v>
          </cell>
          <cell r="Y15">
            <v>150000</v>
          </cell>
          <cell r="Z15">
            <v>150000</v>
          </cell>
          <cell r="AA15">
            <v>150000</v>
          </cell>
          <cell r="AB15">
            <v>150000</v>
          </cell>
          <cell r="AC15">
            <v>150000</v>
          </cell>
          <cell r="AD15">
            <v>150000</v>
          </cell>
          <cell r="AE15">
            <v>150000</v>
          </cell>
          <cell r="AF15">
            <v>150000</v>
          </cell>
          <cell r="AG15">
            <v>150000</v>
          </cell>
          <cell r="AH15">
            <v>150000</v>
          </cell>
          <cell r="AI15">
            <v>150000</v>
          </cell>
          <cell r="AJ15">
            <v>150000</v>
          </cell>
          <cell r="AK15">
            <v>150000</v>
          </cell>
        </row>
        <row r="17">
          <cell r="D17">
            <v>125000</v>
          </cell>
          <cell r="E17">
            <v>125000</v>
          </cell>
          <cell r="F17">
            <v>125000</v>
          </cell>
          <cell r="G17">
            <v>125000</v>
          </cell>
          <cell r="H17">
            <v>125000</v>
          </cell>
          <cell r="I17">
            <v>125000</v>
          </cell>
          <cell r="J17">
            <v>125000</v>
          </cell>
          <cell r="K17">
            <v>125000</v>
          </cell>
          <cell r="L17">
            <v>125000</v>
          </cell>
          <cell r="M17">
            <v>125000</v>
          </cell>
          <cell r="N17">
            <v>125000</v>
          </cell>
          <cell r="O17">
            <v>125000</v>
          </cell>
          <cell r="P17">
            <v>125000</v>
          </cell>
          <cell r="Q17">
            <v>125000</v>
          </cell>
          <cell r="R17">
            <v>125000</v>
          </cell>
          <cell r="S17">
            <v>125000</v>
          </cell>
          <cell r="T17">
            <v>125000</v>
          </cell>
          <cell r="U17">
            <v>125000</v>
          </cell>
          <cell r="V17">
            <v>125000</v>
          </cell>
          <cell r="W17">
            <v>125000</v>
          </cell>
          <cell r="X17">
            <v>125000</v>
          </cell>
          <cell r="Y17">
            <v>125000</v>
          </cell>
          <cell r="Z17">
            <v>125000</v>
          </cell>
          <cell r="AA17">
            <v>125000</v>
          </cell>
          <cell r="AB17">
            <v>125000</v>
          </cell>
          <cell r="AC17">
            <v>125000</v>
          </cell>
          <cell r="AD17">
            <v>125000</v>
          </cell>
          <cell r="AE17">
            <v>125000</v>
          </cell>
          <cell r="AF17">
            <v>125000</v>
          </cell>
          <cell r="AG17">
            <v>125000</v>
          </cell>
          <cell r="AH17">
            <v>125000</v>
          </cell>
          <cell r="AI17">
            <v>125000</v>
          </cell>
          <cell r="AJ17">
            <v>125000</v>
          </cell>
          <cell r="AK17">
            <v>125000</v>
          </cell>
        </row>
        <row r="18">
          <cell r="D18">
            <v>100000</v>
          </cell>
          <cell r="E18">
            <v>100000</v>
          </cell>
          <cell r="F18">
            <v>100000</v>
          </cell>
          <cell r="G18">
            <v>100000</v>
          </cell>
          <cell r="H18">
            <v>100000</v>
          </cell>
          <cell r="I18">
            <v>100000</v>
          </cell>
          <cell r="J18">
            <v>100000</v>
          </cell>
          <cell r="K18">
            <v>100000</v>
          </cell>
          <cell r="L18">
            <v>100000</v>
          </cell>
          <cell r="M18">
            <v>100000</v>
          </cell>
          <cell r="N18">
            <v>100000</v>
          </cell>
          <cell r="O18">
            <v>100000</v>
          </cell>
          <cell r="P18">
            <v>100000</v>
          </cell>
          <cell r="Q18">
            <v>100000</v>
          </cell>
          <cell r="R18">
            <v>100000</v>
          </cell>
          <cell r="S18">
            <v>100000</v>
          </cell>
          <cell r="T18">
            <v>100000</v>
          </cell>
          <cell r="U18">
            <v>100000</v>
          </cell>
          <cell r="V18">
            <v>100000</v>
          </cell>
          <cell r="W18">
            <v>100000</v>
          </cell>
          <cell r="X18">
            <v>100000</v>
          </cell>
          <cell r="Y18">
            <v>100000</v>
          </cell>
          <cell r="Z18">
            <v>100000</v>
          </cell>
          <cell r="AA18">
            <v>100000</v>
          </cell>
          <cell r="AB18">
            <v>100000</v>
          </cell>
          <cell r="AC18">
            <v>100000</v>
          </cell>
          <cell r="AD18">
            <v>100000</v>
          </cell>
          <cell r="AE18">
            <v>100000</v>
          </cell>
          <cell r="AF18">
            <v>100000</v>
          </cell>
          <cell r="AG18">
            <v>100000</v>
          </cell>
          <cell r="AH18">
            <v>100000</v>
          </cell>
          <cell r="AI18">
            <v>100000</v>
          </cell>
          <cell r="AJ18">
            <v>100000</v>
          </cell>
          <cell r="AK18">
            <v>100000</v>
          </cell>
        </row>
        <row r="19">
          <cell r="D19">
            <v>75000</v>
          </cell>
          <cell r="E19">
            <v>75000</v>
          </cell>
          <cell r="F19">
            <v>75000</v>
          </cell>
          <cell r="G19">
            <v>75000</v>
          </cell>
          <cell r="H19">
            <v>75000</v>
          </cell>
          <cell r="I19">
            <v>75000</v>
          </cell>
          <cell r="J19">
            <v>75000</v>
          </cell>
          <cell r="K19">
            <v>75000</v>
          </cell>
          <cell r="L19">
            <v>75000</v>
          </cell>
          <cell r="M19">
            <v>75000</v>
          </cell>
          <cell r="N19">
            <v>75000</v>
          </cell>
          <cell r="O19">
            <v>75000</v>
          </cell>
          <cell r="P19">
            <v>75000</v>
          </cell>
          <cell r="Q19">
            <v>75000</v>
          </cell>
          <cell r="R19">
            <v>75000</v>
          </cell>
          <cell r="S19">
            <v>75000</v>
          </cell>
          <cell r="T19">
            <v>75000</v>
          </cell>
          <cell r="U19">
            <v>75000</v>
          </cell>
          <cell r="V19">
            <v>75000</v>
          </cell>
          <cell r="W19">
            <v>75000</v>
          </cell>
          <cell r="X19">
            <v>75000</v>
          </cell>
          <cell r="Y19">
            <v>75000</v>
          </cell>
          <cell r="Z19">
            <v>75000</v>
          </cell>
          <cell r="AA19">
            <v>75000</v>
          </cell>
          <cell r="AB19">
            <v>75000</v>
          </cell>
          <cell r="AC19">
            <v>75000</v>
          </cell>
          <cell r="AD19">
            <v>75000</v>
          </cell>
          <cell r="AE19">
            <v>75000</v>
          </cell>
          <cell r="AF19">
            <v>75000</v>
          </cell>
          <cell r="AG19">
            <v>75000</v>
          </cell>
          <cell r="AH19">
            <v>75000</v>
          </cell>
          <cell r="AI19">
            <v>75000</v>
          </cell>
          <cell r="AJ19">
            <v>75000</v>
          </cell>
          <cell r="AK19">
            <v>75000</v>
          </cell>
        </row>
        <row r="20">
          <cell r="D20"/>
          <cell r="E20"/>
          <cell r="F20"/>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row>
        <row r="21">
          <cell r="D21">
            <v>856000</v>
          </cell>
          <cell r="E21">
            <v>453000</v>
          </cell>
          <cell r="F21">
            <v>510000</v>
          </cell>
          <cell r="G21">
            <v>550000</v>
          </cell>
          <cell r="H21">
            <v>510000</v>
          </cell>
          <cell r="I21">
            <v>643000</v>
          </cell>
          <cell r="J21">
            <v>600000</v>
          </cell>
          <cell r="K21">
            <v>450000</v>
          </cell>
          <cell r="L21">
            <v>600000</v>
          </cell>
          <cell r="M21">
            <v>495000</v>
          </cell>
          <cell r="N21">
            <v>528000</v>
          </cell>
          <cell r="O21">
            <v>470000</v>
          </cell>
          <cell r="P21">
            <v>735000</v>
          </cell>
          <cell r="Q21">
            <v>775000</v>
          </cell>
          <cell r="R21">
            <v>470000</v>
          </cell>
          <cell r="S21">
            <v>1943000</v>
          </cell>
          <cell r="T21">
            <v>470000</v>
          </cell>
          <cell r="U21">
            <v>602000</v>
          </cell>
          <cell r="V21">
            <v>545000</v>
          </cell>
          <cell r="W21">
            <v>673000</v>
          </cell>
          <cell r="X21">
            <v>800000</v>
          </cell>
          <cell r="Y21">
            <v>458000</v>
          </cell>
          <cell r="Z21">
            <v>750000</v>
          </cell>
          <cell r="AA21">
            <v>497000</v>
          </cell>
          <cell r="AB21">
            <v>2800000</v>
          </cell>
          <cell r="AC21">
            <v>655000</v>
          </cell>
          <cell r="AD21">
            <v>2000000</v>
          </cell>
          <cell r="AE21">
            <v>485000</v>
          </cell>
          <cell r="AF21">
            <v>525000</v>
          </cell>
          <cell r="AG21">
            <v>850000</v>
          </cell>
          <cell r="AH21">
            <v>370000</v>
          </cell>
          <cell r="AI21">
            <v>2867000</v>
          </cell>
          <cell r="AJ21">
            <v>532000</v>
          </cell>
          <cell r="AK21">
            <v>600000</v>
          </cell>
        </row>
        <row r="22">
          <cell r="D22"/>
          <cell r="E22"/>
          <cell r="F22"/>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row>
        <row r="23">
          <cell r="D23" t="str">
            <v>Kota Bekasi</v>
          </cell>
          <cell r="E23" t="str">
            <v>Kab. Bekasi</v>
          </cell>
          <cell r="F23" t="str">
            <v>Kab. Bogor</v>
          </cell>
          <cell r="G23" t="str">
            <v>Kota Bogor</v>
          </cell>
          <cell r="H23" t="str">
            <v>Kota Depok</v>
          </cell>
          <cell r="I23" t="str">
            <v>Kota Tangerang</v>
          </cell>
          <cell r="J23" t="str">
            <v>Kota Tangerang Selatan</v>
          </cell>
          <cell r="K23" t="str">
            <v>Kab. Tangerang</v>
          </cell>
          <cell r="L23" t="str">
            <v>Kepulauan Seribu</v>
          </cell>
        </row>
        <row r="24">
          <cell r="D24">
            <v>284000</v>
          </cell>
          <cell r="E24">
            <v>284000</v>
          </cell>
          <cell r="F24">
            <v>300000</v>
          </cell>
          <cell r="G24">
            <v>300000</v>
          </cell>
          <cell r="H24">
            <v>275000</v>
          </cell>
          <cell r="I24">
            <v>286000</v>
          </cell>
          <cell r="J24">
            <v>286000</v>
          </cell>
          <cell r="K24">
            <v>310000</v>
          </cell>
          <cell r="L24">
            <v>428000</v>
          </cell>
          <cell r="R24">
            <v>470000</v>
          </cell>
        </row>
        <row r="25">
          <cell r="D25">
            <v>568000</v>
          </cell>
          <cell r="E25">
            <v>568000</v>
          </cell>
          <cell r="F25"/>
          <cell r="G25"/>
          <cell r="H25"/>
          <cell r="I25"/>
          <cell r="J25"/>
          <cell r="K25"/>
          <cell r="L25"/>
          <cell r="R25"/>
        </row>
        <row r="26">
          <cell r="D26">
            <v>568000</v>
          </cell>
          <cell r="E26">
            <v>568000</v>
          </cell>
          <cell r="F26"/>
          <cell r="G26"/>
          <cell r="H26"/>
          <cell r="I26"/>
          <cell r="J26"/>
          <cell r="K26"/>
          <cell r="L26"/>
          <cell r="R26"/>
        </row>
        <row r="27">
          <cell r="D27">
            <v>600000</v>
          </cell>
          <cell r="E27">
            <v>600000</v>
          </cell>
          <cell r="F27"/>
          <cell r="G27"/>
          <cell r="H27"/>
          <cell r="I27"/>
          <cell r="J27"/>
          <cell r="K27"/>
          <cell r="L27"/>
          <cell r="R27"/>
        </row>
        <row r="28">
          <cell r="D28">
            <v>600000</v>
          </cell>
          <cell r="E28">
            <v>600000</v>
          </cell>
          <cell r="F28"/>
          <cell r="G28"/>
          <cell r="H28"/>
          <cell r="I28"/>
          <cell r="J28"/>
          <cell r="K28"/>
          <cell r="L28"/>
          <cell r="R28"/>
        </row>
        <row r="29">
          <cell r="D29">
            <v>550000</v>
          </cell>
          <cell r="E29">
            <v>550000</v>
          </cell>
          <cell r="F29"/>
          <cell r="G29"/>
          <cell r="H29"/>
          <cell r="I29"/>
          <cell r="J29"/>
          <cell r="K29"/>
          <cell r="L29"/>
          <cell r="R29"/>
        </row>
        <row r="30">
          <cell r="D30">
            <v>572000</v>
          </cell>
          <cell r="E30">
            <v>572000</v>
          </cell>
          <cell r="F30"/>
          <cell r="G30"/>
          <cell r="H30"/>
          <cell r="I30"/>
          <cell r="J30"/>
          <cell r="K30"/>
          <cell r="L30"/>
          <cell r="R30"/>
          <cell r="AE30">
            <v>572000</v>
          </cell>
        </row>
        <row r="31">
          <cell r="D31">
            <v>572000</v>
          </cell>
          <cell r="E31">
            <v>572000</v>
          </cell>
          <cell r="F31"/>
          <cell r="G31"/>
          <cell r="H31"/>
          <cell r="I31"/>
          <cell r="J31"/>
          <cell r="K31"/>
          <cell r="L31"/>
          <cell r="R31"/>
          <cell r="AE31">
            <v>572000</v>
          </cell>
        </row>
        <row r="32">
          <cell r="D32">
            <v>620000</v>
          </cell>
          <cell r="E32">
            <v>620000</v>
          </cell>
          <cell r="F32"/>
          <cell r="G32"/>
          <cell r="H32"/>
          <cell r="I32"/>
          <cell r="J32"/>
          <cell r="K32"/>
          <cell r="L32"/>
          <cell r="R32"/>
          <cell r="AE32">
            <v>620000</v>
          </cell>
        </row>
        <row r="33">
          <cell r="D33">
            <v>856000</v>
          </cell>
          <cell r="E33">
            <v>856000</v>
          </cell>
          <cell r="F33"/>
          <cell r="G33"/>
          <cell r="H33"/>
          <cell r="I33"/>
          <cell r="J33"/>
          <cell r="K33"/>
          <cell r="L33"/>
          <cell r="R33"/>
        </row>
        <row r="35">
          <cell r="D35"/>
          <cell r="E35"/>
          <cell r="F35"/>
          <cell r="G35"/>
        </row>
        <row r="36">
          <cell r="D36">
            <v>8720000</v>
          </cell>
          <cell r="E36">
            <v>5381000</v>
          </cell>
          <cell r="F36">
            <v>5303000</v>
          </cell>
          <cell r="G36">
            <v>5017000</v>
          </cell>
          <cell r="H36">
            <v>4449000</v>
          </cell>
          <cell r="I36">
            <v>4420000</v>
          </cell>
          <cell r="J36">
            <v>4960000</v>
          </cell>
          <cell r="K36">
            <v>5236000</v>
          </cell>
          <cell r="L36">
            <v>3820000</v>
          </cell>
          <cell r="M36">
            <v>5000000</v>
          </cell>
          <cell r="N36">
            <v>5850000</v>
          </cell>
          <cell r="O36">
            <v>4491000</v>
          </cell>
          <cell r="P36">
            <v>2654000</v>
          </cell>
          <cell r="Q36">
            <v>4901000</v>
          </cell>
          <cell r="R36">
            <v>4797000</v>
          </cell>
          <cell r="S36">
            <v>4000000</v>
          </cell>
          <cell r="T36">
            <v>4919000</v>
          </cell>
          <cell r="U36">
            <v>2309000</v>
          </cell>
          <cell r="V36">
            <v>4820000</v>
          </cell>
          <cell r="W36">
            <v>3089000</v>
          </cell>
          <cell r="X36">
            <v>3467000</v>
          </cell>
          <cell r="Y36">
            <v>6848000</v>
          </cell>
          <cell r="Z36">
            <v>4375000</v>
          </cell>
          <cell r="AA36">
            <v>3750000</v>
          </cell>
          <cell r="AB36">
            <v>3859000</v>
          </cell>
          <cell r="AC36">
            <v>2140000</v>
          </cell>
          <cell r="AD36">
            <v>4612000</v>
          </cell>
          <cell r="AE36">
            <v>5725000</v>
          </cell>
          <cell r="AF36">
            <v>3827000</v>
          </cell>
          <cell r="AG36">
            <v>4168000</v>
          </cell>
          <cell r="AH36">
            <v>5344000</v>
          </cell>
          <cell r="AI36">
            <v>3872000</v>
          </cell>
          <cell r="AJ36">
            <v>4076000</v>
          </cell>
          <cell r="AK36">
            <v>4000000</v>
          </cell>
        </row>
        <row r="37">
          <cell r="D37">
            <v>2063000</v>
          </cell>
          <cell r="E37">
            <v>2755000</v>
          </cell>
          <cell r="F37">
            <v>1850000</v>
          </cell>
          <cell r="G37">
            <v>2695000</v>
          </cell>
          <cell r="H37">
            <v>2007000</v>
          </cell>
          <cell r="I37">
            <v>3526000</v>
          </cell>
          <cell r="J37">
            <v>2195000</v>
          </cell>
          <cell r="K37">
            <v>3332000</v>
          </cell>
          <cell r="L37">
            <v>3119000</v>
          </cell>
          <cell r="M37">
            <v>4102000</v>
          </cell>
          <cell r="N37">
            <v>3083000</v>
          </cell>
          <cell r="O37">
            <v>2488000</v>
          </cell>
          <cell r="P37">
            <v>1923000</v>
          </cell>
          <cell r="Q37">
            <v>3391000</v>
          </cell>
          <cell r="R37">
            <v>3316000</v>
          </cell>
          <cell r="S37">
            <v>2188000</v>
          </cell>
          <cell r="T37">
            <v>2290000</v>
          </cell>
          <cell r="U37">
            <v>2027000</v>
          </cell>
          <cell r="V37">
            <v>1938000</v>
          </cell>
          <cell r="W37">
            <v>2574000</v>
          </cell>
          <cell r="X37">
            <v>3240000</v>
          </cell>
          <cell r="Y37">
            <v>2433000</v>
          </cell>
          <cell r="Z37">
            <v>2648000</v>
          </cell>
          <cell r="AA37">
            <v>2133000</v>
          </cell>
          <cell r="AB37">
            <v>3318000</v>
          </cell>
          <cell r="AC37">
            <v>1628000</v>
          </cell>
          <cell r="AD37">
            <v>3843000</v>
          </cell>
          <cell r="AE37">
            <v>2373000</v>
          </cell>
          <cell r="AF37">
            <v>2838000</v>
          </cell>
          <cell r="AG37">
            <v>3107000</v>
          </cell>
          <cell r="AH37">
            <v>2318000</v>
          </cell>
          <cell r="AI37">
            <v>3341000</v>
          </cell>
          <cell r="AJ37">
            <v>3098000</v>
          </cell>
          <cell r="AK37">
            <v>2735000</v>
          </cell>
        </row>
        <row r="38">
          <cell r="D38">
            <v>992000</v>
          </cell>
          <cell r="E38">
            <v>1201000</v>
          </cell>
          <cell r="F38">
            <v>1201000</v>
          </cell>
          <cell r="G38">
            <v>1384000</v>
          </cell>
          <cell r="H38">
            <v>1153000</v>
          </cell>
          <cell r="I38">
            <v>1533000</v>
          </cell>
          <cell r="J38">
            <v>1100000</v>
          </cell>
          <cell r="K38">
            <v>1353000</v>
          </cell>
          <cell r="L38">
            <v>1650000</v>
          </cell>
          <cell r="M38">
            <v>1225000</v>
          </cell>
          <cell r="N38">
            <v>1955000</v>
          </cell>
          <cell r="O38">
            <v>1425000</v>
          </cell>
          <cell r="P38">
            <v>1125000</v>
          </cell>
          <cell r="Q38">
            <v>1160000</v>
          </cell>
          <cell r="R38">
            <v>1500000</v>
          </cell>
          <cell r="S38">
            <v>1507000</v>
          </cell>
          <cell r="T38">
            <v>1270000</v>
          </cell>
          <cell r="U38">
            <v>1679000</v>
          </cell>
          <cell r="V38">
            <v>1423000</v>
          </cell>
          <cell r="W38">
            <v>1297000</v>
          </cell>
          <cell r="X38">
            <v>1059000</v>
          </cell>
          <cell r="Y38">
            <v>1685000</v>
          </cell>
          <cell r="Z38">
            <v>1418000</v>
          </cell>
          <cell r="AA38">
            <v>1355000</v>
          </cell>
          <cell r="AB38">
            <v>2521000</v>
          </cell>
          <cell r="AC38">
            <v>1546000</v>
          </cell>
          <cell r="AD38">
            <v>1160000</v>
          </cell>
          <cell r="AE38">
            <v>1204000</v>
          </cell>
          <cell r="AF38">
            <v>1957000</v>
          </cell>
          <cell r="AG38">
            <v>1606000</v>
          </cell>
          <cell r="AH38">
            <v>1297000</v>
          </cell>
          <cell r="AI38">
            <v>2056000</v>
          </cell>
          <cell r="AJ38">
            <v>1344000</v>
          </cell>
          <cell r="AK38">
            <v>1507000</v>
          </cell>
        </row>
        <row r="39">
          <cell r="D39">
            <v>730000</v>
          </cell>
          <cell r="E39">
            <v>686000</v>
          </cell>
          <cell r="F39">
            <v>750000</v>
          </cell>
          <cell r="G39">
            <v>845000</v>
          </cell>
          <cell r="H39">
            <v>814000</v>
          </cell>
          <cell r="I39">
            <v>770000</v>
          </cell>
          <cell r="J39">
            <v>699000</v>
          </cell>
          <cell r="K39">
            <v>701000</v>
          </cell>
          <cell r="L39">
            <v>852000</v>
          </cell>
          <cell r="M39">
            <v>580000</v>
          </cell>
          <cell r="N39">
            <v>861000</v>
          </cell>
          <cell r="O39">
            <v>580000</v>
          </cell>
          <cell r="P39">
            <v>538000</v>
          </cell>
          <cell r="Q39">
            <v>659000</v>
          </cell>
          <cell r="R39">
            <v>697000</v>
          </cell>
          <cell r="S39">
            <v>804000</v>
          </cell>
          <cell r="T39">
            <v>978000</v>
          </cell>
          <cell r="U39">
            <v>951000</v>
          </cell>
          <cell r="V39">
            <v>745000</v>
          </cell>
          <cell r="W39">
            <v>786000</v>
          </cell>
          <cell r="X39">
            <v>667000</v>
          </cell>
          <cell r="Y39">
            <v>1138000</v>
          </cell>
          <cell r="Z39">
            <v>907000</v>
          </cell>
          <cell r="AA39">
            <v>688000</v>
          </cell>
          <cell r="AB39">
            <v>1038000</v>
          </cell>
          <cell r="AC39">
            <v>692000</v>
          </cell>
          <cell r="AD39">
            <v>605000</v>
          </cell>
          <cell r="AE39">
            <v>724000</v>
          </cell>
          <cell r="AF39">
            <v>649000</v>
          </cell>
          <cell r="AG39">
            <v>955000</v>
          </cell>
          <cell r="AH39">
            <v>792000</v>
          </cell>
          <cell r="AI39">
            <v>967000</v>
          </cell>
          <cell r="AJ39">
            <v>704000</v>
          </cell>
          <cell r="AK39">
            <v>904000</v>
          </cell>
        </row>
        <row r="40">
          <cell r="L40">
            <v>532000</v>
          </cell>
          <cell r="M40">
            <v>624000</v>
          </cell>
          <cell r="P40">
            <v>672000</v>
          </cell>
          <cell r="Q40">
            <v>628000</v>
          </cell>
          <cell r="T40">
            <v>1342000</v>
          </cell>
          <cell r="U40">
            <v>1396000</v>
          </cell>
          <cell r="W40">
            <v>716000</v>
          </cell>
          <cell r="X40">
            <v>950000</v>
          </cell>
          <cell r="Y40">
            <v>920000</v>
          </cell>
          <cell r="AA40">
            <v>698000</v>
          </cell>
          <cell r="AB40">
            <v>1400000</v>
          </cell>
          <cell r="AC40">
            <v>598000</v>
          </cell>
          <cell r="AD40">
            <v>804000</v>
          </cell>
          <cell r="AF40">
            <v>1172000</v>
          </cell>
          <cell r="AG40">
            <v>904000</v>
          </cell>
          <cell r="AH40">
            <v>532000</v>
          </cell>
          <cell r="AI40">
            <v>846000</v>
          </cell>
          <cell r="AK40">
            <v>1502000</v>
          </cell>
        </row>
        <row r="41">
          <cell r="D41">
            <v>256000</v>
          </cell>
          <cell r="E41">
            <v>200000</v>
          </cell>
          <cell r="F41">
            <v>108000</v>
          </cell>
          <cell r="G41">
            <v>267000</v>
          </cell>
          <cell r="H41">
            <v>233000</v>
          </cell>
          <cell r="I41">
            <v>127000</v>
          </cell>
          <cell r="J41">
            <v>308000</v>
          </cell>
          <cell r="K41">
            <v>190000</v>
          </cell>
          <cell r="L41">
            <v>101000</v>
          </cell>
          <cell r="M41">
            <v>147000</v>
          </cell>
          <cell r="N41">
            <v>179000</v>
          </cell>
          <cell r="O41">
            <v>168000</v>
          </cell>
          <cell r="P41">
            <v>171000</v>
          </cell>
          <cell r="Q41">
            <v>134000</v>
          </cell>
          <cell r="R41">
            <v>180000</v>
          </cell>
          <cell r="S41">
            <v>533000</v>
          </cell>
          <cell r="T41">
            <v>138000</v>
          </cell>
          <cell r="U41">
            <v>165000</v>
          </cell>
          <cell r="V41">
            <v>187000</v>
          </cell>
          <cell r="W41">
            <v>171000</v>
          </cell>
          <cell r="X41">
            <v>288000</v>
          </cell>
          <cell r="Y41">
            <v>227000</v>
          </cell>
          <cell r="Z41">
            <v>231000</v>
          </cell>
          <cell r="AA41">
            <v>116000</v>
          </cell>
          <cell r="AB41">
            <v>513000</v>
          </cell>
          <cell r="AC41">
            <v>109000</v>
          </cell>
          <cell r="AD41">
            <v>215000</v>
          </cell>
          <cell r="AE41">
            <v>536000</v>
          </cell>
          <cell r="AF41">
            <v>97000</v>
          </cell>
          <cell r="AG41">
            <v>265000</v>
          </cell>
          <cell r="AH41">
            <v>165000</v>
          </cell>
          <cell r="AI41">
            <v>236000</v>
          </cell>
          <cell r="AJ41">
            <v>313000</v>
          </cell>
          <cell r="AK41">
            <v>218000</v>
          </cell>
        </row>
        <row r="42">
          <cell r="D42"/>
          <cell r="E42"/>
          <cell r="F42">
            <v>728000</v>
          </cell>
          <cell r="G42">
            <v>1046000</v>
          </cell>
          <cell r="H42">
            <v>978000</v>
          </cell>
          <cell r="I42">
            <v>766000</v>
          </cell>
          <cell r="J42">
            <v>1128000</v>
          </cell>
          <cell r="K42">
            <v>892000</v>
          </cell>
          <cell r="L42">
            <v>714000</v>
          </cell>
          <cell r="M42">
            <v>806000</v>
          </cell>
          <cell r="N42">
            <v>870000</v>
          </cell>
          <cell r="O42">
            <v>848000</v>
          </cell>
          <cell r="P42">
            <v>854000</v>
          </cell>
          <cell r="Q42">
            <v>780000</v>
          </cell>
          <cell r="R42">
            <v>872000</v>
          </cell>
          <cell r="S42">
            <v>1578000</v>
          </cell>
          <cell r="T42">
            <v>788000</v>
          </cell>
          <cell r="U42">
            <v>842000</v>
          </cell>
          <cell r="V42">
            <v>886000</v>
          </cell>
          <cell r="W42">
            <v>854000</v>
          </cell>
          <cell r="X42">
            <v>1088000</v>
          </cell>
          <cell r="Y42">
            <v>966000</v>
          </cell>
          <cell r="Z42">
            <v>974000</v>
          </cell>
          <cell r="AA42">
            <v>744000</v>
          </cell>
          <cell r="AB42">
            <v>1538000</v>
          </cell>
          <cell r="AC42">
            <v>730000</v>
          </cell>
          <cell r="AD42">
            <v>942000</v>
          </cell>
          <cell r="AE42">
            <v>1584000</v>
          </cell>
          <cell r="AF42">
            <v>706000</v>
          </cell>
          <cell r="AG42">
            <v>1042000</v>
          </cell>
          <cell r="AH42">
            <v>842000</v>
          </cell>
          <cell r="AI42">
            <v>984000</v>
          </cell>
          <cell r="AJ42">
            <v>1138000</v>
          </cell>
          <cell r="AK42">
            <v>948000</v>
          </cell>
        </row>
        <row r="43">
          <cell r="D43"/>
          <cell r="E43"/>
          <cell r="F43"/>
          <cell r="G43"/>
        </row>
        <row r="44">
          <cell r="D44"/>
          <cell r="E44"/>
          <cell r="F44"/>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row>
        <row r="45">
          <cell r="D45">
            <v>760000</v>
          </cell>
          <cell r="E45">
            <v>567000</v>
          </cell>
          <cell r="F45">
            <v>426000</v>
          </cell>
          <cell r="G45">
            <v>458000</v>
          </cell>
          <cell r="H45">
            <v>442000</v>
          </cell>
          <cell r="I45">
            <v>453000</v>
          </cell>
          <cell r="J45">
            <v>451000</v>
          </cell>
          <cell r="K45">
            <v>351000</v>
          </cell>
          <cell r="L45">
            <v>319000</v>
          </cell>
          <cell r="M45">
            <v>465000</v>
          </cell>
          <cell r="N45">
            <v>489000</v>
          </cell>
          <cell r="O45">
            <v>452000</v>
          </cell>
          <cell r="P45">
            <v>462000</v>
          </cell>
          <cell r="Q45">
            <v>455000</v>
          </cell>
          <cell r="R45">
            <v>380000</v>
          </cell>
          <cell r="S45">
            <v>423000</v>
          </cell>
          <cell r="T45">
            <v>490000</v>
          </cell>
          <cell r="U45">
            <v>440000</v>
          </cell>
          <cell r="V45">
            <v>403000</v>
          </cell>
          <cell r="W45">
            <v>510000</v>
          </cell>
          <cell r="X45">
            <v>463000</v>
          </cell>
          <cell r="Y45">
            <v>737000</v>
          </cell>
          <cell r="Z45">
            <v>503000</v>
          </cell>
          <cell r="AA45">
            <v>642000</v>
          </cell>
          <cell r="AB45">
            <v>482000</v>
          </cell>
          <cell r="AC45">
            <v>383000</v>
          </cell>
          <cell r="AD45">
            <v>575000</v>
          </cell>
          <cell r="AE45">
            <v>678000</v>
          </cell>
          <cell r="AF45">
            <v>555000</v>
          </cell>
          <cell r="AG45">
            <v>390000</v>
          </cell>
          <cell r="AH45">
            <v>471000</v>
          </cell>
          <cell r="AI45">
            <v>503000</v>
          </cell>
          <cell r="AJ45">
            <v>390000</v>
          </cell>
          <cell r="AK45">
            <v>393000</v>
          </cell>
        </row>
        <row r="46">
          <cell r="D46">
            <v>993000</v>
          </cell>
          <cell r="E46">
            <v>799000</v>
          </cell>
          <cell r="F46">
            <v>738000</v>
          </cell>
          <cell r="G46">
            <v>607000</v>
          </cell>
          <cell r="H46">
            <v>710000</v>
          </cell>
          <cell r="I46">
            <v>663000</v>
          </cell>
          <cell r="J46">
            <v>675000</v>
          </cell>
          <cell r="K46">
            <v>502000</v>
          </cell>
          <cell r="L46">
            <v>582000</v>
          </cell>
          <cell r="M46">
            <v>595000</v>
          </cell>
          <cell r="N46">
            <v>718000</v>
          </cell>
          <cell r="O46">
            <v>577000</v>
          </cell>
          <cell r="P46">
            <v>617000</v>
          </cell>
          <cell r="Q46">
            <v>679000</v>
          </cell>
          <cell r="R46">
            <v>545000</v>
          </cell>
          <cell r="S46">
            <v>750000</v>
          </cell>
          <cell r="T46">
            <v>620000</v>
          </cell>
          <cell r="U46">
            <v>652000</v>
          </cell>
          <cell r="V46">
            <v>583000</v>
          </cell>
          <cell r="W46">
            <v>664000</v>
          </cell>
          <cell r="X46">
            <v>638000</v>
          </cell>
          <cell r="Y46">
            <v>907000</v>
          </cell>
          <cell r="Z46">
            <v>800000</v>
          </cell>
          <cell r="AA46">
            <v>1046000</v>
          </cell>
          <cell r="AB46">
            <v>768000</v>
          </cell>
          <cell r="AC46">
            <v>538000</v>
          </cell>
          <cell r="AD46">
            <v>693000</v>
          </cell>
          <cell r="AE46">
            <v>930000</v>
          </cell>
          <cell r="AF46">
            <v>714000</v>
          </cell>
          <cell r="AG46">
            <v>562000</v>
          </cell>
          <cell r="AH46">
            <v>634000</v>
          </cell>
          <cell r="AI46">
            <v>728000</v>
          </cell>
          <cell r="AJ46">
            <v>574000</v>
          </cell>
          <cell r="AK46">
            <v>722000</v>
          </cell>
        </row>
        <row r="47">
          <cell r="D47">
            <v>2257000</v>
          </cell>
          <cell r="E47">
            <v>1914000</v>
          </cell>
          <cell r="F47">
            <v>1576000</v>
          </cell>
          <cell r="G47">
            <v>1470000</v>
          </cell>
          <cell r="H47">
            <v>2159000</v>
          </cell>
          <cell r="I47">
            <v>1732000</v>
          </cell>
          <cell r="J47">
            <v>1350000</v>
          </cell>
          <cell r="K47">
            <v>1492000</v>
          </cell>
          <cell r="L47">
            <v>1229000</v>
          </cell>
          <cell r="M47">
            <v>1538000</v>
          </cell>
          <cell r="N47">
            <v>1448000</v>
          </cell>
          <cell r="O47">
            <v>1200000</v>
          </cell>
          <cell r="P47">
            <v>1247000</v>
          </cell>
          <cell r="Q47">
            <v>2092000</v>
          </cell>
          <cell r="R47">
            <v>1340000</v>
          </cell>
          <cell r="S47">
            <v>1250000</v>
          </cell>
          <cell r="T47">
            <v>1250000</v>
          </cell>
          <cell r="U47">
            <v>1672000</v>
          </cell>
          <cell r="V47">
            <v>2218000</v>
          </cell>
          <cell r="W47">
            <v>1335000</v>
          </cell>
          <cell r="X47">
            <v>1881000</v>
          </cell>
          <cell r="Y47">
            <v>2523000</v>
          </cell>
          <cell r="Z47">
            <v>1413000</v>
          </cell>
          <cell r="AA47">
            <v>2013000</v>
          </cell>
          <cell r="AB47">
            <v>2063000</v>
          </cell>
          <cell r="AC47">
            <v>1262000</v>
          </cell>
          <cell r="AD47">
            <v>1220000</v>
          </cell>
          <cell r="AE47">
            <v>1752000</v>
          </cell>
          <cell r="AF47">
            <v>1632000</v>
          </cell>
          <cell r="AG47">
            <v>2296000</v>
          </cell>
          <cell r="AH47">
            <v>1484000</v>
          </cell>
          <cell r="AI47">
            <v>1952000</v>
          </cell>
          <cell r="AJ47">
            <v>1301000</v>
          </cell>
          <cell r="AK47">
            <v>1763000</v>
          </cell>
        </row>
        <row r="48">
          <cell r="D48"/>
          <cell r="E48"/>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row>
        <row r="49">
          <cell r="D49">
            <v>542000</v>
          </cell>
          <cell r="E49">
            <v>474000</v>
          </cell>
          <cell r="F49">
            <v>303000</v>
          </cell>
          <cell r="G49">
            <v>332000</v>
          </cell>
          <cell r="H49">
            <v>398000</v>
          </cell>
          <cell r="I49">
            <v>413000</v>
          </cell>
          <cell r="J49">
            <v>411000</v>
          </cell>
          <cell r="K49">
            <v>311000</v>
          </cell>
          <cell r="L49">
            <v>279000</v>
          </cell>
          <cell r="M49">
            <v>425000</v>
          </cell>
          <cell r="N49">
            <v>391000</v>
          </cell>
          <cell r="O49">
            <v>421000</v>
          </cell>
          <cell r="P49">
            <v>422000</v>
          </cell>
          <cell r="Q49">
            <v>415000</v>
          </cell>
          <cell r="R49">
            <v>340000</v>
          </cell>
          <cell r="S49">
            <v>324000</v>
          </cell>
          <cell r="T49">
            <v>450000</v>
          </cell>
          <cell r="U49">
            <v>400000</v>
          </cell>
          <cell r="V49">
            <v>363000</v>
          </cell>
          <cell r="W49">
            <v>464000</v>
          </cell>
          <cell r="X49">
            <v>423000</v>
          </cell>
          <cell r="Y49">
            <v>488000</v>
          </cell>
          <cell r="Z49">
            <v>488000</v>
          </cell>
          <cell r="AA49">
            <v>463000</v>
          </cell>
          <cell r="AB49">
            <v>442000</v>
          </cell>
          <cell r="AC49">
            <v>343000</v>
          </cell>
          <cell r="AD49">
            <v>523000</v>
          </cell>
          <cell r="AE49">
            <v>502000</v>
          </cell>
          <cell r="AF49">
            <v>449000</v>
          </cell>
          <cell r="AG49">
            <v>350000</v>
          </cell>
          <cell r="AH49">
            <v>431000</v>
          </cell>
          <cell r="AI49">
            <v>463000</v>
          </cell>
          <cell r="AJ49">
            <v>350000</v>
          </cell>
          <cell r="AK49">
            <v>373000</v>
          </cell>
        </row>
        <row r="50">
          <cell r="D50">
            <v>667000</v>
          </cell>
          <cell r="E50">
            <v>692000</v>
          </cell>
          <cell r="F50">
            <v>474000</v>
          </cell>
          <cell r="G50">
            <v>507000</v>
          </cell>
          <cell r="H50">
            <v>623000</v>
          </cell>
          <cell r="I50">
            <v>575000</v>
          </cell>
          <cell r="J50">
            <v>511000</v>
          </cell>
          <cell r="K50">
            <v>432000</v>
          </cell>
          <cell r="L50">
            <v>432000</v>
          </cell>
          <cell r="M50">
            <v>525000</v>
          </cell>
          <cell r="N50">
            <v>502000</v>
          </cell>
          <cell r="O50">
            <v>512000</v>
          </cell>
          <cell r="P50">
            <v>547000</v>
          </cell>
          <cell r="Q50">
            <v>609000</v>
          </cell>
          <cell r="R50">
            <v>475000</v>
          </cell>
          <cell r="S50">
            <v>478000</v>
          </cell>
          <cell r="T50">
            <v>550000</v>
          </cell>
          <cell r="U50">
            <v>582000</v>
          </cell>
          <cell r="V50">
            <v>513000</v>
          </cell>
          <cell r="W50">
            <v>604000</v>
          </cell>
          <cell r="X50">
            <v>568000</v>
          </cell>
          <cell r="Y50">
            <v>652000</v>
          </cell>
          <cell r="Z50">
            <v>713000</v>
          </cell>
          <cell r="AA50">
            <v>602000</v>
          </cell>
          <cell r="AB50">
            <v>698000</v>
          </cell>
          <cell r="AC50">
            <v>468000</v>
          </cell>
          <cell r="AD50">
            <v>623000</v>
          </cell>
          <cell r="AE50">
            <v>632000</v>
          </cell>
          <cell r="AF50">
            <v>582000</v>
          </cell>
          <cell r="AG50">
            <v>492000</v>
          </cell>
          <cell r="AH50">
            <v>531000</v>
          </cell>
          <cell r="AI50">
            <v>658000</v>
          </cell>
          <cell r="AJ50">
            <v>504000</v>
          </cell>
          <cell r="AK50">
            <v>657000</v>
          </cell>
        </row>
        <row r="51">
          <cell r="D51">
            <v>1347000</v>
          </cell>
          <cell r="E51">
            <v>1110000</v>
          </cell>
          <cell r="F51">
            <v>919000</v>
          </cell>
          <cell r="G51">
            <v>1204000</v>
          </cell>
          <cell r="H51">
            <v>1784000</v>
          </cell>
          <cell r="I51">
            <v>1075000</v>
          </cell>
          <cell r="J51">
            <v>1011000</v>
          </cell>
          <cell r="K51">
            <v>987000</v>
          </cell>
          <cell r="L51">
            <v>1084000</v>
          </cell>
          <cell r="M51">
            <v>1298000</v>
          </cell>
          <cell r="N51">
            <v>1030000</v>
          </cell>
          <cell r="O51">
            <v>950000</v>
          </cell>
          <cell r="P51">
            <v>1047000</v>
          </cell>
          <cell r="Q51">
            <v>1902000</v>
          </cell>
          <cell r="R51">
            <v>1219000</v>
          </cell>
          <cell r="S51">
            <v>1050000</v>
          </cell>
          <cell r="T51">
            <v>1050000</v>
          </cell>
          <cell r="U51">
            <v>1520000</v>
          </cell>
          <cell r="V51">
            <v>1574000</v>
          </cell>
          <cell r="W51">
            <v>1171000</v>
          </cell>
          <cell r="X51">
            <v>1710000</v>
          </cell>
          <cell r="Y51">
            <v>1569000</v>
          </cell>
          <cell r="Z51">
            <v>1213000</v>
          </cell>
          <cell r="AA51">
            <v>1294000</v>
          </cell>
          <cell r="AB51">
            <v>1863000</v>
          </cell>
          <cell r="AC51">
            <v>1062000</v>
          </cell>
          <cell r="AD51">
            <v>1050000</v>
          </cell>
          <cell r="AE51">
            <v>1201000</v>
          </cell>
          <cell r="AF51">
            <v>1115000</v>
          </cell>
          <cell r="AG51">
            <v>2088000</v>
          </cell>
          <cell r="AH51">
            <v>1170000</v>
          </cell>
          <cell r="AI51">
            <v>1752000</v>
          </cell>
          <cell r="AJ51">
            <v>1101000</v>
          </cell>
          <cell r="AK51">
            <v>1603000</v>
          </cell>
        </row>
        <row r="53">
          <cell r="D53">
            <v>359000</v>
          </cell>
          <cell r="E53">
            <v>414000</v>
          </cell>
          <cell r="F53">
            <v>255000</v>
          </cell>
          <cell r="G53">
            <v>262000</v>
          </cell>
          <cell r="H53">
            <v>338000</v>
          </cell>
          <cell r="I53">
            <v>310000</v>
          </cell>
          <cell r="J53">
            <v>279000</v>
          </cell>
          <cell r="K53">
            <v>180000</v>
          </cell>
          <cell r="L53">
            <v>219000</v>
          </cell>
          <cell r="M53">
            <v>288000</v>
          </cell>
          <cell r="N53">
            <v>290000</v>
          </cell>
          <cell r="O53">
            <v>220000</v>
          </cell>
          <cell r="P53">
            <v>277000</v>
          </cell>
          <cell r="Q53">
            <v>288000</v>
          </cell>
          <cell r="R53">
            <v>250000</v>
          </cell>
          <cell r="S53">
            <v>241000</v>
          </cell>
          <cell r="T53">
            <v>269000</v>
          </cell>
          <cell r="U53">
            <v>303000</v>
          </cell>
          <cell r="V53">
            <v>280000</v>
          </cell>
          <cell r="W53">
            <v>309000</v>
          </cell>
          <cell r="X53">
            <v>265000</v>
          </cell>
          <cell r="Y53">
            <v>362000</v>
          </cell>
          <cell r="Z53">
            <v>397000</v>
          </cell>
          <cell r="AA53">
            <v>339000</v>
          </cell>
          <cell r="AB53">
            <v>321000</v>
          </cell>
          <cell r="AC53">
            <v>268000</v>
          </cell>
          <cell r="AD53">
            <v>254000</v>
          </cell>
          <cell r="AE53">
            <v>340000</v>
          </cell>
          <cell r="AF53">
            <v>343000</v>
          </cell>
          <cell r="AG53">
            <v>225000</v>
          </cell>
          <cell r="AH53">
            <v>241000</v>
          </cell>
          <cell r="AI53">
            <v>310000</v>
          </cell>
          <cell r="AJ53">
            <v>269000</v>
          </cell>
          <cell r="AK53">
            <v>260000</v>
          </cell>
        </row>
        <row r="54">
          <cell r="D54">
            <v>455000</v>
          </cell>
          <cell r="E54">
            <v>498000</v>
          </cell>
          <cell r="F54">
            <v>319000</v>
          </cell>
          <cell r="G54">
            <v>351000</v>
          </cell>
          <cell r="H54">
            <v>408000</v>
          </cell>
          <cell r="I54">
            <v>397000</v>
          </cell>
          <cell r="J54">
            <v>427000</v>
          </cell>
          <cell r="K54">
            <v>248000</v>
          </cell>
          <cell r="L54">
            <v>397000</v>
          </cell>
          <cell r="M54">
            <v>367000</v>
          </cell>
          <cell r="N54">
            <v>455000</v>
          </cell>
          <cell r="O54">
            <v>290000</v>
          </cell>
          <cell r="P54">
            <v>387000</v>
          </cell>
          <cell r="Q54">
            <v>365000</v>
          </cell>
          <cell r="R54">
            <v>366000</v>
          </cell>
          <cell r="S54">
            <v>366000</v>
          </cell>
          <cell r="T54">
            <v>357000</v>
          </cell>
          <cell r="U54">
            <v>422000</v>
          </cell>
          <cell r="V54">
            <v>397000</v>
          </cell>
          <cell r="W54">
            <v>369000</v>
          </cell>
          <cell r="X54">
            <v>346000</v>
          </cell>
          <cell r="Y54">
            <v>441000</v>
          </cell>
          <cell r="Z54">
            <v>420000</v>
          </cell>
          <cell r="AA54">
            <v>448000</v>
          </cell>
          <cell r="AB54">
            <v>478000</v>
          </cell>
          <cell r="AC54">
            <v>416000</v>
          </cell>
          <cell r="AD54">
            <v>446000</v>
          </cell>
          <cell r="AE54">
            <v>425000</v>
          </cell>
          <cell r="AF54">
            <v>411000</v>
          </cell>
          <cell r="AG54">
            <v>289000</v>
          </cell>
          <cell r="AH54">
            <v>297000</v>
          </cell>
          <cell r="AI54">
            <v>421000</v>
          </cell>
          <cell r="AJ54">
            <v>404000</v>
          </cell>
          <cell r="AK54">
            <v>331000</v>
          </cell>
        </row>
        <row r="55">
          <cell r="D55">
            <v>1197000</v>
          </cell>
          <cell r="E55">
            <v>931000</v>
          </cell>
          <cell r="F55">
            <v>770000</v>
          </cell>
          <cell r="G55">
            <v>750000</v>
          </cell>
          <cell r="H55">
            <v>1381000</v>
          </cell>
          <cell r="I55">
            <v>948000</v>
          </cell>
          <cell r="J55">
            <v>764000</v>
          </cell>
          <cell r="K55">
            <v>696000</v>
          </cell>
          <cell r="L55">
            <v>888000</v>
          </cell>
          <cell r="M55">
            <v>1110000</v>
          </cell>
          <cell r="N55">
            <v>745000</v>
          </cell>
          <cell r="O55">
            <v>933000</v>
          </cell>
          <cell r="P55">
            <v>774000</v>
          </cell>
          <cell r="Q55">
            <v>1272000</v>
          </cell>
          <cell r="R55">
            <v>809000</v>
          </cell>
          <cell r="S55">
            <v>900000</v>
          </cell>
          <cell r="T55">
            <v>922000</v>
          </cell>
          <cell r="U55">
            <v>1095000</v>
          </cell>
          <cell r="V55">
            <v>1307000</v>
          </cell>
          <cell r="W55">
            <v>869000</v>
          </cell>
          <cell r="X55">
            <v>933000</v>
          </cell>
          <cell r="Y55">
            <v>1419000</v>
          </cell>
          <cell r="Z55">
            <v>820000</v>
          </cell>
          <cell r="AA55">
            <v>1032000</v>
          </cell>
          <cell r="AB55">
            <v>1182000</v>
          </cell>
          <cell r="AC55">
            <v>1054000</v>
          </cell>
          <cell r="AD55">
            <v>803000</v>
          </cell>
          <cell r="AE55">
            <v>1051000</v>
          </cell>
          <cell r="AF55">
            <v>965000</v>
          </cell>
          <cell r="AG55">
            <v>1299000</v>
          </cell>
          <cell r="AH55">
            <v>807000</v>
          </cell>
          <cell r="AI55">
            <v>1120000</v>
          </cell>
          <cell r="AJ55">
            <v>1006000</v>
          </cell>
          <cell r="AK55">
            <v>874000</v>
          </cell>
        </row>
        <row r="57">
          <cell r="D57">
            <v>130000</v>
          </cell>
          <cell r="E57">
            <v>130000</v>
          </cell>
          <cell r="F57">
            <v>130000</v>
          </cell>
          <cell r="G57">
            <v>130000</v>
          </cell>
          <cell r="H57">
            <v>130000</v>
          </cell>
          <cell r="I57">
            <v>130000</v>
          </cell>
          <cell r="J57">
            <v>130000</v>
          </cell>
          <cell r="K57">
            <v>130000</v>
          </cell>
          <cell r="L57">
            <v>130000</v>
          </cell>
          <cell r="M57">
            <v>130000</v>
          </cell>
          <cell r="N57">
            <v>130000</v>
          </cell>
          <cell r="O57">
            <v>130000</v>
          </cell>
          <cell r="P57">
            <v>130000</v>
          </cell>
          <cell r="Q57">
            <v>130000</v>
          </cell>
          <cell r="R57">
            <v>130000</v>
          </cell>
          <cell r="S57">
            <v>130000</v>
          </cell>
          <cell r="T57">
            <v>130000</v>
          </cell>
          <cell r="U57">
            <v>130000</v>
          </cell>
          <cell r="V57">
            <v>130000</v>
          </cell>
          <cell r="W57">
            <v>130000</v>
          </cell>
          <cell r="X57">
            <v>130000</v>
          </cell>
          <cell r="Y57">
            <v>130000</v>
          </cell>
          <cell r="Z57">
            <v>130000</v>
          </cell>
          <cell r="AA57">
            <v>130000</v>
          </cell>
          <cell r="AB57">
            <v>130000</v>
          </cell>
          <cell r="AC57">
            <v>130000</v>
          </cell>
          <cell r="AD57">
            <v>130000</v>
          </cell>
          <cell r="AE57">
            <v>130000</v>
          </cell>
          <cell r="AF57">
            <v>130000</v>
          </cell>
          <cell r="AG57">
            <v>130000</v>
          </cell>
          <cell r="AH57">
            <v>130000</v>
          </cell>
          <cell r="AI57">
            <v>130000</v>
          </cell>
          <cell r="AJ57">
            <v>130000</v>
          </cell>
          <cell r="AK57">
            <v>130000</v>
          </cell>
        </row>
        <row r="58">
          <cell r="D58">
            <v>95000</v>
          </cell>
          <cell r="E58">
            <v>95000</v>
          </cell>
          <cell r="F58">
            <v>95000</v>
          </cell>
          <cell r="G58">
            <v>95000</v>
          </cell>
          <cell r="H58">
            <v>95000</v>
          </cell>
          <cell r="I58">
            <v>95000</v>
          </cell>
          <cell r="J58">
            <v>95000</v>
          </cell>
          <cell r="K58">
            <v>95000</v>
          </cell>
          <cell r="L58">
            <v>95000</v>
          </cell>
          <cell r="M58">
            <v>95000</v>
          </cell>
          <cell r="N58">
            <v>95000</v>
          </cell>
          <cell r="O58">
            <v>95000</v>
          </cell>
          <cell r="P58">
            <v>95000</v>
          </cell>
          <cell r="Q58">
            <v>95000</v>
          </cell>
          <cell r="R58">
            <v>95000</v>
          </cell>
          <cell r="S58">
            <v>95000</v>
          </cell>
          <cell r="T58">
            <v>95000</v>
          </cell>
          <cell r="U58">
            <v>95000</v>
          </cell>
          <cell r="V58">
            <v>95000</v>
          </cell>
          <cell r="W58">
            <v>95000</v>
          </cell>
          <cell r="X58">
            <v>95000</v>
          </cell>
          <cell r="Y58">
            <v>95000</v>
          </cell>
          <cell r="Z58">
            <v>95000</v>
          </cell>
          <cell r="AA58">
            <v>95000</v>
          </cell>
          <cell r="AB58">
            <v>95000</v>
          </cell>
          <cell r="AC58">
            <v>95000</v>
          </cell>
          <cell r="AD58">
            <v>95000</v>
          </cell>
          <cell r="AE58">
            <v>95000</v>
          </cell>
          <cell r="AF58">
            <v>95000</v>
          </cell>
          <cell r="AG58">
            <v>95000</v>
          </cell>
          <cell r="AH58">
            <v>95000</v>
          </cell>
          <cell r="AI58">
            <v>95000</v>
          </cell>
          <cell r="AJ58">
            <v>95000</v>
          </cell>
          <cell r="AK58">
            <v>95000</v>
          </cell>
        </row>
        <row r="59">
          <cell r="D59"/>
          <cell r="E59"/>
          <cell r="F59"/>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row>
        <row r="60">
          <cell r="D60">
            <v>170000</v>
          </cell>
          <cell r="E60">
            <v>170000</v>
          </cell>
          <cell r="F60">
            <v>170000</v>
          </cell>
          <cell r="G60">
            <v>170000</v>
          </cell>
          <cell r="H60">
            <v>170000</v>
          </cell>
          <cell r="I60">
            <v>170000</v>
          </cell>
          <cell r="J60">
            <v>170000</v>
          </cell>
          <cell r="K60">
            <v>170000</v>
          </cell>
          <cell r="L60">
            <v>170000</v>
          </cell>
          <cell r="M60">
            <v>170000</v>
          </cell>
          <cell r="N60">
            <v>170000</v>
          </cell>
          <cell r="O60">
            <v>170000</v>
          </cell>
          <cell r="P60">
            <v>170000</v>
          </cell>
          <cell r="Q60">
            <v>170000</v>
          </cell>
          <cell r="R60">
            <v>170000</v>
          </cell>
          <cell r="S60">
            <v>170000</v>
          </cell>
          <cell r="T60">
            <v>170000</v>
          </cell>
          <cell r="U60">
            <v>170000</v>
          </cell>
          <cell r="V60">
            <v>170000</v>
          </cell>
          <cell r="W60">
            <v>170000</v>
          </cell>
          <cell r="X60">
            <v>170000</v>
          </cell>
          <cell r="Y60">
            <v>170000</v>
          </cell>
          <cell r="Z60">
            <v>170000</v>
          </cell>
          <cell r="AA60">
            <v>170000</v>
          </cell>
          <cell r="AB60">
            <v>170000</v>
          </cell>
          <cell r="AC60">
            <v>170000</v>
          </cell>
          <cell r="AD60">
            <v>170000</v>
          </cell>
          <cell r="AE60">
            <v>170000</v>
          </cell>
          <cell r="AF60">
            <v>170000</v>
          </cell>
          <cell r="AG60">
            <v>170000</v>
          </cell>
          <cell r="AH60">
            <v>170000</v>
          </cell>
          <cell r="AI60">
            <v>170000</v>
          </cell>
          <cell r="AJ60">
            <v>170000</v>
          </cell>
          <cell r="AK60">
            <v>170000</v>
          </cell>
        </row>
        <row r="61">
          <cell r="D61"/>
          <cell r="E61"/>
          <cell r="F61"/>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row>
        <row r="62">
          <cell r="D62">
            <v>500000</v>
          </cell>
          <cell r="E62">
            <v>500000</v>
          </cell>
          <cell r="F62">
            <v>500000</v>
          </cell>
          <cell r="G62">
            <v>500000</v>
          </cell>
          <cell r="H62">
            <v>500000</v>
          </cell>
          <cell r="I62">
            <v>500000</v>
          </cell>
          <cell r="J62">
            <v>500000</v>
          </cell>
          <cell r="K62">
            <v>500000</v>
          </cell>
          <cell r="L62">
            <v>500000</v>
          </cell>
          <cell r="M62">
            <v>500000</v>
          </cell>
          <cell r="N62">
            <v>500000</v>
          </cell>
          <cell r="O62">
            <v>500000</v>
          </cell>
          <cell r="P62">
            <v>500000</v>
          </cell>
          <cell r="Q62">
            <v>500000</v>
          </cell>
          <cell r="R62">
            <v>500000</v>
          </cell>
          <cell r="S62">
            <v>500000</v>
          </cell>
          <cell r="T62">
            <v>500000</v>
          </cell>
          <cell r="U62">
            <v>500000</v>
          </cell>
          <cell r="V62">
            <v>500000</v>
          </cell>
          <cell r="W62">
            <v>500000</v>
          </cell>
          <cell r="X62">
            <v>500000</v>
          </cell>
          <cell r="Y62">
            <v>500000</v>
          </cell>
          <cell r="Z62">
            <v>500000</v>
          </cell>
          <cell r="AA62">
            <v>500000</v>
          </cell>
          <cell r="AB62">
            <v>500000</v>
          </cell>
          <cell r="AC62">
            <v>500000</v>
          </cell>
          <cell r="AD62">
            <v>500000</v>
          </cell>
          <cell r="AE62">
            <v>500000</v>
          </cell>
          <cell r="AF62">
            <v>500000</v>
          </cell>
          <cell r="AG62">
            <v>500000</v>
          </cell>
          <cell r="AH62">
            <v>500000</v>
          </cell>
          <cell r="AI62">
            <v>500000</v>
          </cell>
          <cell r="AJ62">
            <v>500000</v>
          </cell>
          <cell r="AK62">
            <v>500000</v>
          </cell>
        </row>
        <row r="66">
          <cell r="D66">
            <v>1700000</v>
          </cell>
          <cell r="E66">
            <v>1700000</v>
          </cell>
          <cell r="F66">
            <v>1700000</v>
          </cell>
          <cell r="G66">
            <v>1700000</v>
          </cell>
          <cell r="H66">
            <v>1700000</v>
          </cell>
          <cell r="I66">
            <v>1700000</v>
          </cell>
          <cell r="J66">
            <v>1700000</v>
          </cell>
          <cell r="K66">
            <v>1700000</v>
          </cell>
          <cell r="L66">
            <v>1700000</v>
          </cell>
          <cell r="M66">
            <v>1700000</v>
          </cell>
          <cell r="N66">
            <v>1700000</v>
          </cell>
          <cell r="O66">
            <v>1700000</v>
          </cell>
          <cell r="P66">
            <v>1700000</v>
          </cell>
          <cell r="Q66">
            <v>1700000</v>
          </cell>
          <cell r="R66">
            <v>1700000</v>
          </cell>
          <cell r="S66">
            <v>1700000</v>
          </cell>
          <cell r="T66">
            <v>1700000</v>
          </cell>
          <cell r="U66">
            <v>1700000</v>
          </cell>
          <cell r="V66">
            <v>1700000</v>
          </cell>
          <cell r="W66">
            <v>1700000</v>
          </cell>
          <cell r="X66">
            <v>1700000</v>
          </cell>
          <cell r="Y66">
            <v>1700000</v>
          </cell>
          <cell r="Z66">
            <v>1700000</v>
          </cell>
          <cell r="AA66">
            <v>1700000</v>
          </cell>
          <cell r="AB66">
            <v>1700000</v>
          </cell>
          <cell r="AC66">
            <v>1700000</v>
          </cell>
          <cell r="AD66">
            <v>1700000</v>
          </cell>
          <cell r="AE66">
            <v>1700000</v>
          </cell>
          <cell r="AF66">
            <v>1700000</v>
          </cell>
          <cell r="AG66">
            <v>1700000</v>
          </cell>
          <cell r="AH66">
            <v>1700000</v>
          </cell>
          <cell r="AI66">
            <v>1700000</v>
          </cell>
          <cell r="AJ66">
            <v>1700000</v>
          </cell>
          <cell r="AK66">
            <v>1700000</v>
          </cell>
        </row>
        <row r="67">
          <cell r="D67">
            <v>1400000</v>
          </cell>
          <cell r="E67">
            <v>1400000</v>
          </cell>
          <cell r="F67">
            <v>1400000</v>
          </cell>
          <cell r="G67">
            <v>1400000</v>
          </cell>
          <cell r="H67">
            <v>1400000</v>
          </cell>
          <cell r="I67">
            <v>1400000</v>
          </cell>
          <cell r="J67">
            <v>1400000</v>
          </cell>
          <cell r="K67">
            <v>1400000</v>
          </cell>
          <cell r="L67">
            <v>1400000</v>
          </cell>
          <cell r="M67">
            <v>1400000</v>
          </cell>
          <cell r="N67">
            <v>1400000</v>
          </cell>
          <cell r="O67">
            <v>1400000</v>
          </cell>
          <cell r="P67">
            <v>1400000</v>
          </cell>
          <cell r="Q67">
            <v>1400000</v>
          </cell>
          <cell r="R67">
            <v>1400000</v>
          </cell>
          <cell r="S67">
            <v>1400000</v>
          </cell>
          <cell r="T67">
            <v>1400000</v>
          </cell>
          <cell r="U67">
            <v>1400000</v>
          </cell>
          <cell r="V67">
            <v>1400000</v>
          </cell>
          <cell r="W67">
            <v>1400000</v>
          </cell>
          <cell r="X67">
            <v>1400000</v>
          </cell>
          <cell r="Y67">
            <v>1400000</v>
          </cell>
          <cell r="Z67">
            <v>1400000</v>
          </cell>
          <cell r="AA67">
            <v>1400000</v>
          </cell>
          <cell r="AB67">
            <v>1400000</v>
          </cell>
          <cell r="AC67">
            <v>1400000</v>
          </cell>
          <cell r="AD67">
            <v>1400000</v>
          </cell>
          <cell r="AE67">
            <v>1400000</v>
          </cell>
          <cell r="AF67">
            <v>1400000</v>
          </cell>
          <cell r="AG67">
            <v>1400000</v>
          </cell>
          <cell r="AH67">
            <v>1400000</v>
          </cell>
          <cell r="AI67">
            <v>1400000</v>
          </cell>
          <cell r="AJ67">
            <v>1400000</v>
          </cell>
          <cell r="AK67">
            <v>1400000</v>
          </cell>
        </row>
        <row r="68">
          <cell r="D68">
            <v>1000000</v>
          </cell>
          <cell r="E68">
            <v>1000000</v>
          </cell>
          <cell r="F68">
            <v>1000000</v>
          </cell>
          <cell r="G68">
            <v>1000000</v>
          </cell>
          <cell r="H68">
            <v>1000000</v>
          </cell>
          <cell r="I68">
            <v>1000000</v>
          </cell>
          <cell r="J68">
            <v>1000000</v>
          </cell>
          <cell r="K68">
            <v>1000000</v>
          </cell>
          <cell r="L68">
            <v>1000000</v>
          </cell>
          <cell r="M68">
            <v>1000000</v>
          </cell>
          <cell r="N68">
            <v>1000000</v>
          </cell>
          <cell r="O68">
            <v>1000000</v>
          </cell>
          <cell r="P68">
            <v>1000000</v>
          </cell>
          <cell r="Q68">
            <v>1000000</v>
          </cell>
          <cell r="R68">
            <v>1000000</v>
          </cell>
          <cell r="S68">
            <v>1000000</v>
          </cell>
          <cell r="T68">
            <v>1000000</v>
          </cell>
          <cell r="U68">
            <v>1000000</v>
          </cell>
          <cell r="V68">
            <v>1000000</v>
          </cell>
          <cell r="W68">
            <v>1000000</v>
          </cell>
          <cell r="X68">
            <v>1000000</v>
          </cell>
          <cell r="Y68">
            <v>1000000</v>
          </cell>
          <cell r="Z68">
            <v>1000000</v>
          </cell>
          <cell r="AA68">
            <v>1000000</v>
          </cell>
          <cell r="AB68">
            <v>1000000</v>
          </cell>
          <cell r="AC68">
            <v>1000000</v>
          </cell>
          <cell r="AD68">
            <v>1000000</v>
          </cell>
          <cell r="AE68">
            <v>1000000</v>
          </cell>
          <cell r="AF68">
            <v>1000000</v>
          </cell>
          <cell r="AG68">
            <v>1000000</v>
          </cell>
          <cell r="AH68">
            <v>1000000</v>
          </cell>
          <cell r="AI68">
            <v>1000000</v>
          </cell>
          <cell r="AJ68">
            <v>1000000</v>
          </cell>
          <cell r="AK68">
            <v>1000000</v>
          </cell>
        </row>
        <row r="69">
          <cell r="D69">
            <v>900000</v>
          </cell>
          <cell r="E69">
            <v>900000</v>
          </cell>
          <cell r="F69">
            <v>900000</v>
          </cell>
          <cell r="G69">
            <v>900000</v>
          </cell>
          <cell r="H69">
            <v>900000</v>
          </cell>
          <cell r="I69">
            <v>900000</v>
          </cell>
          <cell r="J69">
            <v>900000</v>
          </cell>
          <cell r="K69">
            <v>900000</v>
          </cell>
          <cell r="L69">
            <v>900000</v>
          </cell>
          <cell r="M69">
            <v>900000</v>
          </cell>
          <cell r="N69">
            <v>900000</v>
          </cell>
          <cell r="O69">
            <v>900000</v>
          </cell>
          <cell r="P69">
            <v>900000</v>
          </cell>
          <cell r="Q69">
            <v>900000</v>
          </cell>
          <cell r="R69">
            <v>900000</v>
          </cell>
          <cell r="S69">
            <v>900000</v>
          </cell>
          <cell r="T69">
            <v>900000</v>
          </cell>
          <cell r="U69">
            <v>900000</v>
          </cell>
          <cell r="V69">
            <v>900000</v>
          </cell>
          <cell r="W69">
            <v>900000</v>
          </cell>
          <cell r="X69">
            <v>900000</v>
          </cell>
          <cell r="Y69">
            <v>900000</v>
          </cell>
          <cell r="Z69">
            <v>900000</v>
          </cell>
          <cell r="AA69">
            <v>900000</v>
          </cell>
          <cell r="AB69">
            <v>900000</v>
          </cell>
          <cell r="AC69">
            <v>900000</v>
          </cell>
          <cell r="AD69">
            <v>900000</v>
          </cell>
          <cell r="AE69">
            <v>900000</v>
          </cell>
          <cell r="AF69">
            <v>900000</v>
          </cell>
          <cell r="AG69">
            <v>900000</v>
          </cell>
          <cell r="AH69">
            <v>900000</v>
          </cell>
          <cell r="AI69">
            <v>900000</v>
          </cell>
          <cell r="AJ69">
            <v>900000</v>
          </cell>
          <cell r="AK69">
            <v>900000</v>
          </cell>
        </row>
        <row r="70">
          <cell r="D70">
            <v>700000</v>
          </cell>
          <cell r="E70">
            <v>700000</v>
          </cell>
          <cell r="F70">
            <v>700000</v>
          </cell>
          <cell r="G70">
            <v>700000</v>
          </cell>
          <cell r="H70">
            <v>700000</v>
          </cell>
          <cell r="I70">
            <v>700000</v>
          </cell>
          <cell r="J70">
            <v>700000</v>
          </cell>
          <cell r="K70">
            <v>700000</v>
          </cell>
          <cell r="L70">
            <v>700000</v>
          </cell>
          <cell r="M70">
            <v>700000</v>
          </cell>
          <cell r="N70">
            <v>700000</v>
          </cell>
          <cell r="O70">
            <v>700000</v>
          </cell>
          <cell r="P70">
            <v>700000</v>
          </cell>
          <cell r="Q70">
            <v>700000</v>
          </cell>
          <cell r="R70">
            <v>700000</v>
          </cell>
          <cell r="S70">
            <v>700000</v>
          </cell>
          <cell r="T70">
            <v>700000</v>
          </cell>
          <cell r="U70">
            <v>700000</v>
          </cell>
          <cell r="V70">
            <v>700000</v>
          </cell>
          <cell r="W70">
            <v>700000</v>
          </cell>
          <cell r="X70">
            <v>700000</v>
          </cell>
          <cell r="Y70">
            <v>700000</v>
          </cell>
          <cell r="Z70">
            <v>700000</v>
          </cell>
          <cell r="AA70">
            <v>700000</v>
          </cell>
          <cell r="AB70">
            <v>700000</v>
          </cell>
          <cell r="AC70">
            <v>700000</v>
          </cell>
          <cell r="AD70">
            <v>700000</v>
          </cell>
          <cell r="AE70">
            <v>700000</v>
          </cell>
          <cell r="AF70">
            <v>700000</v>
          </cell>
          <cell r="AG70">
            <v>700000</v>
          </cell>
          <cell r="AH70">
            <v>700000</v>
          </cell>
          <cell r="AI70">
            <v>700000</v>
          </cell>
          <cell r="AJ70">
            <v>700000</v>
          </cell>
          <cell r="AK70">
            <v>700000</v>
          </cell>
        </row>
        <row r="71">
          <cell r="D71">
            <v>400000</v>
          </cell>
          <cell r="E71">
            <v>400000</v>
          </cell>
          <cell r="F71">
            <v>400000</v>
          </cell>
          <cell r="G71">
            <v>400000</v>
          </cell>
          <cell r="H71">
            <v>400000</v>
          </cell>
          <cell r="I71">
            <v>400000</v>
          </cell>
          <cell r="J71">
            <v>400000</v>
          </cell>
          <cell r="K71">
            <v>400000</v>
          </cell>
          <cell r="L71">
            <v>400000</v>
          </cell>
          <cell r="M71">
            <v>400000</v>
          </cell>
          <cell r="N71">
            <v>400000</v>
          </cell>
          <cell r="O71">
            <v>400000</v>
          </cell>
          <cell r="P71">
            <v>400000</v>
          </cell>
          <cell r="Q71">
            <v>400000</v>
          </cell>
          <cell r="R71">
            <v>400000</v>
          </cell>
          <cell r="S71">
            <v>400000</v>
          </cell>
          <cell r="T71">
            <v>400000</v>
          </cell>
          <cell r="U71">
            <v>400000</v>
          </cell>
          <cell r="V71">
            <v>400000</v>
          </cell>
          <cell r="W71">
            <v>400000</v>
          </cell>
          <cell r="X71">
            <v>400000</v>
          </cell>
          <cell r="Y71">
            <v>400000</v>
          </cell>
          <cell r="Z71">
            <v>400000</v>
          </cell>
          <cell r="AA71">
            <v>400000</v>
          </cell>
          <cell r="AB71">
            <v>400000</v>
          </cell>
          <cell r="AC71">
            <v>400000</v>
          </cell>
          <cell r="AD71">
            <v>400000</v>
          </cell>
          <cell r="AE71">
            <v>400000</v>
          </cell>
          <cell r="AF71">
            <v>400000</v>
          </cell>
          <cell r="AG71">
            <v>400000</v>
          </cell>
          <cell r="AH71">
            <v>400000</v>
          </cell>
          <cell r="AI71">
            <v>400000</v>
          </cell>
          <cell r="AJ71">
            <v>400000</v>
          </cell>
          <cell r="AK71">
            <v>400000</v>
          </cell>
        </row>
        <row r="73">
          <cell r="D73">
            <v>450000</v>
          </cell>
          <cell r="E73">
            <v>450000</v>
          </cell>
          <cell r="F73">
            <v>450000</v>
          </cell>
          <cell r="G73">
            <v>450000</v>
          </cell>
          <cell r="H73">
            <v>450000</v>
          </cell>
          <cell r="I73">
            <v>450000</v>
          </cell>
          <cell r="J73">
            <v>450000</v>
          </cell>
          <cell r="K73">
            <v>450000</v>
          </cell>
          <cell r="L73">
            <v>450000</v>
          </cell>
          <cell r="M73">
            <v>450000</v>
          </cell>
          <cell r="N73">
            <v>450000</v>
          </cell>
          <cell r="O73">
            <v>450000</v>
          </cell>
          <cell r="P73">
            <v>450000</v>
          </cell>
          <cell r="Q73">
            <v>450000</v>
          </cell>
          <cell r="R73">
            <v>450000</v>
          </cell>
          <cell r="S73">
            <v>450000</v>
          </cell>
          <cell r="T73">
            <v>450000</v>
          </cell>
          <cell r="U73">
            <v>450000</v>
          </cell>
          <cell r="V73">
            <v>450000</v>
          </cell>
          <cell r="W73">
            <v>450000</v>
          </cell>
          <cell r="X73">
            <v>450000</v>
          </cell>
          <cell r="Y73">
            <v>450000</v>
          </cell>
          <cell r="Z73">
            <v>450000</v>
          </cell>
          <cell r="AA73">
            <v>450000</v>
          </cell>
          <cell r="AB73">
            <v>450000</v>
          </cell>
          <cell r="AC73">
            <v>450000</v>
          </cell>
          <cell r="AD73">
            <v>450000</v>
          </cell>
          <cell r="AE73">
            <v>450000</v>
          </cell>
          <cell r="AF73">
            <v>450000</v>
          </cell>
          <cell r="AG73">
            <v>450000</v>
          </cell>
          <cell r="AH73">
            <v>450000</v>
          </cell>
          <cell r="AI73">
            <v>450000</v>
          </cell>
          <cell r="AJ73">
            <v>450000</v>
          </cell>
          <cell r="AK73">
            <v>450000</v>
          </cell>
        </row>
        <row r="74">
          <cell r="D74">
            <v>400000</v>
          </cell>
          <cell r="E74">
            <v>400000</v>
          </cell>
          <cell r="F74">
            <v>400000</v>
          </cell>
          <cell r="G74">
            <v>400000</v>
          </cell>
          <cell r="H74">
            <v>400000</v>
          </cell>
          <cell r="I74">
            <v>400000</v>
          </cell>
          <cell r="J74">
            <v>400000</v>
          </cell>
          <cell r="K74">
            <v>400000</v>
          </cell>
          <cell r="L74">
            <v>400000</v>
          </cell>
          <cell r="M74">
            <v>400000</v>
          </cell>
          <cell r="N74">
            <v>400000</v>
          </cell>
          <cell r="O74">
            <v>400000</v>
          </cell>
          <cell r="P74">
            <v>400000</v>
          </cell>
          <cell r="Q74">
            <v>400000</v>
          </cell>
          <cell r="R74">
            <v>400000</v>
          </cell>
          <cell r="S74">
            <v>400000</v>
          </cell>
          <cell r="T74">
            <v>400000</v>
          </cell>
          <cell r="U74">
            <v>400000</v>
          </cell>
          <cell r="V74">
            <v>400000</v>
          </cell>
          <cell r="W74">
            <v>400000</v>
          </cell>
          <cell r="X74">
            <v>400000</v>
          </cell>
          <cell r="Y74">
            <v>400000</v>
          </cell>
          <cell r="Z74">
            <v>400000</v>
          </cell>
          <cell r="AA74">
            <v>400000</v>
          </cell>
          <cell r="AB74">
            <v>400000</v>
          </cell>
          <cell r="AC74">
            <v>400000</v>
          </cell>
          <cell r="AD74">
            <v>400000</v>
          </cell>
          <cell r="AE74">
            <v>400000</v>
          </cell>
          <cell r="AF74">
            <v>400000</v>
          </cell>
          <cell r="AG74">
            <v>400000</v>
          </cell>
          <cell r="AH74">
            <v>400000</v>
          </cell>
          <cell r="AI74">
            <v>400000</v>
          </cell>
          <cell r="AJ74">
            <v>400000</v>
          </cell>
          <cell r="AK74">
            <v>400000</v>
          </cell>
        </row>
        <row r="75">
          <cell r="D75">
            <v>300000</v>
          </cell>
          <cell r="E75">
            <v>300000</v>
          </cell>
          <cell r="F75">
            <v>300000</v>
          </cell>
          <cell r="G75">
            <v>300000</v>
          </cell>
          <cell r="H75">
            <v>300000</v>
          </cell>
          <cell r="I75">
            <v>300000</v>
          </cell>
          <cell r="J75">
            <v>300000</v>
          </cell>
          <cell r="K75">
            <v>300000</v>
          </cell>
          <cell r="L75">
            <v>300000</v>
          </cell>
          <cell r="M75">
            <v>300000</v>
          </cell>
          <cell r="N75">
            <v>300000</v>
          </cell>
          <cell r="O75">
            <v>300000</v>
          </cell>
          <cell r="P75">
            <v>300000</v>
          </cell>
          <cell r="Q75">
            <v>300000</v>
          </cell>
          <cell r="R75">
            <v>300000</v>
          </cell>
          <cell r="S75">
            <v>300000</v>
          </cell>
          <cell r="T75">
            <v>300000</v>
          </cell>
          <cell r="U75">
            <v>300000</v>
          </cell>
          <cell r="V75">
            <v>300000</v>
          </cell>
          <cell r="W75">
            <v>300000</v>
          </cell>
          <cell r="X75">
            <v>300000</v>
          </cell>
          <cell r="Y75">
            <v>300000</v>
          </cell>
          <cell r="Z75">
            <v>300000</v>
          </cell>
          <cell r="AA75">
            <v>300000</v>
          </cell>
          <cell r="AB75">
            <v>300000</v>
          </cell>
          <cell r="AC75">
            <v>300000</v>
          </cell>
          <cell r="AD75">
            <v>300000</v>
          </cell>
          <cell r="AE75">
            <v>300000</v>
          </cell>
          <cell r="AF75">
            <v>300000</v>
          </cell>
          <cell r="AG75">
            <v>300000</v>
          </cell>
          <cell r="AH75">
            <v>300000</v>
          </cell>
          <cell r="AI75">
            <v>300000</v>
          </cell>
          <cell r="AJ75">
            <v>300000</v>
          </cell>
          <cell r="AK75">
            <v>300000</v>
          </cell>
        </row>
        <row r="76">
          <cell r="D76">
            <v>300000</v>
          </cell>
          <cell r="E76">
            <v>300000</v>
          </cell>
          <cell r="F76">
            <v>300000</v>
          </cell>
          <cell r="G76">
            <v>300000</v>
          </cell>
          <cell r="H76">
            <v>300000</v>
          </cell>
          <cell r="I76">
            <v>300000</v>
          </cell>
          <cell r="J76">
            <v>300000</v>
          </cell>
          <cell r="K76">
            <v>300000</v>
          </cell>
          <cell r="L76">
            <v>300000</v>
          </cell>
          <cell r="M76">
            <v>300000</v>
          </cell>
          <cell r="N76">
            <v>300000</v>
          </cell>
          <cell r="O76">
            <v>300000</v>
          </cell>
          <cell r="P76">
            <v>300000</v>
          </cell>
          <cell r="Q76">
            <v>300000</v>
          </cell>
          <cell r="R76">
            <v>300000</v>
          </cell>
          <cell r="S76">
            <v>300000</v>
          </cell>
          <cell r="T76">
            <v>300000</v>
          </cell>
          <cell r="U76">
            <v>300000</v>
          </cell>
          <cell r="V76">
            <v>300000</v>
          </cell>
          <cell r="W76">
            <v>300000</v>
          </cell>
          <cell r="X76">
            <v>300000</v>
          </cell>
          <cell r="Y76">
            <v>300000</v>
          </cell>
          <cell r="Z76">
            <v>300000</v>
          </cell>
          <cell r="AA76">
            <v>300000</v>
          </cell>
          <cell r="AB76">
            <v>300000</v>
          </cell>
          <cell r="AC76">
            <v>300000</v>
          </cell>
          <cell r="AD76">
            <v>300000</v>
          </cell>
          <cell r="AE76">
            <v>300000</v>
          </cell>
          <cell r="AF76">
            <v>300000</v>
          </cell>
          <cell r="AG76">
            <v>300000</v>
          </cell>
          <cell r="AH76">
            <v>300000</v>
          </cell>
          <cell r="AI76">
            <v>300000</v>
          </cell>
          <cell r="AJ76">
            <v>300000</v>
          </cell>
          <cell r="AK76">
            <v>300000</v>
          </cell>
        </row>
        <row r="77">
          <cell r="D77"/>
          <cell r="E77"/>
          <cell r="F77"/>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row>
        <row r="78">
          <cell r="D78"/>
          <cell r="E78"/>
          <cell r="F78"/>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row>
        <row r="79">
          <cell r="D79">
            <v>300000</v>
          </cell>
          <cell r="E79">
            <v>300000</v>
          </cell>
          <cell r="F79">
            <v>300000</v>
          </cell>
          <cell r="G79">
            <v>300000</v>
          </cell>
          <cell r="H79">
            <v>300000</v>
          </cell>
          <cell r="I79">
            <v>300000</v>
          </cell>
          <cell r="J79">
            <v>300000</v>
          </cell>
          <cell r="K79">
            <v>300000</v>
          </cell>
          <cell r="L79">
            <v>300000</v>
          </cell>
          <cell r="M79">
            <v>300000</v>
          </cell>
          <cell r="N79">
            <v>300000</v>
          </cell>
          <cell r="O79">
            <v>300000</v>
          </cell>
          <cell r="P79">
            <v>300000</v>
          </cell>
          <cell r="Q79">
            <v>300000</v>
          </cell>
          <cell r="R79">
            <v>300000</v>
          </cell>
          <cell r="S79">
            <v>300000</v>
          </cell>
          <cell r="T79">
            <v>300000</v>
          </cell>
          <cell r="U79">
            <v>300000</v>
          </cell>
          <cell r="V79">
            <v>300000</v>
          </cell>
          <cell r="W79">
            <v>300000</v>
          </cell>
          <cell r="X79">
            <v>300000</v>
          </cell>
          <cell r="Y79">
            <v>300000</v>
          </cell>
          <cell r="Z79">
            <v>300000</v>
          </cell>
          <cell r="AA79">
            <v>300000</v>
          </cell>
          <cell r="AB79">
            <v>300000</v>
          </cell>
          <cell r="AC79">
            <v>300000</v>
          </cell>
          <cell r="AD79">
            <v>300000</v>
          </cell>
          <cell r="AE79">
            <v>300000</v>
          </cell>
          <cell r="AF79">
            <v>300000</v>
          </cell>
          <cell r="AG79">
            <v>300000</v>
          </cell>
          <cell r="AH79">
            <v>300000</v>
          </cell>
          <cell r="AI79">
            <v>300000</v>
          </cell>
          <cell r="AJ79">
            <v>300000</v>
          </cell>
          <cell r="AK79">
            <v>300000</v>
          </cell>
        </row>
        <row r="80">
          <cell r="D80">
            <v>200000</v>
          </cell>
          <cell r="E80">
            <v>200000</v>
          </cell>
          <cell r="F80">
            <v>200000</v>
          </cell>
          <cell r="G80">
            <v>200000</v>
          </cell>
          <cell r="H80">
            <v>200000</v>
          </cell>
          <cell r="I80">
            <v>200000</v>
          </cell>
          <cell r="J80">
            <v>200000</v>
          </cell>
          <cell r="K80">
            <v>200000</v>
          </cell>
          <cell r="L80">
            <v>200000</v>
          </cell>
          <cell r="M80">
            <v>200000</v>
          </cell>
          <cell r="N80">
            <v>200000</v>
          </cell>
          <cell r="O80">
            <v>200000</v>
          </cell>
          <cell r="P80">
            <v>200000</v>
          </cell>
          <cell r="Q80">
            <v>200000</v>
          </cell>
          <cell r="R80">
            <v>200000</v>
          </cell>
          <cell r="S80">
            <v>200000</v>
          </cell>
          <cell r="T80">
            <v>200000</v>
          </cell>
          <cell r="U80">
            <v>200000</v>
          </cell>
          <cell r="V80">
            <v>200000</v>
          </cell>
          <cell r="W80">
            <v>200000</v>
          </cell>
          <cell r="X80">
            <v>200000</v>
          </cell>
          <cell r="Y80">
            <v>200000</v>
          </cell>
          <cell r="Z80">
            <v>200000</v>
          </cell>
          <cell r="AA80">
            <v>200000</v>
          </cell>
          <cell r="AB80">
            <v>200000</v>
          </cell>
          <cell r="AC80">
            <v>200000</v>
          </cell>
          <cell r="AD80">
            <v>200000</v>
          </cell>
          <cell r="AE80">
            <v>200000</v>
          </cell>
          <cell r="AF80">
            <v>200000</v>
          </cell>
          <cell r="AG80">
            <v>200000</v>
          </cell>
          <cell r="AH80">
            <v>200000</v>
          </cell>
          <cell r="AI80">
            <v>200000</v>
          </cell>
          <cell r="AJ80">
            <v>200000</v>
          </cell>
          <cell r="AK80">
            <v>200000</v>
          </cell>
        </row>
        <row r="81">
          <cell r="D81">
            <v>42000</v>
          </cell>
          <cell r="E81">
            <v>40000</v>
          </cell>
          <cell r="F81">
            <v>55000</v>
          </cell>
          <cell r="G81">
            <v>44000</v>
          </cell>
          <cell r="H81">
            <v>39000</v>
          </cell>
          <cell r="I81">
            <v>41000</v>
          </cell>
          <cell r="J81">
            <v>38000</v>
          </cell>
          <cell r="K81">
            <v>36000</v>
          </cell>
          <cell r="L81">
            <v>40000</v>
          </cell>
          <cell r="M81">
            <v>40000</v>
          </cell>
          <cell r="N81">
            <v>50000</v>
          </cell>
          <cell r="O81">
            <v>34000</v>
          </cell>
          <cell r="P81">
            <v>41000</v>
          </cell>
          <cell r="Q81">
            <v>34000</v>
          </cell>
          <cell r="R81">
            <v>41000</v>
          </cell>
          <cell r="S81">
            <v>38000</v>
          </cell>
          <cell r="T81">
            <v>44000</v>
          </cell>
          <cell r="U81">
            <v>38000</v>
          </cell>
          <cell r="V81">
            <v>45000</v>
          </cell>
          <cell r="W81">
            <v>39000</v>
          </cell>
          <cell r="X81">
            <v>47000</v>
          </cell>
          <cell r="Y81">
            <v>38000</v>
          </cell>
          <cell r="Z81">
            <v>39000</v>
          </cell>
          <cell r="AA81">
            <v>42000</v>
          </cell>
          <cell r="AB81">
            <v>49000</v>
          </cell>
          <cell r="AC81">
            <v>38000</v>
          </cell>
          <cell r="AD81">
            <v>50000</v>
          </cell>
          <cell r="AE81">
            <v>43000</v>
          </cell>
          <cell r="AF81">
            <v>35000</v>
          </cell>
          <cell r="AG81">
            <v>36000</v>
          </cell>
          <cell r="AH81">
            <v>35000</v>
          </cell>
          <cell r="AI81">
            <v>50000</v>
          </cell>
          <cell r="AJ81">
            <v>43000</v>
          </cell>
          <cell r="AK81">
            <v>42000</v>
          </cell>
        </row>
        <row r="82">
          <cell r="D82">
            <v>19000</v>
          </cell>
          <cell r="E82">
            <v>17000</v>
          </cell>
          <cell r="F82">
            <v>13000</v>
          </cell>
          <cell r="G82">
            <v>13000</v>
          </cell>
          <cell r="H82">
            <v>18000</v>
          </cell>
          <cell r="I82">
            <v>16000</v>
          </cell>
          <cell r="J82">
            <v>14000</v>
          </cell>
          <cell r="K82">
            <v>14000</v>
          </cell>
          <cell r="L82">
            <v>14000</v>
          </cell>
          <cell r="M82">
            <v>14000</v>
          </cell>
          <cell r="N82">
            <v>14000</v>
          </cell>
          <cell r="O82">
            <v>17000</v>
          </cell>
          <cell r="P82">
            <v>14000</v>
          </cell>
          <cell r="Q82">
            <v>12000</v>
          </cell>
          <cell r="R82">
            <v>14000</v>
          </cell>
          <cell r="S82">
            <v>21000</v>
          </cell>
          <cell r="T82">
            <v>21000</v>
          </cell>
          <cell r="U82">
            <v>14000</v>
          </cell>
          <cell r="V82">
            <v>21000</v>
          </cell>
          <cell r="W82">
            <v>17000</v>
          </cell>
          <cell r="X82">
            <v>19000</v>
          </cell>
          <cell r="Y82">
            <v>17000</v>
          </cell>
          <cell r="Z82">
            <v>14000</v>
          </cell>
          <cell r="AA82">
            <v>18000</v>
          </cell>
          <cell r="AB82">
            <v>26000</v>
          </cell>
          <cell r="AC82">
            <v>13000</v>
          </cell>
          <cell r="AD82">
            <v>20000</v>
          </cell>
          <cell r="AE82">
            <v>16000</v>
          </cell>
          <cell r="AF82">
            <v>15000</v>
          </cell>
          <cell r="AG82">
            <v>12000</v>
          </cell>
          <cell r="AH82">
            <v>20000</v>
          </cell>
          <cell r="AI82">
            <v>22000</v>
          </cell>
          <cell r="AJ82">
            <v>17000</v>
          </cell>
          <cell r="AK82">
            <v>17000</v>
          </cell>
        </row>
        <row r="83">
          <cell r="D83"/>
          <cell r="E83"/>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row>
        <row r="84">
          <cell r="D84">
            <v>675000</v>
          </cell>
          <cell r="E84">
            <v>675000</v>
          </cell>
          <cell r="F84">
            <v>675000</v>
          </cell>
          <cell r="G84">
            <v>675000</v>
          </cell>
          <cell r="H84">
            <v>675000</v>
          </cell>
          <cell r="I84">
            <v>675000</v>
          </cell>
          <cell r="J84">
            <v>675000</v>
          </cell>
          <cell r="K84">
            <v>675000</v>
          </cell>
          <cell r="L84">
            <v>675000</v>
          </cell>
          <cell r="M84">
            <v>675000</v>
          </cell>
          <cell r="N84">
            <v>675000</v>
          </cell>
          <cell r="O84">
            <v>675000</v>
          </cell>
          <cell r="P84">
            <v>675000</v>
          </cell>
          <cell r="Q84">
            <v>675000</v>
          </cell>
          <cell r="R84">
            <v>675000</v>
          </cell>
          <cell r="S84">
            <v>675000</v>
          </cell>
          <cell r="T84">
            <v>675000</v>
          </cell>
          <cell r="U84">
            <v>675000</v>
          </cell>
          <cell r="V84">
            <v>675000</v>
          </cell>
          <cell r="W84">
            <v>675000</v>
          </cell>
          <cell r="X84">
            <v>675000</v>
          </cell>
          <cell r="Y84">
            <v>675000</v>
          </cell>
          <cell r="Z84">
            <v>675000</v>
          </cell>
          <cell r="AA84">
            <v>675000</v>
          </cell>
          <cell r="AB84">
            <v>675000</v>
          </cell>
          <cell r="AC84">
            <v>675000</v>
          </cell>
          <cell r="AD84">
            <v>675000</v>
          </cell>
          <cell r="AE84">
            <v>675000</v>
          </cell>
          <cell r="AF84">
            <v>675000</v>
          </cell>
          <cell r="AG84">
            <v>675000</v>
          </cell>
          <cell r="AH84">
            <v>675000</v>
          </cell>
          <cell r="AI84">
            <v>675000</v>
          </cell>
          <cell r="AJ84">
            <v>675000</v>
          </cell>
          <cell r="AK84">
            <v>675000</v>
          </cell>
        </row>
        <row r="85">
          <cell r="D85">
            <v>600000</v>
          </cell>
          <cell r="E85">
            <v>600000</v>
          </cell>
          <cell r="F85">
            <v>600000</v>
          </cell>
          <cell r="G85">
            <v>600000</v>
          </cell>
          <cell r="H85">
            <v>600000</v>
          </cell>
          <cell r="I85">
            <v>600000</v>
          </cell>
          <cell r="J85">
            <v>600000</v>
          </cell>
          <cell r="K85">
            <v>600000</v>
          </cell>
          <cell r="L85">
            <v>600000</v>
          </cell>
          <cell r="M85">
            <v>600000</v>
          </cell>
          <cell r="N85">
            <v>600000</v>
          </cell>
          <cell r="O85">
            <v>600000</v>
          </cell>
          <cell r="P85">
            <v>600000</v>
          </cell>
          <cell r="Q85">
            <v>600000</v>
          </cell>
          <cell r="R85">
            <v>600000</v>
          </cell>
          <cell r="S85">
            <v>600000</v>
          </cell>
          <cell r="T85">
            <v>600000</v>
          </cell>
          <cell r="U85">
            <v>600000</v>
          </cell>
          <cell r="V85">
            <v>600000</v>
          </cell>
          <cell r="W85">
            <v>600000</v>
          </cell>
          <cell r="X85">
            <v>600000</v>
          </cell>
          <cell r="Y85">
            <v>600000</v>
          </cell>
          <cell r="Z85">
            <v>600000</v>
          </cell>
          <cell r="AA85">
            <v>600000</v>
          </cell>
          <cell r="AB85">
            <v>600000</v>
          </cell>
          <cell r="AC85">
            <v>600000</v>
          </cell>
          <cell r="AD85">
            <v>600000</v>
          </cell>
          <cell r="AE85">
            <v>600000</v>
          </cell>
          <cell r="AF85">
            <v>600000</v>
          </cell>
          <cell r="AG85">
            <v>600000</v>
          </cell>
          <cell r="AH85">
            <v>600000</v>
          </cell>
          <cell r="AI85">
            <v>600000</v>
          </cell>
          <cell r="AJ85">
            <v>600000</v>
          </cell>
          <cell r="AK85">
            <v>600000</v>
          </cell>
        </row>
        <row r="86">
          <cell r="D86">
            <v>450000</v>
          </cell>
          <cell r="E86">
            <v>450000</v>
          </cell>
          <cell r="F86">
            <v>450000</v>
          </cell>
          <cell r="G86">
            <v>450000</v>
          </cell>
          <cell r="H86">
            <v>450000</v>
          </cell>
          <cell r="I86">
            <v>450000</v>
          </cell>
          <cell r="J86">
            <v>450000</v>
          </cell>
          <cell r="K86">
            <v>450000</v>
          </cell>
          <cell r="L86">
            <v>450000</v>
          </cell>
          <cell r="M86">
            <v>450000</v>
          </cell>
          <cell r="N86">
            <v>450000</v>
          </cell>
          <cell r="O86">
            <v>450000</v>
          </cell>
          <cell r="P86">
            <v>450000</v>
          </cell>
          <cell r="Q86">
            <v>450000</v>
          </cell>
          <cell r="R86">
            <v>450000</v>
          </cell>
          <cell r="S86">
            <v>450000</v>
          </cell>
          <cell r="T86">
            <v>450000</v>
          </cell>
          <cell r="U86">
            <v>450000</v>
          </cell>
          <cell r="V86">
            <v>450000</v>
          </cell>
          <cell r="W86">
            <v>450000</v>
          </cell>
          <cell r="X86">
            <v>450000</v>
          </cell>
          <cell r="Y86">
            <v>450000</v>
          </cell>
          <cell r="Z86">
            <v>450000</v>
          </cell>
          <cell r="AA86">
            <v>450000</v>
          </cell>
          <cell r="AB86">
            <v>450000</v>
          </cell>
          <cell r="AC86">
            <v>450000</v>
          </cell>
          <cell r="AD86">
            <v>450000</v>
          </cell>
          <cell r="AE86">
            <v>450000</v>
          </cell>
          <cell r="AF86">
            <v>450000</v>
          </cell>
          <cell r="AG86">
            <v>450000</v>
          </cell>
          <cell r="AH86">
            <v>450000</v>
          </cell>
          <cell r="AI86">
            <v>450000</v>
          </cell>
          <cell r="AJ86">
            <v>450000</v>
          </cell>
          <cell r="AK86">
            <v>450000</v>
          </cell>
        </row>
        <row r="87">
          <cell r="D87">
            <v>450000</v>
          </cell>
          <cell r="E87">
            <v>450000</v>
          </cell>
          <cell r="F87">
            <v>450000</v>
          </cell>
          <cell r="G87">
            <v>450000</v>
          </cell>
          <cell r="H87">
            <v>450000</v>
          </cell>
          <cell r="I87">
            <v>450000</v>
          </cell>
          <cell r="J87">
            <v>450000</v>
          </cell>
          <cell r="K87">
            <v>450000</v>
          </cell>
          <cell r="L87">
            <v>450000</v>
          </cell>
          <cell r="M87">
            <v>450000</v>
          </cell>
          <cell r="N87">
            <v>450000</v>
          </cell>
          <cell r="O87">
            <v>450000</v>
          </cell>
          <cell r="P87">
            <v>450000</v>
          </cell>
          <cell r="Q87">
            <v>450000</v>
          </cell>
          <cell r="R87">
            <v>450000</v>
          </cell>
          <cell r="S87">
            <v>450000</v>
          </cell>
          <cell r="T87">
            <v>450000</v>
          </cell>
          <cell r="U87">
            <v>450000</v>
          </cell>
          <cell r="V87">
            <v>450000</v>
          </cell>
          <cell r="W87">
            <v>450000</v>
          </cell>
          <cell r="X87">
            <v>450000</v>
          </cell>
          <cell r="Y87">
            <v>450000</v>
          </cell>
          <cell r="Z87">
            <v>450000</v>
          </cell>
          <cell r="AA87">
            <v>450000</v>
          </cell>
          <cell r="AB87">
            <v>450000</v>
          </cell>
          <cell r="AC87">
            <v>450000</v>
          </cell>
          <cell r="AD87">
            <v>450000</v>
          </cell>
          <cell r="AE87">
            <v>450000</v>
          </cell>
          <cell r="AF87">
            <v>450000</v>
          </cell>
          <cell r="AG87">
            <v>450000</v>
          </cell>
          <cell r="AH87">
            <v>450000</v>
          </cell>
          <cell r="AI87">
            <v>450000</v>
          </cell>
          <cell r="AJ87">
            <v>450000</v>
          </cell>
          <cell r="AK87">
            <v>450000</v>
          </cell>
        </row>
        <row r="88">
          <cell r="D88"/>
          <cell r="E88"/>
          <cell r="F88"/>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row>
        <row r="89">
          <cell r="D89">
            <v>1700000</v>
          </cell>
          <cell r="E89">
            <v>1700000</v>
          </cell>
          <cell r="F89">
            <v>1700000</v>
          </cell>
          <cell r="G89">
            <v>1700000</v>
          </cell>
          <cell r="H89">
            <v>1700000</v>
          </cell>
          <cell r="I89">
            <v>1700000</v>
          </cell>
          <cell r="J89">
            <v>1700000</v>
          </cell>
          <cell r="K89">
            <v>1700000</v>
          </cell>
          <cell r="L89">
            <v>1700000</v>
          </cell>
          <cell r="M89">
            <v>1700000</v>
          </cell>
          <cell r="N89">
            <v>1700000</v>
          </cell>
          <cell r="O89">
            <v>1700000</v>
          </cell>
          <cell r="P89">
            <v>1700000</v>
          </cell>
          <cell r="Q89">
            <v>1700000</v>
          </cell>
          <cell r="R89">
            <v>1700000</v>
          </cell>
          <cell r="S89">
            <v>1700000</v>
          </cell>
          <cell r="T89">
            <v>1700000</v>
          </cell>
          <cell r="U89">
            <v>1700000</v>
          </cell>
          <cell r="V89">
            <v>1700000</v>
          </cell>
          <cell r="W89">
            <v>1700000</v>
          </cell>
          <cell r="X89">
            <v>1700000</v>
          </cell>
          <cell r="Y89">
            <v>1700000</v>
          </cell>
          <cell r="Z89">
            <v>1700000</v>
          </cell>
          <cell r="AA89">
            <v>1700000</v>
          </cell>
          <cell r="AB89">
            <v>1700000</v>
          </cell>
          <cell r="AC89">
            <v>1700000</v>
          </cell>
          <cell r="AD89">
            <v>1700000</v>
          </cell>
          <cell r="AE89">
            <v>1700000</v>
          </cell>
          <cell r="AF89">
            <v>1700000</v>
          </cell>
          <cell r="AG89">
            <v>1700000</v>
          </cell>
          <cell r="AH89">
            <v>1700000</v>
          </cell>
          <cell r="AI89">
            <v>1700000</v>
          </cell>
          <cell r="AJ89">
            <v>1700000</v>
          </cell>
          <cell r="AK89">
            <v>1700000</v>
          </cell>
        </row>
        <row r="93">
          <cell r="D93">
            <v>110000</v>
          </cell>
          <cell r="E93">
            <v>110000</v>
          </cell>
          <cell r="F93">
            <v>110000</v>
          </cell>
          <cell r="G93">
            <v>110000</v>
          </cell>
          <cell r="H93">
            <v>110000</v>
          </cell>
          <cell r="I93">
            <v>110000</v>
          </cell>
          <cell r="J93">
            <v>110000</v>
          </cell>
          <cell r="K93">
            <v>110000</v>
          </cell>
          <cell r="L93">
            <v>110000</v>
          </cell>
          <cell r="M93">
            <v>110000</v>
          </cell>
          <cell r="N93">
            <v>110000</v>
          </cell>
          <cell r="O93">
            <v>110000</v>
          </cell>
          <cell r="P93">
            <v>110000</v>
          </cell>
          <cell r="Q93">
            <v>110000</v>
          </cell>
          <cell r="R93">
            <v>110000</v>
          </cell>
          <cell r="S93">
            <v>110000</v>
          </cell>
          <cell r="T93">
            <v>110000</v>
          </cell>
          <cell r="U93">
            <v>110000</v>
          </cell>
          <cell r="V93">
            <v>110000</v>
          </cell>
          <cell r="W93">
            <v>110000</v>
          </cell>
          <cell r="X93">
            <v>110000</v>
          </cell>
          <cell r="Y93">
            <v>110000</v>
          </cell>
          <cell r="Z93">
            <v>110000</v>
          </cell>
          <cell r="AA93">
            <v>110000</v>
          </cell>
          <cell r="AB93">
            <v>110000</v>
          </cell>
          <cell r="AC93">
            <v>110000</v>
          </cell>
          <cell r="AD93">
            <v>110000</v>
          </cell>
          <cell r="AE93">
            <v>110000</v>
          </cell>
          <cell r="AF93">
            <v>110000</v>
          </cell>
          <cell r="AG93">
            <v>110000</v>
          </cell>
          <cell r="AH93">
            <v>110000</v>
          </cell>
          <cell r="AI93">
            <v>110000</v>
          </cell>
          <cell r="AJ93">
            <v>110000</v>
          </cell>
          <cell r="AK93">
            <v>110000</v>
          </cell>
        </row>
        <row r="94">
          <cell r="D94">
            <v>49000</v>
          </cell>
          <cell r="E94">
            <v>49000</v>
          </cell>
          <cell r="F94">
            <v>49000</v>
          </cell>
          <cell r="G94">
            <v>49000</v>
          </cell>
          <cell r="H94">
            <v>49000</v>
          </cell>
          <cell r="I94">
            <v>49000</v>
          </cell>
          <cell r="J94">
            <v>49000</v>
          </cell>
          <cell r="K94">
            <v>49000</v>
          </cell>
          <cell r="L94">
            <v>49000</v>
          </cell>
          <cell r="M94">
            <v>49000</v>
          </cell>
          <cell r="N94">
            <v>49000</v>
          </cell>
          <cell r="O94">
            <v>49000</v>
          </cell>
          <cell r="P94">
            <v>49000</v>
          </cell>
          <cell r="Q94">
            <v>49000</v>
          </cell>
          <cell r="R94">
            <v>49000</v>
          </cell>
          <cell r="S94">
            <v>49000</v>
          </cell>
          <cell r="T94">
            <v>49000</v>
          </cell>
          <cell r="U94">
            <v>49000</v>
          </cell>
          <cell r="V94">
            <v>49000</v>
          </cell>
          <cell r="W94">
            <v>49000</v>
          </cell>
          <cell r="X94">
            <v>49000</v>
          </cell>
          <cell r="Y94">
            <v>49000</v>
          </cell>
          <cell r="Z94">
            <v>49000</v>
          </cell>
          <cell r="AA94">
            <v>49000</v>
          </cell>
          <cell r="AB94">
            <v>49000</v>
          </cell>
          <cell r="AC94">
            <v>49000</v>
          </cell>
          <cell r="AD94">
            <v>49000</v>
          </cell>
          <cell r="AE94">
            <v>49000</v>
          </cell>
          <cell r="AF94">
            <v>49000</v>
          </cell>
          <cell r="AG94">
            <v>49000</v>
          </cell>
          <cell r="AH94">
            <v>49000</v>
          </cell>
          <cell r="AI94">
            <v>49000</v>
          </cell>
          <cell r="AJ94">
            <v>49000</v>
          </cell>
          <cell r="AK94">
            <v>49000</v>
          </cell>
        </row>
        <row r="95">
          <cell r="D95">
            <v>77000</v>
          </cell>
          <cell r="E95">
            <v>71000</v>
          </cell>
          <cell r="F95">
            <v>84000</v>
          </cell>
          <cell r="G95">
            <v>71000</v>
          </cell>
          <cell r="H95">
            <v>72000</v>
          </cell>
          <cell r="I95">
            <v>71000</v>
          </cell>
          <cell r="J95">
            <v>64000</v>
          </cell>
          <cell r="K95">
            <v>63000</v>
          </cell>
          <cell r="L95">
            <v>67000</v>
          </cell>
          <cell r="M95">
            <v>68000</v>
          </cell>
          <cell r="N95">
            <v>81000</v>
          </cell>
          <cell r="O95">
            <v>64000</v>
          </cell>
          <cell r="P95">
            <v>68000</v>
          </cell>
          <cell r="Q95">
            <v>57000</v>
          </cell>
          <cell r="R95">
            <v>68000</v>
          </cell>
          <cell r="S95">
            <v>74000</v>
          </cell>
          <cell r="T95">
            <v>81000</v>
          </cell>
          <cell r="U95">
            <v>66000</v>
          </cell>
          <cell r="V95">
            <v>82000</v>
          </cell>
          <cell r="W95">
            <v>70000</v>
          </cell>
          <cell r="X95">
            <v>83000</v>
          </cell>
          <cell r="Y95">
            <v>69000</v>
          </cell>
          <cell r="Z95">
            <v>67000</v>
          </cell>
          <cell r="AA95">
            <v>74000</v>
          </cell>
          <cell r="AB95">
            <v>94000</v>
          </cell>
          <cell r="AC95">
            <v>64000</v>
          </cell>
          <cell r="AD95">
            <v>88000</v>
          </cell>
          <cell r="AE95">
            <v>74000</v>
          </cell>
          <cell r="AF95">
            <v>63000</v>
          </cell>
          <cell r="AG95">
            <v>60000</v>
          </cell>
          <cell r="AH95">
            <v>69000</v>
          </cell>
          <cell r="AI95">
            <v>89000</v>
          </cell>
          <cell r="AJ95">
            <v>75000</v>
          </cell>
          <cell r="AK95">
            <v>74000</v>
          </cell>
        </row>
        <row r="96">
          <cell r="D96">
            <v>53000</v>
          </cell>
          <cell r="E96">
            <v>50000</v>
          </cell>
          <cell r="F96">
            <v>68000</v>
          </cell>
          <cell r="G96">
            <v>55000</v>
          </cell>
          <cell r="H96">
            <v>49000</v>
          </cell>
          <cell r="I96">
            <v>51000</v>
          </cell>
          <cell r="J96">
            <v>47000</v>
          </cell>
          <cell r="K96">
            <v>45000</v>
          </cell>
          <cell r="L96">
            <v>50000</v>
          </cell>
          <cell r="M96">
            <v>50000</v>
          </cell>
          <cell r="N96">
            <v>63000</v>
          </cell>
          <cell r="O96">
            <v>43000</v>
          </cell>
          <cell r="P96">
            <v>51000</v>
          </cell>
          <cell r="Q96">
            <v>42000</v>
          </cell>
          <cell r="R96">
            <v>51000</v>
          </cell>
          <cell r="S96">
            <v>48000</v>
          </cell>
          <cell r="T96">
            <v>55000</v>
          </cell>
          <cell r="U96">
            <v>48000</v>
          </cell>
          <cell r="V96">
            <v>56000</v>
          </cell>
          <cell r="W96">
            <v>49000</v>
          </cell>
          <cell r="X96">
            <v>59000</v>
          </cell>
          <cell r="Y96">
            <v>48000</v>
          </cell>
          <cell r="Z96">
            <v>49000</v>
          </cell>
          <cell r="AA96">
            <v>52000</v>
          </cell>
          <cell r="AB96">
            <v>61000</v>
          </cell>
          <cell r="AC96">
            <v>48000</v>
          </cell>
          <cell r="AD96">
            <v>63000</v>
          </cell>
          <cell r="AE96">
            <v>54000</v>
          </cell>
          <cell r="AF96">
            <v>44000</v>
          </cell>
          <cell r="AG96">
            <v>45000</v>
          </cell>
          <cell r="AH96">
            <v>44000</v>
          </cell>
          <cell r="AI96">
            <v>62000</v>
          </cell>
          <cell r="AJ96">
            <v>54000</v>
          </cell>
          <cell r="AK96">
            <v>53000</v>
          </cell>
        </row>
        <row r="97">
          <cell r="D97">
            <v>24000</v>
          </cell>
          <cell r="E97">
            <v>21000</v>
          </cell>
          <cell r="F97">
            <v>16000</v>
          </cell>
          <cell r="G97">
            <v>16000</v>
          </cell>
          <cell r="H97">
            <v>23000</v>
          </cell>
          <cell r="I97">
            <v>20000</v>
          </cell>
          <cell r="J97">
            <v>17000</v>
          </cell>
          <cell r="K97">
            <v>18000</v>
          </cell>
          <cell r="L97">
            <v>17000</v>
          </cell>
          <cell r="M97">
            <v>18000</v>
          </cell>
          <cell r="N97">
            <v>18000</v>
          </cell>
          <cell r="O97">
            <v>21000</v>
          </cell>
          <cell r="P97">
            <v>17000</v>
          </cell>
          <cell r="Q97">
            <v>15000</v>
          </cell>
          <cell r="R97">
            <v>17000</v>
          </cell>
          <cell r="S97">
            <v>26000</v>
          </cell>
          <cell r="T97">
            <v>26000</v>
          </cell>
          <cell r="U97">
            <v>18000</v>
          </cell>
          <cell r="V97">
            <v>26000</v>
          </cell>
          <cell r="W97">
            <v>21000</v>
          </cell>
          <cell r="X97">
            <v>24000</v>
          </cell>
          <cell r="Y97">
            <v>21000</v>
          </cell>
          <cell r="Z97">
            <v>18000</v>
          </cell>
          <cell r="AA97">
            <v>22000</v>
          </cell>
          <cell r="AB97">
            <v>33000</v>
          </cell>
          <cell r="AC97">
            <v>16000</v>
          </cell>
          <cell r="AD97">
            <v>25000</v>
          </cell>
          <cell r="AE97">
            <v>20000</v>
          </cell>
          <cell r="AF97">
            <v>19000</v>
          </cell>
          <cell r="AG97">
            <v>15000</v>
          </cell>
          <cell r="AH97">
            <v>25000</v>
          </cell>
          <cell r="AI97">
            <v>27000</v>
          </cell>
          <cell r="AJ97">
            <v>21000</v>
          </cell>
          <cell r="AK97">
            <v>21000</v>
          </cell>
        </row>
        <row r="98">
          <cell r="D98"/>
          <cell r="E98"/>
          <cell r="F98"/>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row>
        <row r="99">
          <cell r="D99">
            <v>37065000</v>
          </cell>
          <cell r="E99">
            <v>35433000</v>
          </cell>
          <cell r="F99">
            <v>18272000</v>
          </cell>
          <cell r="G99">
            <v>21480000</v>
          </cell>
          <cell r="H99">
            <v>19728000</v>
          </cell>
          <cell r="I99">
            <v>12884000</v>
          </cell>
          <cell r="J99">
            <v>24315000</v>
          </cell>
          <cell r="K99">
            <v>22025000</v>
          </cell>
          <cell r="L99">
            <v>24788000</v>
          </cell>
          <cell r="M99">
            <v>21094000</v>
          </cell>
          <cell r="N99">
            <v>24074000</v>
          </cell>
          <cell r="O99">
            <v>15418000</v>
          </cell>
          <cell r="P99">
            <v>14937000</v>
          </cell>
          <cell r="Q99">
            <v>9375000</v>
          </cell>
          <cell r="R99">
            <v>14673000</v>
          </cell>
          <cell r="S99">
            <v>15892000</v>
          </cell>
          <cell r="T99">
            <v>23000000</v>
          </cell>
          <cell r="U99">
            <v>22045000</v>
          </cell>
          <cell r="V99">
            <v>17394000</v>
          </cell>
          <cell r="W99">
            <v>17579000</v>
          </cell>
          <cell r="X99">
            <v>8735000</v>
          </cell>
          <cell r="Y99">
            <v>28125000</v>
          </cell>
          <cell r="Z99">
            <v>17344000</v>
          </cell>
          <cell r="AA99">
            <v>13058000</v>
          </cell>
          <cell r="AB99">
            <v>15000000</v>
          </cell>
          <cell r="AC99">
            <v>14290000</v>
          </cell>
          <cell r="AD99">
            <v>12000000</v>
          </cell>
          <cell r="AE99">
            <v>13299000</v>
          </cell>
          <cell r="AF99">
            <v>14259000</v>
          </cell>
          <cell r="AG99">
            <v>12500000</v>
          </cell>
          <cell r="AH99">
            <v>11728000</v>
          </cell>
          <cell r="AI99">
            <v>19884000</v>
          </cell>
          <cell r="AJ99">
            <v>14063000</v>
          </cell>
          <cell r="AK99">
            <v>12032000</v>
          </cell>
        </row>
        <row r="100">
          <cell r="D100"/>
          <cell r="E100">
            <v>30000000</v>
          </cell>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row>
        <row r="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row>
        <row r="102">
          <cell r="D102">
            <v>2600000</v>
          </cell>
          <cell r="E102">
            <v>16875000</v>
          </cell>
          <cell r="F102">
            <v>5000000</v>
          </cell>
          <cell r="G102">
            <v>5000000</v>
          </cell>
          <cell r="H102">
            <v>5000000</v>
          </cell>
          <cell r="I102">
            <v>5000000</v>
          </cell>
          <cell r="J102">
            <v>5000000</v>
          </cell>
          <cell r="K102">
            <v>5000000</v>
          </cell>
          <cell r="L102">
            <v>5000000</v>
          </cell>
          <cell r="M102">
            <v>5000000</v>
          </cell>
          <cell r="N102">
            <v>5000000</v>
          </cell>
          <cell r="O102">
            <v>5000000</v>
          </cell>
          <cell r="P102">
            <v>5000000</v>
          </cell>
          <cell r="Q102">
            <v>5000000</v>
          </cell>
          <cell r="R102">
            <v>5000000</v>
          </cell>
          <cell r="S102">
            <v>5000000</v>
          </cell>
          <cell r="T102">
            <v>5000000</v>
          </cell>
          <cell r="U102">
            <v>5000000</v>
          </cell>
          <cell r="V102">
            <v>5000000</v>
          </cell>
          <cell r="W102">
            <v>5000000</v>
          </cell>
          <cell r="X102">
            <v>5000000</v>
          </cell>
          <cell r="Y102">
            <v>5000000</v>
          </cell>
          <cell r="Z102">
            <v>5000000</v>
          </cell>
          <cell r="AA102">
            <v>5000000</v>
          </cell>
          <cell r="AB102">
            <v>5000000</v>
          </cell>
          <cell r="AC102">
            <v>5000000</v>
          </cell>
          <cell r="AD102">
            <v>5000000</v>
          </cell>
          <cell r="AE102">
            <v>5000000</v>
          </cell>
          <cell r="AF102">
            <v>5000000</v>
          </cell>
          <cell r="AG102">
            <v>5000000</v>
          </cell>
          <cell r="AH102">
            <v>5000000</v>
          </cell>
          <cell r="AI102">
            <v>5000000</v>
          </cell>
          <cell r="AJ102">
            <v>5000000</v>
          </cell>
          <cell r="AK102">
            <v>5000000</v>
          </cell>
        </row>
        <row r="103">
          <cell r="D103">
            <v>100000</v>
          </cell>
          <cell r="E103">
            <v>100000</v>
          </cell>
          <cell r="F103">
            <v>100000</v>
          </cell>
          <cell r="G103">
            <v>100000</v>
          </cell>
          <cell r="H103">
            <v>100000</v>
          </cell>
          <cell r="I103">
            <v>100000</v>
          </cell>
          <cell r="J103">
            <v>100000</v>
          </cell>
          <cell r="K103">
            <v>100000</v>
          </cell>
          <cell r="L103">
            <v>100000</v>
          </cell>
          <cell r="M103">
            <v>100000</v>
          </cell>
          <cell r="N103">
            <v>100000</v>
          </cell>
          <cell r="O103">
            <v>100000</v>
          </cell>
          <cell r="P103">
            <v>100000</v>
          </cell>
          <cell r="Q103">
            <v>100000</v>
          </cell>
          <cell r="R103">
            <v>100000</v>
          </cell>
          <cell r="S103">
            <v>100000</v>
          </cell>
          <cell r="T103">
            <v>100000</v>
          </cell>
          <cell r="U103">
            <v>100000</v>
          </cell>
          <cell r="V103">
            <v>100000</v>
          </cell>
          <cell r="W103">
            <v>100000</v>
          </cell>
          <cell r="X103">
            <v>100000</v>
          </cell>
          <cell r="Y103">
            <v>100000</v>
          </cell>
          <cell r="Z103">
            <v>100000</v>
          </cell>
          <cell r="AA103">
            <v>100000</v>
          </cell>
          <cell r="AB103">
            <v>100000</v>
          </cell>
          <cell r="AC103">
            <v>100000</v>
          </cell>
          <cell r="AD103">
            <v>100000</v>
          </cell>
          <cell r="AE103">
            <v>100000</v>
          </cell>
          <cell r="AF103">
            <v>100000</v>
          </cell>
          <cell r="AG103">
            <v>100000</v>
          </cell>
          <cell r="AH103">
            <v>100000</v>
          </cell>
          <cell r="AI103">
            <v>100000</v>
          </cell>
          <cell r="AJ103">
            <v>100000</v>
          </cell>
          <cell r="AK103">
            <v>100000</v>
          </cell>
        </row>
        <row r="104">
          <cell r="D104">
            <v>250000</v>
          </cell>
          <cell r="E104">
            <v>250000</v>
          </cell>
          <cell r="F104">
            <v>250000</v>
          </cell>
          <cell r="G104">
            <v>250000</v>
          </cell>
          <cell r="H104">
            <v>250000</v>
          </cell>
          <cell r="I104">
            <v>250000</v>
          </cell>
          <cell r="J104">
            <v>250000</v>
          </cell>
          <cell r="K104">
            <v>250000</v>
          </cell>
          <cell r="L104">
            <v>250000</v>
          </cell>
          <cell r="M104">
            <v>250000</v>
          </cell>
          <cell r="N104">
            <v>250000</v>
          </cell>
          <cell r="O104">
            <v>250000</v>
          </cell>
          <cell r="P104">
            <v>250000</v>
          </cell>
          <cell r="Q104">
            <v>250000</v>
          </cell>
          <cell r="R104">
            <v>250000</v>
          </cell>
          <cell r="S104">
            <v>250000</v>
          </cell>
          <cell r="T104">
            <v>250000</v>
          </cell>
          <cell r="U104">
            <v>250000</v>
          </cell>
          <cell r="V104">
            <v>250000</v>
          </cell>
          <cell r="W104">
            <v>250000</v>
          </cell>
          <cell r="X104">
            <v>250000</v>
          </cell>
          <cell r="Y104">
            <v>250000</v>
          </cell>
          <cell r="Z104">
            <v>250000</v>
          </cell>
          <cell r="AA104">
            <v>250000</v>
          </cell>
          <cell r="AB104">
            <v>250000</v>
          </cell>
          <cell r="AC104">
            <v>250000</v>
          </cell>
          <cell r="AD104">
            <v>250000</v>
          </cell>
          <cell r="AE104">
            <v>250000</v>
          </cell>
          <cell r="AF104">
            <v>250000</v>
          </cell>
          <cell r="AG104">
            <v>250000</v>
          </cell>
          <cell r="AH104">
            <v>250000</v>
          </cell>
          <cell r="AI104">
            <v>250000</v>
          </cell>
          <cell r="AJ104">
            <v>250000</v>
          </cell>
          <cell r="AK104">
            <v>250000</v>
          </cell>
        </row>
        <row r="107">
          <cell r="D107">
            <v>420000</v>
          </cell>
          <cell r="E107">
            <v>420000</v>
          </cell>
          <cell r="F107">
            <v>420000</v>
          </cell>
          <cell r="G107">
            <v>420000</v>
          </cell>
          <cell r="H107">
            <v>420000</v>
          </cell>
          <cell r="I107">
            <v>420000</v>
          </cell>
          <cell r="J107">
            <v>420000</v>
          </cell>
          <cell r="K107">
            <v>420000</v>
          </cell>
          <cell r="L107">
            <v>420000</v>
          </cell>
          <cell r="M107">
            <v>420000</v>
          </cell>
          <cell r="N107">
            <v>420000</v>
          </cell>
          <cell r="O107">
            <v>420000</v>
          </cell>
          <cell r="P107">
            <v>420000</v>
          </cell>
          <cell r="Q107">
            <v>420000</v>
          </cell>
          <cell r="R107">
            <v>420000</v>
          </cell>
          <cell r="S107">
            <v>420000</v>
          </cell>
          <cell r="T107">
            <v>420000</v>
          </cell>
          <cell r="U107">
            <v>420000</v>
          </cell>
          <cell r="V107">
            <v>420000</v>
          </cell>
          <cell r="W107">
            <v>420000</v>
          </cell>
          <cell r="X107">
            <v>420000</v>
          </cell>
          <cell r="Y107">
            <v>420000</v>
          </cell>
          <cell r="Z107">
            <v>420000</v>
          </cell>
          <cell r="AA107">
            <v>420000</v>
          </cell>
          <cell r="AB107">
            <v>420000</v>
          </cell>
          <cell r="AC107">
            <v>420000</v>
          </cell>
          <cell r="AD107">
            <v>420000</v>
          </cell>
          <cell r="AE107">
            <v>420000</v>
          </cell>
          <cell r="AF107">
            <v>420000</v>
          </cell>
          <cell r="AG107">
            <v>420000</v>
          </cell>
          <cell r="AH107">
            <v>420000</v>
          </cell>
          <cell r="AI107">
            <v>420000</v>
          </cell>
          <cell r="AJ107">
            <v>420000</v>
          </cell>
          <cell r="AK107">
            <v>420000</v>
          </cell>
        </row>
        <row r="108">
          <cell r="D108">
            <v>510000</v>
          </cell>
          <cell r="E108">
            <v>510000</v>
          </cell>
          <cell r="F108">
            <v>510000</v>
          </cell>
          <cell r="G108">
            <v>510000</v>
          </cell>
          <cell r="H108">
            <v>510000</v>
          </cell>
          <cell r="I108">
            <v>510000</v>
          </cell>
          <cell r="J108">
            <v>510000</v>
          </cell>
          <cell r="K108">
            <v>510000</v>
          </cell>
          <cell r="L108">
            <v>510000</v>
          </cell>
          <cell r="M108">
            <v>510000</v>
          </cell>
          <cell r="N108">
            <v>510000</v>
          </cell>
          <cell r="O108">
            <v>510000</v>
          </cell>
          <cell r="P108">
            <v>510000</v>
          </cell>
          <cell r="Q108">
            <v>510000</v>
          </cell>
          <cell r="R108">
            <v>510000</v>
          </cell>
          <cell r="S108">
            <v>510000</v>
          </cell>
          <cell r="T108">
            <v>510000</v>
          </cell>
          <cell r="U108">
            <v>510000</v>
          </cell>
          <cell r="V108">
            <v>510000</v>
          </cell>
          <cell r="W108">
            <v>510000</v>
          </cell>
          <cell r="X108">
            <v>510000</v>
          </cell>
          <cell r="Y108">
            <v>510000</v>
          </cell>
          <cell r="Z108">
            <v>510000</v>
          </cell>
          <cell r="AA108">
            <v>510000</v>
          </cell>
          <cell r="AB108">
            <v>510000</v>
          </cell>
          <cell r="AC108">
            <v>510000</v>
          </cell>
          <cell r="AD108">
            <v>510000</v>
          </cell>
          <cell r="AE108">
            <v>510000</v>
          </cell>
          <cell r="AF108">
            <v>510000</v>
          </cell>
          <cell r="AG108">
            <v>510000</v>
          </cell>
          <cell r="AH108">
            <v>510000</v>
          </cell>
          <cell r="AI108">
            <v>510000</v>
          </cell>
          <cell r="AJ108">
            <v>510000</v>
          </cell>
          <cell r="AK108">
            <v>510000</v>
          </cell>
        </row>
        <row r="109">
          <cell r="D109">
            <v>610000</v>
          </cell>
          <cell r="E109">
            <v>610000</v>
          </cell>
          <cell r="F109">
            <v>610000</v>
          </cell>
          <cell r="G109">
            <v>610000</v>
          </cell>
          <cell r="H109">
            <v>610000</v>
          </cell>
          <cell r="I109">
            <v>610000</v>
          </cell>
          <cell r="J109">
            <v>610000</v>
          </cell>
          <cell r="K109">
            <v>610000</v>
          </cell>
          <cell r="L109">
            <v>610000</v>
          </cell>
          <cell r="M109">
            <v>610000</v>
          </cell>
          <cell r="N109">
            <v>610000</v>
          </cell>
          <cell r="O109">
            <v>610000</v>
          </cell>
          <cell r="P109">
            <v>610000</v>
          </cell>
          <cell r="Q109">
            <v>610000</v>
          </cell>
          <cell r="R109">
            <v>610000</v>
          </cell>
          <cell r="S109">
            <v>610000</v>
          </cell>
          <cell r="T109">
            <v>610000</v>
          </cell>
          <cell r="U109">
            <v>610000</v>
          </cell>
          <cell r="V109">
            <v>610000</v>
          </cell>
          <cell r="W109">
            <v>610000</v>
          </cell>
          <cell r="X109">
            <v>610000</v>
          </cell>
          <cell r="Y109">
            <v>610000</v>
          </cell>
          <cell r="Z109">
            <v>610000</v>
          </cell>
          <cell r="AA109">
            <v>610000</v>
          </cell>
          <cell r="AB109">
            <v>610000</v>
          </cell>
          <cell r="AC109">
            <v>610000</v>
          </cell>
          <cell r="AD109">
            <v>610000</v>
          </cell>
          <cell r="AE109">
            <v>610000</v>
          </cell>
          <cell r="AF109">
            <v>610000</v>
          </cell>
          <cell r="AG109">
            <v>610000</v>
          </cell>
          <cell r="AH109">
            <v>610000</v>
          </cell>
          <cell r="AI109">
            <v>610000</v>
          </cell>
          <cell r="AJ109">
            <v>610000</v>
          </cell>
          <cell r="AK109">
            <v>610000</v>
          </cell>
        </row>
        <row r="110">
          <cell r="D110">
            <v>700000</v>
          </cell>
          <cell r="E110">
            <v>700000</v>
          </cell>
          <cell r="F110">
            <v>700000</v>
          </cell>
          <cell r="G110">
            <v>700000</v>
          </cell>
          <cell r="H110">
            <v>700000</v>
          </cell>
          <cell r="I110">
            <v>700000</v>
          </cell>
          <cell r="J110">
            <v>700000</v>
          </cell>
          <cell r="K110">
            <v>700000</v>
          </cell>
          <cell r="L110">
            <v>700000</v>
          </cell>
          <cell r="M110">
            <v>700000</v>
          </cell>
          <cell r="N110">
            <v>700000</v>
          </cell>
          <cell r="O110">
            <v>700000</v>
          </cell>
          <cell r="P110">
            <v>700000</v>
          </cell>
          <cell r="Q110">
            <v>700000</v>
          </cell>
          <cell r="R110">
            <v>700000</v>
          </cell>
          <cell r="S110">
            <v>700000</v>
          </cell>
          <cell r="T110">
            <v>700000</v>
          </cell>
          <cell r="U110">
            <v>700000</v>
          </cell>
          <cell r="V110">
            <v>700000</v>
          </cell>
          <cell r="W110">
            <v>700000</v>
          </cell>
          <cell r="X110">
            <v>700000</v>
          </cell>
          <cell r="Y110">
            <v>700000</v>
          </cell>
          <cell r="Z110">
            <v>700000</v>
          </cell>
          <cell r="AA110">
            <v>700000</v>
          </cell>
          <cell r="AB110">
            <v>700000</v>
          </cell>
          <cell r="AC110">
            <v>700000</v>
          </cell>
          <cell r="AD110">
            <v>700000</v>
          </cell>
          <cell r="AE110">
            <v>700000</v>
          </cell>
          <cell r="AF110">
            <v>700000</v>
          </cell>
          <cell r="AG110">
            <v>700000</v>
          </cell>
          <cell r="AH110">
            <v>700000</v>
          </cell>
          <cell r="AI110">
            <v>700000</v>
          </cell>
          <cell r="AJ110">
            <v>700000</v>
          </cell>
          <cell r="AK110">
            <v>700000</v>
          </cell>
        </row>
        <row r="111">
          <cell r="D111">
            <v>890000</v>
          </cell>
          <cell r="E111">
            <v>890000</v>
          </cell>
          <cell r="F111">
            <v>890000</v>
          </cell>
          <cell r="G111">
            <v>890000</v>
          </cell>
          <cell r="H111">
            <v>890000</v>
          </cell>
          <cell r="I111">
            <v>890000</v>
          </cell>
          <cell r="J111">
            <v>890000</v>
          </cell>
          <cell r="K111">
            <v>890000</v>
          </cell>
          <cell r="L111">
            <v>890000</v>
          </cell>
          <cell r="M111">
            <v>890000</v>
          </cell>
          <cell r="N111">
            <v>890000</v>
          </cell>
          <cell r="O111">
            <v>890000</v>
          </cell>
          <cell r="P111">
            <v>890000</v>
          </cell>
          <cell r="Q111">
            <v>890000</v>
          </cell>
          <cell r="R111">
            <v>890000</v>
          </cell>
          <cell r="S111">
            <v>890000</v>
          </cell>
          <cell r="T111">
            <v>890000</v>
          </cell>
          <cell r="U111">
            <v>890000</v>
          </cell>
          <cell r="V111">
            <v>890000</v>
          </cell>
          <cell r="W111">
            <v>890000</v>
          </cell>
          <cell r="X111">
            <v>890000</v>
          </cell>
          <cell r="Y111">
            <v>890000</v>
          </cell>
          <cell r="Z111">
            <v>890000</v>
          </cell>
          <cell r="AA111">
            <v>890000</v>
          </cell>
          <cell r="AB111">
            <v>890000</v>
          </cell>
          <cell r="AC111">
            <v>890000</v>
          </cell>
          <cell r="AD111">
            <v>890000</v>
          </cell>
          <cell r="AE111">
            <v>890000</v>
          </cell>
          <cell r="AF111">
            <v>890000</v>
          </cell>
          <cell r="AG111">
            <v>890000</v>
          </cell>
          <cell r="AH111">
            <v>890000</v>
          </cell>
          <cell r="AI111">
            <v>890000</v>
          </cell>
          <cell r="AJ111">
            <v>890000</v>
          </cell>
          <cell r="AK111">
            <v>890000</v>
          </cell>
        </row>
        <row r="112">
          <cell r="D112">
            <v>1070000</v>
          </cell>
          <cell r="E112">
            <v>1070000</v>
          </cell>
          <cell r="F112">
            <v>1070000</v>
          </cell>
          <cell r="G112">
            <v>1070000</v>
          </cell>
          <cell r="H112">
            <v>1070000</v>
          </cell>
          <cell r="I112">
            <v>1070000</v>
          </cell>
          <cell r="J112">
            <v>1070000</v>
          </cell>
          <cell r="K112">
            <v>1070000</v>
          </cell>
          <cell r="L112">
            <v>1070000</v>
          </cell>
          <cell r="M112">
            <v>1070000</v>
          </cell>
          <cell r="N112">
            <v>1070000</v>
          </cell>
          <cell r="O112">
            <v>1070000</v>
          </cell>
          <cell r="P112">
            <v>1070000</v>
          </cell>
          <cell r="Q112">
            <v>1070000</v>
          </cell>
          <cell r="R112">
            <v>1070000</v>
          </cell>
          <cell r="S112">
            <v>1070000</v>
          </cell>
          <cell r="T112">
            <v>1070000</v>
          </cell>
          <cell r="U112">
            <v>1070000</v>
          </cell>
          <cell r="V112">
            <v>1070000</v>
          </cell>
          <cell r="W112">
            <v>1070000</v>
          </cell>
          <cell r="X112">
            <v>1070000</v>
          </cell>
          <cell r="Y112">
            <v>1070000</v>
          </cell>
          <cell r="Z112">
            <v>1070000</v>
          </cell>
          <cell r="AA112">
            <v>1070000</v>
          </cell>
          <cell r="AB112">
            <v>1070000</v>
          </cell>
          <cell r="AC112">
            <v>1070000</v>
          </cell>
          <cell r="AD112">
            <v>1070000</v>
          </cell>
          <cell r="AE112">
            <v>1070000</v>
          </cell>
          <cell r="AF112">
            <v>1070000</v>
          </cell>
          <cell r="AG112">
            <v>1070000</v>
          </cell>
          <cell r="AH112">
            <v>1070000</v>
          </cell>
          <cell r="AI112">
            <v>1070000</v>
          </cell>
          <cell r="AJ112">
            <v>1070000</v>
          </cell>
          <cell r="AK112">
            <v>1070000</v>
          </cell>
        </row>
        <row r="113">
          <cell r="D113">
            <v>1260000</v>
          </cell>
          <cell r="E113">
            <v>1260000</v>
          </cell>
          <cell r="F113">
            <v>1260000</v>
          </cell>
          <cell r="G113">
            <v>1260000</v>
          </cell>
          <cell r="H113">
            <v>1260000</v>
          </cell>
          <cell r="I113">
            <v>1260000</v>
          </cell>
          <cell r="J113">
            <v>1260000</v>
          </cell>
          <cell r="K113">
            <v>1260000</v>
          </cell>
          <cell r="L113">
            <v>1260000</v>
          </cell>
          <cell r="M113">
            <v>1260000</v>
          </cell>
          <cell r="N113">
            <v>1260000</v>
          </cell>
          <cell r="O113">
            <v>1260000</v>
          </cell>
          <cell r="P113">
            <v>1260000</v>
          </cell>
          <cell r="Q113">
            <v>1260000</v>
          </cell>
          <cell r="R113">
            <v>1260000</v>
          </cell>
          <cell r="S113">
            <v>1260000</v>
          </cell>
          <cell r="T113">
            <v>1260000</v>
          </cell>
          <cell r="U113">
            <v>1260000</v>
          </cell>
          <cell r="V113">
            <v>1260000</v>
          </cell>
          <cell r="W113">
            <v>1260000</v>
          </cell>
          <cell r="X113">
            <v>1260000</v>
          </cell>
          <cell r="Y113">
            <v>1260000</v>
          </cell>
          <cell r="Z113">
            <v>1260000</v>
          </cell>
          <cell r="AA113">
            <v>1260000</v>
          </cell>
          <cell r="AB113">
            <v>1260000</v>
          </cell>
          <cell r="AC113">
            <v>1260000</v>
          </cell>
          <cell r="AD113">
            <v>1260000</v>
          </cell>
          <cell r="AE113">
            <v>1260000</v>
          </cell>
          <cell r="AF113">
            <v>1260000</v>
          </cell>
          <cell r="AG113">
            <v>1260000</v>
          </cell>
          <cell r="AH113">
            <v>1260000</v>
          </cell>
          <cell r="AI113">
            <v>1260000</v>
          </cell>
          <cell r="AJ113">
            <v>1260000</v>
          </cell>
          <cell r="AK113">
            <v>1260000</v>
          </cell>
        </row>
        <row r="114">
          <cell r="D114">
            <v>1540000</v>
          </cell>
          <cell r="E114">
            <v>1540000</v>
          </cell>
          <cell r="F114">
            <v>1540000</v>
          </cell>
          <cell r="G114">
            <v>1540000</v>
          </cell>
          <cell r="H114">
            <v>1540000</v>
          </cell>
          <cell r="I114">
            <v>1540000</v>
          </cell>
          <cell r="J114">
            <v>1540000</v>
          </cell>
          <cell r="K114">
            <v>1540000</v>
          </cell>
          <cell r="L114">
            <v>1540000</v>
          </cell>
          <cell r="M114">
            <v>1540000</v>
          </cell>
          <cell r="N114">
            <v>1540000</v>
          </cell>
          <cell r="O114">
            <v>1540000</v>
          </cell>
          <cell r="P114">
            <v>1540000</v>
          </cell>
          <cell r="Q114">
            <v>1540000</v>
          </cell>
          <cell r="R114">
            <v>1540000</v>
          </cell>
          <cell r="S114">
            <v>1540000</v>
          </cell>
          <cell r="T114">
            <v>1540000</v>
          </cell>
          <cell r="U114">
            <v>1540000</v>
          </cell>
          <cell r="V114">
            <v>1540000</v>
          </cell>
          <cell r="W114">
            <v>1540000</v>
          </cell>
          <cell r="X114">
            <v>1540000</v>
          </cell>
          <cell r="Y114">
            <v>1540000</v>
          </cell>
          <cell r="Z114">
            <v>1540000</v>
          </cell>
          <cell r="AA114">
            <v>1540000</v>
          </cell>
          <cell r="AB114">
            <v>1540000</v>
          </cell>
          <cell r="AC114">
            <v>1540000</v>
          </cell>
          <cell r="AD114">
            <v>1540000</v>
          </cell>
          <cell r="AE114">
            <v>1540000</v>
          </cell>
          <cell r="AF114">
            <v>1540000</v>
          </cell>
          <cell r="AG114">
            <v>1540000</v>
          </cell>
          <cell r="AH114">
            <v>1540000</v>
          </cell>
          <cell r="AI114">
            <v>1540000</v>
          </cell>
          <cell r="AJ114">
            <v>1540000</v>
          </cell>
          <cell r="AK114">
            <v>1540000</v>
          </cell>
        </row>
        <row r="115">
          <cell r="D115">
            <v>1820000</v>
          </cell>
          <cell r="E115">
            <v>1820000</v>
          </cell>
          <cell r="F115">
            <v>1820000</v>
          </cell>
          <cell r="G115">
            <v>1820000</v>
          </cell>
          <cell r="H115">
            <v>1820000</v>
          </cell>
          <cell r="I115">
            <v>1820000</v>
          </cell>
          <cell r="J115">
            <v>1820000</v>
          </cell>
          <cell r="K115">
            <v>1820000</v>
          </cell>
          <cell r="L115">
            <v>1820000</v>
          </cell>
          <cell r="M115">
            <v>1820000</v>
          </cell>
          <cell r="N115">
            <v>1820000</v>
          </cell>
          <cell r="O115">
            <v>1820000</v>
          </cell>
          <cell r="P115">
            <v>1820000</v>
          </cell>
          <cell r="Q115">
            <v>1820000</v>
          </cell>
          <cell r="R115">
            <v>1820000</v>
          </cell>
          <cell r="S115">
            <v>1820000</v>
          </cell>
          <cell r="T115">
            <v>1820000</v>
          </cell>
          <cell r="U115">
            <v>1820000</v>
          </cell>
          <cell r="V115">
            <v>1820000</v>
          </cell>
          <cell r="W115">
            <v>1820000</v>
          </cell>
          <cell r="X115">
            <v>1820000</v>
          </cell>
          <cell r="Y115">
            <v>1820000</v>
          </cell>
          <cell r="Z115">
            <v>1820000</v>
          </cell>
          <cell r="AA115">
            <v>1820000</v>
          </cell>
          <cell r="AB115">
            <v>1820000</v>
          </cell>
          <cell r="AC115">
            <v>1820000</v>
          </cell>
          <cell r="AD115">
            <v>1820000</v>
          </cell>
          <cell r="AE115">
            <v>1820000</v>
          </cell>
          <cell r="AF115">
            <v>1820000</v>
          </cell>
          <cell r="AG115">
            <v>1820000</v>
          </cell>
          <cell r="AH115">
            <v>1820000</v>
          </cell>
          <cell r="AI115">
            <v>1820000</v>
          </cell>
          <cell r="AJ115">
            <v>1820000</v>
          </cell>
          <cell r="AK115">
            <v>1820000</v>
          </cell>
        </row>
        <row r="116">
          <cell r="D116">
            <v>2100000</v>
          </cell>
          <cell r="E116">
            <v>2100000</v>
          </cell>
          <cell r="F116">
            <v>2100000</v>
          </cell>
          <cell r="G116">
            <v>2100000</v>
          </cell>
          <cell r="H116">
            <v>2100000</v>
          </cell>
          <cell r="I116">
            <v>2100000</v>
          </cell>
          <cell r="J116">
            <v>2100000</v>
          </cell>
          <cell r="K116">
            <v>2100000</v>
          </cell>
          <cell r="L116">
            <v>2100000</v>
          </cell>
          <cell r="M116">
            <v>2100000</v>
          </cell>
          <cell r="N116">
            <v>2100000</v>
          </cell>
          <cell r="O116">
            <v>2100000</v>
          </cell>
          <cell r="P116">
            <v>2100000</v>
          </cell>
          <cell r="Q116">
            <v>2100000</v>
          </cell>
          <cell r="R116">
            <v>2100000</v>
          </cell>
          <cell r="S116">
            <v>2100000</v>
          </cell>
          <cell r="T116">
            <v>2100000</v>
          </cell>
          <cell r="U116">
            <v>2100000</v>
          </cell>
          <cell r="V116">
            <v>2100000</v>
          </cell>
          <cell r="W116">
            <v>2100000</v>
          </cell>
          <cell r="X116">
            <v>2100000</v>
          </cell>
          <cell r="Y116">
            <v>2100000</v>
          </cell>
          <cell r="Z116">
            <v>2100000</v>
          </cell>
          <cell r="AA116">
            <v>2100000</v>
          </cell>
          <cell r="AB116">
            <v>2100000</v>
          </cell>
          <cell r="AC116">
            <v>2100000</v>
          </cell>
          <cell r="AD116">
            <v>2100000</v>
          </cell>
          <cell r="AE116">
            <v>2100000</v>
          </cell>
          <cell r="AF116">
            <v>2100000</v>
          </cell>
          <cell r="AG116">
            <v>2100000</v>
          </cell>
          <cell r="AH116">
            <v>2100000</v>
          </cell>
          <cell r="AI116">
            <v>2100000</v>
          </cell>
          <cell r="AJ116">
            <v>2100000</v>
          </cell>
          <cell r="AK116">
            <v>2100000</v>
          </cell>
        </row>
        <row r="117">
          <cell r="D117">
            <v>2380000</v>
          </cell>
          <cell r="E117">
            <v>2380000</v>
          </cell>
          <cell r="F117">
            <v>2380000</v>
          </cell>
          <cell r="G117">
            <v>2380000</v>
          </cell>
          <cell r="H117">
            <v>2380000</v>
          </cell>
          <cell r="I117">
            <v>2380000</v>
          </cell>
          <cell r="J117">
            <v>2380000</v>
          </cell>
          <cell r="K117">
            <v>2380000</v>
          </cell>
          <cell r="L117">
            <v>2380000</v>
          </cell>
          <cell r="M117">
            <v>2380000</v>
          </cell>
          <cell r="N117">
            <v>2380000</v>
          </cell>
          <cell r="O117">
            <v>2380000</v>
          </cell>
          <cell r="P117">
            <v>2380000</v>
          </cell>
          <cell r="Q117">
            <v>2380000</v>
          </cell>
          <cell r="R117">
            <v>2380000</v>
          </cell>
          <cell r="S117">
            <v>2380000</v>
          </cell>
          <cell r="T117">
            <v>2380000</v>
          </cell>
          <cell r="U117">
            <v>2380000</v>
          </cell>
          <cell r="V117">
            <v>2380000</v>
          </cell>
          <cell r="W117">
            <v>2380000</v>
          </cell>
          <cell r="X117">
            <v>2380000</v>
          </cell>
          <cell r="Y117">
            <v>2380000</v>
          </cell>
          <cell r="Z117">
            <v>2380000</v>
          </cell>
          <cell r="AA117">
            <v>2380000</v>
          </cell>
          <cell r="AB117">
            <v>2380000</v>
          </cell>
          <cell r="AC117">
            <v>2380000</v>
          </cell>
          <cell r="AD117">
            <v>2380000</v>
          </cell>
          <cell r="AE117">
            <v>2380000</v>
          </cell>
          <cell r="AF117">
            <v>2380000</v>
          </cell>
          <cell r="AG117">
            <v>2380000</v>
          </cell>
          <cell r="AH117">
            <v>2380000</v>
          </cell>
          <cell r="AI117">
            <v>2380000</v>
          </cell>
          <cell r="AJ117">
            <v>2380000</v>
          </cell>
          <cell r="AK117">
            <v>2380000</v>
          </cell>
        </row>
        <row r="118">
          <cell r="D118">
            <v>2760000</v>
          </cell>
          <cell r="E118">
            <v>2760000</v>
          </cell>
          <cell r="F118">
            <v>2760000</v>
          </cell>
          <cell r="G118">
            <v>2760000</v>
          </cell>
          <cell r="H118">
            <v>2760000</v>
          </cell>
          <cell r="I118">
            <v>2760000</v>
          </cell>
          <cell r="J118">
            <v>2760000</v>
          </cell>
          <cell r="K118">
            <v>2760000</v>
          </cell>
          <cell r="L118">
            <v>2760000</v>
          </cell>
          <cell r="M118">
            <v>2760000</v>
          </cell>
          <cell r="N118">
            <v>2760000</v>
          </cell>
          <cell r="O118">
            <v>2760000</v>
          </cell>
          <cell r="P118">
            <v>2760000</v>
          </cell>
          <cell r="Q118">
            <v>2760000</v>
          </cell>
          <cell r="R118">
            <v>2760000</v>
          </cell>
          <cell r="S118">
            <v>2760000</v>
          </cell>
          <cell r="T118">
            <v>2760000</v>
          </cell>
          <cell r="U118">
            <v>2760000</v>
          </cell>
          <cell r="V118">
            <v>2760000</v>
          </cell>
          <cell r="W118">
            <v>2760000</v>
          </cell>
          <cell r="X118">
            <v>2760000</v>
          </cell>
          <cell r="Y118">
            <v>2760000</v>
          </cell>
          <cell r="Z118">
            <v>2760000</v>
          </cell>
          <cell r="AA118">
            <v>2760000</v>
          </cell>
          <cell r="AB118">
            <v>2760000</v>
          </cell>
          <cell r="AC118">
            <v>2760000</v>
          </cell>
          <cell r="AD118">
            <v>2760000</v>
          </cell>
          <cell r="AE118">
            <v>2760000</v>
          </cell>
          <cell r="AF118">
            <v>2760000</v>
          </cell>
          <cell r="AG118">
            <v>2760000</v>
          </cell>
          <cell r="AH118">
            <v>2760000</v>
          </cell>
          <cell r="AI118">
            <v>2760000</v>
          </cell>
          <cell r="AJ118">
            <v>2760000</v>
          </cell>
          <cell r="AK118">
            <v>2760000</v>
          </cell>
        </row>
        <row r="119">
          <cell r="D119">
            <v>3130000</v>
          </cell>
          <cell r="E119">
            <v>3130000</v>
          </cell>
          <cell r="F119">
            <v>3130000</v>
          </cell>
          <cell r="G119">
            <v>3130000</v>
          </cell>
          <cell r="H119">
            <v>3130000</v>
          </cell>
          <cell r="I119">
            <v>3130000</v>
          </cell>
          <cell r="J119">
            <v>3130000</v>
          </cell>
          <cell r="K119">
            <v>3130000</v>
          </cell>
          <cell r="L119">
            <v>3130000</v>
          </cell>
          <cell r="M119">
            <v>3130000</v>
          </cell>
          <cell r="N119">
            <v>3130000</v>
          </cell>
          <cell r="O119">
            <v>3130000</v>
          </cell>
          <cell r="P119">
            <v>3130000</v>
          </cell>
          <cell r="Q119">
            <v>3130000</v>
          </cell>
          <cell r="R119">
            <v>3130000</v>
          </cell>
          <cell r="S119">
            <v>3130000</v>
          </cell>
          <cell r="T119">
            <v>3130000</v>
          </cell>
          <cell r="U119">
            <v>3130000</v>
          </cell>
          <cell r="V119">
            <v>3130000</v>
          </cell>
          <cell r="W119">
            <v>3130000</v>
          </cell>
          <cell r="X119">
            <v>3130000</v>
          </cell>
          <cell r="Y119">
            <v>3130000</v>
          </cell>
          <cell r="Z119">
            <v>3130000</v>
          </cell>
          <cell r="AA119">
            <v>3130000</v>
          </cell>
          <cell r="AB119">
            <v>3130000</v>
          </cell>
          <cell r="AC119">
            <v>3130000</v>
          </cell>
          <cell r="AD119">
            <v>3130000</v>
          </cell>
          <cell r="AE119">
            <v>3130000</v>
          </cell>
          <cell r="AF119">
            <v>3130000</v>
          </cell>
          <cell r="AG119">
            <v>3130000</v>
          </cell>
          <cell r="AH119">
            <v>3130000</v>
          </cell>
          <cell r="AI119">
            <v>3130000</v>
          </cell>
          <cell r="AJ119">
            <v>3130000</v>
          </cell>
          <cell r="AK119">
            <v>3130000</v>
          </cell>
        </row>
        <row r="120">
          <cell r="D120">
            <v>3500000</v>
          </cell>
          <cell r="E120">
            <v>3500000</v>
          </cell>
          <cell r="F120">
            <v>3500000</v>
          </cell>
          <cell r="G120">
            <v>3500000</v>
          </cell>
          <cell r="H120">
            <v>3500000</v>
          </cell>
          <cell r="I120">
            <v>3500000</v>
          </cell>
          <cell r="J120">
            <v>3500000</v>
          </cell>
          <cell r="K120">
            <v>3500000</v>
          </cell>
          <cell r="L120">
            <v>3500000</v>
          </cell>
          <cell r="M120">
            <v>3500000</v>
          </cell>
          <cell r="N120">
            <v>3500000</v>
          </cell>
          <cell r="O120">
            <v>3500000</v>
          </cell>
          <cell r="P120">
            <v>3500000</v>
          </cell>
          <cell r="Q120">
            <v>3500000</v>
          </cell>
          <cell r="R120">
            <v>3500000</v>
          </cell>
          <cell r="S120">
            <v>3500000</v>
          </cell>
          <cell r="T120">
            <v>3500000</v>
          </cell>
          <cell r="U120">
            <v>3500000</v>
          </cell>
          <cell r="V120">
            <v>3500000</v>
          </cell>
          <cell r="W120">
            <v>3500000</v>
          </cell>
          <cell r="X120">
            <v>3500000</v>
          </cell>
          <cell r="Y120">
            <v>3500000</v>
          </cell>
          <cell r="Z120">
            <v>3500000</v>
          </cell>
          <cell r="AA120">
            <v>3500000</v>
          </cell>
          <cell r="AB120">
            <v>3500000</v>
          </cell>
          <cell r="AC120">
            <v>3500000</v>
          </cell>
          <cell r="AD120">
            <v>3500000</v>
          </cell>
          <cell r="AE120">
            <v>3500000</v>
          </cell>
          <cell r="AF120">
            <v>3500000</v>
          </cell>
          <cell r="AG120">
            <v>3500000</v>
          </cell>
          <cell r="AH120">
            <v>3500000</v>
          </cell>
          <cell r="AI120">
            <v>3500000</v>
          </cell>
          <cell r="AJ120">
            <v>3500000</v>
          </cell>
          <cell r="AK120">
            <v>3500000</v>
          </cell>
        </row>
        <row r="121">
          <cell r="D121">
            <v>3880000</v>
          </cell>
          <cell r="E121">
            <v>3880000</v>
          </cell>
          <cell r="F121">
            <v>3880000</v>
          </cell>
          <cell r="G121">
            <v>3880000</v>
          </cell>
          <cell r="H121">
            <v>3880000</v>
          </cell>
          <cell r="I121">
            <v>3880000</v>
          </cell>
          <cell r="J121">
            <v>3880000</v>
          </cell>
          <cell r="K121">
            <v>3880000</v>
          </cell>
          <cell r="L121">
            <v>3880000</v>
          </cell>
          <cell r="M121">
            <v>3880000</v>
          </cell>
          <cell r="N121">
            <v>3880000</v>
          </cell>
          <cell r="O121">
            <v>3880000</v>
          </cell>
          <cell r="P121">
            <v>3880000</v>
          </cell>
          <cell r="Q121">
            <v>3880000</v>
          </cell>
          <cell r="R121">
            <v>3880000</v>
          </cell>
          <cell r="S121">
            <v>3880000</v>
          </cell>
          <cell r="T121">
            <v>3880000</v>
          </cell>
          <cell r="U121">
            <v>3880000</v>
          </cell>
          <cell r="V121">
            <v>3880000</v>
          </cell>
          <cell r="W121">
            <v>3880000</v>
          </cell>
          <cell r="X121">
            <v>3880000</v>
          </cell>
          <cell r="Y121">
            <v>3880000</v>
          </cell>
          <cell r="Z121">
            <v>3880000</v>
          </cell>
          <cell r="AA121">
            <v>3880000</v>
          </cell>
          <cell r="AB121">
            <v>3880000</v>
          </cell>
          <cell r="AC121">
            <v>3880000</v>
          </cell>
          <cell r="AD121">
            <v>3880000</v>
          </cell>
          <cell r="AE121">
            <v>3880000</v>
          </cell>
          <cell r="AF121">
            <v>3880000</v>
          </cell>
          <cell r="AG121">
            <v>3880000</v>
          </cell>
          <cell r="AH121">
            <v>3880000</v>
          </cell>
          <cell r="AI121">
            <v>3880000</v>
          </cell>
          <cell r="AJ121">
            <v>3880000</v>
          </cell>
          <cell r="AK121">
            <v>3880000</v>
          </cell>
        </row>
        <row r="122">
          <cell r="D122">
            <v>4620000</v>
          </cell>
          <cell r="E122">
            <v>4620000</v>
          </cell>
          <cell r="F122">
            <v>4620000</v>
          </cell>
          <cell r="G122">
            <v>4620000</v>
          </cell>
          <cell r="H122">
            <v>4620000</v>
          </cell>
          <cell r="I122">
            <v>4620000</v>
          </cell>
          <cell r="J122">
            <v>4620000</v>
          </cell>
          <cell r="K122">
            <v>4620000</v>
          </cell>
          <cell r="L122">
            <v>4620000</v>
          </cell>
          <cell r="M122">
            <v>4620000</v>
          </cell>
          <cell r="N122">
            <v>4620000</v>
          </cell>
          <cell r="O122">
            <v>4620000</v>
          </cell>
          <cell r="P122">
            <v>4620000</v>
          </cell>
          <cell r="Q122">
            <v>4620000</v>
          </cell>
          <cell r="R122">
            <v>4620000</v>
          </cell>
          <cell r="S122">
            <v>4620000</v>
          </cell>
          <cell r="T122">
            <v>4620000</v>
          </cell>
          <cell r="U122">
            <v>4620000</v>
          </cell>
          <cell r="V122">
            <v>4620000</v>
          </cell>
          <cell r="W122">
            <v>4620000</v>
          </cell>
          <cell r="X122">
            <v>4620000</v>
          </cell>
          <cell r="Y122">
            <v>4620000</v>
          </cell>
          <cell r="Z122">
            <v>4620000</v>
          </cell>
          <cell r="AA122">
            <v>4620000</v>
          </cell>
          <cell r="AB122">
            <v>4620000</v>
          </cell>
          <cell r="AC122">
            <v>4620000</v>
          </cell>
          <cell r="AD122">
            <v>4620000</v>
          </cell>
          <cell r="AE122">
            <v>4620000</v>
          </cell>
          <cell r="AF122">
            <v>4620000</v>
          </cell>
          <cell r="AG122">
            <v>4620000</v>
          </cell>
          <cell r="AH122">
            <v>4620000</v>
          </cell>
          <cell r="AI122">
            <v>4620000</v>
          </cell>
          <cell r="AJ122">
            <v>4620000</v>
          </cell>
          <cell r="AK122">
            <v>4620000</v>
          </cell>
        </row>
        <row r="124">
          <cell r="D124">
            <v>340000</v>
          </cell>
          <cell r="E124">
            <v>340000</v>
          </cell>
          <cell r="F124">
            <v>340000</v>
          </cell>
          <cell r="G124">
            <v>340000</v>
          </cell>
          <cell r="H124">
            <v>340000</v>
          </cell>
          <cell r="I124">
            <v>340000</v>
          </cell>
          <cell r="J124">
            <v>340000</v>
          </cell>
          <cell r="K124">
            <v>340000</v>
          </cell>
          <cell r="L124">
            <v>340000</v>
          </cell>
          <cell r="M124">
            <v>340000</v>
          </cell>
          <cell r="N124">
            <v>340000</v>
          </cell>
          <cell r="O124">
            <v>340000</v>
          </cell>
          <cell r="P124">
            <v>340000</v>
          </cell>
          <cell r="Q124">
            <v>340000</v>
          </cell>
          <cell r="R124">
            <v>340000</v>
          </cell>
          <cell r="S124">
            <v>340000</v>
          </cell>
          <cell r="T124">
            <v>340000</v>
          </cell>
          <cell r="U124">
            <v>340000</v>
          </cell>
          <cell r="V124">
            <v>340000</v>
          </cell>
          <cell r="W124">
            <v>340000</v>
          </cell>
          <cell r="X124">
            <v>340000</v>
          </cell>
          <cell r="Y124">
            <v>340000</v>
          </cell>
          <cell r="Z124">
            <v>340000</v>
          </cell>
          <cell r="AA124">
            <v>340000</v>
          </cell>
          <cell r="AB124">
            <v>340000</v>
          </cell>
          <cell r="AC124">
            <v>340000</v>
          </cell>
          <cell r="AD124">
            <v>340000</v>
          </cell>
          <cell r="AE124">
            <v>340000</v>
          </cell>
          <cell r="AF124">
            <v>340000</v>
          </cell>
          <cell r="AG124">
            <v>340000</v>
          </cell>
          <cell r="AH124">
            <v>340000</v>
          </cell>
          <cell r="AI124">
            <v>340000</v>
          </cell>
          <cell r="AJ124">
            <v>340000</v>
          </cell>
          <cell r="AK124">
            <v>340000</v>
          </cell>
        </row>
        <row r="125">
          <cell r="D125">
            <v>420000</v>
          </cell>
          <cell r="E125">
            <v>420000</v>
          </cell>
          <cell r="F125">
            <v>420000</v>
          </cell>
          <cell r="G125">
            <v>420000</v>
          </cell>
          <cell r="H125">
            <v>420000</v>
          </cell>
          <cell r="I125">
            <v>420000</v>
          </cell>
          <cell r="J125">
            <v>420000</v>
          </cell>
          <cell r="K125">
            <v>420000</v>
          </cell>
          <cell r="L125">
            <v>420000</v>
          </cell>
          <cell r="M125">
            <v>420000</v>
          </cell>
          <cell r="N125">
            <v>420000</v>
          </cell>
          <cell r="O125">
            <v>420000</v>
          </cell>
          <cell r="P125">
            <v>420000</v>
          </cell>
          <cell r="Q125">
            <v>420000</v>
          </cell>
          <cell r="R125">
            <v>420000</v>
          </cell>
          <cell r="S125">
            <v>420000</v>
          </cell>
          <cell r="T125">
            <v>420000</v>
          </cell>
          <cell r="U125">
            <v>420000</v>
          </cell>
          <cell r="V125">
            <v>420000</v>
          </cell>
          <cell r="W125">
            <v>420000</v>
          </cell>
          <cell r="X125">
            <v>420000</v>
          </cell>
          <cell r="Y125">
            <v>420000</v>
          </cell>
          <cell r="Z125">
            <v>420000</v>
          </cell>
          <cell r="AA125">
            <v>420000</v>
          </cell>
          <cell r="AB125">
            <v>420000</v>
          </cell>
          <cell r="AC125">
            <v>420000</v>
          </cell>
          <cell r="AD125">
            <v>420000</v>
          </cell>
          <cell r="AE125">
            <v>420000</v>
          </cell>
          <cell r="AF125">
            <v>420000</v>
          </cell>
          <cell r="AG125">
            <v>420000</v>
          </cell>
          <cell r="AH125">
            <v>420000</v>
          </cell>
          <cell r="AI125">
            <v>420000</v>
          </cell>
          <cell r="AJ125">
            <v>420000</v>
          </cell>
          <cell r="AK125">
            <v>420000</v>
          </cell>
        </row>
        <row r="126">
          <cell r="D126">
            <v>500000</v>
          </cell>
          <cell r="E126">
            <v>500000</v>
          </cell>
          <cell r="F126">
            <v>500000</v>
          </cell>
          <cell r="G126">
            <v>500000</v>
          </cell>
          <cell r="H126">
            <v>500000</v>
          </cell>
          <cell r="I126">
            <v>500000</v>
          </cell>
          <cell r="J126">
            <v>500000</v>
          </cell>
          <cell r="K126">
            <v>500000</v>
          </cell>
          <cell r="L126">
            <v>500000</v>
          </cell>
          <cell r="M126">
            <v>500000</v>
          </cell>
          <cell r="N126">
            <v>500000</v>
          </cell>
          <cell r="O126">
            <v>500000</v>
          </cell>
          <cell r="P126">
            <v>500000</v>
          </cell>
          <cell r="Q126">
            <v>500000</v>
          </cell>
          <cell r="R126">
            <v>500000</v>
          </cell>
          <cell r="S126">
            <v>500000</v>
          </cell>
          <cell r="T126">
            <v>500000</v>
          </cell>
          <cell r="U126">
            <v>500000</v>
          </cell>
          <cell r="V126">
            <v>500000</v>
          </cell>
          <cell r="W126">
            <v>500000</v>
          </cell>
          <cell r="X126">
            <v>500000</v>
          </cell>
          <cell r="Y126">
            <v>500000</v>
          </cell>
          <cell r="Z126">
            <v>500000</v>
          </cell>
          <cell r="AA126">
            <v>500000</v>
          </cell>
          <cell r="AB126">
            <v>500000</v>
          </cell>
          <cell r="AC126">
            <v>500000</v>
          </cell>
          <cell r="AD126">
            <v>500000</v>
          </cell>
          <cell r="AE126">
            <v>500000</v>
          </cell>
          <cell r="AF126">
            <v>500000</v>
          </cell>
          <cell r="AG126">
            <v>500000</v>
          </cell>
          <cell r="AH126">
            <v>500000</v>
          </cell>
          <cell r="AI126">
            <v>500000</v>
          </cell>
          <cell r="AJ126">
            <v>500000</v>
          </cell>
          <cell r="AK126">
            <v>500000</v>
          </cell>
        </row>
        <row r="127">
          <cell r="D127">
            <v>570000</v>
          </cell>
          <cell r="E127">
            <v>570000</v>
          </cell>
          <cell r="F127">
            <v>570000</v>
          </cell>
          <cell r="G127">
            <v>570000</v>
          </cell>
          <cell r="H127">
            <v>570000</v>
          </cell>
          <cell r="I127">
            <v>570000</v>
          </cell>
          <cell r="J127">
            <v>570000</v>
          </cell>
          <cell r="K127">
            <v>570000</v>
          </cell>
          <cell r="L127">
            <v>570000</v>
          </cell>
          <cell r="M127">
            <v>570000</v>
          </cell>
          <cell r="N127">
            <v>570000</v>
          </cell>
          <cell r="O127">
            <v>570000</v>
          </cell>
          <cell r="P127">
            <v>570000</v>
          </cell>
          <cell r="Q127">
            <v>570000</v>
          </cell>
          <cell r="R127">
            <v>570000</v>
          </cell>
          <cell r="S127">
            <v>570000</v>
          </cell>
          <cell r="T127">
            <v>570000</v>
          </cell>
          <cell r="U127">
            <v>570000</v>
          </cell>
          <cell r="V127">
            <v>570000</v>
          </cell>
          <cell r="W127">
            <v>570000</v>
          </cell>
          <cell r="X127">
            <v>570000</v>
          </cell>
          <cell r="Y127">
            <v>570000</v>
          </cell>
          <cell r="Z127">
            <v>570000</v>
          </cell>
          <cell r="AA127">
            <v>570000</v>
          </cell>
          <cell r="AB127">
            <v>570000</v>
          </cell>
          <cell r="AC127">
            <v>570000</v>
          </cell>
          <cell r="AD127">
            <v>570000</v>
          </cell>
          <cell r="AE127">
            <v>570000</v>
          </cell>
          <cell r="AF127">
            <v>570000</v>
          </cell>
          <cell r="AG127">
            <v>570000</v>
          </cell>
          <cell r="AH127">
            <v>570000</v>
          </cell>
          <cell r="AI127">
            <v>570000</v>
          </cell>
          <cell r="AJ127">
            <v>570000</v>
          </cell>
          <cell r="AK127">
            <v>570000</v>
          </cell>
        </row>
        <row r="128">
          <cell r="D128">
            <v>730000</v>
          </cell>
          <cell r="E128">
            <v>730000</v>
          </cell>
          <cell r="F128">
            <v>730000</v>
          </cell>
          <cell r="G128">
            <v>730000</v>
          </cell>
          <cell r="H128">
            <v>730000</v>
          </cell>
          <cell r="I128">
            <v>730000</v>
          </cell>
          <cell r="J128">
            <v>730000</v>
          </cell>
          <cell r="K128">
            <v>730000</v>
          </cell>
          <cell r="L128">
            <v>730000</v>
          </cell>
          <cell r="M128">
            <v>730000</v>
          </cell>
          <cell r="N128">
            <v>730000</v>
          </cell>
          <cell r="O128">
            <v>730000</v>
          </cell>
          <cell r="P128">
            <v>730000</v>
          </cell>
          <cell r="Q128">
            <v>730000</v>
          </cell>
          <cell r="R128">
            <v>730000</v>
          </cell>
          <cell r="S128">
            <v>730000</v>
          </cell>
          <cell r="T128">
            <v>730000</v>
          </cell>
          <cell r="U128">
            <v>730000</v>
          </cell>
          <cell r="V128">
            <v>730000</v>
          </cell>
          <cell r="W128">
            <v>730000</v>
          </cell>
          <cell r="X128">
            <v>730000</v>
          </cell>
          <cell r="Y128">
            <v>730000</v>
          </cell>
          <cell r="Z128">
            <v>730000</v>
          </cell>
          <cell r="AA128">
            <v>730000</v>
          </cell>
          <cell r="AB128">
            <v>730000</v>
          </cell>
          <cell r="AC128">
            <v>730000</v>
          </cell>
          <cell r="AD128">
            <v>730000</v>
          </cell>
          <cell r="AE128">
            <v>730000</v>
          </cell>
          <cell r="AF128">
            <v>730000</v>
          </cell>
          <cell r="AG128">
            <v>730000</v>
          </cell>
          <cell r="AH128">
            <v>730000</v>
          </cell>
          <cell r="AI128">
            <v>730000</v>
          </cell>
          <cell r="AJ128">
            <v>730000</v>
          </cell>
          <cell r="AK128">
            <v>730000</v>
          </cell>
        </row>
        <row r="129">
          <cell r="D129">
            <v>880000</v>
          </cell>
          <cell r="E129">
            <v>880000</v>
          </cell>
          <cell r="F129">
            <v>880000</v>
          </cell>
          <cell r="G129">
            <v>880000</v>
          </cell>
          <cell r="H129">
            <v>880000</v>
          </cell>
          <cell r="I129">
            <v>880000</v>
          </cell>
          <cell r="J129">
            <v>880000</v>
          </cell>
          <cell r="K129">
            <v>880000</v>
          </cell>
          <cell r="L129">
            <v>880000</v>
          </cell>
          <cell r="M129">
            <v>880000</v>
          </cell>
          <cell r="N129">
            <v>880000</v>
          </cell>
          <cell r="O129">
            <v>880000</v>
          </cell>
          <cell r="P129">
            <v>880000</v>
          </cell>
          <cell r="Q129">
            <v>880000</v>
          </cell>
          <cell r="R129">
            <v>880000</v>
          </cell>
          <cell r="S129">
            <v>880000</v>
          </cell>
          <cell r="T129">
            <v>880000</v>
          </cell>
          <cell r="U129">
            <v>880000</v>
          </cell>
          <cell r="V129">
            <v>880000</v>
          </cell>
          <cell r="W129">
            <v>880000</v>
          </cell>
          <cell r="X129">
            <v>880000</v>
          </cell>
          <cell r="Y129">
            <v>880000</v>
          </cell>
          <cell r="Z129">
            <v>880000</v>
          </cell>
          <cell r="AA129">
            <v>880000</v>
          </cell>
          <cell r="AB129">
            <v>880000</v>
          </cell>
          <cell r="AC129">
            <v>880000</v>
          </cell>
          <cell r="AD129">
            <v>880000</v>
          </cell>
          <cell r="AE129">
            <v>880000</v>
          </cell>
          <cell r="AF129">
            <v>880000</v>
          </cell>
          <cell r="AG129">
            <v>880000</v>
          </cell>
          <cell r="AH129">
            <v>880000</v>
          </cell>
          <cell r="AI129">
            <v>880000</v>
          </cell>
          <cell r="AJ129">
            <v>880000</v>
          </cell>
          <cell r="AK129">
            <v>880000</v>
          </cell>
        </row>
        <row r="130">
          <cell r="D130">
            <v>1030000</v>
          </cell>
          <cell r="E130">
            <v>1030000</v>
          </cell>
          <cell r="F130">
            <v>1030000</v>
          </cell>
          <cell r="G130">
            <v>1030000</v>
          </cell>
          <cell r="H130">
            <v>1030000</v>
          </cell>
          <cell r="I130">
            <v>1030000</v>
          </cell>
          <cell r="J130">
            <v>1030000</v>
          </cell>
          <cell r="K130">
            <v>1030000</v>
          </cell>
          <cell r="L130">
            <v>1030000</v>
          </cell>
          <cell r="M130">
            <v>1030000</v>
          </cell>
          <cell r="N130">
            <v>1030000</v>
          </cell>
          <cell r="O130">
            <v>1030000</v>
          </cell>
          <cell r="P130">
            <v>1030000</v>
          </cell>
          <cell r="Q130">
            <v>1030000</v>
          </cell>
          <cell r="R130">
            <v>1030000</v>
          </cell>
          <cell r="S130">
            <v>1030000</v>
          </cell>
          <cell r="T130">
            <v>1030000</v>
          </cell>
          <cell r="U130">
            <v>1030000</v>
          </cell>
          <cell r="V130">
            <v>1030000</v>
          </cell>
          <cell r="W130">
            <v>1030000</v>
          </cell>
          <cell r="X130">
            <v>1030000</v>
          </cell>
          <cell r="Y130">
            <v>1030000</v>
          </cell>
          <cell r="Z130">
            <v>1030000</v>
          </cell>
          <cell r="AA130">
            <v>1030000</v>
          </cell>
          <cell r="AB130">
            <v>1030000</v>
          </cell>
          <cell r="AC130">
            <v>1030000</v>
          </cell>
          <cell r="AD130">
            <v>1030000</v>
          </cell>
          <cell r="AE130">
            <v>1030000</v>
          </cell>
          <cell r="AF130">
            <v>1030000</v>
          </cell>
          <cell r="AG130">
            <v>1030000</v>
          </cell>
          <cell r="AH130">
            <v>1030000</v>
          </cell>
          <cell r="AI130">
            <v>1030000</v>
          </cell>
          <cell r="AJ130">
            <v>1030000</v>
          </cell>
          <cell r="AK130">
            <v>1030000</v>
          </cell>
        </row>
        <row r="131">
          <cell r="D131">
            <v>1260000</v>
          </cell>
          <cell r="E131">
            <v>1260000</v>
          </cell>
          <cell r="F131">
            <v>1260000</v>
          </cell>
          <cell r="G131">
            <v>1260000</v>
          </cell>
          <cell r="H131">
            <v>1260000</v>
          </cell>
          <cell r="I131">
            <v>1260000</v>
          </cell>
          <cell r="J131">
            <v>1260000</v>
          </cell>
          <cell r="K131">
            <v>1260000</v>
          </cell>
          <cell r="L131">
            <v>1260000</v>
          </cell>
          <cell r="M131">
            <v>1260000</v>
          </cell>
          <cell r="N131">
            <v>1260000</v>
          </cell>
          <cell r="O131">
            <v>1260000</v>
          </cell>
          <cell r="P131">
            <v>1260000</v>
          </cell>
          <cell r="Q131">
            <v>1260000</v>
          </cell>
          <cell r="R131">
            <v>1260000</v>
          </cell>
          <cell r="S131">
            <v>1260000</v>
          </cell>
          <cell r="T131">
            <v>1260000</v>
          </cell>
          <cell r="U131">
            <v>1260000</v>
          </cell>
          <cell r="V131">
            <v>1260000</v>
          </cell>
          <cell r="W131">
            <v>1260000</v>
          </cell>
          <cell r="X131">
            <v>1260000</v>
          </cell>
          <cell r="Y131">
            <v>1260000</v>
          </cell>
          <cell r="Z131">
            <v>1260000</v>
          </cell>
          <cell r="AA131">
            <v>1260000</v>
          </cell>
          <cell r="AB131">
            <v>1260000</v>
          </cell>
          <cell r="AC131">
            <v>1260000</v>
          </cell>
          <cell r="AD131">
            <v>1260000</v>
          </cell>
          <cell r="AE131">
            <v>1260000</v>
          </cell>
          <cell r="AF131">
            <v>1260000</v>
          </cell>
          <cell r="AG131">
            <v>1260000</v>
          </cell>
          <cell r="AH131">
            <v>1260000</v>
          </cell>
          <cell r="AI131">
            <v>1260000</v>
          </cell>
          <cell r="AJ131">
            <v>1260000</v>
          </cell>
          <cell r="AK131">
            <v>1260000</v>
          </cell>
        </row>
        <row r="132">
          <cell r="D132">
            <v>1490000</v>
          </cell>
          <cell r="E132">
            <v>1490000</v>
          </cell>
          <cell r="F132">
            <v>1490000</v>
          </cell>
          <cell r="G132">
            <v>1490000</v>
          </cell>
          <cell r="H132">
            <v>1490000</v>
          </cell>
          <cell r="I132">
            <v>1490000</v>
          </cell>
          <cell r="J132">
            <v>1490000</v>
          </cell>
          <cell r="K132">
            <v>1490000</v>
          </cell>
          <cell r="L132">
            <v>1490000</v>
          </cell>
          <cell r="M132">
            <v>1490000</v>
          </cell>
          <cell r="N132">
            <v>1490000</v>
          </cell>
          <cell r="O132">
            <v>1490000</v>
          </cell>
          <cell r="P132">
            <v>1490000</v>
          </cell>
          <cell r="Q132">
            <v>1490000</v>
          </cell>
          <cell r="R132">
            <v>1490000</v>
          </cell>
          <cell r="S132">
            <v>1490000</v>
          </cell>
          <cell r="T132">
            <v>1490000</v>
          </cell>
          <cell r="U132">
            <v>1490000</v>
          </cell>
          <cell r="V132">
            <v>1490000</v>
          </cell>
          <cell r="W132">
            <v>1490000</v>
          </cell>
          <cell r="X132">
            <v>1490000</v>
          </cell>
          <cell r="Y132">
            <v>1490000</v>
          </cell>
          <cell r="Z132">
            <v>1490000</v>
          </cell>
          <cell r="AA132">
            <v>1490000</v>
          </cell>
          <cell r="AB132">
            <v>1490000</v>
          </cell>
          <cell r="AC132">
            <v>1490000</v>
          </cell>
          <cell r="AD132">
            <v>1490000</v>
          </cell>
          <cell r="AE132">
            <v>1490000</v>
          </cell>
          <cell r="AF132">
            <v>1490000</v>
          </cell>
          <cell r="AG132">
            <v>1490000</v>
          </cell>
          <cell r="AH132">
            <v>1490000</v>
          </cell>
          <cell r="AI132">
            <v>1490000</v>
          </cell>
          <cell r="AJ132">
            <v>1490000</v>
          </cell>
          <cell r="AK132">
            <v>1490000</v>
          </cell>
        </row>
        <row r="133">
          <cell r="D133">
            <v>1720000</v>
          </cell>
          <cell r="E133">
            <v>1720000</v>
          </cell>
          <cell r="F133">
            <v>1720000</v>
          </cell>
          <cell r="G133">
            <v>1720000</v>
          </cell>
          <cell r="H133">
            <v>1720000</v>
          </cell>
          <cell r="I133">
            <v>1720000</v>
          </cell>
          <cell r="J133">
            <v>1720000</v>
          </cell>
          <cell r="K133">
            <v>1720000</v>
          </cell>
          <cell r="L133">
            <v>1720000</v>
          </cell>
          <cell r="M133">
            <v>1720000</v>
          </cell>
          <cell r="N133">
            <v>1720000</v>
          </cell>
          <cell r="O133">
            <v>1720000</v>
          </cell>
          <cell r="P133">
            <v>1720000</v>
          </cell>
          <cell r="Q133">
            <v>1720000</v>
          </cell>
          <cell r="R133">
            <v>1720000</v>
          </cell>
          <cell r="S133">
            <v>1720000</v>
          </cell>
          <cell r="T133">
            <v>1720000</v>
          </cell>
          <cell r="U133">
            <v>1720000</v>
          </cell>
          <cell r="V133">
            <v>1720000</v>
          </cell>
          <cell r="W133">
            <v>1720000</v>
          </cell>
          <cell r="X133">
            <v>1720000</v>
          </cell>
          <cell r="Y133">
            <v>1720000</v>
          </cell>
          <cell r="Z133">
            <v>1720000</v>
          </cell>
          <cell r="AA133">
            <v>1720000</v>
          </cell>
          <cell r="AB133">
            <v>1720000</v>
          </cell>
          <cell r="AC133">
            <v>1720000</v>
          </cell>
          <cell r="AD133">
            <v>1720000</v>
          </cell>
          <cell r="AE133">
            <v>1720000</v>
          </cell>
          <cell r="AF133">
            <v>1720000</v>
          </cell>
          <cell r="AG133">
            <v>1720000</v>
          </cell>
          <cell r="AH133">
            <v>1720000</v>
          </cell>
          <cell r="AI133">
            <v>1720000</v>
          </cell>
          <cell r="AJ133">
            <v>1720000</v>
          </cell>
          <cell r="AK133">
            <v>1720000</v>
          </cell>
        </row>
        <row r="134">
          <cell r="D134">
            <v>1950000</v>
          </cell>
          <cell r="E134">
            <v>1950000</v>
          </cell>
          <cell r="F134">
            <v>1950000</v>
          </cell>
          <cell r="G134">
            <v>1950000</v>
          </cell>
          <cell r="H134">
            <v>1950000</v>
          </cell>
          <cell r="I134">
            <v>1950000</v>
          </cell>
          <cell r="J134">
            <v>1950000</v>
          </cell>
          <cell r="K134">
            <v>1950000</v>
          </cell>
          <cell r="L134">
            <v>1950000</v>
          </cell>
          <cell r="M134">
            <v>1950000</v>
          </cell>
          <cell r="N134">
            <v>1950000</v>
          </cell>
          <cell r="O134">
            <v>1950000</v>
          </cell>
          <cell r="P134">
            <v>1950000</v>
          </cell>
          <cell r="Q134">
            <v>1950000</v>
          </cell>
          <cell r="R134">
            <v>1950000</v>
          </cell>
          <cell r="S134">
            <v>1950000</v>
          </cell>
          <cell r="T134">
            <v>1950000</v>
          </cell>
          <cell r="U134">
            <v>1950000</v>
          </cell>
          <cell r="V134">
            <v>1950000</v>
          </cell>
          <cell r="W134">
            <v>1950000</v>
          </cell>
          <cell r="X134">
            <v>1950000</v>
          </cell>
          <cell r="Y134">
            <v>1950000</v>
          </cell>
          <cell r="Z134">
            <v>1950000</v>
          </cell>
          <cell r="AA134">
            <v>1950000</v>
          </cell>
          <cell r="AB134">
            <v>1950000</v>
          </cell>
          <cell r="AC134">
            <v>1950000</v>
          </cell>
          <cell r="AD134">
            <v>1950000</v>
          </cell>
          <cell r="AE134">
            <v>1950000</v>
          </cell>
          <cell r="AF134">
            <v>1950000</v>
          </cell>
          <cell r="AG134">
            <v>1950000</v>
          </cell>
          <cell r="AH134">
            <v>1950000</v>
          </cell>
          <cell r="AI134">
            <v>1950000</v>
          </cell>
          <cell r="AJ134">
            <v>1950000</v>
          </cell>
          <cell r="AK134">
            <v>1950000</v>
          </cell>
        </row>
        <row r="135">
          <cell r="D135">
            <v>2260000</v>
          </cell>
          <cell r="E135">
            <v>2260000</v>
          </cell>
          <cell r="F135">
            <v>2260000</v>
          </cell>
          <cell r="G135">
            <v>2260000</v>
          </cell>
          <cell r="H135">
            <v>2260000</v>
          </cell>
          <cell r="I135">
            <v>2260000</v>
          </cell>
          <cell r="J135">
            <v>2260000</v>
          </cell>
          <cell r="K135">
            <v>2260000</v>
          </cell>
          <cell r="L135">
            <v>2260000</v>
          </cell>
          <cell r="M135">
            <v>2260000</v>
          </cell>
          <cell r="N135">
            <v>2260000</v>
          </cell>
          <cell r="O135">
            <v>2260000</v>
          </cell>
          <cell r="P135">
            <v>2260000</v>
          </cell>
          <cell r="Q135">
            <v>2260000</v>
          </cell>
          <cell r="R135">
            <v>2260000</v>
          </cell>
          <cell r="S135">
            <v>2260000</v>
          </cell>
          <cell r="T135">
            <v>2260000</v>
          </cell>
          <cell r="U135">
            <v>2260000</v>
          </cell>
          <cell r="V135">
            <v>2260000</v>
          </cell>
          <cell r="W135">
            <v>2260000</v>
          </cell>
          <cell r="X135">
            <v>2260000</v>
          </cell>
          <cell r="Y135">
            <v>2260000</v>
          </cell>
          <cell r="Z135">
            <v>2260000</v>
          </cell>
          <cell r="AA135">
            <v>2260000</v>
          </cell>
          <cell r="AB135">
            <v>2260000</v>
          </cell>
          <cell r="AC135">
            <v>2260000</v>
          </cell>
          <cell r="AD135">
            <v>2260000</v>
          </cell>
          <cell r="AE135">
            <v>2260000</v>
          </cell>
          <cell r="AF135">
            <v>2260000</v>
          </cell>
          <cell r="AG135">
            <v>2260000</v>
          </cell>
          <cell r="AH135">
            <v>2260000</v>
          </cell>
          <cell r="AI135">
            <v>2260000</v>
          </cell>
          <cell r="AJ135">
            <v>2260000</v>
          </cell>
          <cell r="AK135">
            <v>2260000</v>
          </cell>
        </row>
        <row r="136">
          <cell r="D136">
            <v>2560000</v>
          </cell>
          <cell r="E136">
            <v>2560000</v>
          </cell>
          <cell r="F136">
            <v>2560000</v>
          </cell>
          <cell r="G136">
            <v>2560000</v>
          </cell>
          <cell r="H136">
            <v>2560000</v>
          </cell>
          <cell r="I136">
            <v>2560000</v>
          </cell>
          <cell r="J136">
            <v>2560000</v>
          </cell>
          <cell r="K136">
            <v>2560000</v>
          </cell>
          <cell r="L136">
            <v>2560000</v>
          </cell>
          <cell r="M136">
            <v>2560000</v>
          </cell>
          <cell r="N136">
            <v>2560000</v>
          </cell>
          <cell r="O136">
            <v>2560000</v>
          </cell>
          <cell r="P136">
            <v>2560000</v>
          </cell>
          <cell r="Q136">
            <v>2560000</v>
          </cell>
          <cell r="R136">
            <v>2560000</v>
          </cell>
          <cell r="S136">
            <v>2560000</v>
          </cell>
          <cell r="T136">
            <v>2560000</v>
          </cell>
          <cell r="U136">
            <v>2560000</v>
          </cell>
          <cell r="V136">
            <v>2560000</v>
          </cell>
          <cell r="W136">
            <v>2560000</v>
          </cell>
          <cell r="X136">
            <v>2560000</v>
          </cell>
          <cell r="Y136">
            <v>2560000</v>
          </cell>
          <cell r="Z136">
            <v>2560000</v>
          </cell>
          <cell r="AA136">
            <v>2560000</v>
          </cell>
          <cell r="AB136">
            <v>2560000</v>
          </cell>
          <cell r="AC136">
            <v>2560000</v>
          </cell>
          <cell r="AD136">
            <v>2560000</v>
          </cell>
          <cell r="AE136">
            <v>2560000</v>
          </cell>
          <cell r="AF136">
            <v>2560000</v>
          </cell>
          <cell r="AG136">
            <v>2560000</v>
          </cell>
          <cell r="AH136">
            <v>2560000</v>
          </cell>
          <cell r="AI136">
            <v>2560000</v>
          </cell>
          <cell r="AJ136">
            <v>2560000</v>
          </cell>
          <cell r="AK136">
            <v>2560000</v>
          </cell>
        </row>
        <row r="137">
          <cell r="D137">
            <v>2870000</v>
          </cell>
          <cell r="E137">
            <v>2870000</v>
          </cell>
          <cell r="F137">
            <v>2870000</v>
          </cell>
          <cell r="G137">
            <v>2870000</v>
          </cell>
          <cell r="H137">
            <v>2870000</v>
          </cell>
          <cell r="I137">
            <v>2870000</v>
          </cell>
          <cell r="J137">
            <v>2870000</v>
          </cell>
          <cell r="K137">
            <v>2870000</v>
          </cell>
          <cell r="L137">
            <v>2870000</v>
          </cell>
          <cell r="M137">
            <v>2870000</v>
          </cell>
          <cell r="N137">
            <v>2870000</v>
          </cell>
          <cell r="O137">
            <v>2870000</v>
          </cell>
          <cell r="P137">
            <v>2870000</v>
          </cell>
          <cell r="Q137">
            <v>2870000</v>
          </cell>
          <cell r="R137">
            <v>2870000</v>
          </cell>
          <cell r="S137">
            <v>2870000</v>
          </cell>
          <cell r="T137">
            <v>2870000</v>
          </cell>
          <cell r="U137">
            <v>2870000</v>
          </cell>
          <cell r="V137">
            <v>2870000</v>
          </cell>
          <cell r="W137">
            <v>2870000</v>
          </cell>
          <cell r="X137">
            <v>2870000</v>
          </cell>
          <cell r="Y137">
            <v>2870000</v>
          </cell>
          <cell r="Z137">
            <v>2870000</v>
          </cell>
          <cell r="AA137">
            <v>2870000</v>
          </cell>
          <cell r="AB137">
            <v>2870000</v>
          </cell>
          <cell r="AC137">
            <v>2870000</v>
          </cell>
          <cell r="AD137">
            <v>2870000</v>
          </cell>
          <cell r="AE137">
            <v>2870000</v>
          </cell>
          <cell r="AF137">
            <v>2870000</v>
          </cell>
          <cell r="AG137">
            <v>2870000</v>
          </cell>
          <cell r="AH137">
            <v>2870000</v>
          </cell>
          <cell r="AI137">
            <v>2870000</v>
          </cell>
          <cell r="AJ137">
            <v>2870000</v>
          </cell>
          <cell r="AK137">
            <v>2870000</v>
          </cell>
        </row>
        <row r="138">
          <cell r="D138">
            <v>3170000</v>
          </cell>
          <cell r="E138">
            <v>3170000</v>
          </cell>
          <cell r="F138">
            <v>3170000</v>
          </cell>
          <cell r="G138">
            <v>3170000</v>
          </cell>
          <cell r="H138">
            <v>3170000</v>
          </cell>
          <cell r="I138">
            <v>3170000</v>
          </cell>
          <cell r="J138">
            <v>3170000</v>
          </cell>
          <cell r="K138">
            <v>3170000</v>
          </cell>
          <cell r="L138">
            <v>3170000</v>
          </cell>
          <cell r="M138">
            <v>3170000</v>
          </cell>
          <cell r="N138">
            <v>3170000</v>
          </cell>
          <cell r="O138">
            <v>3170000</v>
          </cell>
          <cell r="P138">
            <v>3170000</v>
          </cell>
          <cell r="Q138">
            <v>3170000</v>
          </cell>
          <cell r="R138">
            <v>3170000</v>
          </cell>
          <cell r="S138">
            <v>3170000</v>
          </cell>
          <cell r="T138">
            <v>3170000</v>
          </cell>
          <cell r="U138">
            <v>3170000</v>
          </cell>
          <cell r="V138">
            <v>3170000</v>
          </cell>
          <cell r="W138">
            <v>3170000</v>
          </cell>
          <cell r="X138">
            <v>3170000</v>
          </cell>
          <cell r="Y138">
            <v>3170000</v>
          </cell>
          <cell r="Z138">
            <v>3170000</v>
          </cell>
          <cell r="AA138">
            <v>3170000</v>
          </cell>
          <cell r="AB138">
            <v>3170000</v>
          </cell>
          <cell r="AC138">
            <v>3170000</v>
          </cell>
          <cell r="AD138">
            <v>3170000</v>
          </cell>
          <cell r="AE138">
            <v>3170000</v>
          </cell>
          <cell r="AF138">
            <v>3170000</v>
          </cell>
          <cell r="AG138">
            <v>3170000</v>
          </cell>
          <cell r="AH138">
            <v>3170000</v>
          </cell>
          <cell r="AI138">
            <v>3170000</v>
          </cell>
          <cell r="AJ138">
            <v>3170000</v>
          </cell>
          <cell r="AK138">
            <v>3170000</v>
          </cell>
        </row>
        <row r="139">
          <cell r="D139">
            <v>3790000</v>
          </cell>
          <cell r="E139">
            <v>3790000</v>
          </cell>
          <cell r="F139">
            <v>3790000</v>
          </cell>
          <cell r="G139">
            <v>3790000</v>
          </cell>
          <cell r="H139">
            <v>3790000</v>
          </cell>
          <cell r="I139">
            <v>3790000</v>
          </cell>
          <cell r="J139">
            <v>3790000</v>
          </cell>
          <cell r="K139">
            <v>3790000</v>
          </cell>
          <cell r="L139">
            <v>3790000</v>
          </cell>
          <cell r="M139">
            <v>3790000</v>
          </cell>
          <cell r="N139">
            <v>3790000</v>
          </cell>
          <cell r="O139">
            <v>3790000</v>
          </cell>
          <cell r="P139">
            <v>3790000</v>
          </cell>
          <cell r="Q139">
            <v>3790000</v>
          </cell>
          <cell r="R139">
            <v>3790000</v>
          </cell>
          <cell r="S139">
            <v>3790000</v>
          </cell>
          <cell r="T139">
            <v>3790000</v>
          </cell>
          <cell r="U139">
            <v>3790000</v>
          </cell>
          <cell r="V139">
            <v>3790000</v>
          </cell>
          <cell r="W139">
            <v>3790000</v>
          </cell>
          <cell r="X139">
            <v>3790000</v>
          </cell>
          <cell r="Y139">
            <v>3790000</v>
          </cell>
          <cell r="Z139">
            <v>3790000</v>
          </cell>
          <cell r="AA139">
            <v>3790000</v>
          </cell>
          <cell r="AB139">
            <v>3790000</v>
          </cell>
          <cell r="AC139">
            <v>3790000</v>
          </cell>
          <cell r="AD139">
            <v>3790000</v>
          </cell>
          <cell r="AE139">
            <v>3790000</v>
          </cell>
          <cell r="AF139">
            <v>3790000</v>
          </cell>
          <cell r="AG139">
            <v>3790000</v>
          </cell>
          <cell r="AH139">
            <v>3790000</v>
          </cell>
          <cell r="AI139">
            <v>3790000</v>
          </cell>
          <cell r="AJ139">
            <v>3790000</v>
          </cell>
          <cell r="AK139">
            <v>3790000</v>
          </cell>
        </row>
        <row r="141">
          <cell r="D141">
            <v>260000</v>
          </cell>
          <cell r="E141">
            <v>260000</v>
          </cell>
          <cell r="F141">
            <v>260000</v>
          </cell>
          <cell r="G141">
            <v>260000</v>
          </cell>
          <cell r="H141">
            <v>260000</v>
          </cell>
          <cell r="I141">
            <v>260000</v>
          </cell>
          <cell r="J141">
            <v>260000</v>
          </cell>
          <cell r="K141">
            <v>260000</v>
          </cell>
          <cell r="L141">
            <v>260000</v>
          </cell>
          <cell r="M141">
            <v>260000</v>
          </cell>
          <cell r="N141">
            <v>260000</v>
          </cell>
          <cell r="O141">
            <v>260000</v>
          </cell>
          <cell r="P141">
            <v>260000</v>
          </cell>
          <cell r="Q141">
            <v>260000</v>
          </cell>
          <cell r="R141">
            <v>260000</v>
          </cell>
          <cell r="S141">
            <v>260000</v>
          </cell>
          <cell r="T141">
            <v>260000</v>
          </cell>
          <cell r="U141">
            <v>260000</v>
          </cell>
          <cell r="V141">
            <v>260000</v>
          </cell>
          <cell r="W141">
            <v>260000</v>
          </cell>
          <cell r="X141">
            <v>260000</v>
          </cell>
          <cell r="Y141">
            <v>260000</v>
          </cell>
          <cell r="Z141">
            <v>260000</v>
          </cell>
          <cell r="AA141">
            <v>260000</v>
          </cell>
          <cell r="AB141">
            <v>260000</v>
          </cell>
          <cell r="AC141">
            <v>260000</v>
          </cell>
          <cell r="AD141">
            <v>260000</v>
          </cell>
          <cell r="AE141">
            <v>260000</v>
          </cell>
          <cell r="AF141">
            <v>260000</v>
          </cell>
          <cell r="AG141">
            <v>260000</v>
          </cell>
          <cell r="AH141">
            <v>260000</v>
          </cell>
          <cell r="AI141">
            <v>260000</v>
          </cell>
          <cell r="AJ141">
            <v>260000</v>
          </cell>
          <cell r="AK141">
            <v>260000</v>
          </cell>
        </row>
        <row r="142">
          <cell r="D142">
            <v>310000</v>
          </cell>
          <cell r="E142">
            <v>310000</v>
          </cell>
          <cell r="F142">
            <v>310000</v>
          </cell>
          <cell r="G142">
            <v>310000</v>
          </cell>
          <cell r="H142">
            <v>310000</v>
          </cell>
          <cell r="I142">
            <v>310000</v>
          </cell>
          <cell r="J142">
            <v>310000</v>
          </cell>
          <cell r="K142">
            <v>310000</v>
          </cell>
          <cell r="L142">
            <v>310000</v>
          </cell>
          <cell r="M142">
            <v>310000</v>
          </cell>
          <cell r="N142">
            <v>310000</v>
          </cell>
          <cell r="O142">
            <v>310000</v>
          </cell>
          <cell r="P142">
            <v>310000</v>
          </cell>
          <cell r="Q142">
            <v>310000</v>
          </cell>
          <cell r="R142">
            <v>310000</v>
          </cell>
          <cell r="S142">
            <v>310000</v>
          </cell>
          <cell r="T142">
            <v>310000</v>
          </cell>
          <cell r="U142">
            <v>310000</v>
          </cell>
          <cell r="V142">
            <v>310000</v>
          </cell>
          <cell r="W142">
            <v>310000</v>
          </cell>
          <cell r="X142">
            <v>310000</v>
          </cell>
          <cell r="Y142">
            <v>310000</v>
          </cell>
          <cell r="Z142">
            <v>310000</v>
          </cell>
          <cell r="AA142">
            <v>310000</v>
          </cell>
          <cell r="AB142">
            <v>310000</v>
          </cell>
          <cell r="AC142">
            <v>310000</v>
          </cell>
          <cell r="AD142">
            <v>310000</v>
          </cell>
          <cell r="AE142">
            <v>310000</v>
          </cell>
          <cell r="AF142">
            <v>310000</v>
          </cell>
          <cell r="AG142">
            <v>310000</v>
          </cell>
          <cell r="AH142">
            <v>310000</v>
          </cell>
          <cell r="AI142">
            <v>310000</v>
          </cell>
          <cell r="AJ142">
            <v>310000</v>
          </cell>
          <cell r="AK142">
            <v>310000</v>
          </cell>
        </row>
        <row r="143">
          <cell r="D143">
            <v>370000</v>
          </cell>
          <cell r="E143">
            <v>370000</v>
          </cell>
          <cell r="F143">
            <v>370000</v>
          </cell>
          <cell r="G143">
            <v>370000</v>
          </cell>
          <cell r="H143">
            <v>370000</v>
          </cell>
          <cell r="I143">
            <v>370000</v>
          </cell>
          <cell r="J143">
            <v>370000</v>
          </cell>
          <cell r="K143">
            <v>370000</v>
          </cell>
          <cell r="L143">
            <v>370000</v>
          </cell>
          <cell r="M143">
            <v>370000</v>
          </cell>
          <cell r="N143">
            <v>370000</v>
          </cell>
          <cell r="O143">
            <v>370000</v>
          </cell>
          <cell r="P143">
            <v>370000</v>
          </cell>
          <cell r="Q143">
            <v>370000</v>
          </cell>
          <cell r="R143">
            <v>370000</v>
          </cell>
          <cell r="S143">
            <v>370000</v>
          </cell>
          <cell r="T143">
            <v>370000</v>
          </cell>
          <cell r="U143">
            <v>370000</v>
          </cell>
          <cell r="V143">
            <v>370000</v>
          </cell>
          <cell r="W143">
            <v>370000</v>
          </cell>
          <cell r="X143">
            <v>370000</v>
          </cell>
          <cell r="Y143">
            <v>370000</v>
          </cell>
          <cell r="Z143">
            <v>370000</v>
          </cell>
          <cell r="AA143">
            <v>370000</v>
          </cell>
          <cell r="AB143">
            <v>370000</v>
          </cell>
          <cell r="AC143">
            <v>370000</v>
          </cell>
          <cell r="AD143">
            <v>370000</v>
          </cell>
          <cell r="AE143">
            <v>370000</v>
          </cell>
          <cell r="AF143">
            <v>370000</v>
          </cell>
          <cell r="AG143">
            <v>370000</v>
          </cell>
          <cell r="AH143">
            <v>370000</v>
          </cell>
          <cell r="AI143">
            <v>370000</v>
          </cell>
          <cell r="AJ143">
            <v>370000</v>
          </cell>
          <cell r="AK143">
            <v>370000</v>
          </cell>
        </row>
        <row r="144">
          <cell r="D144">
            <v>430000</v>
          </cell>
          <cell r="E144">
            <v>430000</v>
          </cell>
          <cell r="F144">
            <v>430000</v>
          </cell>
          <cell r="G144">
            <v>430000</v>
          </cell>
          <cell r="H144">
            <v>430000</v>
          </cell>
          <cell r="I144">
            <v>430000</v>
          </cell>
          <cell r="J144">
            <v>430000</v>
          </cell>
          <cell r="K144">
            <v>430000</v>
          </cell>
          <cell r="L144">
            <v>430000</v>
          </cell>
          <cell r="M144">
            <v>430000</v>
          </cell>
          <cell r="N144">
            <v>430000</v>
          </cell>
          <cell r="O144">
            <v>430000</v>
          </cell>
          <cell r="P144">
            <v>430000</v>
          </cell>
          <cell r="Q144">
            <v>430000</v>
          </cell>
          <cell r="R144">
            <v>430000</v>
          </cell>
          <cell r="S144">
            <v>430000</v>
          </cell>
          <cell r="T144">
            <v>430000</v>
          </cell>
          <cell r="U144">
            <v>430000</v>
          </cell>
          <cell r="V144">
            <v>430000</v>
          </cell>
          <cell r="W144">
            <v>430000</v>
          </cell>
          <cell r="X144">
            <v>430000</v>
          </cell>
          <cell r="Y144">
            <v>430000</v>
          </cell>
          <cell r="Z144">
            <v>430000</v>
          </cell>
          <cell r="AA144">
            <v>430000</v>
          </cell>
          <cell r="AB144">
            <v>430000</v>
          </cell>
          <cell r="AC144">
            <v>430000</v>
          </cell>
          <cell r="AD144">
            <v>430000</v>
          </cell>
          <cell r="AE144">
            <v>430000</v>
          </cell>
          <cell r="AF144">
            <v>430000</v>
          </cell>
          <cell r="AG144">
            <v>430000</v>
          </cell>
          <cell r="AH144">
            <v>430000</v>
          </cell>
          <cell r="AI144">
            <v>430000</v>
          </cell>
          <cell r="AJ144">
            <v>430000</v>
          </cell>
          <cell r="AK144">
            <v>430000</v>
          </cell>
        </row>
        <row r="145">
          <cell r="D145">
            <v>540000</v>
          </cell>
          <cell r="E145">
            <v>540000</v>
          </cell>
          <cell r="F145">
            <v>540000</v>
          </cell>
          <cell r="G145">
            <v>540000</v>
          </cell>
          <cell r="H145">
            <v>540000</v>
          </cell>
          <cell r="I145">
            <v>540000</v>
          </cell>
          <cell r="J145">
            <v>540000</v>
          </cell>
          <cell r="K145">
            <v>540000</v>
          </cell>
          <cell r="L145">
            <v>540000</v>
          </cell>
          <cell r="M145">
            <v>540000</v>
          </cell>
          <cell r="N145">
            <v>540000</v>
          </cell>
          <cell r="O145">
            <v>540000</v>
          </cell>
          <cell r="P145">
            <v>540000</v>
          </cell>
          <cell r="Q145">
            <v>540000</v>
          </cell>
          <cell r="R145">
            <v>540000</v>
          </cell>
          <cell r="S145">
            <v>540000</v>
          </cell>
          <cell r="T145">
            <v>540000</v>
          </cell>
          <cell r="U145">
            <v>540000</v>
          </cell>
          <cell r="V145">
            <v>540000</v>
          </cell>
          <cell r="W145">
            <v>540000</v>
          </cell>
          <cell r="X145">
            <v>540000</v>
          </cell>
          <cell r="Y145">
            <v>540000</v>
          </cell>
          <cell r="Z145">
            <v>540000</v>
          </cell>
          <cell r="AA145">
            <v>540000</v>
          </cell>
          <cell r="AB145">
            <v>540000</v>
          </cell>
          <cell r="AC145">
            <v>540000</v>
          </cell>
          <cell r="AD145">
            <v>540000</v>
          </cell>
          <cell r="AE145">
            <v>540000</v>
          </cell>
          <cell r="AF145">
            <v>540000</v>
          </cell>
          <cell r="AG145">
            <v>540000</v>
          </cell>
          <cell r="AH145">
            <v>540000</v>
          </cell>
          <cell r="AI145">
            <v>540000</v>
          </cell>
          <cell r="AJ145">
            <v>540000</v>
          </cell>
          <cell r="AK145">
            <v>540000</v>
          </cell>
        </row>
        <row r="146">
          <cell r="D146">
            <v>660000</v>
          </cell>
          <cell r="E146">
            <v>660000</v>
          </cell>
          <cell r="F146">
            <v>660000</v>
          </cell>
          <cell r="G146">
            <v>660000</v>
          </cell>
          <cell r="H146">
            <v>660000</v>
          </cell>
          <cell r="I146">
            <v>660000</v>
          </cell>
          <cell r="J146">
            <v>660000</v>
          </cell>
          <cell r="K146">
            <v>660000</v>
          </cell>
          <cell r="L146">
            <v>660000</v>
          </cell>
          <cell r="M146">
            <v>660000</v>
          </cell>
          <cell r="N146">
            <v>660000</v>
          </cell>
          <cell r="O146">
            <v>660000</v>
          </cell>
          <cell r="P146">
            <v>660000</v>
          </cell>
          <cell r="Q146">
            <v>660000</v>
          </cell>
          <cell r="R146">
            <v>660000</v>
          </cell>
          <cell r="S146">
            <v>660000</v>
          </cell>
          <cell r="T146">
            <v>660000</v>
          </cell>
          <cell r="U146">
            <v>660000</v>
          </cell>
          <cell r="V146">
            <v>660000</v>
          </cell>
          <cell r="W146">
            <v>660000</v>
          </cell>
          <cell r="X146">
            <v>660000</v>
          </cell>
          <cell r="Y146">
            <v>660000</v>
          </cell>
          <cell r="Z146">
            <v>660000</v>
          </cell>
          <cell r="AA146">
            <v>660000</v>
          </cell>
          <cell r="AB146">
            <v>660000</v>
          </cell>
          <cell r="AC146">
            <v>660000</v>
          </cell>
          <cell r="AD146">
            <v>660000</v>
          </cell>
          <cell r="AE146">
            <v>660000</v>
          </cell>
          <cell r="AF146">
            <v>660000</v>
          </cell>
          <cell r="AG146">
            <v>660000</v>
          </cell>
          <cell r="AH146">
            <v>660000</v>
          </cell>
          <cell r="AI146">
            <v>660000</v>
          </cell>
          <cell r="AJ146">
            <v>660000</v>
          </cell>
          <cell r="AK146">
            <v>660000</v>
          </cell>
        </row>
        <row r="147">
          <cell r="D147">
            <v>770000</v>
          </cell>
          <cell r="E147">
            <v>770000</v>
          </cell>
          <cell r="F147">
            <v>770000</v>
          </cell>
          <cell r="G147">
            <v>770000</v>
          </cell>
          <cell r="H147">
            <v>770000</v>
          </cell>
          <cell r="I147">
            <v>770000</v>
          </cell>
          <cell r="J147">
            <v>770000</v>
          </cell>
          <cell r="K147">
            <v>770000</v>
          </cell>
          <cell r="L147">
            <v>770000</v>
          </cell>
          <cell r="M147">
            <v>770000</v>
          </cell>
          <cell r="N147">
            <v>770000</v>
          </cell>
          <cell r="O147">
            <v>770000</v>
          </cell>
          <cell r="P147">
            <v>770000</v>
          </cell>
          <cell r="Q147">
            <v>770000</v>
          </cell>
          <cell r="R147">
            <v>770000</v>
          </cell>
          <cell r="S147">
            <v>770000</v>
          </cell>
          <cell r="T147">
            <v>770000</v>
          </cell>
          <cell r="U147">
            <v>770000</v>
          </cell>
          <cell r="V147">
            <v>770000</v>
          </cell>
          <cell r="W147">
            <v>770000</v>
          </cell>
          <cell r="X147">
            <v>770000</v>
          </cell>
          <cell r="Y147">
            <v>770000</v>
          </cell>
          <cell r="Z147">
            <v>770000</v>
          </cell>
          <cell r="AA147">
            <v>770000</v>
          </cell>
          <cell r="AB147">
            <v>770000</v>
          </cell>
          <cell r="AC147">
            <v>770000</v>
          </cell>
          <cell r="AD147">
            <v>770000</v>
          </cell>
          <cell r="AE147">
            <v>770000</v>
          </cell>
          <cell r="AF147">
            <v>770000</v>
          </cell>
          <cell r="AG147">
            <v>770000</v>
          </cell>
          <cell r="AH147">
            <v>770000</v>
          </cell>
          <cell r="AI147">
            <v>770000</v>
          </cell>
          <cell r="AJ147">
            <v>770000</v>
          </cell>
          <cell r="AK147">
            <v>770000</v>
          </cell>
        </row>
        <row r="148">
          <cell r="D148">
            <v>940000</v>
          </cell>
          <cell r="E148">
            <v>940000</v>
          </cell>
          <cell r="F148">
            <v>940000</v>
          </cell>
          <cell r="G148">
            <v>940000</v>
          </cell>
          <cell r="H148">
            <v>940000</v>
          </cell>
          <cell r="I148">
            <v>940000</v>
          </cell>
          <cell r="J148">
            <v>940000</v>
          </cell>
          <cell r="K148">
            <v>940000</v>
          </cell>
          <cell r="L148">
            <v>940000</v>
          </cell>
          <cell r="M148">
            <v>940000</v>
          </cell>
          <cell r="N148">
            <v>940000</v>
          </cell>
          <cell r="O148">
            <v>940000</v>
          </cell>
          <cell r="P148">
            <v>940000</v>
          </cell>
          <cell r="Q148">
            <v>940000</v>
          </cell>
          <cell r="R148">
            <v>940000</v>
          </cell>
          <cell r="S148">
            <v>940000</v>
          </cell>
          <cell r="T148">
            <v>940000</v>
          </cell>
          <cell r="U148">
            <v>940000</v>
          </cell>
          <cell r="V148">
            <v>940000</v>
          </cell>
          <cell r="W148">
            <v>940000</v>
          </cell>
          <cell r="X148">
            <v>940000</v>
          </cell>
          <cell r="Y148">
            <v>940000</v>
          </cell>
          <cell r="Z148">
            <v>940000</v>
          </cell>
          <cell r="AA148">
            <v>940000</v>
          </cell>
          <cell r="AB148">
            <v>940000</v>
          </cell>
          <cell r="AC148">
            <v>940000</v>
          </cell>
          <cell r="AD148">
            <v>940000</v>
          </cell>
          <cell r="AE148">
            <v>940000</v>
          </cell>
          <cell r="AF148">
            <v>940000</v>
          </cell>
          <cell r="AG148">
            <v>940000</v>
          </cell>
          <cell r="AH148">
            <v>940000</v>
          </cell>
          <cell r="AI148">
            <v>940000</v>
          </cell>
          <cell r="AJ148">
            <v>940000</v>
          </cell>
          <cell r="AK148">
            <v>940000</v>
          </cell>
        </row>
        <row r="149">
          <cell r="D149">
            <v>1110000</v>
          </cell>
          <cell r="E149">
            <v>1110000</v>
          </cell>
          <cell r="F149">
            <v>1110000</v>
          </cell>
          <cell r="G149">
            <v>1110000</v>
          </cell>
          <cell r="H149">
            <v>1110000</v>
          </cell>
          <cell r="I149">
            <v>1110000</v>
          </cell>
          <cell r="J149">
            <v>1110000</v>
          </cell>
          <cell r="K149">
            <v>1110000</v>
          </cell>
          <cell r="L149">
            <v>1110000</v>
          </cell>
          <cell r="M149">
            <v>1110000</v>
          </cell>
          <cell r="N149">
            <v>1110000</v>
          </cell>
          <cell r="O149">
            <v>1110000</v>
          </cell>
          <cell r="P149">
            <v>1110000</v>
          </cell>
          <cell r="Q149">
            <v>1110000</v>
          </cell>
          <cell r="R149">
            <v>1110000</v>
          </cell>
          <cell r="S149">
            <v>1110000</v>
          </cell>
          <cell r="T149">
            <v>1110000</v>
          </cell>
          <cell r="U149">
            <v>1110000</v>
          </cell>
          <cell r="V149">
            <v>1110000</v>
          </cell>
          <cell r="W149">
            <v>1110000</v>
          </cell>
          <cell r="X149">
            <v>1110000</v>
          </cell>
          <cell r="Y149">
            <v>1110000</v>
          </cell>
          <cell r="Z149">
            <v>1110000</v>
          </cell>
          <cell r="AA149">
            <v>1110000</v>
          </cell>
          <cell r="AB149">
            <v>1110000</v>
          </cell>
          <cell r="AC149">
            <v>1110000</v>
          </cell>
          <cell r="AD149">
            <v>1110000</v>
          </cell>
          <cell r="AE149">
            <v>1110000</v>
          </cell>
          <cell r="AF149">
            <v>1110000</v>
          </cell>
          <cell r="AG149">
            <v>1110000</v>
          </cell>
          <cell r="AH149">
            <v>1110000</v>
          </cell>
          <cell r="AI149">
            <v>1110000</v>
          </cell>
          <cell r="AJ149">
            <v>1110000</v>
          </cell>
          <cell r="AK149">
            <v>1110000</v>
          </cell>
        </row>
        <row r="150">
          <cell r="D150">
            <v>1280000</v>
          </cell>
          <cell r="E150">
            <v>1280000</v>
          </cell>
          <cell r="F150">
            <v>1280000</v>
          </cell>
          <cell r="G150">
            <v>1280000</v>
          </cell>
          <cell r="H150">
            <v>1280000</v>
          </cell>
          <cell r="I150">
            <v>1280000</v>
          </cell>
          <cell r="J150">
            <v>1280000</v>
          </cell>
          <cell r="K150">
            <v>1280000</v>
          </cell>
          <cell r="L150">
            <v>1280000</v>
          </cell>
          <cell r="M150">
            <v>1280000</v>
          </cell>
          <cell r="N150">
            <v>1280000</v>
          </cell>
          <cell r="O150">
            <v>1280000</v>
          </cell>
          <cell r="P150">
            <v>1280000</v>
          </cell>
          <cell r="Q150">
            <v>1280000</v>
          </cell>
          <cell r="R150">
            <v>1280000</v>
          </cell>
          <cell r="S150">
            <v>1280000</v>
          </cell>
          <cell r="T150">
            <v>1280000</v>
          </cell>
          <cell r="U150">
            <v>1280000</v>
          </cell>
          <cell r="V150">
            <v>1280000</v>
          </cell>
          <cell r="W150">
            <v>1280000</v>
          </cell>
          <cell r="X150">
            <v>1280000</v>
          </cell>
          <cell r="Y150">
            <v>1280000</v>
          </cell>
          <cell r="Z150">
            <v>1280000</v>
          </cell>
          <cell r="AA150">
            <v>1280000</v>
          </cell>
          <cell r="AB150">
            <v>1280000</v>
          </cell>
          <cell r="AC150">
            <v>1280000</v>
          </cell>
          <cell r="AD150">
            <v>1280000</v>
          </cell>
          <cell r="AE150">
            <v>1280000</v>
          </cell>
          <cell r="AF150">
            <v>1280000</v>
          </cell>
          <cell r="AG150">
            <v>1280000</v>
          </cell>
          <cell r="AH150">
            <v>1280000</v>
          </cell>
          <cell r="AI150">
            <v>1280000</v>
          </cell>
          <cell r="AJ150">
            <v>1280000</v>
          </cell>
          <cell r="AK150">
            <v>1280000</v>
          </cell>
        </row>
        <row r="151">
          <cell r="D151">
            <v>1450000</v>
          </cell>
          <cell r="E151">
            <v>1450000</v>
          </cell>
          <cell r="F151">
            <v>1450000</v>
          </cell>
          <cell r="G151">
            <v>1450000</v>
          </cell>
          <cell r="H151">
            <v>1450000</v>
          </cell>
          <cell r="I151">
            <v>1450000</v>
          </cell>
          <cell r="J151">
            <v>1450000</v>
          </cell>
          <cell r="K151">
            <v>1450000</v>
          </cell>
          <cell r="L151">
            <v>1450000</v>
          </cell>
          <cell r="M151">
            <v>1450000</v>
          </cell>
          <cell r="N151">
            <v>1450000</v>
          </cell>
          <cell r="O151">
            <v>1450000</v>
          </cell>
          <cell r="P151">
            <v>1450000</v>
          </cell>
          <cell r="Q151">
            <v>1450000</v>
          </cell>
          <cell r="R151">
            <v>1450000</v>
          </cell>
          <cell r="S151">
            <v>1450000</v>
          </cell>
          <cell r="T151">
            <v>1450000</v>
          </cell>
          <cell r="U151">
            <v>1450000</v>
          </cell>
          <cell r="V151">
            <v>1450000</v>
          </cell>
          <cell r="W151">
            <v>1450000</v>
          </cell>
          <cell r="X151">
            <v>1450000</v>
          </cell>
          <cell r="Y151">
            <v>1450000</v>
          </cell>
          <cell r="Z151">
            <v>1450000</v>
          </cell>
          <cell r="AA151">
            <v>1450000</v>
          </cell>
          <cell r="AB151">
            <v>1450000</v>
          </cell>
          <cell r="AC151">
            <v>1450000</v>
          </cell>
          <cell r="AD151">
            <v>1450000</v>
          </cell>
          <cell r="AE151">
            <v>1450000</v>
          </cell>
          <cell r="AF151">
            <v>1450000</v>
          </cell>
          <cell r="AG151">
            <v>1450000</v>
          </cell>
          <cell r="AH151">
            <v>1450000</v>
          </cell>
          <cell r="AI151">
            <v>1450000</v>
          </cell>
          <cell r="AJ151">
            <v>1450000</v>
          </cell>
          <cell r="AK151">
            <v>1450000</v>
          </cell>
        </row>
        <row r="152">
          <cell r="D152">
            <v>1680000</v>
          </cell>
          <cell r="E152">
            <v>1680000</v>
          </cell>
          <cell r="F152">
            <v>1680000</v>
          </cell>
          <cell r="G152">
            <v>1680000</v>
          </cell>
          <cell r="H152">
            <v>1680000</v>
          </cell>
          <cell r="I152">
            <v>1680000</v>
          </cell>
          <cell r="J152">
            <v>1680000</v>
          </cell>
          <cell r="K152">
            <v>1680000</v>
          </cell>
          <cell r="L152">
            <v>1680000</v>
          </cell>
          <cell r="M152">
            <v>1680000</v>
          </cell>
          <cell r="N152">
            <v>1680000</v>
          </cell>
          <cell r="O152">
            <v>1680000</v>
          </cell>
          <cell r="P152">
            <v>1680000</v>
          </cell>
          <cell r="Q152">
            <v>1680000</v>
          </cell>
          <cell r="R152">
            <v>1680000</v>
          </cell>
          <cell r="S152">
            <v>1680000</v>
          </cell>
          <cell r="T152">
            <v>1680000</v>
          </cell>
          <cell r="U152">
            <v>1680000</v>
          </cell>
          <cell r="V152">
            <v>1680000</v>
          </cell>
          <cell r="W152">
            <v>1680000</v>
          </cell>
          <cell r="X152">
            <v>1680000</v>
          </cell>
          <cell r="Y152">
            <v>1680000</v>
          </cell>
          <cell r="Z152">
            <v>1680000</v>
          </cell>
          <cell r="AA152">
            <v>1680000</v>
          </cell>
          <cell r="AB152">
            <v>1680000</v>
          </cell>
          <cell r="AC152">
            <v>1680000</v>
          </cell>
          <cell r="AD152">
            <v>1680000</v>
          </cell>
          <cell r="AE152">
            <v>1680000</v>
          </cell>
          <cell r="AF152">
            <v>1680000</v>
          </cell>
          <cell r="AG152">
            <v>1680000</v>
          </cell>
          <cell r="AH152">
            <v>1680000</v>
          </cell>
          <cell r="AI152">
            <v>1680000</v>
          </cell>
          <cell r="AJ152">
            <v>1680000</v>
          </cell>
          <cell r="AK152">
            <v>1680000</v>
          </cell>
        </row>
        <row r="153">
          <cell r="D153">
            <v>1910000</v>
          </cell>
          <cell r="E153">
            <v>1910000</v>
          </cell>
          <cell r="F153">
            <v>1910000</v>
          </cell>
          <cell r="G153">
            <v>1910000</v>
          </cell>
          <cell r="H153">
            <v>1910000</v>
          </cell>
          <cell r="I153">
            <v>1910000</v>
          </cell>
          <cell r="J153">
            <v>1910000</v>
          </cell>
          <cell r="K153">
            <v>1910000</v>
          </cell>
          <cell r="L153">
            <v>1910000</v>
          </cell>
          <cell r="M153">
            <v>1910000</v>
          </cell>
          <cell r="N153">
            <v>1910000</v>
          </cell>
          <cell r="O153">
            <v>1910000</v>
          </cell>
          <cell r="P153">
            <v>1910000</v>
          </cell>
          <cell r="Q153">
            <v>1910000</v>
          </cell>
          <cell r="R153">
            <v>1910000</v>
          </cell>
          <cell r="S153">
            <v>1910000</v>
          </cell>
          <cell r="T153">
            <v>1910000</v>
          </cell>
          <cell r="U153">
            <v>1910000</v>
          </cell>
          <cell r="V153">
            <v>1910000</v>
          </cell>
          <cell r="W153">
            <v>1910000</v>
          </cell>
          <cell r="X153">
            <v>1910000</v>
          </cell>
          <cell r="Y153">
            <v>1910000</v>
          </cell>
          <cell r="Z153">
            <v>1910000</v>
          </cell>
          <cell r="AA153">
            <v>1910000</v>
          </cell>
          <cell r="AB153">
            <v>1910000</v>
          </cell>
          <cell r="AC153">
            <v>1910000</v>
          </cell>
          <cell r="AD153">
            <v>1910000</v>
          </cell>
          <cell r="AE153">
            <v>1910000</v>
          </cell>
          <cell r="AF153">
            <v>1910000</v>
          </cell>
          <cell r="AG153">
            <v>1910000</v>
          </cell>
          <cell r="AH153">
            <v>1910000</v>
          </cell>
          <cell r="AI153">
            <v>1910000</v>
          </cell>
          <cell r="AJ153">
            <v>1910000</v>
          </cell>
          <cell r="AK153">
            <v>1910000</v>
          </cell>
        </row>
        <row r="154">
          <cell r="D154">
            <v>2140000</v>
          </cell>
          <cell r="E154">
            <v>2140000</v>
          </cell>
          <cell r="F154">
            <v>2140000</v>
          </cell>
          <cell r="G154">
            <v>2140000</v>
          </cell>
          <cell r="H154">
            <v>2140000</v>
          </cell>
          <cell r="I154">
            <v>2140000</v>
          </cell>
          <cell r="J154">
            <v>2140000</v>
          </cell>
          <cell r="K154">
            <v>2140000</v>
          </cell>
          <cell r="L154">
            <v>2140000</v>
          </cell>
          <cell r="M154">
            <v>2140000</v>
          </cell>
          <cell r="N154">
            <v>2140000</v>
          </cell>
          <cell r="O154">
            <v>2140000</v>
          </cell>
          <cell r="P154">
            <v>2140000</v>
          </cell>
          <cell r="Q154">
            <v>2140000</v>
          </cell>
          <cell r="R154">
            <v>2140000</v>
          </cell>
          <cell r="S154">
            <v>2140000</v>
          </cell>
          <cell r="T154">
            <v>2140000</v>
          </cell>
          <cell r="U154">
            <v>2140000</v>
          </cell>
          <cell r="V154">
            <v>2140000</v>
          </cell>
          <cell r="W154">
            <v>2140000</v>
          </cell>
          <cell r="X154">
            <v>2140000</v>
          </cell>
          <cell r="Y154">
            <v>2140000</v>
          </cell>
          <cell r="Z154">
            <v>2140000</v>
          </cell>
          <cell r="AA154">
            <v>2140000</v>
          </cell>
          <cell r="AB154">
            <v>2140000</v>
          </cell>
          <cell r="AC154">
            <v>2140000</v>
          </cell>
          <cell r="AD154">
            <v>2140000</v>
          </cell>
          <cell r="AE154">
            <v>2140000</v>
          </cell>
          <cell r="AF154">
            <v>2140000</v>
          </cell>
          <cell r="AG154">
            <v>2140000</v>
          </cell>
          <cell r="AH154">
            <v>2140000</v>
          </cell>
          <cell r="AI154">
            <v>2140000</v>
          </cell>
          <cell r="AJ154">
            <v>2140000</v>
          </cell>
          <cell r="AK154">
            <v>2140000</v>
          </cell>
        </row>
        <row r="155">
          <cell r="D155">
            <v>2370000</v>
          </cell>
          <cell r="E155">
            <v>2370000</v>
          </cell>
          <cell r="F155">
            <v>2370000</v>
          </cell>
          <cell r="G155">
            <v>2370000</v>
          </cell>
          <cell r="H155">
            <v>2370000</v>
          </cell>
          <cell r="I155">
            <v>2370000</v>
          </cell>
          <cell r="J155">
            <v>2370000</v>
          </cell>
          <cell r="K155">
            <v>2370000</v>
          </cell>
          <cell r="L155">
            <v>2370000</v>
          </cell>
          <cell r="M155">
            <v>2370000</v>
          </cell>
          <cell r="N155">
            <v>2370000</v>
          </cell>
          <cell r="O155">
            <v>2370000</v>
          </cell>
          <cell r="P155">
            <v>2370000</v>
          </cell>
          <cell r="Q155">
            <v>2370000</v>
          </cell>
          <cell r="R155">
            <v>2370000</v>
          </cell>
          <cell r="S155">
            <v>2370000</v>
          </cell>
          <cell r="T155">
            <v>2370000</v>
          </cell>
          <cell r="U155">
            <v>2370000</v>
          </cell>
          <cell r="V155">
            <v>2370000</v>
          </cell>
          <cell r="W155">
            <v>2370000</v>
          </cell>
          <cell r="X155">
            <v>2370000</v>
          </cell>
          <cell r="Y155">
            <v>2370000</v>
          </cell>
          <cell r="Z155">
            <v>2370000</v>
          </cell>
          <cell r="AA155">
            <v>2370000</v>
          </cell>
          <cell r="AB155">
            <v>2370000</v>
          </cell>
          <cell r="AC155">
            <v>2370000</v>
          </cell>
          <cell r="AD155">
            <v>2370000</v>
          </cell>
          <cell r="AE155">
            <v>2370000</v>
          </cell>
          <cell r="AF155">
            <v>2370000</v>
          </cell>
          <cell r="AG155">
            <v>2370000</v>
          </cell>
          <cell r="AH155">
            <v>2370000</v>
          </cell>
          <cell r="AI155">
            <v>2370000</v>
          </cell>
          <cell r="AJ155">
            <v>2370000</v>
          </cell>
          <cell r="AK155">
            <v>2370000</v>
          </cell>
        </row>
        <row r="156">
          <cell r="D156">
            <v>2820000</v>
          </cell>
          <cell r="E156">
            <v>2820000</v>
          </cell>
          <cell r="F156">
            <v>2820000</v>
          </cell>
          <cell r="G156">
            <v>2820000</v>
          </cell>
          <cell r="H156">
            <v>2820000</v>
          </cell>
          <cell r="I156">
            <v>2820000</v>
          </cell>
          <cell r="J156">
            <v>2820000</v>
          </cell>
          <cell r="K156">
            <v>2820000</v>
          </cell>
          <cell r="L156">
            <v>2820000</v>
          </cell>
          <cell r="M156">
            <v>2820000</v>
          </cell>
          <cell r="N156">
            <v>2820000</v>
          </cell>
          <cell r="O156">
            <v>2820000</v>
          </cell>
          <cell r="P156">
            <v>2820000</v>
          </cell>
          <cell r="Q156">
            <v>2820000</v>
          </cell>
          <cell r="R156">
            <v>2820000</v>
          </cell>
          <cell r="S156">
            <v>2820000</v>
          </cell>
          <cell r="T156">
            <v>2820000</v>
          </cell>
          <cell r="U156">
            <v>2820000</v>
          </cell>
          <cell r="V156">
            <v>2820000</v>
          </cell>
          <cell r="W156">
            <v>2820000</v>
          </cell>
          <cell r="X156">
            <v>2820000</v>
          </cell>
          <cell r="Y156">
            <v>2820000</v>
          </cell>
          <cell r="Z156">
            <v>2820000</v>
          </cell>
          <cell r="AA156">
            <v>2820000</v>
          </cell>
          <cell r="AB156">
            <v>2820000</v>
          </cell>
          <cell r="AC156">
            <v>2820000</v>
          </cell>
          <cell r="AD156">
            <v>2820000</v>
          </cell>
          <cell r="AE156">
            <v>2820000</v>
          </cell>
          <cell r="AF156">
            <v>2820000</v>
          </cell>
          <cell r="AG156">
            <v>2820000</v>
          </cell>
          <cell r="AH156">
            <v>2820000</v>
          </cell>
          <cell r="AI156">
            <v>2820000</v>
          </cell>
          <cell r="AJ156">
            <v>2820000</v>
          </cell>
          <cell r="AK156">
            <v>2820000</v>
          </cell>
        </row>
        <row r="159">
          <cell r="D159">
            <v>1800000</v>
          </cell>
          <cell r="E159">
            <v>1800000</v>
          </cell>
          <cell r="F159">
            <v>1800000</v>
          </cell>
          <cell r="G159">
            <v>1800000</v>
          </cell>
          <cell r="H159">
            <v>1800000</v>
          </cell>
          <cell r="I159">
            <v>1800000</v>
          </cell>
          <cell r="J159">
            <v>1800000</v>
          </cell>
          <cell r="K159">
            <v>1800000</v>
          </cell>
          <cell r="L159">
            <v>1800000</v>
          </cell>
          <cell r="M159">
            <v>1800000</v>
          </cell>
          <cell r="N159">
            <v>1800000</v>
          </cell>
          <cell r="O159">
            <v>1800000</v>
          </cell>
          <cell r="P159">
            <v>1800000</v>
          </cell>
          <cell r="Q159">
            <v>1800000</v>
          </cell>
          <cell r="R159">
            <v>1800000</v>
          </cell>
          <cell r="S159">
            <v>1800000</v>
          </cell>
          <cell r="T159">
            <v>1800000</v>
          </cell>
          <cell r="U159">
            <v>1800000</v>
          </cell>
          <cell r="V159">
            <v>1800000</v>
          </cell>
          <cell r="W159">
            <v>1800000</v>
          </cell>
          <cell r="X159">
            <v>1800000</v>
          </cell>
          <cell r="Y159">
            <v>1800000</v>
          </cell>
          <cell r="Z159">
            <v>1800000</v>
          </cell>
          <cell r="AA159">
            <v>1800000</v>
          </cell>
          <cell r="AB159">
            <v>1800000</v>
          </cell>
          <cell r="AC159">
            <v>1800000</v>
          </cell>
          <cell r="AD159">
            <v>1800000</v>
          </cell>
          <cell r="AE159">
            <v>1800000</v>
          </cell>
          <cell r="AF159">
            <v>1800000</v>
          </cell>
          <cell r="AG159">
            <v>1800000</v>
          </cell>
          <cell r="AH159">
            <v>1800000</v>
          </cell>
          <cell r="AI159">
            <v>1800000</v>
          </cell>
          <cell r="AJ159">
            <v>1800000</v>
          </cell>
          <cell r="AK159">
            <v>1800000</v>
          </cell>
        </row>
        <row r="160">
          <cell r="D160">
            <v>1800000</v>
          </cell>
          <cell r="E160">
            <v>1800000</v>
          </cell>
          <cell r="F160">
            <v>1800000</v>
          </cell>
          <cell r="G160">
            <v>1800000</v>
          </cell>
          <cell r="H160">
            <v>1800000</v>
          </cell>
          <cell r="I160">
            <v>1800000</v>
          </cell>
          <cell r="J160">
            <v>1800000</v>
          </cell>
          <cell r="K160">
            <v>1800000</v>
          </cell>
          <cell r="L160">
            <v>1800000</v>
          </cell>
          <cell r="M160">
            <v>1800000</v>
          </cell>
          <cell r="N160">
            <v>1800000</v>
          </cell>
          <cell r="O160">
            <v>1800000</v>
          </cell>
          <cell r="P160">
            <v>1800000</v>
          </cell>
          <cell r="Q160">
            <v>1800000</v>
          </cell>
          <cell r="R160">
            <v>1800000</v>
          </cell>
          <cell r="S160">
            <v>1800000</v>
          </cell>
          <cell r="T160">
            <v>1800000</v>
          </cell>
          <cell r="U160">
            <v>1800000</v>
          </cell>
          <cell r="V160">
            <v>1800000</v>
          </cell>
          <cell r="W160">
            <v>1800000</v>
          </cell>
          <cell r="X160">
            <v>1800000</v>
          </cell>
          <cell r="Y160">
            <v>1800000</v>
          </cell>
          <cell r="Z160">
            <v>1800000</v>
          </cell>
          <cell r="AA160">
            <v>1800000</v>
          </cell>
          <cell r="AB160">
            <v>1800000</v>
          </cell>
          <cell r="AC160">
            <v>1800000</v>
          </cell>
          <cell r="AD160">
            <v>1800000</v>
          </cell>
          <cell r="AE160">
            <v>1800000</v>
          </cell>
          <cell r="AF160">
            <v>1800000</v>
          </cell>
          <cell r="AG160">
            <v>1800000</v>
          </cell>
          <cell r="AH160">
            <v>1800000</v>
          </cell>
          <cell r="AI160">
            <v>1800000</v>
          </cell>
          <cell r="AJ160">
            <v>1800000</v>
          </cell>
          <cell r="AK160">
            <v>1800000</v>
          </cell>
        </row>
        <row r="162">
          <cell r="D162">
            <v>400000</v>
          </cell>
          <cell r="E162">
            <v>400000</v>
          </cell>
          <cell r="F162">
            <v>400000</v>
          </cell>
          <cell r="G162">
            <v>400000</v>
          </cell>
          <cell r="H162">
            <v>400000</v>
          </cell>
          <cell r="I162">
            <v>400000</v>
          </cell>
          <cell r="J162">
            <v>400000</v>
          </cell>
          <cell r="K162">
            <v>400000</v>
          </cell>
          <cell r="L162">
            <v>400000</v>
          </cell>
          <cell r="M162">
            <v>400000</v>
          </cell>
          <cell r="N162">
            <v>400000</v>
          </cell>
          <cell r="O162">
            <v>400000</v>
          </cell>
          <cell r="P162">
            <v>400000</v>
          </cell>
          <cell r="Q162">
            <v>400000</v>
          </cell>
          <cell r="R162">
            <v>400000</v>
          </cell>
          <cell r="S162">
            <v>400000</v>
          </cell>
          <cell r="T162">
            <v>400000</v>
          </cell>
          <cell r="U162">
            <v>400000</v>
          </cell>
          <cell r="V162">
            <v>400000</v>
          </cell>
          <cell r="W162">
            <v>400000</v>
          </cell>
          <cell r="X162">
            <v>400000</v>
          </cell>
          <cell r="Y162">
            <v>400000</v>
          </cell>
          <cell r="Z162">
            <v>400000</v>
          </cell>
          <cell r="AA162">
            <v>400000</v>
          </cell>
          <cell r="AB162">
            <v>400000</v>
          </cell>
          <cell r="AC162">
            <v>400000</v>
          </cell>
          <cell r="AD162">
            <v>400000</v>
          </cell>
          <cell r="AE162">
            <v>400000</v>
          </cell>
          <cell r="AF162">
            <v>400000</v>
          </cell>
          <cell r="AG162">
            <v>400000</v>
          </cell>
          <cell r="AH162">
            <v>400000</v>
          </cell>
          <cell r="AI162">
            <v>400000</v>
          </cell>
          <cell r="AJ162">
            <v>400000</v>
          </cell>
          <cell r="AK162">
            <v>400000</v>
          </cell>
        </row>
        <row r="167">
          <cell r="D167">
            <v>2500000</v>
          </cell>
          <cell r="E167">
            <v>2500000</v>
          </cell>
          <cell r="F167">
            <v>2500000</v>
          </cell>
          <cell r="G167">
            <v>2500000</v>
          </cell>
          <cell r="H167">
            <v>2500000</v>
          </cell>
          <cell r="I167">
            <v>2500000</v>
          </cell>
          <cell r="J167">
            <v>2500000</v>
          </cell>
          <cell r="K167">
            <v>2500000</v>
          </cell>
          <cell r="L167">
            <v>2500000</v>
          </cell>
          <cell r="M167">
            <v>2500000</v>
          </cell>
          <cell r="N167">
            <v>2500000</v>
          </cell>
          <cell r="O167">
            <v>2500000</v>
          </cell>
          <cell r="P167">
            <v>2500000</v>
          </cell>
          <cell r="Q167">
            <v>2500000</v>
          </cell>
          <cell r="R167">
            <v>2500000</v>
          </cell>
          <cell r="S167">
            <v>2500000</v>
          </cell>
          <cell r="T167">
            <v>2500000</v>
          </cell>
          <cell r="U167">
            <v>2500000</v>
          </cell>
          <cell r="V167">
            <v>2500000</v>
          </cell>
          <cell r="W167">
            <v>2500000</v>
          </cell>
          <cell r="X167">
            <v>2500000</v>
          </cell>
          <cell r="Y167">
            <v>2500000</v>
          </cell>
          <cell r="Z167">
            <v>2500000</v>
          </cell>
          <cell r="AA167">
            <v>2500000</v>
          </cell>
          <cell r="AB167">
            <v>2500000</v>
          </cell>
          <cell r="AC167">
            <v>2500000</v>
          </cell>
          <cell r="AD167">
            <v>2500000</v>
          </cell>
          <cell r="AE167">
            <v>2500000</v>
          </cell>
          <cell r="AF167">
            <v>2500000</v>
          </cell>
          <cell r="AG167">
            <v>2500000</v>
          </cell>
          <cell r="AH167">
            <v>2500000</v>
          </cell>
          <cell r="AI167">
            <v>2500000</v>
          </cell>
          <cell r="AJ167">
            <v>2500000</v>
          </cell>
          <cell r="AK167">
            <v>2500000</v>
          </cell>
        </row>
        <row r="168">
          <cell r="D168">
            <v>2250000</v>
          </cell>
          <cell r="E168">
            <v>2250000</v>
          </cell>
          <cell r="F168">
            <v>2250000</v>
          </cell>
          <cell r="G168">
            <v>2250000</v>
          </cell>
          <cell r="H168">
            <v>2250000</v>
          </cell>
          <cell r="I168">
            <v>2250000</v>
          </cell>
          <cell r="J168">
            <v>2250000</v>
          </cell>
          <cell r="K168">
            <v>2250000</v>
          </cell>
          <cell r="L168">
            <v>2250000</v>
          </cell>
          <cell r="M168">
            <v>2250000</v>
          </cell>
          <cell r="N168">
            <v>2250000</v>
          </cell>
          <cell r="O168">
            <v>2250000</v>
          </cell>
          <cell r="P168">
            <v>2250000</v>
          </cell>
          <cell r="Q168">
            <v>2250000</v>
          </cell>
          <cell r="R168">
            <v>2250000</v>
          </cell>
          <cell r="S168">
            <v>2250000</v>
          </cell>
          <cell r="T168">
            <v>2250000</v>
          </cell>
          <cell r="U168">
            <v>2250000</v>
          </cell>
          <cell r="V168">
            <v>2250000</v>
          </cell>
          <cell r="W168">
            <v>2250000</v>
          </cell>
          <cell r="X168">
            <v>2250000</v>
          </cell>
          <cell r="Y168">
            <v>2250000</v>
          </cell>
          <cell r="Z168">
            <v>2250000</v>
          </cell>
          <cell r="AA168">
            <v>2250000</v>
          </cell>
          <cell r="AB168">
            <v>2250000</v>
          </cell>
          <cell r="AC168">
            <v>2250000</v>
          </cell>
          <cell r="AD168">
            <v>2250000</v>
          </cell>
          <cell r="AE168">
            <v>2250000</v>
          </cell>
          <cell r="AF168">
            <v>2250000</v>
          </cell>
          <cell r="AG168">
            <v>2250000</v>
          </cell>
          <cell r="AH168">
            <v>2250000</v>
          </cell>
          <cell r="AI168">
            <v>2250000</v>
          </cell>
          <cell r="AJ168">
            <v>2250000</v>
          </cell>
          <cell r="AK168">
            <v>2250000</v>
          </cell>
        </row>
        <row r="169">
          <cell r="D169">
            <v>2000000</v>
          </cell>
          <cell r="E169">
            <v>2000000</v>
          </cell>
          <cell r="F169">
            <v>2000000</v>
          </cell>
          <cell r="G169">
            <v>2000000</v>
          </cell>
          <cell r="H169">
            <v>2000000</v>
          </cell>
          <cell r="I169">
            <v>2000000</v>
          </cell>
          <cell r="J169">
            <v>2000000</v>
          </cell>
          <cell r="K169">
            <v>2000000</v>
          </cell>
          <cell r="L169">
            <v>2000000</v>
          </cell>
          <cell r="M169">
            <v>2000000</v>
          </cell>
          <cell r="N169">
            <v>2000000</v>
          </cell>
          <cell r="O169">
            <v>2000000</v>
          </cell>
          <cell r="P169">
            <v>2000000</v>
          </cell>
          <cell r="Q169">
            <v>2000000</v>
          </cell>
          <cell r="R169">
            <v>2000000</v>
          </cell>
          <cell r="S169">
            <v>2000000</v>
          </cell>
          <cell r="T169">
            <v>2000000</v>
          </cell>
          <cell r="U169">
            <v>2000000</v>
          </cell>
          <cell r="V169">
            <v>2000000</v>
          </cell>
          <cell r="W169">
            <v>2000000</v>
          </cell>
          <cell r="X169">
            <v>2000000</v>
          </cell>
          <cell r="Y169">
            <v>2000000</v>
          </cell>
          <cell r="Z169">
            <v>2000000</v>
          </cell>
          <cell r="AA169">
            <v>2000000</v>
          </cell>
          <cell r="AB169">
            <v>2000000</v>
          </cell>
          <cell r="AC169">
            <v>2000000</v>
          </cell>
          <cell r="AD169">
            <v>2000000</v>
          </cell>
          <cell r="AE169">
            <v>2000000</v>
          </cell>
          <cell r="AF169">
            <v>2000000</v>
          </cell>
          <cell r="AG169">
            <v>2000000</v>
          </cell>
          <cell r="AH169">
            <v>2000000</v>
          </cell>
          <cell r="AI169">
            <v>2000000</v>
          </cell>
          <cell r="AJ169">
            <v>2000000</v>
          </cell>
          <cell r="AK169">
            <v>2000000</v>
          </cell>
        </row>
        <row r="170">
          <cell r="D170">
            <v>1750000</v>
          </cell>
          <cell r="E170">
            <v>1750000</v>
          </cell>
          <cell r="F170">
            <v>1750000</v>
          </cell>
          <cell r="G170">
            <v>1750000</v>
          </cell>
          <cell r="H170">
            <v>1750000</v>
          </cell>
          <cell r="I170">
            <v>1750000</v>
          </cell>
          <cell r="J170">
            <v>1750000</v>
          </cell>
          <cell r="K170">
            <v>1750000</v>
          </cell>
          <cell r="L170">
            <v>1750000</v>
          </cell>
          <cell r="M170">
            <v>1750000</v>
          </cell>
          <cell r="N170">
            <v>1750000</v>
          </cell>
          <cell r="O170">
            <v>1750000</v>
          </cell>
          <cell r="P170">
            <v>1750000</v>
          </cell>
          <cell r="Q170">
            <v>1750000</v>
          </cell>
          <cell r="R170">
            <v>1750000</v>
          </cell>
          <cell r="S170">
            <v>1750000</v>
          </cell>
          <cell r="T170">
            <v>1750000</v>
          </cell>
          <cell r="U170">
            <v>1750000</v>
          </cell>
          <cell r="V170">
            <v>1750000</v>
          </cell>
          <cell r="W170">
            <v>1750000</v>
          </cell>
          <cell r="X170">
            <v>1750000</v>
          </cell>
          <cell r="Y170">
            <v>1750000</v>
          </cell>
          <cell r="Z170">
            <v>1750000</v>
          </cell>
          <cell r="AA170">
            <v>1750000</v>
          </cell>
          <cell r="AB170">
            <v>1750000</v>
          </cell>
          <cell r="AC170">
            <v>1750000</v>
          </cell>
          <cell r="AD170">
            <v>1750000</v>
          </cell>
          <cell r="AE170">
            <v>1750000</v>
          </cell>
          <cell r="AF170">
            <v>1750000</v>
          </cell>
          <cell r="AG170">
            <v>1750000</v>
          </cell>
          <cell r="AH170">
            <v>1750000</v>
          </cell>
          <cell r="AI170">
            <v>1750000</v>
          </cell>
          <cell r="AJ170">
            <v>1750000</v>
          </cell>
          <cell r="AK170">
            <v>1750000</v>
          </cell>
        </row>
        <row r="171">
          <cell r="D171">
            <v>1500000</v>
          </cell>
          <cell r="E171">
            <v>1500000</v>
          </cell>
          <cell r="F171">
            <v>1500000</v>
          </cell>
          <cell r="G171">
            <v>1500000</v>
          </cell>
          <cell r="H171">
            <v>1500000</v>
          </cell>
          <cell r="I171">
            <v>1500000</v>
          </cell>
          <cell r="J171">
            <v>1500000</v>
          </cell>
          <cell r="K171">
            <v>1500000</v>
          </cell>
          <cell r="L171">
            <v>1500000</v>
          </cell>
          <cell r="M171">
            <v>1500000</v>
          </cell>
          <cell r="N171">
            <v>1500000</v>
          </cell>
          <cell r="O171">
            <v>1500000</v>
          </cell>
          <cell r="P171">
            <v>1500000</v>
          </cell>
          <cell r="Q171">
            <v>1500000</v>
          </cell>
          <cell r="R171">
            <v>1500000</v>
          </cell>
          <cell r="S171">
            <v>1500000</v>
          </cell>
          <cell r="T171">
            <v>1500000</v>
          </cell>
          <cell r="U171">
            <v>1500000</v>
          </cell>
          <cell r="V171">
            <v>1500000</v>
          </cell>
          <cell r="W171">
            <v>1500000</v>
          </cell>
          <cell r="X171">
            <v>1500000</v>
          </cell>
          <cell r="Y171">
            <v>1500000</v>
          </cell>
          <cell r="Z171">
            <v>1500000</v>
          </cell>
          <cell r="AA171">
            <v>1500000</v>
          </cell>
          <cell r="AB171">
            <v>1500000</v>
          </cell>
          <cell r="AC171">
            <v>1500000</v>
          </cell>
          <cell r="AD171">
            <v>1500000</v>
          </cell>
          <cell r="AE171">
            <v>1500000</v>
          </cell>
          <cell r="AF171">
            <v>1500000</v>
          </cell>
          <cell r="AG171">
            <v>1500000</v>
          </cell>
          <cell r="AH171">
            <v>1500000</v>
          </cell>
          <cell r="AI171">
            <v>1500000</v>
          </cell>
          <cell r="AJ171">
            <v>1500000</v>
          </cell>
          <cell r="AK171">
            <v>1500000</v>
          </cell>
        </row>
        <row r="172">
          <cell r="D172">
            <v>1500000</v>
          </cell>
          <cell r="E172">
            <v>1500000</v>
          </cell>
          <cell r="F172">
            <v>1500000</v>
          </cell>
          <cell r="G172">
            <v>1500000</v>
          </cell>
          <cell r="H172">
            <v>1500000</v>
          </cell>
          <cell r="I172">
            <v>1500000</v>
          </cell>
          <cell r="J172">
            <v>1500000</v>
          </cell>
          <cell r="K172">
            <v>1500000</v>
          </cell>
          <cell r="L172">
            <v>1500000</v>
          </cell>
          <cell r="M172">
            <v>1500000</v>
          </cell>
          <cell r="N172">
            <v>1500000</v>
          </cell>
          <cell r="O172">
            <v>1500000</v>
          </cell>
          <cell r="P172">
            <v>1500000</v>
          </cell>
          <cell r="Q172">
            <v>1500000</v>
          </cell>
          <cell r="R172">
            <v>1500000</v>
          </cell>
          <cell r="S172">
            <v>1500000</v>
          </cell>
          <cell r="T172">
            <v>1500000</v>
          </cell>
          <cell r="U172">
            <v>1500000</v>
          </cell>
          <cell r="V172">
            <v>1500000</v>
          </cell>
          <cell r="W172">
            <v>1500000</v>
          </cell>
          <cell r="X172">
            <v>1500000</v>
          </cell>
          <cell r="Y172">
            <v>1500000</v>
          </cell>
          <cell r="Z172">
            <v>1500000</v>
          </cell>
          <cell r="AA172">
            <v>1500000</v>
          </cell>
          <cell r="AB172">
            <v>1500000</v>
          </cell>
          <cell r="AC172">
            <v>1500000</v>
          </cell>
          <cell r="AD172">
            <v>1500000</v>
          </cell>
          <cell r="AE172">
            <v>1500000</v>
          </cell>
          <cell r="AF172">
            <v>1500000</v>
          </cell>
          <cell r="AG172">
            <v>1500000</v>
          </cell>
          <cell r="AH172">
            <v>1500000</v>
          </cell>
          <cell r="AI172">
            <v>1500000</v>
          </cell>
          <cell r="AJ172">
            <v>1500000</v>
          </cell>
          <cell r="AK172">
            <v>1500000</v>
          </cell>
        </row>
        <row r="174">
          <cell r="D174">
            <v>1500000</v>
          </cell>
          <cell r="E174">
            <v>1500000</v>
          </cell>
          <cell r="F174">
            <v>1500000</v>
          </cell>
          <cell r="G174">
            <v>1500000</v>
          </cell>
          <cell r="H174">
            <v>1500000</v>
          </cell>
          <cell r="I174">
            <v>1500000</v>
          </cell>
          <cell r="J174">
            <v>1500000</v>
          </cell>
          <cell r="K174">
            <v>1500000</v>
          </cell>
          <cell r="L174">
            <v>1500000</v>
          </cell>
          <cell r="M174">
            <v>1500000</v>
          </cell>
          <cell r="N174">
            <v>1500000</v>
          </cell>
          <cell r="O174">
            <v>1500000</v>
          </cell>
          <cell r="P174">
            <v>1500000</v>
          </cell>
          <cell r="Q174">
            <v>1500000</v>
          </cell>
          <cell r="R174">
            <v>1500000</v>
          </cell>
          <cell r="S174">
            <v>1500000</v>
          </cell>
          <cell r="T174">
            <v>1500000</v>
          </cell>
          <cell r="U174">
            <v>1500000</v>
          </cell>
          <cell r="V174">
            <v>1500000</v>
          </cell>
          <cell r="W174">
            <v>1500000</v>
          </cell>
          <cell r="X174">
            <v>1500000</v>
          </cell>
          <cell r="Y174">
            <v>1500000</v>
          </cell>
          <cell r="Z174">
            <v>1500000</v>
          </cell>
          <cell r="AA174">
            <v>1500000</v>
          </cell>
          <cell r="AB174">
            <v>1500000</v>
          </cell>
          <cell r="AC174">
            <v>1500000</v>
          </cell>
          <cell r="AD174">
            <v>1500000</v>
          </cell>
          <cell r="AE174">
            <v>1500000</v>
          </cell>
          <cell r="AF174">
            <v>1500000</v>
          </cell>
          <cell r="AG174">
            <v>1500000</v>
          </cell>
          <cell r="AH174">
            <v>1500000</v>
          </cell>
          <cell r="AI174">
            <v>1500000</v>
          </cell>
          <cell r="AJ174">
            <v>1500000</v>
          </cell>
          <cell r="AK174">
            <v>1500000</v>
          </cell>
        </row>
        <row r="175">
          <cell r="D175">
            <v>1250000</v>
          </cell>
          <cell r="E175">
            <v>1250000</v>
          </cell>
          <cell r="F175">
            <v>1250000</v>
          </cell>
          <cell r="G175">
            <v>1250000</v>
          </cell>
          <cell r="H175">
            <v>1250000</v>
          </cell>
          <cell r="I175">
            <v>1250000</v>
          </cell>
          <cell r="J175">
            <v>1250000</v>
          </cell>
          <cell r="K175">
            <v>1250000</v>
          </cell>
          <cell r="L175">
            <v>1250000</v>
          </cell>
          <cell r="M175">
            <v>1250000</v>
          </cell>
          <cell r="N175">
            <v>1250000</v>
          </cell>
          <cell r="O175">
            <v>1250000</v>
          </cell>
          <cell r="P175">
            <v>1250000</v>
          </cell>
          <cell r="Q175">
            <v>1250000</v>
          </cell>
          <cell r="R175">
            <v>1250000</v>
          </cell>
          <cell r="S175">
            <v>1250000</v>
          </cell>
          <cell r="T175">
            <v>1250000</v>
          </cell>
          <cell r="U175">
            <v>1250000</v>
          </cell>
          <cell r="V175">
            <v>1250000</v>
          </cell>
          <cell r="W175">
            <v>1250000</v>
          </cell>
          <cell r="X175">
            <v>1250000</v>
          </cell>
          <cell r="Y175">
            <v>1250000</v>
          </cell>
          <cell r="Z175">
            <v>1250000</v>
          </cell>
          <cell r="AA175">
            <v>1250000</v>
          </cell>
          <cell r="AB175">
            <v>1250000</v>
          </cell>
          <cell r="AC175">
            <v>1250000</v>
          </cell>
          <cell r="AD175">
            <v>1250000</v>
          </cell>
          <cell r="AE175">
            <v>1250000</v>
          </cell>
          <cell r="AF175">
            <v>1250000</v>
          </cell>
          <cell r="AG175">
            <v>1250000</v>
          </cell>
          <cell r="AH175">
            <v>1250000</v>
          </cell>
          <cell r="AI175">
            <v>1250000</v>
          </cell>
          <cell r="AJ175">
            <v>1250000</v>
          </cell>
          <cell r="AK175">
            <v>1250000</v>
          </cell>
        </row>
        <row r="176">
          <cell r="D176">
            <v>1000000</v>
          </cell>
          <cell r="E176">
            <v>1000000</v>
          </cell>
          <cell r="F176">
            <v>1000000</v>
          </cell>
          <cell r="G176">
            <v>1000000</v>
          </cell>
          <cell r="H176">
            <v>1000000</v>
          </cell>
          <cell r="I176">
            <v>1000000</v>
          </cell>
          <cell r="J176">
            <v>1000000</v>
          </cell>
          <cell r="K176">
            <v>1000000</v>
          </cell>
          <cell r="L176">
            <v>1000000</v>
          </cell>
          <cell r="M176">
            <v>1000000</v>
          </cell>
          <cell r="N176">
            <v>1000000</v>
          </cell>
          <cell r="O176">
            <v>1000000</v>
          </cell>
          <cell r="P176">
            <v>1000000</v>
          </cell>
          <cell r="Q176">
            <v>1000000</v>
          </cell>
          <cell r="R176">
            <v>1000000</v>
          </cell>
          <cell r="S176">
            <v>1000000</v>
          </cell>
          <cell r="T176">
            <v>1000000</v>
          </cell>
          <cell r="U176">
            <v>1000000</v>
          </cell>
          <cell r="V176">
            <v>1000000</v>
          </cell>
          <cell r="W176">
            <v>1000000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row>
        <row r="177">
          <cell r="D177">
            <v>850000</v>
          </cell>
          <cell r="E177">
            <v>850000</v>
          </cell>
          <cell r="F177">
            <v>850000</v>
          </cell>
          <cell r="G177">
            <v>850000</v>
          </cell>
          <cell r="H177">
            <v>850000</v>
          </cell>
          <cell r="I177">
            <v>850000</v>
          </cell>
          <cell r="J177">
            <v>850000</v>
          </cell>
          <cell r="K177">
            <v>850000</v>
          </cell>
          <cell r="L177">
            <v>850000</v>
          </cell>
          <cell r="M177">
            <v>850000</v>
          </cell>
          <cell r="N177">
            <v>850000</v>
          </cell>
          <cell r="O177">
            <v>850000</v>
          </cell>
          <cell r="P177">
            <v>850000</v>
          </cell>
          <cell r="Q177">
            <v>850000</v>
          </cell>
          <cell r="R177">
            <v>850000</v>
          </cell>
          <cell r="S177">
            <v>850000</v>
          </cell>
          <cell r="T177">
            <v>850000</v>
          </cell>
          <cell r="U177">
            <v>850000</v>
          </cell>
          <cell r="V177">
            <v>850000</v>
          </cell>
          <cell r="W177">
            <v>850000</v>
          </cell>
          <cell r="X177">
            <v>850000</v>
          </cell>
          <cell r="Y177">
            <v>850000</v>
          </cell>
          <cell r="Z177">
            <v>850000</v>
          </cell>
          <cell r="AA177">
            <v>850000</v>
          </cell>
          <cell r="AB177">
            <v>850000</v>
          </cell>
          <cell r="AC177">
            <v>850000</v>
          </cell>
          <cell r="AD177">
            <v>850000</v>
          </cell>
          <cell r="AE177">
            <v>850000</v>
          </cell>
          <cell r="AF177">
            <v>850000</v>
          </cell>
          <cell r="AG177">
            <v>850000</v>
          </cell>
          <cell r="AH177">
            <v>850000</v>
          </cell>
          <cell r="AI177">
            <v>850000</v>
          </cell>
          <cell r="AJ177">
            <v>850000</v>
          </cell>
          <cell r="AK177">
            <v>850000</v>
          </cell>
        </row>
        <row r="178">
          <cell r="D178">
            <v>750000</v>
          </cell>
          <cell r="E178">
            <v>750000</v>
          </cell>
          <cell r="F178">
            <v>750000</v>
          </cell>
          <cell r="G178">
            <v>750000</v>
          </cell>
          <cell r="H178">
            <v>750000</v>
          </cell>
          <cell r="I178">
            <v>750000</v>
          </cell>
          <cell r="J178">
            <v>750000</v>
          </cell>
          <cell r="K178">
            <v>750000</v>
          </cell>
          <cell r="L178">
            <v>750000</v>
          </cell>
          <cell r="M178">
            <v>750000</v>
          </cell>
          <cell r="N178">
            <v>750000</v>
          </cell>
          <cell r="O178">
            <v>750000</v>
          </cell>
          <cell r="P178">
            <v>750000</v>
          </cell>
          <cell r="Q178">
            <v>750000</v>
          </cell>
          <cell r="R178">
            <v>750000</v>
          </cell>
          <cell r="S178">
            <v>750000</v>
          </cell>
          <cell r="T178">
            <v>750000</v>
          </cell>
          <cell r="U178">
            <v>750000</v>
          </cell>
          <cell r="V178">
            <v>750000</v>
          </cell>
          <cell r="W178">
            <v>750000</v>
          </cell>
          <cell r="X178">
            <v>750000</v>
          </cell>
          <cell r="Y178">
            <v>750000</v>
          </cell>
          <cell r="Z178">
            <v>750000</v>
          </cell>
          <cell r="AA178">
            <v>750000</v>
          </cell>
          <cell r="AB178">
            <v>750000</v>
          </cell>
          <cell r="AC178">
            <v>750000</v>
          </cell>
          <cell r="AD178">
            <v>750000</v>
          </cell>
          <cell r="AE178">
            <v>750000</v>
          </cell>
          <cell r="AF178">
            <v>750000</v>
          </cell>
          <cell r="AG178">
            <v>750000</v>
          </cell>
          <cell r="AH178">
            <v>750000</v>
          </cell>
          <cell r="AI178">
            <v>750000</v>
          </cell>
          <cell r="AJ178">
            <v>750000</v>
          </cell>
          <cell r="AK178">
            <v>750000</v>
          </cell>
        </row>
        <row r="179">
          <cell r="D179">
            <v>750000</v>
          </cell>
          <cell r="E179">
            <v>750000</v>
          </cell>
          <cell r="F179">
            <v>750000</v>
          </cell>
          <cell r="G179">
            <v>750000</v>
          </cell>
          <cell r="H179">
            <v>750000</v>
          </cell>
          <cell r="I179">
            <v>750000</v>
          </cell>
          <cell r="J179">
            <v>750000</v>
          </cell>
          <cell r="K179">
            <v>750000</v>
          </cell>
          <cell r="L179">
            <v>750000</v>
          </cell>
          <cell r="M179">
            <v>750000</v>
          </cell>
          <cell r="N179">
            <v>750000</v>
          </cell>
          <cell r="O179">
            <v>750000</v>
          </cell>
          <cell r="P179">
            <v>750000</v>
          </cell>
          <cell r="Q179">
            <v>750000</v>
          </cell>
          <cell r="R179">
            <v>750000</v>
          </cell>
          <cell r="S179">
            <v>750000</v>
          </cell>
          <cell r="T179">
            <v>750000</v>
          </cell>
          <cell r="U179">
            <v>750000</v>
          </cell>
          <cell r="V179">
            <v>750000</v>
          </cell>
          <cell r="W179">
            <v>750000</v>
          </cell>
          <cell r="X179">
            <v>750000</v>
          </cell>
          <cell r="Y179">
            <v>750000</v>
          </cell>
          <cell r="Z179">
            <v>750000</v>
          </cell>
          <cell r="AA179">
            <v>750000</v>
          </cell>
          <cell r="AB179">
            <v>750000</v>
          </cell>
          <cell r="AC179">
            <v>750000</v>
          </cell>
          <cell r="AD179">
            <v>750000</v>
          </cell>
          <cell r="AE179">
            <v>750000</v>
          </cell>
          <cell r="AF179">
            <v>750000</v>
          </cell>
          <cell r="AG179">
            <v>750000</v>
          </cell>
          <cell r="AH179">
            <v>750000</v>
          </cell>
          <cell r="AI179">
            <v>750000</v>
          </cell>
          <cell r="AJ179">
            <v>750000</v>
          </cell>
          <cell r="AK179">
            <v>750000</v>
          </cell>
        </row>
        <row r="181">
          <cell r="D181">
            <v>750000</v>
          </cell>
          <cell r="E181">
            <v>750000</v>
          </cell>
          <cell r="F181">
            <v>750000</v>
          </cell>
          <cell r="G181">
            <v>750000</v>
          </cell>
          <cell r="H181">
            <v>750000</v>
          </cell>
          <cell r="I181">
            <v>750000</v>
          </cell>
          <cell r="J181">
            <v>750000</v>
          </cell>
          <cell r="K181">
            <v>750000</v>
          </cell>
          <cell r="L181">
            <v>750000</v>
          </cell>
          <cell r="M181">
            <v>750000</v>
          </cell>
          <cell r="N181">
            <v>750000</v>
          </cell>
          <cell r="O181">
            <v>750000</v>
          </cell>
          <cell r="P181">
            <v>750000</v>
          </cell>
          <cell r="Q181">
            <v>750000</v>
          </cell>
          <cell r="R181">
            <v>750000</v>
          </cell>
          <cell r="S181">
            <v>750000</v>
          </cell>
          <cell r="T181">
            <v>750000</v>
          </cell>
          <cell r="U181">
            <v>750000</v>
          </cell>
          <cell r="V181">
            <v>750000</v>
          </cell>
          <cell r="W181">
            <v>750000</v>
          </cell>
          <cell r="X181">
            <v>750000</v>
          </cell>
          <cell r="Y181">
            <v>750000</v>
          </cell>
          <cell r="Z181">
            <v>750000</v>
          </cell>
          <cell r="AA181">
            <v>750000</v>
          </cell>
          <cell r="AB181">
            <v>750000</v>
          </cell>
          <cell r="AC181">
            <v>750000</v>
          </cell>
          <cell r="AD181">
            <v>750000</v>
          </cell>
          <cell r="AE181">
            <v>750000</v>
          </cell>
          <cell r="AF181">
            <v>750000</v>
          </cell>
          <cell r="AG181">
            <v>750000</v>
          </cell>
          <cell r="AH181">
            <v>750000</v>
          </cell>
          <cell r="AI181">
            <v>750000</v>
          </cell>
          <cell r="AJ181">
            <v>750000</v>
          </cell>
          <cell r="AK181">
            <v>750000</v>
          </cell>
        </row>
        <row r="182">
          <cell r="D182">
            <v>700000</v>
          </cell>
          <cell r="E182">
            <v>700000</v>
          </cell>
          <cell r="F182">
            <v>700000</v>
          </cell>
          <cell r="G182">
            <v>700000</v>
          </cell>
          <cell r="H182">
            <v>700000</v>
          </cell>
          <cell r="I182">
            <v>700000</v>
          </cell>
          <cell r="J182">
            <v>700000</v>
          </cell>
          <cell r="K182">
            <v>700000</v>
          </cell>
          <cell r="L182">
            <v>700000</v>
          </cell>
          <cell r="M182">
            <v>700000</v>
          </cell>
          <cell r="N182">
            <v>700000</v>
          </cell>
          <cell r="O182">
            <v>700000</v>
          </cell>
          <cell r="P182">
            <v>700000</v>
          </cell>
          <cell r="Q182">
            <v>700000</v>
          </cell>
          <cell r="R182">
            <v>700000</v>
          </cell>
          <cell r="S182">
            <v>700000</v>
          </cell>
          <cell r="T182">
            <v>700000</v>
          </cell>
          <cell r="U182">
            <v>700000</v>
          </cell>
          <cell r="V182">
            <v>700000</v>
          </cell>
          <cell r="W182">
            <v>700000</v>
          </cell>
          <cell r="X182">
            <v>700000</v>
          </cell>
          <cell r="Y182">
            <v>700000</v>
          </cell>
          <cell r="Z182">
            <v>700000</v>
          </cell>
          <cell r="AA182">
            <v>700000</v>
          </cell>
          <cell r="AB182">
            <v>700000</v>
          </cell>
          <cell r="AC182">
            <v>700000</v>
          </cell>
          <cell r="AD182">
            <v>700000</v>
          </cell>
          <cell r="AE182">
            <v>700000</v>
          </cell>
          <cell r="AF182">
            <v>700000</v>
          </cell>
          <cell r="AG182">
            <v>700000</v>
          </cell>
          <cell r="AH182">
            <v>700000</v>
          </cell>
          <cell r="AI182">
            <v>700000</v>
          </cell>
          <cell r="AJ182">
            <v>700000</v>
          </cell>
          <cell r="AK182">
            <v>700000</v>
          </cell>
        </row>
        <row r="183">
          <cell r="D183">
            <v>650000</v>
          </cell>
          <cell r="E183">
            <v>650000</v>
          </cell>
          <cell r="F183">
            <v>650000</v>
          </cell>
          <cell r="G183">
            <v>650000</v>
          </cell>
          <cell r="H183">
            <v>650000</v>
          </cell>
          <cell r="I183">
            <v>650000</v>
          </cell>
          <cell r="J183">
            <v>650000</v>
          </cell>
          <cell r="K183">
            <v>650000</v>
          </cell>
          <cell r="L183">
            <v>650000</v>
          </cell>
          <cell r="M183">
            <v>650000</v>
          </cell>
          <cell r="N183">
            <v>650000</v>
          </cell>
          <cell r="O183">
            <v>650000</v>
          </cell>
          <cell r="P183">
            <v>650000</v>
          </cell>
          <cell r="Q183">
            <v>650000</v>
          </cell>
          <cell r="R183">
            <v>650000</v>
          </cell>
          <cell r="S183">
            <v>650000</v>
          </cell>
          <cell r="T183">
            <v>650000</v>
          </cell>
          <cell r="U183">
            <v>650000</v>
          </cell>
          <cell r="V183">
            <v>650000</v>
          </cell>
          <cell r="W183">
            <v>650000</v>
          </cell>
          <cell r="X183">
            <v>650000</v>
          </cell>
          <cell r="Y183">
            <v>650000</v>
          </cell>
          <cell r="Z183">
            <v>650000</v>
          </cell>
          <cell r="AA183">
            <v>650000</v>
          </cell>
          <cell r="AB183">
            <v>650000</v>
          </cell>
          <cell r="AC183">
            <v>650000</v>
          </cell>
          <cell r="AD183">
            <v>650000</v>
          </cell>
          <cell r="AE183">
            <v>650000</v>
          </cell>
          <cell r="AF183">
            <v>650000</v>
          </cell>
          <cell r="AG183">
            <v>650000</v>
          </cell>
          <cell r="AH183">
            <v>650000</v>
          </cell>
          <cell r="AI183">
            <v>650000</v>
          </cell>
          <cell r="AJ183">
            <v>650000</v>
          </cell>
          <cell r="AK183">
            <v>650000</v>
          </cell>
        </row>
        <row r="184">
          <cell r="D184">
            <v>600000</v>
          </cell>
          <cell r="E184">
            <v>600000</v>
          </cell>
          <cell r="F184">
            <v>600000</v>
          </cell>
          <cell r="G184">
            <v>600000</v>
          </cell>
          <cell r="H184">
            <v>600000</v>
          </cell>
          <cell r="I184">
            <v>600000</v>
          </cell>
          <cell r="J184">
            <v>600000</v>
          </cell>
          <cell r="K184">
            <v>600000</v>
          </cell>
          <cell r="L184">
            <v>600000</v>
          </cell>
          <cell r="M184">
            <v>600000</v>
          </cell>
          <cell r="N184">
            <v>600000</v>
          </cell>
          <cell r="O184">
            <v>600000</v>
          </cell>
          <cell r="P184">
            <v>600000</v>
          </cell>
          <cell r="Q184">
            <v>600000</v>
          </cell>
          <cell r="R184">
            <v>600000</v>
          </cell>
          <cell r="S184">
            <v>600000</v>
          </cell>
          <cell r="T184">
            <v>600000</v>
          </cell>
          <cell r="U184">
            <v>600000</v>
          </cell>
          <cell r="V184">
            <v>600000</v>
          </cell>
          <cell r="W184">
            <v>600000</v>
          </cell>
          <cell r="X184">
            <v>600000</v>
          </cell>
          <cell r="Y184">
            <v>600000</v>
          </cell>
          <cell r="Z184">
            <v>600000</v>
          </cell>
          <cell r="AA184">
            <v>600000</v>
          </cell>
          <cell r="AB184">
            <v>600000</v>
          </cell>
          <cell r="AC184">
            <v>600000</v>
          </cell>
          <cell r="AD184">
            <v>600000</v>
          </cell>
          <cell r="AE184">
            <v>600000</v>
          </cell>
          <cell r="AF184">
            <v>600000</v>
          </cell>
          <cell r="AG184">
            <v>600000</v>
          </cell>
          <cell r="AH184">
            <v>600000</v>
          </cell>
          <cell r="AI184">
            <v>600000</v>
          </cell>
          <cell r="AJ184">
            <v>600000</v>
          </cell>
          <cell r="AK184">
            <v>600000</v>
          </cell>
        </row>
        <row r="185">
          <cell r="D185">
            <v>500000</v>
          </cell>
          <cell r="E185">
            <v>500000</v>
          </cell>
          <cell r="F185">
            <v>500000</v>
          </cell>
          <cell r="G185">
            <v>500000</v>
          </cell>
          <cell r="H185">
            <v>500000</v>
          </cell>
          <cell r="I185">
            <v>500000</v>
          </cell>
          <cell r="J185">
            <v>500000</v>
          </cell>
          <cell r="K185">
            <v>500000</v>
          </cell>
          <cell r="L185">
            <v>500000</v>
          </cell>
          <cell r="M185">
            <v>500000</v>
          </cell>
          <cell r="N185">
            <v>500000</v>
          </cell>
          <cell r="O185">
            <v>500000</v>
          </cell>
          <cell r="P185">
            <v>500000</v>
          </cell>
          <cell r="Q185">
            <v>500000</v>
          </cell>
          <cell r="R185">
            <v>500000</v>
          </cell>
          <cell r="S185">
            <v>500000</v>
          </cell>
          <cell r="T185">
            <v>500000</v>
          </cell>
          <cell r="U185">
            <v>500000</v>
          </cell>
          <cell r="V185">
            <v>500000</v>
          </cell>
          <cell r="W185">
            <v>500000</v>
          </cell>
          <cell r="X185">
            <v>500000</v>
          </cell>
          <cell r="Y185">
            <v>500000</v>
          </cell>
          <cell r="Z185">
            <v>500000</v>
          </cell>
          <cell r="AA185">
            <v>500000</v>
          </cell>
          <cell r="AB185">
            <v>500000</v>
          </cell>
          <cell r="AC185">
            <v>500000</v>
          </cell>
          <cell r="AD185">
            <v>500000</v>
          </cell>
          <cell r="AE185">
            <v>500000</v>
          </cell>
          <cell r="AF185">
            <v>500000</v>
          </cell>
          <cell r="AG185">
            <v>500000</v>
          </cell>
          <cell r="AH185">
            <v>500000</v>
          </cell>
          <cell r="AI185">
            <v>500000</v>
          </cell>
          <cell r="AJ185">
            <v>500000</v>
          </cell>
          <cell r="AK185">
            <v>500000</v>
          </cell>
        </row>
        <row r="186">
          <cell r="D186">
            <v>500000</v>
          </cell>
          <cell r="E186">
            <v>500000</v>
          </cell>
          <cell r="F186">
            <v>500000</v>
          </cell>
          <cell r="G186">
            <v>500000</v>
          </cell>
          <cell r="H186">
            <v>500000</v>
          </cell>
          <cell r="I186">
            <v>500000</v>
          </cell>
          <cell r="J186">
            <v>500000</v>
          </cell>
          <cell r="K186">
            <v>500000</v>
          </cell>
          <cell r="L186">
            <v>500000</v>
          </cell>
          <cell r="M186">
            <v>500000</v>
          </cell>
          <cell r="N186">
            <v>500000</v>
          </cell>
          <cell r="O186">
            <v>500000</v>
          </cell>
          <cell r="P186">
            <v>500000</v>
          </cell>
          <cell r="Q186">
            <v>500000</v>
          </cell>
          <cell r="R186">
            <v>500000</v>
          </cell>
          <cell r="S186">
            <v>500000</v>
          </cell>
          <cell r="T186">
            <v>500000</v>
          </cell>
          <cell r="U186">
            <v>500000</v>
          </cell>
          <cell r="V186">
            <v>500000</v>
          </cell>
          <cell r="W186">
            <v>500000</v>
          </cell>
          <cell r="X186">
            <v>500000</v>
          </cell>
          <cell r="Y186">
            <v>500000</v>
          </cell>
          <cell r="Z186">
            <v>500000</v>
          </cell>
          <cell r="AA186">
            <v>500000</v>
          </cell>
          <cell r="AB186">
            <v>500000</v>
          </cell>
          <cell r="AC186">
            <v>500000</v>
          </cell>
          <cell r="AD186">
            <v>500000</v>
          </cell>
          <cell r="AE186">
            <v>500000</v>
          </cell>
          <cell r="AF186">
            <v>500000</v>
          </cell>
          <cell r="AG186">
            <v>500000</v>
          </cell>
          <cell r="AH186">
            <v>500000</v>
          </cell>
          <cell r="AI186">
            <v>500000</v>
          </cell>
          <cell r="AJ186">
            <v>500000</v>
          </cell>
          <cell r="AK186">
            <v>500000</v>
          </cell>
        </row>
        <row r="188">
          <cell r="D188">
            <v>500000</v>
          </cell>
          <cell r="E188">
            <v>500000</v>
          </cell>
          <cell r="F188">
            <v>500000</v>
          </cell>
          <cell r="G188">
            <v>500000</v>
          </cell>
          <cell r="H188">
            <v>500000</v>
          </cell>
          <cell r="I188">
            <v>500000</v>
          </cell>
          <cell r="J188">
            <v>500000</v>
          </cell>
          <cell r="K188">
            <v>500000</v>
          </cell>
          <cell r="L188">
            <v>500000</v>
          </cell>
          <cell r="M188">
            <v>500000</v>
          </cell>
          <cell r="N188">
            <v>500000</v>
          </cell>
          <cell r="O188">
            <v>500000</v>
          </cell>
          <cell r="P188">
            <v>500000</v>
          </cell>
          <cell r="Q188">
            <v>500000</v>
          </cell>
          <cell r="R188">
            <v>500000</v>
          </cell>
          <cell r="S188">
            <v>500000</v>
          </cell>
          <cell r="T188">
            <v>500000</v>
          </cell>
          <cell r="U188">
            <v>500000</v>
          </cell>
          <cell r="V188">
            <v>500000</v>
          </cell>
          <cell r="W188">
            <v>500000</v>
          </cell>
          <cell r="X188">
            <v>500000</v>
          </cell>
          <cell r="Y188">
            <v>500000</v>
          </cell>
          <cell r="Z188">
            <v>500000</v>
          </cell>
          <cell r="AA188">
            <v>500000</v>
          </cell>
          <cell r="AB188">
            <v>500000</v>
          </cell>
          <cell r="AC188">
            <v>500000</v>
          </cell>
          <cell r="AD188">
            <v>500000</v>
          </cell>
          <cell r="AE188">
            <v>500000</v>
          </cell>
          <cell r="AF188">
            <v>500000</v>
          </cell>
          <cell r="AG188">
            <v>500000</v>
          </cell>
          <cell r="AH188">
            <v>500000</v>
          </cell>
          <cell r="AI188">
            <v>500000</v>
          </cell>
          <cell r="AJ188">
            <v>500000</v>
          </cell>
          <cell r="AK188">
            <v>500000</v>
          </cell>
        </row>
        <row r="189">
          <cell r="D189">
            <v>450000</v>
          </cell>
          <cell r="E189">
            <v>450000</v>
          </cell>
          <cell r="F189">
            <v>450000</v>
          </cell>
          <cell r="G189">
            <v>450000</v>
          </cell>
          <cell r="H189">
            <v>450000</v>
          </cell>
          <cell r="I189">
            <v>450000</v>
          </cell>
          <cell r="J189">
            <v>450000</v>
          </cell>
          <cell r="K189">
            <v>450000</v>
          </cell>
          <cell r="L189">
            <v>450000</v>
          </cell>
          <cell r="M189">
            <v>450000</v>
          </cell>
          <cell r="N189">
            <v>450000</v>
          </cell>
          <cell r="O189">
            <v>450000</v>
          </cell>
          <cell r="P189">
            <v>450000</v>
          </cell>
          <cell r="Q189">
            <v>450000</v>
          </cell>
          <cell r="R189">
            <v>450000</v>
          </cell>
          <cell r="S189">
            <v>450000</v>
          </cell>
          <cell r="T189">
            <v>450000</v>
          </cell>
          <cell r="U189">
            <v>450000</v>
          </cell>
          <cell r="V189">
            <v>450000</v>
          </cell>
          <cell r="W189">
            <v>450000</v>
          </cell>
          <cell r="X189">
            <v>450000</v>
          </cell>
          <cell r="Y189">
            <v>450000</v>
          </cell>
          <cell r="Z189">
            <v>450000</v>
          </cell>
          <cell r="AA189">
            <v>450000</v>
          </cell>
          <cell r="AB189">
            <v>450000</v>
          </cell>
          <cell r="AC189">
            <v>450000</v>
          </cell>
          <cell r="AD189">
            <v>450000</v>
          </cell>
          <cell r="AE189">
            <v>450000</v>
          </cell>
          <cell r="AF189">
            <v>450000</v>
          </cell>
          <cell r="AG189">
            <v>450000</v>
          </cell>
          <cell r="AH189">
            <v>450000</v>
          </cell>
          <cell r="AI189">
            <v>450000</v>
          </cell>
          <cell r="AJ189">
            <v>450000</v>
          </cell>
          <cell r="AK189">
            <v>450000</v>
          </cell>
        </row>
        <row r="190">
          <cell r="D190">
            <v>400000</v>
          </cell>
          <cell r="E190">
            <v>400000</v>
          </cell>
          <cell r="F190">
            <v>400000</v>
          </cell>
          <cell r="G190">
            <v>400000</v>
          </cell>
          <cell r="H190">
            <v>400000</v>
          </cell>
          <cell r="I190">
            <v>400000</v>
          </cell>
          <cell r="J190">
            <v>400000</v>
          </cell>
          <cell r="K190">
            <v>400000</v>
          </cell>
          <cell r="L190">
            <v>400000</v>
          </cell>
          <cell r="M190">
            <v>400000</v>
          </cell>
          <cell r="N190">
            <v>400000</v>
          </cell>
          <cell r="O190">
            <v>400000</v>
          </cell>
          <cell r="P190">
            <v>400000</v>
          </cell>
          <cell r="Q190">
            <v>400000</v>
          </cell>
          <cell r="R190">
            <v>400000</v>
          </cell>
          <cell r="S190">
            <v>400000</v>
          </cell>
          <cell r="T190">
            <v>400000</v>
          </cell>
          <cell r="U190">
            <v>400000</v>
          </cell>
          <cell r="V190">
            <v>400000</v>
          </cell>
          <cell r="W190">
            <v>400000</v>
          </cell>
          <cell r="X190">
            <v>400000</v>
          </cell>
          <cell r="Y190">
            <v>400000</v>
          </cell>
          <cell r="Z190">
            <v>400000</v>
          </cell>
          <cell r="AA190">
            <v>400000</v>
          </cell>
          <cell r="AB190">
            <v>400000</v>
          </cell>
          <cell r="AC190">
            <v>400000</v>
          </cell>
          <cell r="AD190">
            <v>400000</v>
          </cell>
          <cell r="AE190">
            <v>400000</v>
          </cell>
          <cell r="AF190">
            <v>400000</v>
          </cell>
          <cell r="AG190">
            <v>400000</v>
          </cell>
          <cell r="AH190">
            <v>400000</v>
          </cell>
          <cell r="AI190">
            <v>400000</v>
          </cell>
          <cell r="AJ190">
            <v>400000</v>
          </cell>
          <cell r="AK190">
            <v>400000</v>
          </cell>
        </row>
        <row r="191">
          <cell r="D191">
            <v>350000</v>
          </cell>
          <cell r="E191">
            <v>350000</v>
          </cell>
          <cell r="F191">
            <v>350000</v>
          </cell>
          <cell r="G191">
            <v>350000</v>
          </cell>
          <cell r="H191">
            <v>350000</v>
          </cell>
          <cell r="I191">
            <v>350000</v>
          </cell>
          <cell r="J191">
            <v>350000</v>
          </cell>
          <cell r="K191">
            <v>350000</v>
          </cell>
          <cell r="L191">
            <v>350000</v>
          </cell>
          <cell r="M191">
            <v>350000</v>
          </cell>
          <cell r="N191">
            <v>350000</v>
          </cell>
          <cell r="O191">
            <v>350000</v>
          </cell>
          <cell r="P191">
            <v>350000</v>
          </cell>
          <cell r="Q191">
            <v>350000</v>
          </cell>
          <cell r="R191">
            <v>350000</v>
          </cell>
          <cell r="S191">
            <v>350000</v>
          </cell>
          <cell r="T191">
            <v>350000</v>
          </cell>
          <cell r="U191">
            <v>350000</v>
          </cell>
          <cell r="V191">
            <v>350000</v>
          </cell>
          <cell r="W191">
            <v>350000</v>
          </cell>
          <cell r="X191">
            <v>350000</v>
          </cell>
          <cell r="Y191">
            <v>350000</v>
          </cell>
          <cell r="Z191">
            <v>350000</v>
          </cell>
          <cell r="AA191">
            <v>350000</v>
          </cell>
          <cell r="AB191">
            <v>350000</v>
          </cell>
          <cell r="AC191">
            <v>350000</v>
          </cell>
          <cell r="AD191">
            <v>350000</v>
          </cell>
          <cell r="AE191">
            <v>350000</v>
          </cell>
          <cell r="AF191">
            <v>350000</v>
          </cell>
          <cell r="AG191">
            <v>350000</v>
          </cell>
          <cell r="AH191">
            <v>350000</v>
          </cell>
          <cell r="AI191">
            <v>350000</v>
          </cell>
          <cell r="AJ191">
            <v>350000</v>
          </cell>
          <cell r="AK191">
            <v>350000</v>
          </cell>
        </row>
        <row r="192">
          <cell r="D192">
            <v>300000</v>
          </cell>
          <cell r="E192">
            <v>300000</v>
          </cell>
          <cell r="F192">
            <v>300000</v>
          </cell>
          <cell r="G192">
            <v>300000</v>
          </cell>
          <cell r="H192">
            <v>300000</v>
          </cell>
          <cell r="I192">
            <v>300000</v>
          </cell>
          <cell r="J192">
            <v>300000</v>
          </cell>
          <cell r="K192">
            <v>300000</v>
          </cell>
          <cell r="L192">
            <v>300000</v>
          </cell>
          <cell r="M192">
            <v>300000</v>
          </cell>
          <cell r="N192">
            <v>300000</v>
          </cell>
          <cell r="O192">
            <v>300000</v>
          </cell>
          <cell r="P192">
            <v>300000</v>
          </cell>
          <cell r="Q192">
            <v>300000</v>
          </cell>
          <cell r="R192">
            <v>300000</v>
          </cell>
          <cell r="S192">
            <v>300000</v>
          </cell>
          <cell r="T192">
            <v>300000</v>
          </cell>
          <cell r="U192">
            <v>300000</v>
          </cell>
          <cell r="V192">
            <v>300000</v>
          </cell>
          <cell r="W192">
            <v>300000</v>
          </cell>
          <cell r="X192">
            <v>300000</v>
          </cell>
          <cell r="Y192">
            <v>300000</v>
          </cell>
          <cell r="Z192">
            <v>300000</v>
          </cell>
          <cell r="AA192">
            <v>300000</v>
          </cell>
          <cell r="AB192">
            <v>300000</v>
          </cell>
          <cell r="AC192">
            <v>300000</v>
          </cell>
          <cell r="AD192">
            <v>300000</v>
          </cell>
          <cell r="AE192">
            <v>300000</v>
          </cell>
          <cell r="AF192">
            <v>300000</v>
          </cell>
          <cell r="AG192">
            <v>300000</v>
          </cell>
          <cell r="AH192">
            <v>300000</v>
          </cell>
          <cell r="AI192">
            <v>300000</v>
          </cell>
          <cell r="AJ192">
            <v>300000</v>
          </cell>
          <cell r="AK192">
            <v>300000</v>
          </cell>
        </row>
        <row r="193">
          <cell r="D193">
            <v>300000</v>
          </cell>
          <cell r="E193">
            <v>300000</v>
          </cell>
          <cell r="F193">
            <v>300000</v>
          </cell>
          <cell r="G193">
            <v>300000</v>
          </cell>
          <cell r="H193">
            <v>300000</v>
          </cell>
          <cell r="I193">
            <v>300000</v>
          </cell>
          <cell r="J193">
            <v>300000</v>
          </cell>
          <cell r="K193">
            <v>300000</v>
          </cell>
          <cell r="L193">
            <v>300000</v>
          </cell>
          <cell r="M193">
            <v>300000</v>
          </cell>
          <cell r="N193">
            <v>300000</v>
          </cell>
          <cell r="O193">
            <v>300000</v>
          </cell>
          <cell r="P193">
            <v>300000</v>
          </cell>
          <cell r="Q193">
            <v>300000</v>
          </cell>
          <cell r="R193">
            <v>300000</v>
          </cell>
          <cell r="S193">
            <v>300000</v>
          </cell>
          <cell r="T193">
            <v>300000</v>
          </cell>
          <cell r="U193">
            <v>300000</v>
          </cell>
          <cell r="V193">
            <v>300000</v>
          </cell>
          <cell r="W193">
            <v>300000</v>
          </cell>
          <cell r="X193">
            <v>300000</v>
          </cell>
          <cell r="Y193">
            <v>300000</v>
          </cell>
          <cell r="Z193">
            <v>300000</v>
          </cell>
          <cell r="AA193">
            <v>300000</v>
          </cell>
          <cell r="AB193">
            <v>300000</v>
          </cell>
          <cell r="AC193">
            <v>300000</v>
          </cell>
          <cell r="AD193">
            <v>300000</v>
          </cell>
          <cell r="AE193">
            <v>300000</v>
          </cell>
          <cell r="AF193">
            <v>300000</v>
          </cell>
          <cell r="AG193">
            <v>300000</v>
          </cell>
          <cell r="AH193">
            <v>300000</v>
          </cell>
          <cell r="AI193">
            <v>300000</v>
          </cell>
          <cell r="AJ193">
            <v>300000</v>
          </cell>
          <cell r="AK193">
            <v>300000</v>
          </cell>
        </row>
        <row r="197">
          <cell r="D197">
            <v>500000</v>
          </cell>
          <cell r="E197">
            <v>500000</v>
          </cell>
          <cell r="F197">
            <v>500000</v>
          </cell>
          <cell r="G197">
            <v>500000</v>
          </cell>
          <cell r="H197">
            <v>500000</v>
          </cell>
          <cell r="I197">
            <v>500000</v>
          </cell>
          <cell r="J197">
            <v>500000</v>
          </cell>
          <cell r="K197">
            <v>500000</v>
          </cell>
          <cell r="L197">
            <v>500000</v>
          </cell>
          <cell r="M197">
            <v>500000</v>
          </cell>
          <cell r="N197">
            <v>500000</v>
          </cell>
          <cell r="O197">
            <v>500000</v>
          </cell>
          <cell r="P197">
            <v>500000</v>
          </cell>
          <cell r="Q197">
            <v>500000</v>
          </cell>
          <cell r="R197">
            <v>500000</v>
          </cell>
          <cell r="S197">
            <v>500000</v>
          </cell>
          <cell r="T197">
            <v>500000</v>
          </cell>
          <cell r="U197">
            <v>500000</v>
          </cell>
          <cell r="V197">
            <v>500000</v>
          </cell>
          <cell r="W197">
            <v>500000</v>
          </cell>
          <cell r="X197">
            <v>500000</v>
          </cell>
          <cell r="Y197">
            <v>500000</v>
          </cell>
          <cell r="Z197">
            <v>500000</v>
          </cell>
          <cell r="AA197">
            <v>500000</v>
          </cell>
          <cell r="AB197">
            <v>500000</v>
          </cell>
          <cell r="AC197">
            <v>500000</v>
          </cell>
          <cell r="AD197">
            <v>500000</v>
          </cell>
          <cell r="AE197">
            <v>500000</v>
          </cell>
          <cell r="AF197">
            <v>500000</v>
          </cell>
          <cell r="AG197">
            <v>500000</v>
          </cell>
          <cell r="AH197">
            <v>500000</v>
          </cell>
          <cell r="AI197">
            <v>500000</v>
          </cell>
          <cell r="AJ197">
            <v>500000</v>
          </cell>
          <cell r="AK197">
            <v>500000</v>
          </cell>
        </row>
        <row r="198">
          <cell r="D198">
            <v>400000</v>
          </cell>
          <cell r="E198">
            <v>400000</v>
          </cell>
          <cell r="F198">
            <v>400000</v>
          </cell>
          <cell r="G198">
            <v>400000</v>
          </cell>
          <cell r="H198">
            <v>400000</v>
          </cell>
          <cell r="I198">
            <v>400000</v>
          </cell>
          <cell r="J198">
            <v>400000</v>
          </cell>
          <cell r="K198">
            <v>400000</v>
          </cell>
          <cell r="L198">
            <v>400000</v>
          </cell>
          <cell r="M198">
            <v>400000</v>
          </cell>
          <cell r="N198">
            <v>400000</v>
          </cell>
          <cell r="O198">
            <v>400000</v>
          </cell>
          <cell r="P198">
            <v>400000</v>
          </cell>
          <cell r="Q198">
            <v>400000</v>
          </cell>
          <cell r="R198">
            <v>400000</v>
          </cell>
          <cell r="S198">
            <v>400000</v>
          </cell>
          <cell r="T198">
            <v>400000</v>
          </cell>
          <cell r="U198">
            <v>400000</v>
          </cell>
          <cell r="V198">
            <v>400000</v>
          </cell>
          <cell r="W198">
            <v>400000</v>
          </cell>
          <cell r="X198">
            <v>400000</v>
          </cell>
          <cell r="Y198">
            <v>400000</v>
          </cell>
          <cell r="Z198">
            <v>400000</v>
          </cell>
          <cell r="AA198">
            <v>400000</v>
          </cell>
          <cell r="AB198">
            <v>400000</v>
          </cell>
          <cell r="AC198">
            <v>400000</v>
          </cell>
          <cell r="AD198">
            <v>400000</v>
          </cell>
          <cell r="AE198">
            <v>400000</v>
          </cell>
          <cell r="AF198">
            <v>400000</v>
          </cell>
          <cell r="AG198">
            <v>400000</v>
          </cell>
          <cell r="AH198">
            <v>400000</v>
          </cell>
          <cell r="AI198">
            <v>400000</v>
          </cell>
          <cell r="AJ198">
            <v>400000</v>
          </cell>
          <cell r="AK198">
            <v>400000</v>
          </cell>
        </row>
        <row r="199">
          <cell r="D199">
            <v>300000</v>
          </cell>
          <cell r="E199">
            <v>300000</v>
          </cell>
          <cell r="F199">
            <v>300000</v>
          </cell>
          <cell r="G199">
            <v>300000</v>
          </cell>
          <cell r="H199">
            <v>300000</v>
          </cell>
          <cell r="I199">
            <v>300000</v>
          </cell>
          <cell r="J199">
            <v>300000</v>
          </cell>
          <cell r="K199">
            <v>300000</v>
          </cell>
          <cell r="L199">
            <v>300000</v>
          </cell>
          <cell r="M199">
            <v>300000</v>
          </cell>
          <cell r="N199">
            <v>300000</v>
          </cell>
          <cell r="O199">
            <v>300000</v>
          </cell>
          <cell r="P199">
            <v>300000</v>
          </cell>
          <cell r="Q199">
            <v>300000</v>
          </cell>
          <cell r="R199">
            <v>300000</v>
          </cell>
          <cell r="S199">
            <v>300000</v>
          </cell>
          <cell r="T199">
            <v>300000</v>
          </cell>
          <cell r="U199">
            <v>300000</v>
          </cell>
          <cell r="V199">
            <v>300000</v>
          </cell>
          <cell r="W199">
            <v>300000</v>
          </cell>
          <cell r="X199">
            <v>300000</v>
          </cell>
          <cell r="Y199">
            <v>300000</v>
          </cell>
          <cell r="Z199">
            <v>300000</v>
          </cell>
          <cell r="AA199">
            <v>300000</v>
          </cell>
          <cell r="AB199">
            <v>300000</v>
          </cell>
          <cell r="AC199">
            <v>300000</v>
          </cell>
          <cell r="AD199">
            <v>300000</v>
          </cell>
          <cell r="AE199">
            <v>300000</v>
          </cell>
          <cell r="AF199">
            <v>300000</v>
          </cell>
          <cell r="AG199">
            <v>300000</v>
          </cell>
          <cell r="AH199">
            <v>300000</v>
          </cell>
          <cell r="AI199">
            <v>300000</v>
          </cell>
          <cell r="AJ199">
            <v>300000</v>
          </cell>
          <cell r="AK199">
            <v>300000</v>
          </cell>
        </row>
        <row r="200">
          <cell r="D200">
            <v>180000</v>
          </cell>
          <cell r="E200">
            <v>180000</v>
          </cell>
          <cell r="F200">
            <v>180000</v>
          </cell>
          <cell r="G200">
            <v>180000</v>
          </cell>
          <cell r="H200">
            <v>180000</v>
          </cell>
          <cell r="I200">
            <v>180000</v>
          </cell>
          <cell r="J200">
            <v>180000</v>
          </cell>
          <cell r="K200">
            <v>180000</v>
          </cell>
          <cell r="L200">
            <v>180000</v>
          </cell>
          <cell r="M200">
            <v>180000</v>
          </cell>
          <cell r="N200">
            <v>180000</v>
          </cell>
          <cell r="O200">
            <v>180000</v>
          </cell>
          <cell r="P200">
            <v>180000</v>
          </cell>
          <cell r="Q200">
            <v>180000</v>
          </cell>
          <cell r="R200">
            <v>180000</v>
          </cell>
          <cell r="S200">
            <v>180000</v>
          </cell>
          <cell r="T200">
            <v>180000</v>
          </cell>
          <cell r="U200">
            <v>180000</v>
          </cell>
          <cell r="V200">
            <v>180000</v>
          </cell>
          <cell r="W200">
            <v>180000</v>
          </cell>
          <cell r="X200">
            <v>180000</v>
          </cell>
          <cell r="Y200">
            <v>180000</v>
          </cell>
          <cell r="Z200">
            <v>180000</v>
          </cell>
          <cell r="AA200">
            <v>180000</v>
          </cell>
          <cell r="AB200">
            <v>180000</v>
          </cell>
          <cell r="AC200">
            <v>180000</v>
          </cell>
          <cell r="AD200">
            <v>180000</v>
          </cell>
          <cell r="AE200">
            <v>180000</v>
          </cell>
          <cell r="AF200">
            <v>180000</v>
          </cell>
          <cell r="AG200">
            <v>180000</v>
          </cell>
          <cell r="AH200">
            <v>180000</v>
          </cell>
          <cell r="AI200">
            <v>180000</v>
          </cell>
          <cell r="AJ200">
            <v>180000</v>
          </cell>
          <cell r="AK200">
            <v>180000</v>
          </cell>
        </row>
        <row r="201">
          <cell r="D201">
            <v>180000</v>
          </cell>
          <cell r="E201">
            <v>180000</v>
          </cell>
          <cell r="F201">
            <v>180000</v>
          </cell>
          <cell r="G201">
            <v>180000</v>
          </cell>
          <cell r="H201">
            <v>180000</v>
          </cell>
          <cell r="I201">
            <v>180000</v>
          </cell>
          <cell r="J201">
            <v>180000</v>
          </cell>
          <cell r="K201">
            <v>180000</v>
          </cell>
          <cell r="L201">
            <v>180000</v>
          </cell>
          <cell r="M201">
            <v>180000</v>
          </cell>
          <cell r="N201">
            <v>180000</v>
          </cell>
          <cell r="O201">
            <v>180000</v>
          </cell>
          <cell r="P201">
            <v>180000</v>
          </cell>
          <cell r="Q201">
            <v>180000</v>
          </cell>
          <cell r="R201">
            <v>180000</v>
          </cell>
          <cell r="S201">
            <v>180000</v>
          </cell>
          <cell r="T201">
            <v>180000</v>
          </cell>
          <cell r="U201">
            <v>180000</v>
          </cell>
          <cell r="V201">
            <v>180000</v>
          </cell>
          <cell r="W201">
            <v>180000</v>
          </cell>
          <cell r="X201">
            <v>180000</v>
          </cell>
          <cell r="Y201">
            <v>180000</v>
          </cell>
          <cell r="Z201">
            <v>180000</v>
          </cell>
          <cell r="AA201">
            <v>180000</v>
          </cell>
          <cell r="AB201">
            <v>180000</v>
          </cell>
          <cell r="AC201">
            <v>180000</v>
          </cell>
          <cell r="AD201">
            <v>180000</v>
          </cell>
          <cell r="AE201">
            <v>180000</v>
          </cell>
          <cell r="AF201">
            <v>180000</v>
          </cell>
          <cell r="AG201">
            <v>180000</v>
          </cell>
          <cell r="AH201">
            <v>180000</v>
          </cell>
          <cell r="AI201">
            <v>180000</v>
          </cell>
          <cell r="AJ201">
            <v>180000</v>
          </cell>
          <cell r="AK201">
            <v>180000</v>
          </cell>
        </row>
        <row r="202">
          <cell r="D202">
            <v>150000</v>
          </cell>
          <cell r="E202">
            <v>150000</v>
          </cell>
          <cell r="F202">
            <v>150000</v>
          </cell>
          <cell r="G202">
            <v>150000</v>
          </cell>
          <cell r="H202">
            <v>150000</v>
          </cell>
          <cell r="I202">
            <v>150000</v>
          </cell>
          <cell r="J202">
            <v>150000</v>
          </cell>
          <cell r="K202">
            <v>150000</v>
          </cell>
          <cell r="L202">
            <v>150000</v>
          </cell>
          <cell r="M202">
            <v>150000</v>
          </cell>
          <cell r="N202">
            <v>150000</v>
          </cell>
          <cell r="O202">
            <v>150000</v>
          </cell>
          <cell r="P202">
            <v>150000</v>
          </cell>
          <cell r="Q202">
            <v>150000</v>
          </cell>
          <cell r="R202">
            <v>150000</v>
          </cell>
          <cell r="S202">
            <v>150000</v>
          </cell>
          <cell r="T202">
            <v>150000</v>
          </cell>
          <cell r="U202">
            <v>150000</v>
          </cell>
          <cell r="V202">
            <v>150000</v>
          </cell>
          <cell r="W202">
            <v>150000</v>
          </cell>
          <cell r="X202">
            <v>150000</v>
          </cell>
          <cell r="Y202">
            <v>150000</v>
          </cell>
          <cell r="Z202">
            <v>150000</v>
          </cell>
          <cell r="AA202">
            <v>150000</v>
          </cell>
          <cell r="AB202">
            <v>150000</v>
          </cell>
          <cell r="AC202">
            <v>150000</v>
          </cell>
          <cell r="AD202">
            <v>150000</v>
          </cell>
          <cell r="AE202">
            <v>150000</v>
          </cell>
          <cell r="AF202">
            <v>150000</v>
          </cell>
          <cell r="AG202">
            <v>150000</v>
          </cell>
          <cell r="AH202">
            <v>150000</v>
          </cell>
          <cell r="AI202">
            <v>150000</v>
          </cell>
          <cell r="AJ202">
            <v>150000</v>
          </cell>
          <cell r="AK202">
            <v>150000</v>
          </cell>
        </row>
        <row r="204">
          <cell r="D204">
            <v>400000</v>
          </cell>
          <cell r="E204">
            <v>400000</v>
          </cell>
          <cell r="F204">
            <v>400000</v>
          </cell>
          <cell r="G204">
            <v>400000</v>
          </cell>
          <cell r="H204">
            <v>400000</v>
          </cell>
          <cell r="I204">
            <v>400000</v>
          </cell>
          <cell r="J204">
            <v>400000</v>
          </cell>
          <cell r="K204">
            <v>400000</v>
          </cell>
          <cell r="L204">
            <v>400000</v>
          </cell>
          <cell r="M204">
            <v>400000</v>
          </cell>
          <cell r="N204">
            <v>400000</v>
          </cell>
          <cell r="O204">
            <v>400000</v>
          </cell>
          <cell r="P204">
            <v>400000</v>
          </cell>
          <cell r="Q204">
            <v>400000</v>
          </cell>
          <cell r="R204">
            <v>400000</v>
          </cell>
          <cell r="S204">
            <v>400000</v>
          </cell>
          <cell r="T204">
            <v>400000</v>
          </cell>
          <cell r="U204">
            <v>400000</v>
          </cell>
          <cell r="V204">
            <v>400000</v>
          </cell>
          <cell r="W204">
            <v>400000</v>
          </cell>
          <cell r="X204">
            <v>400000</v>
          </cell>
          <cell r="Y204">
            <v>400000</v>
          </cell>
          <cell r="Z204">
            <v>400000</v>
          </cell>
          <cell r="AA204">
            <v>400000</v>
          </cell>
          <cell r="AB204">
            <v>400000</v>
          </cell>
          <cell r="AC204">
            <v>400000</v>
          </cell>
          <cell r="AD204">
            <v>400000</v>
          </cell>
          <cell r="AE204">
            <v>400000</v>
          </cell>
          <cell r="AF204">
            <v>400000</v>
          </cell>
          <cell r="AG204">
            <v>400000</v>
          </cell>
          <cell r="AH204">
            <v>400000</v>
          </cell>
          <cell r="AI204">
            <v>400000</v>
          </cell>
          <cell r="AJ204">
            <v>400000</v>
          </cell>
          <cell r="AK204">
            <v>400000</v>
          </cell>
        </row>
        <row r="205">
          <cell r="D205">
            <v>300000</v>
          </cell>
          <cell r="E205">
            <v>300000</v>
          </cell>
          <cell r="F205">
            <v>300000</v>
          </cell>
          <cell r="G205">
            <v>300000</v>
          </cell>
          <cell r="H205">
            <v>300000</v>
          </cell>
          <cell r="I205">
            <v>300000</v>
          </cell>
          <cell r="J205">
            <v>300000</v>
          </cell>
          <cell r="K205">
            <v>300000</v>
          </cell>
          <cell r="L205">
            <v>300000</v>
          </cell>
          <cell r="M205">
            <v>300000</v>
          </cell>
          <cell r="N205">
            <v>300000</v>
          </cell>
          <cell r="O205">
            <v>300000</v>
          </cell>
          <cell r="P205">
            <v>300000</v>
          </cell>
          <cell r="Q205">
            <v>300000</v>
          </cell>
          <cell r="R205">
            <v>300000</v>
          </cell>
          <cell r="S205">
            <v>300000</v>
          </cell>
          <cell r="T205">
            <v>300000</v>
          </cell>
          <cell r="U205">
            <v>300000</v>
          </cell>
          <cell r="V205">
            <v>300000</v>
          </cell>
          <cell r="W205">
            <v>300000</v>
          </cell>
          <cell r="X205">
            <v>300000</v>
          </cell>
          <cell r="Y205">
            <v>300000</v>
          </cell>
          <cell r="Z205">
            <v>300000</v>
          </cell>
          <cell r="AA205">
            <v>300000</v>
          </cell>
          <cell r="AB205">
            <v>300000</v>
          </cell>
          <cell r="AC205">
            <v>300000</v>
          </cell>
          <cell r="AD205">
            <v>300000</v>
          </cell>
          <cell r="AE205">
            <v>300000</v>
          </cell>
          <cell r="AF205">
            <v>300000</v>
          </cell>
          <cell r="AG205">
            <v>300000</v>
          </cell>
          <cell r="AH205">
            <v>300000</v>
          </cell>
          <cell r="AI205">
            <v>300000</v>
          </cell>
          <cell r="AJ205">
            <v>300000</v>
          </cell>
          <cell r="AK205">
            <v>300000</v>
          </cell>
        </row>
        <row r="206">
          <cell r="D206">
            <v>250000</v>
          </cell>
          <cell r="E206">
            <v>250000</v>
          </cell>
          <cell r="F206">
            <v>250000</v>
          </cell>
          <cell r="G206">
            <v>250000</v>
          </cell>
          <cell r="H206">
            <v>250000</v>
          </cell>
          <cell r="I206">
            <v>250000</v>
          </cell>
          <cell r="J206">
            <v>250000</v>
          </cell>
          <cell r="K206">
            <v>250000</v>
          </cell>
          <cell r="L206">
            <v>250000</v>
          </cell>
          <cell r="M206">
            <v>250000</v>
          </cell>
          <cell r="N206">
            <v>250000</v>
          </cell>
          <cell r="O206">
            <v>250000</v>
          </cell>
          <cell r="P206">
            <v>250000</v>
          </cell>
          <cell r="Q206">
            <v>250000</v>
          </cell>
          <cell r="R206">
            <v>250000</v>
          </cell>
          <cell r="S206">
            <v>250000</v>
          </cell>
          <cell r="T206">
            <v>250000</v>
          </cell>
          <cell r="U206">
            <v>250000</v>
          </cell>
          <cell r="V206">
            <v>250000</v>
          </cell>
          <cell r="W206">
            <v>250000</v>
          </cell>
          <cell r="X206">
            <v>250000</v>
          </cell>
          <cell r="Y206">
            <v>250000</v>
          </cell>
          <cell r="Z206">
            <v>250000</v>
          </cell>
          <cell r="AA206">
            <v>250000</v>
          </cell>
          <cell r="AB206">
            <v>250000</v>
          </cell>
          <cell r="AC206">
            <v>250000</v>
          </cell>
          <cell r="AD206">
            <v>250000</v>
          </cell>
          <cell r="AE206">
            <v>250000</v>
          </cell>
          <cell r="AF206">
            <v>250000</v>
          </cell>
          <cell r="AG206">
            <v>250000</v>
          </cell>
          <cell r="AH206">
            <v>250000</v>
          </cell>
          <cell r="AI206">
            <v>250000</v>
          </cell>
          <cell r="AJ206">
            <v>250000</v>
          </cell>
          <cell r="AK206">
            <v>250000</v>
          </cell>
        </row>
        <row r="207">
          <cell r="D207">
            <v>180000</v>
          </cell>
          <cell r="E207">
            <v>180000</v>
          </cell>
          <cell r="F207">
            <v>180000</v>
          </cell>
          <cell r="G207">
            <v>180000</v>
          </cell>
          <cell r="H207">
            <v>180000</v>
          </cell>
          <cell r="I207">
            <v>180000</v>
          </cell>
          <cell r="J207">
            <v>180000</v>
          </cell>
          <cell r="K207">
            <v>180000</v>
          </cell>
          <cell r="L207">
            <v>180000</v>
          </cell>
          <cell r="M207">
            <v>180000</v>
          </cell>
          <cell r="N207">
            <v>180000</v>
          </cell>
          <cell r="O207">
            <v>180000</v>
          </cell>
          <cell r="P207">
            <v>180000</v>
          </cell>
          <cell r="Q207">
            <v>180000</v>
          </cell>
          <cell r="R207">
            <v>180000</v>
          </cell>
          <cell r="S207">
            <v>180000</v>
          </cell>
          <cell r="T207">
            <v>180000</v>
          </cell>
          <cell r="U207">
            <v>180000</v>
          </cell>
          <cell r="V207">
            <v>180000</v>
          </cell>
          <cell r="W207">
            <v>180000</v>
          </cell>
          <cell r="X207">
            <v>180000</v>
          </cell>
          <cell r="Y207">
            <v>180000</v>
          </cell>
          <cell r="Z207">
            <v>180000</v>
          </cell>
          <cell r="AA207">
            <v>180000</v>
          </cell>
          <cell r="AB207">
            <v>180000</v>
          </cell>
          <cell r="AC207">
            <v>180000</v>
          </cell>
          <cell r="AD207">
            <v>180000</v>
          </cell>
          <cell r="AE207">
            <v>180000</v>
          </cell>
          <cell r="AF207">
            <v>180000</v>
          </cell>
          <cell r="AG207">
            <v>180000</v>
          </cell>
          <cell r="AH207">
            <v>180000</v>
          </cell>
          <cell r="AI207">
            <v>180000</v>
          </cell>
          <cell r="AJ207">
            <v>180000</v>
          </cell>
          <cell r="AK207">
            <v>180000</v>
          </cell>
        </row>
        <row r="208">
          <cell r="D208">
            <v>180000</v>
          </cell>
          <cell r="E208">
            <v>180000</v>
          </cell>
          <cell r="F208">
            <v>180000</v>
          </cell>
          <cell r="G208">
            <v>180000</v>
          </cell>
          <cell r="H208">
            <v>180000</v>
          </cell>
          <cell r="I208">
            <v>180000</v>
          </cell>
          <cell r="J208">
            <v>180000</v>
          </cell>
          <cell r="K208">
            <v>180000</v>
          </cell>
          <cell r="L208">
            <v>180000</v>
          </cell>
          <cell r="M208">
            <v>180000</v>
          </cell>
          <cell r="N208">
            <v>180000</v>
          </cell>
          <cell r="O208">
            <v>180000</v>
          </cell>
          <cell r="P208">
            <v>180000</v>
          </cell>
          <cell r="Q208">
            <v>180000</v>
          </cell>
          <cell r="R208">
            <v>180000</v>
          </cell>
          <cell r="S208">
            <v>180000</v>
          </cell>
          <cell r="T208">
            <v>180000</v>
          </cell>
          <cell r="U208">
            <v>180000</v>
          </cell>
          <cell r="V208">
            <v>180000</v>
          </cell>
          <cell r="W208">
            <v>180000</v>
          </cell>
          <cell r="X208">
            <v>180000</v>
          </cell>
          <cell r="Y208">
            <v>180000</v>
          </cell>
          <cell r="Z208">
            <v>180000</v>
          </cell>
          <cell r="AA208">
            <v>180000</v>
          </cell>
          <cell r="AB208">
            <v>180000</v>
          </cell>
          <cell r="AC208">
            <v>180000</v>
          </cell>
          <cell r="AD208">
            <v>180000</v>
          </cell>
          <cell r="AE208">
            <v>180000</v>
          </cell>
          <cell r="AF208">
            <v>180000</v>
          </cell>
          <cell r="AG208">
            <v>180000</v>
          </cell>
          <cell r="AH208">
            <v>180000</v>
          </cell>
          <cell r="AI208">
            <v>180000</v>
          </cell>
          <cell r="AJ208">
            <v>180000</v>
          </cell>
          <cell r="AK208">
            <v>180000</v>
          </cell>
        </row>
        <row r="209">
          <cell r="D209">
            <v>150000</v>
          </cell>
          <cell r="E209">
            <v>150000</v>
          </cell>
          <cell r="F209">
            <v>150000</v>
          </cell>
          <cell r="G209">
            <v>150000</v>
          </cell>
          <cell r="H209">
            <v>150000</v>
          </cell>
          <cell r="I209">
            <v>150000</v>
          </cell>
          <cell r="J209">
            <v>150000</v>
          </cell>
          <cell r="K209">
            <v>150000</v>
          </cell>
          <cell r="L209">
            <v>150000</v>
          </cell>
          <cell r="M209">
            <v>150000</v>
          </cell>
          <cell r="N209">
            <v>150000</v>
          </cell>
          <cell r="O209">
            <v>150000</v>
          </cell>
          <cell r="P209">
            <v>150000</v>
          </cell>
          <cell r="Q209">
            <v>150000</v>
          </cell>
          <cell r="R209">
            <v>150000</v>
          </cell>
          <cell r="S209">
            <v>150000</v>
          </cell>
          <cell r="T209">
            <v>150000</v>
          </cell>
          <cell r="U209">
            <v>150000</v>
          </cell>
          <cell r="V209">
            <v>150000</v>
          </cell>
          <cell r="W209">
            <v>150000</v>
          </cell>
          <cell r="X209">
            <v>150000</v>
          </cell>
          <cell r="Y209">
            <v>150000</v>
          </cell>
          <cell r="Z209">
            <v>150000</v>
          </cell>
          <cell r="AA209">
            <v>150000</v>
          </cell>
          <cell r="AB209">
            <v>150000</v>
          </cell>
          <cell r="AC209">
            <v>150000</v>
          </cell>
          <cell r="AD209">
            <v>150000</v>
          </cell>
          <cell r="AE209">
            <v>150000</v>
          </cell>
          <cell r="AF209">
            <v>150000</v>
          </cell>
          <cell r="AG209">
            <v>150000</v>
          </cell>
          <cell r="AH209">
            <v>150000</v>
          </cell>
          <cell r="AI209">
            <v>150000</v>
          </cell>
          <cell r="AJ209">
            <v>150000</v>
          </cell>
          <cell r="AK209">
            <v>150000</v>
          </cell>
        </row>
        <row r="211">
          <cell r="D211">
            <v>500000</v>
          </cell>
          <cell r="E211">
            <v>500000</v>
          </cell>
          <cell r="F211">
            <v>500000</v>
          </cell>
          <cell r="G211">
            <v>500000</v>
          </cell>
          <cell r="H211">
            <v>500000</v>
          </cell>
          <cell r="I211">
            <v>500000</v>
          </cell>
          <cell r="J211">
            <v>500000</v>
          </cell>
          <cell r="K211">
            <v>500000</v>
          </cell>
          <cell r="L211">
            <v>500000</v>
          </cell>
          <cell r="M211">
            <v>500000</v>
          </cell>
          <cell r="N211">
            <v>500000</v>
          </cell>
          <cell r="O211">
            <v>500000</v>
          </cell>
          <cell r="P211">
            <v>500000</v>
          </cell>
          <cell r="Q211">
            <v>500000</v>
          </cell>
          <cell r="R211">
            <v>500000</v>
          </cell>
          <cell r="S211">
            <v>500000</v>
          </cell>
          <cell r="T211">
            <v>500000</v>
          </cell>
          <cell r="U211">
            <v>500000</v>
          </cell>
          <cell r="V211">
            <v>500000</v>
          </cell>
          <cell r="W211">
            <v>500000</v>
          </cell>
          <cell r="X211">
            <v>500000</v>
          </cell>
          <cell r="Y211">
            <v>500000</v>
          </cell>
          <cell r="Z211">
            <v>500000</v>
          </cell>
          <cell r="AA211">
            <v>500000</v>
          </cell>
          <cell r="AB211">
            <v>500000</v>
          </cell>
          <cell r="AC211">
            <v>500000</v>
          </cell>
          <cell r="AD211">
            <v>500000</v>
          </cell>
          <cell r="AE211">
            <v>500000</v>
          </cell>
          <cell r="AF211">
            <v>500000</v>
          </cell>
          <cell r="AG211">
            <v>500000</v>
          </cell>
          <cell r="AH211">
            <v>500000</v>
          </cell>
          <cell r="AI211">
            <v>500000</v>
          </cell>
          <cell r="AJ211">
            <v>500000</v>
          </cell>
          <cell r="AK211">
            <v>500000</v>
          </cell>
        </row>
        <row r="212">
          <cell r="D212">
            <v>450000</v>
          </cell>
          <cell r="E212">
            <v>450000</v>
          </cell>
          <cell r="F212">
            <v>450000</v>
          </cell>
          <cell r="G212">
            <v>450000</v>
          </cell>
          <cell r="H212">
            <v>450000</v>
          </cell>
          <cell r="I212">
            <v>450000</v>
          </cell>
          <cell r="J212">
            <v>450000</v>
          </cell>
          <cell r="K212">
            <v>450000</v>
          </cell>
          <cell r="L212">
            <v>450000</v>
          </cell>
          <cell r="M212">
            <v>450000</v>
          </cell>
          <cell r="N212">
            <v>450000</v>
          </cell>
          <cell r="O212">
            <v>450000</v>
          </cell>
          <cell r="P212">
            <v>450000</v>
          </cell>
          <cell r="Q212">
            <v>450000</v>
          </cell>
          <cell r="R212">
            <v>450000</v>
          </cell>
          <cell r="S212">
            <v>450000</v>
          </cell>
          <cell r="T212">
            <v>450000</v>
          </cell>
          <cell r="U212">
            <v>450000</v>
          </cell>
          <cell r="V212">
            <v>450000</v>
          </cell>
          <cell r="W212">
            <v>450000</v>
          </cell>
          <cell r="X212">
            <v>450000</v>
          </cell>
          <cell r="Y212">
            <v>450000</v>
          </cell>
          <cell r="Z212">
            <v>450000</v>
          </cell>
          <cell r="AA212">
            <v>450000</v>
          </cell>
          <cell r="AB212">
            <v>450000</v>
          </cell>
          <cell r="AC212">
            <v>450000</v>
          </cell>
          <cell r="AD212">
            <v>450000</v>
          </cell>
          <cell r="AE212">
            <v>450000</v>
          </cell>
          <cell r="AF212">
            <v>450000</v>
          </cell>
          <cell r="AG212">
            <v>450000</v>
          </cell>
          <cell r="AH212">
            <v>450000</v>
          </cell>
          <cell r="AI212">
            <v>450000</v>
          </cell>
          <cell r="AJ212">
            <v>450000</v>
          </cell>
          <cell r="AK212">
            <v>450000</v>
          </cell>
        </row>
        <row r="213">
          <cell r="D213">
            <v>400000</v>
          </cell>
          <cell r="E213">
            <v>400000</v>
          </cell>
          <cell r="F213">
            <v>400000</v>
          </cell>
          <cell r="G213">
            <v>400000</v>
          </cell>
          <cell r="H213">
            <v>400000</v>
          </cell>
          <cell r="I213">
            <v>400000</v>
          </cell>
          <cell r="J213">
            <v>400000</v>
          </cell>
          <cell r="K213">
            <v>400000</v>
          </cell>
          <cell r="L213">
            <v>400000</v>
          </cell>
          <cell r="M213">
            <v>400000</v>
          </cell>
          <cell r="N213">
            <v>400000</v>
          </cell>
          <cell r="O213">
            <v>400000</v>
          </cell>
          <cell r="P213">
            <v>400000</v>
          </cell>
          <cell r="Q213">
            <v>400000</v>
          </cell>
          <cell r="R213">
            <v>400000</v>
          </cell>
          <cell r="S213">
            <v>400000</v>
          </cell>
          <cell r="T213">
            <v>400000</v>
          </cell>
          <cell r="U213">
            <v>400000</v>
          </cell>
          <cell r="V213">
            <v>400000</v>
          </cell>
          <cell r="W213">
            <v>400000</v>
          </cell>
          <cell r="X213">
            <v>400000</v>
          </cell>
          <cell r="Y213">
            <v>400000</v>
          </cell>
          <cell r="Z213">
            <v>400000</v>
          </cell>
          <cell r="AA213">
            <v>400000</v>
          </cell>
          <cell r="AB213">
            <v>400000</v>
          </cell>
          <cell r="AC213">
            <v>400000</v>
          </cell>
          <cell r="AD213">
            <v>400000</v>
          </cell>
          <cell r="AE213">
            <v>400000</v>
          </cell>
          <cell r="AF213">
            <v>400000</v>
          </cell>
          <cell r="AG213">
            <v>400000</v>
          </cell>
          <cell r="AH213">
            <v>400000</v>
          </cell>
          <cell r="AI213">
            <v>400000</v>
          </cell>
          <cell r="AJ213">
            <v>400000</v>
          </cell>
          <cell r="AK213">
            <v>400000</v>
          </cell>
        </row>
        <row r="214">
          <cell r="D214">
            <v>350000</v>
          </cell>
          <cell r="E214">
            <v>350000</v>
          </cell>
          <cell r="F214">
            <v>350000</v>
          </cell>
          <cell r="G214">
            <v>350000</v>
          </cell>
          <cell r="H214">
            <v>350000</v>
          </cell>
          <cell r="I214">
            <v>350000</v>
          </cell>
          <cell r="J214">
            <v>350000</v>
          </cell>
          <cell r="K214">
            <v>350000</v>
          </cell>
          <cell r="L214">
            <v>350000</v>
          </cell>
          <cell r="M214">
            <v>350000</v>
          </cell>
          <cell r="N214">
            <v>350000</v>
          </cell>
          <cell r="O214">
            <v>350000</v>
          </cell>
          <cell r="P214">
            <v>350000</v>
          </cell>
          <cell r="Q214">
            <v>350000</v>
          </cell>
          <cell r="R214">
            <v>350000</v>
          </cell>
          <cell r="S214">
            <v>350000</v>
          </cell>
          <cell r="T214">
            <v>350000</v>
          </cell>
          <cell r="U214">
            <v>350000</v>
          </cell>
          <cell r="V214">
            <v>350000</v>
          </cell>
          <cell r="W214">
            <v>350000</v>
          </cell>
          <cell r="X214">
            <v>350000</v>
          </cell>
          <cell r="Y214">
            <v>350000</v>
          </cell>
          <cell r="Z214">
            <v>350000</v>
          </cell>
          <cell r="AA214">
            <v>350000</v>
          </cell>
          <cell r="AB214">
            <v>350000</v>
          </cell>
          <cell r="AC214">
            <v>350000</v>
          </cell>
          <cell r="AD214">
            <v>350000</v>
          </cell>
          <cell r="AE214">
            <v>350000</v>
          </cell>
          <cell r="AF214">
            <v>350000</v>
          </cell>
          <cell r="AG214">
            <v>350000</v>
          </cell>
          <cell r="AH214">
            <v>350000</v>
          </cell>
          <cell r="AI214">
            <v>350000</v>
          </cell>
          <cell r="AJ214">
            <v>350000</v>
          </cell>
          <cell r="AK214">
            <v>350000</v>
          </cell>
        </row>
        <row r="215">
          <cell r="D215">
            <v>300000</v>
          </cell>
          <cell r="E215">
            <v>300000</v>
          </cell>
          <cell r="F215">
            <v>300000</v>
          </cell>
          <cell r="G215">
            <v>300000</v>
          </cell>
          <cell r="H215">
            <v>300000</v>
          </cell>
          <cell r="I215">
            <v>300000</v>
          </cell>
          <cell r="J215">
            <v>300000</v>
          </cell>
          <cell r="K215">
            <v>300000</v>
          </cell>
          <cell r="L215">
            <v>300000</v>
          </cell>
          <cell r="M215">
            <v>300000</v>
          </cell>
          <cell r="N215">
            <v>300000</v>
          </cell>
          <cell r="O215">
            <v>300000</v>
          </cell>
          <cell r="P215">
            <v>300000</v>
          </cell>
          <cell r="Q215">
            <v>300000</v>
          </cell>
          <cell r="R215">
            <v>300000</v>
          </cell>
          <cell r="S215">
            <v>300000</v>
          </cell>
          <cell r="T215">
            <v>300000</v>
          </cell>
          <cell r="U215">
            <v>300000</v>
          </cell>
          <cell r="V215">
            <v>300000</v>
          </cell>
          <cell r="W215">
            <v>300000</v>
          </cell>
          <cell r="X215">
            <v>300000</v>
          </cell>
          <cell r="Y215">
            <v>300000</v>
          </cell>
          <cell r="Z215">
            <v>300000</v>
          </cell>
          <cell r="AA215">
            <v>300000</v>
          </cell>
          <cell r="AB215">
            <v>300000</v>
          </cell>
          <cell r="AC215">
            <v>300000</v>
          </cell>
          <cell r="AD215">
            <v>300000</v>
          </cell>
          <cell r="AE215">
            <v>300000</v>
          </cell>
          <cell r="AF215">
            <v>300000</v>
          </cell>
          <cell r="AG215">
            <v>300000</v>
          </cell>
          <cell r="AH215">
            <v>300000</v>
          </cell>
          <cell r="AI215">
            <v>300000</v>
          </cell>
          <cell r="AJ215">
            <v>300000</v>
          </cell>
          <cell r="AK215">
            <v>300000</v>
          </cell>
        </row>
        <row r="217">
          <cell r="D217">
            <v>200000</v>
          </cell>
          <cell r="E217">
            <v>500000</v>
          </cell>
          <cell r="F217">
            <v>500000</v>
          </cell>
          <cell r="G217">
            <v>500000</v>
          </cell>
          <cell r="H217">
            <v>500000</v>
          </cell>
          <cell r="I217">
            <v>500000</v>
          </cell>
          <cell r="J217">
            <v>500000</v>
          </cell>
          <cell r="K217">
            <v>500000</v>
          </cell>
          <cell r="L217">
            <v>500000</v>
          </cell>
          <cell r="M217">
            <v>500000</v>
          </cell>
          <cell r="N217">
            <v>500000</v>
          </cell>
          <cell r="O217">
            <v>500000</v>
          </cell>
          <cell r="P217">
            <v>500000</v>
          </cell>
          <cell r="Q217">
            <v>500000</v>
          </cell>
          <cell r="R217">
            <v>500000</v>
          </cell>
          <cell r="S217">
            <v>500000</v>
          </cell>
          <cell r="T217">
            <v>500000</v>
          </cell>
          <cell r="U217">
            <v>500000</v>
          </cell>
          <cell r="V217">
            <v>500000</v>
          </cell>
          <cell r="W217">
            <v>500000</v>
          </cell>
          <cell r="X217">
            <v>500000</v>
          </cell>
          <cell r="Y217">
            <v>500000</v>
          </cell>
          <cell r="Z217">
            <v>500000</v>
          </cell>
          <cell r="AA217">
            <v>500000</v>
          </cell>
          <cell r="AB217">
            <v>500000</v>
          </cell>
          <cell r="AC217">
            <v>500000</v>
          </cell>
          <cell r="AD217">
            <v>500000</v>
          </cell>
          <cell r="AE217">
            <v>500000</v>
          </cell>
          <cell r="AF217">
            <v>500000</v>
          </cell>
          <cell r="AG217">
            <v>500000</v>
          </cell>
          <cell r="AH217">
            <v>500000</v>
          </cell>
          <cell r="AI217">
            <v>500000</v>
          </cell>
          <cell r="AJ217">
            <v>500000</v>
          </cell>
          <cell r="AK217">
            <v>500000</v>
          </cell>
        </row>
        <row r="218">
          <cell r="D218">
            <v>100000</v>
          </cell>
          <cell r="E218">
            <v>450000</v>
          </cell>
          <cell r="F218">
            <v>450000</v>
          </cell>
          <cell r="G218">
            <v>450000</v>
          </cell>
          <cell r="H218">
            <v>450000</v>
          </cell>
          <cell r="I218">
            <v>450000</v>
          </cell>
          <cell r="J218">
            <v>450000</v>
          </cell>
          <cell r="K218">
            <v>450000</v>
          </cell>
          <cell r="L218">
            <v>450000</v>
          </cell>
          <cell r="M218">
            <v>450000</v>
          </cell>
          <cell r="N218">
            <v>450000</v>
          </cell>
          <cell r="O218">
            <v>450000</v>
          </cell>
          <cell r="P218">
            <v>450000</v>
          </cell>
          <cell r="Q218">
            <v>450000</v>
          </cell>
          <cell r="R218">
            <v>450000</v>
          </cell>
          <cell r="S218">
            <v>450000</v>
          </cell>
          <cell r="T218">
            <v>450000</v>
          </cell>
          <cell r="U218">
            <v>450000</v>
          </cell>
          <cell r="V218">
            <v>450000</v>
          </cell>
          <cell r="W218">
            <v>450000</v>
          </cell>
          <cell r="X218">
            <v>450000</v>
          </cell>
          <cell r="Y218">
            <v>450000</v>
          </cell>
          <cell r="Z218">
            <v>450000</v>
          </cell>
          <cell r="AA218">
            <v>450000</v>
          </cell>
          <cell r="AB218">
            <v>450000</v>
          </cell>
          <cell r="AC218">
            <v>450000</v>
          </cell>
          <cell r="AD218">
            <v>450000</v>
          </cell>
          <cell r="AE218">
            <v>450000</v>
          </cell>
          <cell r="AF218">
            <v>450000</v>
          </cell>
          <cell r="AG218">
            <v>450000</v>
          </cell>
          <cell r="AH218">
            <v>450000</v>
          </cell>
          <cell r="AI218">
            <v>450000</v>
          </cell>
          <cell r="AJ218">
            <v>450000</v>
          </cell>
          <cell r="AK218">
            <v>450000</v>
          </cell>
        </row>
        <row r="220">
          <cell r="D220">
            <v>19000</v>
          </cell>
          <cell r="E220">
            <v>19000</v>
          </cell>
          <cell r="F220">
            <v>19000</v>
          </cell>
          <cell r="G220">
            <v>19000</v>
          </cell>
          <cell r="H220">
            <v>19000</v>
          </cell>
          <cell r="I220">
            <v>19000</v>
          </cell>
          <cell r="J220">
            <v>19000</v>
          </cell>
          <cell r="K220">
            <v>18000</v>
          </cell>
          <cell r="L220">
            <v>19000</v>
          </cell>
          <cell r="M220">
            <v>18000</v>
          </cell>
          <cell r="N220">
            <v>18000</v>
          </cell>
          <cell r="O220">
            <v>18000</v>
          </cell>
          <cell r="P220">
            <v>19000</v>
          </cell>
          <cell r="Q220">
            <v>18000</v>
          </cell>
          <cell r="R220">
            <v>18000</v>
          </cell>
          <cell r="S220">
            <v>19000</v>
          </cell>
          <cell r="T220">
            <v>19000</v>
          </cell>
          <cell r="U220">
            <v>18000</v>
          </cell>
          <cell r="V220">
            <v>19000</v>
          </cell>
          <cell r="W220">
            <v>19000</v>
          </cell>
          <cell r="X220">
            <v>20000</v>
          </cell>
          <cell r="Y220">
            <v>19000</v>
          </cell>
          <cell r="Z220">
            <v>19000</v>
          </cell>
          <cell r="AA220">
            <v>19000</v>
          </cell>
          <cell r="AB220">
            <v>25000</v>
          </cell>
          <cell r="AC220">
            <v>18000</v>
          </cell>
          <cell r="AD220">
            <v>22000</v>
          </cell>
          <cell r="AE220">
            <v>19000</v>
          </cell>
          <cell r="AF220">
            <v>18000</v>
          </cell>
          <cell r="AG220">
            <v>19000</v>
          </cell>
          <cell r="AH220">
            <v>19000</v>
          </cell>
          <cell r="AI220">
            <v>25000</v>
          </cell>
          <cell r="AJ220">
            <v>18000</v>
          </cell>
          <cell r="AK220">
            <v>19000</v>
          </cell>
        </row>
        <row r="222">
          <cell r="D222" t="str">
            <v>Jeddah</v>
          </cell>
          <cell r="E222" t="str">
            <v>Kuala Lumpur</v>
          </cell>
        </row>
        <row r="223">
          <cell r="D223">
            <v>6446</v>
          </cell>
          <cell r="E223">
            <v>1158</v>
          </cell>
        </row>
        <row r="224">
          <cell r="D224">
            <v>3785</v>
          </cell>
          <cell r="E224">
            <v>659</v>
          </cell>
        </row>
        <row r="225">
          <cell r="D225">
            <v>3321</v>
          </cell>
          <cell r="E225">
            <v>585</v>
          </cell>
        </row>
        <row r="226">
          <cell r="D226">
            <v>35880000</v>
          </cell>
          <cell r="E226">
            <v>35880000</v>
          </cell>
          <cell r="F226">
            <v>35944000</v>
          </cell>
          <cell r="G226"/>
          <cell r="H226">
            <v>37908000</v>
          </cell>
          <cell r="I226">
            <v>27378000</v>
          </cell>
          <cell r="J226">
            <v>28527000</v>
          </cell>
          <cell r="K226">
            <v>29122000</v>
          </cell>
          <cell r="L226"/>
          <cell r="M226"/>
          <cell r="N226">
            <v>31325000</v>
          </cell>
          <cell r="O226"/>
          <cell r="P226"/>
          <cell r="Q226"/>
          <cell r="R226">
            <v>33853000</v>
          </cell>
          <cell r="S226">
            <v>33893000</v>
          </cell>
          <cell r="T226"/>
          <cell r="U226"/>
          <cell r="V226">
            <v>37628000</v>
          </cell>
          <cell r="W226"/>
          <cell r="X226"/>
          <cell r="Y226"/>
          <cell r="Z226">
            <v>36013000</v>
          </cell>
          <cell r="AA226"/>
          <cell r="AB226"/>
          <cell r="AC226"/>
          <cell r="AD226"/>
          <cell r="AE226">
            <v>35880000</v>
          </cell>
          <cell r="AF226"/>
          <cell r="AG226"/>
          <cell r="AH226">
            <v>31216000</v>
          </cell>
          <cell r="AI226"/>
          <cell r="AJ226"/>
          <cell r="AK226"/>
        </row>
        <row r="227">
          <cell r="D227" t="str">
            <v>Mesir</v>
          </cell>
          <cell r="E227" t="str">
            <v>Turki</v>
          </cell>
          <cell r="F227" t="str">
            <v>Saudi Arabia</v>
          </cell>
          <cell r="G227" t="str">
            <v>Malaysia</v>
          </cell>
        </row>
        <row r="228">
          <cell r="D228">
            <v>481</v>
          </cell>
          <cell r="E228">
            <v>456</v>
          </cell>
          <cell r="F228">
            <v>468</v>
          </cell>
          <cell r="G228">
            <v>394</v>
          </cell>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row>
        <row r="229">
          <cell r="D229">
            <v>426</v>
          </cell>
          <cell r="E229">
            <v>364</v>
          </cell>
          <cell r="F229">
            <v>398</v>
          </cell>
          <cell r="G229">
            <v>304</v>
          </cell>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row>
        <row r="230">
          <cell r="D230">
            <v>405</v>
          </cell>
          <cell r="E230">
            <v>311</v>
          </cell>
          <cell r="F230">
            <v>356</v>
          </cell>
          <cell r="G230">
            <v>274</v>
          </cell>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row>
        <row r="231">
          <cell r="D231">
            <v>361</v>
          </cell>
          <cell r="E231">
            <v>276</v>
          </cell>
          <cell r="F231">
            <v>314</v>
          </cell>
          <cell r="G231">
            <v>244</v>
          </cell>
        </row>
        <row r="233">
          <cell r="D233">
            <v>500000</v>
          </cell>
          <cell r="E233">
            <v>500000</v>
          </cell>
          <cell r="F233">
            <v>500000</v>
          </cell>
          <cell r="G233">
            <v>500000</v>
          </cell>
          <cell r="H233">
            <v>500000</v>
          </cell>
          <cell r="I233">
            <v>500000</v>
          </cell>
          <cell r="J233">
            <v>500000</v>
          </cell>
          <cell r="K233">
            <v>500000</v>
          </cell>
          <cell r="L233">
            <v>500000</v>
          </cell>
          <cell r="M233">
            <v>500000</v>
          </cell>
          <cell r="N233">
            <v>500000</v>
          </cell>
          <cell r="O233">
            <v>500000</v>
          </cell>
          <cell r="P233">
            <v>500000</v>
          </cell>
          <cell r="Q233">
            <v>500000</v>
          </cell>
          <cell r="R233">
            <v>500000</v>
          </cell>
          <cell r="S233">
            <v>500000</v>
          </cell>
          <cell r="T233">
            <v>500000</v>
          </cell>
          <cell r="U233">
            <v>500000</v>
          </cell>
          <cell r="V233">
            <v>500000</v>
          </cell>
          <cell r="W233">
            <v>500000</v>
          </cell>
          <cell r="X233">
            <v>500000</v>
          </cell>
          <cell r="Y233">
            <v>500000</v>
          </cell>
          <cell r="Z233">
            <v>500000</v>
          </cell>
          <cell r="AA233">
            <v>500000</v>
          </cell>
          <cell r="AB233">
            <v>500000</v>
          </cell>
          <cell r="AC233">
            <v>500000</v>
          </cell>
          <cell r="AD233">
            <v>500000</v>
          </cell>
          <cell r="AE233">
            <v>500000</v>
          </cell>
          <cell r="AF233">
            <v>500000</v>
          </cell>
          <cell r="AG233">
            <v>500000</v>
          </cell>
          <cell r="AH233">
            <v>500000</v>
          </cell>
          <cell r="AI233">
            <v>500000</v>
          </cell>
          <cell r="AJ233">
            <v>500000</v>
          </cell>
          <cell r="AK233">
            <v>500000</v>
          </cell>
        </row>
        <row r="234">
          <cell r="D234">
            <v>250000</v>
          </cell>
          <cell r="E234">
            <v>250000</v>
          </cell>
          <cell r="F234">
            <v>250000</v>
          </cell>
          <cell r="G234">
            <v>250000</v>
          </cell>
          <cell r="H234">
            <v>250000</v>
          </cell>
          <cell r="I234">
            <v>250000</v>
          </cell>
          <cell r="J234">
            <v>250000</v>
          </cell>
          <cell r="K234">
            <v>250000</v>
          </cell>
          <cell r="L234">
            <v>250000</v>
          </cell>
          <cell r="M234">
            <v>250000</v>
          </cell>
          <cell r="N234">
            <v>250000</v>
          </cell>
          <cell r="O234">
            <v>250000</v>
          </cell>
          <cell r="P234">
            <v>250000</v>
          </cell>
          <cell r="Q234">
            <v>250000</v>
          </cell>
          <cell r="R234">
            <v>250000</v>
          </cell>
          <cell r="S234">
            <v>250000</v>
          </cell>
          <cell r="T234">
            <v>250000</v>
          </cell>
          <cell r="U234">
            <v>250000</v>
          </cell>
          <cell r="V234">
            <v>250000</v>
          </cell>
          <cell r="W234">
            <v>250000</v>
          </cell>
          <cell r="X234">
            <v>250000</v>
          </cell>
          <cell r="Y234">
            <v>250000</v>
          </cell>
          <cell r="Z234">
            <v>250000</v>
          </cell>
          <cell r="AA234">
            <v>250000</v>
          </cell>
          <cell r="AB234">
            <v>250000</v>
          </cell>
          <cell r="AC234">
            <v>250000</v>
          </cell>
          <cell r="AD234">
            <v>250000</v>
          </cell>
          <cell r="AE234">
            <v>250000</v>
          </cell>
          <cell r="AF234">
            <v>250000</v>
          </cell>
          <cell r="AG234">
            <v>250000</v>
          </cell>
          <cell r="AH234">
            <v>250000</v>
          </cell>
          <cell r="AI234">
            <v>250000</v>
          </cell>
          <cell r="AJ234">
            <v>250000</v>
          </cell>
          <cell r="AK234">
            <v>250000</v>
          </cell>
        </row>
        <row r="238">
          <cell r="D238">
            <v>1300000</v>
          </cell>
          <cell r="E238">
            <v>1300000</v>
          </cell>
          <cell r="F238">
            <v>1300000</v>
          </cell>
          <cell r="G238">
            <v>1300000</v>
          </cell>
          <cell r="H238">
            <v>1300000</v>
          </cell>
          <cell r="I238">
            <v>1300000</v>
          </cell>
          <cell r="J238">
            <v>1300000</v>
          </cell>
          <cell r="K238">
            <v>1300000</v>
          </cell>
          <cell r="L238">
            <v>1300000</v>
          </cell>
          <cell r="M238">
            <v>1300000</v>
          </cell>
          <cell r="N238">
            <v>1300000</v>
          </cell>
          <cell r="O238">
            <v>1300000</v>
          </cell>
          <cell r="P238">
            <v>1300000</v>
          </cell>
          <cell r="Q238">
            <v>1300000</v>
          </cell>
          <cell r="R238">
            <v>1300000</v>
          </cell>
          <cell r="S238">
            <v>1300000</v>
          </cell>
          <cell r="T238">
            <v>1300000</v>
          </cell>
          <cell r="U238">
            <v>1300000</v>
          </cell>
          <cell r="V238">
            <v>1300000</v>
          </cell>
          <cell r="W238">
            <v>1300000</v>
          </cell>
          <cell r="X238">
            <v>1300000</v>
          </cell>
          <cell r="Y238">
            <v>1300000</v>
          </cell>
          <cell r="Z238">
            <v>1300000</v>
          </cell>
          <cell r="AA238">
            <v>1300000</v>
          </cell>
          <cell r="AB238">
            <v>1300000</v>
          </cell>
          <cell r="AC238">
            <v>1300000</v>
          </cell>
          <cell r="AD238">
            <v>1300000</v>
          </cell>
          <cell r="AE238">
            <v>1300000</v>
          </cell>
          <cell r="AF238">
            <v>1300000</v>
          </cell>
          <cell r="AG238">
            <v>1300000</v>
          </cell>
          <cell r="AH238">
            <v>1300000</v>
          </cell>
          <cell r="AI238">
            <v>1300000</v>
          </cell>
          <cell r="AJ238">
            <v>1300000</v>
          </cell>
          <cell r="AK238">
            <v>1300000</v>
          </cell>
        </row>
        <row r="239">
          <cell r="D239">
            <v>2600000</v>
          </cell>
          <cell r="E239">
            <v>2600000</v>
          </cell>
          <cell r="F239">
            <v>2600000</v>
          </cell>
          <cell r="G239">
            <v>2600000</v>
          </cell>
          <cell r="H239">
            <v>2600000</v>
          </cell>
          <cell r="I239">
            <v>2600000</v>
          </cell>
          <cell r="J239">
            <v>2600000</v>
          </cell>
          <cell r="K239">
            <v>2600000</v>
          </cell>
          <cell r="L239">
            <v>2600000</v>
          </cell>
          <cell r="M239">
            <v>2600000</v>
          </cell>
          <cell r="N239">
            <v>2600000</v>
          </cell>
          <cell r="O239">
            <v>2600000</v>
          </cell>
          <cell r="P239">
            <v>2600000</v>
          </cell>
          <cell r="Q239">
            <v>2600000</v>
          </cell>
          <cell r="R239">
            <v>2600000</v>
          </cell>
          <cell r="S239">
            <v>2600000</v>
          </cell>
          <cell r="T239">
            <v>2600000</v>
          </cell>
          <cell r="U239">
            <v>2600000</v>
          </cell>
          <cell r="V239">
            <v>2600000</v>
          </cell>
          <cell r="W239">
            <v>2600000</v>
          </cell>
          <cell r="X239">
            <v>2600000</v>
          </cell>
          <cell r="Y239">
            <v>2600000</v>
          </cell>
          <cell r="Z239">
            <v>2600000</v>
          </cell>
          <cell r="AA239">
            <v>2600000</v>
          </cell>
          <cell r="AB239">
            <v>2600000</v>
          </cell>
          <cell r="AC239">
            <v>2600000</v>
          </cell>
          <cell r="AD239">
            <v>2600000</v>
          </cell>
          <cell r="AE239">
            <v>2600000</v>
          </cell>
          <cell r="AF239">
            <v>2600000</v>
          </cell>
          <cell r="AG239">
            <v>2600000</v>
          </cell>
          <cell r="AH239">
            <v>2600000</v>
          </cell>
          <cell r="AI239">
            <v>2600000</v>
          </cell>
          <cell r="AJ239">
            <v>2600000</v>
          </cell>
          <cell r="AK239">
            <v>2600000</v>
          </cell>
        </row>
        <row r="240">
          <cell r="D240">
            <v>3900000</v>
          </cell>
          <cell r="E240">
            <v>3900000</v>
          </cell>
          <cell r="F240">
            <v>3900000</v>
          </cell>
          <cell r="G240">
            <v>3900000</v>
          </cell>
          <cell r="H240">
            <v>3900000</v>
          </cell>
          <cell r="I240">
            <v>3900000</v>
          </cell>
          <cell r="J240">
            <v>3900000</v>
          </cell>
          <cell r="K240">
            <v>3900000</v>
          </cell>
          <cell r="L240">
            <v>3900000</v>
          </cell>
          <cell r="M240">
            <v>3900000</v>
          </cell>
          <cell r="N240">
            <v>3900000</v>
          </cell>
          <cell r="O240">
            <v>3900000</v>
          </cell>
          <cell r="P240">
            <v>3900000</v>
          </cell>
          <cell r="Q240">
            <v>3900000</v>
          </cell>
          <cell r="R240">
            <v>3900000</v>
          </cell>
          <cell r="S240">
            <v>3900000</v>
          </cell>
          <cell r="T240">
            <v>3900000</v>
          </cell>
          <cell r="U240">
            <v>3900000</v>
          </cell>
          <cell r="V240">
            <v>3900000</v>
          </cell>
          <cell r="W240">
            <v>3900000</v>
          </cell>
          <cell r="X240">
            <v>3900000</v>
          </cell>
          <cell r="Y240">
            <v>3900000</v>
          </cell>
          <cell r="Z240">
            <v>3900000</v>
          </cell>
          <cell r="AA240">
            <v>3900000</v>
          </cell>
          <cell r="AB240">
            <v>3900000</v>
          </cell>
          <cell r="AC240">
            <v>3900000</v>
          </cell>
          <cell r="AD240">
            <v>3900000</v>
          </cell>
          <cell r="AE240">
            <v>3900000</v>
          </cell>
          <cell r="AF240">
            <v>3900000</v>
          </cell>
          <cell r="AG240">
            <v>3900000</v>
          </cell>
          <cell r="AH240">
            <v>3900000</v>
          </cell>
          <cell r="AI240">
            <v>3900000</v>
          </cell>
          <cell r="AJ240">
            <v>3900000</v>
          </cell>
          <cell r="AK240">
            <v>3900000</v>
          </cell>
        </row>
        <row r="241">
          <cell r="D241"/>
          <cell r="E241"/>
          <cell r="F241">
            <v>4000000</v>
          </cell>
          <cell r="G241"/>
          <cell r="H241"/>
          <cell r="I241"/>
          <cell r="J241"/>
          <cell r="K241"/>
          <cell r="L241"/>
          <cell r="M241"/>
          <cell r="N241"/>
          <cell r="O241"/>
          <cell r="P241"/>
          <cell r="Q241"/>
          <cell r="R241"/>
          <cell r="S241"/>
          <cell r="T241"/>
          <cell r="U241"/>
          <cell r="V241"/>
          <cell r="W241"/>
          <cell r="X241"/>
          <cell r="Y241"/>
          <cell r="Z241"/>
          <cell r="AA241"/>
          <cell r="AB241"/>
          <cell r="AC241"/>
          <cell r="AD241"/>
          <cell r="AE241"/>
          <cell r="AF241"/>
          <cell r="AG241"/>
          <cell r="AH241"/>
          <cell r="AI241"/>
          <cell r="AJ241"/>
          <cell r="AK241"/>
        </row>
        <row r="242">
          <cell r="D242">
            <v>9500000</v>
          </cell>
          <cell r="E242">
            <v>9500000</v>
          </cell>
          <cell r="F242">
            <v>9500000</v>
          </cell>
          <cell r="G242">
            <v>9500000</v>
          </cell>
          <cell r="H242">
            <v>9500000</v>
          </cell>
          <cell r="I242">
            <v>9500000</v>
          </cell>
          <cell r="J242">
            <v>9500000</v>
          </cell>
          <cell r="K242">
            <v>9500000</v>
          </cell>
          <cell r="L242">
            <v>9500000</v>
          </cell>
          <cell r="M242">
            <v>9500000</v>
          </cell>
          <cell r="N242">
            <v>9500000</v>
          </cell>
          <cell r="O242">
            <v>9500000</v>
          </cell>
          <cell r="P242">
            <v>9500000</v>
          </cell>
          <cell r="Q242">
            <v>9500000</v>
          </cell>
          <cell r="R242">
            <v>9500000</v>
          </cell>
          <cell r="S242">
            <v>9500000</v>
          </cell>
          <cell r="T242">
            <v>9500000</v>
          </cell>
          <cell r="U242">
            <v>9500000</v>
          </cell>
          <cell r="V242">
            <v>9500000</v>
          </cell>
          <cell r="W242">
            <v>9500000</v>
          </cell>
          <cell r="X242">
            <v>9500000</v>
          </cell>
          <cell r="Y242">
            <v>9500000</v>
          </cell>
          <cell r="Z242">
            <v>9500000</v>
          </cell>
          <cell r="AA242">
            <v>9500000</v>
          </cell>
          <cell r="AB242">
            <v>9500000</v>
          </cell>
          <cell r="AC242">
            <v>9500000</v>
          </cell>
          <cell r="AD242">
            <v>9500000</v>
          </cell>
          <cell r="AE242">
            <v>9500000</v>
          </cell>
          <cell r="AF242">
            <v>9500000</v>
          </cell>
          <cell r="AG242">
            <v>9500000</v>
          </cell>
          <cell r="AH242">
            <v>9500000</v>
          </cell>
          <cell r="AI242">
            <v>9500000</v>
          </cell>
          <cell r="AJ242">
            <v>9500000</v>
          </cell>
          <cell r="AK242">
            <v>9500000</v>
          </cell>
        </row>
        <row r="243">
          <cell r="D243">
            <v>16875000</v>
          </cell>
          <cell r="E243">
            <v>16875000</v>
          </cell>
          <cell r="F243">
            <v>16875000</v>
          </cell>
          <cell r="G243">
            <v>16875000</v>
          </cell>
          <cell r="H243">
            <v>16875000</v>
          </cell>
          <cell r="I243">
            <v>16875000</v>
          </cell>
          <cell r="J243">
            <v>16875000</v>
          </cell>
          <cell r="K243">
            <v>16875000</v>
          </cell>
          <cell r="L243">
            <v>16875000</v>
          </cell>
          <cell r="M243">
            <v>16875000</v>
          </cell>
          <cell r="N243">
            <v>16875000</v>
          </cell>
          <cell r="O243">
            <v>16875000</v>
          </cell>
          <cell r="P243">
            <v>16875000</v>
          </cell>
          <cell r="Q243">
            <v>16875000</v>
          </cell>
          <cell r="R243">
            <v>16875000</v>
          </cell>
          <cell r="S243">
            <v>16875000</v>
          </cell>
          <cell r="T243">
            <v>16875000</v>
          </cell>
          <cell r="U243">
            <v>16875000</v>
          </cell>
          <cell r="V243">
            <v>16875000</v>
          </cell>
          <cell r="W243">
            <v>16875000</v>
          </cell>
          <cell r="X243">
            <v>16875000</v>
          </cell>
          <cell r="Y243">
            <v>16875000</v>
          </cell>
          <cell r="Z243">
            <v>16875000</v>
          </cell>
          <cell r="AA243">
            <v>16875000</v>
          </cell>
          <cell r="AB243">
            <v>16875000</v>
          </cell>
          <cell r="AC243">
            <v>16875000</v>
          </cell>
          <cell r="AD243">
            <v>16875000</v>
          </cell>
          <cell r="AE243">
            <v>16875000</v>
          </cell>
          <cell r="AF243">
            <v>16875000</v>
          </cell>
          <cell r="AG243">
            <v>16875000</v>
          </cell>
          <cell r="AH243">
            <v>16875000</v>
          </cell>
          <cell r="AI243">
            <v>16875000</v>
          </cell>
          <cell r="AJ243">
            <v>16875000</v>
          </cell>
          <cell r="AK243">
            <v>16875000</v>
          </cell>
        </row>
        <row r="246">
          <cell r="E246">
            <v>550000</v>
          </cell>
        </row>
        <row r="247">
          <cell r="E247">
            <v>530000</v>
          </cell>
        </row>
        <row r="248">
          <cell r="E248">
            <v>366000</v>
          </cell>
        </row>
        <row r="249">
          <cell r="E249">
            <v>336000</v>
          </cell>
        </row>
        <row r="250">
          <cell r="E250">
            <v>550000</v>
          </cell>
        </row>
        <row r="251">
          <cell r="E251">
            <v>486000</v>
          </cell>
        </row>
        <row r="252">
          <cell r="E252">
            <v>490000</v>
          </cell>
        </row>
        <row r="253">
          <cell r="E253">
            <v>370000</v>
          </cell>
        </row>
        <row r="254">
          <cell r="E254">
            <v>430000</v>
          </cell>
        </row>
        <row r="255">
          <cell r="E255">
            <v>570000</v>
          </cell>
        </row>
        <row r="256">
          <cell r="E256">
            <v>470000</v>
          </cell>
        </row>
        <row r="257">
          <cell r="E257">
            <v>530000</v>
          </cell>
        </row>
        <row r="258">
          <cell r="E258">
            <v>550000</v>
          </cell>
        </row>
        <row r="259">
          <cell r="E259">
            <v>490000</v>
          </cell>
        </row>
        <row r="260">
          <cell r="E260">
            <v>460000</v>
          </cell>
        </row>
        <row r="261">
          <cell r="E261">
            <v>490000</v>
          </cell>
        </row>
        <row r="262">
          <cell r="E262">
            <v>530000</v>
          </cell>
        </row>
        <row r="263">
          <cell r="E263">
            <v>496000</v>
          </cell>
        </row>
        <row r="264">
          <cell r="E264">
            <v>436000</v>
          </cell>
        </row>
        <row r="265">
          <cell r="E265">
            <v>416000</v>
          </cell>
        </row>
        <row r="266">
          <cell r="E266">
            <v>490000</v>
          </cell>
        </row>
        <row r="267">
          <cell r="E267">
            <v>452000</v>
          </cell>
        </row>
        <row r="268">
          <cell r="E268">
            <v>560000</v>
          </cell>
        </row>
        <row r="269">
          <cell r="E269">
            <v>540000</v>
          </cell>
        </row>
        <row r="270">
          <cell r="E270">
            <v>550000</v>
          </cell>
        </row>
        <row r="271">
          <cell r="E271">
            <v>566000</v>
          </cell>
        </row>
        <row r="272">
          <cell r="E272">
            <v>566000</v>
          </cell>
        </row>
        <row r="273">
          <cell r="E273">
            <v>490000</v>
          </cell>
        </row>
        <row r="274">
          <cell r="E274">
            <v>366000</v>
          </cell>
        </row>
        <row r="275">
          <cell r="E275">
            <v>550000</v>
          </cell>
        </row>
        <row r="276">
          <cell r="E276">
            <v>530000</v>
          </cell>
        </row>
        <row r="277">
          <cell r="E277">
            <v>370000</v>
          </cell>
        </row>
        <row r="278">
          <cell r="E278">
            <v>490000</v>
          </cell>
        </row>
        <row r="279">
          <cell r="E279">
            <v>430000</v>
          </cell>
        </row>
        <row r="280">
          <cell r="E280">
            <v>560000</v>
          </cell>
        </row>
        <row r="281">
          <cell r="E281">
            <v>486000</v>
          </cell>
        </row>
        <row r="282">
          <cell r="E282">
            <v>550000</v>
          </cell>
        </row>
        <row r="283">
          <cell r="E283">
            <v>496000</v>
          </cell>
        </row>
        <row r="284">
          <cell r="E284">
            <v>550000</v>
          </cell>
        </row>
        <row r="285">
          <cell r="E285">
            <v>470000</v>
          </cell>
        </row>
        <row r="286">
          <cell r="E286">
            <v>566000</v>
          </cell>
        </row>
        <row r="287">
          <cell r="E287">
            <v>436000</v>
          </cell>
        </row>
        <row r="288">
          <cell r="E288">
            <v>416000</v>
          </cell>
        </row>
        <row r="289">
          <cell r="E289">
            <v>490000</v>
          </cell>
        </row>
        <row r="290">
          <cell r="E290">
            <v>460000</v>
          </cell>
        </row>
        <row r="291">
          <cell r="E291">
            <v>490000</v>
          </cell>
        </row>
        <row r="292">
          <cell r="E292">
            <v>566000</v>
          </cell>
        </row>
        <row r="293">
          <cell r="E293">
            <v>530000</v>
          </cell>
        </row>
        <row r="294">
          <cell r="E294">
            <v>570000</v>
          </cell>
        </row>
        <row r="295">
          <cell r="E295">
            <v>336000</v>
          </cell>
        </row>
        <row r="296">
          <cell r="E296">
            <v>540000</v>
          </cell>
        </row>
        <row r="297">
          <cell r="E297">
            <v>550000</v>
          </cell>
        </row>
        <row r="298">
          <cell r="E298">
            <v>452000</v>
          </cell>
        </row>
        <row r="299">
          <cell r="E299">
            <v>490000</v>
          </cell>
        </row>
        <row r="300">
          <cell r="F300">
            <v>496000</v>
          </cell>
        </row>
        <row r="301">
          <cell r="F301">
            <v>520000</v>
          </cell>
        </row>
        <row r="302">
          <cell r="F302">
            <v>514000</v>
          </cell>
        </row>
        <row r="303">
          <cell r="F303">
            <v>480000</v>
          </cell>
        </row>
        <row r="304">
          <cell r="F304">
            <v>540000</v>
          </cell>
        </row>
        <row r="305">
          <cell r="F305">
            <v>480000</v>
          </cell>
        </row>
        <row r="306">
          <cell r="F306">
            <v>526000</v>
          </cell>
        </row>
        <row r="307">
          <cell r="F307">
            <v>560000</v>
          </cell>
        </row>
        <row r="308">
          <cell r="F308">
            <v>460000</v>
          </cell>
        </row>
        <row r="309">
          <cell r="F309">
            <v>470000</v>
          </cell>
        </row>
        <row r="310">
          <cell r="F310">
            <v>480000</v>
          </cell>
        </row>
        <row r="311">
          <cell r="F311">
            <v>500000</v>
          </cell>
        </row>
        <row r="312">
          <cell r="F312">
            <v>520000</v>
          </cell>
        </row>
        <row r="313">
          <cell r="F313">
            <v>460000</v>
          </cell>
        </row>
        <row r="314">
          <cell r="F314">
            <v>500000</v>
          </cell>
        </row>
        <row r="315">
          <cell r="F315">
            <v>470000</v>
          </cell>
        </row>
        <row r="316">
          <cell r="F316">
            <v>480000</v>
          </cell>
        </row>
        <row r="317">
          <cell r="F317">
            <v>480000</v>
          </cell>
        </row>
        <row r="318">
          <cell r="F318">
            <v>490000</v>
          </cell>
        </row>
        <row r="319">
          <cell r="F319">
            <v>500000</v>
          </cell>
        </row>
        <row r="320">
          <cell r="F320">
            <v>540000</v>
          </cell>
        </row>
        <row r="321">
          <cell r="F321">
            <v>500000</v>
          </cell>
        </row>
        <row r="322">
          <cell r="F322">
            <v>500000</v>
          </cell>
        </row>
        <row r="323">
          <cell r="F323">
            <v>460000</v>
          </cell>
        </row>
        <row r="324">
          <cell r="F324">
            <v>500000</v>
          </cell>
        </row>
        <row r="325">
          <cell r="F325">
            <v>500000</v>
          </cell>
        </row>
        <row r="326">
          <cell r="F326">
            <v>520000</v>
          </cell>
        </row>
        <row r="327">
          <cell r="F327">
            <v>480000</v>
          </cell>
        </row>
        <row r="328">
          <cell r="F328">
            <v>500000</v>
          </cell>
        </row>
        <row r="329">
          <cell r="F329">
            <v>500000</v>
          </cell>
        </row>
        <row r="330">
          <cell r="F330">
            <v>480000</v>
          </cell>
        </row>
        <row r="331">
          <cell r="F331">
            <v>490000</v>
          </cell>
        </row>
        <row r="332">
          <cell r="F332">
            <v>470000</v>
          </cell>
        </row>
        <row r="333">
          <cell r="F333">
            <v>490000</v>
          </cell>
        </row>
        <row r="334">
          <cell r="F334">
            <v>520000</v>
          </cell>
        </row>
        <row r="335">
          <cell r="G335">
            <v>575000</v>
          </cell>
        </row>
        <row r="336">
          <cell r="G336">
            <v>500000</v>
          </cell>
        </row>
        <row r="337">
          <cell r="G337">
            <v>700000</v>
          </cell>
        </row>
        <row r="338">
          <cell r="G338">
            <v>700000</v>
          </cell>
        </row>
        <row r="339">
          <cell r="G339">
            <v>400000</v>
          </cell>
        </row>
        <row r="340">
          <cell r="H340">
            <v>485000</v>
          </cell>
        </row>
        <row r="341">
          <cell r="H341">
            <v>450000</v>
          </cell>
        </row>
        <row r="342">
          <cell r="H342">
            <v>570000</v>
          </cell>
        </row>
        <row r="343">
          <cell r="H343">
            <v>510000</v>
          </cell>
        </row>
        <row r="344">
          <cell r="H344">
            <v>450000</v>
          </cell>
        </row>
        <row r="345">
          <cell r="H345">
            <v>510000</v>
          </cell>
        </row>
        <row r="346">
          <cell r="H346">
            <v>450000</v>
          </cell>
        </row>
        <row r="347">
          <cell r="H347">
            <v>522000</v>
          </cell>
        </row>
        <row r="348">
          <cell r="H348">
            <v>470000</v>
          </cell>
        </row>
        <row r="349">
          <cell r="H349">
            <v>470000</v>
          </cell>
        </row>
        <row r="350">
          <cell r="H350">
            <v>450000</v>
          </cell>
        </row>
        <row r="351">
          <cell r="H351">
            <v>522000</v>
          </cell>
        </row>
        <row r="352">
          <cell r="H352">
            <v>490000</v>
          </cell>
        </row>
        <row r="353">
          <cell r="H353">
            <v>506000</v>
          </cell>
        </row>
        <row r="354">
          <cell r="H354">
            <v>456000</v>
          </cell>
        </row>
        <row r="355">
          <cell r="H355">
            <v>450000</v>
          </cell>
        </row>
        <row r="356">
          <cell r="H356">
            <v>490000</v>
          </cell>
        </row>
        <row r="357">
          <cell r="H357">
            <v>506000</v>
          </cell>
        </row>
        <row r="358">
          <cell r="H358">
            <v>570000</v>
          </cell>
        </row>
        <row r="359">
          <cell r="H359">
            <v>486000</v>
          </cell>
        </row>
        <row r="360">
          <cell r="H360">
            <v>456000</v>
          </cell>
        </row>
        <row r="361">
          <cell r="H361">
            <v>510000</v>
          </cell>
        </row>
        <row r="362">
          <cell r="H362">
            <v>456000</v>
          </cell>
        </row>
        <row r="363">
          <cell r="H363">
            <v>470000</v>
          </cell>
        </row>
        <row r="364">
          <cell r="H364">
            <v>480000</v>
          </cell>
        </row>
        <row r="365">
          <cell r="H365">
            <v>510000</v>
          </cell>
        </row>
        <row r="366">
          <cell r="H366">
            <v>510000</v>
          </cell>
        </row>
        <row r="367">
          <cell r="H367">
            <v>490000</v>
          </cell>
        </row>
        <row r="368">
          <cell r="H368">
            <v>490000</v>
          </cell>
        </row>
        <row r="369">
          <cell r="H369">
            <v>490000</v>
          </cell>
        </row>
        <row r="370">
          <cell r="H370">
            <v>484000</v>
          </cell>
        </row>
        <row r="371">
          <cell r="H371">
            <v>510000</v>
          </cell>
        </row>
        <row r="372">
          <cell r="H372">
            <v>450000</v>
          </cell>
        </row>
        <row r="373">
          <cell r="H373">
            <v>470000</v>
          </cell>
        </row>
        <row r="374">
          <cell r="H374">
            <v>490000</v>
          </cell>
        </row>
        <row r="375">
          <cell r="H375">
            <v>456000</v>
          </cell>
        </row>
        <row r="376">
          <cell r="H376">
            <v>450000</v>
          </cell>
        </row>
        <row r="377">
          <cell r="H377">
            <v>456000</v>
          </cell>
        </row>
        <row r="378">
          <cell r="I378">
            <v>585000</v>
          </cell>
        </row>
        <row r="379">
          <cell r="I379">
            <v>550000</v>
          </cell>
        </row>
        <row r="380">
          <cell r="I380">
            <v>596000</v>
          </cell>
        </row>
        <row r="381">
          <cell r="I381">
            <v>366000</v>
          </cell>
        </row>
        <row r="382">
          <cell r="I382">
            <v>476000</v>
          </cell>
        </row>
        <row r="383">
          <cell r="I383">
            <v>650000</v>
          </cell>
        </row>
        <row r="384">
          <cell r="I384">
            <v>840000</v>
          </cell>
        </row>
        <row r="385">
          <cell r="I385">
            <v>630000</v>
          </cell>
        </row>
        <row r="386">
          <cell r="I386">
            <v>586000</v>
          </cell>
        </row>
        <row r="387">
          <cell r="I387">
            <v>920000</v>
          </cell>
        </row>
        <row r="388">
          <cell r="I388">
            <v>578000</v>
          </cell>
        </row>
        <row r="389">
          <cell r="I389">
            <v>540000</v>
          </cell>
        </row>
        <row r="390">
          <cell r="I390">
            <v>556000</v>
          </cell>
        </row>
        <row r="391">
          <cell r="I391">
            <v>440000</v>
          </cell>
        </row>
        <row r="392">
          <cell r="I392">
            <v>740000</v>
          </cell>
        </row>
        <row r="393">
          <cell r="I393">
            <v>550000</v>
          </cell>
        </row>
        <row r="394">
          <cell r="I394">
            <v>380000</v>
          </cell>
        </row>
        <row r="395">
          <cell r="I395">
            <v>410000</v>
          </cell>
        </row>
        <row r="396">
          <cell r="I396">
            <v>602000</v>
          </cell>
        </row>
        <row r="397">
          <cell r="I397">
            <v>480000</v>
          </cell>
        </row>
        <row r="398">
          <cell r="I398">
            <v>800000</v>
          </cell>
        </row>
        <row r="399">
          <cell r="J399">
            <v>574000</v>
          </cell>
        </row>
        <row r="400">
          <cell r="J400">
            <v>518000</v>
          </cell>
        </row>
        <row r="401">
          <cell r="J401">
            <v>450000</v>
          </cell>
        </row>
        <row r="402">
          <cell r="J402">
            <v>540000</v>
          </cell>
        </row>
        <row r="403">
          <cell r="J403">
            <v>372000</v>
          </cell>
        </row>
        <row r="404">
          <cell r="J404">
            <v>600000</v>
          </cell>
        </row>
        <row r="405">
          <cell r="J405">
            <v>400000</v>
          </cell>
        </row>
        <row r="406">
          <cell r="J406">
            <v>574000</v>
          </cell>
        </row>
        <row r="407">
          <cell r="J407">
            <v>720000</v>
          </cell>
        </row>
        <row r="408">
          <cell r="J408">
            <v>600000</v>
          </cell>
        </row>
        <row r="409">
          <cell r="J409">
            <v>372000</v>
          </cell>
        </row>
        <row r="410">
          <cell r="J410">
            <v>840000</v>
          </cell>
        </row>
        <row r="411">
          <cell r="J411">
            <v>840000</v>
          </cell>
        </row>
        <row r="412">
          <cell r="J412">
            <v>840000</v>
          </cell>
        </row>
        <row r="413">
          <cell r="J413">
            <v>600000</v>
          </cell>
        </row>
        <row r="414">
          <cell r="J414">
            <v>660000</v>
          </cell>
        </row>
        <row r="415">
          <cell r="J415">
            <v>400000</v>
          </cell>
        </row>
        <row r="416">
          <cell r="J416">
            <v>528000</v>
          </cell>
        </row>
        <row r="417">
          <cell r="J417">
            <v>656000</v>
          </cell>
        </row>
        <row r="418">
          <cell r="J418">
            <v>690000</v>
          </cell>
        </row>
        <row r="419">
          <cell r="J419">
            <v>660000</v>
          </cell>
        </row>
        <row r="420">
          <cell r="J420">
            <v>600000</v>
          </cell>
        </row>
        <row r="421">
          <cell r="J421">
            <v>360000</v>
          </cell>
        </row>
        <row r="422">
          <cell r="J422">
            <v>450000</v>
          </cell>
        </row>
        <row r="423">
          <cell r="J423">
            <v>690000</v>
          </cell>
        </row>
        <row r="424">
          <cell r="J424">
            <v>570000</v>
          </cell>
        </row>
        <row r="425">
          <cell r="J425">
            <v>406000</v>
          </cell>
        </row>
        <row r="426">
          <cell r="K426">
            <v>446000</v>
          </cell>
        </row>
        <row r="427">
          <cell r="K427">
            <v>450000</v>
          </cell>
        </row>
        <row r="428">
          <cell r="K428">
            <v>500000</v>
          </cell>
        </row>
        <row r="429">
          <cell r="K429">
            <v>450000</v>
          </cell>
        </row>
        <row r="430">
          <cell r="K430">
            <v>410000</v>
          </cell>
        </row>
        <row r="431">
          <cell r="K431">
            <v>500000</v>
          </cell>
        </row>
        <row r="432">
          <cell r="K432">
            <v>500000</v>
          </cell>
        </row>
        <row r="433">
          <cell r="K433">
            <v>410000</v>
          </cell>
        </row>
        <row r="434">
          <cell r="K434">
            <v>450000</v>
          </cell>
        </row>
        <row r="435">
          <cell r="K435">
            <v>420000</v>
          </cell>
        </row>
        <row r="436">
          <cell r="K436">
            <v>500000</v>
          </cell>
        </row>
        <row r="437">
          <cell r="K437">
            <v>440000</v>
          </cell>
        </row>
        <row r="438">
          <cell r="K438">
            <v>430000</v>
          </cell>
        </row>
        <row r="439">
          <cell r="K439">
            <v>420000</v>
          </cell>
        </row>
        <row r="440">
          <cell r="K440">
            <v>400000</v>
          </cell>
        </row>
        <row r="441">
          <cell r="K441">
            <v>450000</v>
          </cell>
        </row>
        <row r="442">
          <cell r="K442">
            <v>430000</v>
          </cell>
        </row>
        <row r="443">
          <cell r="K443">
            <v>420000</v>
          </cell>
        </row>
        <row r="444">
          <cell r="L444">
            <v>632000</v>
          </cell>
        </row>
        <row r="445">
          <cell r="L445">
            <v>760000</v>
          </cell>
        </row>
        <row r="446">
          <cell r="L446">
            <v>630000</v>
          </cell>
        </row>
        <row r="447">
          <cell r="L447">
            <v>400000</v>
          </cell>
        </row>
        <row r="448">
          <cell r="L448">
            <v>600000</v>
          </cell>
        </row>
        <row r="449">
          <cell r="L449">
            <v>450000</v>
          </cell>
        </row>
        <row r="450">
          <cell r="L450">
            <v>700000</v>
          </cell>
        </row>
        <row r="451">
          <cell r="L451">
            <v>644000</v>
          </cell>
        </row>
        <row r="452">
          <cell r="L452">
            <v>700000</v>
          </cell>
        </row>
        <row r="453">
          <cell r="L453">
            <v>800000</v>
          </cell>
        </row>
        <row r="454">
          <cell r="M454">
            <v>483000</v>
          </cell>
        </row>
        <row r="455">
          <cell r="M455">
            <v>350000</v>
          </cell>
        </row>
        <row r="456">
          <cell r="M456">
            <v>540000</v>
          </cell>
        </row>
        <row r="457">
          <cell r="M457">
            <v>650000</v>
          </cell>
        </row>
        <row r="458">
          <cell r="M458">
            <v>520000</v>
          </cell>
        </row>
        <row r="459">
          <cell r="M459">
            <v>340000</v>
          </cell>
        </row>
        <row r="460">
          <cell r="M460">
            <v>482000</v>
          </cell>
        </row>
        <row r="461">
          <cell r="M461">
            <v>450000</v>
          </cell>
        </row>
        <row r="462">
          <cell r="M462">
            <v>380000</v>
          </cell>
        </row>
        <row r="463">
          <cell r="M463">
            <v>500000</v>
          </cell>
        </row>
        <row r="464">
          <cell r="M464">
            <v>616000</v>
          </cell>
        </row>
        <row r="465">
          <cell r="N465">
            <v>510000</v>
          </cell>
        </row>
        <row r="466">
          <cell r="N466">
            <v>406000</v>
          </cell>
        </row>
        <row r="467">
          <cell r="N467">
            <v>630000</v>
          </cell>
        </row>
        <row r="468">
          <cell r="N468">
            <v>500000</v>
          </cell>
        </row>
        <row r="469">
          <cell r="N469">
            <v>470000</v>
          </cell>
        </row>
        <row r="470">
          <cell r="N470">
            <v>470000</v>
          </cell>
        </row>
        <row r="471">
          <cell r="N471">
            <v>640000</v>
          </cell>
        </row>
        <row r="472">
          <cell r="N472">
            <v>650000</v>
          </cell>
        </row>
        <row r="473">
          <cell r="N473">
            <v>410000</v>
          </cell>
        </row>
        <row r="474">
          <cell r="N474">
            <v>410000</v>
          </cell>
        </row>
        <row r="475">
          <cell r="N475">
            <v>496000</v>
          </cell>
        </row>
        <row r="476">
          <cell r="N476">
            <v>500000</v>
          </cell>
        </row>
        <row r="477">
          <cell r="N477">
            <v>490000</v>
          </cell>
        </row>
        <row r="478">
          <cell r="N478">
            <v>530000</v>
          </cell>
        </row>
        <row r="479">
          <cell r="N479">
            <v>580000</v>
          </cell>
        </row>
        <row r="480">
          <cell r="N480">
            <v>560000</v>
          </cell>
        </row>
        <row r="481">
          <cell r="N481">
            <v>410000</v>
          </cell>
        </row>
        <row r="482">
          <cell r="O482">
            <v>489000</v>
          </cell>
        </row>
        <row r="483">
          <cell r="O483">
            <v>540000</v>
          </cell>
        </row>
        <row r="484">
          <cell r="O484">
            <v>468000</v>
          </cell>
        </row>
        <row r="485">
          <cell r="O485">
            <v>492000</v>
          </cell>
        </row>
        <row r="486">
          <cell r="O486">
            <v>492000</v>
          </cell>
        </row>
        <row r="487">
          <cell r="O487">
            <v>504000</v>
          </cell>
        </row>
        <row r="488">
          <cell r="O488">
            <v>552000</v>
          </cell>
        </row>
        <row r="489">
          <cell r="O489">
            <v>432000</v>
          </cell>
        </row>
        <row r="490">
          <cell r="O490">
            <v>400000</v>
          </cell>
        </row>
        <row r="491">
          <cell r="O491">
            <v>444000</v>
          </cell>
        </row>
        <row r="492">
          <cell r="O492">
            <v>480000</v>
          </cell>
        </row>
        <row r="493">
          <cell r="O493">
            <v>504000</v>
          </cell>
        </row>
        <row r="494">
          <cell r="O494">
            <v>534000</v>
          </cell>
        </row>
        <row r="495">
          <cell r="O495">
            <v>540000</v>
          </cell>
        </row>
        <row r="496">
          <cell r="O496">
            <v>468000</v>
          </cell>
        </row>
        <row r="497">
          <cell r="P497">
            <v>712000</v>
          </cell>
        </row>
        <row r="498">
          <cell r="P498">
            <v>540000</v>
          </cell>
        </row>
        <row r="499">
          <cell r="P499">
            <v>1100000</v>
          </cell>
        </row>
        <row r="500">
          <cell r="P500">
            <v>1100000</v>
          </cell>
        </row>
        <row r="501">
          <cell r="P501">
            <v>1100000</v>
          </cell>
        </row>
        <row r="502">
          <cell r="P502">
            <v>370000</v>
          </cell>
        </row>
        <row r="503">
          <cell r="P503">
            <v>540000</v>
          </cell>
        </row>
        <row r="504">
          <cell r="P504">
            <v>860000</v>
          </cell>
        </row>
        <row r="505">
          <cell r="P505">
            <v>460000</v>
          </cell>
        </row>
        <row r="506">
          <cell r="P506">
            <v>600000</v>
          </cell>
        </row>
        <row r="507">
          <cell r="P507">
            <v>606000</v>
          </cell>
        </row>
        <row r="508">
          <cell r="P508">
            <v>686000</v>
          </cell>
        </row>
        <row r="509">
          <cell r="P509">
            <v>784000</v>
          </cell>
        </row>
        <row r="510">
          <cell r="P510">
            <v>514000</v>
          </cell>
        </row>
        <row r="511">
          <cell r="Q511">
            <v>719000</v>
          </cell>
        </row>
        <row r="512">
          <cell r="Q512">
            <v>580000</v>
          </cell>
        </row>
        <row r="513">
          <cell r="Q513">
            <v>666000</v>
          </cell>
        </row>
        <row r="514">
          <cell r="Q514">
            <v>850000</v>
          </cell>
        </row>
        <row r="515">
          <cell r="Q515">
            <v>600000</v>
          </cell>
        </row>
        <row r="516">
          <cell r="Q516">
            <v>550000</v>
          </cell>
        </row>
        <row r="517">
          <cell r="Q517">
            <v>500000</v>
          </cell>
        </row>
        <row r="518">
          <cell r="Q518">
            <v>850000</v>
          </cell>
        </row>
        <row r="519">
          <cell r="Q519">
            <v>600000</v>
          </cell>
        </row>
        <row r="520">
          <cell r="Q520">
            <v>1050000</v>
          </cell>
        </row>
        <row r="521">
          <cell r="Q521">
            <v>896000</v>
          </cell>
        </row>
        <row r="522">
          <cell r="Q522">
            <v>500000</v>
          </cell>
        </row>
        <row r="523">
          <cell r="Q523">
            <v>656000</v>
          </cell>
        </row>
        <row r="524">
          <cell r="Q524">
            <v>1050000</v>
          </cell>
        </row>
        <row r="525">
          <cell r="R525">
            <v>445000</v>
          </cell>
        </row>
        <row r="526">
          <cell r="R526">
            <v>460000</v>
          </cell>
        </row>
        <row r="527">
          <cell r="R527">
            <v>340000</v>
          </cell>
        </row>
        <row r="528">
          <cell r="R528">
            <v>400000</v>
          </cell>
        </row>
        <row r="529">
          <cell r="R529">
            <v>400000</v>
          </cell>
        </row>
        <row r="530">
          <cell r="R530">
            <v>424000</v>
          </cell>
        </row>
        <row r="531">
          <cell r="R531">
            <v>436000</v>
          </cell>
        </row>
        <row r="532">
          <cell r="R532">
            <v>580000</v>
          </cell>
        </row>
        <row r="533">
          <cell r="R533">
            <v>468000</v>
          </cell>
        </row>
        <row r="534">
          <cell r="R534">
            <v>600000</v>
          </cell>
        </row>
        <row r="535">
          <cell r="R535">
            <v>400000</v>
          </cell>
        </row>
        <row r="536">
          <cell r="R536">
            <v>378000</v>
          </cell>
        </row>
        <row r="537">
          <cell r="R537">
            <v>450000</v>
          </cell>
        </row>
        <row r="538">
          <cell r="S538">
            <v>1943000</v>
          </cell>
        </row>
        <row r="539">
          <cell r="S539">
            <v>3000000</v>
          </cell>
        </row>
        <row r="540">
          <cell r="S540">
            <v>1000000</v>
          </cell>
        </row>
        <row r="541">
          <cell r="S541">
            <v>2700000</v>
          </cell>
        </row>
        <row r="542">
          <cell r="S542">
            <v>3300000</v>
          </cell>
        </row>
        <row r="543">
          <cell r="S543">
            <v>1300000</v>
          </cell>
        </row>
        <row r="544">
          <cell r="S544">
            <v>1100000</v>
          </cell>
        </row>
        <row r="545">
          <cell r="S545">
            <v>1200000</v>
          </cell>
        </row>
        <row r="546">
          <cell r="T546">
            <v>437000</v>
          </cell>
        </row>
        <row r="547">
          <cell r="T547">
            <v>500000</v>
          </cell>
        </row>
        <row r="548">
          <cell r="T548">
            <v>550000</v>
          </cell>
        </row>
        <row r="549">
          <cell r="T549">
            <v>500000</v>
          </cell>
        </row>
        <row r="550">
          <cell r="T550">
            <v>600000</v>
          </cell>
        </row>
        <row r="551">
          <cell r="T551">
            <v>360000</v>
          </cell>
        </row>
        <row r="552">
          <cell r="T552">
            <v>360000</v>
          </cell>
        </row>
        <row r="553">
          <cell r="T553">
            <v>400000</v>
          </cell>
        </row>
        <row r="554">
          <cell r="T554">
            <v>350000</v>
          </cell>
        </row>
        <row r="555">
          <cell r="T555">
            <v>350000</v>
          </cell>
        </row>
        <row r="556">
          <cell r="T556">
            <v>500000</v>
          </cell>
        </row>
        <row r="557">
          <cell r="T557">
            <v>340000</v>
          </cell>
        </row>
        <row r="558">
          <cell r="U558">
            <v>663000</v>
          </cell>
        </row>
        <row r="559">
          <cell r="U559">
            <v>800000</v>
          </cell>
        </row>
        <row r="560">
          <cell r="U560">
            <v>944000</v>
          </cell>
        </row>
        <row r="561">
          <cell r="U561">
            <v>260000</v>
          </cell>
        </row>
        <row r="562">
          <cell r="U562">
            <v>800000</v>
          </cell>
        </row>
        <row r="563">
          <cell r="U563">
            <v>800000</v>
          </cell>
        </row>
        <row r="564">
          <cell r="U564">
            <v>500000</v>
          </cell>
        </row>
        <row r="565">
          <cell r="U565">
            <v>560000</v>
          </cell>
        </row>
        <row r="566">
          <cell r="U566">
            <v>438000</v>
          </cell>
        </row>
        <row r="567">
          <cell r="U567">
            <v>700000</v>
          </cell>
        </row>
        <row r="568">
          <cell r="U568">
            <v>824000</v>
          </cell>
        </row>
        <row r="569">
          <cell r="V569">
            <v>520000</v>
          </cell>
        </row>
        <row r="570">
          <cell r="V570">
            <v>470000</v>
          </cell>
        </row>
        <row r="571">
          <cell r="V571">
            <v>420000</v>
          </cell>
        </row>
        <row r="572">
          <cell r="V572">
            <v>480000</v>
          </cell>
        </row>
        <row r="573">
          <cell r="V573">
            <v>480000</v>
          </cell>
        </row>
        <row r="574">
          <cell r="V574">
            <v>500000</v>
          </cell>
        </row>
        <row r="575">
          <cell r="V575">
            <v>350000</v>
          </cell>
        </row>
        <row r="576">
          <cell r="V576">
            <v>460000</v>
          </cell>
        </row>
        <row r="577">
          <cell r="V577">
            <v>700000</v>
          </cell>
        </row>
        <row r="578">
          <cell r="V578">
            <v>750000</v>
          </cell>
        </row>
        <row r="579">
          <cell r="V579">
            <v>730000</v>
          </cell>
        </row>
        <row r="580">
          <cell r="V580">
            <v>340000</v>
          </cell>
        </row>
        <row r="581">
          <cell r="V581">
            <v>460000</v>
          </cell>
        </row>
        <row r="582">
          <cell r="V582">
            <v>460000</v>
          </cell>
        </row>
        <row r="583">
          <cell r="V583">
            <v>470000</v>
          </cell>
        </row>
        <row r="584">
          <cell r="V584">
            <v>470000</v>
          </cell>
        </row>
        <row r="585">
          <cell r="V585">
            <v>380000</v>
          </cell>
        </row>
        <row r="586">
          <cell r="V586">
            <v>700000</v>
          </cell>
        </row>
        <row r="587">
          <cell r="V587">
            <v>700000</v>
          </cell>
        </row>
        <row r="588">
          <cell r="V588">
            <v>460000</v>
          </cell>
        </row>
        <row r="589">
          <cell r="V589">
            <v>700000</v>
          </cell>
        </row>
        <row r="590">
          <cell r="V590">
            <v>450000</v>
          </cell>
        </row>
        <row r="591">
          <cell r="W591">
            <v>673000</v>
          </cell>
        </row>
        <row r="592">
          <cell r="W592">
            <v>710000</v>
          </cell>
        </row>
        <row r="593">
          <cell r="W593">
            <v>740000</v>
          </cell>
        </row>
        <row r="594">
          <cell r="W594">
            <v>600000</v>
          </cell>
        </row>
        <row r="595">
          <cell r="W595">
            <v>850000</v>
          </cell>
        </row>
        <row r="596">
          <cell r="W596">
            <v>600000</v>
          </cell>
        </row>
        <row r="597">
          <cell r="W597">
            <v>610000</v>
          </cell>
        </row>
        <row r="598">
          <cell r="W598">
            <v>600000</v>
          </cell>
        </row>
        <row r="599">
          <cell r="Y599">
            <v>475000</v>
          </cell>
        </row>
        <row r="600">
          <cell r="Y600">
            <v>376000</v>
          </cell>
        </row>
        <row r="601">
          <cell r="Y601">
            <v>450000</v>
          </cell>
        </row>
        <row r="602">
          <cell r="Y602">
            <v>530000</v>
          </cell>
        </row>
        <row r="603">
          <cell r="Y603">
            <v>450000</v>
          </cell>
        </row>
        <row r="604">
          <cell r="Y604">
            <v>540000</v>
          </cell>
        </row>
        <row r="605">
          <cell r="Y605">
            <v>526000</v>
          </cell>
        </row>
        <row r="606">
          <cell r="Y606">
            <v>450000</v>
          </cell>
        </row>
        <row r="607">
          <cell r="Z607">
            <v>750000</v>
          </cell>
        </row>
        <row r="608">
          <cell r="Z608">
            <v>650000</v>
          </cell>
        </row>
        <row r="609">
          <cell r="Z609">
            <v>900000</v>
          </cell>
        </row>
        <row r="610">
          <cell r="Z610">
            <v>700000</v>
          </cell>
        </row>
        <row r="611">
          <cell r="AA611">
            <v>497000</v>
          </cell>
        </row>
        <row r="612">
          <cell r="AA612">
            <v>650000</v>
          </cell>
        </row>
        <row r="613">
          <cell r="AA613">
            <v>350000</v>
          </cell>
        </row>
        <row r="614">
          <cell r="AA614">
            <v>436000</v>
          </cell>
        </row>
        <row r="615">
          <cell r="AA615">
            <v>550000</v>
          </cell>
        </row>
        <row r="616">
          <cell r="AB616">
            <v>2800000</v>
          </cell>
        </row>
        <row r="617">
          <cell r="AB617">
            <v>1200000</v>
          </cell>
        </row>
        <row r="618">
          <cell r="AB618">
            <v>1800000</v>
          </cell>
        </row>
        <row r="619">
          <cell r="AB619">
            <v>5400000</v>
          </cell>
        </row>
        <row r="620">
          <cell r="AC620">
            <v>659000</v>
          </cell>
        </row>
        <row r="621">
          <cell r="AC621">
            <v>688000</v>
          </cell>
        </row>
        <row r="622">
          <cell r="AC622">
            <v>464000</v>
          </cell>
        </row>
        <row r="623">
          <cell r="AC623">
            <v>626000</v>
          </cell>
        </row>
        <row r="624">
          <cell r="AC624">
            <v>770000</v>
          </cell>
        </row>
        <row r="625">
          <cell r="AC625">
            <v>596000</v>
          </cell>
        </row>
        <row r="626">
          <cell r="AC626">
            <v>750000</v>
          </cell>
        </row>
        <row r="627">
          <cell r="AC627">
            <v>846000</v>
          </cell>
        </row>
        <row r="628">
          <cell r="AC628">
            <v>626000</v>
          </cell>
        </row>
        <row r="629">
          <cell r="AC629">
            <v>564000</v>
          </cell>
        </row>
        <row r="630">
          <cell r="AD630">
            <v>2000000</v>
          </cell>
        </row>
        <row r="631">
          <cell r="AD631">
            <v>1700000</v>
          </cell>
        </row>
        <row r="632">
          <cell r="AD632">
            <v>2000000</v>
          </cell>
        </row>
        <row r="633">
          <cell r="AD633">
            <v>2500000</v>
          </cell>
        </row>
        <row r="634">
          <cell r="AD634">
            <v>1800000</v>
          </cell>
        </row>
        <row r="635">
          <cell r="AE635">
            <v>451000</v>
          </cell>
        </row>
        <row r="636">
          <cell r="AE636">
            <v>416000</v>
          </cell>
        </row>
        <row r="637">
          <cell r="AE637">
            <v>276000</v>
          </cell>
        </row>
        <row r="638">
          <cell r="AE638">
            <v>320000</v>
          </cell>
        </row>
        <row r="639">
          <cell r="AE639">
            <v>508000</v>
          </cell>
        </row>
        <row r="640">
          <cell r="AE640">
            <v>320000</v>
          </cell>
        </row>
        <row r="641">
          <cell r="AE641">
            <v>626000</v>
          </cell>
        </row>
        <row r="642">
          <cell r="AE642">
            <v>694000</v>
          </cell>
        </row>
        <row r="643">
          <cell r="AF643">
            <v>525000</v>
          </cell>
        </row>
        <row r="644">
          <cell r="AF644">
            <v>500000</v>
          </cell>
        </row>
        <row r="645">
          <cell r="AF645">
            <v>550000</v>
          </cell>
        </row>
        <row r="646">
          <cell r="AF646">
            <v>550000</v>
          </cell>
        </row>
        <row r="647">
          <cell r="AF647">
            <v>500000</v>
          </cell>
        </row>
        <row r="648">
          <cell r="AG648">
            <v>850000</v>
          </cell>
        </row>
        <row r="649">
          <cell r="AG649">
            <v>800000</v>
          </cell>
        </row>
        <row r="650">
          <cell r="AG650">
            <v>600000</v>
          </cell>
        </row>
        <row r="651">
          <cell r="AG651">
            <v>700000</v>
          </cell>
        </row>
        <row r="652">
          <cell r="AG652">
            <v>1300000</v>
          </cell>
        </row>
        <row r="653">
          <cell r="AH653">
            <v>370000</v>
          </cell>
        </row>
        <row r="654">
          <cell r="AH654">
            <v>370000</v>
          </cell>
        </row>
        <row r="655">
          <cell r="AI655">
            <v>2867000</v>
          </cell>
        </row>
        <row r="656">
          <cell r="AI656">
            <v>1800000</v>
          </cell>
        </row>
        <row r="657">
          <cell r="AI657">
            <v>1500000</v>
          </cell>
        </row>
        <row r="658">
          <cell r="AI658">
            <v>5300000</v>
          </cell>
        </row>
        <row r="659">
          <cell r="AJ659">
            <v>532000</v>
          </cell>
        </row>
        <row r="660">
          <cell r="AJ660">
            <v>480000</v>
          </cell>
        </row>
        <row r="661">
          <cell r="AJ661">
            <v>718000</v>
          </cell>
        </row>
        <row r="662">
          <cell r="AJ662">
            <v>400000</v>
          </cell>
        </row>
        <row r="663">
          <cell r="AJ663">
            <v>540000</v>
          </cell>
        </row>
        <row r="664">
          <cell r="AJ664">
            <v>520000</v>
          </cell>
        </row>
        <row r="665">
          <cell r="D665">
            <v>284000</v>
          </cell>
        </row>
        <row r="666">
          <cell r="D666">
            <v>170000</v>
          </cell>
        </row>
        <row r="667">
          <cell r="D667">
            <v>170000</v>
          </cell>
        </row>
        <row r="668">
          <cell r="D668">
            <v>170000</v>
          </cell>
        </row>
        <row r="669">
          <cell r="D669">
            <v>170000</v>
          </cell>
        </row>
        <row r="670">
          <cell r="D670">
            <v>170000</v>
          </cell>
        </row>
        <row r="671">
          <cell r="D671">
            <v>856000</v>
          </cell>
        </row>
        <row r="672">
          <cell r="X672">
            <v>3728000</v>
          </cell>
        </row>
        <row r="673">
          <cell r="X673">
            <v>2100000</v>
          </cell>
        </row>
        <row r="674">
          <cell r="X674">
            <v>4700000</v>
          </cell>
        </row>
        <row r="675">
          <cell r="X675">
            <v>7000000</v>
          </cell>
        </row>
        <row r="676">
          <cell r="X676">
            <v>1355000</v>
          </cell>
        </row>
        <row r="677">
          <cell r="X677">
            <v>4700000</v>
          </cell>
        </row>
        <row r="678">
          <cell r="X678">
            <v>1222000</v>
          </cell>
        </row>
        <row r="679">
          <cell r="X679">
            <v>2300000</v>
          </cell>
        </row>
        <row r="680">
          <cell r="X680">
            <v>3500000</v>
          </cell>
        </row>
        <row r="681">
          <cell r="X681">
            <v>3500000</v>
          </cell>
        </row>
        <row r="682">
          <cell r="X682">
            <v>6900000</v>
          </cell>
        </row>
        <row r="683">
          <cell r="AA683">
            <v>2721000</v>
          </cell>
        </row>
        <row r="684">
          <cell r="AA684">
            <v>350000</v>
          </cell>
        </row>
        <row r="685">
          <cell r="AA685">
            <v>436000</v>
          </cell>
        </row>
        <row r="686">
          <cell r="AA686">
            <v>550000</v>
          </cell>
        </row>
        <row r="687">
          <cell r="AA687">
            <v>2714000</v>
          </cell>
        </row>
        <row r="688">
          <cell r="AA688">
            <v>650000</v>
          </cell>
        </row>
        <row r="689">
          <cell r="AA689">
            <v>2792000</v>
          </cell>
        </row>
        <row r="690">
          <cell r="AA690">
            <v>756000</v>
          </cell>
        </row>
        <row r="691">
          <cell r="AA691">
            <v>2740000</v>
          </cell>
        </row>
        <row r="692">
          <cell r="AA692">
            <v>3070000</v>
          </cell>
        </row>
        <row r="693">
          <cell r="AA693">
            <v>2740000</v>
          </cell>
        </row>
        <row r="694">
          <cell r="AA694">
            <v>2670000</v>
          </cell>
        </row>
        <row r="695">
          <cell r="AA695">
            <v>2914000</v>
          </cell>
        </row>
        <row r="696">
          <cell r="AA696">
            <v>3414000</v>
          </cell>
        </row>
        <row r="697">
          <cell r="AA697">
            <v>3370000</v>
          </cell>
        </row>
        <row r="698">
          <cell r="AA698">
            <v>4220000</v>
          </cell>
        </row>
        <row r="699">
          <cell r="AA699">
            <v>4080000</v>
          </cell>
        </row>
        <row r="700">
          <cell r="AA700">
            <v>3800000</v>
          </cell>
        </row>
        <row r="701">
          <cell r="AA701">
            <v>4370000</v>
          </cell>
        </row>
        <row r="702">
          <cell r="AA702">
            <v>3664000</v>
          </cell>
        </row>
        <row r="703">
          <cell r="AA703">
            <v>4570000</v>
          </cell>
        </row>
        <row r="704">
          <cell r="AA704">
            <v>3264000</v>
          </cell>
        </row>
        <row r="705">
          <cell r="AK705">
            <v>813000</v>
          </cell>
        </row>
        <row r="706">
          <cell r="AK706">
            <v>390000</v>
          </cell>
        </row>
        <row r="707">
          <cell r="AK707">
            <v>1050000</v>
          </cell>
        </row>
        <row r="708">
          <cell r="AK708">
            <v>950000</v>
          </cell>
        </row>
        <row r="709">
          <cell r="AK709">
            <v>860000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1a"/>
      <sheetName val="1b"/>
      <sheetName val="1c"/>
      <sheetName val="2a"/>
      <sheetName val="2b"/>
      <sheetName val="2c"/>
      <sheetName val="2d"/>
      <sheetName val="2e"/>
      <sheetName val="3a"/>
      <sheetName val="3b"/>
      <sheetName val="4a"/>
      <sheetName val="4b"/>
      <sheetName val="5a"/>
      <sheetName val="5b"/>
      <sheetName val="5c"/>
      <sheetName val="6a"/>
      <sheetName val="6b"/>
      <sheetName val="7a"/>
      <sheetName val="7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D3" t="str">
            <v>Jambi1</v>
          </cell>
          <cell r="E3" t="str">
            <v>Jambi2</v>
          </cell>
          <cell r="F3" t="str">
            <v>Jambi3</v>
          </cell>
          <cell r="G3" t="str">
            <v>Jambi4</v>
          </cell>
          <cell r="H3" t="str">
            <v>Jambi5</v>
          </cell>
          <cell r="I3" t="str">
            <v>Jambi6</v>
          </cell>
          <cell r="J3" t="str">
            <v>Jambi7</v>
          </cell>
          <cell r="K3" t="str">
            <v>Jambi8</v>
          </cell>
          <cell r="L3" t="str">
            <v>Jambi9</v>
          </cell>
          <cell r="M3" t="str">
            <v>Bengkulu1</v>
          </cell>
          <cell r="N3" t="str">
            <v>Bengkulu2</v>
          </cell>
          <cell r="O3" t="str">
            <v>Bengkulu3</v>
          </cell>
          <cell r="P3" t="str">
            <v>Bengkulu4</v>
          </cell>
          <cell r="Q3" t="str">
            <v>Bengkulu5</v>
          </cell>
          <cell r="R3" t="str">
            <v>Bengkulu6</v>
          </cell>
          <cell r="S3" t="str">
            <v>Bengkulu7</v>
          </cell>
          <cell r="T3" t="str">
            <v>Bengkulu8</v>
          </cell>
          <cell r="U3" t="str">
            <v>Bengkulu9</v>
          </cell>
          <cell r="V3" t="str">
            <v>Lampung1</v>
          </cell>
          <cell r="W3" t="str">
            <v>Lampung2</v>
          </cell>
          <cell r="X3" t="str">
            <v>Lampung3</v>
          </cell>
          <cell r="Y3" t="str">
            <v>Lampung4</v>
          </cell>
          <cell r="Z3" t="str">
            <v>Lampung5</v>
          </cell>
          <cell r="AA3" t="str">
            <v>Lampung6</v>
          </cell>
          <cell r="AB3" t="str">
            <v>Lampung7</v>
          </cell>
          <cell r="AC3" t="str">
            <v>Lampung8</v>
          </cell>
          <cell r="AD3" t="str">
            <v>Lampung9</v>
          </cell>
          <cell r="AE3" t="str">
            <v>Kalimantan Barat1</v>
          </cell>
          <cell r="AF3" t="str">
            <v>Kalimantan Barat2</v>
          </cell>
          <cell r="AG3" t="str">
            <v>Kalimantan Barat3</v>
          </cell>
          <cell r="AH3" t="str">
            <v>Kalimantan Barat4</v>
          </cell>
          <cell r="AI3" t="str">
            <v>Kalimantan Barat5</v>
          </cell>
          <cell r="AJ3" t="str">
            <v>Kalimantan Barat6</v>
          </cell>
          <cell r="AK3" t="str">
            <v>Kalimantan Barat7</v>
          </cell>
          <cell r="AL3" t="str">
            <v>Kalimantan Barat8</v>
          </cell>
          <cell r="AM3" t="str">
            <v>Kalimantan Barat9</v>
          </cell>
          <cell r="AN3" t="str">
            <v>Kalimantan Tengah1</v>
          </cell>
          <cell r="AO3" t="str">
            <v>Kalimantan Tengah2</v>
          </cell>
          <cell r="AP3" t="str">
            <v>Kalimantan Tengah3</v>
          </cell>
          <cell r="AQ3" t="str">
            <v>Kalimantan Tengah4</v>
          </cell>
          <cell r="AR3" t="str">
            <v>Kalimantan Tengah5</v>
          </cell>
          <cell r="AS3" t="str">
            <v>Kalimantan Tengah6</v>
          </cell>
          <cell r="AT3" t="str">
            <v>Kalimantan Tengah7</v>
          </cell>
          <cell r="AU3" t="str">
            <v>Kalimantan Tengah8</v>
          </cell>
          <cell r="AV3" t="str">
            <v>Kalimantan Tengah9</v>
          </cell>
          <cell r="AW3" t="str">
            <v>Kalimantan Selatan1</v>
          </cell>
          <cell r="AX3" t="str">
            <v>Kalimantan Selatan2</v>
          </cell>
          <cell r="AY3" t="str">
            <v>Kalimantan Selatan3</v>
          </cell>
          <cell r="AZ3" t="str">
            <v>Kalimantan Selatan4</v>
          </cell>
          <cell r="BA3" t="str">
            <v>Kalimantan Selatan5</v>
          </cell>
          <cell r="BB3" t="str">
            <v>Kalimantan Selatan6</v>
          </cell>
          <cell r="BC3" t="str">
            <v>Kalimantan Selatan7</v>
          </cell>
          <cell r="BD3" t="str">
            <v>Kalimantan Selatan8</v>
          </cell>
          <cell r="BE3" t="str">
            <v>Kalimantan Selatan9</v>
          </cell>
          <cell r="BF3" t="str">
            <v>Nusa Tenggara Barat1</v>
          </cell>
          <cell r="BG3" t="str">
            <v>Nusa Tenggara Barat2</v>
          </cell>
          <cell r="BH3" t="str">
            <v>Nusa Tenggara Barat3</v>
          </cell>
          <cell r="BI3" t="str">
            <v>Nusa Tenggara Barat4</v>
          </cell>
          <cell r="BJ3" t="str">
            <v>Nusa Tenggara Barat5</v>
          </cell>
          <cell r="BK3" t="str">
            <v>Nusa Tenggara Barat6</v>
          </cell>
          <cell r="BL3" t="str">
            <v>Nusa Tenggara Barat7</v>
          </cell>
          <cell r="BM3" t="str">
            <v>Nusa Tenggara Barat8</v>
          </cell>
          <cell r="BN3" t="str">
            <v>Nusa Tenggara Barat9</v>
          </cell>
          <cell r="BO3" t="str">
            <v>Sulawesi Utara1</v>
          </cell>
          <cell r="BP3" t="str">
            <v>Sulawesi Utara2</v>
          </cell>
          <cell r="BQ3" t="str">
            <v>Sulawesi Utara3</v>
          </cell>
          <cell r="BR3" t="str">
            <v>Sulawesi Utara4</v>
          </cell>
          <cell r="BS3" t="str">
            <v>Sulawesi Utara5</v>
          </cell>
          <cell r="BT3" t="str">
            <v>Sulawesi Utara6</v>
          </cell>
          <cell r="BU3" t="str">
            <v>Sulawesi Utara7</v>
          </cell>
          <cell r="BV3" t="str">
            <v>Sulawesi Utara8</v>
          </cell>
          <cell r="BW3" t="str">
            <v>Sulawesi Utara9</v>
          </cell>
          <cell r="BX3" t="str">
            <v>Maluku Utara1</v>
          </cell>
          <cell r="BY3" t="str">
            <v>Maluku Utara2</v>
          </cell>
          <cell r="BZ3" t="str">
            <v>Maluku Utara3</v>
          </cell>
          <cell r="CA3" t="str">
            <v>Maluku Utara4</v>
          </cell>
          <cell r="CB3" t="str">
            <v>Maluku Utara5</v>
          </cell>
          <cell r="CC3" t="str">
            <v>Maluku Utara6</v>
          </cell>
          <cell r="CD3" t="str">
            <v>Maluku Utara7</v>
          </cell>
          <cell r="CE3" t="str">
            <v>Maluku Utara8</v>
          </cell>
          <cell r="CF3" t="str">
            <v>Maluku Utara9</v>
          </cell>
          <cell r="CG3" t="str">
            <v>Gorontalo1</v>
          </cell>
          <cell r="CH3" t="str">
            <v>Gorontalo2</v>
          </cell>
          <cell r="CI3" t="str">
            <v>Gorontalo3</v>
          </cell>
          <cell r="CJ3" t="str">
            <v>Gorontalo4</v>
          </cell>
          <cell r="CK3" t="str">
            <v>Gorontalo5</v>
          </cell>
          <cell r="CL3" t="str">
            <v>Gorontalo6</v>
          </cell>
          <cell r="CM3" t="str">
            <v>Gorontalo7</v>
          </cell>
          <cell r="CN3" t="str">
            <v>Gorontalo8</v>
          </cell>
          <cell r="CO3" t="str">
            <v>Gorontalo9</v>
          </cell>
          <cell r="CP3" t="str">
            <v>Sulawesi Barat1</v>
          </cell>
          <cell r="CQ3" t="str">
            <v>Sulawesi Barat2</v>
          </cell>
          <cell r="CR3" t="str">
            <v>Sulawesi Barat3</v>
          </cell>
          <cell r="CS3" t="str">
            <v>Sulawesi Barat4</v>
          </cell>
          <cell r="CT3" t="str">
            <v>Sulawesi Barat5</v>
          </cell>
          <cell r="CU3" t="str">
            <v>Sulawesi Barat6</v>
          </cell>
          <cell r="CV3" t="str">
            <v>Sulawesi Barat7</v>
          </cell>
          <cell r="CW3" t="str">
            <v>Sulawesi Barat8</v>
          </cell>
          <cell r="CX3" t="str">
            <v>Sulawesi Barat9</v>
          </cell>
          <cell r="CY3" t="str">
            <v>Papua Barat1</v>
          </cell>
          <cell r="CZ3" t="str">
            <v>Papua Barat2</v>
          </cell>
          <cell r="DA3" t="str">
            <v>Papua Barat3</v>
          </cell>
          <cell r="DB3" t="str">
            <v>Papua Barat4</v>
          </cell>
          <cell r="DC3" t="str">
            <v>Papua Barat5</v>
          </cell>
          <cell r="DD3" t="str">
            <v>Papua Barat6</v>
          </cell>
          <cell r="DE3" t="str">
            <v>Papua Barat7</v>
          </cell>
          <cell r="DF3" t="str">
            <v>Papua Barat8</v>
          </cell>
          <cell r="DG3" t="str">
            <v>Papua Barat9</v>
          </cell>
        </row>
        <row r="4">
          <cell r="D4" t="str">
            <v>Nama</v>
          </cell>
          <cell r="E4" t="str">
            <v>NIP</v>
          </cell>
          <cell r="F4" t="str">
            <v>Gol</v>
          </cell>
          <cell r="G4" t="str">
            <v>Ruang</v>
          </cell>
          <cell r="H4" t="str">
            <v>Jabatan</v>
          </cell>
          <cell r="I4" t="str">
            <v>Instansi</v>
          </cell>
          <cell r="K4" t="str">
            <v>Keterangan</v>
          </cell>
          <cell r="M4" t="str">
            <v>Nama</v>
          </cell>
          <cell r="N4" t="str">
            <v>NIP</v>
          </cell>
          <cell r="O4" t="str">
            <v>Gol</v>
          </cell>
          <cell r="P4" t="str">
            <v>Ruang</v>
          </cell>
          <cell r="Q4" t="str">
            <v>Jabatan</v>
          </cell>
          <cell r="R4" t="str">
            <v>Instansi</v>
          </cell>
          <cell r="T4" t="str">
            <v>Keterangan</v>
          </cell>
          <cell r="V4" t="str">
            <v>Nama</v>
          </cell>
          <cell r="W4" t="str">
            <v>NIP</v>
          </cell>
          <cell r="X4" t="str">
            <v>Gol</v>
          </cell>
          <cell r="Y4" t="str">
            <v>Ruang</v>
          </cell>
          <cell r="Z4" t="str">
            <v>Jabatan</v>
          </cell>
          <cell r="AA4" t="str">
            <v>Instansi</v>
          </cell>
          <cell r="AC4" t="str">
            <v>Keterangan</v>
          </cell>
          <cell r="AE4" t="str">
            <v>Nama</v>
          </cell>
          <cell r="AF4" t="str">
            <v>NIP</v>
          </cell>
          <cell r="AG4" t="str">
            <v>Gol</v>
          </cell>
          <cell r="AH4" t="str">
            <v>Ruang</v>
          </cell>
          <cell r="AI4" t="str">
            <v>Jabatan</v>
          </cell>
          <cell r="AJ4" t="str">
            <v>Instansi</v>
          </cell>
          <cell r="AL4" t="str">
            <v>Keterangan</v>
          </cell>
          <cell r="AN4" t="str">
            <v>Nama</v>
          </cell>
          <cell r="AO4" t="str">
            <v>NIP</v>
          </cell>
          <cell r="AP4" t="str">
            <v>Gol</v>
          </cell>
          <cell r="AQ4" t="str">
            <v>Ruang</v>
          </cell>
          <cell r="AR4" t="str">
            <v>Jabatan</v>
          </cell>
          <cell r="AS4" t="str">
            <v>Instansi</v>
          </cell>
          <cell r="AU4" t="str">
            <v>Keterangan</v>
          </cell>
          <cell r="AW4" t="str">
            <v>Nama</v>
          </cell>
          <cell r="AX4" t="str">
            <v>NIP</v>
          </cell>
          <cell r="AY4" t="str">
            <v>Gol</v>
          </cell>
          <cell r="AZ4" t="str">
            <v>Ruang</v>
          </cell>
          <cell r="BA4" t="str">
            <v>Jabatan</v>
          </cell>
          <cell r="BB4" t="str">
            <v>Instansi</v>
          </cell>
          <cell r="BD4" t="str">
            <v>Keterangan</v>
          </cell>
          <cell r="BF4" t="str">
            <v>Nama</v>
          </cell>
          <cell r="BG4" t="str">
            <v>NIP</v>
          </cell>
          <cell r="BH4" t="str">
            <v>Gol</v>
          </cell>
          <cell r="BI4" t="str">
            <v>Ruang</v>
          </cell>
          <cell r="BJ4" t="str">
            <v>Jabatan</v>
          </cell>
          <cell r="BK4" t="str">
            <v>Instansi</v>
          </cell>
          <cell r="BM4" t="str">
            <v>Keterangan</v>
          </cell>
          <cell r="BO4" t="str">
            <v>Nama</v>
          </cell>
          <cell r="BP4" t="str">
            <v>NIP</v>
          </cell>
          <cell r="BQ4" t="str">
            <v>Gol</v>
          </cell>
          <cell r="BR4" t="str">
            <v>Ruang</v>
          </cell>
          <cell r="BS4" t="str">
            <v>Jabatan</v>
          </cell>
          <cell r="BT4" t="str">
            <v>Instansi</v>
          </cell>
          <cell r="BV4" t="str">
            <v>Keterangan</v>
          </cell>
          <cell r="BX4" t="str">
            <v>Nama</v>
          </cell>
          <cell r="BY4" t="str">
            <v>NIP</v>
          </cell>
          <cell r="BZ4" t="str">
            <v>Gol</v>
          </cell>
          <cell r="CA4" t="str">
            <v>Ruang</v>
          </cell>
          <cell r="CB4" t="str">
            <v>Jabatan</v>
          </cell>
          <cell r="CC4" t="str">
            <v>Instansi</v>
          </cell>
          <cell r="CE4" t="str">
            <v>Keterangan</v>
          </cell>
          <cell r="CG4" t="str">
            <v>Nama</v>
          </cell>
          <cell r="CH4" t="str">
            <v>NIP</v>
          </cell>
          <cell r="CI4" t="str">
            <v>Gol</v>
          </cell>
          <cell r="CJ4" t="str">
            <v>Ruang</v>
          </cell>
          <cell r="CK4" t="str">
            <v>Jabatan</v>
          </cell>
          <cell r="CL4" t="str">
            <v>Instansi</v>
          </cell>
          <cell r="CN4" t="str">
            <v>Keterangan</v>
          </cell>
          <cell r="CP4" t="str">
            <v>Nama</v>
          </cell>
          <cell r="CQ4" t="str">
            <v>NIP</v>
          </cell>
          <cell r="CR4" t="str">
            <v>Gol</v>
          </cell>
          <cell r="CS4" t="str">
            <v>Ruang</v>
          </cell>
          <cell r="CT4" t="str">
            <v>Jabatan</v>
          </cell>
          <cell r="CU4" t="str">
            <v>Instansi</v>
          </cell>
          <cell r="CW4" t="str">
            <v>Keterangan</v>
          </cell>
          <cell r="CY4" t="str">
            <v>Nama</v>
          </cell>
          <cell r="CZ4" t="str">
            <v>NIP</v>
          </cell>
          <cell r="DA4" t="str">
            <v>Gol</v>
          </cell>
          <cell r="DB4" t="str">
            <v>Ruang</v>
          </cell>
          <cell r="DC4" t="str">
            <v>Jabatan</v>
          </cell>
          <cell r="DD4" t="str">
            <v>Instansi</v>
          </cell>
          <cell r="DF4" t="str">
            <v>Keterangan</v>
          </cell>
        </row>
        <row r="5">
          <cell r="D5" t="str">
            <v>Dr. H. Marwazi, M.Ag</v>
          </cell>
          <cell r="E5" t="str">
            <v>196002061992031003</v>
          </cell>
          <cell r="F5">
            <v>4</v>
          </cell>
          <cell r="G5" t="str">
            <v>b</v>
          </cell>
          <cell r="H5" t="str">
            <v>Kakanwil Provinsi Jambi</v>
          </cell>
          <cell r="J5" t="str">
            <v>Pengarah</v>
          </cell>
          <cell r="K5" t="str">
            <v>dalam kota</v>
          </cell>
          <cell r="M5" t="str">
            <v>H. Ramedlon, M.Pd</v>
          </cell>
          <cell r="N5" t="str">
            <v>195811261981031001</v>
          </cell>
          <cell r="O5">
            <v>4</v>
          </cell>
          <cell r="P5" t="str">
            <v>b</v>
          </cell>
          <cell r="Q5" t="str">
            <v>Ka. Bagian Tata Usaha</v>
          </cell>
          <cell r="S5" t="str">
            <v>Pengarah</v>
          </cell>
          <cell r="T5" t="str">
            <v>dalam kota</v>
          </cell>
          <cell r="V5" t="str">
            <v>Drs.H. Suhalli, M.Ag</v>
          </cell>
          <cell r="W5" t="str">
            <v>19660811 199403 1 002</v>
          </cell>
          <cell r="X5">
            <v>4</v>
          </cell>
          <cell r="Y5" t="str">
            <v>a</v>
          </cell>
          <cell r="Z5" t="str">
            <v>Kabag TU</v>
          </cell>
          <cell r="AB5" t="str">
            <v>Pengarah</v>
          </cell>
          <cell r="AC5" t="str">
            <v>dalam kota</v>
          </cell>
          <cell r="AE5" t="str">
            <v>H. Husain D. Mahmud</v>
          </cell>
          <cell r="AF5" t="str">
            <v>195407101981031001</v>
          </cell>
          <cell r="AG5">
            <v>4</v>
          </cell>
          <cell r="AH5" t="str">
            <v>b</v>
          </cell>
          <cell r="AI5" t="str">
            <v>Ka. Kanwil Kemenag Prov. Kalbar</v>
          </cell>
          <cell r="AK5" t="str">
            <v>Pengarah</v>
          </cell>
          <cell r="AL5" t="str">
            <v>dalam kota</v>
          </cell>
          <cell r="AN5" t="str">
            <v>Drs. Djawahir Tantowi, MM</v>
          </cell>
          <cell r="AO5" t="str">
            <v>195509061992031001</v>
          </cell>
          <cell r="AP5">
            <v>4</v>
          </cell>
          <cell r="AQ5" t="str">
            <v>b</v>
          </cell>
          <cell r="AR5" t="str">
            <v>Kakanwil Kemenag Prov. Kalteng</v>
          </cell>
          <cell r="AT5" t="str">
            <v>Pengarah</v>
          </cell>
          <cell r="AU5" t="str">
            <v>dalam kota</v>
          </cell>
          <cell r="AW5" t="str">
            <v>Drs. H. Mahrus</v>
          </cell>
          <cell r="AX5" t="str">
            <v>196607111996031001</v>
          </cell>
          <cell r="AY5">
            <v>4</v>
          </cell>
          <cell r="AZ5" t="str">
            <v>a</v>
          </cell>
          <cell r="BA5" t="str">
            <v>Kabag Tata Usaha</v>
          </cell>
          <cell r="BC5" t="str">
            <v>Pengarah</v>
          </cell>
          <cell r="BD5" t="str">
            <v>dalam kota</v>
          </cell>
          <cell r="BF5" t="str">
            <v>Drs. H. Sirajuddin</v>
          </cell>
          <cell r="BG5" t="str">
            <v>196512311992031015</v>
          </cell>
          <cell r="BH5">
            <v>4</v>
          </cell>
          <cell r="BI5" t="str">
            <v>a</v>
          </cell>
          <cell r="BJ5" t="str">
            <v>Kabag. Tata Usaha</v>
          </cell>
          <cell r="BL5" t="str">
            <v>Pengarah</v>
          </cell>
          <cell r="BM5" t="str">
            <v>dalam kota</v>
          </cell>
          <cell r="BO5" t="str">
            <v>H. Abd. Aziz Tegela, SE</v>
          </cell>
          <cell r="BP5" t="str">
            <v>196101091983031001</v>
          </cell>
          <cell r="BQ5">
            <v>3</v>
          </cell>
          <cell r="BU5" t="str">
            <v>Pengarah</v>
          </cell>
          <cell r="BV5" t="str">
            <v>dalam kota</v>
          </cell>
          <cell r="BX5" t="str">
            <v>Drs. H. Arsyad Sanaky</v>
          </cell>
          <cell r="BY5" t="str">
            <v>19570326 198603 1 001</v>
          </cell>
          <cell r="BZ5">
            <v>4</v>
          </cell>
          <cell r="CA5" t="str">
            <v>a</v>
          </cell>
          <cell r="CB5" t="str">
            <v>Kabag TU Kanwil Kemenag Prov. Malut</v>
          </cell>
          <cell r="CD5" t="str">
            <v>Pengarah</v>
          </cell>
          <cell r="CE5" t="str">
            <v>dalam kota</v>
          </cell>
          <cell r="CG5" t="str">
            <v>H. Arifin Pakaya, M.HI</v>
          </cell>
          <cell r="CH5" t="str">
            <v>196909231995031001</v>
          </cell>
          <cell r="CI5">
            <v>4</v>
          </cell>
          <cell r="CM5" t="str">
            <v>Pengarah</v>
          </cell>
          <cell r="CN5" t="str">
            <v>dalam kota</v>
          </cell>
          <cell r="CP5" t="str">
            <v>H. Muh. Dinar Faisal, M.Si</v>
          </cell>
          <cell r="CQ5" t="str">
            <v>197401261999031003</v>
          </cell>
          <cell r="CV5" t="str">
            <v>Pengarah</v>
          </cell>
          <cell r="CW5" t="str">
            <v>dalam kota</v>
          </cell>
          <cell r="CY5" t="str">
            <v>Yuliana Leong, M.Th</v>
          </cell>
          <cell r="CZ5" t="str">
            <v>195507091981022001</v>
          </cell>
          <cell r="DA5">
            <v>4</v>
          </cell>
          <cell r="DB5" t="str">
            <v>b</v>
          </cell>
          <cell r="DD5" t="str">
            <v>Kanwil Kemenag Provinsi Papua Barat</v>
          </cell>
          <cell r="DE5" t="str">
            <v>Pengarah</v>
          </cell>
          <cell r="DF5" t="str">
            <v>dalam kota</v>
          </cell>
        </row>
        <row r="6">
          <cell r="D6" t="str">
            <v>Asril, S.Ag, MM</v>
          </cell>
          <cell r="E6" t="str">
            <v>150187909</v>
          </cell>
          <cell r="F6">
            <v>3</v>
          </cell>
          <cell r="G6" t="str">
            <v>d</v>
          </cell>
          <cell r="H6" t="str">
            <v>Kasi Penyuluhan Haji dan Umrah</v>
          </cell>
          <cell r="J6" t="str">
            <v>Ketua</v>
          </cell>
          <cell r="K6" t="str">
            <v>dalam kota</v>
          </cell>
          <cell r="M6" t="str">
            <v>H. Bahrai, S.Ag</v>
          </cell>
          <cell r="N6" t="str">
            <v>195811261981031001</v>
          </cell>
          <cell r="O6">
            <v>3</v>
          </cell>
          <cell r="P6" t="str">
            <v>d</v>
          </cell>
          <cell r="Q6" t="str">
            <v>Ka. Seksi Penyuluhan Haji</v>
          </cell>
          <cell r="S6" t="str">
            <v>Ketua</v>
          </cell>
          <cell r="T6" t="str">
            <v>dalam kota</v>
          </cell>
          <cell r="V6" t="str">
            <v>H. Muflih, S.Ag, MM</v>
          </cell>
          <cell r="W6" t="str">
            <v>19701208 199703 1 003</v>
          </cell>
          <cell r="X6">
            <v>3</v>
          </cell>
          <cell r="Y6" t="str">
            <v>d</v>
          </cell>
          <cell r="Z6" t="str">
            <v>Kasi Bimgas &amp; Jamaah</v>
          </cell>
          <cell r="AB6" t="str">
            <v>Ketua</v>
          </cell>
          <cell r="AC6" t="str">
            <v>dalam kota</v>
          </cell>
          <cell r="AE6" t="str">
            <v>Drs. H. Abdul Rojak</v>
          </cell>
          <cell r="AF6" t="str">
            <v>196301051991031001</v>
          </cell>
          <cell r="AG6">
            <v>4</v>
          </cell>
          <cell r="AH6" t="str">
            <v>a</v>
          </cell>
          <cell r="AI6" t="str">
            <v>Kabid. Peny. Hazawa</v>
          </cell>
          <cell r="AK6" t="str">
            <v>Ketua</v>
          </cell>
          <cell r="AL6" t="str">
            <v>dalam kota</v>
          </cell>
          <cell r="AN6" t="str">
            <v>H. Abdul Hakim, S.Ag</v>
          </cell>
          <cell r="AO6" t="str">
            <v>197109231998021001</v>
          </cell>
          <cell r="AP6">
            <v>3</v>
          </cell>
          <cell r="AQ6" t="str">
            <v>c</v>
          </cell>
          <cell r="AR6" t="str">
            <v>Kasi Penyuluh</v>
          </cell>
          <cell r="AT6" t="str">
            <v>Ketua</v>
          </cell>
          <cell r="AU6" t="str">
            <v>dalam kota</v>
          </cell>
          <cell r="AW6" t="str">
            <v>H. Suryan Nahdi, SE</v>
          </cell>
          <cell r="AX6" t="str">
            <v>196610091998031007</v>
          </cell>
          <cell r="AY6">
            <v>3</v>
          </cell>
          <cell r="AZ6" t="str">
            <v>d</v>
          </cell>
          <cell r="BA6" t="str">
            <v>Kasi Perjalanan dan Sarana Haji</v>
          </cell>
          <cell r="BC6" t="str">
            <v>Ketua</v>
          </cell>
          <cell r="BD6" t="str">
            <v>dalam kota</v>
          </cell>
          <cell r="BF6" t="str">
            <v>Drs. H. Ma'ad Umar, M.Pd</v>
          </cell>
          <cell r="BG6" t="str">
            <v>196012311992031004</v>
          </cell>
          <cell r="BH6">
            <v>4</v>
          </cell>
          <cell r="BI6" t="str">
            <v>b</v>
          </cell>
          <cell r="BJ6" t="str">
            <v>Kabid PHU</v>
          </cell>
          <cell r="BL6" t="str">
            <v>Ketua</v>
          </cell>
          <cell r="BM6" t="str">
            <v>dalam kota</v>
          </cell>
          <cell r="BO6" t="str">
            <v>Hj. Marfuah Kasim</v>
          </cell>
          <cell r="BP6" t="str">
            <v>196206101984032004</v>
          </cell>
          <cell r="BQ6">
            <v>3</v>
          </cell>
          <cell r="BU6" t="str">
            <v>Ketua</v>
          </cell>
          <cell r="BV6" t="str">
            <v>dalam kota</v>
          </cell>
          <cell r="BX6" t="str">
            <v>Drs. H. Idris, M.Si</v>
          </cell>
          <cell r="BY6" t="str">
            <v>19680517 199503 1 002</v>
          </cell>
          <cell r="BZ6">
            <v>4</v>
          </cell>
          <cell r="CA6" t="str">
            <v>a</v>
          </cell>
          <cell r="CB6" t="str">
            <v>Kasi Pelayanan Haji dan Umrah</v>
          </cell>
          <cell r="CD6" t="str">
            <v>Ketua</v>
          </cell>
          <cell r="CE6" t="str">
            <v>dalam kota</v>
          </cell>
          <cell r="CG6" t="str">
            <v>Ramin Yusuf, M.Si</v>
          </cell>
          <cell r="CH6" t="str">
            <v>19660108 200302 1 001</v>
          </cell>
          <cell r="CI6">
            <v>3</v>
          </cell>
          <cell r="CM6" t="str">
            <v>Ketua</v>
          </cell>
          <cell r="CN6" t="str">
            <v>dalam kota</v>
          </cell>
          <cell r="CP6" t="str">
            <v>Muhajir, S.Ag</v>
          </cell>
          <cell r="CQ6" t="str">
            <v>196907092005011001</v>
          </cell>
          <cell r="CV6" t="str">
            <v>Ketua</v>
          </cell>
          <cell r="CW6" t="str">
            <v>dalam kota</v>
          </cell>
          <cell r="CY6" t="str">
            <v>H. Mustafa Wugaje</v>
          </cell>
          <cell r="CZ6" t="str">
            <v>195703121979031002</v>
          </cell>
          <cell r="DA6">
            <v>3</v>
          </cell>
          <cell r="DB6" t="str">
            <v>d</v>
          </cell>
          <cell r="DD6" t="str">
            <v>Kanwil Kemenag Provinsi Papua Barat</v>
          </cell>
          <cell r="DE6" t="str">
            <v>Ketua</v>
          </cell>
          <cell r="DF6" t="str">
            <v>dalam kota</v>
          </cell>
        </row>
        <row r="7">
          <cell r="D7" t="str">
            <v>Dra. Hj. Rosita Darti</v>
          </cell>
          <cell r="E7" t="str">
            <v>196304191993032001</v>
          </cell>
          <cell r="F7">
            <v>3</v>
          </cell>
          <cell r="G7" t="str">
            <v>d</v>
          </cell>
          <cell r="H7" t="str">
            <v>Kasi Perjalanan dan Sarana</v>
          </cell>
          <cell r="J7" t="str">
            <v>Sekretaris</v>
          </cell>
          <cell r="K7" t="str">
            <v>dalam kota</v>
          </cell>
          <cell r="M7" t="str">
            <v>Aisyah Nurul Fauziah, S.E.I</v>
          </cell>
          <cell r="N7" t="str">
            <v>197712262006042004</v>
          </cell>
          <cell r="O7">
            <v>3</v>
          </cell>
          <cell r="P7" t="str">
            <v>b</v>
          </cell>
          <cell r="Q7" t="str">
            <v>Pelaksana Bidang HAZAWA</v>
          </cell>
          <cell r="S7" t="str">
            <v>Sekretaris</v>
          </cell>
          <cell r="T7" t="str">
            <v>dalam kota</v>
          </cell>
          <cell r="V7" t="str">
            <v>Farhiyah, SE</v>
          </cell>
          <cell r="W7" t="str">
            <v>19710522 200501 2 003</v>
          </cell>
          <cell r="X7">
            <v>3</v>
          </cell>
          <cell r="Y7" t="str">
            <v>b</v>
          </cell>
          <cell r="Z7" t="str">
            <v>Staf Seksi Perjalanan &amp; Sarana Haji</v>
          </cell>
          <cell r="AB7" t="str">
            <v>Sekretaris</v>
          </cell>
          <cell r="AC7" t="str">
            <v>dalam kota</v>
          </cell>
          <cell r="AE7" t="str">
            <v>Drs. H. Tambihul Abdi</v>
          </cell>
          <cell r="AF7" t="str">
            <v>195709011991031001</v>
          </cell>
          <cell r="AG7">
            <v>3</v>
          </cell>
          <cell r="AH7" t="str">
            <v>d</v>
          </cell>
          <cell r="AI7" t="str">
            <v>Kasi. Penyuluhan Haji dan Umrah</v>
          </cell>
          <cell r="AK7" t="str">
            <v>Sekretaris</v>
          </cell>
          <cell r="AL7" t="str">
            <v>dalam kota</v>
          </cell>
          <cell r="AN7" t="str">
            <v>H. Zulis Sujiono, SE</v>
          </cell>
          <cell r="AO7" t="str">
            <v>195709271983031002</v>
          </cell>
          <cell r="AP7">
            <v>3</v>
          </cell>
          <cell r="AQ7" t="str">
            <v>d</v>
          </cell>
          <cell r="AR7" t="str">
            <v>Kasi Pemb. Zawa</v>
          </cell>
          <cell r="AT7" t="str">
            <v>Sekretaris</v>
          </cell>
          <cell r="AU7" t="str">
            <v>dalam kota</v>
          </cell>
          <cell r="AW7" t="str">
            <v>Fahriannoor, S.Kom</v>
          </cell>
          <cell r="AX7" t="str">
            <v>198507282009011008</v>
          </cell>
          <cell r="AY7">
            <v>3</v>
          </cell>
          <cell r="AZ7" t="str">
            <v>a</v>
          </cell>
          <cell r="BA7" t="str">
            <v>Calon Pranata Komputer</v>
          </cell>
          <cell r="BC7" t="str">
            <v>Sekretaris</v>
          </cell>
          <cell r="BD7" t="str">
            <v>dalam kota</v>
          </cell>
          <cell r="BF7" t="str">
            <v>Drs. H. Ismail</v>
          </cell>
          <cell r="BG7" t="str">
            <v>1957</v>
          </cell>
          <cell r="BH7">
            <v>3</v>
          </cell>
          <cell r="BI7" t="str">
            <v>d</v>
          </cell>
          <cell r="BJ7" t="str">
            <v>Kasi Bina KBIH dan Perjalanan Haji</v>
          </cell>
          <cell r="BL7" t="str">
            <v>Sekretaris</v>
          </cell>
          <cell r="BM7" t="str">
            <v>dalam kota</v>
          </cell>
          <cell r="BO7" t="str">
            <v>Saleh Lababa</v>
          </cell>
          <cell r="BP7" t="str">
            <v>196201101993031005</v>
          </cell>
          <cell r="BQ7">
            <v>3</v>
          </cell>
          <cell r="BU7" t="str">
            <v>Sekretaris</v>
          </cell>
          <cell r="BV7" t="str">
            <v>dalam kota</v>
          </cell>
          <cell r="BX7" t="str">
            <v>Hj. Nurlailah Fitri</v>
          </cell>
          <cell r="BY7" t="str">
            <v>19780820 200012 2 001</v>
          </cell>
          <cell r="BZ7">
            <v>2</v>
          </cell>
          <cell r="CA7" t="str">
            <v>c</v>
          </cell>
          <cell r="CB7" t="str">
            <v>Staf Seksi Pelayanan Haji</v>
          </cell>
          <cell r="CD7" t="str">
            <v>Sekretaris</v>
          </cell>
          <cell r="CE7" t="str">
            <v>dalam kota</v>
          </cell>
          <cell r="CG7" t="str">
            <v>Dian Ramadhan Pateda, S.Kom</v>
          </cell>
          <cell r="CH7" t="str">
            <v>198505212009012009</v>
          </cell>
          <cell r="CI7">
            <v>3</v>
          </cell>
          <cell r="CM7" t="str">
            <v>Sekretaris</v>
          </cell>
          <cell r="CN7" t="str">
            <v>dalam kota</v>
          </cell>
          <cell r="CP7" t="str">
            <v>Murad</v>
          </cell>
          <cell r="CQ7" t="str">
            <v>198611062009101001</v>
          </cell>
          <cell r="CV7" t="str">
            <v>Sekretaris</v>
          </cell>
          <cell r="CW7" t="str">
            <v>dalam kota</v>
          </cell>
          <cell r="CY7" t="str">
            <v>Muh. Syukurin, S.Kom</v>
          </cell>
          <cell r="CZ7" t="str">
            <v>198102092008011005</v>
          </cell>
          <cell r="DA7">
            <v>3</v>
          </cell>
          <cell r="DB7" t="str">
            <v>a</v>
          </cell>
          <cell r="DD7" t="str">
            <v>Kanwil Kemenag Provinsi Papua Barat</v>
          </cell>
          <cell r="DE7" t="str">
            <v>Sekretaris</v>
          </cell>
          <cell r="DF7" t="str">
            <v>dalam kota</v>
          </cell>
        </row>
        <row r="8">
          <cell r="D8" t="str">
            <v>Evy Yulia, S.Pd.I</v>
          </cell>
          <cell r="E8" t="str">
            <v>196707012003122002</v>
          </cell>
          <cell r="F8">
            <v>2</v>
          </cell>
          <cell r="G8" t="str">
            <v>b</v>
          </cell>
          <cell r="H8" t="str">
            <v>Staf Bimbingan Jemaah dan Petugas</v>
          </cell>
          <cell r="J8" t="str">
            <v>Anggota</v>
          </cell>
          <cell r="K8" t="str">
            <v>dalam kota</v>
          </cell>
          <cell r="M8" t="str">
            <v>Allazi, SE</v>
          </cell>
          <cell r="N8" t="str">
            <v>197607112006041015</v>
          </cell>
          <cell r="O8">
            <v>3</v>
          </cell>
          <cell r="P8" t="str">
            <v>b</v>
          </cell>
          <cell r="Q8" t="str">
            <v>Pelaksana Bidang HAZAWA</v>
          </cell>
          <cell r="S8" t="str">
            <v>Anggota</v>
          </cell>
          <cell r="T8" t="str">
            <v>dalam kota</v>
          </cell>
          <cell r="V8" t="str">
            <v>H. Muhlisin, SH</v>
          </cell>
          <cell r="W8" t="str">
            <v>19700707 200212 1 003</v>
          </cell>
          <cell r="X8">
            <v>3</v>
          </cell>
          <cell r="Y8" t="str">
            <v>c</v>
          </cell>
          <cell r="Z8" t="str">
            <v>Staf Seksi Perjalanan &amp; Sarana Haji</v>
          </cell>
          <cell r="AB8" t="str">
            <v>Anggota</v>
          </cell>
          <cell r="AC8" t="str">
            <v>dalam kota</v>
          </cell>
          <cell r="AE8" t="str">
            <v>H. Abdul Rahman</v>
          </cell>
          <cell r="AF8" t="str">
            <v>195611261977031001</v>
          </cell>
          <cell r="AG8">
            <v>3</v>
          </cell>
          <cell r="AH8" t="str">
            <v>d</v>
          </cell>
          <cell r="AI8" t="str">
            <v>Kasi Bimbingan Jamaah dan Petugas</v>
          </cell>
          <cell r="AK8" t="str">
            <v>Anggota</v>
          </cell>
          <cell r="AL8" t="str">
            <v>dalam kota</v>
          </cell>
          <cell r="AN8" t="str">
            <v>Hj. Rositawaty</v>
          </cell>
          <cell r="AO8" t="str">
            <v>195805161981022001</v>
          </cell>
          <cell r="AP8">
            <v>3</v>
          </cell>
          <cell r="AQ8" t="str">
            <v>b</v>
          </cell>
          <cell r="AR8" t="str">
            <v>Pelaksana Bidang Hazawa</v>
          </cell>
          <cell r="AT8" t="str">
            <v>Anggota</v>
          </cell>
          <cell r="AU8" t="str">
            <v>dalam kota</v>
          </cell>
          <cell r="AW8" t="str">
            <v>Rusmawati</v>
          </cell>
          <cell r="AX8" t="str">
            <v>197507162006042032</v>
          </cell>
          <cell r="AY8">
            <v>2</v>
          </cell>
          <cell r="AZ8" t="str">
            <v>b</v>
          </cell>
          <cell r="BA8" t="str">
            <v>Pelaksana Seksi Perjalanan dan Sarana Haji</v>
          </cell>
          <cell r="BC8" t="str">
            <v>Anggota</v>
          </cell>
          <cell r="BD8" t="str">
            <v>dalam kota</v>
          </cell>
          <cell r="BF8" t="str">
            <v>H. M. Nasir, S.Sos</v>
          </cell>
          <cell r="BG8" t="str">
            <v>196012311988021003</v>
          </cell>
          <cell r="BH8">
            <v>3</v>
          </cell>
          <cell r="BI8" t="str">
            <v>c</v>
          </cell>
          <cell r="BJ8" t="str">
            <v>Staf Bidang PHU</v>
          </cell>
          <cell r="BL8" t="str">
            <v>Anggota</v>
          </cell>
          <cell r="BM8" t="str">
            <v>dalam kota</v>
          </cell>
          <cell r="BO8" t="str">
            <v>Nurmala Saleh</v>
          </cell>
          <cell r="BP8" t="str">
            <v>198602062009012003</v>
          </cell>
          <cell r="BQ8">
            <v>3</v>
          </cell>
          <cell r="BU8" t="str">
            <v>Anggota</v>
          </cell>
          <cell r="BV8" t="str">
            <v>dalam kota</v>
          </cell>
          <cell r="BX8" t="str">
            <v>H. Sartam, ST.</v>
          </cell>
          <cell r="BY8" t="str">
            <v>19770304 200012 1 001</v>
          </cell>
          <cell r="BZ8">
            <v>3</v>
          </cell>
          <cell r="CA8" t="str">
            <v>a</v>
          </cell>
          <cell r="CB8" t="str">
            <v>Staf Seksi Pelayanan Haji dan Umrah</v>
          </cell>
          <cell r="CD8" t="str">
            <v>Anggota</v>
          </cell>
          <cell r="CE8" t="str">
            <v>dalam kota</v>
          </cell>
          <cell r="CG8" t="str">
            <v>Amsari Alif, S.Ag, M.Hi</v>
          </cell>
          <cell r="CH8" t="str">
            <v>196609071998031002</v>
          </cell>
          <cell r="CI8">
            <v>3</v>
          </cell>
          <cell r="CM8" t="str">
            <v>Anggota</v>
          </cell>
          <cell r="CN8" t="str">
            <v>dalam kota</v>
          </cell>
          <cell r="CP8" t="str">
            <v>Syakur</v>
          </cell>
          <cell r="CQ8" t="str">
            <v>197112312006041001</v>
          </cell>
          <cell r="CV8" t="str">
            <v>Anggota</v>
          </cell>
          <cell r="CW8" t="str">
            <v>dalam kota</v>
          </cell>
          <cell r="CY8" t="str">
            <v>Siti Nur Syam</v>
          </cell>
          <cell r="CZ8" t="str">
            <v>198004152001122001</v>
          </cell>
          <cell r="DA8">
            <v>2</v>
          </cell>
          <cell r="DB8" t="str">
            <v>c</v>
          </cell>
          <cell r="DD8" t="str">
            <v>Kanwil Kemenag Provinsi Papua Barat</v>
          </cell>
          <cell r="DE8" t="str">
            <v>Anggota</v>
          </cell>
          <cell r="DF8" t="str">
            <v>dalam kota</v>
          </cell>
        </row>
        <row r="9">
          <cell r="D9" t="str">
            <v>A. Hapedi</v>
          </cell>
          <cell r="E9" t="str">
            <v>196108171988031005</v>
          </cell>
          <cell r="F9">
            <v>3</v>
          </cell>
          <cell r="G9" t="str">
            <v>b</v>
          </cell>
          <cell r="H9" t="str">
            <v>Staf Penyuluhan Haji dan Umrah</v>
          </cell>
          <cell r="J9" t="str">
            <v>Anggota</v>
          </cell>
          <cell r="K9" t="str">
            <v>dalam kota</v>
          </cell>
          <cell r="M9" t="str">
            <v>Yanti Destiani, SH</v>
          </cell>
          <cell r="N9" t="str">
            <v>198111282011032001</v>
          </cell>
          <cell r="O9">
            <v>3</v>
          </cell>
          <cell r="P9" t="str">
            <v>a</v>
          </cell>
          <cell r="Q9" t="str">
            <v>Pelaksana Bidang HAZAWA</v>
          </cell>
          <cell r="S9" t="str">
            <v>Anggota</v>
          </cell>
          <cell r="T9" t="str">
            <v>dalam kota</v>
          </cell>
          <cell r="V9" t="str">
            <v>Kuwat, SH</v>
          </cell>
          <cell r="W9" t="str">
            <v>196809011990031004</v>
          </cell>
          <cell r="X9">
            <v>3</v>
          </cell>
          <cell r="Y9" t="str">
            <v>b</v>
          </cell>
          <cell r="Z9" t="str">
            <v>Staf Seksi Bimgas dan Jemaah</v>
          </cell>
          <cell r="AB9" t="str">
            <v>Anggota</v>
          </cell>
          <cell r="AC9" t="str">
            <v>dalam kota</v>
          </cell>
          <cell r="AE9" t="str">
            <v>H. Ade Haryadi Ibrahim</v>
          </cell>
          <cell r="AF9" t="str">
            <v>196112081981031001</v>
          </cell>
          <cell r="AG9">
            <v>3</v>
          </cell>
          <cell r="AH9" t="str">
            <v>c</v>
          </cell>
          <cell r="AI9" t="str">
            <v>Kasi Sarana dan Perjalanan</v>
          </cell>
          <cell r="AK9" t="str">
            <v>Anggota</v>
          </cell>
          <cell r="AL9" t="str">
            <v>dalam kota</v>
          </cell>
          <cell r="AN9" t="str">
            <v>Ismail Marzuki</v>
          </cell>
          <cell r="AO9" t="str">
            <v>197411062006041002</v>
          </cell>
          <cell r="AP9">
            <v>3</v>
          </cell>
          <cell r="AQ9" t="str">
            <v>b</v>
          </cell>
          <cell r="AR9" t="str">
            <v>Pelaksana Bidang Hazawa</v>
          </cell>
          <cell r="AT9" t="str">
            <v>Anggota</v>
          </cell>
          <cell r="AU9" t="str">
            <v>dalam kota</v>
          </cell>
          <cell r="AW9" t="str">
            <v>Saniyah</v>
          </cell>
          <cell r="AX9" t="str">
            <v>197505282006041012</v>
          </cell>
          <cell r="AY9">
            <v>2</v>
          </cell>
          <cell r="AZ9" t="str">
            <v>b</v>
          </cell>
          <cell r="BA9" t="str">
            <v>Pelaksana Seksi Perjalanan dan Sarana Haji</v>
          </cell>
          <cell r="BC9" t="str">
            <v>Anggota</v>
          </cell>
          <cell r="BD9" t="str">
            <v>dalam kota</v>
          </cell>
          <cell r="BF9" t="str">
            <v>Heny Kurniati, SE</v>
          </cell>
          <cell r="BG9" t="str">
            <v>1998110252005042002</v>
          </cell>
          <cell r="BH9">
            <v>3</v>
          </cell>
          <cell r="BI9" t="str">
            <v>b</v>
          </cell>
          <cell r="BJ9" t="str">
            <v>Staf Bidang PHU</v>
          </cell>
          <cell r="BL9" t="str">
            <v>Anggota</v>
          </cell>
          <cell r="BM9" t="str">
            <v>dalam kota</v>
          </cell>
          <cell r="BO9" t="str">
            <v>Zulkifli</v>
          </cell>
          <cell r="BP9" t="str">
            <v>197201232003121002</v>
          </cell>
          <cell r="BQ9">
            <v>2</v>
          </cell>
          <cell r="BU9" t="str">
            <v>Anggota</v>
          </cell>
          <cell r="BV9" t="str">
            <v>dalam kota</v>
          </cell>
          <cell r="BX9" t="str">
            <v>H. Tamhid Abubakar, S.Ag.</v>
          </cell>
          <cell r="BY9" t="str">
            <v>19751011 200012 1 001</v>
          </cell>
          <cell r="BZ9">
            <v>3</v>
          </cell>
          <cell r="CA9" t="str">
            <v>b</v>
          </cell>
          <cell r="CB9" t="str">
            <v>Staf Seksi Pembinaan Haji</v>
          </cell>
          <cell r="CD9" t="str">
            <v>Anggota</v>
          </cell>
          <cell r="CE9" t="str">
            <v>dalam kota</v>
          </cell>
          <cell r="CG9" t="str">
            <v>Ratna Zess</v>
          </cell>
          <cell r="CH9" t="str">
            <v>197004062006042001</v>
          </cell>
          <cell r="CI9">
            <v>3</v>
          </cell>
          <cell r="CM9" t="str">
            <v>Anggota</v>
          </cell>
          <cell r="CN9" t="str">
            <v>dalam kota</v>
          </cell>
          <cell r="CP9" t="str">
            <v>Nirwana</v>
          </cell>
          <cell r="CQ9" t="str">
            <v>198110072006042001</v>
          </cell>
          <cell r="CV9" t="str">
            <v>Anggota</v>
          </cell>
          <cell r="CW9" t="str">
            <v>dalam kota</v>
          </cell>
          <cell r="CY9" t="str">
            <v>Nur Haryani, SE</v>
          </cell>
          <cell r="CZ9" t="str">
            <v>197601172009032003</v>
          </cell>
          <cell r="DA9">
            <v>3</v>
          </cell>
          <cell r="DB9" t="str">
            <v>a</v>
          </cell>
          <cell r="DD9" t="str">
            <v>Kanwil Kemenag Provinsi Papua Barat</v>
          </cell>
          <cell r="DE9" t="str">
            <v>Anggota</v>
          </cell>
          <cell r="DF9" t="str">
            <v>dalam kota</v>
          </cell>
        </row>
        <row r="10">
          <cell r="D10" t="str">
            <v>H. Yan Apriadi, S.Kom</v>
          </cell>
          <cell r="E10" t="str">
            <v>198404102009011009</v>
          </cell>
          <cell r="F10">
            <v>3</v>
          </cell>
          <cell r="G10" t="str">
            <v>a</v>
          </cell>
          <cell r="H10" t="str">
            <v>Staf Bimbingan Jemaah dan Petugas</v>
          </cell>
          <cell r="J10" t="str">
            <v>Anggota</v>
          </cell>
          <cell r="K10" t="str">
            <v>dalam kota</v>
          </cell>
          <cell r="M10" t="str">
            <v>Hildayani, SE</v>
          </cell>
          <cell r="N10" t="str">
            <v>197810062009102001</v>
          </cell>
          <cell r="Q10" t="str">
            <v>Pelaksana Bidang HAZAWA</v>
          </cell>
          <cell r="S10" t="str">
            <v>Anggota</v>
          </cell>
          <cell r="T10" t="str">
            <v>dalam kota</v>
          </cell>
          <cell r="V10" t="str">
            <v>Barokatun, SE.I</v>
          </cell>
          <cell r="W10" t="str">
            <v>19810823 200604 2 028</v>
          </cell>
          <cell r="X10">
            <v>3</v>
          </cell>
          <cell r="Y10" t="str">
            <v>b</v>
          </cell>
          <cell r="Z10" t="str">
            <v>Staf Seksi Bina Lembaga Zawa</v>
          </cell>
          <cell r="AB10" t="str">
            <v>Anggota</v>
          </cell>
          <cell r="AC10" t="str">
            <v>dalam kota</v>
          </cell>
          <cell r="AE10" t="str">
            <v>H. Syaiful Rizan, S.Ei</v>
          </cell>
          <cell r="AF10" t="str">
            <v>198108302006041001</v>
          </cell>
          <cell r="AG10">
            <v>3</v>
          </cell>
          <cell r="AH10" t="str">
            <v>b</v>
          </cell>
          <cell r="AI10" t="str">
            <v>Pelaksana Bidang Hazawa</v>
          </cell>
          <cell r="AK10" t="str">
            <v>Anggota</v>
          </cell>
          <cell r="AL10" t="str">
            <v>dalam kota</v>
          </cell>
          <cell r="AN10" t="str">
            <v>Budy Fitri Effendi</v>
          </cell>
          <cell r="AO10" t="str">
            <v>197710132006041011</v>
          </cell>
          <cell r="AP10">
            <v>3</v>
          </cell>
          <cell r="AQ10" t="str">
            <v>b</v>
          </cell>
          <cell r="AR10" t="str">
            <v>Pelaksana Bidang Hazawa</v>
          </cell>
          <cell r="AT10" t="str">
            <v>Anggota</v>
          </cell>
          <cell r="AU10" t="str">
            <v>dalam kota</v>
          </cell>
          <cell r="AW10" t="str">
            <v>H. Abdul Hadi, S.Ag</v>
          </cell>
          <cell r="AX10" t="str">
            <v>196911081994031001</v>
          </cell>
          <cell r="AY10">
            <v>3</v>
          </cell>
          <cell r="AZ10" t="str">
            <v>d</v>
          </cell>
          <cell r="BA10" t="str">
            <v>Pelaksana Seksi Perjalanan dan Sarana Haji</v>
          </cell>
          <cell r="BC10" t="str">
            <v>Anggota</v>
          </cell>
          <cell r="BD10" t="str">
            <v>dalam kota</v>
          </cell>
          <cell r="BF10" t="str">
            <v>Mahsum</v>
          </cell>
          <cell r="BJ10" t="str">
            <v>Staf Bidang PHU</v>
          </cell>
          <cell r="BL10" t="str">
            <v>Anggota</v>
          </cell>
          <cell r="BM10" t="str">
            <v>dalam kota</v>
          </cell>
          <cell r="BO10" t="str">
            <v>Ridwan Kaharu</v>
          </cell>
          <cell r="BP10" t="str">
            <v>197905232011011005</v>
          </cell>
          <cell r="BQ10">
            <v>3</v>
          </cell>
          <cell r="BU10" t="str">
            <v>Anggota</v>
          </cell>
          <cell r="BV10" t="str">
            <v>dalam kota</v>
          </cell>
          <cell r="BX10" t="str">
            <v>Mohan Syaifudin Kinlihu</v>
          </cell>
          <cell r="BY10" t="str">
            <v>19751011 200012 1 001</v>
          </cell>
          <cell r="BZ10">
            <v>2</v>
          </cell>
          <cell r="CA10" t="str">
            <v>c</v>
          </cell>
          <cell r="CB10" t="str">
            <v>Staf Seksi Pembinaan Haji</v>
          </cell>
          <cell r="CD10" t="str">
            <v>Anggota</v>
          </cell>
          <cell r="CE10" t="str">
            <v>dalam kota</v>
          </cell>
          <cell r="CG10" t="str">
            <v>Dwi Hartati Arjuna, S.Ei</v>
          </cell>
          <cell r="CH10" t="str">
            <v>198510292011012012</v>
          </cell>
          <cell r="CI10">
            <v>3</v>
          </cell>
          <cell r="CM10" t="str">
            <v>Anggota</v>
          </cell>
          <cell r="CN10" t="str">
            <v>dalam kota</v>
          </cell>
          <cell r="CP10" t="str">
            <v>Muh. Mahdi, S.Kom</v>
          </cell>
          <cell r="CQ10" t="str">
            <v>197901222011011002</v>
          </cell>
          <cell r="CV10" t="str">
            <v>Anggota</v>
          </cell>
          <cell r="CW10" t="str">
            <v>dalam kota</v>
          </cell>
          <cell r="CY10" t="str">
            <v>Ibnu Haris Ernas, SE</v>
          </cell>
          <cell r="CZ10" t="str">
            <v>198703222011011004</v>
          </cell>
          <cell r="DA10">
            <v>3</v>
          </cell>
          <cell r="DB10" t="str">
            <v>a</v>
          </cell>
          <cell r="DD10" t="str">
            <v>Kanwil Kemenag Provinsi Papua Barat</v>
          </cell>
          <cell r="DE10" t="str">
            <v>Anggota</v>
          </cell>
          <cell r="DF10" t="str">
            <v>dalam kota</v>
          </cell>
        </row>
        <row r="11">
          <cell r="D11" t="str">
            <v>H. Junaidi</v>
          </cell>
          <cell r="E11" t="str">
            <v>196206051986021001</v>
          </cell>
          <cell r="F11">
            <v>2</v>
          </cell>
          <cell r="G11" t="str">
            <v>c</v>
          </cell>
          <cell r="H11" t="str">
            <v>Staf Penyuluhan Haji dan Umrah</v>
          </cell>
          <cell r="J11" t="str">
            <v>Anggota</v>
          </cell>
          <cell r="K11" t="str">
            <v>dalam kota</v>
          </cell>
          <cell r="M11" t="str">
            <v>Yuniarti, BA</v>
          </cell>
          <cell r="N11" t="str">
            <v>196011101990032001</v>
          </cell>
          <cell r="Q11" t="str">
            <v>Pelaksana Bidang HAZAWA</v>
          </cell>
          <cell r="S11" t="str">
            <v>Anggota</v>
          </cell>
          <cell r="T11" t="str">
            <v>dalam kota</v>
          </cell>
          <cell r="V11" t="str">
            <v>Husnul Hidayati, SE.I</v>
          </cell>
          <cell r="W11" t="str">
            <v>19811122 200604 2 026</v>
          </cell>
          <cell r="X11">
            <v>3</v>
          </cell>
          <cell r="Y11" t="str">
            <v>b</v>
          </cell>
          <cell r="Z11" t="str">
            <v>Staf Seksi Pemberdayaan Zawa</v>
          </cell>
          <cell r="AB11" t="str">
            <v>Anggota</v>
          </cell>
          <cell r="AC11" t="str">
            <v>dalam kota</v>
          </cell>
          <cell r="AE11" t="str">
            <v>Dinur Muzdalifah, SE</v>
          </cell>
          <cell r="AF11" t="str">
            <v>198511032009122004</v>
          </cell>
          <cell r="AG11">
            <v>3</v>
          </cell>
          <cell r="AH11" t="str">
            <v>a</v>
          </cell>
          <cell r="AI11" t="str">
            <v>Pelaksana Bidang Hazawa</v>
          </cell>
          <cell r="AK11" t="str">
            <v>Anggota</v>
          </cell>
          <cell r="AL11" t="str">
            <v>dalam kota</v>
          </cell>
          <cell r="AN11" t="str">
            <v>Hj. Noorlaila</v>
          </cell>
          <cell r="AO11" t="str">
            <v>198211032006042002</v>
          </cell>
          <cell r="AP11">
            <v>3</v>
          </cell>
          <cell r="AQ11" t="str">
            <v>b</v>
          </cell>
          <cell r="AR11" t="str">
            <v>Pelaksana Bidang Hazawa</v>
          </cell>
          <cell r="AT11" t="str">
            <v>Anggota</v>
          </cell>
          <cell r="AU11" t="str">
            <v>dalam kota</v>
          </cell>
          <cell r="AW11" t="str">
            <v>Hj. Jamilah, SE</v>
          </cell>
          <cell r="AX11" t="str">
            <v>196412261986032002</v>
          </cell>
          <cell r="AY11">
            <v>3</v>
          </cell>
          <cell r="AZ11" t="str">
            <v>b</v>
          </cell>
          <cell r="BA11" t="str">
            <v>Pelaksana Seksi Penyuluhan Haji dan Umrah</v>
          </cell>
          <cell r="BC11" t="str">
            <v>Anggota</v>
          </cell>
          <cell r="BD11" t="str">
            <v>dalam kota</v>
          </cell>
          <cell r="BF11" t="str">
            <v>Suarni Hidayati</v>
          </cell>
          <cell r="BJ11" t="str">
            <v>Staf Bidang PHU</v>
          </cell>
          <cell r="BL11" t="str">
            <v>Anggota</v>
          </cell>
          <cell r="BM11" t="str">
            <v>dalam kota</v>
          </cell>
          <cell r="BO11" t="str">
            <v>Mira Samangka</v>
          </cell>
          <cell r="BP11" t="str">
            <v>197603282000032001</v>
          </cell>
          <cell r="BQ11">
            <v>3</v>
          </cell>
          <cell r="BU11" t="str">
            <v>Anggota</v>
          </cell>
          <cell r="BV11" t="str">
            <v>dalam kota</v>
          </cell>
          <cell r="BX11" t="str">
            <v>Halima Rifai, S.PdI.</v>
          </cell>
          <cell r="BY11" t="str">
            <v>19721229 200604 2 001</v>
          </cell>
          <cell r="BZ11">
            <v>2</v>
          </cell>
          <cell r="CA11" t="str">
            <v>b</v>
          </cell>
          <cell r="CB11" t="str">
            <v>Staf Seksi Pelayanan Haji dan Umrah</v>
          </cell>
          <cell r="CD11" t="str">
            <v>Anggota</v>
          </cell>
          <cell r="CE11" t="str">
            <v>dalam kota</v>
          </cell>
          <cell r="CG11" t="str">
            <v>Asdi Durahim, S.E</v>
          </cell>
          <cell r="CH11" t="str">
            <v>19691012 200604 1 013</v>
          </cell>
          <cell r="CI11">
            <v>3</v>
          </cell>
          <cell r="CM11" t="str">
            <v>Anggota</v>
          </cell>
          <cell r="CN11" t="str">
            <v>dalam kota</v>
          </cell>
          <cell r="CP11" t="str">
            <v>Ana Apriliana</v>
          </cell>
          <cell r="CV11" t="str">
            <v>Anggota</v>
          </cell>
          <cell r="CW11" t="str">
            <v>dalam kota</v>
          </cell>
          <cell r="CY11" t="str">
            <v>Hadi Slamet</v>
          </cell>
          <cell r="DE11" t="str">
            <v>Anggota</v>
          </cell>
          <cell r="DF11" t="str">
            <v>dalam kota</v>
          </cell>
        </row>
        <row r="12">
          <cell r="D12" t="str">
            <v>Aenul Khuriyah</v>
          </cell>
          <cell r="E12" t="str">
            <v>197510102009122002</v>
          </cell>
          <cell r="J12" t="str">
            <v>Anggota</v>
          </cell>
          <cell r="K12" t="str">
            <v>luar kota</v>
          </cell>
          <cell r="M12" t="str">
            <v>Evi Alhudari</v>
          </cell>
          <cell r="N12" t="str">
            <v>197007082000031002</v>
          </cell>
          <cell r="O12">
            <v>3</v>
          </cell>
          <cell r="P12" t="str">
            <v>b</v>
          </cell>
          <cell r="Q12" t="str">
            <v>Pelaksana pada Subdit Dokumen dan Perlengkapan Haji</v>
          </cell>
          <cell r="R12" t="str">
            <v>Pelayanan Haji</v>
          </cell>
          <cell r="S12" t="str">
            <v>Anggota</v>
          </cell>
          <cell r="T12" t="str">
            <v>luar kota</v>
          </cell>
          <cell r="V12" t="str">
            <v xml:space="preserve">Syarif Rahman </v>
          </cell>
          <cell r="W12" t="str">
            <v>197207121991031001</v>
          </cell>
          <cell r="X12">
            <v>3</v>
          </cell>
          <cell r="Y12" t="str">
            <v>a</v>
          </cell>
          <cell r="Z12" t="str">
            <v>Pelaksana pada Subdit Pendaftaran Haji</v>
          </cell>
          <cell r="AA12" t="str">
            <v>Pelayanan Haji</v>
          </cell>
          <cell r="AB12" t="str">
            <v>Anggota</v>
          </cell>
          <cell r="AC12" t="str">
            <v>luar kota</v>
          </cell>
          <cell r="AE12" t="str">
            <v>M. Syarif, S.Kom</v>
          </cell>
          <cell r="AF12" t="str">
            <v>197403282002121002</v>
          </cell>
          <cell r="AG12">
            <v>3</v>
          </cell>
          <cell r="AI12" t="str">
            <v xml:space="preserve">Pelaksana pada Subbag Tata Usaha </v>
          </cell>
          <cell r="AJ12" t="str">
            <v>Pelayanan Haji</v>
          </cell>
          <cell r="AK12" t="str">
            <v>Anggota</v>
          </cell>
          <cell r="AL12" t="str">
            <v>luar kota</v>
          </cell>
          <cell r="AN12" t="str">
            <v>Abduh Dhiya'Ur Rahman</v>
          </cell>
          <cell r="AO12" t="str">
            <v>197007082000031002</v>
          </cell>
          <cell r="AP12" t="str">
            <v>3</v>
          </cell>
          <cell r="AQ12" t="str">
            <v>a</v>
          </cell>
          <cell r="AR12" t="str">
            <v xml:space="preserve">Pelaksana pada Subdit Pendaftaran Haji </v>
          </cell>
          <cell r="AS12" t="str">
            <v>Pelayanan Haji</v>
          </cell>
          <cell r="AT12" t="str">
            <v>Anggota</v>
          </cell>
          <cell r="AU12" t="str">
            <v>luar kota</v>
          </cell>
          <cell r="AW12" t="str">
            <v>Mustiqa Putra</v>
          </cell>
          <cell r="AX12" t="str">
            <v>197905292009122007</v>
          </cell>
          <cell r="AY12">
            <v>3</v>
          </cell>
          <cell r="AZ12" t="str">
            <v>a</v>
          </cell>
          <cell r="BA12" t="str">
            <v>Pelaksana Subdit Akomodasi dan Katering Haji</v>
          </cell>
          <cell r="BC12" t="str">
            <v>Anggota</v>
          </cell>
          <cell r="BD12" t="str">
            <v>luar kota</v>
          </cell>
          <cell r="BF12" t="str">
            <v>Marliza</v>
          </cell>
          <cell r="BG12" t="str">
            <v>197706092002122001</v>
          </cell>
          <cell r="BL12" t="str">
            <v>Anggota</v>
          </cell>
          <cell r="BM12" t="str">
            <v>luar kota</v>
          </cell>
          <cell r="BO12" t="str">
            <v>Sri Junaida</v>
          </cell>
          <cell r="BP12" t="str">
            <v>197007101999032001</v>
          </cell>
          <cell r="BQ12">
            <v>3</v>
          </cell>
          <cell r="BU12" t="str">
            <v>Anggota</v>
          </cell>
          <cell r="BV12" t="str">
            <v>luar kota</v>
          </cell>
          <cell r="BX12" t="str">
            <v>Muhammad Syarif</v>
          </cell>
          <cell r="BY12" t="str">
            <v>198302072002121006</v>
          </cell>
          <cell r="CA12" t="str">
            <v>a</v>
          </cell>
          <cell r="CB12" t="str">
            <v xml:space="preserve">Pelaksana pada Subbag Tata Usaha </v>
          </cell>
          <cell r="CC12" t="str">
            <v>Pelayanan Haji</v>
          </cell>
          <cell r="CD12" t="str">
            <v>Anggota</v>
          </cell>
          <cell r="CE12" t="str">
            <v>luar kota</v>
          </cell>
          <cell r="CG12" t="str">
            <v>Rachma Sariyuana</v>
          </cell>
          <cell r="CH12" t="str">
            <v>198406022011012016</v>
          </cell>
          <cell r="CI12" t="str">
            <v>3</v>
          </cell>
          <cell r="CJ12" t="str">
            <v>c</v>
          </cell>
          <cell r="CK12" t="str">
            <v>Kasubbag Tata Usaha</v>
          </cell>
          <cell r="CL12" t="str">
            <v>Pelayanan Haji</v>
          </cell>
          <cell r="CM12" t="str">
            <v>Anggota</v>
          </cell>
          <cell r="CN12" t="str">
            <v>luar kota</v>
          </cell>
          <cell r="CP12" t="str">
            <v>Amir Hamzah</v>
          </cell>
          <cell r="CQ12" t="str">
            <v>198503272011011010</v>
          </cell>
          <cell r="CR12" t="str">
            <v>3</v>
          </cell>
          <cell r="CS12" t="str">
            <v>d</v>
          </cell>
          <cell r="CT12" t="str">
            <v xml:space="preserve">Kasi Perlengkapan Jemaah Haji pada Subdit Dokumen dan Perlengkapan Haji </v>
          </cell>
          <cell r="CU12" t="str">
            <v>Pelayanan Haji</v>
          </cell>
          <cell r="CV12" t="str">
            <v>Anggota</v>
          </cell>
          <cell r="CW12" t="str">
            <v>luar kota</v>
          </cell>
          <cell r="CY12" t="str">
            <v>Rosmasari</v>
          </cell>
          <cell r="CZ12" t="str">
            <v>195905311987032002</v>
          </cell>
          <cell r="DA12" t="str">
            <v>3</v>
          </cell>
          <cell r="DB12" t="str">
            <v>a</v>
          </cell>
          <cell r="DC12" t="str">
            <v xml:space="preserve">Pelaksana pada Subdit Transportasi dan Perlindungan Jemaah Haji </v>
          </cell>
          <cell r="DD12" t="str">
            <v>Pelayanan Haji</v>
          </cell>
          <cell r="DE12" t="str">
            <v>Anggota</v>
          </cell>
          <cell r="DF12" t="str">
            <v>luar kota</v>
          </cell>
        </row>
        <row r="13">
          <cell r="D13" t="str">
            <v>Aidatur Rohmah</v>
          </cell>
          <cell r="E13" t="str">
            <v>198407112009122003</v>
          </cell>
          <cell r="J13" t="str">
            <v>Anggota</v>
          </cell>
          <cell r="K13" t="str">
            <v>luar kota</v>
          </cell>
          <cell r="M13" t="str">
            <v>Sahbuddin</v>
          </cell>
          <cell r="N13" t="str">
            <v>196306101983031003</v>
          </cell>
          <cell r="O13">
            <v>3</v>
          </cell>
          <cell r="P13" t="str">
            <v>a</v>
          </cell>
          <cell r="Q13" t="str">
            <v xml:space="preserve">Pelaksana pada Subdit Transportasi dan Perlindungan Jemaah Haji </v>
          </cell>
          <cell r="R13" t="str">
            <v>Pelayanan Haji</v>
          </cell>
          <cell r="S13" t="str">
            <v>Anggota</v>
          </cell>
          <cell r="T13" t="str">
            <v>luar kota</v>
          </cell>
          <cell r="V13" t="str">
            <v>Sibun</v>
          </cell>
          <cell r="W13" t="str">
            <v>195812291983031005</v>
          </cell>
          <cell r="X13">
            <v>2</v>
          </cell>
          <cell r="Z13" t="str">
            <v xml:space="preserve">Pelaksana pada Subdit Dokumen dan Perlengkapan Haji </v>
          </cell>
          <cell r="AA13" t="str">
            <v>Pelayanan Haji</v>
          </cell>
          <cell r="AB13" t="str">
            <v>Anggota</v>
          </cell>
          <cell r="AC13" t="str">
            <v>luar kota</v>
          </cell>
          <cell r="AE13" t="str">
            <v>Sunarto</v>
          </cell>
          <cell r="AF13" t="str">
            <v>196806282003121001</v>
          </cell>
          <cell r="AG13">
            <v>3</v>
          </cell>
          <cell r="AI13" t="str">
            <v>Pelaksana pada Subdit Akomodasi dan Katering Haji</v>
          </cell>
          <cell r="AJ13" t="str">
            <v>Pelayanan Haji</v>
          </cell>
          <cell r="AK13" t="str">
            <v>Anggota</v>
          </cell>
          <cell r="AL13" t="str">
            <v>luar kota</v>
          </cell>
          <cell r="AN13" t="str">
            <v>Damad Rochmadiono</v>
          </cell>
          <cell r="AO13" t="str">
            <v>195609211983031002</v>
          </cell>
          <cell r="AP13">
            <v>3</v>
          </cell>
          <cell r="AQ13" t="str">
            <v>d</v>
          </cell>
          <cell r="AR13" t="str">
            <v>Pelaksana pada Subbag Tata Usaha</v>
          </cell>
          <cell r="AS13" t="str">
            <v>Pelayanan Haji</v>
          </cell>
          <cell r="AT13" t="str">
            <v>Anggota</v>
          </cell>
          <cell r="AU13" t="str">
            <v>luar kota</v>
          </cell>
          <cell r="AW13" t="str">
            <v>Iwan Tjahjono</v>
          </cell>
          <cell r="AX13" t="str">
            <v>195707071981031007</v>
          </cell>
          <cell r="BC13" t="str">
            <v>Anggota</v>
          </cell>
          <cell r="BD13" t="str">
            <v>luar kota</v>
          </cell>
          <cell r="BF13" t="str">
            <v>Sri  Darfatihati</v>
          </cell>
          <cell r="BG13" t="str">
            <v>197201231999032001</v>
          </cell>
          <cell r="BH13" t="str">
            <v>3</v>
          </cell>
          <cell r="BI13" t="str">
            <v>b</v>
          </cell>
          <cell r="BJ13" t="str">
            <v>Pelaksana pada Subdit Pendaftaran Haji</v>
          </cell>
          <cell r="BK13" t="str">
            <v>Pelayanan Haji</v>
          </cell>
          <cell r="BL13" t="str">
            <v>Anggota</v>
          </cell>
          <cell r="BM13" t="str">
            <v>luar kota</v>
          </cell>
          <cell r="BO13" t="str">
            <v>Helmi Dwi Maryati</v>
          </cell>
          <cell r="BP13" t="str">
            <v>196105201983032004</v>
          </cell>
          <cell r="BQ13">
            <v>3</v>
          </cell>
          <cell r="BU13" t="str">
            <v>Anggota</v>
          </cell>
          <cell r="BV13" t="str">
            <v>luar kota</v>
          </cell>
          <cell r="BX13" t="str">
            <v>Julian Muhammad Isa Tanjung</v>
          </cell>
          <cell r="BY13" t="str">
            <v>198607222009121008</v>
          </cell>
          <cell r="CA13" t="str">
            <v>a</v>
          </cell>
          <cell r="CB13" t="str">
            <v xml:space="preserve">Pelaksana pada Subdit Pendaftaran Haji </v>
          </cell>
          <cell r="CC13" t="str">
            <v>Pelayanan Haji</v>
          </cell>
          <cell r="CD13" t="str">
            <v>Anggota</v>
          </cell>
          <cell r="CE13" t="str">
            <v>luar kota</v>
          </cell>
          <cell r="CG13" t="str">
            <v>Siti Nurmeina</v>
          </cell>
          <cell r="CH13" t="str">
            <v>197805102009012014</v>
          </cell>
          <cell r="CI13" t="str">
            <v>3</v>
          </cell>
          <cell r="CJ13" t="str">
            <v>a</v>
          </cell>
          <cell r="CK13" t="str">
            <v>Pelaksana pada Subdit Transportasi dan Perlindungan Jemaah Haji</v>
          </cell>
          <cell r="CL13" t="str">
            <v>Pelayanan Haji</v>
          </cell>
          <cell r="CM13" t="str">
            <v>Anggota</v>
          </cell>
          <cell r="CN13" t="str">
            <v>luar kota</v>
          </cell>
          <cell r="CP13" t="str">
            <v>Ahmad Fauzan</v>
          </cell>
          <cell r="CQ13" t="str">
            <v>197302142006041007</v>
          </cell>
          <cell r="CR13" t="str">
            <v>3</v>
          </cell>
          <cell r="CS13" t="str">
            <v>b</v>
          </cell>
          <cell r="CT13" t="str">
            <v>Pelaksana pada Bagian Perencanaan dan Keuangan</v>
          </cell>
          <cell r="CU13" t="str">
            <v>Sekretariat</v>
          </cell>
          <cell r="CV13" t="str">
            <v>Anggota</v>
          </cell>
          <cell r="CW13" t="str">
            <v>luar kota</v>
          </cell>
          <cell r="CY13" t="str">
            <v>Ina Herdanya</v>
          </cell>
          <cell r="CZ13" t="str">
            <v>198508222011012017</v>
          </cell>
          <cell r="DA13" t="str">
            <v>2</v>
          </cell>
          <cell r="DB13" t="str">
            <v>b</v>
          </cell>
          <cell r="DC13" t="str">
            <v xml:space="preserve">Pelaksana pada Subdit Akomodasi dan Katering Haji </v>
          </cell>
          <cell r="DD13" t="str">
            <v>Pelayanan Haji</v>
          </cell>
          <cell r="DE13" t="str">
            <v>Anggota</v>
          </cell>
          <cell r="DF13" t="str">
            <v>luar kota</v>
          </cell>
        </row>
        <row r="14">
          <cell r="D14" t="str">
            <v>Nama</v>
          </cell>
          <cell r="E14" t="str">
            <v>NIP</v>
          </cell>
          <cell r="F14" t="str">
            <v>Gol</v>
          </cell>
          <cell r="G14" t="str">
            <v>Ruang</v>
          </cell>
          <cell r="H14" t="str">
            <v>Jabatan</v>
          </cell>
          <cell r="I14" t="str">
            <v>Instansi</v>
          </cell>
          <cell r="K14" t="str">
            <v>Eselon</v>
          </cell>
          <cell r="M14" t="str">
            <v>Nama</v>
          </cell>
          <cell r="N14" t="str">
            <v>NIP</v>
          </cell>
          <cell r="O14" t="str">
            <v>Gol</v>
          </cell>
          <cell r="P14" t="str">
            <v>Ruang</v>
          </cell>
          <cell r="Q14" t="str">
            <v>Jabatan</v>
          </cell>
          <cell r="R14" t="str">
            <v>Instansi</v>
          </cell>
          <cell r="T14" t="str">
            <v>Eselon</v>
          </cell>
          <cell r="V14" t="str">
            <v>Nama</v>
          </cell>
          <cell r="W14" t="str">
            <v>NIP</v>
          </cell>
          <cell r="X14" t="str">
            <v>Gol</v>
          </cell>
          <cell r="Y14" t="str">
            <v>Ruang</v>
          </cell>
          <cell r="Z14" t="str">
            <v>Jabatan</v>
          </cell>
          <cell r="AA14" t="str">
            <v>Instansi</v>
          </cell>
          <cell r="AC14" t="str">
            <v>Eselon</v>
          </cell>
          <cell r="AE14" t="str">
            <v>Nama</v>
          </cell>
          <cell r="AF14" t="str">
            <v>NIP</v>
          </cell>
          <cell r="AG14" t="str">
            <v>Gol</v>
          </cell>
          <cell r="AH14" t="str">
            <v>Ruang</v>
          </cell>
          <cell r="AI14" t="str">
            <v>Jabatan</v>
          </cell>
          <cell r="AJ14" t="str">
            <v>Instansi</v>
          </cell>
          <cell r="AL14" t="str">
            <v>Eselon</v>
          </cell>
          <cell r="AN14" t="str">
            <v>Nama</v>
          </cell>
          <cell r="AO14" t="str">
            <v>NIP</v>
          </cell>
          <cell r="AP14" t="str">
            <v>Gol</v>
          </cell>
          <cell r="AQ14" t="str">
            <v>Ruang</v>
          </cell>
          <cell r="AR14" t="str">
            <v>Jabatan</v>
          </cell>
          <cell r="AS14" t="str">
            <v>Instansi</v>
          </cell>
          <cell r="AU14" t="str">
            <v>Eselon</v>
          </cell>
          <cell r="AW14" t="str">
            <v>Nama</v>
          </cell>
          <cell r="AX14" t="str">
            <v>NIP</v>
          </cell>
          <cell r="AY14" t="str">
            <v>Gol</v>
          </cell>
          <cell r="AZ14" t="str">
            <v>Ruang</v>
          </cell>
          <cell r="BA14" t="str">
            <v>Jabatan</v>
          </cell>
          <cell r="BB14" t="str">
            <v>Instansi</v>
          </cell>
          <cell r="BD14" t="str">
            <v>Eselon</v>
          </cell>
          <cell r="BF14" t="str">
            <v>Nama</v>
          </cell>
          <cell r="BG14" t="str">
            <v>NIP</v>
          </cell>
          <cell r="BH14" t="str">
            <v>Gol</v>
          </cell>
          <cell r="BI14" t="str">
            <v>Ruang</v>
          </cell>
          <cell r="BJ14" t="str">
            <v>Jabatan</v>
          </cell>
          <cell r="BK14" t="str">
            <v>Instansi</v>
          </cell>
          <cell r="BM14" t="str">
            <v>Eselon</v>
          </cell>
          <cell r="BO14" t="str">
            <v>Nama</v>
          </cell>
          <cell r="BP14" t="str">
            <v>NIP</v>
          </cell>
          <cell r="BQ14" t="str">
            <v>Gol</v>
          </cell>
          <cell r="BR14" t="str">
            <v>Ruang</v>
          </cell>
          <cell r="BS14" t="str">
            <v>Jabatan</v>
          </cell>
          <cell r="BT14" t="str">
            <v>Instansi</v>
          </cell>
          <cell r="BV14" t="str">
            <v>Eselon</v>
          </cell>
          <cell r="BX14" t="str">
            <v>Nama</v>
          </cell>
          <cell r="BY14" t="str">
            <v>NIP</v>
          </cell>
          <cell r="BZ14" t="str">
            <v>Gol</v>
          </cell>
          <cell r="CA14" t="str">
            <v>Ruang</v>
          </cell>
          <cell r="CB14" t="str">
            <v>Jabatan</v>
          </cell>
          <cell r="CC14" t="str">
            <v>Instansi</v>
          </cell>
          <cell r="CE14" t="str">
            <v>Eselon</v>
          </cell>
          <cell r="CG14" t="str">
            <v>Nama</v>
          </cell>
          <cell r="CH14" t="str">
            <v>NIP</v>
          </cell>
          <cell r="CI14" t="str">
            <v>Gol</v>
          </cell>
          <cell r="CJ14" t="str">
            <v>Ruang</v>
          </cell>
          <cell r="CK14" t="str">
            <v>Jabatan</v>
          </cell>
          <cell r="CL14" t="str">
            <v>Instansi</v>
          </cell>
          <cell r="CN14" t="str">
            <v>Eselon</v>
          </cell>
          <cell r="CP14" t="str">
            <v>Nama</v>
          </cell>
          <cell r="CQ14" t="str">
            <v>NIP</v>
          </cell>
          <cell r="CR14" t="str">
            <v>Gol</v>
          </cell>
          <cell r="CS14" t="str">
            <v>Ruang</v>
          </cell>
          <cell r="CT14" t="str">
            <v>Jabatan</v>
          </cell>
          <cell r="CU14" t="str">
            <v>Instansi</v>
          </cell>
          <cell r="CW14" t="str">
            <v>Eselon</v>
          </cell>
          <cell r="CY14" t="str">
            <v>Nama</v>
          </cell>
          <cell r="CZ14" t="str">
            <v>NIP</v>
          </cell>
          <cell r="DA14" t="str">
            <v>Gol</v>
          </cell>
          <cell r="DB14" t="str">
            <v>Ruang</v>
          </cell>
          <cell r="DC14" t="str">
            <v>Jabatan</v>
          </cell>
          <cell r="DD14" t="str">
            <v>Instansi</v>
          </cell>
          <cell r="DF14" t="str">
            <v>Eselon</v>
          </cell>
        </row>
        <row r="15">
          <cell r="D15" t="str">
            <v>Kartono</v>
          </cell>
          <cell r="E15" t="str">
            <v>195408211979031001</v>
          </cell>
          <cell r="K15">
            <v>2</v>
          </cell>
          <cell r="M15" t="str">
            <v>Kartono</v>
          </cell>
          <cell r="N15" t="str">
            <v>195408211979031001</v>
          </cell>
          <cell r="O15">
            <v>4</v>
          </cell>
          <cell r="P15" t="str">
            <v>b</v>
          </cell>
          <cell r="Q15" t="str">
            <v>Direktur Pembinaan Haji dan Umrah</v>
          </cell>
          <cell r="R15" t="str">
            <v>Pembinaan Haji dan Umrah</v>
          </cell>
          <cell r="S15" t="str">
            <v>4b</v>
          </cell>
          <cell r="T15">
            <v>2</v>
          </cell>
          <cell r="V15" t="str">
            <v>Anggito Abimanyu</v>
          </cell>
          <cell r="W15" t="str">
            <v>196302191988031001</v>
          </cell>
          <cell r="Z15" t="str">
            <v>Dirjen Penyelenggaraan Haji dan Umrah</v>
          </cell>
          <cell r="AC15">
            <v>1</v>
          </cell>
          <cell r="AE15" t="str">
            <v xml:space="preserve">Cepi Supriatna </v>
          </cell>
          <cell r="AF15" t="str">
            <v>195707221983031004</v>
          </cell>
          <cell r="AG15">
            <v>4</v>
          </cell>
          <cell r="AH15" t="str">
            <v>b</v>
          </cell>
          <cell r="AI15" t="str">
            <v>Sekretaris Ditjen Penyelenggaraan Haji dan Umrah</v>
          </cell>
          <cell r="AJ15" t="str">
            <v>Sekretariat</v>
          </cell>
          <cell r="AK15" t="str">
            <v>4b</v>
          </cell>
          <cell r="AL15">
            <v>2</v>
          </cell>
          <cell r="AN15" t="str">
            <v>Sri Ilham Lubis</v>
          </cell>
          <cell r="AO15" t="str">
            <v>196612251993032002</v>
          </cell>
          <cell r="AP15">
            <v>4</v>
          </cell>
          <cell r="AQ15" t="str">
            <v>b</v>
          </cell>
          <cell r="AR15" t="str">
            <v>Direktur Pelayanan Haji</v>
          </cell>
          <cell r="AS15" t="str">
            <v>Pelayanan Haji</v>
          </cell>
          <cell r="AT15" t="str">
            <v>4b</v>
          </cell>
          <cell r="AU15">
            <v>2</v>
          </cell>
          <cell r="AW15" t="str">
            <v>Anggito Abimanyu</v>
          </cell>
          <cell r="AX15" t="str">
            <v>196302191988031001</v>
          </cell>
          <cell r="AY15">
            <v>4</v>
          </cell>
          <cell r="AZ15" t="str">
            <v>c</v>
          </cell>
          <cell r="BA15" t="str">
            <v>Dirjen Penyelenggaraan Haji dan Umrah</v>
          </cell>
          <cell r="BB15">
            <v>0</v>
          </cell>
          <cell r="BC15" t="str">
            <v>4e</v>
          </cell>
          <cell r="BD15">
            <v>1</v>
          </cell>
          <cell r="BF15" t="str">
            <v>Sri Ilham Lubis</v>
          </cell>
          <cell r="BG15" t="str">
            <v>196612251993032002</v>
          </cell>
          <cell r="BM15">
            <v>2</v>
          </cell>
          <cell r="BO15" t="str">
            <v>Syariful Mahya Bandar</v>
          </cell>
          <cell r="BP15" t="str">
            <v>195304041980031002</v>
          </cell>
          <cell r="BQ15">
            <v>4</v>
          </cell>
          <cell r="BR15" t="str">
            <v>b</v>
          </cell>
          <cell r="BS15" t="str">
            <v>Direktur Pembinaan Haji dan Umrah</v>
          </cell>
          <cell r="BT15" t="str">
            <v>Pembinaan Haji dan Umrah</v>
          </cell>
          <cell r="BU15" t="str">
            <v>4b</v>
          </cell>
          <cell r="BV15">
            <v>2</v>
          </cell>
          <cell r="BX15" t="str">
            <v>Surahmat</v>
          </cell>
          <cell r="BY15" t="str">
            <v>195702101978031002</v>
          </cell>
          <cell r="CB15" t="str">
            <v>Direktur Pengelolaan Dana Haji</v>
          </cell>
          <cell r="CC15" t="str">
            <v>Pengelolaan Dana Haji</v>
          </cell>
          <cell r="CD15" t="str">
            <v>4c</v>
          </cell>
          <cell r="CE15">
            <v>2</v>
          </cell>
          <cell r="CG15" t="str">
            <v>Anggito Abimanyu</v>
          </cell>
          <cell r="CH15" t="str">
            <v>196302191988031001</v>
          </cell>
          <cell r="CK15" t="str">
            <v>Dirjen Penyelenggaraan Haji dan Umrah</v>
          </cell>
          <cell r="CL15">
            <v>0</v>
          </cell>
          <cell r="CM15" t="str">
            <v>4e</v>
          </cell>
          <cell r="CN15">
            <v>1</v>
          </cell>
          <cell r="CP15" t="str">
            <v>Supardi</v>
          </cell>
          <cell r="CQ15" t="str">
            <v>195710101985031005</v>
          </cell>
          <cell r="CT15" t="str">
            <v>Direktur Pembinaan Haji dan Umrah</v>
          </cell>
          <cell r="CU15" t="str">
            <v>Pembinaan Haji dan Umrah</v>
          </cell>
          <cell r="CV15" t="str">
            <v>4b</v>
          </cell>
          <cell r="CW15">
            <v>2</v>
          </cell>
          <cell r="CY15" t="str">
            <v>Cepi Supriatna</v>
          </cell>
          <cell r="CZ15" t="str">
            <v>195707221983031004</v>
          </cell>
          <cell r="DC15" t="str">
            <v>Direktur Pembinaan Haji dan Umrah</v>
          </cell>
          <cell r="DD15" t="str">
            <v>Pembinaan Haji dan Umrah</v>
          </cell>
          <cell r="DE15" t="str">
            <v>4b</v>
          </cell>
          <cell r="DF15">
            <v>2</v>
          </cell>
        </row>
        <row r="16">
          <cell r="D16" t="str">
            <v>Arsyad Hidayat</v>
          </cell>
          <cell r="E16" t="str">
            <v>197308102000121002</v>
          </cell>
          <cell r="K16">
            <v>4</v>
          </cell>
          <cell r="M16" t="str">
            <v>Ali Rokhmad</v>
          </cell>
          <cell r="N16" t="str">
            <v>196607061994031003</v>
          </cell>
          <cell r="O16">
            <v>3</v>
          </cell>
          <cell r="P16" t="str">
            <v>c</v>
          </cell>
          <cell r="Q16" t="str">
            <v>Kabag Perencanaan dan Keuangan</v>
          </cell>
          <cell r="R16" t="str">
            <v>Sekretariat</v>
          </cell>
          <cell r="S16" t="str">
            <v>4a</v>
          </cell>
          <cell r="T16">
            <v>3</v>
          </cell>
          <cell r="V16" t="str">
            <v>Syariful Mahya Bandar</v>
          </cell>
          <cell r="W16" t="str">
            <v>195304041980031002</v>
          </cell>
          <cell r="Z16" t="str">
            <v>Direktur Pelayanan Haji</v>
          </cell>
          <cell r="AA16" t="str">
            <v>Pelayanan Haji</v>
          </cell>
          <cell r="AC16">
            <v>2</v>
          </cell>
          <cell r="AE16" t="str">
            <v>Ahda Barori As</v>
          </cell>
          <cell r="AF16" t="str">
            <v>195807251989031001</v>
          </cell>
          <cell r="AG16">
            <v>3</v>
          </cell>
          <cell r="AH16" t="str">
            <v>d</v>
          </cell>
          <cell r="AI16" t="str">
            <v>Kasubdit Pembinaan Haji Khusus</v>
          </cell>
          <cell r="AJ16" t="str">
            <v>Pembinaan Haji dan Umrah</v>
          </cell>
          <cell r="AK16" t="str">
            <v>4b</v>
          </cell>
          <cell r="AL16">
            <v>3</v>
          </cell>
          <cell r="AN16" t="str">
            <v>Edayanti</v>
          </cell>
          <cell r="AO16" t="str">
            <v>197609072002122008</v>
          </cell>
          <cell r="AP16">
            <v>4</v>
          </cell>
          <cell r="AQ16" t="str">
            <v>a</v>
          </cell>
          <cell r="AR16" t="str">
            <v>Kasi Transportasi Udara pada Subdit Transportasi dan Perlindungan Jemaah Haji</v>
          </cell>
          <cell r="AS16" t="str">
            <v>Pelayanan Haji</v>
          </cell>
          <cell r="AT16" t="str">
            <v>3c</v>
          </cell>
          <cell r="AU16">
            <v>4</v>
          </cell>
          <cell r="AW16" t="str">
            <v xml:space="preserve">Cepi Supriatna </v>
          </cell>
          <cell r="AX16" t="str">
            <v>195707221983031004</v>
          </cell>
          <cell r="AY16">
            <v>3</v>
          </cell>
          <cell r="AZ16" t="str">
            <v>d</v>
          </cell>
          <cell r="BA16" t="str">
            <v>Sekretaris Ditjen Penyelenggaraan Haji dan Umrah</v>
          </cell>
          <cell r="BB16" t="str">
            <v>Sekretariat</v>
          </cell>
          <cell r="BC16" t="str">
            <v>4b</v>
          </cell>
          <cell r="BD16">
            <v>2</v>
          </cell>
          <cell r="BF16" t="str">
            <v>Arif Nurrawi</v>
          </cell>
          <cell r="BG16" t="str">
            <v>196708061994031002</v>
          </cell>
          <cell r="BH16">
            <v>4</v>
          </cell>
          <cell r="BI16" t="str">
            <v>b</v>
          </cell>
          <cell r="BJ16" t="str">
            <v>Direktur Pelayanan Haji</v>
          </cell>
          <cell r="BK16" t="str">
            <v>Pelayanan Haji</v>
          </cell>
          <cell r="BL16" t="str">
            <v>4b</v>
          </cell>
          <cell r="BM16">
            <v>4</v>
          </cell>
          <cell r="BO16" t="str">
            <v>Nurchalis</v>
          </cell>
          <cell r="BP16" t="str">
            <v>197311072000031001</v>
          </cell>
          <cell r="BQ16">
            <v>3</v>
          </cell>
          <cell r="BR16" t="str">
            <v>c</v>
          </cell>
          <cell r="BS16" t="str">
            <v>Kasi Akomodasi di Arab Saudi pada Subdit Akomodasi dan Katering Haji</v>
          </cell>
          <cell r="BT16" t="str">
            <v>Pelayanan Haji</v>
          </cell>
          <cell r="BU16" t="str">
            <v>3c</v>
          </cell>
          <cell r="BV16">
            <v>4</v>
          </cell>
          <cell r="BX16" t="str">
            <v>Sri Ilham Lubis</v>
          </cell>
          <cell r="BY16" t="str">
            <v>196612251993032002</v>
          </cell>
          <cell r="CB16" t="str">
            <v>Kasubdit Pendaftaran Haji</v>
          </cell>
          <cell r="CC16" t="str">
            <v>Pelayanan Haji</v>
          </cell>
          <cell r="CD16" t="str">
            <v>3d</v>
          </cell>
          <cell r="CE16">
            <v>3</v>
          </cell>
          <cell r="CG16" t="str">
            <v>Ali Rokhmad</v>
          </cell>
          <cell r="CH16" t="str">
            <v>196607061994031003</v>
          </cell>
          <cell r="CK16" t="str">
            <v>Direktur Pelayanan Haji</v>
          </cell>
          <cell r="CL16" t="str">
            <v>Pelayanan Haji</v>
          </cell>
          <cell r="CM16" t="str">
            <v>4b</v>
          </cell>
          <cell r="CN16">
            <v>2</v>
          </cell>
          <cell r="CP16" t="str">
            <v>Achmad Nidjam</v>
          </cell>
          <cell r="CQ16" t="str">
            <v>196906081988021001</v>
          </cell>
          <cell r="CT16" t="str">
            <v>Kasubdit Akomodasi dan Katering Haji</v>
          </cell>
          <cell r="CU16" t="str">
            <v>Pelayanan Haji</v>
          </cell>
          <cell r="CV16" t="str">
            <v>4b</v>
          </cell>
          <cell r="CW16">
            <v>3</v>
          </cell>
          <cell r="CY16" t="str">
            <v>Miftahul Maulana</v>
          </cell>
          <cell r="CZ16" t="str">
            <v>196806111992031001</v>
          </cell>
          <cell r="DC16" t="str">
            <v>Kasubbag Verifikasi, Akuntansi dan Pelaporan Keuangan pada Bagian Perencanaan dan Keuangan</v>
          </cell>
          <cell r="DD16" t="str">
            <v>Sekretariat</v>
          </cell>
          <cell r="DE16" t="str">
            <v>4a</v>
          </cell>
          <cell r="DF16">
            <v>4</v>
          </cell>
        </row>
        <row r="17">
          <cell r="D17" t="str">
            <v>Dr. H. Marwazi, M. Ag</v>
          </cell>
          <cell r="E17" t="str">
            <v>196002061992031003</v>
          </cell>
          <cell r="F17">
            <v>4</v>
          </cell>
          <cell r="G17" t="str">
            <v>b</v>
          </cell>
          <cell r="H17" t="str">
            <v>Kakanwil Provinsi Jambi</v>
          </cell>
          <cell r="K17">
            <v>3</v>
          </cell>
          <cell r="M17" t="str">
            <v>H. Suardi Abbas, SH, MH</v>
          </cell>
          <cell r="N17" t="str">
            <v>195905251979031001</v>
          </cell>
          <cell r="Q17" t="str">
            <v>Ka. Kemenag Prop Bengkulu</v>
          </cell>
          <cell r="T17">
            <v>3</v>
          </cell>
          <cell r="V17" t="str">
            <v>Drs. H. Abdurrahman, M.Ag</v>
          </cell>
          <cell r="W17" t="str">
            <v>19621128 198303 1 002</v>
          </cell>
          <cell r="X17">
            <v>4</v>
          </cell>
          <cell r="Y17" t="str">
            <v>b</v>
          </cell>
          <cell r="Z17" t="str">
            <v>Kepala Kanwil Kemenag</v>
          </cell>
          <cell r="AB17" t="str">
            <v>Kebijakan Umum Penyelenggaraan Haji Kemenag RI</v>
          </cell>
          <cell r="AC17">
            <v>3</v>
          </cell>
          <cell r="AE17" t="str">
            <v>Drs. H. Rasmi Sattar, M.PD</v>
          </cell>
          <cell r="AI17" t="str">
            <v>Dosen STAIN Pontianak</v>
          </cell>
          <cell r="AL17">
            <v>3</v>
          </cell>
          <cell r="AN17" t="str">
            <v>Soimam, SH, MH</v>
          </cell>
          <cell r="AO17" t="str">
            <v>196404041986031003</v>
          </cell>
          <cell r="AP17">
            <v>4</v>
          </cell>
          <cell r="AQ17" t="str">
            <v>a</v>
          </cell>
          <cell r="AR17" t="str">
            <v>Kasi Lantas Keimigrasian</v>
          </cell>
          <cell r="AU17">
            <v>3</v>
          </cell>
          <cell r="AW17" t="str">
            <v>H. Abdul Halim H. Ahmad, Lc</v>
          </cell>
          <cell r="AX17" t="str">
            <v>195709111990031001</v>
          </cell>
          <cell r="AY17">
            <v>4</v>
          </cell>
          <cell r="AZ17" t="str">
            <v>c</v>
          </cell>
          <cell r="BA17" t="str">
            <v>Kakanwil</v>
          </cell>
          <cell r="BD17">
            <v>3</v>
          </cell>
          <cell r="BF17" t="str">
            <v>H. Lalu Suhaimi Ismy</v>
          </cell>
          <cell r="BG17" t="str">
            <v>195412311982031019</v>
          </cell>
          <cell r="BH17">
            <v>4</v>
          </cell>
          <cell r="BI17" t="str">
            <v>c</v>
          </cell>
          <cell r="BJ17" t="str">
            <v>Kakanwil Kemenag</v>
          </cell>
          <cell r="BM17">
            <v>3</v>
          </cell>
          <cell r="BO17" t="str">
            <v>Drs. H. Sya'ban Mauluddin, M. Pd.I</v>
          </cell>
          <cell r="BP17" t="str">
            <v>195509191985031002</v>
          </cell>
          <cell r="BQ17">
            <v>4</v>
          </cell>
          <cell r="BV17">
            <v>3</v>
          </cell>
          <cell r="BX17" t="str">
            <v>H. Abd. Rahman Kharie, S.Ag.</v>
          </cell>
          <cell r="BY17" t="str">
            <v>19590320 198603 1 002</v>
          </cell>
          <cell r="BZ17">
            <v>4</v>
          </cell>
          <cell r="CA17" t="str">
            <v>c</v>
          </cell>
          <cell r="CB17" t="str">
            <v>Ka. Kanwil</v>
          </cell>
          <cell r="CE17">
            <v>3</v>
          </cell>
          <cell r="CG17" t="str">
            <v>Dr. H. Muhajirin Yanis, M.Pd.I</v>
          </cell>
          <cell r="CH17" t="str">
            <v>196804281994031001</v>
          </cell>
          <cell r="CI17">
            <v>4</v>
          </cell>
          <cell r="CK17" t="str">
            <v>Kakanwil Kemenag Gorontalo</v>
          </cell>
          <cell r="CN17">
            <v>3</v>
          </cell>
          <cell r="CP17" t="str">
            <v>Drs. H. Mukhlis Latif, M.Si</v>
          </cell>
          <cell r="CQ17" t="str">
            <v>195912311989031021</v>
          </cell>
          <cell r="CW17">
            <v>3</v>
          </cell>
          <cell r="CY17" t="str">
            <v>Drs. H. Umar Sulaiman</v>
          </cell>
          <cell r="CZ17" t="str">
            <v>195703121979031002</v>
          </cell>
          <cell r="DA17">
            <v>4</v>
          </cell>
          <cell r="DB17" t="str">
            <v>b</v>
          </cell>
          <cell r="DF17">
            <v>3</v>
          </cell>
        </row>
        <row r="18">
          <cell r="D18" t="str">
            <v>H. Herman, S.Ag, M.Pd.I</v>
          </cell>
          <cell r="E18" t="str">
            <v>196206251987031001</v>
          </cell>
          <cell r="F18">
            <v>3</v>
          </cell>
          <cell r="G18" t="str">
            <v>d</v>
          </cell>
          <cell r="H18" t="str">
            <v>Kabid Haji, Zakat dan Wakaf</v>
          </cell>
          <cell r="K18">
            <v>3</v>
          </cell>
          <cell r="M18" t="str">
            <v>Drs. H. Zahdi Taher, MHI</v>
          </cell>
          <cell r="N18" t="str">
            <v>196710191994031002</v>
          </cell>
          <cell r="O18">
            <v>4</v>
          </cell>
          <cell r="P18" t="str">
            <v>a</v>
          </cell>
          <cell r="Q18" t="str">
            <v>Kabid. HAZAWA</v>
          </cell>
          <cell r="T18">
            <v>3</v>
          </cell>
          <cell r="V18" t="str">
            <v>Drs. H. Seraden, MH</v>
          </cell>
          <cell r="W18" t="str">
            <v>19640507 199403 1 001</v>
          </cell>
          <cell r="X18">
            <v>4</v>
          </cell>
          <cell r="Y18" t="str">
            <v>a</v>
          </cell>
          <cell r="Z18" t="str">
            <v>Kabid Gara Hazawa</v>
          </cell>
          <cell r="AB18" t="str">
            <v>Kebijakan Teknis Penyelnggaraan Haji di Provinsi Lampung</v>
          </cell>
          <cell r="AC18">
            <v>3</v>
          </cell>
          <cell r="AE18" t="str">
            <v>Drs. H. M. Basri Har</v>
          </cell>
          <cell r="AI18" t="str">
            <v>Pensiunan</v>
          </cell>
          <cell r="AL18">
            <v>3</v>
          </cell>
          <cell r="AN18" t="str">
            <v>HM, Yusi Abdhian, S.Hi</v>
          </cell>
          <cell r="AO18" t="str">
            <v>197109171993031001</v>
          </cell>
          <cell r="AP18">
            <v>3</v>
          </cell>
          <cell r="AQ18" t="str">
            <v>c</v>
          </cell>
          <cell r="AR18" t="str">
            <v>Kasi Bimjagas</v>
          </cell>
          <cell r="AU18">
            <v>3</v>
          </cell>
          <cell r="AW18" t="str">
            <v>Drs. H. Syukeriansyah</v>
          </cell>
          <cell r="AX18" t="str">
            <v>195905101981021001</v>
          </cell>
          <cell r="AY18">
            <v>3</v>
          </cell>
          <cell r="AZ18" t="str">
            <v>d</v>
          </cell>
          <cell r="BA18" t="str">
            <v>Kabid Hazawa</v>
          </cell>
          <cell r="BD18">
            <v>3</v>
          </cell>
          <cell r="BF18" t="str">
            <v>Hj. B. Raehanun Ratnasari, SH</v>
          </cell>
          <cell r="BG18" t="str">
            <v>197012171993032002</v>
          </cell>
          <cell r="BH18">
            <v>3</v>
          </cell>
          <cell r="BI18" t="str">
            <v>d</v>
          </cell>
          <cell r="BJ18" t="str">
            <v>Kasi Dokumen dan Perjalanan Haji</v>
          </cell>
          <cell r="BM18">
            <v>3</v>
          </cell>
          <cell r="BO18" t="str">
            <v>Drs. Sam Lontongan</v>
          </cell>
          <cell r="BQ18">
            <v>4</v>
          </cell>
          <cell r="BV18">
            <v>3</v>
          </cell>
          <cell r="BX18" t="str">
            <v>Drs. Nasaruddin Aly</v>
          </cell>
          <cell r="BY18" t="str">
            <v>19680413 199503 1 001</v>
          </cell>
          <cell r="BZ18">
            <v>4</v>
          </cell>
          <cell r="CA18" t="str">
            <v>a</v>
          </cell>
          <cell r="CB18" t="str">
            <v>Kabid Urais dan Penyelenggaraan Haji</v>
          </cell>
          <cell r="CE18">
            <v>3</v>
          </cell>
          <cell r="CG18" t="str">
            <v>Dr. H. Sabara K. Ngou, M.Pd,I</v>
          </cell>
          <cell r="CH18" t="str">
            <v>196707301996031001</v>
          </cell>
          <cell r="CI18">
            <v>4</v>
          </cell>
          <cell r="CK18" t="str">
            <v>Kabid Urais dan Peny. Haji</v>
          </cell>
          <cell r="CN18">
            <v>3</v>
          </cell>
          <cell r="CP18" t="str">
            <v>H. Misbahuddin, M.Ag</v>
          </cell>
          <cell r="CQ18" t="str">
            <v>197301112000031001</v>
          </cell>
          <cell r="CW18">
            <v>3</v>
          </cell>
          <cell r="CY18" t="str">
            <v>Hj. Sri Asti Nurmaya, SE</v>
          </cell>
          <cell r="CZ18" t="str">
            <v>197104062005012004</v>
          </cell>
          <cell r="DA18">
            <v>3</v>
          </cell>
          <cell r="DB18" t="str">
            <v>b</v>
          </cell>
          <cell r="DF18">
            <v>3</v>
          </cell>
        </row>
        <row r="19">
          <cell r="D19" t="str">
            <v>Mat Salim, SH, MH</v>
          </cell>
          <cell r="E19" t="str">
            <v>195807051984031001</v>
          </cell>
          <cell r="F19">
            <v>4</v>
          </cell>
          <cell r="G19" t="str">
            <v>a</v>
          </cell>
          <cell r="H19" t="str">
            <v>Kepala Kantor Imigrasi</v>
          </cell>
          <cell r="K19">
            <v>3</v>
          </cell>
          <cell r="M19" t="str">
            <v>Drs. H. Zainal abidin, MH</v>
          </cell>
          <cell r="N19" t="str">
            <v>196703021994031003</v>
          </cell>
          <cell r="O19">
            <v>4</v>
          </cell>
          <cell r="P19" t="str">
            <v>a</v>
          </cell>
          <cell r="Q19" t="str">
            <v>Ka. Kemenag Kota Bengkulu</v>
          </cell>
          <cell r="T19">
            <v>3</v>
          </cell>
          <cell r="V19" t="str">
            <v>H. Endang Syarifuddin, SKM, MM</v>
          </cell>
          <cell r="W19" t="str">
            <v>19600107 1998201 1 001</v>
          </cell>
          <cell r="X19">
            <v>4</v>
          </cell>
          <cell r="Y19" t="str">
            <v>b</v>
          </cell>
          <cell r="Z19" t="str">
            <v>Kepala KKP Panjang</v>
          </cell>
          <cell r="AB19" t="str">
            <v>Pelayanan Pembuatan Paspor Jamaah Haji</v>
          </cell>
          <cell r="AC19">
            <v>3</v>
          </cell>
          <cell r="AE19" t="str">
            <v>Dr. H. Wajidi Sayadi, M.Pd</v>
          </cell>
          <cell r="AI19" t="str">
            <v>Dosen STAIN Pontianak</v>
          </cell>
          <cell r="AL19">
            <v>3</v>
          </cell>
          <cell r="AN19" t="str">
            <v>Drs. H. Ubaidillah Ahmad</v>
          </cell>
          <cell r="AO19" t="str">
            <v>196004231990031001</v>
          </cell>
          <cell r="AP19">
            <v>4</v>
          </cell>
          <cell r="AQ19" t="str">
            <v>a</v>
          </cell>
          <cell r="AR19" t="str">
            <v>Kabid HAZAWA</v>
          </cell>
          <cell r="AU19">
            <v>3</v>
          </cell>
          <cell r="AW19" t="str">
            <v>Drs. H. M. Ilyas, M.Ag</v>
          </cell>
          <cell r="AX19" t="str">
            <v>195803191990031001</v>
          </cell>
          <cell r="AY19">
            <v>4</v>
          </cell>
          <cell r="AZ19" t="str">
            <v>b</v>
          </cell>
          <cell r="BA19" t="str">
            <v>Kabid Urais</v>
          </cell>
          <cell r="BD19">
            <v>3</v>
          </cell>
          <cell r="BF19" t="str">
            <v>H. Supardan, S.Si</v>
          </cell>
          <cell r="BG19" t="str">
            <v>197310161993031003</v>
          </cell>
          <cell r="BH19">
            <v>3</v>
          </cell>
          <cell r="BI19" t="str">
            <v>d</v>
          </cell>
          <cell r="BJ19" t="str">
            <v>Kasi Perbekalan dan Akomodasi</v>
          </cell>
          <cell r="BM19">
            <v>3</v>
          </cell>
          <cell r="BO19" t="str">
            <v>dr. Tikla Mokoagow</v>
          </cell>
          <cell r="BQ19">
            <v>3</v>
          </cell>
          <cell r="BV19">
            <v>3</v>
          </cell>
          <cell r="BX19" t="str">
            <v>dr. H. Husen Kausaha, M.Kes,</v>
          </cell>
          <cell r="BY19" t="str">
            <v>19560812 198503 1 023</v>
          </cell>
          <cell r="BZ19">
            <v>4</v>
          </cell>
          <cell r="CA19" t="str">
            <v>c</v>
          </cell>
          <cell r="CB19" t="str">
            <v>Kadis Kesehatan Prov. Malut</v>
          </cell>
          <cell r="CE19">
            <v>3</v>
          </cell>
          <cell r="CG19" t="str">
            <v>dr. H. Triyanto S. Bialangi, M.Kes</v>
          </cell>
          <cell r="CH19" t="str">
            <v>196311011991031009</v>
          </cell>
          <cell r="CI19">
            <v>4</v>
          </cell>
          <cell r="CK19" t="str">
            <v>Kepala Dinas Kesehatan Provinsi Gorontalo</v>
          </cell>
          <cell r="CN19">
            <v>3</v>
          </cell>
          <cell r="CP19" t="str">
            <v>Drs. H. Arifin, M.Si</v>
          </cell>
          <cell r="CQ19" t="str">
            <v>196604241993031001</v>
          </cell>
          <cell r="CW19">
            <v>3</v>
          </cell>
          <cell r="CY19" t="str">
            <v>Arry Supardiono</v>
          </cell>
          <cell r="CZ19" t="str">
            <v>195706061979031001</v>
          </cell>
          <cell r="DF19">
            <v>3</v>
          </cell>
        </row>
        <row r="20">
          <cell r="D20" t="str">
            <v>Drs. H. Mahbub Daryanto, M.Pd.I</v>
          </cell>
          <cell r="E20" t="str">
            <v>150247683</v>
          </cell>
          <cell r="F20">
            <v>4</v>
          </cell>
          <cell r="G20" t="str">
            <v>a</v>
          </cell>
          <cell r="H20" t="str">
            <v>Kabag TU</v>
          </cell>
          <cell r="K20">
            <v>3</v>
          </cell>
          <cell r="M20" t="str">
            <v>Zakir Ramadhan</v>
          </cell>
          <cell r="N20" t="str">
            <v>197509062000031001</v>
          </cell>
          <cell r="O20">
            <v>3</v>
          </cell>
          <cell r="P20" t="str">
            <v>c</v>
          </cell>
          <cell r="Q20" t="str">
            <v>Kasi Perjalanan dan Sarana</v>
          </cell>
          <cell r="T20">
            <v>3</v>
          </cell>
          <cell r="V20" t="str">
            <v>H. Abdul Basid, S.Ag, MM</v>
          </cell>
          <cell r="W20" t="str">
            <v>196806121997031002</v>
          </cell>
          <cell r="X20">
            <v>3</v>
          </cell>
          <cell r="Y20" t="str">
            <v>d</v>
          </cell>
          <cell r="Z20" t="str">
            <v>Kepala Seksi Perjalanan dan Sarana Haji</v>
          </cell>
          <cell r="AB20" t="str">
            <v>Pelayanan Kesehatan Jamaah Haji</v>
          </cell>
          <cell r="AC20">
            <v>3</v>
          </cell>
          <cell r="AE20" t="str">
            <v>Drs. H. Abdul Aziz AL</v>
          </cell>
          <cell r="AI20" t="str">
            <v>Penyuluh Agama</v>
          </cell>
          <cell r="AL20">
            <v>3</v>
          </cell>
          <cell r="AN20" t="str">
            <v>Fitsa Baharuddin</v>
          </cell>
          <cell r="AO20" t="str">
            <v>197310272000031002</v>
          </cell>
          <cell r="AP20">
            <v>3</v>
          </cell>
          <cell r="AQ20" t="str">
            <v>d</v>
          </cell>
          <cell r="AR20" t="str">
            <v>Kasi Sarana</v>
          </cell>
          <cell r="AU20">
            <v>3</v>
          </cell>
          <cell r="AW20" t="str">
            <v>Drs. H. Yuliansyah, MM</v>
          </cell>
          <cell r="AX20" t="str">
            <v>196911081994031001</v>
          </cell>
          <cell r="AY20">
            <v>4</v>
          </cell>
          <cell r="AZ20" t="str">
            <v>a</v>
          </cell>
          <cell r="BA20" t="str">
            <v>Kasubbag Perencanaan</v>
          </cell>
          <cell r="BD20">
            <v>3</v>
          </cell>
          <cell r="BF20" t="str">
            <v>H. Jaelani, M.Pd</v>
          </cell>
          <cell r="BG20" t="str">
            <v>196604101994041002</v>
          </cell>
          <cell r="BH20">
            <v>4</v>
          </cell>
          <cell r="BI20" t="str">
            <v>a</v>
          </cell>
          <cell r="BJ20" t="str">
            <v>Kasi Kelembagaan Bidang Mapenda</v>
          </cell>
          <cell r="BM20">
            <v>3</v>
          </cell>
          <cell r="BO20" t="str">
            <v>Drs. H. M. Yusuf Otoluwa</v>
          </cell>
          <cell r="BV20">
            <v>3</v>
          </cell>
          <cell r="BX20" t="str">
            <v>Suwardoyo, SH.</v>
          </cell>
          <cell r="BY20" t="str">
            <v>19570818 197603 1 001</v>
          </cell>
          <cell r="BZ20">
            <v>4</v>
          </cell>
          <cell r="CA20" t="str">
            <v>a</v>
          </cell>
          <cell r="CB20" t="str">
            <v>Kepala Kantor Imigrasi Klas II a Ternate</v>
          </cell>
          <cell r="CE20">
            <v>3</v>
          </cell>
          <cell r="CG20" t="str">
            <v>Dian Ediyono</v>
          </cell>
          <cell r="CK20" t="str">
            <v>Pimpinan Perwakilan PT Garuda Indonesia Gorontalo</v>
          </cell>
          <cell r="CN20">
            <v>3</v>
          </cell>
          <cell r="CP20" t="str">
            <v>Drs. H. Sahabuddin Kasim, M. Hi</v>
          </cell>
          <cell r="CQ20" t="str">
            <v>195201101980031001</v>
          </cell>
          <cell r="CW20">
            <v>3</v>
          </cell>
          <cell r="CY20" t="str">
            <v>dr. Victor</v>
          </cell>
          <cell r="DF20">
            <v>3</v>
          </cell>
        </row>
        <row r="21">
          <cell r="D21" t="str">
            <v>Nama</v>
          </cell>
          <cell r="E21" t="str">
            <v>NIP</v>
          </cell>
          <cell r="F21" t="str">
            <v>Gol</v>
          </cell>
          <cell r="G21" t="str">
            <v>Ruang</v>
          </cell>
          <cell r="H21" t="str">
            <v>Jabatan</v>
          </cell>
          <cell r="I21" t="str">
            <v>Instansi</v>
          </cell>
          <cell r="M21" t="str">
            <v>Nama</v>
          </cell>
          <cell r="N21" t="str">
            <v>NIP</v>
          </cell>
          <cell r="O21" t="str">
            <v>Gol</v>
          </cell>
          <cell r="P21" t="str">
            <v>Ruang</v>
          </cell>
          <cell r="Q21" t="str">
            <v>Jabatan</v>
          </cell>
          <cell r="R21" t="str">
            <v>Instansi</v>
          </cell>
          <cell r="V21" t="str">
            <v>Nama</v>
          </cell>
          <cell r="W21" t="str">
            <v>NIP</v>
          </cell>
          <cell r="X21" t="str">
            <v>Gol</v>
          </cell>
          <cell r="Y21" t="str">
            <v>Ruang</v>
          </cell>
          <cell r="Z21" t="str">
            <v>Jabatan</v>
          </cell>
          <cell r="AA21" t="str">
            <v>Instansi</v>
          </cell>
          <cell r="AE21" t="str">
            <v>Nama</v>
          </cell>
          <cell r="AF21" t="str">
            <v>NIP</v>
          </cell>
          <cell r="AG21" t="str">
            <v>Gol</v>
          </cell>
          <cell r="AH21" t="str">
            <v>Ruang</v>
          </cell>
          <cell r="AI21" t="str">
            <v>Jabatan</v>
          </cell>
          <cell r="AJ21" t="str">
            <v>Instansi</v>
          </cell>
          <cell r="AN21" t="str">
            <v>Nama</v>
          </cell>
          <cell r="AO21" t="str">
            <v>NIP</v>
          </cell>
          <cell r="AP21" t="str">
            <v>Gol</v>
          </cell>
          <cell r="AQ21" t="str">
            <v>Ruang</v>
          </cell>
          <cell r="AR21" t="str">
            <v>Jabatan</v>
          </cell>
          <cell r="AS21" t="str">
            <v>Instansi</v>
          </cell>
          <cell r="AW21" t="str">
            <v>Nama</v>
          </cell>
          <cell r="AX21" t="str">
            <v>NIP</v>
          </cell>
          <cell r="AY21" t="str">
            <v>Gol</v>
          </cell>
          <cell r="AZ21" t="str">
            <v>Ruang</v>
          </cell>
          <cell r="BA21" t="str">
            <v>Jabatan</v>
          </cell>
          <cell r="BB21" t="str">
            <v>Instansi</v>
          </cell>
          <cell r="BF21" t="str">
            <v>Nama</v>
          </cell>
          <cell r="BG21" t="str">
            <v>NIP</v>
          </cell>
          <cell r="BH21" t="str">
            <v>Gol</v>
          </cell>
          <cell r="BI21" t="str">
            <v>Ruang</v>
          </cell>
          <cell r="BJ21" t="str">
            <v>Jabatan</v>
          </cell>
          <cell r="BK21" t="str">
            <v>Instansi</v>
          </cell>
          <cell r="BO21" t="str">
            <v>Nama</v>
          </cell>
          <cell r="BP21" t="str">
            <v>NIP</v>
          </cell>
          <cell r="BQ21" t="str">
            <v>Gol</v>
          </cell>
          <cell r="BR21" t="str">
            <v>Ruang</v>
          </cell>
          <cell r="BS21" t="str">
            <v>Jabatan</v>
          </cell>
          <cell r="BT21" t="str">
            <v>Instansi</v>
          </cell>
          <cell r="BX21" t="str">
            <v>Nama</v>
          </cell>
          <cell r="BY21" t="str">
            <v>NIP</v>
          </cell>
          <cell r="BZ21" t="str">
            <v>Gol</v>
          </cell>
          <cell r="CA21" t="str">
            <v>Ruang</v>
          </cell>
          <cell r="CB21" t="str">
            <v>Jabatan</v>
          </cell>
          <cell r="CC21" t="str">
            <v>Instansi</v>
          </cell>
          <cell r="CG21" t="str">
            <v>Nama</v>
          </cell>
          <cell r="CH21" t="str">
            <v>NIP</v>
          </cell>
          <cell r="CI21" t="str">
            <v>Gol</v>
          </cell>
          <cell r="CJ21" t="str">
            <v>Ruang</v>
          </cell>
          <cell r="CK21" t="str">
            <v>Jabatan</v>
          </cell>
          <cell r="CL21" t="str">
            <v>Instansi</v>
          </cell>
          <cell r="CP21" t="str">
            <v>Nama</v>
          </cell>
          <cell r="CQ21" t="str">
            <v>NIP</v>
          </cell>
          <cell r="CR21" t="str">
            <v>Gol</v>
          </cell>
          <cell r="CS21" t="str">
            <v>Ruang</v>
          </cell>
          <cell r="CT21" t="str">
            <v>Jabatan</v>
          </cell>
          <cell r="CU21" t="str">
            <v>Instansi</v>
          </cell>
          <cell r="CY21" t="str">
            <v>Nama</v>
          </cell>
          <cell r="CZ21" t="str">
            <v>NIP</v>
          </cell>
          <cell r="DA21" t="str">
            <v>Gol</v>
          </cell>
          <cell r="DB21" t="str">
            <v>Ruang</v>
          </cell>
          <cell r="DC21" t="str">
            <v>Jabatan</v>
          </cell>
          <cell r="DD21" t="str">
            <v>Instansi</v>
          </cell>
        </row>
        <row r="22">
          <cell r="D22" t="str">
            <v>H. Firdaus Firmansyah, SE</v>
          </cell>
          <cell r="E22" t="str">
            <v>198001312003121004</v>
          </cell>
          <cell r="F22">
            <v>3</v>
          </cell>
          <cell r="G22" t="str">
            <v>b</v>
          </cell>
          <cell r="H22" t="str">
            <v>Kasi Bimbingan Jemaah dan Petugas Haji</v>
          </cell>
          <cell r="M22" t="str">
            <v>H. Ishak, PH, SH</v>
          </cell>
          <cell r="N22" t="str">
            <v>195703131982031001</v>
          </cell>
          <cell r="O22">
            <v>3</v>
          </cell>
          <cell r="P22" t="str">
            <v>d</v>
          </cell>
          <cell r="Q22" t="str">
            <v>Kasi Bimbingan Jemaah dan Petugas</v>
          </cell>
          <cell r="V22" t="str">
            <v>Drs. H.M. Kirzin</v>
          </cell>
          <cell r="W22" t="str">
            <v>19600805 199203 1 001</v>
          </cell>
          <cell r="X22">
            <v>3</v>
          </cell>
          <cell r="Y22" t="str">
            <v>d</v>
          </cell>
          <cell r="Z22" t="str">
            <v>Kasi Penyuluhan Haji &amp; Umroh</v>
          </cell>
          <cell r="AE22" t="str">
            <v>Drs. H. Aminuddin</v>
          </cell>
          <cell r="AF22" t="str">
            <v>196006191979031001</v>
          </cell>
          <cell r="AG22">
            <v>3</v>
          </cell>
          <cell r="AH22" t="str">
            <v>d</v>
          </cell>
          <cell r="AI22" t="str">
            <v>Kasi Pemberdayaan Zakat dan Wakaf</v>
          </cell>
          <cell r="AN22" t="str">
            <v>Hj. Noorhayati</v>
          </cell>
          <cell r="AO22" t="str">
            <v>196007271981022001</v>
          </cell>
          <cell r="AP22">
            <v>3</v>
          </cell>
          <cell r="AQ22" t="str">
            <v>d</v>
          </cell>
          <cell r="AR22" t="str">
            <v>Kasi Wakaf</v>
          </cell>
          <cell r="AW22" t="str">
            <v>H. Zainal Arifin, S.Ag, M.Kom</v>
          </cell>
          <cell r="AX22" t="str">
            <v>196210101985031004</v>
          </cell>
          <cell r="AY22">
            <v>3</v>
          </cell>
          <cell r="AZ22" t="str">
            <v>d</v>
          </cell>
          <cell r="BA22" t="str">
            <v>Kasi Bimjagas</v>
          </cell>
          <cell r="BF22" t="str">
            <v>Hj. Ika Mursilawati, SH</v>
          </cell>
          <cell r="BG22" t="str">
            <v>196605281993032003</v>
          </cell>
          <cell r="BH22">
            <v>3</v>
          </cell>
          <cell r="BI22" t="str">
            <v>d</v>
          </cell>
          <cell r="BJ22" t="str">
            <v>Kasi Bimjah dan Petugas Haji</v>
          </cell>
          <cell r="BO22" t="str">
            <v>Yahya Pasiak, S.Ag, MM</v>
          </cell>
          <cell r="BP22" t="str">
            <v>197308192001121003</v>
          </cell>
          <cell r="BQ22">
            <v>3</v>
          </cell>
          <cell r="BX22" t="str">
            <v>Drs. H. Ibrahim Wasaraka</v>
          </cell>
          <cell r="BY22" t="str">
            <v>19590830 199703 1 001</v>
          </cell>
          <cell r="BZ22">
            <v>3</v>
          </cell>
          <cell r="CA22" t="str">
            <v>d</v>
          </cell>
          <cell r="CB22" t="str">
            <v>Kasi Pembinaan Haji</v>
          </cell>
          <cell r="CG22" t="str">
            <v>Dra. Hj. Maryam Hamid, M.Pd.I</v>
          </cell>
          <cell r="CH22" t="str">
            <v>196811241995022001</v>
          </cell>
          <cell r="CI22">
            <v>4</v>
          </cell>
          <cell r="CK22" t="str">
            <v>Kasi Pelayanan Haji</v>
          </cell>
          <cell r="CP22" t="str">
            <v>H. Yading Syarif, S.Ag, M.Si</v>
          </cell>
          <cell r="CQ22" t="str">
            <v>196209211993031003</v>
          </cell>
          <cell r="CY22" t="str">
            <v>Asis Hegemur, MM</v>
          </cell>
          <cell r="CZ22" t="str">
            <v>197508251996031001</v>
          </cell>
          <cell r="DA22">
            <v>3</v>
          </cell>
          <cell r="DB22" t="str">
            <v>c</v>
          </cell>
        </row>
        <row r="23">
          <cell r="D23" t="str">
            <v>Drs. Mustamin</v>
          </cell>
          <cell r="E23" t="str">
            <v>196112311991031006</v>
          </cell>
          <cell r="F23">
            <v>3</v>
          </cell>
          <cell r="G23" t="str">
            <v>d</v>
          </cell>
          <cell r="H23" t="str">
            <v>Kasi Bina Lembaga Zakat dan Wakaf</v>
          </cell>
          <cell r="M23" t="str">
            <v>Drs. H. Zainal Aliawan, M.Pd.I</v>
          </cell>
          <cell r="N23" t="str">
            <v>1960011993031001</v>
          </cell>
          <cell r="O23">
            <v>3</v>
          </cell>
          <cell r="P23" t="str">
            <v>d</v>
          </cell>
          <cell r="Q23" t="str">
            <v>Kasi Pemberdayaan Zakat Wakaf</v>
          </cell>
          <cell r="V23" t="str">
            <v>Arif Rahman, S.Ag, MM</v>
          </cell>
          <cell r="W23" t="str">
            <v>19660520 198603 1 002</v>
          </cell>
          <cell r="X23">
            <v>3</v>
          </cell>
          <cell r="Y23" t="str">
            <v>d</v>
          </cell>
          <cell r="Z23" t="str">
            <v>Kasi Pemberdayaan Zawa</v>
          </cell>
          <cell r="AE23" t="str">
            <v>Nuniek Sari Kartika, SE, MM</v>
          </cell>
          <cell r="AF23" t="str">
            <v>197708032003122003</v>
          </cell>
          <cell r="AG23">
            <v>3</v>
          </cell>
          <cell r="AH23" t="str">
            <v>b</v>
          </cell>
          <cell r="AI23" t="str">
            <v>Kasi Bina Lembaga Zakat dan Wakaf</v>
          </cell>
          <cell r="AN23" t="str">
            <v>H. Suwarso</v>
          </cell>
          <cell r="AO23" t="str">
            <v>196409081987031002</v>
          </cell>
          <cell r="AP23">
            <v>3</v>
          </cell>
          <cell r="AQ23" t="str">
            <v>d</v>
          </cell>
          <cell r="AR23" t="str">
            <v>Kasi Zakat</v>
          </cell>
          <cell r="AW23" t="str">
            <v>H. Nofirman, S.Kom</v>
          </cell>
          <cell r="AX23" t="str">
            <v>196611172000031002</v>
          </cell>
          <cell r="AY23">
            <v>3</v>
          </cell>
          <cell r="AZ23" t="str">
            <v>d</v>
          </cell>
          <cell r="BA23" t="str">
            <v>Fungsional Pranata Komputer</v>
          </cell>
          <cell r="BF23" t="str">
            <v>H. Mastur, MM</v>
          </cell>
          <cell r="BJ23" t="str">
            <v xml:space="preserve">Kasi Penyuluhan </v>
          </cell>
          <cell r="BO23" t="str">
            <v>Drs. Much. Rusjdi Musanip</v>
          </cell>
          <cell r="BP23" t="str">
            <v>196904041996031002</v>
          </cell>
          <cell r="BQ23">
            <v>3</v>
          </cell>
          <cell r="BX23" t="str">
            <v>H. Yusri Doya, S.Ag., M.Si.</v>
          </cell>
          <cell r="BY23" t="str">
            <v>19740101 200003 1 003</v>
          </cell>
          <cell r="BZ23">
            <v>3</v>
          </cell>
          <cell r="CA23" t="str">
            <v>d</v>
          </cell>
          <cell r="CB23" t="str">
            <v>Kasi Kepenghuluan dan Kel. Sakinah</v>
          </cell>
          <cell r="CG23" t="str">
            <v>H. Moh. Shafwan Ali, M.HI</v>
          </cell>
          <cell r="CH23" t="str">
            <v>196705062003021001</v>
          </cell>
          <cell r="CI23">
            <v>3</v>
          </cell>
          <cell r="CK23" t="str">
            <v>Kasi Pembinaan Haji</v>
          </cell>
          <cell r="CP23" t="str">
            <v>H. Nuim H. Muchtar, SE</v>
          </cell>
          <cell r="CQ23" t="str">
            <v>197005091994031001</v>
          </cell>
          <cell r="CY23" t="str">
            <v>Drs. Mursalim Tola, MH</v>
          </cell>
          <cell r="CZ23" t="str">
            <v>196807161995031002</v>
          </cell>
          <cell r="DA23">
            <v>3</v>
          </cell>
          <cell r="DB23" t="str">
            <v>d</v>
          </cell>
        </row>
        <row r="24">
          <cell r="D24" t="str">
            <v>Maidarlismawati, S.Pd.I</v>
          </cell>
          <cell r="E24" t="str">
            <v>196304191993032001</v>
          </cell>
          <cell r="F24">
            <v>3</v>
          </cell>
          <cell r="G24" t="str">
            <v>d</v>
          </cell>
          <cell r="H24" t="str">
            <v>Kasi Pemberdayaan Zakat dan Wakaf</v>
          </cell>
          <cell r="M24" t="str">
            <v>H. Matridi, S.Ag, MAP</v>
          </cell>
          <cell r="N24" t="str">
            <v>197707202003131002</v>
          </cell>
          <cell r="O24">
            <v>3</v>
          </cell>
          <cell r="P24" t="str">
            <v>b</v>
          </cell>
          <cell r="Q24" t="str">
            <v>Kasi Bina Lembaga Zakat Wakaf</v>
          </cell>
          <cell r="V24" t="str">
            <v>Dra. Hj. Rita Linda, M.Ag</v>
          </cell>
          <cell r="W24" t="str">
            <v>19701001 199403 2 001</v>
          </cell>
          <cell r="X24">
            <v>3</v>
          </cell>
          <cell r="Y24" t="str">
            <v>d</v>
          </cell>
          <cell r="Z24" t="str">
            <v>Kasi Bina Lembaga Zawa</v>
          </cell>
          <cell r="AE24" t="str">
            <v>M. Yusuf, S.Hi</v>
          </cell>
          <cell r="AF24" t="str">
            <v>196904052003121001</v>
          </cell>
          <cell r="AG24">
            <v>2</v>
          </cell>
          <cell r="AH24" t="str">
            <v>b</v>
          </cell>
          <cell r="AI24" t="str">
            <v>Pelaksana Bidang Hazawa</v>
          </cell>
          <cell r="AN24" t="str">
            <v>Wahyu Eka Saputra</v>
          </cell>
          <cell r="AO24" t="str">
            <v>Honorer</v>
          </cell>
          <cell r="AR24" t="str">
            <v>Pelaksana Bidang Hazawa</v>
          </cell>
          <cell r="AW24" t="str">
            <v>H. Ali Hanafiah, S.Ag</v>
          </cell>
          <cell r="AX24" t="str">
            <v>197009111999031004</v>
          </cell>
          <cell r="AY24">
            <v>3</v>
          </cell>
          <cell r="AZ24" t="str">
            <v>b</v>
          </cell>
          <cell r="BA24" t="str">
            <v>Pelaksana Seksi Perjalanan dan Sarana Haji</v>
          </cell>
          <cell r="BF24" t="str">
            <v>H. Rahadiawan, S.Kom</v>
          </cell>
          <cell r="BG24" t="str">
            <v>197306112000031001</v>
          </cell>
          <cell r="BH24">
            <v>3</v>
          </cell>
          <cell r="BI24" t="str">
            <v>c</v>
          </cell>
          <cell r="BJ24" t="str">
            <v>Staf Bidang PHU</v>
          </cell>
          <cell r="BO24" t="str">
            <v>Drs. Cipto Sadnyoto</v>
          </cell>
          <cell r="BP24" t="str">
            <v>195811271981031002</v>
          </cell>
          <cell r="BQ24">
            <v>3</v>
          </cell>
          <cell r="BX24" t="str">
            <v>H. Dahlan Saidi, SH</v>
          </cell>
          <cell r="BY24" t="str">
            <v>19700806 200012 1 001</v>
          </cell>
          <cell r="BZ24">
            <v>3</v>
          </cell>
          <cell r="CA24" t="str">
            <v>d</v>
          </cell>
          <cell r="CB24" t="str">
            <v xml:space="preserve">Kasi Produk Halal, Ibadah Sosial dan Kemitraan Ummat </v>
          </cell>
          <cell r="CC24" t="str">
            <v>Kanwil Kemenag Prov. Maluku Utara</v>
          </cell>
          <cell r="CG24" t="str">
            <v>H. Asrul Lasapa, S.Ag</v>
          </cell>
          <cell r="CH24" t="str">
            <v>197309202003121001</v>
          </cell>
          <cell r="CI24">
            <v>3</v>
          </cell>
          <cell r="CK24" t="str">
            <v>Kasi Kepenghuluan dan Keluarga Sakinah</v>
          </cell>
          <cell r="CP24" t="str">
            <v>Hamdi. S</v>
          </cell>
          <cell r="CQ24" t="str">
            <v>196807292007011029</v>
          </cell>
          <cell r="CY24" t="str">
            <v>Kasman La Ode, SE</v>
          </cell>
          <cell r="CZ24" t="str">
            <v>197411112005011003</v>
          </cell>
          <cell r="DA24">
            <v>3</v>
          </cell>
          <cell r="DB24" t="str">
            <v>a</v>
          </cell>
        </row>
        <row r="25">
          <cell r="D25" t="str">
            <v>H. Khoirul Anam, SE</v>
          </cell>
          <cell r="E25" t="str">
            <v>198004192006041002</v>
          </cell>
          <cell r="F25">
            <v>3</v>
          </cell>
          <cell r="G25" t="str">
            <v>d</v>
          </cell>
          <cell r="H25" t="str">
            <v>Staf Perjalanan dan Sarana</v>
          </cell>
          <cell r="M25" t="str">
            <v>H. Kharnolis, S.Sos</v>
          </cell>
          <cell r="N25" t="str">
            <v>197107101994021001</v>
          </cell>
          <cell r="O25">
            <v>3</v>
          </cell>
          <cell r="P25" t="str">
            <v>c</v>
          </cell>
          <cell r="Q25" t="str">
            <v>Pelaksana HAZAWA</v>
          </cell>
          <cell r="V25" t="str">
            <v>Djoni Adhan. S, S.Ag, MM</v>
          </cell>
          <cell r="W25" t="str">
            <v>19690606 200212 1 001</v>
          </cell>
          <cell r="X25">
            <v>3</v>
          </cell>
          <cell r="Y25" t="str">
            <v>d</v>
          </cell>
          <cell r="Z25" t="str">
            <v>Staf Seksi Pemberdayaan Zawa</v>
          </cell>
          <cell r="AE25" t="str">
            <v>Huznul Khatimah, S.Hi</v>
          </cell>
          <cell r="AF25" t="str">
            <v>198104222009012007</v>
          </cell>
          <cell r="AG25">
            <v>3</v>
          </cell>
          <cell r="AH25" t="str">
            <v>a</v>
          </cell>
          <cell r="AI25" t="str">
            <v>Pelaksana Bidang Hazawa</v>
          </cell>
          <cell r="AN25" t="str">
            <v>Hj. Muji Karyati</v>
          </cell>
          <cell r="AO25" t="str">
            <v>196005151982032004</v>
          </cell>
          <cell r="AP25">
            <v>3</v>
          </cell>
          <cell r="AQ25" t="str">
            <v>d</v>
          </cell>
          <cell r="AR25" t="str">
            <v>Pelaksana Bidang Hazawa</v>
          </cell>
          <cell r="AW25" t="str">
            <v>Drs. Zainal Muttaqin, M.Ikom</v>
          </cell>
          <cell r="AX25" t="str">
            <v>196806011997031001</v>
          </cell>
          <cell r="AY25">
            <v>3</v>
          </cell>
          <cell r="AZ25" t="str">
            <v>d</v>
          </cell>
          <cell r="BA25" t="str">
            <v>Kasi Penyuluhan Haji dan Umrah</v>
          </cell>
          <cell r="BF25" t="str">
            <v>Hj. Nurlah</v>
          </cell>
          <cell r="BG25" t="str">
            <v>19580321198603</v>
          </cell>
          <cell r="BH25">
            <v>3</v>
          </cell>
          <cell r="BI25" t="str">
            <v>b</v>
          </cell>
          <cell r="BJ25" t="str">
            <v>Staf Bidang PHU</v>
          </cell>
          <cell r="BO25" t="str">
            <v>Sitti Fauzia Tunai, S.Ag</v>
          </cell>
          <cell r="BP25" t="str">
            <v>197802122008012001</v>
          </cell>
          <cell r="BQ25">
            <v>3</v>
          </cell>
          <cell r="BX25" t="str">
            <v>H. Abdurrahman Assagaf, S.Ag., M.Pd.</v>
          </cell>
          <cell r="BY25" t="str">
            <v>19711222 199803 1 002</v>
          </cell>
          <cell r="BZ25">
            <v>4</v>
          </cell>
          <cell r="CA25" t="str">
            <v>a</v>
          </cell>
          <cell r="CB25" t="str">
            <v>Kasi Pekapontren</v>
          </cell>
          <cell r="CG25" t="str">
            <v>Hasriyah Yanis, S.Ag</v>
          </cell>
          <cell r="CH25" t="str">
            <v>197212202002122001</v>
          </cell>
          <cell r="CI25">
            <v>3</v>
          </cell>
          <cell r="CK25" t="str">
            <v>Penyiap Bahan pada Seksi Pembinaan Haji</v>
          </cell>
          <cell r="CP25" t="str">
            <v>Dra. Hj. Andi Nuralam</v>
          </cell>
          <cell r="CQ25" t="str">
            <v>195912311992022006</v>
          </cell>
          <cell r="CY25" t="str">
            <v>H. Malikin Kosefa</v>
          </cell>
          <cell r="CZ25" t="str">
            <v>195905021982131006</v>
          </cell>
          <cell r="DA25">
            <v>3</v>
          </cell>
          <cell r="DB25" t="str">
            <v>b</v>
          </cell>
        </row>
        <row r="26">
          <cell r="D26" t="str">
            <v>Achmat Juni, S.Pd.I</v>
          </cell>
          <cell r="E26" t="str">
            <v>196704162006041001</v>
          </cell>
          <cell r="F26">
            <v>2</v>
          </cell>
          <cell r="G26" t="str">
            <v>b</v>
          </cell>
          <cell r="H26" t="str">
            <v>Staf Penyuluhan Haji dan Umrah</v>
          </cell>
          <cell r="M26" t="str">
            <v>H. Nopian Gustari, JH, M.Pdi</v>
          </cell>
          <cell r="N26" t="str">
            <v>197909112002121001</v>
          </cell>
          <cell r="Q26" t="str">
            <v>Pelaksana Subbag Hukmas</v>
          </cell>
          <cell r="V26" t="str">
            <v>Hj. Elya Yuniar, ST</v>
          </cell>
          <cell r="W26" t="str">
            <v>197212292000032001</v>
          </cell>
          <cell r="X26">
            <v>3</v>
          </cell>
          <cell r="Y26" t="str">
            <v>d</v>
          </cell>
          <cell r="Z26" t="str">
            <v>Staf Seksi Perjalanan &amp; Sarana Haji</v>
          </cell>
          <cell r="AE26" t="str">
            <v>Hj. Henny Lindawaty, ST</v>
          </cell>
          <cell r="AF26" t="str">
            <v>197204022000032004</v>
          </cell>
          <cell r="AG26">
            <v>3</v>
          </cell>
          <cell r="AH26" t="str">
            <v>c</v>
          </cell>
          <cell r="AI26" t="str">
            <v>Pelaksana Bidang Hazawa</v>
          </cell>
          <cell r="AN26" t="str">
            <v>M. Agus Pranoto</v>
          </cell>
          <cell r="AO26" t="str">
            <v>197208271994031004</v>
          </cell>
          <cell r="AP26">
            <v>3</v>
          </cell>
          <cell r="AQ26" t="str">
            <v>b</v>
          </cell>
          <cell r="AR26" t="str">
            <v>Pelaksana Bidang Hazawa</v>
          </cell>
          <cell r="AW26" t="str">
            <v>H. Haris Fadillah, S.Ag</v>
          </cell>
          <cell r="AX26" t="str">
            <v>197604062009011018</v>
          </cell>
          <cell r="AY26">
            <v>3</v>
          </cell>
          <cell r="AZ26" t="str">
            <v>a</v>
          </cell>
          <cell r="BA26" t="str">
            <v>Pelaksana Bimjagas</v>
          </cell>
          <cell r="BF26" t="str">
            <v>Ery Kurniawati, SE</v>
          </cell>
          <cell r="BG26" t="str">
            <v>197807022006042002</v>
          </cell>
          <cell r="BH26">
            <v>3</v>
          </cell>
          <cell r="BI26" t="str">
            <v>b</v>
          </cell>
          <cell r="BJ26" t="str">
            <v>Staf Bidang PHU</v>
          </cell>
          <cell r="BO26" t="str">
            <v>H. Abd. Rasyid Tambipi</v>
          </cell>
          <cell r="BQ26">
            <v>3</v>
          </cell>
          <cell r="BX26" t="str">
            <v>Azhar Soleman, S.Ag., MH.</v>
          </cell>
          <cell r="BY26" t="str">
            <v>19700710 199603 1 001</v>
          </cell>
          <cell r="BZ26">
            <v>3</v>
          </cell>
          <cell r="CA26" t="str">
            <v>d</v>
          </cell>
          <cell r="CB26" t="str">
            <v>Kasubag Ortala dan Kepegawaian</v>
          </cell>
          <cell r="CG26" t="str">
            <v>Arman Tiopo, S.Kom</v>
          </cell>
          <cell r="CH26" t="str">
            <v>198308012002121002</v>
          </cell>
          <cell r="CI26">
            <v>3</v>
          </cell>
          <cell r="CK26" t="str">
            <v>Penyiap Bahan pada Seksi Pelayanan Haji</v>
          </cell>
          <cell r="CP26" t="str">
            <v>Muhammad Hatta, S.Ag</v>
          </cell>
          <cell r="CQ26" t="str">
            <v>197212232007101004</v>
          </cell>
          <cell r="CY26" t="str">
            <v>Muh. Farid, SH</v>
          </cell>
          <cell r="CZ26" t="str">
            <v>197402102009011006</v>
          </cell>
          <cell r="DA26">
            <v>3</v>
          </cell>
          <cell r="DB26" t="str">
            <v>a</v>
          </cell>
        </row>
        <row r="27">
          <cell r="D27" t="str">
            <v>Zulkapi, S.Pd.I</v>
          </cell>
          <cell r="E27" t="str">
            <v>197101032006041004</v>
          </cell>
          <cell r="F27">
            <v>2</v>
          </cell>
          <cell r="G27" t="str">
            <v>b</v>
          </cell>
          <cell r="H27" t="str">
            <v>Staf Perjalanan dan Sarana</v>
          </cell>
          <cell r="M27" t="str">
            <v>Iin Rusnowati, SE</v>
          </cell>
          <cell r="N27" t="str">
            <v>198405012005012003</v>
          </cell>
          <cell r="O27">
            <v>2</v>
          </cell>
          <cell r="P27" t="str">
            <v>a</v>
          </cell>
          <cell r="Q27" t="str">
            <v>Pelaksana HAZAWA</v>
          </cell>
          <cell r="V27" t="str">
            <v>Drs. Musa Bandarsyah</v>
          </cell>
          <cell r="W27" t="str">
            <v>1962 199503 1 001</v>
          </cell>
          <cell r="X27">
            <v>3</v>
          </cell>
          <cell r="Y27" t="str">
            <v>d</v>
          </cell>
          <cell r="Z27" t="str">
            <v>Staf Seksi Bimgas dan Jamaah</v>
          </cell>
          <cell r="AE27" t="str">
            <v>Islia, SE</v>
          </cell>
          <cell r="AF27" t="str">
            <v>197707232006042001</v>
          </cell>
          <cell r="AG27">
            <v>3</v>
          </cell>
          <cell r="AH27" t="str">
            <v>b</v>
          </cell>
          <cell r="AI27" t="str">
            <v>Pelaksana Bidang Hazawa</v>
          </cell>
          <cell r="AN27" t="str">
            <v>HM. Asbli, S.Sos, M. HI</v>
          </cell>
          <cell r="AO27" t="str">
            <v>196402121984031001</v>
          </cell>
          <cell r="AP27">
            <v>3</v>
          </cell>
          <cell r="AQ27" t="str">
            <v>c</v>
          </cell>
          <cell r="AR27" t="str">
            <v>Kasi Kemasjidan</v>
          </cell>
          <cell r="AW27" t="str">
            <v>Syahriadi, SE</v>
          </cell>
          <cell r="AX27" t="str">
            <v>197505282006041012</v>
          </cell>
          <cell r="AY27">
            <v>3</v>
          </cell>
          <cell r="AZ27" t="str">
            <v>b</v>
          </cell>
          <cell r="BA27" t="str">
            <v>Pelaksana Bimjagas</v>
          </cell>
          <cell r="BF27" t="str">
            <v>H. Sulhi Akbar, S.Ag</v>
          </cell>
          <cell r="BG27" t="str">
            <v>196912311990011002</v>
          </cell>
          <cell r="BH27">
            <v>3</v>
          </cell>
          <cell r="BI27" t="str">
            <v>d</v>
          </cell>
          <cell r="BJ27" t="str">
            <v>Staf Bidang PHU</v>
          </cell>
          <cell r="BO27" t="str">
            <v>Zainab Hamzah</v>
          </cell>
          <cell r="BP27" t="str">
            <v>195709041985032001</v>
          </cell>
          <cell r="BQ27">
            <v>2</v>
          </cell>
          <cell r="BX27" t="str">
            <v>Reiny F. Dano Dasim, SE.</v>
          </cell>
          <cell r="BY27" t="str">
            <v>19760728 200801 2 001</v>
          </cell>
          <cell r="BZ27">
            <v>3</v>
          </cell>
          <cell r="CA27" t="str">
            <v>a</v>
          </cell>
          <cell r="CB27" t="str">
            <v>Staf Bidang Urais dan Penyelenggaraan Haji</v>
          </cell>
          <cell r="CG27" t="str">
            <v>Hj. Wiwik W. Mayang, SE, M.Si</v>
          </cell>
          <cell r="CH27" t="str">
            <v>197812022002122001</v>
          </cell>
          <cell r="CI27">
            <v>3</v>
          </cell>
          <cell r="CK27" t="str">
            <v>Penyiap Bahan pada Seksi Pelayanan Haji</v>
          </cell>
          <cell r="CP27" t="str">
            <v>H. Jamil, SE, Ak</v>
          </cell>
          <cell r="CQ27" t="str">
            <v>197308102003041001</v>
          </cell>
          <cell r="CY27" t="str">
            <v>Lilin Halimah</v>
          </cell>
          <cell r="CZ27" t="str">
            <v>198109032009012009</v>
          </cell>
          <cell r="DA27">
            <v>3</v>
          </cell>
          <cell r="DB27" t="str">
            <v>a</v>
          </cell>
        </row>
        <row r="28">
          <cell r="D28" t="str">
            <v>Nama</v>
          </cell>
          <cell r="E28" t="str">
            <v>NIP</v>
          </cell>
          <cell r="F28" t="str">
            <v>Gol</v>
          </cell>
          <cell r="G28" t="str">
            <v>Ruang</v>
          </cell>
          <cell r="H28" t="str">
            <v>Jabatan</v>
          </cell>
          <cell r="I28" t="str">
            <v>Instansi</v>
          </cell>
          <cell r="K28" t="str">
            <v>Keterangan</v>
          </cell>
          <cell r="M28" t="str">
            <v>Nama</v>
          </cell>
          <cell r="N28" t="str">
            <v>NIP</v>
          </cell>
          <cell r="O28" t="str">
            <v>Gol</v>
          </cell>
          <cell r="P28" t="str">
            <v>Ruang</v>
          </cell>
          <cell r="Q28" t="str">
            <v>Jabatan</v>
          </cell>
          <cell r="R28" t="str">
            <v>Instansi</v>
          </cell>
          <cell r="T28" t="str">
            <v>Keterangan</v>
          </cell>
          <cell r="V28" t="str">
            <v>Nama</v>
          </cell>
          <cell r="W28" t="str">
            <v>NIP</v>
          </cell>
          <cell r="X28" t="str">
            <v>Gol</v>
          </cell>
          <cell r="Y28" t="str">
            <v>Ruang</v>
          </cell>
          <cell r="Z28" t="str">
            <v>Jabatan</v>
          </cell>
          <cell r="AA28" t="str">
            <v>Instansi</v>
          </cell>
          <cell r="AC28" t="str">
            <v>Keterangan</v>
          </cell>
          <cell r="AE28" t="str">
            <v>Nama</v>
          </cell>
          <cell r="AF28" t="str">
            <v>NIP</v>
          </cell>
          <cell r="AG28" t="str">
            <v>Gol</v>
          </cell>
          <cell r="AH28" t="str">
            <v>Ruang</v>
          </cell>
          <cell r="AI28" t="str">
            <v>Jabatan</v>
          </cell>
          <cell r="AJ28" t="str">
            <v>Instansi</v>
          </cell>
          <cell r="AL28" t="str">
            <v>Keterangan</v>
          </cell>
          <cell r="AN28" t="str">
            <v>Nama</v>
          </cell>
          <cell r="AO28" t="str">
            <v>NIP</v>
          </cell>
          <cell r="AP28" t="str">
            <v>Gol</v>
          </cell>
          <cell r="AQ28" t="str">
            <v>Ruang</v>
          </cell>
          <cell r="AR28" t="str">
            <v>Jabatan</v>
          </cell>
          <cell r="AS28" t="str">
            <v>Instansi</v>
          </cell>
          <cell r="AU28" t="str">
            <v>Keterangan</v>
          </cell>
          <cell r="AW28" t="str">
            <v>Nama</v>
          </cell>
          <cell r="AX28" t="str">
            <v>NIP</v>
          </cell>
          <cell r="AY28" t="str">
            <v>Gol</v>
          </cell>
          <cell r="AZ28" t="str">
            <v>Ruang</v>
          </cell>
          <cell r="BA28" t="str">
            <v>Jabatan</v>
          </cell>
          <cell r="BB28" t="str">
            <v>Instansi</v>
          </cell>
          <cell r="BD28" t="str">
            <v>Keterangan</v>
          </cell>
          <cell r="BF28" t="str">
            <v>Nama</v>
          </cell>
          <cell r="BG28" t="str">
            <v>NIP</v>
          </cell>
          <cell r="BH28" t="str">
            <v>Gol</v>
          </cell>
          <cell r="BI28" t="str">
            <v>Ruang</v>
          </cell>
          <cell r="BJ28" t="str">
            <v>Jabatan</v>
          </cell>
          <cell r="BK28" t="str">
            <v>Instansi</v>
          </cell>
          <cell r="BM28" t="str">
            <v>Keterangan</v>
          </cell>
          <cell r="BO28" t="str">
            <v>Nama</v>
          </cell>
          <cell r="BP28" t="str">
            <v>NIP</v>
          </cell>
          <cell r="BQ28" t="str">
            <v>Gol</v>
          </cell>
          <cell r="BR28" t="str">
            <v>Ruang</v>
          </cell>
          <cell r="BS28" t="str">
            <v>Jabatan</v>
          </cell>
          <cell r="BT28" t="str">
            <v>Instansi</v>
          </cell>
          <cell r="BV28" t="str">
            <v>Keterangan</v>
          </cell>
          <cell r="BX28" t="str">
            <v>Nama</v>
          </cell>
          <cell r="BY28" t="str">
            <v>NIP</v>
          </cell>
          <cell r="BZ28" t="str">
            <v>Gol</v>
          </cell>
          <cell r="CA28" t="str">
            <v>Ruang</v>
          </cell>
          <cell r="CB28" t="str">
            <v>Jabatan</v>
          </cell>
          <cell r="CC28" t="str">
            <v>Instansi</v>
          </cell>
          <cell r="CE28" t="str">
            <v>Keterangan</v>
          </cell>
          <cell r="CG28" t="str">
            <v>Nama</v>
          </cell>
          <cell r="CH28" t="str">
            <v>NIP</v>
          </cell>
          <cell r="CI28" t="str">
            <v>Gol</v>
          </cell>
          <cell r="CJ28" t="str">
            <v>Ruang</v>
          </cell>
          <cell r="CK28" t="str">
            <v>Jabatan</v>
          </cell>
          <cell r="CL28" t="str">
            <v>Instansi</v>
          </cell>
          <cell r="CN28" t="str">
            <v>Keterangan</v>
          </cell>
          <cell r="CP28" t="str">
            <v>Nama</v>
          </cell>
          <cell r="CQ28" t="str">
            <v>NIP</v>
          </cell>
          <cell r="CR28" t="str">
            <v>Gol</v>
          </cell>
          <cell r="CS28" t="str">
            <v>Ruang</v>
          </cell>
          <cell r="CT28" t="str">
            <v>Jabatan</v>
          </cell>
          <cell r="CU28" t="str">
            <v>Instansi</v>
          </cell>
          <cell r="CW28" t="str">
            <v>Keterangan</v>
          </cell>
          <cell r="CY28" t="str">
            <v>Nama</v>
          </cell>
          <cell r="CZ28" t="str">
            <v>NIP</v>
          </cell>
          <cell r="DA28" t="str">
            <v>Gol</v>
          </cell>
          <cell r="DB28" t="str">
            <v>Ruang</v>
          </cell>
          <cell r="DC28" t="str">
            <v>Jabatan</v>
          </cell>
          <cell r="DD28" t="str">
            <v>Instansi</v>
          </cell>
          <cell r="DF28" t="str">
            <v>Keterangan</v>
          </cell>
        </row>
        <row r="29">
          <cell r="D29" t="str">
            <v>Drs. Raden Lukman, M.Fil.I</v>
          </cell>
          <cell r="E29" t="str">
            <v>150273919</v>
          </cell>
          <cell r="H29" t="str">
            <v>Kasi Penyelenggara Haji dan Umrah</v>
          </cell>
          <cell r="I29" t="str">
            <v>Kankemenag Kota Jambi</v>
          </cell>
          <cell r="K29" t="str">
            <v>luar kota</v>
          </cell>
          <cell r="M29" t="str">
            <v>H. Efendi Joni, S. Ag</v>
          </cell>
          <cell r="Q29" t="str">
            <v>Ka. Seksi Penyelenggara Haji Kota Bengkulu</v>
          </cell>
          <cell r="T29" t="str">
            <v>luar kota</v>
          </cell>
          <cell r="V29" t="str">
            <v>Drs. H. Lemra Horizon, M.Ag</v>
          </cell>
          <cell r="Z29" t="str">
            <v>Kasi Haji Kota Bandar Lampung</v>
          </cell>
          <cell r="AC29" t="str">
            <v>luar kota</v>
          </cell>
          <cell r="AL29" t="str">
            <v>luar kota</v>
          </cell>
          <cell r="AN29" t="str">
            <v>H. Ardiani Marlan, S.Ag</v>
          </cell>
          <cell r="AR29" t="str">
            <v>Barito Selatan</v>
          </cell>
          <cell r="AU29" t="str">
            <v>luar kota</v>
          </cell>
          <cell r="AW29" t="str">
            <v>H. Ahdiyatillah</v>
          </cell>
          <cell r="BA29" t="str">
            <v>Kanwil Kemenag Prov. Kalsel</v>
          </cell>
          <cell r="BD29" t="str">
            <v>luar kota</v>
          </cell>
          <cell r="BM29" t="str">
            <v>luar kota</v>
          </cell>
          <cell r="BO29" t="str">
            <v>Drs. H. Ulyas Taha</v>
          </cell>
          <cell r="BP29" t="str">
            <v>196805301994031001</v>
          </cell>
          <cell r="BQ29">
            <v>4</v>
          </cell>
          <cell r="BV29" t="str">
            <v>luar kota</v>
          </cell>
          <cell r="BX29" t="str">
            <v>Fithriah Drachman, SE.</v>
          </cell>
          <cell r="CD29" t="str">
            <v>Staf Seksi Pembinaan Haji</v>
          </cell>
          <cell r="CE29" t="str">
            <v>Kanwil Kemenag Prov. Malut</v>
          </cell>
          <cell r="CG29" t="str">
            <v>H. Ibrahim T. Sore, M.Pd.I</v>
          </cell>
          <cell r="CH29" t="str">
            <v>196602252000031003</v>
          </cell>
          <cell r="CK29" t="str">
            <v>Kasi Peny. Haji Kemenag Kota Gorontalo</v>
          </cell>
          <cell r="CN29" t="str">
            <v>luar kota</v>
          </cell>
          <cell r="CP29" t="str">
            <v>Nadir</v>
          </cell>
          <cell r="CW29" t="str">
            <v>luar kota</v>
          </cell>
          <cell r="CY29" t="str">
            <v>Aruji Maswatu, S.Ag</v>
          </cell>
          <cell r="CZ29" t="str">
            <v>197208172005011013</v>
          </cell>
          <cell r="DA29">
            <v>3</v>
          </cell>
          <cell r="DB29" t="str">
            <v>c</v>
          </cell>
          <cell r="DF29" t="str">
            <v>luar kota</v>
          </cell>
        </row>
        <row r="30">
          <cell r="D30" t="str">
            <v>Ilyas Marjohan, S.Ag</v>
          </cell>
          <cell r="E30" t="str">
            <v>195808101980031008</v>
          </cell>
          <cell r="H30" t="str">
            <v>Kasi Urais dan Penyelenggara Haji</v>
          </cell>
          <cell r="I30" t="str">
            <v>Kankemenag Kab. Muaro Jambi</v>
          </cell>
          <cell r="K30" t="str">
            <v>luar kota</v>
          </cell>
          <cell r="M30" t="str">
            <v>H. Erwan Gastra, S.Pd.I</v>
          </cell>
          <cell r="Q30" t="str">
            <v>Pelaksana Haji Kota Bengkulu</v>
          </cell>
          <cell r="T30" t="str">
            <v>luar kota</v>
          </cell>
          <cell r="V30" t="str">
            <v>Drs. H. Helmi</v>
          </cell>
          <cell r="Z30" t="str">
            <v>Kasi Haji Kab. Lampung Selatan</v>
          </cell>
          <cell r="AC30" t="str">
            <v>luar kota</v>
          </cell>
          <cell r="AL30" t="str">
            <v>luar kota</v>
          </cell>
          <cell r="AN30" t="str">
            <v>Nurdin, S.Ag, MAP</v>
          </cell>
          <cell r="AR30" t="str">
            <v>Barito Selatan</v>
          </cell>
          <cell r="AU30" t="str">
            <v>luar kota</v>
          </cell>
          <cell r="AW30" t="str">
            <v>Haryadi, S.Ag</v>
          </cell>
          <cell r="BA30" t="str">
            <v>Kanwil Kemenag Prov. Kalsel</v>
          </cell>
          <cell r="BD30" t="str">
            <v>luar kota</v>
          </cell>
          <cell r="BM30" t="str">
            <v>luar kota</v>
          </cell>
          <cell r="BO30" t="str">
            <v>H. Kudrat Dukalang, S.Ag</v>
          </cell>
          <cell r="BP30" t="str">
            <v>195907031986031002</v>
          </cell>
          <cell r="BQ30">
            <v>4</v>
          </cell>
          <cell r="BV30" t="str">
            <v>luar kota</v>
          </cell>
          <cell r="BX30" t="str">
            <v>Irfan Mansur</v>
          </cell>
          <cell r="CD30" t="str">
            <v>Staf Seksi Pelayanan Haji</v>
          </cell>
          <cell r="CE30" t="str">
            <v>Kanwil Kemenag Prov. Malut</v>
          </cell>
          <cell r="CG30" t="str">
            <v>Muhsin Polin, S.Kom</v>
          </cell>
          <cell r="CH30" t="str">
            <v>198701052011011007</v>
          </cell>
          <cell r="CK30" t="str">
            <v>Staf Seksi Peny. Haji Kemenag Kota Gorontalo</v>
          </cell>
          <cell r="CN30" t="str">
            <v>luar kota</v>
          </cell>
          <cell r="CP30" t="str">
            <v>Dr. Rista Suryaningsih</v>
          </cell>
          <cell r="CW30" t="str">
            <v>luar kota</v>
          </cell>
          <cell r="CY30" t="str">
            <v>Damayanti Rambe, S.Sos</v>
          </cell>
          <cell r="CZ30" t="str">
            <v>197905292009012010</v>
          </cell>
          <cell r="DA30">
            <v>3</v>
          </cell>
          <cell r="DB30" t="str">
            <v>a</v>
          </cell>
          <cell r="DF30" t="str">
            <v>luar kota</v>
          </cell>
        </row>
        <row r="31">
          <cell r="D31" t="str">
            <v>Muslim, S.Ag</v>
          </cell>
          <cell r="E31" t="str">
            <v>196511111996031001</v>
          </cell>
          <cell r="H31" t="str">
            <v>Kasi Penyelenggara Haji dan Umrah</v>
          </cell>
          <cell r="I31" t="str">
            <v>Kankemenag Kab. Batanghari</v>
          </cell>
          <cell r="K31" t="str">
            <v>luar kota</v>
          </cell>
          <cell r="M31" t="str">
            <v>Taridi</v>
          </cell>
          <cell r="Q31" t="str">
            <v>Pelaksana Haji Kota Bengkulu</v>
          </cell>
          <cell r="T31" t="str">
            <v>luar kota</v>
          </cell>
          <cell r="V31" t="str">
            <v>Drs. H. Nurharyanto</v>
          </cell>
          <cell r="Z31" t="str">
            <v>Kasi Haji Kab. Lampung Tengah</v>
          </cell>
          <cell r="AC31" t="str">
            <v>luar kota</v>
          </cell>
          <cell r="AL31" t="str">
            <v>luar kota</v>
          </cell>
          <cell r="AN31" t="str">
            <v>Kujang Rosayadi, SH</v>
          </cell>
          <cell r="AR31" t="str">
            <v>Barito Selatan</v>
          </cell>
          <cell r="AU31" t="str">
            <v>luar kota</v>
          </cell>
          <cell r="AW31" t="str">
            <v>Rajuddin, S.AP</v>
          </cell>
          <cell r="BA31" t="str">
            <v>Kanwil Kemenag Prov. Kalsel</v>
          </cell>
          <cell r="BD31" t="str">
            <v>luar kota</v>
          </cell>
          <cell r="BM31" t="str">
            <v>luar kota</v>
          </cell>
          <cell r="BO31" t="str">
            <v>Drs. J. A Sumampou, M.Th</v>
          </cell>
          <cell r="BP31" t="str">
            <v>195906301984022001</v>
          </cell>
          <cell r="BQ31">
            <v>4</v>
          </cell>
          <cell r="BV31" t="str">
            <v>luar kota</v>
          </cell>
          <cell r="BX31" t="str">
            <v>H. Muzakir Ahmad, A.Ma.</v>
          </cell>
          <cell r="CD31" t="str">
            <v>Kasi Urais dan Peny. Haji</v>
          </cell>
          <cell r="CE31" t="str">
            <v>Kabupaten Halmahera Barat</v>
          </cell>
          <cell r="CG31" t="str">
            <v>Ramlan Karim, S.HI</v>
          </cell>
          <cell r="CH31" t="str">
            <v>198108032009011008</v>
          </cell>
          <cell r="CK31" t="str">
            <v>Staf Seksi Peny. Haji Kemenag Kota Gorontalo</v>
          </cell>
          <cell r="CN31" t="str">
            <v>luar kota</v>
          </cell>
          <cell r="CP31" t="str">
            <v>Musfirati, S.PdI</v>
          </cell>
          <cell r="CW31" t="str">
            <v>luar kota</v>
          </cell>
          <cell r="CY31" t="str">
            <v>Hj. Hasni, S.Kom</v>
          </cell>
          <cell r="DA31">
            <v>3</v>
          </cell>
          <cell r="DB31" t="str">
            <v>a</v>
          </cell>
          <cell r="DF31" t="str">
            <v>luar kota</v>
          </cell>
        </row>
        <row r="32">
          <cell r="D32" t="str">
            <v>Drs. H. Margawis, M.Fil.I</v>
          </cell>
          <cell r="E32" t="str">
            <v>196211051992031001</v>
          </cell>
          <cell r="H32" t="str">
            <v>Kasi Penyelenggara Haji dan Umrah</v>
          </cell>
          <cell r="I32" t="str">
            <v>Kankemenag Kab. Tanjab Barat</v>
          </cell>
          <cell r="K32" t="str">
            <v>luar kota</v>
          </cell>
          <cell r="M32" t="str">
            <v>Drs. Tirta Winata</v>
          </cell>
          <cell r="Q32" t="str">
            <v>Ka. Seksi Penyelenggara Haji Kab. Bengkulu Utara</v>
          </cell>
          <cell r="T32" t="str">
            <v>luar kota</v>
          </cell>
          <cell r="V32" t="str">
            <v>Drs. H. Makmur, M.Ag</v>
          </cell>
          <cell r="Z32" t="str">
            <v>Kasi Haji Kab. Lampung Utara</v>
          </cell>
          <cell r="AC32" t="str">
            <v>luar kota</v>
          </cell>
          <cell r="AL32" t="str">
            <v>luar kota</v>
          </cell>
          <cell r="AN32" t="str">
            <v>Ismiradi, S.Ag</v>
          </cell>
          <cell r="AR32" t="str">
            <v>Barito Selatan</v>
          </cell>
          <cell r="AU32" t="str">
            <v>luar kota</v>
          </cell>
          <cell r="AW32" t="str">
            <v>Drs. H. Said Muhdari, MM</v>
          </cell>
          <cell r="BA32" t="str">
            <v>Kanwil Kemenag Prov. Kalsel</v>
          </cell>
          <cell r="BD32" t="str">
            <v>luar kota</v>
          </cell>
          <cell r="BM32" t="str">
            <v>luar kota</v>
          </cell>
          <cell r="BO32" t="str">
            <v>Maxi Supit, S.Pd</v>
          </cell>
          <cell r="BP32" t="str">
            <v>195706071979031001</v>
          </cell>
          <cell r="BQ32">
            <v>4</v>
          </cell>
          <cell r="BV32" t="str">
            <v>luar kota</v>
          </cell>
          <cell r="BX32" t="str">
            <v>Hasim Adam, S. Ag.</v>
          </cell>
          <cell r="CD32" t="str">
            <v>Staf Seksi Urais dan Peny. Haji</v>
          </cell>
          <cell r="CE32" t="str">
            <v>Kabupaten Halmahera Barat</v>
          </cell>
          <cell r="CG32" t="str">
            <v>Anik Mahmudah, S.Ag</v>
          </cell>
          <cell r="CH32" t="str">
            <v>197511022007012016</v>
          </cell>
          <cell r="CK32" t="str">
            <v>Staf Seksi Peny. Haji Kemenag Kota Gorontalo</v>
          </cell>
          <cell r="CN32" t="str">
            <v>luar kota</v>
          </cell>
          <cell r="CP32" t="str">
            <v>Martini Haliq, SE</v>
          </cell>
          <cell r="CW32" t="str">
            <v>luar kota</v>
          </cell>
          <cell r="CY32" t="str">
            <v>Nanang Supiyan, S.Thi</v>
          </cell>
          <cell r="CZ32" t="str">
            <v>197808042006041001</v>
          </cell>
          <cell r="DA32">
            <v>3</v>
          </cell>
          <cell r="DB32" t="str">
            <v>b</v>
          </cell>
          <cell r="DF32" t="str">
            <v>luar kota</v>
          </cell>
        </row>
        <row r="33">
          <cell r="D33" t="str">
            <v>H. Syaripuddin</v>
          </cell>
          <cell r="E33" t="str">
            <v>196912171994031001</v>
          </cell>
          <cell r="H33" t="str">
            <v>Kasi Urais dan Penyelenggara Haji</v>
          </cell>
          <cell r="I33" t="str">
            <v>Kankemenag Kab. Tanjab Timur</v>
          </cell>
          <cell r="K33" t="str">
            <v>luar kota</v>
          </cell>
          <cell r="M33" t="str">
            <v>Hj. Wedisia Heryani, S.Ag</v>
          </cell>
          <cell r="Q33" t="str">
            <v>Pelaksana Haji Kab. Bengkulu Utara</v>
          </cell>
          <cell r="T33" t="str">
            <v>luar kota</v>
          </cell>
          <cell r="V33" t="str">
            <v>H. Bangsawan, SH</v>
          </cell>
          <cell r="Z33" t="str">
            <v>Kasi Haji Kab. Lampung Barat</v>
          </cell>
          <cell r="AC33" t="str">
            <v>luar kota</v>
          </cell>
          <cell r="AL33" t="str">
            <v>luar kota</v>
          </cell>
          <cell r="AN33" t="str">
            <v>H. Ahmadi, S.Ag</v>
          </cell>
          <cell r="AR33" t="str">
            <v>Barito Selatan</v>
          </cell>
          <cell r="AU33" t="str">
            <v>luar kota</v>
          </cell>
          <cell r="AW33" t="str">
            <v>Drs. H. Muhammad Husaini</v>
          </cell>
          <cell r="BA33" t="str">
            <v>KBIH Al Aqrabin Banjarmasin</v>
          </cell>
          <cell r="BD33" t="str">
            <v>luar kota</v>
          </cell>
          <cell r="BM33" t="str">
            <v>luar kota</v>
          </cell>
          <cell r="BO33" t="str">
            <v>Drs. Jeffry Kawung, M. Si</v>
          </cell>
          <cell r="BP33" t="str">
            <v>196107041982031002</v>
          </cell>
          <cell r="BQ33">
            <v>4</v>
          </cell>
          <cell r="BV33" t="str">
            <v>luar kota</v>
          </cell>
          <cell r="BX33" t="str">
            <v>Fachria Usman, S. Ag.</v>
          </cell>
          <cell r="CD33" t="str">
            <v>Staf Seksi Urais dan Peny. Haji</v>
          </cell>
          <cell r="CE33" t="str">
            <v>Kabupaten Halmahera Barat</v>
          </cell>
          <cell r="CG33" t="str">
            <v>Rutnawati Pakaya, S.Ag</v>
          </cell>
          <cell r="CH33" t="str">
            <v>195910071987032002</v>
          </cell>
          <cell r="CK33" t="str">
            <v>Penyuluh Agama pada Seksi Peny. Haji Kemenag Kota Gorontalo</v>
          </cell>
          <cell r="CN33" t="str">
            <v>luar kota</v>
          </cell>
          <cell r="CP33" t="str">
            <v>Muflih, S.PdI</v>
          </cell>
          <cell r="CW33" t="str">
            <v>luar kota</v>
          </cell>
          <cell r="CY33" t="str">
            <v>Salim Mandar, S.Ag</v>
          </cell>
          <cell r="CZ33" t="str">
            <v>197201042006041004</v>
          </cell>
          <cell r="DA33">
            <v>3</v>
          </cell>
          <cell r="DB33" t="str">
            <v>b</v>
          </cell>
          <cell r="DF33" t="str">
            <v>luar kota</v>
          </cell>
        </row>
        <row r="34">
          <cell r="D34" t="str">
            <v>DRs. H. Ahmadi, M.Pd</v>
          </cell>
          <cell r="E34" t="str">
            <v>196312311994011001</v>
          </cell>
          <cell r="H34" t="str">
            <v>Kasi Urais dan Penyelenggara Haji</v>
          </cell>
          <cell r="I34" t="str">
            <v>Kankemenag Kab. Sarolangun</v>
          </cell>
          <cell r="K34" t="str">
            <v>luar kota</v>
          </cell>
          <cell r="M34" t="str">
            <v>Ferico Lianio, S.Kom</v>
          </cell>
          <cell r="Q34" t="str">
            <v>Pelaksana Haji Kab. Bengkulu Utara</v>
          </cell>
          <cell r="T34" t="str">
            <v>luar kota</v>
          </cell>
          <cell r="V34" t="str">
            <v>Drs. H. Sedarno</v>
          </cell>
          <cell r="Z34" t="str">
            <v>Kasi Haji Kab. Tulang Bawang</v>
          </cell>
          <cell r="AC34" t="str">
            <v>luar kota</v>
          </cell>
          <cell r="AL34" t="str">
            <v>luar kota</v>
          </cell>
          <cell r="AN34" t="str">
            <v>M. Aini</v>
          </cell>
          <cell r="AR34" t="str">
            <v>Barito Selatan</v>
          </cell>
          <cell r="AU34" t="str">
            <v>luar kota</v>
          </cell>
          <cell r="AW34" t="str">
            <v>Drs. H. Bahruddin</v>
          </cell>
          <cell r="BA34" t="str">
            <v>Kandepag Kab. Banjar</v>
          </cell>
          <cell r="BD34" t="str">
            <v>luar kota</v>
          </cell>
          <cell r="BM34" t="str">
            <v>luar kota</v>
          </cell>
          <cell r="BO34" t="str">
            <v>Dra. Sintje A. Sual</v>
          </cell>
          <cell r="BP34" t="str">
            <v>195810121979032004</v>
          </cell>
          <cell r="BQ34">
            <v>4</v>
          </cell>
          <cell r="BV34" t="str">
            <v>luar kota</v>
          </cell>
          <cell r="BX34" t="str">
            <v>H. Fachrul Altarans, S. IP.</v>
          </cell>
          <cell r="CD34" t="str">
            <v>Kasi Penyelenggaraan Haji</v>
          </cell>
          <cell r="CE34" t="str">
            <v>Kab. Halmahera Tengah</v>
          </cell>
          <cell r="CG34" t="str">
            <v>Hasyim Al-Idrus, M.M</v>
          </cell>
          <cell r="CH34" t="str">
            <v>197309011998021002</v>
          </cell>
          <cell r="CK34" t="str">
            <v>Kepala KUA Kota Selatan</v>
          </cell>
          <cell r="CN34" t="str">
            <v>luar kota</v>
          </cell>
          <cell r="CP34" t="str">
            <v>Rubiana</v>
          </cell>
          <cell r="CW34" t="str">
            <v>luar kota</v>
          </cell>
          <cell r="CY34" t="str">
            <v>Abdul Muin, S.Ag</v>
          </cell>
          <cell r="CZ34" t="str">
            <v>198209192009011007</v>
          </cell>
          <cell r="DA34">
            <v>3</v>
          </cell>
          <cell r="DB34" t="str">
            <v>b</v>
          </cell>
          <cell r="DF34" t="str">
            <v>luar kota</v>
          </cell>
        </row>
        <row r="35">
          <cell r="D35" t="str">
            <v>Drs. H. Anizar</v>
          </cell>
          <cell r="E35" t="str">
            <v>196104031998021001</v>
          </cell>
          <cell r="H35" t="str">
            <v>Kasi Penyelenggara Haji dan Umrah</v>
          </cell>
          <cell r="I35" t="str">
            <v>Kankemenag Kab. Merangin</v>
          </cell>
          <cell r="K35" t="str">
            <v>luar kota</v>
          </cell>
          <cell r="M35" t="str">
            <v>H. Baiddun, S.Pdi</v>
          </cell>
          <cell r="Q35" t="str">
            <v>Ka. Seksi Penyelenggara Haji Kab. Bengkulu Selatan</v>
          </cell>
          <cell r="T35" t="str">
            <v>luar kota</v>
          </cell>
          <cell r="V35" t="str">
            <v>Drs. H. Murdi Amin</v>
          </cell>
          <cell r="Z35" t="str">
            <v>Kasi Haji Kab. Tanggamus</v>
          </cell>
          <cell r="AC35" t="str">
            <v>luar kota</v>
          </cell>
          <cell r="AL35" t="str">
            <v>luar kota</v>
          </cell>
          <cell r="AN35" t="str">
            <v>Drs. H. Khaeruddin</v>
          </cell>
          <cell r="AR35" t="str">
            <v>Barito Selatan</v>
          </cell>
          <cell r="AU35" t="str">
            <v>luar kota</v>
          </cell>
          <cell r="AW35" t="str">
            <v>Drs. H. Najwan Noor, M.Pd</v>
          </cell>
          <cell r="BA35" t="str">
            <v>Kankemenag Kota Banjarmasin</v>
          </cell>
          <cell r="BD35" t="str">
            <v>luar kota</v>
          </cell>
          <cell r="BM35" t="str">
            <v>luar kota</v>
          </cell>
          <cell r="BO35" t="str">
            <v>Saiful Bongso, S.Ag, M.Pd</v>
          </cell>
          <cell r="BP35" t="str">
            <v>196404141990021001</v>
          </cell>
          <cell r="BQ35">
            <v>3</v>
          </cell>
          <cell r="BV35" t="str">
            <v>luar kota</v>
          </cell>
          <cell r="BX35" t="str">
            <v>Emi Rusmini, SE.</v>
          </cell>
          <cell r="CD35" t="str">
            <v>Staf Seksi Urais dan Peny. Haji</v>
          </cell>
          <cell r="CE35" t="str">
            <v>Kab. Halmahera Tengah</v>
          </cell>
          <cell r="CG35" t="str">
            <v>H. Marton Abd. Rahman, S.Ag</v>
          </cell>
          <cell r="CH35" t="str">
            <v>197302112003121002</v>
          </cell>
          <cell r="CK35" t="str">
            <v>Kepala KUA Kota Utara</v>
          </cell>
          <cell r="CN35" t="str">
            <v>luar kota</v>
          </cell>
          <cell r="CP35" t="str">
            <v>Nursalim</v>
          </cell>
          <cell r="CW35" t="str">
            <v>luar kota</v>
          </cell>
          <cell r="CY35" t="str">
            <v>Ridwan, S.Ag</v>
          </cell>
          <cell r="CZ35" t="str">
            <v>197305282005011004</v>
          </cell>
          <cell r="DA35">
            <v>3</v>
          </cell>
          <cell r="DB35" t="str">
            <v>b</v>
          </cell>
          <cell r="DF35" t="str">
            <v>luar kota</v>
          </cell>
        </row>
        <row r="36">
          <cell r="D36" t="str">
            <v>Drs. H. N. M. Sanusi</v>
          </cell>
          <cell r="E36" t="str">
            <v>196512081994031002</v>
          </cell>
          <cell r="H36" t="str">
            <v>Kasi Penyelenggara Haji dan Umrah</v>
          </cell>
          <cell r="I36" t="str">
            <v>Kankemenag Kab. Bungo</v>
          </cell>
          <cell r="K36" t="str">
            <v>luar kota</v>
          </cell>
          <cell r="M36" t="str">
            <v>Wahyuni, SH</v>
          </cell>
          <cell r="Q36" t="str">
            <v>Pelaksana Haji Kab. Bengkulu Selatan</v>
          </cell>
          <cell r="T36" t="str">
            <v>luar kota</v>
          </cell>
          <cell r="V36" t="str">
            <v>H. Akhor Wiwid Sudiono, S.Ag</v>
          </cell>
          <cell r="Z36" t="str">
            <v>Kasi Haji Kab. Lampung Timur</v>
          </cell>
          <cell r="AC36" t="str">
            <v>luar kota</v>
          </cell>
          <cell r="AL36" t="str">
            <v>luar kota</v>
          </cell>
          <cell r="AN36" t="str">
            <v>Drs. Saiful Fahmi</v>
          </cell>
          <cell r="AR36" t="str">
            <v>Barito Selatan</v>
          </cell>
          <cell r="AU36" t="str">
            <v>luar kota</v>
          </cell>
          <cell r="AW36" t="str">
            <v>H. Ahmad Hijaji</v>
          </cell>
          <cell r="BA36" t="str">
            <v>KBIH Al Mursidul Amin Kab. Banjar</v>
          </cell>
          <cell r="BD36" t="str">
            <v>luar kota</v>
          </cell>
          <cell r="BM36" t="str">
            <v>luar kota</v>
          </cell>
          <cell r="BO36" t="str">
            <v>Drs. H. Syuhada Mokoagow</v>
          </cell>
          <cell r="BP36" t="str">
            <v>196101051992031001</v>
          </cell>
          <cell r="BQ36">
            <v>4</v>
          </cell>
          <cell r="BV36" t="str">
            <v>luar kota</v>
          </cell>
          <cell r="BX36" t="str">
            <v>H. M. Zulkiram M. Chaerudin, S. Ag.</v>
          </cell>
          <cell r="CD36" t="str">
            <v>Kasi Urais dan Peny. Haji</v>
          </cell>
          <cell r="CE36" t="str">
            <v>Kota Ternate</v>
          </cell>
          <cell r="CG36" t="str">
            <v>Abram Pililie, S.Ag</v>
          </cell>
          <cell r="CH36" t="str">
            <v>197110202002121003</v>
          </cell>
          <cell r="CK36" t="str">
            <v>Kepala KUA Kota Timur</v>
          </cell>
          <cell r="CN36" t="str">
            <v>luar kota</v>
          </cell>
          <cell r="CP36" t="str">
            <v>Saldy Syarif</v>
          </cell>
          <cell r="CW36" t="str">
            <v>luar kota</v>
          </cell>
          <cell r="CY36" t="str">
            <v>H. LA Hamid, S.Ag</v>
          </cell>
          <cell r="DA36">
            <v>3</v>
          </cell>
          <cell r="DB36" t="str">
            <v>b</v>
          </cell>
          <cell r="DF36" t="str">
            <v>luar kota</v>
          </cell>
        </row>
        <row r="37">
          <cell r="D37" t="str">
            <v>Lukman, S.Ag, M.Pd.I</v>
          </cell>
          <cell r="E37" t="str">
            <v>197112032001011001</v>
          </cell>
          <cell r="H37" t="str">
            <v>Kasi Urais dan Penyelenggara Haji</v>
          </cell>
          <cell r="I37" t="str">
            <v>Kankemenag Kab. Tebo</v>
          </cell>
          <cell r="K37" t="str">
            <v>luar kota</v>
          </cell>
          <cell r="M37" t="str">
            <v>HM. Yamin, D</v>
          </cell>
          <cell r="Q37" t="str">
            <v>Ka. Seksi Penyelenggara Haji Kab. Rejang Lebong</v>
          </cell>
          <cell r="T37" t="str">
            <v>luar kota</v>
          </cell>
          <cell r="V37" t="str">
            <v>H. Riski Widodo, S.Sos, MH</v>
          </cell>
          <cell r="Z37" t="str">
            <v>Kasi Haji Kab. Way Kanan</v>
          </cell>
          <cell r="AC37" t="str">
            <v>luar kota</v>
          </cell>
          <cell r="AL37" t="str">
            <v>luar kota</v>
          </cell>
          <cell r="AN37" t="str">
            <v>Supiyan</v>
          </cell>
          <cell r="AR37" t="str">
            <v>Barito Selatan</v>
          </cell>
          <cell r="AU37" t="str">
            <v>luar kota</v>
          </cell>
          <cell r="AW37" t="str">
            <v>Drs. H. Ahmad Nurdin</v>
          </cell>
          <cell r="BA37" t="str">
            <v>Kankemenag Kab. Tanah Laut</v>
          </cell>
          <cell r="BD37" t="str">
            <v>luar kota</v>
          </cell>
          <cell r="BM37" t="str">
            <v>luar kota</v>
          </cell>
          <cell r="BO37" t="str">
            <v>H. Subekti Ali, SE</v>
          </cell>
          <cell r="BP37" t="str">
            <v>195811201987031003</v>
          </cell>
          <cell r="BQ37">
            <v>4</v>
          </cell>
          <cell r="BV37" t="str">
            <v>luar kota</v>
          </cell>
          <cell r="BX37" t="str">
            <v>Muhammad Sadik</v>
          </cell>
          <cell r="CD37" t="str">
            <v>Staf Seksi Urais dan Peny. Haji</v>
          </cell>
          <cell r="CE37" t="str">
            <v>Kota Ternate</v>
          </cell>
          <cell r="CG37" t="str">
            <v>Ismail, S.Ag</v>
          </cell>
          <cell r="CH37" t="str">
            <v>197406032005011003</v>
          </cell>
          <cell r="CK37" t="str">
            <v>Kepala KUA Kota Barat</v>
          </cell>
          <cell r="CN37" t="str">
            <v>luar kota</v>
          </cell>
          <cell r="CP37" t="str">
            <v>Munawar Cappaloga, S.Pd.I</v>
          </cell>
          <cell r="CW37" t="str">
            <v>luar kota</v>
          </cell>
          <cell r="CY37" t="str">
            <v>Andre</v>
          </cell>
          <cell r="DA37">
            <v>3</v>
          </cell>
          <cell r="DB37" t="str">
            <v>a</v>
          </cell>
          <cell r="DF37" t="str">
            <v>luar kota</v>
          </cell>
        </row>
        <row r="38">
          <cell r="D38" t="str">
            <v>Sediawarman, S.Ag</v>
          </cell>
          <cell r="E38" t="str">
            <v>196902112003121003</v>
          </cell>
          <cell r="H38" t="str">
            <v>Kasi Penyelenggara Haji dan Umrah</v>
          </cell>
          <cell r="I38" t="str">
            <v>Kankemenag Kab. Kerinci</v>
          </cell>
          <cell r="K38" t="str">
            <v>luar kota</v>
          </cell>
          <cell r="M38" t="str">
            <v>H. Riswan, S.Pdi</v>
          </cell>
          <cell r="Q38" t="str">
            <v>Pelaksana Haji Kab. Rejang Lebong</v>
          </cell>
          <cell r="T38" t="str">
            <v>luar kota</v>
          </cell>
          <cell r="V38" t="str">
            <v>Drs. H. Muhlisin</v>
          </cell>
          <cell r="Z38" t="str">
            <v>Kasi Haji Kota Metro</v>
          </cell>
          <cell r="AC38" t="str">
            <v>luar kota</v>
          </cell>
          <cell r="AL38" t="str">
            <v>luar kota</v>
          </cell>
          <cell r="AN38" t="str">
            <v>Baderun</v>
          </cell>
          <cell r="AR38" t="str">
            <v>Gunung Mas</v>
          </cell>
          <cell r="AU38" t="str">
            <v>luar kota</v>
          </cell>
          <cell r="AW38" t="str">
            <v>Drs. Miin</v>
          </cell>
          <cell r="BA38" t="str">
            <v>Kankemenag Kab. Batola</v>
          </cell>
          <cell r="BD38" t="str">
            <v>luar kota</v>
          </cell>
          <cell r="BM38" t="str">
            <v>luar kota</v>
          </cell>
          <cell r="BO38" t="str">
            <v>Drs. Tavip Pakaya</v>
          </cell>
          <cell r="BP38" t="str">
            <v>196404121995031001</v>
          </cell>
          <cell r="BQ38">
            <v>3</v>
          </cell>
          <cell r="BV38" t="str">
            <v>luar kota</v>
          </cell>
          <cell r="BX38" t="str">
            <v>Ismiyanti, SH.</v>
          </cell>
          <cell r="CD38" t="str">
            <v>Staf Seksi Urais dan Peny. Haji</v>
          </cell>
          <cell r="CE38" t="str">
            <v>Kota Ternate</v>
          </cell>
          <cell r="CG38" t="str">
            <v>H. Arifin Adam</v>
          </cell>
          <cell r="CH38" t="str">
            <v>196412102000031001</v>
          </cell>
          <cell r="CK38" t="str">
            <v>Kepala KUA Kota Tengah</v>
          </cell>
          <cell r="CN38" t="str">
            <v>luar kota</v>
          </cell>
          <cell r="CP38" t="str">
            <v>Abd. Hannan</v>
          </cell>
          <cell r="CW38" t="str">
            <v>luar kota</v>
          </cell>
          <cell r="CY38" t="str">
            <v>Muhdar Wilegi, S.Pd.I</v>
          </cell>
          <cell r="DA38">
            <v>3</v>
          </cell>
          <cell r="DB38" t="str">
            <v>b</v>
          </cell>
          <cell r="DF38" t="str">
            <v>luar kota</v>
          </cell>
        </row>
        <row r="39">
          <cell r="D39" t="str">
            <v>H. M. Ali Hap</v>
          </cell>
          <cell r="H39" t="str">
            <v>Ketua KBIH Al Manar Kota Jambi</v>
          </cell>
          <cell r="K39" t="str">
            <v>dalam kota</v>
          </cell>
          <cell r="M39" t="str">
            <v>Thomas Edison, S.Kom</v>
          </cell>
          <cell r="Q39" t="str">
            <v>Pelaksana Haji Kab. Rejang Lebong</v>
          </cell>
          <cell r="T39" t="str">
            <v>dalam kota</v>
          </cell>
          <cell r="V39" t="str">
            <v>Drs. H. Penyimbang Rujung</v>
          </cell>
          <cell r="Z39" t="str">
            <v>Kasi Haji Kab. Pesawaran</v>
          </cell>
          <cell r="AC39" t="str">
            <v>dalam kota</v>
          </cell>
          <cell r="AL39" t="str">
            <v>dalam kota</v>
          </cell>
          <cell r="AN39" t="str">
            <v>Younita Asmayati</v>
          </cell>
          <cell r="AR39" t="str">
            <v>Gunung Mas (Pemda)</v>
          </cell>
          <cell r="AU39" t="str">
            <v>dalam kota</v>
          </cell>
          <cell r="AW39" t="str">
            <v>Drs. H. Wahid Noor Fajeri</v>
          </cell>
          <cell r="BA39" t="str">
            <v>Kankemenag Kab. Balangan</v>
          </cell>
          <cell r="BD39" t="str">
            <v>dalam kota</v>
          </cell>
          <cell r="BM39" t="str">
            <v>dalam kota</v>
          </cell>
          <cell r="BO39" t="str">
            <v>H. Usran Mantau, S.Ag</v>
          </cell>
          <cell r="BP39" t="str">
            <v>197004242002121002</v>
          </cell>
          <cell r="BQ39">
            <v>3</v>
          </cell>
          <cell r="BV39" t="str">
            <v>dalam kota</v>
          </cell>
          <cell r="BX39" t="str">
            <v>Rahmat Hamzah, S. Ag.</v>
          </cell>
          <cell r="CD39" t="str">
            <v>Kasi Urais dan Peny. Haji</v>
          </cell>
          <cell r="CE39" t="str">
            <v>Kabupaten Halmahera Utara</v>
          </cell>
          <cell r="CG39" t="str">
            <v>H. Chaeruddin, S.Ag</v>
          </cell>
          <cell r="CH39" t="str">
            <v>196308181999031002</v>
          </cell>
          <cell r="CK39" t="str">
            <v>Kasi Peny. Haji Kemenag Kab. Gorontalo</v>
          </cell>
          <cell r="CN39" t="str">
            <v>dalam kota</v>
          </cell>
          <cell r="CP39" t="str">
            <v>H. Marsuki</v>
          </cell>
          <cell r="CW39" t="str">
            <v>dalam kota</v>
          </cell>
          <cell r="CY39" t="str">
            <v>Pramono, S.Ag</v>
          </cell>
          <cell r="DA39">
            <v>3</v>
          </cell>
          <cell r="DB39" t="str">
            <v>a</v>
          </cell>
          <cell r="DF39" t="str">
            <v>dalam kota</v>
          </cell>
        </row>
        <row r="40">
          <cell r="D40" t="str">
            <v>Drs. H. A. Somad Yusuf</v>
          </cell>
          <cell r="H40" t="str">
            <v>Ketua KBIH Al Fathona Kota Jambi</v>
          </cell>
          <cell r="K40" t="str">
            <v>dalam kota</v>
          </cell>
          <cell r="M40" t="str">
            <v>H. Busral, S.Pd.I</v>
          </cell>
          <cell r="Q40" t="str">
            <v>Ka. Seksi Penyelenggara Haji Kab. Mukomuko</v>
          </cell>
          <cell r="T40" t="str">
            <v>dalam kota</v>
          </cell>
          <cell r="V40" t="str">
            <v>Syamsul Hadi, S.Ag</v>
          </cell>
          <cell r="Z40" t="str">
            <v>Plt. Kasi Haji Tuba Barat</v>
          </cell>
          <cell r="AC40" t="str">
            <v>dalam kota</v>
          </cell>
          <cell r="AL40" t="str">
            <v>dalam kota</v>
          </cell>
          <cell r="AN40" t="str">
            <v>H. Kursani</v>
          </cell>
          <cell r="AR40" t="str">
            <v>Kapuas</v>
          </cell>
          <cell r="AU40" t="str">
            <v>dalam kota</v>
          </cell>
          <cell r="AW40" t="str">
            <v>Drs. H. Zamrori</v>
          </cell>
          <cell r="BA40" t="str">
            <v>Kankemenag Kab. Banjarbaru</v>
          </cell>
          <cell r="BD40" t="str">
            <v>dalam kota</v>
          </cell>
          <cell r="BM40" t="str">
            <v>dalam kota</v>
          </cell>
          <cell r="BO40" t="str">
            <v>H. Redady Soehono</v>
          </cell>
          <cell r="BP40" t="str">
            <v>197001071998031001</v>
          </cell>
          <cell r="BQ40">
            <v>3</v>
          </cell>
          <cell r="BV40" t="str">
            <v>dalam kota</v>
          </cell>
          <cell r="BX40" t="str">
            <v>Yanto Senen, SHI.</v>
          </cell>
          <cell r="CD40" t="str">
            <v>Staf Seksi Urais dan Peny. Haji</v>
          </cell>
          <cell r="CE40" t="str">
            <v>Kabupaten Halmahera Utara</v>
          </cell>
          <cell r="CG40" t="str">
            <v>H. Wiwin Tuna, S.Ag</v>
          </cell>
          <cell r="CH40" t="str">
            <v>197605072005011004</v>
          </cell>
          <cell r="CK40" t="str">
            <v>Kepala KUA Limboto Kab. Gorontalo</v>
          </cell>
          <cell r="CN40" t="str">
            <v>dalam kota</v>
          </cell>
          <cell r="CP40" t="str">
            <v>Drs. H. Mukhtar, MM</v>
          </cell>
          <cell r="CW40" t="str">
            <v>dalam kota</v>
          </cell>
          <cell r="CY40" t="str">
            <v>Janasi, S.Pd.I</v>
          </cell>
          <cell r="DA40">
            <v>3</v>
          </cell>
          <cell r="DB40" t="str">
            <v>c</v>
          </cell>
          <cell r="DF40" t="str">
            <v>dalam kota</v>
          </cell>
        </row>
        <row r="41">
          <cell r="D41" t="str">
            <v>H. Dahrizal Dahlan, Lc</v>
          </cell>
          <cell r="H41" t="str">
            <v>Ketua KBIH Chairul Umam Kota Jambi</v>
          </cell>
          <cell r="K41" t="str">
            <v>dalam kota</v>
          </cell>
          <cell r="M41" t="str">
            <v>Widodo, S.Hi</v>
          </cell>
          <cell r="Q41" t="str">
            <v>Pelaksana Haji Kab. Mukomuko</v>
          </cell>
          <cell r="T41" t="str">
            <v>dalam kota</v>
          </cell>
          <cell r="V41" t="str">
            <v>Zainal Arifin, S.Ag</v>
          </cell>
          <cell r="Z41" t="str">
            <v>Plt. Kasi Haji Mesuji</v>
          </cell>
          <cell r="AC41" t="str">
            <v>dalam kota</v>
          </cell>
          <cell r="AL41" t="str">
            <v>dalam kota</v>
          </cell>
          <cell r="AN41" t="str">
            <v>H. Nabchan</v>
          </cell>
          <cell r="AR41" t="str">
            <v>Kapuas</v>
          </cell>
          <cell r="AU41" t="str">
            <v>dalam kota</v>
          </cell>
          <cell r="AW41" t="str">
            <v>H. Saberi, S.Ag</v>
          </cell>
          <cell r="BA41" t="str">
            <v>Kankemenag Kab. Tapin</v>
          </cell>
          <cell r="BD41" t="str">
            <v>dalam kota</v>
          </cell>
          <cell r="BM41" t="str">
            <v>dalam kota</v>
          </cell>
          <cell r="BO41" t="str">
            <v>H. Muallimin</v>
          </cell>
          <cell r="BP41" t="str">
            <v>195612311989031003</v>
          </cell>
          <cell r="BQ41">
            <v>3</v>
          </cell>
          <cell r="BV41" t="str">
            <v>dalam kota</v>
          </cell>
          <cell r="BX41" t="str">
            <v>Drs. H. Kusmadi</v>
          </cell>
          <cell r="CD41" t="str">
            <v>Kasi Urais dan Peny. Haji</v>
          </cell>
          <cell r="CE41" t="str">
            <v>Kota Tidore Kepulauan</v>
          </cell>
          <cell r="CG41" t="str">
            <v>Arianto Yunus Tahir,S.Ag</v>
          </cell>
          <cell r="CH41" t="str">
            <v>197408072005011004</v>
          </cell>
          <cell r="CK41" t="str">
            <v>Kepala KUA Limboto Barat Kab. Gorontalo</v>
          </cell>
          <cell r="CN41" t="str">
            <v>dalam kota</v>
          </cell>
          <cell r="CP41" t="str">
            <v>Hasanuddin, S.Ag</v>
          </cell>
          <cell r="CW41" t="str">
            <v>dalam kota</v>
          </cell>
          <cell r="CY41" t="str">
            <v>Yahya Bin Thahir</v>
          </cell>
          <cell r="DA41">
            <v>3</v>
          </cell>
          <cell r="DB41" t="str">
            <v>b</v>
          </cell>
          <cell r="DF41" t="str">
            <v>dalam kota</v>
          </cell>
        </row>
        <row r="42">
          <cell r="D42" t="str">
            <v>Drs. H. Syechan Macdhor</v>
          </cell>
          <cell r="H42" t="str">
            <v>Ketua KBIH Nidaul Ar Rahman Kota Jambi</v>
          </cell>
          <cell r="K42" t="str">
            <v>dalam kota</v>
          </cell>
          <cell r="M42" t="str">
            <v>H. Marhen, S.Ag</v>
          </cell>
          <cell r="Q42" t="str">
            <v>Ka. Seksi Penyelenggara Haji Kab. Seluma</v>
          </cell>
          <cell r="T42" t="str">
            <v>dalam kota</v>
          </cell>
          <cell r="V42" t="str">
            <v>Drs. Thamrin</v>
          </cell>
          <cell r="Z42" t="str">
            <v>Plt. Kasi Haji Kab. Pringsewu</v>
          </cell>
          <cell r="AC42" t="str">
            <v>dalam kota</v>
          </cell>
          <cell r="AL42" t="str">
            <v>dalam kota</v>
          </cell>
          <cell r="AN42" t="str">
            <v>Drs. H. Darwis</v>
          </cell>
          <cell r="AR42" t="str">
            <v>Kapuas</v>
          </cell>
          <cell r="AU42" t="str">
            <v>dalam kota</v>
          </cell>
          <cell r="AW42" t="str">
            <v>Drs. H. Syaribuddin</v>
          </cell>
          <cell r="BA42" t="str">
            <v>Kankemenag Kab. HST</v>
          </cell>
          <cell r="BD42" t="str">
            <v>dalam kota</v>
          </cell>
          <cell r="BM42" t="str">
            <v>dalam kota</v>
          </cell>
          <cell r="BO42" t="str">
            <v>Abshory Abdillah</v>
          </cell>
          <cell r="BP42" t="str">
            <v>196911241998031002</v>
          </cell>
          <cell r="BQ42">
            <v>3</v>
          </cell>
          <cell r="BV42" t="str">
            <v>dalam kota</v>
          </cell>
          <cell r="BX42" t="str">
            <v>Saida Adam, S. PdI.</v>
          </cell>
          <cell r="CD42" t="str">
            <v>Staf Seksi Urais dan Peny. Haji</v>
          </cell>
          <cell r="CE42" t="str">
            <v>Kota Tidore Kepulauan</v>
          </cell>
          <cell r="CG42" t="str">
            <v>Adam Mahmud Wantu,S.Ag</v>
          </cell>
          <cell r="CH42" t="str">
            <v>197205142005011011</v>
          </cell>
          <cell r="CK42" t="str">
            <v>Kepala KUA Tibawa Kab. Gorontalo</v>
          </cell>
          <cell r="CN42" t="str">
            <v>dalam kota</v>
          </cell>
          <cell r="CP42" t="str">
            <v>Drs. H. Burhanuddin</v>
          </cell>
          <cell r="CW42" t="str">
            <v>dalam kota</v>
          </cell>
          <cell r="CY42" t="str">
            <v>Jabir, S.Ag</v>
          </cell>
          <cell r="DA42">
            <v>3</v>
          </cell>
          <cell r="DB42" t="str">
            <v>c</v>
          </cell>
          <cell r="DF42" t="str">
            <v>dalam kota</v>
          </cell>
        </row>
        <row r="43">
          <cell r="D43" t="str">
            <v>H. A. Bakri, SE</v>
          </cell>
          <cell r="H43" t="str">
            <v>Ketua KBIH Arafah Kota Jambi</v>
          </cell>
          <cell r="K43" t="str">
            <v>dalam kota</v>
          </cell>
          <cell r="M43" t="str">
            <v>Renocta Refenza</v>
          </cell>
          <cell r="Q43" t="str">
            <v>Pelaksana Haji Kab. Seluma</v>
          </cell>
          <cell r="T43" t="str">
            <v>dalam kota</v>
          </cell>
          <cell r="V43" t="str">
            <v xml:space="preserve">H. Novran Kurniawan, S.Sos, MH </v>
          </cell>
          <cell r="Z43" t="str">
            <v>Staf Seksi Haji Kota Bandar Lampung</v>
          </cell>
          <cell r="AC43" t="str">
            <v>dalam kota</v>
          </cell>
          <cell r="AL43" t="str">
            <v>dalam kota</v>
          </cell>
          <cell r="AN43" t="str">
            <v>Drs. Pranoto</v>
          </cell>
          <cell r="AR43" t="str">
            <v>Katingan</v>
          </cell>
          <cell r="AU43" t="str">
            <v>dalam kota</v>
          </cell>
          <cell r="AW43" t="str">
            <v>H. M. Yahya Yusuf, S.Pd.I</v>
          </cell>
          <cell r="BA43" t="str">
            <v>Kankemenag Kab. HSS</v>
          </cell>
          <cell r="BD43" t="str">
            <v>dalam kota</v>
          </cell>
          <cell r="BM43" t="str">
            <v>dalam kota</v>
          </cell>
          <cell r="BO43" t="str">
            <v>Irfan Djabli, S.Ag</v>
          </cell>
          <cell r="BP43" t="str">
            <v>197108182003121003</v>
          </cell>
          <cell r="BQ43">
            <v>3</v>
          </cell>
          <cell r="BV43" t="str">
            <v>dalam kota</v>
          </cell>
          <cell r="BX43" t="str">
            <v>Indra Sehe Do Ali, S. Ag.</v>
          </cell>
          <cell r="CD43" t="str">
            <v>Staf Seksi Urais dan Peny. Haji</v>
          </cell>
          <cell r="CE43" t="str">
            <v>Kota Tidore Kepulauan</v>
          </cell>
          <cell r="CG43" t="str">
            <v>Drs.Ismail Usman</v>
          </cell>
          <cell r="CH43" t="str">
            <v>195611131976031001</v>
          </cell>
          <cell r="CK43" t="str">
            <v>Kepala KUA Batudaa Kab. Gorontalo</v>
          </cell>
          <cell r="CN43" t="str">
            <v>dalam kota</v>
          </cell>
          <cell r="CP43" t="str">
            <v>Wahidah, S.Ag</v>
          </cell>
          <cell r="CW43" t="str">
            <v>dalam kota</v>
          </cell>
          <cell r="CY43" t="str">
            <v>Zulkifli</v>
          </cell>
          <cell r="DA43">
            <v>3</v>
          </cell>
          <cell r="DB43" t="str">
            <v>a</v>
          </cell>
          <cell r="DF43" t="str">
            <v>dalam kota</v>
          </cell>
        </row>
        <row r="44">
          <cell r="D44" t="str">
            <v>Ir. H. Zalhendri</v>
          </cell>
          <cell r="H44" t="str">
            <v>Ketua KBIH Mahabbatullah Kota Jambi</v>
          </cell>
          <cell r="K44" t="str">
            <v>dalam kota</v>
          </cell>
          <cell r="M44" t="str">
            <v>Hj. Nurhayati</v>
          </cell>
          <cell r="Q44" t="str">
            <v>Pelaksana Haji Kab. Seluma</v>
          </cell>
          <cell r="T44" t="str">
            <v>dalam kota</v>
          </cell>
          <cell r="V44" t="str">
            <v>H. Husein, S.Ag</v>
          </cell>
          <cell r="Z44" t="str">
            <v>Staf Seksi Haji Kab. Lampung Selatan</v>
          </cell>
          <cell r="AC44" t="str">
            <v>dalam kota</v>
          </cell>
          <cell r="AL44" t="str">
            <v>dalam kota</v>
          </cell>
          <cell r="AN44" t="str">
            <v>H. Surian Noor, SH</v>
          </cell>
          <cell r="AR44" t="str">
            <v>Katingan</v>
          </cell>
          <cell r="AU44" t="str">
            <v>dalam kota</v>
          </cell>
          <cell r="AW44" t="str">
            <v>Drs. H. Yuseran</v>
          </cell>
          <cell r="BA44" t="str">
            <v>Kankemenag Kab. HSU</v>
          </cell>
          <cell r="BD44" t="str">
            <v>dalam kota</v>
          </cell>
          <cell r="BM44" t="str">
            <v>dalam kota</v>
          </cell>
          <cell r="BO44" t="str">
            <v>H. Irmanto Usuli, S.Ag</v>
          </cell>
          <cell r="BP44" t="str">
            <v>197106121996031002</v>
          </cell>
          <cell r="BQ44">
            <v>3</v>
          </cell>
          <cell r="BV44" t="str">
            <v>dalam kota</v>
          </cell>
          <cell r="BX44" t="str">
            <v xml:space="preserve"> H. Maskur Sapsuha, S. Ag.</v>
          </cell>
          <cell r="CD44" t="str">
            <v>Kasi Urais dan Peny. Haji</v>
          </cell>
          <cell r="CE44" t="str">
            <v>Kabupaten Halmahera Timur</v>
          </cell>
          <cell r="CG44" t="str">
            <v>H. Fahrudin Tuli, S.Ag</v>
          </cell>
          <cell r="CH44" t="str">
            <v>197507102005011008</v>
          </cell>
          <cell r="CK44" t="str">
            <v>Staf Seksi Peny. Haji Kab. Gorontalo</v>
          </cell>
          <cell r="CN44" t="str">
            <v>dalam kota</v>
          </cell>
          <cell r="CP44" t="str">
            <v>Hj. Farhana, S.Ag</v>
          </cell>
          <cell r="CW44" t="str">
            <v>dalam kota</v>
          </cell>
          <cell r="CY44" t="str">
            <v>Rofiul Amri, M.Pd.I</v>
          </cell>
          <cell r="DA44">
            <v>3</v>
          </cell>
          <cell r="DB44" t="str">
            <v>c</v>
          </cell>
          <cell r="DF44" t="str">
            <v>dalam kota</v>
          </cell>
        </row>
        <row r="45">
          <cell r="D45" t="str">
            <v>SDrs. H. Abdul Kadir Sobur, Ph.D</v>
          </cell>
          <cell r="H45" t="str">
            <v>Ketua KBIH Baiturrahim Kota Jambi</v>
          </cell>
          <cell r="K45" t="str">
            <v>dalam kota</v>
          </cell>
          <cell r="M45" t="str">
            <v>H. Ridwansyah, S.Sos</v>
          </cell>
          <cell r="Q45" t="str">
            <v>Ka. Seksi Penyelenggara Haji Kab. Kaur</v>
          </cell>
          <cell r="T45" t="str">
            <v>dalam kota</v>
          </cell>
          <cell r="V45" t="str">
            <v>M. Itqon</v>
          </cell>
          <cell r="Z45" t="str">
            <v>Staf Seksi Haji Kab. Lampung Tengah</v>
          </cell>
          <cell r="AC45" t="str">
            <v>dalam kota</v>
          </cell>
          <cell r="AL45" t="str">
            <v>dalam kota</v>
          </cell>
          <cell r="AN45" t="str">
            <v>Kasmono</v>
          </cell>
          <cell r="AR45" t="str">
            <v>Kotawaringin Barat</v>
          </cell>
          <cell r="AU45" t="str">
            <v>dalam kota</v>
          </cell>
          <cell r="AW45" t="str">
            <v>Drs. H. Hermansyah</v>
          </cell>
          <cell r="BA45" t="str">
            <v>Kankemenag Kab. Tabalong</v>
          </cell>
          <cell r="BD45" t="str">
            <v>dalam kota</v>
          </cell>
          <cell r="BM45" t="str">
            <v>dalam kota</v>
          </cell>
          <cell r="BO45" t="str">
            <v>H. Daud Hanna</v>
          </cell>
          <cell r="BP45" t="str">
            <v>196008131989121001</v>
          </cell>
          <cell r="BQ45">
            <v>3</v>
          </cell>
          <cell r="BV45" t="str">
            <v>dalam kota</v>
          </cell>
          <cell r="BX45" t="str">
            <v>Tamsil Kaya, SHI</v>
          </cell>
          <cell r="CD45" t="str">
            <v>Staf Seksi Urais dan Peny. Haji</v>
          </cell>
          <cell r="CE45" t="str">
            <v>Kabupaten Halmahera Timur</v>
          </cell>
          <cell r="CG45" t="str">
            <v>Drs. Yusrin Taib</v>
          </cell>
          <cell r="CH45" t="str">
            <v>196904162003121004</v>
          </cell>
          <cell r="CK45" t="str">
            <v>Kasi Peny. Haji Kab. Bonbol</v>
          </cell>
          <cell r="CN45" t="str">
            <v>dalam kota</v>
          </cell>
          <cell r="CP45" t="str">
            <v>H. Djafar Ahad</v>
          </cell>
          <cell r="CW45" t="str">
            <v>dalam kota</v>
          </cell>
          <cell r="CY45" t="str">
            <v>Rosmawati, S.Sos</v>
          </cell>
          <cell r="DA45">
            <v>3</v>
          </cell>
          <cell r="DB45" t="str">
            <v>a</v>
          </cell>
          <cell r="DF45" t="str">
            <v>dalam kota</v>
          </cell>
        </row>
        <row r="46">
          <cell r="D46" t="str">
            <v>H. Abdul Somad</v>
          </cell>
          <cell r="H46" t="str">
            <v>Ketua KBIH Al Ittihad Kota Jambi</v>
          </cell>
          <cell r="K46" t="str">
            <v>dalam kota</v>
          </cell>
          <cell r="M46" t="str">
            <v>Sri Maryati, S. Hi</v>
          </cell>
          <cell r="Q46" t="str">
            <v>Pelaksana Haji Kab. Kaur</v>
          </cell>
          <cell r="T46" t="str">
            <v>dalam kota</v>
          </cell>
          <cell r="V46" t="str">
            <v>Hanggono</v>
          </cell>
          <cell r="Z46" t="str">
            <v>Staf Seksi Haji Kab. Lampung Utara</v>
          </cell>
          <cell r="AC46" t="str">
            <v>dalam kota</v>
          </cell>
          <cell r="AL46" t="str">
            <v>dalam kota</v>
          </cell>
          <cell r="AN46" t="str">
            <v>Drs. H. Gusti Nur Aini, M.Si</v>
          </cell>
          <cell r="AR46" t="str">
            <v>Kotawaringin Barat (Tokoh Masyarakat)</v>
          </cell>
          <cell r="AU46" t="str">
            <v>dalam kota</v>
          </cell>
          <cell r="AW46" t="str">
            <v>H. Abdul Hadi, S.Ag</v>
          </cell>
          <cell r="BA46" t="str">
            <v>Kankemenag Kab. Tanah Bumbu</v>
          </cell>
          <cell r="BD46" t="str">
            <v>dalam kota</v>
          </cell>
          <cell r="BM46" t="str">
            <v>dalam kota</v>
          </cell>
          <cell r="BO46" t="str">
            <v>Poerwoto</v>
          </cell>
          <cell r="BP46" t="str">
            <v>196410181988011002</v>
          </cell>
          <cell r="BQ46">
            <v>3</v>
          </cell>
          <cell r="BV46" t="str">
            <v>dalam kota</v>
          </cell>
          <cell r="BX46" t="str">
            <v>Drs. H. Marzuki Sapsuha</v>
          </cell>
          <cell r="CD46" t="str">
            <v>Kasi Urais dan Peny. Haji</v>
          </cell>
          <cell r="CE46" t="str">
            <v>Kabupaten Kep. Sula</v>
          </cell>
          <cell r="CG46" t="str">
            <v>Wiwin Hamzah, S.Ag</v>
          </cell>
          <cell r="CH46" t="str">
            <v>197903282009012007</v>
          </cell>
          <cell r="CK46" t="str">
            <v>Staf Seksi Peny. Haji Kab. Bonbol</v>
          </cell>
          <cell r="CN46" t="str">
            <v>dalam kota</v>
          </cell>
          <cell r="CP46" t="str">
            <v>H. Mukhtar Yasin</v>
          </cell>
          <cell r="CW46" t="str">
            <v>dalam kota</v>
          </cell>
          <cell r="CY46" t="str">
            <v>Nova Selvian Sukoco, SH</v>
          </cell>
          <cell r="DA46">
            <v>3</v>
          </cell>
          <cell r="DB46" t="str">
            <v>a</v>
          </cell>
          <cell r="DF46" t="str">
            <v>dalam kota</v>
          </cell>
        </row>
        <row r="47">
          <cell r="D47" t="str">
            <v>H. M. Amin, MA</v>
          </cell>
          <cell r="H47" t="str">
            <v>Ketua Daarul Ikhwan Kab. Batanghari</v>
          </cell>
          <cell r="K47" t="str">
            <v>dalam kota</v>
          </cell>
          <cell r="M47" t="str">
            <v>Dra. Surdawati</v>
          </cell>
          <cell r="Q47" t="str">
            <v>Ka. Seksi Penyelenggara Haji Kab. Kepahiang</v>
          </cell>
          <cell r="T47" t="str">
            <v>dalam kota</v>
          </cell>
          <cell r="V47" t="str">
            <v>Ikromi, S.Sos</v>
          </cell>
          <cell r="Z47" t="str">
            <v>Staf Seksi Haji Kab. Lampung Barat</v>
          </cell>
          <cell r="AC47" t="str">
            <v>dalam kota</v>
          </cell>
          <cell r="AL47" t="str">
            <v>dalam kota</v>
          </cell>
          <cell r="AN47" t="str">
            <v>Anwar, S.Ag</v>
          </cell>
          <cell r="AR47" t="str">
            <v>Kotawaringin Barat</v>
          </cell>
          <cell r="AU47" t="str">
            <v>dalam kota</v>
          </cell>
          <cell r="AW47" t="str">
            <v>Drs. H. Syahruji</v>
          </cell>
          <cell r="BA47" t="str">
            <v>Kankemenag Kab. Kotabaru</v>
          </cell>
          <cell r="BD47" t="str">
            <v>dalam kota</v>
          </cell>
          <cell r="BM47" t="str">
            <v>dalam kota</v>
          </cell>
          <cell r="BO47" t="str">
            <v>Suryadi Sawiden</v>
          </cell>
          <cell r="BP47" t="str">
            <v>195708131981031002</v>
          </cell>
          <cell r="BQ47">
            <v>3</v>
          </cell>
          <cell r="BV47" t="str">
            <v>dalam kota</v>
          </cell>
          <cell r="BX47" t="str">
            <v>H. Abdullah Jatima, S. Ag.</v>
          </cell>
          <cell r="CD47" t="str">
            <v>Staf Seksi Urais dan Peny. Haji</v>
          </cell>
          <cell r="CE47" t="str">
            <v>Kabupaten Kep. Sula</v>
          </cell>
          <cell r="CG47" t="str">
            <v>Jasmin Hilumalo, S.HI</v>
          </cell>
          <cell r="CH47" t="str">
            <v>197806102003121005</v>
          </cell>
          <cell r="CK47" t="str">
            <v>Kepala KUA Tilango Kemenag Kab. Bonbol</v>
          </cell>
          <cell r="CN47" t="str">
            <v>dalam kota</v>
          </cell>
          <cell r="CP47" t="str">
            <v>Sudarman, S.Ag</v>
          </cell>
          <cell r="CW47" t="str">
            <v>dalam kota</v>
          </cell>
          <cell r="CY47" t="str">
            <v>Siti Nurul Aimah, S.Ip</v>
          </cell>
          <cell r="DA47">
            <v>3</v>
          </cell>
          <cell r="DB47" t="str">
            <v>a</v>
          </cell>
          <cell r="DF47" t="str">
            <v>dalam kota</v>
          </cell>
        </row>
        <row r="48">
          <cell r="D48" t="str">
            <v>H. S. Aspandi</v>
          </cell>
          <cell r="H48" t="str">
            <v>Ketua KBIH Nurul Falah Kab. Tanjab Barat</v>
          </cell>
          <cell r="K48" t="str">
            <v>dalam kota</v>
          </cell>
          <cell r="M48" t="str">
            <v>Sibuan, S.Ag</v>
          </cell>
          <cell r="Q48" t="str">
            <v>Pelaksana Haji Kab. Kepahiang</v>
          </cell>
          <cell r="T48" t="str">
            <v>dalam kota</v>
          </cell>
          <cell r="V48" t="str">
            <v>Agus Fahrozi</v>
          </cell>
          <cell r="Z48" t="str">
            <v>Staf Seksi Haji Kab. Tulang Bawang</v>
          </cell>
          <cell r="AC48" t="str">
            <v>dalam kota</v>
          </cell>
          <cell r="AL48" t="str">
            <v>dalam kota</v>
          </cell>
          <cell r="AN48" t="str">
            <v>H. M. Ilmi Hafif, A.Ma</v>
          </cell>
          <cell r="AR48" t="str">
            <v>Kotawaringin Timur</v>
          </cell>
          <cell r="AU48" t="str">
            <v>dalam kota</v>
          </cell>
          <cell r="AW48" t="str">
            <v>Isti Prastiwi</v>
          </cell>
          <cell r="BA48" t="str">
            <v>BNI Syariah</v>
          </cell>
          <cell r="BD48" t="str">
            <v>dalam kota</v>
          </cell>
          <cell r="BM48" t="str">
            <v>dalam kota</v>
          </cell>
          <cell r="BO48" t="str">
            <v>Muktar Bonde</v>
          </cell>
          <cell r="BP48" t="str">
            <v>196706151997031002</v>
          </cell>
          <cell r="BQ48">
            <v>3</v>
          </cell>
          <cell r="BV48" t="str">
            <v>dalam kota</v>
          </cell>
          <cell r="BX48" t="str">
            <v>Drs. H. Irfan Abbas</v>
          </cell>
          <cell r="CD48" t="str">
            <v>Kasi Urais dan Peny. Haji</v>
          </cell>
          <cell r="CE48" t="str">
            <v>Kab. Halmahera Selatan</v>
          </cell>
          <cell r="CG48" t="str">
            <v>Rino Husain,S.Ag</v>
          </cell>
          <cell r="CH48" t="str">
            <v>196505171998021001</v>
          </cell>
          <cell r="CK48" t="str">
            <v>Kepala KUA Kabila Kemenag Kab. Bonbol</v>
          </cell>
          <cell r="CN48" t="str">
            <v>dalam kota</v>
          </cell>
          <cell r="CP48" t="str">
            <v>Drs. Rasyid</v>
          </cell>
          <cell r="CW48" t="str">
            <v>dalam kota</v>
          </cell>
          <cell r="CY48" t="str">
            <v>Hadi Slamet, S.Ag</v>
          </cell>
          <cell r="DA48">
            <v>3</v>
          </cell>
          <cell r="DB48" t="str">
            <v>c</v>
          </cell>
          <cell r="DF48" t="str">
            <v>dalam kota</v>
          </cell>
        </row>
        <row r="49">
          <cell r="D49" t="str">
            <v>H. Hearmen R</v>
          </cell>
          <cell r="H49" t="str">
            <v>Ketua KBIH Nurul Haromain Kab. Sarolangun</v>
          </cell>
          <cell r="K49" t="str">
            <v>luar kota</v>
          </cell>
          <cell r="M49" t="str">
            <v>Drs. Aminuddin</v>
          </cell>
          <cell r="Q49" t="str">
            <v>Ka. Seksi Penyelenggara Haji Kab. Lebong</v>
          </cell>
          <cell r="T49" t="str">
            <v>luar kota</v>
          </cell>
          <cell r="V49" t="str">
            <v>Sahari, S.Ag</v>
          </cell>
          <cell r="Z49" t="str">
            <v>Staf Seksi Haji Kab. Tanggamus</v>
          </cell>
          <cell r="AC49" t="str">
            <v>luar kota</v>
          </cell>
          <cell r="AL49" t="str">
            <v>luar kota</v>
          </cell>
          <cell r="AN49" t="str">
            <v>Muhammad Ikhlas, S.Ag</v>
          </cell>
          <cell r="AR49" t="str">
            <v>Kotawaringin Timur</v>
          </cell>
          <cell r="AU49" t="str">
            <v>luar kota</v>
          </cell>
          <cell r="AW49" t="str">
            <v>Gusti Renny Restini</v>
          </cell>
          <cell r="BA49" t="str">
            <v>Bukopin</v>
          </cell>
          <cell r="BD49" t="str">
            <v>luar kota</v>
          </cell>
          <cell r="BM49" t="str">
            <v>luar kota</v>
          </cell>
          <cell r="BO49" t="str">
            <v>Marwiyah Suma</v>
          </cell>
          <cell r="BP49" t="str">
            <v>196808251993032006</v>
          </cell>
          <cell r="BQ49">
            <v>3</v>
          </cell>
          <cell r="BV49" t="str">
            <v>luar kota</v>
          </cell>
          <cell r="BX49" t="str">
            <v>Mizna Laila Albaar, S.PdI.</v>
          </cell>
          <cell r="CD49" t="str">
            <v>Staf Seksi Urais dan Peny. Haji</v>
          </cell>
          <cell r="CE49" t="str">
            <v>Kab. Halmahera Selatan</v>
          </cell>
          <cell r="CG49" t="str">
            <v>Dra. Hastuti H. Taslim, M.Pd.I</v>
          </cell>
          <cell r="CH49" t="str">
            <v>196808312000032002</v>
          </cell>
          <cell r="CK49" t="str">
            <v>Kasi Peny. Haji Kemenag Kab. Gorut</v>
          </cell>
          <cell r="CN49" t="str">
            <v>luar kota</v>
          </cell>
          <cell r="CP49" t="str">
            <v>Muh. Mimsyad Rusli, S.Ag</v>
          </cell>
          <cell r="CW49" t="str">
            <v>luar kota</v>
          </cell>
          <cell r="CY49" t="str">
            <v>Indrawati, SE</v>
          </cell>
          <cell r="DA49">
            <v>3</v>
          </cell>
          <cell r="DB49" t="str">
            <v>a</v>
          </cell>
          <cell r="DF49" t="str">
            <v>luar kota</v>
          </cell>
        </row>
        <row r="50">
          <cell r="D50" t="str">
            <v>H. Muhammad, S.Ag</v>
          </cell>
          <cell r="H50" t="str">
            <v>Ketua KBIH Multazam Kab. Sarolangun</v>
          </cell>
          <cell r="K50" t="str">
            <v>luar kota</v>
          </cell>
          <cell r="M50" t="str">
            <v>Darul Maukup, S.Ag</v>
          </cell>
          <cell r="Q50" t="str">
            <v>Pelaksana Haji Kab. Lebong</v>
          </cell>
          <cell r="T50" t="str">
            <v>luar kota</v>
          </cell>
          <cell r="V50" t="str">
            <v>H. Ahmad Tsauban, S.Ag</v>
          </cell>
          <cell r="Z50" t="str">
            <v>Staf Seksi Haji Kab. Lampung Timur</v>
          </cell>
          <cell r="AC50" t="str">
            <v>luar kota</v>
          </cell>
          <cell r="AL50" t="str">
            <v>luar kota</v>
          </cell>
          <cell r="AN50" t="str">
            <v>Ir. Alfisah, MT</v>
          </cell>
          <cell r="AR50" t="str">
            <v>Kotawaringin Timur (Pemda)</v>
          </cell>
          <cell r="AU50" t="str">
            <v>luar kota</v>
          </cell>
          <cell r="AW50" t="str">
            <v>M. Alfiannor</v>
          </cell>
          <cell r="BA50" t="str">
            <v>BPD</v>
          </cell>
          <cell r="BD50" t="str">
            <v>luar kota</v>
          </cell>
          <cell r="BM50" t="str">
            <v>luar kota</v>
          </cell>
          <cell r="BO50" t="str">
            <v>Saima Maku</v>
          </cell>
          <cell r="BP50" t="str">
            <v>195903311983032001</v>
          </cell>
          <cell r="BQ50">
            <v>3</v>
          </cell>
          <cell r="BV50" t="str">
            <v>luar kota</v>
          </cell>
          <cell r="BX50" t="str">
            <v>Safaruddin, S. Ag.</v>
          </cell>
          <cell r="CD50" t="str">
            <v>Staf Seksi Urais dan Peny. Haji</v>
          </cell>
          <cell r="CE50" t="str">
            <v>Kab. Halmahera Selatan</v>
          </cell>
          <cell r="CG50" t="str">
            <v>Abdurrahman Yani, S,Ag</v>
          </cell>
          <cell r="CH50" t="str">
            <v>196902121993031004</v>
          </cell>
          <cell r="CK50" t="str">
            <v>Kepala KUA Kwandang Kemenag Kab. Bonbol</v>
          </cell>
          <cell r="CN50" t="str">
            <v>luar kota</v>
          </cell>
          <cell r="CP50" t="str">
            <v>Drs. H. Sopyan Mubarak, MM</v>
          </cell>
          <cell r="CW50" t="str">
            <v>luar kota</v>
          </cell>
          <cell r="CY50" t="str">
            <v>M. Ridwan, S.Ag</v>
          </cell>
          <cell r="DA50">
            <v>3</v>
          </cell>
          <cell r="DB50" t="str">
            <v>b</v>
          </cell>
          <cell r="DF50" t="str">
            <v>luar kota</v>
          </cell>
        </row>
        <row r="51">
          <cell r="D51" t="str">
            <v>Drs. H. Saidina Akasah</v>
          </cell>
          <cell r="H51" t="str">
            <v>Ketua KBIH An Nabawi Kab. Merangin</v>
          </cell>
          <cell r="K51" t="str">
            <v>luar kota</v>
          </cell>
          <cell r="M51" t="str">
            <v>Drs. H. Farizal Hakim</v>
          </cell>
          <cell r="Q51" t="str">
            <v>KBIH Ar Raudhah Kota Bengkulu</v>
          </cell>
          <cell r="T51" t="str">
            <v>luar kota</v>
          </cell>
          <cell r="V51" t="str">
            <v>Drs. Yulizar</v>
          </cell>
          <cell r="Z51" t="str">
            <v>Staf Seksi Haji Kab. Way Kanan</v>
          </cell>
          <cell r="AC51" t="str">
            <v>luar kota</v>
          </cell>
          <cell r="AL51" t="str">
            <v>luar kota</v>
          </cell>
          <cell r="AN51" t="str">
            <v>Subehan, S.Ag</v>
          </cell>
          <cell r="AR51" t="str">
            <v>Lamandau</v>
          </cell>
          <cell r="AU51" t="str">
            <v>luar kota</v>
          </cell>
          <cell r="AW51" t="str">
            <v>Dina Marlia</v>
          </cell>
          <cell r="BA51" t="str">
            <v>BRI Syariah</v>
          </cell>
          <cell r="BD51" t="str">
            <v>luar kota</v>
          </cell>
          <cell r="BM51" t="str">
            <v>luar kota</v>
          </cell>
          <cell r="BO51" t="str">
            <v>Muthalib Karim, S.Ag</v>
          </cell>
          <cell r="BV51" t="str">
            <v>luar kota</v>
          </cell>
          <cell r="BX51" t="str">
            <v>Irham Safar Ibrahim, S. Ag.</v>
          </cell>
          <cell r="CD51" t="str">
            <v>Kepala KUA Kec. Jailolo</v>
          </cell>
          <cell r="CE51" t="str">
            <v>Kabupaten Halmahera Barat</v>
          </cell>
          <cell r="CG51" t="str">
            <v>Sri Ratna Dewi Nusi,SE</v>
          </cell>
          <cell r="CH51" t="str">
            <v>198504082009122004</v>
          </cell>
          <cell r="CK51" t="str">
            <v>Staf Seksi Peny. Haji Kab. Gorut</v>
          </cell>
          <cell r="CN51" t="str">
            <v>luar kota</v>
          </cell>
          <cell r="CP51" t="str">
            <v>Drs. H. Kamaruddin</v>
          </cell>
          <cell r="CW51" t="str">
            <v>luar kota</v>
          </cell>
          <cell r="CY51" t="str">
            <v>Nur Ain Iskandar Alam, S.Ag</v>
          </cell>
          <cell r="DA51">
            <v>3</v>
          </cell>
          <cell r="DB51" t="str">
            <v>a</v>
          </cell>
          <cell r="DF51" t="str">
            <v>luar kota</v>
          </cell>
        </row>
        <row r="52">
          <cell r="D52" t="str">
            <v>Dr. (HC). H. Abdul Aziz Kadir</v>
          </cell>
          <cell r="H52" t="str">
            <v>Ketua KBIH Arafah Kab. Bungo</v>
          </cell>
          <cell r="K52" t="str">
            <v>luar kota</v>
          </cell>
          <cell r="M52" t="str">
            <v>Drs. Efendi Joni, ZA</v>
          </cell>
          <cell r="Q52" t="str">
            <v>KBIH Al Mabrur Kota Bengkulu</v>
          </cell>
          <cell r="T52" t="str">
            <v>luar kota</v>
          </cell>
          <cell r="V52" t="str">
            <v>Dra. Lela Amrina</v>
          </cell>
          <cell r="Z52" t="str">
            <v>Staf Seksi Haji Kota Metro</v>
          </cell>
          <cell r="AC52" t="str">
            <v>luar kota</v>
          </cell>
          <cell r="AL52" t="str">
            <v>luar kota</v>
          </cell>
          <cell r="AN52" t="str">
            <v>H. Masri, S.Sos</v>
          </cell>
          <cell r="AR52" t="str">
            <v>Lamandau</v>
          </cell>
          <cell r="AU52" t="str">
            <v>luar kota</v>
          </cell>
          <cell r="AW52" t="str">
            <v>Fitriana</v>
          </cell>
          <cell r="BA52" t="str">
            <v>Mandiri</v>
          </cell>
          <cell r="BD52" t="str">
            <v>luar kota</v>
          </cell>
          <cell r="BM52" t="str">
            <v>luar kota</v>
          </cell>
          <cell r="BO52" t="str">
            <v>Drs. H. Abd. Said Ismail, M. H.I</v>
          </cell>
          <cell r="BV52" t="str">
            <v>luar kota</v>
          </cell>
          <cell r="BX52" t="str">
            <v>Ril, S. Ag.</v>
          </cell>
          <cell r="CD52" t="str">
            <v>Kepala KUA. Kec. Jailolo Selatan</v>
          </cell>
          <cell r="CE52" t="str">
            <v>Kabupaten Halmahera Barat</v>
          </cell>
          <cell r="CG52" t="str">
            <v>H. Hamka Isa Boyola, M.MPd</v>
          </cell>
          <cell r="CH52" t="str">
            <v>197607252006041002</v>
          </cell>
          <cell r="CK52" t="str">
            <v>Kasi Peny. Haji Kab. Boalemo</v>
          </cell>
          <cell r="CN52" t="str">
            <v>luar kota</v>
          </cell>
          <cell r="CP52" t="str">
            <v>Azhar</v>
          </cell>
          <cell r="CW52" t="str">
            <v>luar kota</v>
          </cell>
          <cell r="CY52" t="str">
            <v>Sri Banun Kasmarang Djohar</v>
          </cell>
          <cell r="DF52" t="str">
            <v>luar kota</v>
          </cell>
        </row>
        <row r="53">
          <cell r="D53" t="str">
            <v>Drs. H. Ali Imron Achmad</v>
          </cell>
          <cell r="H53" t="str">
            <v>Ketua KBIH Al Wasliyah Kab. Tebo</v>
          </cell>
          <cell r="K53" t="str">
            <v>luar kota</v>
          </cell>
          <cell r="M53" t="str">
            <v>H. Johan Matsa'ah</v>
          </cell>
          <cell r="Q53" t="str">
            <v>KBIH Al Arafah Kab. Rejang Lebong</v>
          </cell>
          <cell r="T53" t="str">
            <v>luar kota</v>
          </cell>
          <cell r="V53" t="str">
            <v>Syahirul Alim</v>
          </cell>
          <cell r="Z53" t="str">
            <v>Staf Seksi Haji Kab. Pesawaran</v>
          </cell>
          <cell r="AC53" t="str">
            <v>luar kota</v>
          </cell>
          <cell r="AL53" t="str">
            <v>luar kota</v>
          </cell>
          <cell r="AN53" t="str">
            <v>Ilhamsyah, S.Ag</v>
          </cell>
          <cell r="AR53" t="str">
            <v>Murung Raya</v>
          </cell>
          <cell r="AU53" t="str">
            <v>luar kota</v>
          </cell>
          <cell r="AW53" t="str">
            <v>Soraya Noor Elisa</v>
          </cell>
          <cell r="BA53" t="str">
            <v>Mandiri Syariah</v>
          </cell>
          <cell r="BD53" t="str">
            <v>luar kota</v>
          </cell>
          <cell r="BM53" t="str">
            <v>luar kota</v>
          </cell>
          <cell r="BO53" t="str">
            <v>Mahmud Hullah</v>
          </cell>
          <cell r="BV53" t="str">
            <v>luar kota</v>
          </cell>
          <cell r="BX53" t="str">
            <v>H. M. Zaber Wahid, S. Ag.</v>
          </cell>
          <cell r="CD53" t="str">
            <v>Kepala KUA Kec. Ternate Selatan</v>
          </cell>
          <cell r="CE53" t="str">
            <v>Kota Ternate</v>
          </cell>
          <cell r="CG53" t="str">
            <v>Rikazun S. Nur, S.HI</v>
          </cell>
          <cell r="CH53" t="str">
            <v>197404032005011006</v>
          </cell>
          <cell r="CK53" t="str">
            <v>Kepala KUA Kec. Tilamuta Kab. Boalemo</v>
          </cell>
          <cell r="CN53" t="str">
            <v>luar kota</v>
          </cell>
          <cell r="CP53" t="str">
            <v>Nasri, S.Ag</v>
          </cell>
          <cell r="CW53" t="str">
            <v>luar kota</v>
          </cell>
          <cell r="CY53" t="str">
            <v>Hj. Ramni Nento</v>
          </cell>
          <cell r="DF53" t="str">
            <v>luar kota</v>
          </cell>
        </row>
        <row r="54">
          <cell r="D54" t="str">
            <v>Ismail</v>
          </cell>
          <cell r="H54" t="str">
            <v>Kantor imigrasi Kelas I Provinsi Jambi</v>
          </cell>
          <cell r="K54" t="str">
            <v>luar kota</v>
          </cell>
          <cell r="M54" t="str">
            <v>Drs. Marial</v>
          </cell>
          <cell r="Q54" t="str">
            <v>KBIH Al Marjan Kota Bengkulu</v>
          </cell>
          <cell r="T54" t="str">
            <v>luar kota</v>
          </cell>
          <cell r="V54" t="str">
            <v>H. Moh Sayuti. AR</v>
          </cell>
          <cell r="Z54" t="str">
            <v>Staf Seksi Bina Lembaga Zawa</v>
          </cell>
          <cell r="AC54" t="str">
            <v>luar kota</v>
          </cell>
          <cell r="AL54" t="str">
            <v>luar kota</v>
          </cell>
          <cell r="AN54" t="str">
            <v>Reddy D. Hannes, S.Sos</v>
          </cell>
          <cell r="AR54" t="str">
            <v>Murung Raya</v>
          </cell>
          <cell r="AU54" t="str">
            <v>luar kota</v>
          </cell>
          <cell r="AW54" t="str">
            <v>Ady Kurniadi</v>
          </cell>
          <cell r="BA54" t="str">
            <v>BRI</v>
          </cell>
          <cell r="BD54" t="str">
            <v>luar kota</v>
          </cell>
          <cell r="BM54" t="str">
            <v>luar kota</v>
          </cell>
          <cell r="BO54" t="str">
            <v>Drs. H. Abd. Rahman Latukau, Lc</v>
          </cell>
          <cell r="BV54" t="str">
            <v>luar kota</v>
          </cell>
          <cell r="BX54" t="str">
            <v>H. Ismail Laitupa, BA.</v>
          </cell>
          <cell r="CD54" t="str">
            <v>Kepala KUA Kec. Ternate Tengah</v>
          </cell>
          <cell r="CE54" t="str">
            <v>Kota Ternate</v>
          </cell>
          <cell r="CG54" t="str">
            <v>M. Fikri Hioda, S.Ag</v>
          </cell>
          <cell r="CH54" t="str">
            <v>197303112003121005</v>
          </cell>
          <cell r="CK54" t="str">
            <v>Staf Seksi Peny. Haji Kab. Boalemo</v>
          </cell>
          <cell r="CN54" t="str">
            <v>luar kota</v>
          </cell>
          <cell r="CP54" t="str">
            <v>Ibrahim, S.Ag</v>
          </cell>
          <cell r="CW54" t="str">
            <v>luar kota</v>
          </cell>
          <cell r="CY54" t="str">
            <v>Hj. Nur Hayati, SE</v>
          </cell>
          <cell r="DF54" t="str">
            <v>luar kota</v>
          </cell>
        </row>
        <row r="55">
          <cell r="D55" t="str">
            <v>Robert</v>
          </cell>
          <cell r="H55" t="str">
            <v>Kantor Imigrasi Kelas II Kab. Tanjab Barat</v>
          </cell>
          <cell r="K55" t="str">
            <v>luar kota</v>
          </cell>
          <cell r="M55" t="str">
            <v>Aprina Juita, SE</v>
          </cell>
          <cell r="Q55" t="str">
            <v>Pelaksana Haji Kab. Kepahiang</v>
          </cell>
          <cell r="T55" t="str">
            <v>luar kota</v>
          </cell>
          <cell r="V55" t="str">
            <v>Nurul Fajri, S.Ag</v>
          </cell>
          <cell r="Z55" t="str">
            <v>Staf Seksi Penyuluhan Haji dan Umrah</v>
          </cell>
          <cell r="AC55" t="str">
            <v>luar kota</v>
          </cell>
          <cell r="AL55" t="str">
            <v>luar kota</v>
          </cell>
          <cell r="AN55" t="str">
            <v>Drs. H. Muhammad</v>
          </cell>
          <cell r="AR55" t="str">
            <v>Palangkaraya</v>
          </cell>
          <cell r="AU55" t="str">
            <v>luar kota</v>
          </cell>
          <cell r="AW55" t="str">
            <v>Siska Wahyuningsih</v>
          </cell>
          <cell r="BA55" t="str">
            <v>Bank Kalsel</v>
          </cell>
          <cell r="BD55" t="str">
            <v>luar kota</v>
          </cell>
          <cell r="BM55" t="str">
            <v>luar kota</v>
          </cell>
          <cell r="BO55" t="str">
            <v>Drs. H. Adnan Mandiri</v>
          </cell>
          <cell r="BV55" t="str">
            <v>luar kota</v>
          </cell>
          <cell r="BX55" t="str">
            <v>Drs. H. Kamal Do Hamzah</v>
          </cell>
          <cell r="CD55" t="str">
            <v>Kepala KUA Kec. Ternate Utara</v>
          </cell>
          <cell r="CE55" t="str">
            <v>Kota Ternate</v>
          </cell>
          <cell r="CG55" t="str">
            <v>Rais Abaidata,S.Ag</v>
          </cell>
          <cell r="CH55" t="str">
            <v>197504042006041007</v>
          </cell>
          <cell r="CK55" t="str">
            <v>Kepala KUA Dulupi Kab. Boalemo</v>
          </cell>
          <cell r="CN55" t="str">
            <v>luar kota</v>
          </cell>
          <cell r="CP55" t="str">
            <v>Hj. Sumarni</v>
          </cell>
          <cell r="CW55" t="str">
            <v>luar kota</v>
          </cell>
          <cell r="CY55" t="str">
            <v>Yosep Har Widodo, SH</v>
          </cell>
          <cell r="CZ55" t="str">
            <v>195804211980011001</v>
          </cell>
          <cell r="DF55" t="str">
            <v>luar kota</v>
          </cell>
        </row>
        <row r="56">
          <cell r="D56" t="str">
            <v>Drs. M. Yusuf Mu'az</v>
          </cell>
          <cell r="H56" t="str">
            <v>MUI Provinsi Jambi</v>
          </cell>
          <cell r="K56" t="str">
            <v>luar kota</v>
          </cell>
          <cell r="M56" t="str">
            <v>Sukran Jayadi, S.Ag, MHI</v>
          </cell>
          <cell r="Q56" t="str">
            <v>Kanwil Kementerian Agama Propinsi Bengkulu</v>
          </cell>
          <cell r="T56" t="str">
            <v>luar kota</v>
          </cell>
          <cell r="V56" t="str">
            <v>Hj. Wasingatun Hasanah</v>
          </cell>
          <cell r="Z56" t="str">
            <v>Staf Seksi Bimgas dan Jamaah</v>
          </cell>
          <cell r="AC56" t="str">
            <v>luar kota</v>
          </cell>
          <cell r="AL56" t="str">
            <v>luar kota</v>
          </cell>
          <cell r="AN56" t="str">
            <v>H. Busro Chalid</v>
          </cell>
          <cell r="AR56" t="str">
            <v>Palangkaraya (Tokoh Masyarakat)</v>
          </cell>
          <cell r="AU56" t="str">
            <v>luar kota</v>
          </cell>
          <cell r="AW56" t="str">
            <v>Y. Rapa Patari, SE, M.Kes</v>
          </cell>
          <cell r="BA56" t="str">
            <v>KKP Prov. Kalsel</v>
          </cell>
          <cell r="BD56" t="str">
            <v>luar kota</v>
          </cell>
          <cell r="BM56" t="str">
            <v>luar kota</v>
          </cell>
          <cell r="BO56" t="str">
            <v>Drs. H. Abd. Wahab A. Ghafur, Lc</v>
          </cell>
          <cell r="BV56" t="str">
            <v>luar kota</v>
          </cell>
          <cell r="BX56" t="str">
            <v>Idrus Hi. Abdullah, S.PdI.</v>
          </cell>
          <cell r="CD56" t="str">
            <v>Kepala KUA Kec. Pulau Ternate</v>
          </cell>
          <cell r="CE56" t="str">
            <v>Kota Ternate</v>
          </cell>
          <cell r="CG56" t="str">
            <v>Drs. Tuan Moh. Muchlis</v>
          </cell>
          <cell r="CH56" t="str">
            <v>196909052006041002</v>
          </cell>
          <cell r="CK56" t="str">
            <v>Kepala KUA Mootilango Kab. Boalemo</v>
          </cell>
          <cell r="CN56" t="str">
            <v>luar kota</v>
          </cell>
          <cell r="CP56" t="str">
            <v>H. Muh. Adhar, S.Kom</v>
          </cell>
          <cell r="CW56" t="str">
            <v>luar kota</v>
          </cell>
          <cell r="CY56" t="str">
            <v>Harun, S.Kom</v>
          </cell>
          <cell r="CZ56" t="str">
            <v>198108052009011005</v>
          </cell>
          <cell r="DF56" t="str">
            <v>luar kota</v>
          </cell>
        </row>
        <row r="57">
          <cell r="D57" t="str">
            <v>Drs. H. Dismar Feri</v>
          </cell>
          <cell r="H57" t="str">
            <v>IPHI Provinsi Jambi</v>
          </cell>
          <cell r="K57" t="str">
            <v>luar kota</v>
          </cell>
          <cell r="M57" t="str">
            <v>Sukran Andreas, S.Ag</v>
          </cell>
          <cell r="Q57" t="str">
            <v>Kanwil Kementerian Agama Propinsi Bengkulu</v>
          </cell>
          <cell r="T57" t="str">
            <v>luar kota</v>
          </cell>
          <cell r="V57" t="str">
            <v>Dzulfa 'Aini, SH, MH</v>
          </cell>
          <cell r="Z57" t="str">
            <v>Staf Seksi Penyuluhan Haji dan Umrah</v>
          </cell>
          <cell r="AC57" t="str">
            <v>luar kota</v>
          </cell>
          <cell r="AL57" t="str">
            <v>luar kota</v>
          </cell>
          <cell r="AN57" t="str">
            <v>Sugiarno, A.Ks</v>
          </cell>
          <cell r="AR57" t="str">
            <v>Palangkaraya</v>
          </cell>
          <cell r="AU57" t="str">
            <v>luar kota</v>
          </cell>
          <cell r="AW57" t="str">
            <v>Gusti Darmudin, S.Sos</v>
          </cell>
          <cell r="BA57" t="str">
            <v>Kanim Banjarmasin</v>
          </cell>
          <cell r="BD57" t="str">
            <v>luar kota</v>
          </cell>
          <cell r="BM57" t="str">
            <v>luar kota</v>
          </cell>
          <cell r="BO57" t="str">
            <v>H. Abd. Aziz Hullah</v>
          </cell>
          <cell r="BV57" t="str">
            <v>luar kota</v>
          </cell>
          <cell r="BX57" t="str">
            <v>H. M. Zen Hi. Hamzah, S. Ag.</v>
          </cell>
          <cell r="CD57" t="str">
            <v>Kepala KUA Kec. Tidore</v>
          </cell>
          <cell r="CE57" t="str">
            <v>Kota Tidore Kepulauan</v>
          </cell>
          <cell r="CG57" t="str">
            <v>Drs. H. Fahri Djafar, M.HI</v>
          </cell>
          <cell r="CH57" t="str">
            <v>196602162001121001</v>
          </cell>
          <cell r="CK57" t="str">
            <v>Kasi Peny. Haji Kab. Pohuwato</v>
          </cell>
          <cell r="CN57" t="str">
            <v>luar kota</v>
          </cell>
          <cell r="CP57" t="str">
            <v>H. Syamsumarlin, Lc</v>
          </cell>
          <cell r="CW57" t="str">
            <v>luar kota</v>
          </cell>
          <cell r="CY57" t="str">
            <v>Yenny Rumengan, SKM</v>
          </cell>
          <cell r="CZ57" t="str">
            <v>198106242008012020</v>
          </cell>
          <cell r="DF57" t="str">
            <v>luar kota</v>
          </cell>
        </row>
        <row r="58">
          <cell r="D58" t="str">
            <v>Atika, S.Pt</v>
          </cell>
          <cell r="H58" t="str">
            <v>BPS Kota Jambi</v>
          </cell>
          <cell r="K58" t="str">
            <v>luar kota</v>
          </cell>
          <cell r="M58" t="str">
            <v>Umar Sidiq, S.Kom</v>
          </cell>
          <cell r="Q58" t="str">
            <v>Kanwil Kementerian Agama Propinsi Bengkulu</v>
          </cell>
          <cell r="T58" t="str">
            <v>luar kota</v>
          </cell>
          <cell r="V58" t="str">
            <v>Erwansyah, SE, MM</v>
          </cell>
          <cell r="Z58" t="str">
            <v>Staf Seksi Penyuluhan Haji dan Umrah</v>
          </cell>
          <cell r="AC58" t="str">
            <v>luar kota</v>
          </cell>
          <cell r="AL58" t="str">
            <v>luar kota</v>
          </cell>
          <cell r="AN58" t="str">
            <v>Drs. H. Sahmin</v>
          </cell>
          <cell r="AR58" t="str">
            <v>Pulau Pisau</v>
          </cell>
          <cell r="AU58" t="str">
            <v>luar kota</v>
          </cell>
          <cell r="AW58" t="str">
            <v>Maroto, SH</v>
          </cell>
          <cell r="BA58" t="str">
            <v>Kanim Kotabaru</v>
          </cell>
          <cell r="BD58" t="str">
            <v>luar kota</v>
          </cell>
          <cell r="BM58" t="str">
            <v>luar kota</v>
          </cell>
          <cell r="BO58" t="str">
            <v>H. Rusman Saud</v>
          </cell>
          <cell r="BV58" t="str">
            <v>luar kota</v>
          </cell>
          <cell r="BX58" t="str">
            <v>Drs. H. Anwar Jumati</v>
          </cell>
          <cell r="CD58" t="str">
            <v>Kepala KUA Kec. Tidore Selatan</v>
          </cell>
          <cell r="CE58" t="str">
            <v>Kota Tidore Kepulauan</v>
          </cell>
          <cell r="CG58" t="str">
            <v>Yeti Nirmawati M. Eki, S.Sos</v>
          </cell>
          <cell r="CH58" t="str">
            <v>198104182009012007</v>
          </cell>
          <cell r="CK58" t="str">
            <v>Staf Seksi Peny. Haji Kab. Pohuwato</v>
          </cell>
          <cell r="CN58" t="str">
            <v>luar kota</v>
          </cell>
          <cell r="CP58" t="str">
            <v>H. M. Idris</v>
          </cell>
          <cell r="CW58" t="str">
            <v>luar kota</v>
          </cell>
          <cell r="CY58" t="str">
            <v>Tri Anta Wati, SKM</v>
          </cell>
          <cell r="CZ58" t="str">
            <v>198001182007012013</v>
          </cell>
          <cell r="DF58" t="str">
            <v>luar kota</v>
          </cell>
        </row>
        <row r="59">
          <cell r="D59" t="str">
            <v>Dwi Syafutri</v>
          </cell>
          <cell r="H59" t="str">
            <v>BPS Kota Jambi</v>
          </cell>
          <cell r="K59" t="str">
            <v>luar kota</v>
          </cell>
          <cell r="M59" t="str">
            <v>Retty Widyarini, SE, MAB</v>
          </cell>
          <cell r="Q59" t="str">
            <v>Kanwil Kementerian Agama Propinsi Bengkulu</v>
          </cell>
          <cell r="T59" t="str">
            <v>luar kota</v>
          </cell>
          <cell r="V59" t="str">
            <v>Yusepa, SE</v>
          </cell>
          <cell r="Z59" t="str">
            <v>Staf Seksi Pemberdayaan Zawa</v>
          </cell>
          <cell r="AC59" t="str">
            <v>luar kota</v>
          </cell>
          <cell r="AL59" t="str">
            <v>luar kota</v>
          </cell>
          <cell r="AN59" t="str">
            <v>H. Suhari</v>
          </cell>
          <cell r="AR59" t="str">
            <v>Pulau Pisau (Tokoh Masyarakat)</v>
          </cell>
          <cell r="AU59" t="str">
            <v>luar kota</v>
          </cell>
          <cell r="AW59" t="str">
            <v>Katronida, SE</v>
          </cell>
          <cell r="BA59" t="str">
            <v>Bea Cukai</v>
          </cell>
          <cell r="BD59" t="str">
            <v>luar kota</v>
          </cell>
          <cell r="BM59" t="str">
            <v>luar kota</v>
          </cell>
          <cell r="BO59" t="str">
            <v>H. Abd. Rahman Tambipi, SH</v>
          </cell>
          <cell r="BV59" t="str">
            <v>luar kota</v>
          </cell>
          <cell r="BX59" t="str">
            <v>Hamid A. Samad, S. Ag.</v>
          </cell>
          <cell r="CD59" t="str">
            <v>Kepala KUA  Kec. Tidore Utara</v>
          </cell>
          <cell r="CE59" t="str">
            <v>Kota Tidore Kepulauan</v>
          </cell>
          <cell r="CG59" t="str">
            <v>Umar Arabaa, S.Ag</v>
          </cell>
          <cell r="CH59" t="str">
            <v>196701052006041005</v>
          </cell>
          <cell r="CK59" t="str">
            <v>Kepala KUA Marisa Kab. Pohuwato</v>
          </cell>
          <cell r="CN59" t="str">
            <v>luar kota</v>
          </cell>
          <cell r="CP59" t="str">
            <v>Rusdan, S.Ag</v>
          </cell>
          <cell r="CW59" t="str">
            <v>luar kota</v>
          </cell>
          <cell r="CY59" t="str">
            <v>Drs. H. Ladama Solehuddin</v>
          </cell>
          <cell r="DF59" t="str">
            <v>luar kota</v>
          </cell>
        </row>
        <row r="60">
          <cell r="D60" t="str">
            <v>Widya Anggraini</v>
          </cell>
          <cell r="H60" t="str">
            <v>BPS Kab. Muaro Jambi</v>
          </cell>
          <cell r="K60" t="str">
            <v>luar kota</v>
          </cell>
          <cell r="M60" t="str">
            <v>H. Khairul</v>
          </cell>
          <cell r="Q60" t="str">
            <v>Kesra PEMDA Propinsi Bengkulu</v>
          </cell>
          <cell r="T60" t="str">
            <v>luar kota</v>
          </cell>
          <cell r="V60" t="str">
            <v>Khotman, S.Sos</v>
          </cell>
          <cell r="Z60" t="str">
            <v>Staf Bidang Urais</v>
          </cell>
          <cell r="AC60" t="str">
            <v>luar kota</v>
          </cell>
          <cell r="AL60" t="str">
            <v>luar kota</v>
          </cell>
          <cell r="AN60" t="str">
            <v>Zaenal Abidin</v>
          </cell>
          <cell r="AR60" t="str">
            <v>Seruyan</v>
          </cell>
          <cell r="AU60" t="str">
            <v>luar kota</v>
          </cell>
          <cell r="AW60" t="str">
            <v>Timpung, SH</v>
          </cell>
          <cell r="BA60" t="str">
            <v>Kanwil Kemenkumham</v>
          </cell>
          <cell r="BD60" t="str">
            <v>luar kota</v>
          </cell>
          <cell r="BM60" t="str">
            <v>luar kota</v>
          </cell>
          <cell r="BO60" t="str">
            <v>Drs. H. Ismail Tunai</v>
          </cell>
          <cell r="BV60" t="str">
            <v>luar kota</v>
          </cell>
          <cell r="BX60" t="str">
            <v>Husen Horu, S. Fil.I.</v>
          </cell>
          <cell r="CD60" t="str">
            <v>Kepala KUA Kec. Tobelo</v>
          </cell>
          <cell r="CE60" t="str">
            <v>Kabupaten Halmahera Utara</v>
          </cell>
          <cell r="CG60" t="str">
            <v>Drs.Syaiful Ali Sabu</v>
          </cell>
          <cell r="CH60" t="str">
            <v>197104252005011004</v>
          </cell>
          <cell r="CK60" t="str">
            <v>Kepala KUA Lemito Kab. Pohuwato</v>
          </cell>
          <cell r="CN60" t="str">
            <v>luar kota</v>
          </cell>
          <cell r="CP60" t="str">
            <v>Muh. Idris Madjid, S.Ag</v>
          </cell>
          <cell r="CW60" t="str">
            <v>luar kota</v>
          </cell>
          <cell r="CY60" t="str">
            <v>H. M. Thalib</v>
          </cell>
          <cell r="DF60" t="str">
            <v>luar kota</v>
          </cell>
        </row>
        <row r="61">
          <cell r="D61" t="str">
            <v>Fitria Ananda</v>
          </cell>
          <cell r="H61" t="str">
            <v>BPS Kab. Batanghari</v>
          </cell>
          <cell r="K61" t="str">
            <v>luar kota</v>
          </cell>
          <cell r="M61" t="str">
            <v>H. Ramlan, MHI</v>
          </cell>
          <cell r="Q61" t="str">
            <v>Tokoh Masyarakat</v>
          </cell>
          <cell r="T61" t="str">
            <v>luar kota</v>
          </cell>
          <cell r="V61" t="str">
            <v xml:space="preserve">H. Rusli </v>
          </cell>
          <cell r="Z61" t="str">
            <v>FK. KBIH Prov. Lampung</v>
          </cell>
          <cell r="AC61" t="str">
            <v>luar kota</v>
          </cell>
          <cell r="AL61" t="str">
            <v>luar kota</v>
          </cell>
          <cell r="AN61" t="str">
            <v>H. Supian, S.Ag</v>
          </cell>
          <cell r="AR61" t="str">
            <v>Seruyan</v>
          </cell>
          <cell r="AU61" t="str">
            <v>luar kota</v>
          </cell>
          <cell r="AW61" t="str">
            <v>H. Mirhansyah, M.Kes</v>
          </cell>
          <cell r="BA61" t="str">
            <v>Dinas Kesehatan Prov. Kalsel</v>
          </cell>
          <cell r="BD61" t="str">
            <v>luar kota</v>
          </cell>
          <cell r="BM61" t="str">
            <v>luar kota</v>
          </cell>
          <cell r="BO61" t="str">
            <v>Drs. H. Mutaal Mentemas</v>
          </cell>
          <cell r="BV61" t="str">
            <v>luar kota</v>
          </cell>
          <cell r="BX61" t="str">
            <v>Rahman Saha, S.HI.</v>
          </cell>
          <cell r="CD61" t="str">
            <v>Kepala KUA Kec. Galela</v>
          </cell>
          <cell r="CE61" t="str">
            <v>Kabupaten Halmahera Utara</v>
          </cell>
          <cell r="CG61" t="str">
            <v>Abdul Yajid Yunus,S.Ag</v>
          </cell>
          <cell r="CH61" t="str">
            <v>197401082007011019</v>
          </cell>
          <cell r="CK61" t="str">
            <v>Kepala KUA Randangan Kab. Pohuwato</v>
          </cell>
          <cell r="CN61" t="str">
            <v>luar kota</v>
          </cell>
          <cell r="CP61" t="str">
            <v>Ismul Faqih, S.Ag</v>
          </cell>
          <cell r="CW61" t="str">
            <v>luar kota</v>
          </cell>
          <cell r="CY61" t="str">
            <v>H. Rosik Manan</v>
          </cell>
          <cell r="DF61" t="str">
            <v>luar kota</v>
          </cell>
        </row>
        <row r="62">
          <cell r="D62" t="str">
            <v>Ismail, S</v>
          </cell>
          <cell r="H62" t="str">
            <v>BPS Kab. Tanjab Barat</v>
          </cell>
          <cell r="K62" t="str">
            <v>luar kota</v>
          </cell>
          <cell r="M62" t="str">
            <v>H. Tasri, MA</v>
          </cell>
          <cell r="Q62" t="str">
            <v>Tokoh Masyarakat</v>
          </cell>
          <cell r="T62" t="str">
            <v>luar kota</v>
          </cell>
          <cell r="V62" t="str">
            <v>H. Ikhwan Al Hakim</v>
          </cell>
          <cell r="Z62" t="str">
            <v>FK. KBIH Prov. Lampung</v>
          </cell>
          <cell r="AC62" t="str">
            <v>luar kota</v>
          </cell>
          <cell r="AL62" t="str">
            <v>luar kota</v>
          </cell>
          <cell r="AN62" t="str">
            <v>Hadrian Nur, S.Ag</v>
          </cell>
          <cell r="AR62" t="str">
            <v>Sukamara</v>
          </cell>
          <cell r="AU62" t="str">
            <v>luar kota</v>
          </cell>
          <cell r="AW62" t="str">
            <v>Hendriawan Bratakusumah</v>
          </cell>
          <cell r="BA62" t="str">
            <v>Gapura Angkasa</v>
          </cell>
          <cell r="BD62" t="str">
            <v>luar kota</v>
          </cell>
          <cell r="BM62" t="str">
            <v>luar kota</v>
          </cell>
          <cell r="BO62" t="str">
            <v>H. Ibrahim Moki</v>
          </cell>
          <cell r="BV62" t="str">
            <v>luar kota</v>
          </cell>
          <cell r="BX62" t="str">
            <v>Hamdi Berhet, S. Ag.</v>
          </cell>
          <cell r="CD62" t="str">
            <v>Kepala KUA Kec. Bacan</v>
          </cell>
          <cell r="CE62" t="str">
            <v xml:space="preserve">Kab. Halmahera Selatan </v>
          </cell>
          <cell r="CG62" t="str">
            <v>Drs.Lagino</v>
          </cell>
          <cell r="CH62" t="str">
            <v>196512072005011004</v>
          </cell>
          <cell r="CK62" t="str">
            <v>Kepala KUA Popayato Kab. Pohuwato</v>
          </cell>
          <cell r="CN62" t="str">
            <v>luar kota</v>
          </cell>
          <cell r="CP62" t="str">
            <v>H. Hasyim, M.Ag</v>
          </cell>
          <cell r="CW62" t="str">
            <v>luar kota</v>
          </cell>
          <cell r="CY62" t="str">
            <v>H. NN. Bauw</v>
          </cell>
          <cell r="DF62" t="str">
            <v>luar kota</v>
          </cell>
        </row>
        <row r="63">
          <cell r="D63" t="str">
            <v>Indri Asty Afrilina, SE</v>
          </cell>
          <cell r="H63" t="str">
            <v>BPS Kab. Sarolangun</v>
          </cell>
          <cell r="K63" t="str">
            <v>luar kota</v>
          </cell>
          <cell r="M63" t="str">
            <v>Dedi Herawan, SHI</v>
          </cell>
          <cell r="Q63" t="str">
            <v>Pelaksana Bidang HAZAWA</v>
          </cell>
          <cell r="T63" t="str">
            <v>luar kota</v>
          </cell>
          <cell r="V63" t="str">
            <v>H. Nasrun Nazaruddin</v>
          </cell>
          <cell r="Z63" t="str">
            <v>FK. KBIH Prov. Lampung</v>
          </cell>
          <cell r="AC63" t="str">
            <v>luar kota</v>
          </cell>
          <cell r="AL63" t="str">
            <v>luar kota</v>
          </cell>
          <cell r="AN63" t="str">
            <v>Drs. H. Yazid Fahri</v>
          </cell>
          <cell r="AR63" t="str">
            <v>Kanwil Kemenag Kalteng</v>
          </cell>
          <cell r="AU63" t="str">
            <v>luar kota</v>
          </cell>
          <cell r="AW63" t="str">
            <v>Taufik Husni</v>
          </cell>
          <cell r="BA63" t="str">
            <v>Angkasa Pura</v>
          </cell>
          <cell r="BD63" t="str">
            <v>luar kota</v>
          </cell>
          <cell r="BM63" t="str">
            <v>luar kota</v>
          </cell>
          <cell r="BO63" t="str">
            <v>Drs. H. Santje Husain</v>
          </cell>
          <cell r="BV63" t="str">
            <v>luar kota</v>
          </cell>
          <cell r="BX63" t="str">
            <v>Sabri Pattimura</v>
          </cell>
          <cell r="CD63" t="str">
            <v>IPHI Provinsi. Maluku Utara</v>
          </cell>
          <cell r="CE63" t="str">
            <v>Ormas</v>
          </cell>
          <cell r="CG63" t="str">
            <v>Patria Wolinelo</v>
          </cell>
          <cell r="CH63" t="str">
            <v xml:space="preserve">196604231988012001 </v>
          </cell>
          <cell r="CK63" t="str">
            <v>Staf KUA Telaga Kab. Gorontalo</v>
          </cell>
          <cell r="CN63" t="str">
            <v>luar kota</v>
          </cell>
          <cell r="CP63" t="str">
            <v>H. Ahmad P, S.Ag</v>
          </cell>
          <cell r="CW63" t="str">
            <v>luar kota</v>
          </cell>
          <cell r="CY63" t="str">
            <v>Drs. Musa Abdul Hakim A</v>
          </cell>
          <cell r="DF63" t="str">
            <v>luar kota</v>
          </cell>
        </row>
        <row r="64">
          <cell r="D64" t="str">
            <v>Irmadayani</v>
          </cell>
          <cell r="H64" t="str">
            <v>BPS Kab. Merangin</v>
          </cell>
          <cell r="K64" t="str">
            <v>luar kota</v>
          </cell>
          <cell r="M64" t="str">
            <v>Wiwit Anggraini, SHI</v>
          </cell>
          <cell r="Q64" t="str">
            <v>Pelaksana Bidang HAZAWA</v>
          </cell>
          <cell r="T64" t="str">
            <v>luar kota</v>
          </cell>
          <cell r="V64" t="str">
            <v>Drs. H. Fathurrahman</v>
          </cell>
          <cell r="Z64" t="str">
            <v>KBIH Kab. Lampung Utara</v>
          </cell>
          <cell r="AC64" t="str">
            <v>luar kota</v>
          </cell>
          <cell r="AL64" t="str">
            <v>luar kota</v>
          </cell>
          <cell r="AN64" t="str">
            <v>Muhidin Arifin, S.Ag</v>
          </cell>
          <cell r="AR64" t="str">
            <v>Kanwil Kemenag Kalteng</v>
          </cell>
          <cell r="AU64" t="str">
            <v>luar kota</v>
          </cell>
          <cell r="AW64" t="str">
            <v>Mayor Adam Toaha</v>
          </cell>
          <cell r="BA64" t="str">
            <v>Danlanud</v>
          </cell>
          <cell r="BD64" t="str">
            <v>luar kota</v>
          </cell>
          <cell r="BM64" t="str">
            <v>luar kota</v>
          </cell>
          <cell r="BO64" t="str">
            <v>Dra. H. Gayda Bahmid</v>
          </cell>
          <cell r="BU64" t="str">
            <v>Bank Mandiri</v>
          </cell>
          <cell r="BV64" t="str">
            <v>luar kota</v>
          </cell>
          <cell r="BX64" t="str">
            <v>Sawia Pattilou, M.Pd.</v>
          </cell>
          <cell r="CD64" t="str">
            <v>Penyuluh</v>
          </cell>
          <cell r="CE64" t="str">
            <v>Kota Ternate</v>
          </cell>
          <cell r="CG64" t="str">
            <v>Adrian Yunus,S.Ag</v>
          </cell>
          <cell r="CH64" t="str">
            <v>196710131990031002</v>
          </cell>
          <cell r="CK64" t="str">
            <v>Kepala KUA Telaga Biru Kab. Gorontalo</v>
          </cell>
          <cell r="CN64" t="str">
            <v>luar kota</v>
          </cell>
          <cell r="CP64" t="str">
            <v>H. Umar Husain, S.Ag</v>
          </cell>
          <cell r="CW64" t="str">
            <v>luar kota</v>
          </cell>
          <cell r="CY64" t="str">
            <v>Muchtarom</v>
          </cell>
          <cell r="DF64" t="str">
            <v>luar kota</v>
          </cell>
        </row>
        <row r="65">
          <cell r="D65" t="str">
            <v>Maisarah</v>
          </cell>
          <cell r="H65" t="str">
            <v>BPS. Kab. Bungo</v>
          </cell>
          <cell r="K65" t="str">
            <v>luar kota</v>
          </cell>
          <cell r="M65" t="str">
            <v>Yesita Komalasari, S.Pdi</v>
          </cell>
          <cell r="Q65" t="str">
            <v>Pelaksana Bidang HAZAWA</v>
          </cell>
          <cell r="T65" t="str">
            <v>luar kota</v>
          </cell>
          <cell r="V65" t="str">
            <v>Drs. H. Khairuddin Hasnawi, MM</v>
          </cell>
          <cell r="Z65" t="str">
            <v>IPHI Prov. Lampung</v>
          </cell>
          <cell r="AC65" t="str">
            <v>luar kota</v>
          </cell>
          <cell r="AL65" t="str">
            <v>luar kota</v>
          </cell>
          <cell r="AN65" t="str">
            <v>H. Masriadi, S.Sos</v>
          </cell>
          <cell r="AR65" t="str">
            <v>Kanwil Kemenag Kalteng</v>
          </cell>
          <cell r="AU65" t="str">
            <v>luar kota</v>
          </cell>
          <cell r="AW65" t="str">
            <v>AIPTU Hadi Suprayitno</v>
          </cell>
          <cell r="BA65" t="str">
            <v>Kapolresta Banjarbaru</v>
          </cell>
          <cell r="BD65" t="str">
            <v>luar kota</v>
          </cell>
          <cell r="BM65" t="str">
            <v>luar kota</v>
          </cell>
          <cell r="BO65" t="str">
            <v>Ishak Kamal</v>
          </cell>
          <cell r="BU65" t="str">
            <v>Bank BNI 46</v>
          </cell>
          <cell r="BV65" t="str">
            <v>luar kota</v>
          </cell>
          <cell r="BX65" t="str">
            <v xml:space="preserve">Munir </v>
          </cell>
          <cell r="CD65" t="str">
            <v>Imam Masjid Al Munawwar</v>
          </cell>
          <cell r="CE65" t="str">
            <v>Kota Ternate</v>
          </cell>
          <cell r="CG65" t="str">
            <v>Haris Umar, M.Si</v>
          </cell>
          <cell r="CH65" t="str">
            <v>196912052005011008</v>
          </cell>
          <cell r="CK65" t="str">
            <v>Kepala KUA Suwawa Timur Kab. Bonbol</v>
          </cell>
          <cell r="CN65" t="str">
            <v>luar kota</v>
          </cell>
          <cell r="CP65" t="str">
            <v>Ilhamuddin, S.Ag</v>
          </cell>
          <cell r="CW65" t="str">
            <v>luar kota</v>
          </cell>
          <cell r="CY65" t="str">
            <v>H. Abdullah</v>
          </cell>
          <cell r="DF65" t="str">
            <v>luar kota</v>
          </cell>
        </row>
        <row r="66">
          <cell r="D66" t="str">
            <v>Idafril</v>
          </cell>
          <cell r="H66" t="str">
            <v>BPS Kab. Kerinsi</v>
          </cell>
          <cell r="K66" t="str">
            <v>luar kota</v>
          </cell>
          <cell r="M66" t="str">
            <v>Disman Efendi, S.Sos</v>
          </cell>
          <cell r="Q66" t="str">
            <v>Pelaksana Bidang HAZAWA</v>
          </cell>
          <cell r="T66" t="str">
            <v>luar kota</v>
          </cell>
          <cell r="V66" t="str">
            <v>Hj. Nurma Satir</v>
          </cell>
          <cell r="Z66" t="str">
            <v>IPHI Prov. Lampung</v>
          </cell>
          <cell r="AC66" t="str">
            <v>luar kota</v>
          </cell>
          <cell r="AL66" t="str">
            <v>luar kota</v>
          </cell>
          <cell r="AN66" t="str">
            <v>Akhmad Farichin, M.Pd</v>
          </cell>
          <cell r="AR66" t="str">
            <v>Kanwil Kemenag Kalteng</v>
          </cell>
          <cell r="AU66" t="str">
            <v>luar kota</v>
          </cell>
          <cell r="AW66" t="str">
            <v>Sertu Teguh Santoso</v>
          </cell>
          <cell r="BA66" t="str">
            <v>Rindam VI Tanjung Pura</v>
          </cell>
          <cell r="BD66" t="str">
            <v>luar kota</v>
          </cell>
          <cell r="BM66" t="str">
            <v>luar kota</v>
          </cell>
          <cell r="BO66" t="str">
            <v>Isna Mudahar</v>
          </cell>
          <cell r="BU66" t="str">
            <v>Bank BRI</v>
          </cell>
          <cell r="BV66" t="str">
            <v>luar kota</v>
          </cell>
          <cell r="BX66" t="str">
            <v>H. Amin Ali</v>
          </cell>
          <cell r="CD66" t="str">
            <v>KBIH</v>
          </cell>
          <cell r="CE66" t="str">
            <v xml:space="preserve">KBIH Nurul Hasan </v>
          </cell>
          <cell r="CG66" t="str">
            <v>Muinul Abror,S.Ag</v>
          </cell>
          <cell r="CH66" t="str">
            <v>197602142003121001</v>
          </cell>
          <cell r="CK66" t="str">
            <v>Kepala KUA Bulango Utara Kab. Bonbol</v>
          </cell>
          <cell r="CN66" t="str">
            <v>luar kota</v>
          </cell>
          <cell r="CP66" t="str">
            <v>Jumasdi, S.Ag</v>
          </cell>
          <cell r="CW66" t="str">
            <v>luar kota</v>
          </cell>
          <cell r="CY66" t="str">
            <v>Quraisiah Sanusi, S.Pd.I</v>
          </cell>
          <cell r="DF66" t="str">
            <v>luar kota</v>
          </cell>
        </row>
        <row r="67">
          <cell r="D67" t="str">
            <v>Dwi Tarunaji, S.Ag</v>
          </cell>
          <cell r="E67" t="str">
            <v>196205301987031002</v>
          </cell>
          <cell r="H67" t="str">
            <v>Kanwil Kemenag Provinsi Jambi</v>
          </cell>
          <cell r="K67" t="str">
            <v>luar kota</v>
          </cell>
          <cell r="M67" t="str">
            <v>Shodiq, Shi</v>
          </cell>
          <cell r="Q67" t="str">
            <v>Pelaksana Bidang HAZAWA</v>
          </cell>
          <cell r="T67" t="str">
            <v>luar kota</v>
          </cell>
          <cell r="V67" t="str">
            <v>Drs. H. Santosa Yusuf, MM</v>
          </cell>
          <cell r="Z67" t="str">
            <v>Tokoh Masyarakat</v>
          </cell>
          <cell r="AC67" t="str">
            <v>luar kota</v>
          </cell>
          <cell r="AL67" t="str">
            <v>luar kota</v>
          </cell>
          <cell r="AN67" t="str">
            <v>H. Abu Sadikin</v>
          </cell>
          <cell r="AR67" t="str">
            <v>KBIH</v>
          </cell>
          <cell r="AU67" t="str">
            <v>luar kota</v>
          </cell>
          <cell r="AW67" t="str">
            <v>Drs. H. Ismail Iskandar</v>
          </cell>
          <cell r="BA67" t="str">
            <v>Dinas Perhubungan Prov. Kalsel</v>
          </cell>
          <cell r="BD67" t="str">
            <v>luar kota</v>
          </cell>
          <cell r="BM67" t="str">
            <v>luar kota</v>
          </cell>
          <cell r="BO67" t="str">
            <v>Eko Supriyanto</v>
          </cell>
          <cell r="BU67" t="str">
            <v>BSM</v>
          </cell>
          <cell r="BV67" t="str">
            <v>luar kota</v>
          </cell>
          <cell r="BX67" t="str">
            <v>H. Husen Kotu</v>
          </cell>
          <cell r="CD67" t="str">
            <v>Tokoh Agama</v>
          </cell>
          <cell r="CE67" t="str">
            <v>Tokoh Agama</v>
          </cell>
          <cell r="CG67" t="str">
            <v>Ratna Zees</v>
          </cell>
          <cell r="CH67" t="str">
            <v>197004062006042001</v>
          </cell>
          <cell r="CK67" t="str">
            <v>Staf Seksi Kepenghuluan pada Kanwil Gorontalo</v>
          </cell>
          <cell r="CN67" t="str">
            <v>luar kota</v>
          </cell>
          <cell r="CP67" t="str">
            <v>Abd. Khaliq, S.Ag</v>
          </cell>
          <cell r="CW67" t="str">
            <v>luar kota</v>
          </cell>
          <cell r="CY67" t="str">
            <v>Asfiaty, SE</v>
          </cell>
          <cell r="CZ67" t="str">
            <v>198012092009012005</v>
          </cell>
          <cell r="DF67" t="str">
            <v>luar kota</v>
          </cell>
        </row>
        <row r="68">
          <cell r="D68" t="str">
            <v>Azharuddin, S.Sos.I</v>
          </cell>
          <cell r="E68" t="str">
            <v>198007022006041017</v>
          </cell>
          <cell r="H68" t="str">
            <v>Kanwil Kemenag Provinsi Jambi</v>
          </cell>
          <cell r="K68" t="str">
            <v>luar kota</v>
          </cell>
          <cell r="M68" t="str">
            <v>Erwin Irawan</v>
          </cell>
          <cell r="Q68" t="str">
            <v>Pelaksana Bidang HAZAWA</v>
          </cell>
          <cell r="T68" t="str">
            <v>luar kota</v>
          </cell>
          <cell r="V68" t="str">
            <v>Drs. H. Jalaluddin, MM</v>
          </cell>
          <cell r="Z68" t="str">
            <v>Tokoh Masyarakat</v>
          </cell>
          <cell r="AC68" t="str">
            <v>luar kota</v>
          </cell>
          <cell r="AL68" t="str">
            <v>luar kota</v>
          </cell>
          <cell r="AN68" t="str">
            <v>H. Tarmidji</v>
          </cell>
          <cell r="AR68" t="str">
            <v>KBIH</v>
          </cell>
          <cell r="AU68" t="str">
            <v>luar kota</v>
          </cell>
          <cell r="AW68" t="str">
            <v>Dra. Hj. Zubaidah</v>
          </cell>
          <cell r="BA68" t="str">
            <v>Kesra Prov. Kalsel</v>
          </cell>
          <cell r="BD68" t="str">
            <v>luar kota</v>
          </cell>
          <cell r="BM68" t="str">
            <v>luar kota</v>
          </cell>
          <cell r="BO68" t="str">
            <v>Afril Kiay Demak</v>
          </cell>
          <cell r="BU68" t="str">
            <v>Bank Muamalat</v>
          </cell>
          <cell r="BV68" t="str">
            <v>luar kota</v>
          </cell>
          <cell r="BX68" t="str">
            <v>Ahmad Hamid</v>
          </cell>
          <cell r="CD68" t="str">
            <v>RRI Cab. Muda Ternate</v>
          </cell>
          <cell r="CE68" t="str">
            <v>Kota Ternate</v>
          </cell>
          <cell r="CG68" t="str">
            <v>Dra.Fatajat Arsad</v>
          </cell>
          <cell r="CH68" t="str">
            <v>196702122005012005</v>
          </cell>
          <cell r="CK68" t="str">
            <v>Penyuluh Agama pada KUA Kec. Telaga Biru Kab. Gorontalo</v>
          </cell>
          <cell r="CN68" t="str">
            <v>luar kota</v>
          </cell>
          <cell r="CP68" t="str">
            <v>M. Arif</v>
          </cell>
          <cell r="CW68" t="str">
            <v>luar kota</v>
          </cell>
          <cell r="CY68" t="str">
            <v>Athing Rofiah, S.Hi</v>
          </cell>
          <cell r="CZ68" t="str">
            <v>198412062009012007</v>
          </cell>
          <cell r="DF68" t="str">
            <v>luar kota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es (2)"/>
      <sheetName val="kes 3"/>
      <sheetName val="InKes"/>
      <sheetName val="LANSIA"/>
      <sheetName val="mkkMD75"/>
      <sheetName val="mkkMD100"/>
      <sheetName val="sken1"/>
      <sheetName val="SKEN2"/>
      <sheetName val="SKEN3"/>
      <sheetName val="SKEN4"/>
      <sheetName val="Sheet4"/>
      <sheetName val="Master Entry1"/>
      <sheetName val="SPP"/>
      <sheetName val="SPM"/>
      <sheetName val="SP2D"/>
      <sheetName val="AaS"/>
      <sheetName val="Bimgas"/>
      <sheetName val="Manasik"/>
      <sheetName val="Kabah Mini"/>
      <sheetName val="INPUT"/>
      <sheetName val="akun"/>
      <sheetName val="URKA1435"/>
      <sheetName val="back up"/>
      <sheetName val="row"/>
      <sheetName val="SPTJB"/>
      <sheetName val="Input Jurnal"/>
      <sheetName val="DBase ed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20">
          <cell r="O120">
            <v>1215852.6500000001</v>
          </cell>
        </row>
      </sheetData>
      <sheetData sheetId="13" refreshError="1"/>
      <sheetData sheetId="14" refreshError="1"/>
      <sheetData sheetId="15">
        <row r="9">
          <cell r="B9">
            <v>51102110</v>
          </cell>
        </row>
      </sheetData>
      <sheetData sheetId="16" refreshError="1"/>
      <sheetData sheetId="17" refreshError="1"/>
      <sheetData sheetId="18" refreshError="1"/>
      <sheetData sheetId="19">
        <row r="125">
          <cell r="M125">
            <v>1208825.6500000001</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K2017"/>
      <sheetName val="amplop"/>
      <sheetName val="tiket"/>
      <sheetName val="DOP"/>
      <sheetName val="DATA DOP"/>
      <sheetName val="LS"/>
      <sheetName val="NOM"/>
      <sheetName val="SBM 2018"/>
      <sheetName val="REKAP spj"/>
      <sheetName val="Sheet1"/>
    </sheetNames>
    <sheetDataSet>
      <sheetData sheetId="0"/>
      <sheetData sheetId="1"/>
      <sheetData sheetId="2"/>
      <sheetData sheetId="3"/>
      <sheetData sheetId="4">
        <row r="3">
          <cell r="A3">
            <v>2018</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D3">
            <v>0</v>
          </cell>
        </row>
        <row r="4">
          <cell r="A4">
            <v>1</v>
          </cell>
          <cell r="B4" t="str">
            <v>M. NOER ALYA FITRA</v>
          </cell>
          <cell r="C4" t="str">
            <v>197410221999031002</v>
          </cell>
          <cell r="D4" t="str">
            <v>4A</v>
          </cell>
          <cell r="E4" t="str">
            <v>Kasubdit Pendaftaran dan Pembatalan Haji Reguler</v>
          </cell>
          <cell r="F4" t="str">
            <v>VERIFIKASI DATA PENDAFTARAN DAN PEMBATALAN JEMAAH HAJI REGULER TAHUN 1439 H/2018 M</v>
          </cell>
          <cell r="G4" t="str">
            <v>JAKARTA</v>
          </cell>
          <cell r="H4" t="str">
            <v>MAKASSAR</v>
          </cell>
          <cell r="I4">
            <v>0</v>
          </cell>
          <cell r="J4">
            <v>512000</v>
          </cell>
          <cell r="K4">
            <v>332000</v>
          </cell>
          <cell r="L4">
            <v>844000</v>
          </cell>
          <cell r="M4">
            <v>3</v>
          </cell>
          <cell r="N4">
            <v>1110000</v>
          </cell>
          <cell r="O4">
            <v>0</v>
          </cell>
          <cell r="P4">
            <v>3100000</v>
          </cell>
          <cell r="Q4">
            <v>3</v>
          </cell>
          <cell r="R4">
            <v>450000</v>
          </cell>
          <cell r="S4">
            <v>3334000</v>
          </cell>
          <cell r="T4">
            <v>844000</v>
          </cell>
          <cell r="U4">
            <v>1290000</v>
          </cell>
          <cell r="V4">
            <v>342000</v>
          </cell>
          <cell r="W4">
            <v>600000</v>
          </cell>
          <cell r="X4">
            <v>3076000</v>
          </cell>
          <cell r="Y4">
            <v>-258000</v>
          </cell>
          <cell r="Z4">
            <v>0</v>
          </cell>
          <cell r="AA4">
            <v>0</v>
          </cell>
          <cell r="AB4" t="str">
            <v xml:space="preserve">      Desember 2017</v>
          </cell>
          <cell r="AD4">
            <v>43123</v>
          </cell>
          <cell r="AE4" t="str">
            <v>Soekarno Hatta</v>
          </cell>
          <cell r="AF4" t="str">
            <v>2147.951.001.051.524111</v>
          </cell>
        </row>
        <row r="5">
          <cell r="A5">
            <v>2</v>
          </cell>
          <cell r="B5" t="str">
            <v>AMIR HAMZAH</v>
          </cell>
          <cell r="C5" t="str">
            <v>198503272011011010</v>
          </cell>
          <cell r="D5" t="str">
            <v>3B</v>
          </cell>
          <cell r="E5" t="str">
            <v>Pelaksana pada Seksi Pendaftaran Haji Reguler Subdit Pendaftaran Haji Direktorat Pelayanan Haji Dalam Negeri</v>
          </cell>
          <cell r="F5" t="str">
            <v>VERIFIKASI DATA PENDAFTARAN DAN PEMBATALAN JEMAAH HAJI REGULER TAHUN 1439 H/2018 M</v>
          </cell>
          <cell r="G5" t="str">
            <v>JAKARTA</v>
          </cell>
          <cell r="H5" t="str">
            <v>PALANGKARAYA</v>
          </cell>
          <cell r="I5">
            <v>2984000</v>
          </cell>
          <cell r="J5">
            <v>512000</v>
          </cell>
          <cell r="K5">
            <v>222000</v>
          </cell>
          <cell r="L5">
            <v>3718000</v>
          </cell>
          <cell r="M5">
            <v>3</v>
          </cell>
          <cell r="N5">
            <v>1080000</v>
          </cell>
          <cell r="O5">
            <v>2</v>
          </cell>
          <cell r="P5">
            <v>1318000</v>
          </cell>
          <cell r="Q5">
            <v>0</v>
          </cell>
          <cell r="R5">
            <v>0</v>
          </cell>
          <cell r="S5">
            <v>6116000</v>
          </cell>
          <cell r="T5">
            <v>3718000</v>
          </cell>
          <cell r="U5">
            <v>1080000</v>
          </cell>
          <cell r="V5">
            <v>1318000</v>
          </cell>
          <cell r="W5">
            <v>0</v>
          </cell>
          <cell r="X5">
            <v>6116000</v>
          </cell>
          <cell r="Y5">
            <v>0</v>
          </cell>
          <cell r="Z5">
            <v>0</v>
          </cell>
          <cell r="AA5">
            <v>0</v>
          </cell>
          <cell r="AB5">
            <v>0</v>
          </cell>
          <cell r="AD5">
            <v>43123</v>
          </cell>
          <cell r="AE5" t="str">
            <v>Soekarno Hatta</v>
          </cell>
          <cell r="AF5" t="str">
            <v>2147.005.052.524111</v>
          </cell>
        </row>
        <row r="6">
          <cell r="A6">
            <v>3</v>
          </cell>
          <cell r="B6" t="str">
            <v xml:space="preserve"> M. SYARIF</v>
          </cell>
          <cell r="C6" t="str">
            <v>197403282002121002</v>
          </cell>
          <cell r="D6" t="str">
            <v>3D</v>
          </cell>
          <cell r="E6" t="str">
            <v>Kasi Pembatalan Pendaftaran Haji</v>
          </cell>
          <cell r="F6" t="str">
            <v>VERIFIKASI DATA PENDAFTARAN DAN PEMBATALAN JEMAAH HAJI REGULER TAHUN 1439 H/2018 M</v>
          </cell>
          <cell r="G6" t="str">
            <v>JAKARTA</v>
          </cell>
          <cell r="H6" t="str">
            <v>KATINGGAN</v>
          </cell>
          <cell r="I6">
            <v>0</v>
          </cell>
          <cell r="J6">
            <v>512000</v>
          </cell>
          <cell r="K6" t="e">
            <v>#N/A</v>
          </cell>
          <cell r="L6" t="e">
            <v>#N/A</v>
          </cell>
          <cell r="M6">
            <v>3</v>
          </cell>
          <cell r="N6">
            <v>1230000</v>
          </cell>
          <cell r="O6">
            <v>2</v>
          </cell>
          <cell r="P6">
            <v>1328000</v>
          </cell>
          <cell r="Q6">
            <v>0</v>
          </cell>
          <cell r="R6">
            <v>0</v>
          </cell>
          <cell r="S6" t="e">
            <v>#N/A</v>
          </cell>
          <cell r="T6" t="e">
            <v>#N/A</v>
          </cell>
          <cell r="U6" t="e">
            <v>#N/A</v>
          </cell>
          <cell r="V6" t="e">
            <v>#N/A</v>
          </cell>
          <cell r="W6">
            <v>0</v>
          </cell>
          <cell r="X6" t="e">
            <v>#N/A</v>
          </cell>
          <cell r="Y6">
            <v>0</v>
          </cell>
          <cell r="Z6">
            <v>0</v>
          </cell>
          <cell r="AA6">
            <v>0</v>
          </cell>
          <cell r="AB6">
            <v>0</v>
          </cell>
          <cell r="AD6">
            <v>43123</v>
          </cell>
          <cell r="AE6" t="str">
            <v>Soekarno Hatta</v>
          </cell>
          <cell r="AF6" t="str">
            <v>2147.005.052.524111</v>
          </cell>
        </row>
        <row r="7">
          <cell r="A7">
            <v>4</v>
          </cell>
          <cell r="B7" t="str">
            <v>WAHYU UTOMO</v>
          </cell>
          <cell r="C7" t="str">
            <v>197303042000031003</v>
          </cell>
          <cell r="D7" t="str">
            <v>3B</v>
          </cell>
          <cell r="E7" t="str">
            <v xml:space="preserve">Kasi Pendaftaran dan Pelunasan Haji </v>
          </cell>
          <cell r="F7" t="str">
            <v>VERIFIKASI DATA PENDAFTARAN DAN PEMBATALAN JEMAAH HAJI REGULER TAHUN 1439 H/2018 M</v>
          </cell>
          <cell r="G7" t="str">
            <v>JAKARTA</v>
          </cell>
          <cell r="H7" t="str">
            <v>PALANGKARAYA</v>
          </cell>
          <cell r="I7">
            <v>0</v>
          </cell>
          <cell r="J7">
            <v>512000</v>
          </cell>
          <cell r="K7">
            <v>222000</v>
          </cell>
          <cell r="L7">
            <v>734000</v>
          </cell>
          <cell r="M7">
            <v>0</v>
          </cell>
          <cell r="N7">
            <v>0</v>
          </cell>
          <cell r="O7">
            <v>0</v>
          </cell>
          <cell r="P7">
            <v>-3391000</v>
          </cell>
          <cell r="Q7">
            <v>0</v>
          </cell>
          <cell r="R7">
            <v>0</v>
          </cell>
          <cell r="S7">
            <v>-283300</v>
          </cell>
          <cell r="T7">
            <v>3718000</v>
          </cell>
          <cell r="U7">
            <v>0</v>
          </cell>
          <cell r="V7">
            <v>-197700</v>
          </cell>
          <cell r="W7">
            <v>0</v>
          </cell>
          <cell r="X7">
            <v>3520300</v>
          </cell>
          <cell r="Y7">
            <v>0</v>
          </cell>
          <cell r="Z7">
            <v>0</v>
          </cell>
          <cell r="AA7">
            <v>0</v>
          </cell>
          <cell r="AB7">
            <v>0</v>
          </cell>
        </row>
        <row r="8">
          <cell r="A8">
            <v>5</v>
          </cell>
          <cell r="B8" t="str">
            <v>INA HERDANYA</v>
          </cell>
          <cell r="C8" t="str">
            <v>198508222011012017</v>
          </cell>
          <cell r="D8" t="str">
            <v>3B</v>
          </cell>
          <cell r="E8" t="str">
            <v>Pelaksana pada Seksi Pendaftaran Haji Reguler Subdit Pendaftaran Haji Direktorat Pelayanan Haji Dalam Negeri</v>
          </cell>
          <cell r="F8" t="str">
            <v>VERIFIKASI DATA PENDAFTARAN DAN PEMBATALAN JEMAAH HAJI REGULER TAHUN 1439 H/2018 M</v>
          </cell>
          <cell r="G8" t="str">
            <v>JAKARTA</v>
          </cell>
          <cell r="H8" t="str">
            <v>PALEMBANG</v>
          </cell>
          <cell r="I8">
            <v>0</v>
          </cell>
          <cell r="J8">
            <v>512000</v>
          </cell>
          <cell r="K8">
            <v>256000</v>
          </cell>
          <cell r="L8">
            <v>768000</v>
          </cell>
          <cell r="M8">
            <v>0</v>
          </cell>
          <cell r="N8">
            <v>0</v>
          </cell>
          <cell r="O8">
            <v>0</v>
          </cell>
          <cell r="P8">
            <v>-3083000</v>
          </cell>
          <cell r="Q8">
            <v>0</v>
          </cell>
          <cell r="R8">
            <v>0</v>
          </cell>
          <cell r="S8">
            <v>-156900</v>
          </cell>
          <cell r="T8">
            <v>3036000</v>
          </cell>
          <cell r="U8">
            <v>0</v>
          </cell>
          <cell r="V8">
            <v>-258300</v>
          </cell>
          <cell r="W8">
            <v>0</v>
          </cell>
          <cell r="X8">
            <v>2777700</v>
          </cell>
          <cell r="Y8">
            <v>0</v>
          </cell>
          <cell r="Z8">
            <v>0</v>
          </cell>
          <cell r="AA8">
            <v>0</v>
          </cell>
          <cell r="AB8">
            <v>0</v>
          </cell>
        </row>
        <row r="9">
          <cell r="A9">
            <v>6</v>
          </cell>
          <cell r="B9" t="str">
            <v>SUNARTO</v>
          </cell>
          <cell r="C9" t="str">
            <v>196806282003121001</v>
          </cell>
          <cell r="D9" t="str">
            <v>3B</v>
          </cell>
          <cell r="E9" t="str">
            <v>Pelaksana pada Seksi Pendaftaran Haji Reguler Subdit Pendaftaran Haji Direktorat Pelayanan Haji Dalam Negeri</v>
          </cell>
          <cell r="F9" t="str">
            <v>VERIFIKASI DATA PENDAFTARAN DAN PEMBATALAN JEMAAH HAJI REGULER TAHUN 1439 H/2018 M</v>
          </cell>
          <cell r="G9" t="str">
            <v>JAKARTA</v>
          </cell>
          <cell r="H9" t="str">
            <v>PEKANBARU</v>
          </cell>
          <cell r="I9">
            <v>0</v>
          </cell>
          <cell r="J9">
            <v>512000</v>
          </cell>
          <cell r="K9">
            <v>188000</v>
          </cell>
          <cell r="L9">
            <v>700000</v>
          </cell>
          <cell r="M9">
            <v>0</v>
          </cell>
          <cell r="N9">
            <v>0</v>
          </cell>
          <cell r="O9">
            <v>0</v>
          </cell>
          <cell r="P9">
            <v>-3119000</v>
          </cell>
          <cell r="Q9">
            <v>0</v>
          </cell>
          <cell r="R9">
            <v>0</v>
          </cell>
          <cell r="S9">
            <v>-235700</v>
          </cell>
          <cell r="T9">
            <v>3716000</v>
          </cell>
          <cell r="U9">
            <v>0</v>
          </cell>
          <cell r="V9">
            <v>-255600</v>
          </cell>
          <cell r="W9">
            <v>0</v>
          </cell>
          <cell r="X9">
            <v>3460400</v>
          </cell>
          <cell r="Y9">
            <v>0</v>
          </cell>
          <cell r="Z9">
            <v>0</v>
          </cell>
          <cell r="AA9">
            <v>0</v>
          </cell>
          <cell r="AB9">
            <v>0</v>
          </cell>
        </row>
        <row r="10">
          <cell r="A10">
            <v>7</v>
          </cell>
          <cell r="B10" t="str">
            <v>LIES WULANDARI PUJI LESTARI</v>
          </cell>
          <cell r="C10" t="str">
            <v>196208051987032003</v>
          </cell>
          <cell r="D10" t="str">
            <v>3C</v>
          </cell>
          <cell r="E10" t="str">
            <v>Pelaksana pada Seksi Pendaftaran Haji Reguler Subdit Pendaftaran Haji Direktorat Pelayanan Haji Dalam Negeri</v>
          </cell>
          <cell r="F10" t="str">
            <v>VERIFIKASI DATA PENDAFTARAN DAN PEMBATALAN JEMAAH HAJI REGULER TAHUN 1439 H/2018 M</v>
          </cell>
          <cell r="G10" t="str">
            <v>JAKARTA</v>
          </cell>
          <cell r="H10" t="str">
            <v>BANDAR LAMPUNG</v>
          </cell>
          <cell r="I10">
            <v>0</v>
          </cell>
          <cell r="J10">
            <v>512000</v>
          </cell>
          <cell r="K10">
            <v>334000</v>
          </cell>
          <cell r="L10">
            <v>846000</v>
          </cell>
          <cell r="M10">
            <v>0</v>
          </cell>
          <cell r="N10">
            <v>0</v>
          </cell>
          <cell r="O10">
            <v>0</v>
          </cell>
          <cell r="P10">
            <v>-2067000</v>
          </cell>
          <cell r="Q10">
            <v>0</v>
          </cell>
          <cell r="R10">
            <v>0</v>
          </cell>
          <cell r="S10">
            <v>225900</v>
          </cell>
          <cell r="T10">
            <v>2429000</v>
          </cell>
          <cell r="U10">
            <v>0</v>
          </cell>
          <cell r="V10">
            <v>-120000</v>
          </cell>
          <cell r="W10">
            <v>0</v>
          </cell>
          <cell r="X10">
            <v>2309000</v>
          </cell>
          <cell r="Y10">
            <v>0</v>
          </cell>
          <cell r="Z10">
            <v>0</v>
          </cell>
          <cell r="AA10">
            <v>0</v>
          </cell>
          <cell r="AB10">
            <v>0</v>
          </cell>
        </row>
        <row r="11">
          <cell r="A11">
            <v>8</v>
          </cell>
          <cell r="B11" t="str">
            <v>SUHARTO</v>
          </cell>
          <cell r="C11" t="str">
            <v>197106022009101001</v>
          </cell>
          <cell r="D11" t="str">
            <v>2B</v>
          </cell>
          <cell r="E11" t="str">
            <v>Pelaksana pada Subbag Tata Usaha Direktorat Pelayanan Haji Dalam Negeri</v>
          </cell>
          <cell r="F11" t="str">
            <v>VERIFIKASI DATA PENDAFTARAN DAN PEMBATALAN JEMAAH HAJI REGULER TAHUN 1439 H/2018 M</v>
          </cell>
          <cell r="G11" t="str">
            <v>JAKARTA</v>
          </cell>
          <cell r="H11" t="str">
            <v>METRO</v>
          </cell>
          <cell r="I11">
            <v>0</v>
          </cell>
          <cell r="J11">
            <v>512000</v>
          </cell>
          <cell r="K11" t="e">
            <v>#N/A</v>
          </cell>
          <cell r="L11" t="e">
            <v>#N/A</v>
          </cell>
          <cell r="M11">
            <v>0</v>
          </cell>
          <cell r="N11">
            <v>0</v>
          </cell>
          <cell r="O11">
            <v>0</v>
          </cell>
          <cell r="P11" t="e">
            <v>#N/A</v>
          </cell>
          <cell r="Q11">
            <v>0</v>
          </cell>
          <cell r="R11">
            <v>0</v>
          </cell>
          <cell r="S11" t="e">
            <v>#N/A</v>
          </cell>
          <cell r="T11" t="e">
            <v>#N/A</v>
          </cell>
          <cell r="U11" t="e">
            <v>#N/A</v>
          </cell>
          <cell r="V11" t="b">
            <v>0</v>
          </cell>
          <cell r="W11">
            <v>0</v>
          </cell>
          <cell r="X11" t="e">
            <v>#N/A</v>
          </cell>
          <cell r="Y11">
            <v>0</v>
          </cell>
          <cell r="Z11">
            <v>0</v>
          </cell>
          <cell r="AA11">
            <v>0</v>
          </cell>
          <cell r="AB11">
            <v>0</v>
          </cell>
        </row>
        <row r="12">
          <cell r="A12">
            <v>9</v>
          </cell>
          <cell r="B12" t="str">
            <v xml:space="preserve"> M. SYARIF</v>
          </cell>
          <cell r="C12" t="str">
            <v>197403282002121002</v>
          </cell>
          <cell r="D12" t="str">
            <v>3D</v>
          </cell>
          <cell r="E12" t="str">
            <v>Kasi Pembatalan Pendaftaran Haji</v>
          </cell>
          <cell r="F12" t="str">
            <v>VERIFIKASI DATA PENDAFTARAN DAN PEMBATALAN JEMAAH HAJI REGULER TAHUN 1439 H/2018 M</v>
          </cell>
          <cell r="G12" t="str">
            <v>JAKARTA</v>
          </cell>
          <cell r="H12" t="str">
            <v>PADANG</v>
          </cell>
          <cell r="I12">
            <v>0</v>
          </cell>
          <cell r="J12">
            <v>512000</v>
          </cell>
          <cell r="K12">
            <v>380000</v>
          </cell>
          <cell r="L12">
            <v>892000</v>
          </cell>
          <cell r="M12">
            <v>0</v>
          </cell>
          <cell r="N12">
            <v>0</v>
          </cell>
          <cell r="O12">
            <v>0</v>
          </cell>
          <cell r="P12">
            <v>-3332000</v>
          </cell>
          <cell r="Q12">
            <v>0</v>
          </cell>
          <cell r="R12">
            <v>0</v>
          </cell>
          <cell r="S12">
            <v>-107600</v>
          </cell>
          <cell r="T12">
            <v>3844000</v>
          </cell>
          <cell r="U12">
            <v>0</v>
          </cell>
          <cell r="V12">
            <v>-195000</v>
          </cell>
          <cell r="W12">
            <v>0</v>
          </cell>
          <cell r="X12">
            <v>3649000</v>
          </cell>
          <cell r="Y12">
            <v>0</v>
          </cell>
          <cell r="Z12">
            <v>0</v>
          </cell>
          <cell r="AA12">
            <v>0</v>
          </cell>
          <cell r="AB12">
            <v>0</v>
          </cell>
        </row>
        <row r="13">
          <cell r="A13">
            <v>10</v>
          </cell>
          <cell r="B13" t="str">
            <v>EKO DWI IRIANTO</v>
          </cell>
          <cell r="C13" t="str">
            <v>196501211998031005</v>
          </cell>
          <cell r="D13" t="str">
            <v>3D</v>
          </cell>
          <cell r="E13" t="str">
            <v>Kasubbag Pengelolaan Sistem Jaringan</v>
          </cell>
          <cell r="F13" t="str">
            <v>VERIFIKASI DATA PENDAFTARAN DAN PEMBATALAN JEMAAH HAJI REGULER TAHUN 1439 H/2018 M</v>
          </cell>
          <cell r="G13" t="str">
            <v>JAKARTA</v>
          </cell>
          <cell r="H13" t="str">
            <v>BALIKPAPAN</v>
          </cell>
          <cell r="I13">
            <v>0</v>
          </cell>
          <cell r="J13">
            <v>512000</v>
          </cell>
          <cell r="K13">
            <v>900000</v>
          </cell>
          <cell r="L13">
            <v>1412000</v>
          </cell>
          <cell r="M13">
            <v>0</v>
          </cell>
          <cell r="N13">
            <v>0</v>
          </cell>
          <cell r="O13">
            <v>0</v>
          </cell>
          <cell r="P13">
            <v>-2188000</v>
          </cell>
          <cell r="Q13">
            <v>0</v>
          </cell>
          <cell r="R13">
            <v>0</v>
          </cell>
          <cell r="S13">
            <v>755600</v>
          </cell>
          <cell r="T13">
            <v>5209000</v>
          </cell>
          <cell r="U13">
            <v>0</v>
          </cell>
          <cell r="V13">
            <v>-241200</v>
          </cell>
          <cell r="W13">
            <v>0</v>
          </cell>
          <cell r="X13">
            <v>4967800</v>
          </cell>
          <cell r="Y13">
            <v>0</v>
          </cell>
          <cell r="Z13">
            <v>0</v>
          </cell>
          <cell r="AA13">
            <v>0</v>
          </cell>
          <cell r="AB13">
            <v>0</v>
          </cell>
        </row>
        <row r="14">
          <cell r="A14">
            <v>11</v>
          </cell>
          <cell r="B14" t="str">
            <v>M. NOER ALYA FITRA</v>
          </cell>
          <cell r="C14" t="str">
            <v>197410221999031002</v>
          </cell>
          <cell r="D14" t="str">
            <v>4A</v>
          </cell>
          <cell r="E14" t="str">
            <v>Kasubdit Pendaftaran dan Pembatalan Haji Reguler</v>
          </cell>
          <cell r="F14" t="str">
            <v>VERIFIKASI DATA PENDAFTARAN DAN PEMBATALAN JEMAAH HAJI REGULER TAHUN 1439 H/2018 M</v>
          </cell>
          <cell r="G14" t="str">
            <v>JAKARTA</v>
          </cell>
          <cell r="H14" t="str">
            <v>BINJAI</v>
          </cell>
          <cell r="I14">
            <v>0</v>
          </cell>
          <cell r="J14">
            <v>512000</v>
          </cell>
          <cell r="K14" t="e">
            <v>#N/A</v>
          </cell>
          <cell r="L14" t="e">
            <v>#N/A</v>
          </cell>
          <cell r="M14">
            <v>0</v>
          </cell>
          <cell r="N14">
            <v>0</v>
          </cell>
          <cell r="O14">
            <v>0</v>
          </cell>
          <cell r="P14" t="e">
            <v>#N/A</v>
          </cell>
          <cell r="Q14">
            <v>0</v>
          </cell>
          <cell r="R14">
            <v>0</v>
          </cell>
          <cell r="S14" t="e">
            <v>#N/A</v>
          </cell>
          <cell r="T14" t="e">
            <v>#N/A</v>
          </cell>
          <cell r="U14" t="e">
            <v>#N/A</v>
          </cell>
          <cell r="V14" t="e">
            <v>#N/A</v>
          </cell>
          <cell r="W14">
            <v>0</v>
          </cell>
          <cell r="X14" t="e">
            <v>#N/A</v>
          </cell>
          <cell r="Y14">
            <v>0</v>
          </cell>
          <cell r="Z14">
            <v>0</v>
          </cell>
          <cell r="AA14">
            <v>0</v>
          </cell>
          <cell r="AB14">
            <v>0</v>
          </cell>
        </row>
        <row r="15">
          <cell r="A15">
            <v>12</v>
          </cell>
          <cell r="B15" t="str">
            <v>MUH. PANJI PRATAMA</v>
          </cell>
          <cell r="C15" t="str">
            <v>-</v>
          </cell>
          <cell r="D15" t="str">
            <v>-</v>
          </cell>
          <cell r="E15" t="str">
            <v>Tenaga Honorer pada Subdit Pendaftaran dan Pembatalan Haji Reguler</v>
          </cell>
          <cell r="F15" t="str">
            <v>VERIFIKASI DATA PENDAFTARAN DAN PEMBATALAN JEMAAH HAJI REGULER TAHUN 1439 H/2018 M</v>
          </cell>
          <cell r="G15" t="str">
            <v>JAKARTA</v>
          </cell>
          <cell r="H15" t="str">
            <v>JAMBI</v>
          </cell>
          <cell r="I15">
            <v>0</v>
          </cell>
          <cell r="J15">
            <v>512000</v>
          </cell>
          <cell r="K15">
            <v>294000</v>
          </cell>
          <cell r="L15">
            <v>806000</v>
          </cell>
          <cell r="M15">
            <v>0</v>
          </cell>
          <cell r="N15">
            <v>0</v>
          </cell>
          <cell r="O15">
            <v>0</v>
          </cell>
          <cell r="P15">
            <v>-3337000</v>
          </cell>
          <cell r="Q15">
            <v>0</v>
          </cell>
          <cell r="R15">
            <v>0</v>
          </cell>
          <cell r="S15">
            <v>-195100</v>
          </cell>
          <cell r="T15">
            <v>3266000</v>
          </cell>
          <cell r="U15">
            <v>0</v>
          </cell>
          <cell r="V15" t="b">
            <v>0</v>
          </cell>
          <cell r="W15">
            <v>0</v>
          </cell>
          <cell r="X15">
            <v>3266000</v>
          </cell>
          <cell r="Y15">
            <v>0</v>
          </cell>
          <cell r="Z15">
            <v>0</v>
          </cell>
          <cell r="AA15">
            <v>0</v>
          </cell>
          <cell r="AB15">
            <v>0</v>
          </cell>
        </row>
        <row r="16">
          <cell r="A16">
            <v>13</v>
          </cell>
          <cell r="B16" t="str">
            <v>FAHRUL RIZKY</v>
          </cell>
          <cell r="C16" t="str">
            <v>-</v>
          </cell>
          <cell r="D16" t="str">
            <v>-</v>
          </cell>
          <cell r="E16" t="str">
            <v>Tenaga Honorer pada Subdit Pendaftaran dan Pembatalan Haji Reguler</v>
          </cell>
          <cell r="F16" t="str">
            <v>VERIFIKASI DATA PENDAFTARAN DAN PEMBATALAN JEMAAH HAJI REGULER TAHUN 1439 H/2018 M</v>
          </cell>
          <cell r="G16" t="str">
            <v>JAKARTA</v>
          </cell>
          <cell r="H16" t="str">
            <v>BANDA ACEH</v>
          </cell>
          <cell r="I16">
            <v>0</v>
          </cell>
          <cell r="J16">
            <v>512000</v>
          </cell>
          <cell r="K16">
            <v>246000</v>
          </cell>
          <cell r="L16">
            <v>758000</v>
          </cell>
          <cell r="M16">
            <v>0</v>
          </cell>
          <cell r="N16">
            <v>0</v>
          </cell>
          <cell r="O16">
            <v>0</v>
          </cell>
          <cell r="P16">
            <v>-3526000</v>
          </cell>
          <cell r="Q16">
            <v>0</v>
          </cell>
          <cell r="R16">
            <v>0</v>
          </cell>
          <cell r="S16">
            <v>-299800</v>
          </cell>
          <cell r="T16">
            <v>5250000</v>
          </cell>
          <cell r="U16">
            <v>0</v>
          </cell>
          <cell r="V16" t="b">
            <v>0</v>
          </cell>
          <cell r="W16">
            <v>0</v>
          </cell>
          <cell r="X16">
            <v>5250000</v>
          </cell>
          <cell r="Y16">
            <v>0</v>
          </cell>
          <cell r="Z16">
            <v>0</v>
          </cell>
          <cell r="AA16">
            <v>0</v>
          </cell>
          <cell r="AB16">
            <v>0</v>
          </cell>
        </row>
        <row r="17">
          <cell r="A17">
            <v>14</v>
          </cell>
          <cell r="B17" t="str">
            <v>AREKA HUNDANA</v>
          </cell>
          <cell r="C17" t="str">
            <v>-</v>
          </cell>
          <cell r="D17" t="str">
            <v>-</v>
          </cell>
          <cell r="E17" t="str">
            <v>Tenaga Honorer pada Subdit Pendaftaran dan Pembatalan Haji Reguler</v>
          </cell>
          <cell r="F17" t="str">
            <v>VERIFIKASI DATA PENDAFTARAN DAN PEMBATALAN JEMAAH HAJI REGULER TAHUN 1439 H/2018 M</v>
          </cell>
          <cell r="G17" t="str">
            <v>JAKARTA</v>
          </cell>
          <cell r="H17" t="str">
            <v>MEDAN</v>
          </cell>
          <cell r="I17">
            <v>0</v>
          </cell>
          <cell r="J17">
            <v>512000</v>
          </cell>
          <cell r="K17">
            <v>464000</v>
          </cell>
          <cell r="L17">
            <v>976000</v>
          </cell>
          <cell r="M17">
            <v>0</v>
          </cell>
          <cell r="N17">
            <v>0</v>
          </cell>
          <cell r="O17">
            <v>0</v>
          </cell>
          <cell r="P17">
            <v>-1518000</v>
          </cell>
          <cell r="Q17">
            <v>0</v>
          </cell>
          <cell r="R17">
            <v>0</v>
          </cell>
          <cell r="S17">
            <v>520600</v>
          </cell>
          <cell r="T17">
            <v>4784000</v>
          </cell>
          <cell r="U17">
            <v>0</v>
          </cell>
          <cell r="V17" t="b">
            <v>0</v>
          </cell>
          <cell r="W17">
            <v>0</v>
          </cell>
          <cell r="X17">
            <v>4784000</v>
          </cell>
          <cell r="Y17">
            <v>0</v>
          </cell>
          <cell r="Z17">
            <v>0</v>
          </cell>
          <cell r="AA17">
            <v>0</v>
          </cell>
          <cell r="AB17">
            <v>0</v>
          </cell>
        </row>
        <row r="18">
          <cell r="A18">
            <v>15</v>
          </cell>
          <cell r="B18" t="str">
            <v>NURTIWI</v>
          </cell>
          <cell r="C18" t="str">
            <v>-</v>
          </cell>
          <cell r="D18" t="str">
            <v>-</v>
          </cell>
          <cell r="E18" t="str">
            <v>Tenaga Honorer pada Subdit Pendaftaran dan Pembatalan Haji Reguler</v>
          </cell>
          <cell r="F18" t="str">
            <v>VERIFIKASI DATA PENDAFTARAN DAN PEMBATALAN JEMAAH HAJI REGULER TAHUN 1439 H/2018 M</v>
          </cell>
          <cell r="G18" t="str">
            <v>JAKARTA</v>
          </cell>
          <cell r="H18" t="str">
            <v>BATAM</v>
          </cell>
          <cell r="I18">
            <v>0</v>
          </cell>
          <cell r="J18">
            <v>512000</v>
          </cell>
          <cell r="K18">
            <v>274000</v>
          </cell>
          <cell r="L18">
            <v>786000</v>
          </cell>
          <cell r="M18">
            <v>0</v>
          </cell>
          <cell r="N18">
            <v>0</v>
          </cell>
          <cell r="O18">
            <v>0</v>
          </cell>
          <cell r="P18">
            <v>-1854000</v>
          </cell>
          <cell r="Q18">
            <v>0</v>
          </cell>
          <cell r="R18">
            <v>0</v>
          </cell>
          <cell r="S18">
            <v>229800</v>
          </cell>
          <cell r="T18">
            <v>3674000</v>
          </cell>
          <cell r="U18">
            <v>0</v>
          </cell>
          <cell r="V18" t="b">
            <v>0</v>
          </cell>
          <cell r="W18">
            <v>0</v>
          </cell>
          <cell r="X18">
            <v>3674000</v>
          </cell>
          <cell r="Y18">
            <v>0</v>
          </cell>
          <cell r="Z18">
            <v>0</v>
          </cell>
          <cell r="AA18">
            <v>0</v>
          </cell>
          <cell r="AB18">
            <v>0</v>
          </cell>
        </row>
        <row r="19">
          <cell r="A19">
            <v>16</v>
          </cell>
          <cell r="B19" t="str">
            <v>WAHYU UTOMO</v>
          </cell>
          <cell r="C19" t="str">
            <v>197303042000031003</v>
          </cell>
          <cell r="D19" t="str">
            <v>3B</v>
          </cell>
          <cell r="E19" t="str">
            <v xml:space="preserve">Kasi Pendaftaran dan Pelunasan Haji </v>
          </cell>
          <cell r="F19" t="str">
            <v>VERIFIKASI DATA PENDAFTARAN DAN PEMBATALAN JEMAAH HAJI REGULER TAHUN 1439 H/2018 M</v>
          </cell>
          <cell r="G19" t="str">
            <v>JAKARTA</v>
          </cell>
          <cell r="H19" t="str">
            <v>TEGAL</v>
          </cell>
          <cell r="I19">
            <v>0</v>
          </cell>
          <cell r="J19">
            <v>512000</v>
          </cell>
          <cell r="K19" t="e">
            <v>#N/A</v>
          </cell>
          <cell r="L19" t="e">
            <v>#N/A</v>
          </cell>
          <cell r="M19">
            <v>0</v>
          </cell>
          <cell r="N19">
            <v>0</v>
          </cell>
          <cell r="O19">
            <v>0</v>
          </cell>
          <cell r="P19" t="e">
            <v>#N/A</v>
          </cell>
          <cell r="Q19">
            <v>0</v>
          </cell>
          <cell r="R19">
            <v>0</v>
          </cell>
          <cell r="S19" t="e">
            <v>#N/A</v>
          </cell>
          <cell r="T19" t="e">
            <v>#N/A</v>
          </cell>
          <cell r="U19" t="e">
            <v>#N/A</v>
          </cell>
          <cell r="V19" t="e">
            <v>#N/A</v>
          </cell>
          <cell r="W19">
            <v>0</v>
          </cell>
          <cell r="X19" t="e">
            <v>#N/A</v>
          </cell>
          <cell r="Y19">
            <v>0</v>
          </cell>
          <cell r="Z19">
            <v>0</v>
          </cell>
          <cell r="AA19">
            <v>0</v>
          </cell>
          <cell r="AB19">
            <v>0</v>
          </cell>
        </row>
        <row r="20">
          <cell r="A20">
            <v>17</v>
          </cell>
          <cell r="B20" t="str">
            <v>AMIR HAMZAH</v>
          </cell>
          <cell r="C20" t="str">
            <v>198503272011011010</v>
          </cell>
          <cell r="D20" t="str">
            <v>3B</v>
          </cell>
          <cell r="E20" t="str">
            <v>Pelaksana pada Seksi Pendaftaran Haji Reguler Subdit Pendaftaran Haji Direktorat Pelayanan Haji Dalam Negeri</v>
          </cell>
          <cell r="F20" t="str">
            <v>VERIFIKASI DATA PENDAFTARAN DAN PEMBATALAN JEMAAH HAJI REGULER TAHUN 1439 H/2018 M</v>
          </cell>
          <cell r="G20" t="str">
            <v>JAKARTA</v>
          </cell>
          <cell r="H20" t="str">
            <v>MAROS</v>
          </cell>
          <cell r="I20">
            <v>0</v>
          </cell>
          <cell r="J20">
            <v>512000</v>
          </cell>
          <cell r="K20" t="e">
            <v>#N/A</v>
          </cell>
          <cell r="L20" t="e">
            <v>#N/A</v>
          </cell>
          <cell r="M20">
            <v>0</v>
          </cell>
          <cell r="N20">
            <v>0</v>
          </cell>
          <cell r="O20">
            <v>0</v>
          </cell>
          <cell r="P20" t="e">
            <v>#N/A</v>
          </cell>
          <cell r="Q20">
            <v>0</v>
          </cell>
          <cell r="R20">
            <v>0</v>
          </cell>
          <cell r="S20" t="e">
            <v>#N/A</v>
          </cell>
          <cell r="T20" t="e">
            <v>#N/A</v>
          </cell>
          <cell r="U20" t="e">
            <v>#N/A</v>
          </cell>
          <cell r="V20" t="e">
            <v>#N/A</v>
          </cell>
          <cell r="W20">
            <v>0</v>
          </cell>
          <cell r="X20" t="e">
            <v>#N/A</v>
          </cell>
          <cell r="Y20">
            <v>0</v>
          </cell>
          <cell r="Z20">
            <v>0</v>
          </cell>
          <cell r="AA20">
            <v>0</v>
          </cell>
          <cell r="AB20">
            <v>0</v>
          </cell>
        </row>
        <row r="21">
          <cell r="A21">
            <v>18</v>
          </cell>
          <cell r="B21" t="str">
            <v>INA HERDANYA</v>
          </cell>
          <cell r="C21" t="str">
            <v>198508222011012017</v>
          </cell>
          <cell r="D21" t="str">
            <v>3B</v>
          </cell>
          <cell r="E21" t="str">
            <v>Pelaksana pada Seksi Pendaftaran Haji Reguler Subdit Pendaftaran Haji Direktorat Pelayanan Haji Dalam Negeri</v>
          </cell>
          <cell r="F21" t="str">
            <v>VERIFIKASI DATA PENDAFTARAN DAN PEMBATALAN JEMAAH HAJI REGULER TAHUN 1439 H/2018 M</v>
          </cell>
          <cell r="G21" t="str">
            <v>JAKARTA</v>
          </cell>
          <cell r="H21" t="str">
            <v>PONTIANAK</v>
          </cell>
          <cell r="I21">
            <v>0</v>
          </cell>
          <cell r="J21">
            <v>512000</v>
          </cell>
          <cell r="K21">
            <v>270000</v>
          </cell>
          <cell r="L21">
            <v>782000</v>
          </cell>
          <cell r="M21">
            <v>0</v>
          </cell>
          <cell r="N21">
            <v>0</v>
          </cell>
          <cell r="O21">
            <v>0</v>
          </cell>
          <cell r="P21">
            <v>-1538000</v>
          </cell>
          <cell r="Q21">
            <v>0</v>
          </cell>
          <cell r="R21">
            <v>0</v>
          </cell>
          <cell r="S21">
            <v>320600</v>
          </cell>
          <cell r="T21">
            <v>3563000</v>
          </cell>
          <cell r="U21">
            <v>0</v>
          </cell>
          <cell r="V21">
            <v>-161400</v>
          </cell>
          <cell r="W21">
            <v>0</v>
          </cell>
          <cell r="X21">
            <v>3401600</v>
          </cell>
          <cell r="Y21">
            <v>0</v>
          </cell>
          <cell r="Z21">
            <v>0</v>
          </cell>
          <cell r="AA21">
            <v>0</v>
          </cell>
          <cell r="AB21">
            <v>0</v>
          </cell>
        </row>
        <row r="22">
          <cell r="A22">
            <v>19</v>
          </cell>
          <cell r="B22" t="str">
            <v>AIDATUR ROHMAH</v>
          </cell>
          <cell r="C22" t="str">
            <v>198407112009122003</v>
          </cell>
          <cell r="D22" t="str">
            <v>3B</v>
          </cell>
          <cell r="E22" t="str">
            <v>Pelaksana pada Subbag Tata Usaha Direktorat Pelayanan Haji Dalam Negeri</v>
          </cell>
          <cell r="F22" t="str">
            <v>VERIFIKASI DATA PENDAFTARAN DAN PEMBATALAN JEMAAH HAJI REGULER TAHUN 1439 H/2018 M</v>
          </cell>
          <cell r="G22" t="str">
            <v>JAKARTA</v>
          </cell>
          <cell r="H22" t="str">
            <v>BANJARMASIN</v>
          </cell>
          <cell r="I22">
            <v>0</v>
          </cell>
          <cell r="J22">
            <v>512000</v>
          </cell>
          <cell r="K22">
            <v>300000</v>
          </cell>
          <cell r="L22">
            <v>812000</v>
          </cell>
          <cell r="M22">
            <v>0</v>
          </cell>
          <cell r="N22">
            <v>0</v>
          </cell>
          <cell r="O22">
            <v>0</v>
          </cell>
          <cell r="P22">
            <v>-3316000</v>
          </cell>
          <cell r="Q22">
            <v>0</v>
          </cell>
          <cell r="R22">
            <v>0</v>
          </cell>
          <cell r="S22">
            <v>-182800</v>
          </cell>
          <cell r="T22">
            <v>3807000</v>
          </cell>
          <cell r="U22">
            <v>0</v>
          </cell>
          <cell r="V22">
            <v>-162000</v>
          </cell>
          <cell r="W22">
            <v>0</v>
          </cell>
          <cell r="X22">
            <v>3645000</v>
          </cell>
          <cell r="Y22">
            <v>0</v>
          </cell>
          <cell r="Z22">
            <v>0</v>
          </cell>
          <cell r="AA22">
            <v>0</v>
          </cell>
          <cell r="AB22">
            <v>0</v>
          </cell>
        </row>
        <row r="23">
          <cell r="A23">
            <v>20</v>
          </cell>
          <cell r="B23" t="str">
            <v>R. M. SRIMULYO S.</v>
          </cell>
          <cell r="C23" t="str">
            <v>196509261989031001</v>
          </cell>
          <cell r="D23" t="str">
            <v>3B</v>
          </cell>
          <cell r="E23" t="str">
            <v>Pelaksana pada Subbag Tata Usaha Direktorat Pelayanan Haji Dalam Negeri</v>
          </cell>
          <cell r="F23" t="str">
            <v>VERIFIKASI DATA PENDAFTARAN DAN PEMBATALAN JEMAAH HAJI REGULER TAHUN 1439 H/2018 M</v>
          </cell>
          <cell r="G23" t="str">
            <v>JAKARTA</v>
          </cell>
          <cell r="H23" t="str">
            <v>TARAKAN</v>
          </cell>
          <cell r="I23">
            <v>0</v>
          </cell>
          <cell r="J23">
            <v>512000</v>
          </cell>
          <cell r="K23">
            <v>204000</v>
          </cell>
          <cell r="L23">
            <v>716000</v>
          </cell>
          <cell r="M23">
            <v>0</v>
          </cell>
          <cell r="N23">
            <v>0</v>
          </cell>
          <cell r="O23">
            <v>0</v>
          </cell>
          <cell r="P23">
            <v>-2188000</v>
          </cell>
          <cell r="Q23">
            <v>0</v>
          </cell>
          <cell r="R23">
            <v>0</v>
          </cell>
          <cell r="S23">
            <v>59600</v>
          </cell>
          <cell r="T23">
            <v>4513000</v>
          </cell>
          <cell r="U23">
            <v>0</v>
          </cell>
          <cell r="V23">
            <v>-241200</v>
          </cell>
          <cell r="W23">
            <v>0</v>
          </cell>
          <cell r="X23">
            <v>4271800</v>
          </cell>
          <cell r="Y23">
            <v>0</v>
          </cell>
          <cell r="Z23">
            <v>0</v>
          </cell>
          <cell r="AA23">
            <v>0</v>
          </cell>
          <cell r="AB23">
            <v>0</v>
          </cell>
        </row>
        <row r="24">
          <cell r="A24">
            <v>21</v>
          </cell>
          <cell r="B24" t="str">
            <v xml:space="preserve"> M. SYARIF</v>
          </cell>
          <cell r="C24" t="str">
            <v>197403282002121002</v>
          </cell>
          <cell r="D24" t="str">
            <v>3D</v>
          </cell>
          <cell r="E24" t="str">
            <v>Kasi Pembatalan Pendaftaran Haji</v>
          </cell>
          <cell r="F24" t="str">
            <v>VERIFIKASI DATA PENDAFTARAN DAN PEMBATALAN JEMAAH HAJI REGULER TAHUN 1439 H/2018 M</v>
          </cell>
          <cell r="G24" t="str">
            <v>JAKARTA</v>
          </cell>
          <cell r="H24" t="str">
            <v>BANDUNG</v>
          </cell>
          <cell r="I24">
            <v>0</v>
          </cell>
          <cell r="J24" t="e">
            <v>#REF!</v>
          </cell>
          <cell r="K24" t="e">
            <v>#REF!</v>
          </cell>
          <cell r="L24" t="e">
            <v>#REF!</v>
          </cell>
          <cell r="M24">
            <v>0</v>
          </cell>
          <cell r="N24">
            <v>0</v>
          </cell>
          <cell r="O24">
            <v>0</v>
          </cell>
          <cell r="P24" t="e">
            <v>#REF!</v>
          </cell>
          <cell r="Q24">
            <v>0</v>
          </cell>
          <cell r="R24">
            <v>0</v>
          </cell>
          <cell r="S24" t="e">
            <v>#REF!</v>
          </cell>
          <cell r="T24" t="e">
            <v>#REF!</v>
          </cell>
          <cell r="U24" t="e">
            <v>#REF!</v>
          </cell>
          <cell r="V24" t="e">
            <v>#REF!</v>
          </cell>
          <cell r="W24" t="e">
            <v>#REF!</v>
          </cell>
          <cell r="X24" t="e">
            <v>#REF!</v>
          </cell>
          <cell r="Y24">
            <v>0</v>
          </cell>
          <cell r="Z24">
            <v>0</v>
          </cell>
          <cell r="AA24">
            <v>0</v>
          </cell>
          <cell r="AB24">
            <v>0</v>
          </cell>
        </row>
        <row r="25">
          <cell r="A25">
            <v>22</v>
          </cell>
          <cell r="B25">
            <v>0</v>
          </cell>
          <cell r="C25">
            <v>0</v>
          </cell>
          <cell r="D25">
            <v>0</v>
          </cell>
          <cell r="E25">
            <v>0</v>
          </cell>
          <cell r="F25" t="str">
            <v>VERIFIKASI DATA PENDAFTARAN DAN PEMBATALAN JEMAAH HAJI REGULER TAHUN 1439 H/2018 M</v>
          </cell>
          <cell r="G25" t="str">
            <v>JAKARTA</v>
          </cell>
          <cell r="H25">
            <v>0</v>
          </cell>
          <cell r="I25">
            <v>0</v>
          </cell>
          <cell r="J25">
            <v>512000</v>
          </cell>
          <cell r="K25" t="e">
            <v>#N/A</v>
          </cell>
          <cell r="L25" t="e">
            <v>#N/A</v>
          </cell>
          <cell r="M25">
            <v>0</v>
          </cell>
          <cell r="N25">
            <v>0</v>
          </cell>
          <cell r="O25">
            <v>0</v>
          </cell>
          <cell r="P25" t="e">
            <v>#N/A</v>
          </cell>
          <cell r="Q25">
            <v>0</v>
          </cell>
          <cell r="R25">
            <v>0</v>
          </cell>
          <cell r="S25" t="e">
            <v>#N/A</v>
          </cell>
          <cell r="T25" t="e">
            <v>#N/A</v>
          </cell>
          <cell r="U25" t="e">
            <v>#N/A</v>
          </cell>
          <cell r="V25" t="b">
            <v>0</v>
          </cell>
          <cell r="W25">
            <v>0</v>
          </cell>
          <cell r="X25" t="e">
            <v>#N/A</v>
          </cell>
          <cell r="Y25">
            <v>0</v>
          </cell>
          <cell r="Z25">
            <v>0</v>
          </cell>
          <cell r="AA25">
            <v>0</v>
          </cell>
          <cell r="AB25">
            <v>0</v>
          </cell>
        </row>
        <row r="26">
          <cell r="A26">
            <v>23</v>
          </cell>
          <cell r="B26">
            <v>0</v>
          </cell>
          <cell r="C26">
            <v>0</v>
          </cell>
          <cell r="D26">
            <v>0</v>
          </cell>
          <cell r="E26">
            <v>0</v>
          </cell>
          <cell r="F26" t="str">
            <v>VERIFIKASI DATA PENDAFTARAN DAN PEMBATALAN JEMAAH HAJI REGULER TAHUN 1439 H/2018 M</v>
          </cell>
          <cell r="G26" t="str">
            <v>JAKARTA</v>
          </cell>
          <cell r="H26">
            <v>0</v>
          </cell>
          <cell r="I26">
            <v>0</v>
          </cell>
          <cell r="J26">
            <v>512000</v>
          </cell>
          <cell r="K26" t="e">
            <v>#N/A</v>
          </cell>
          <cell r="L26" t="e">
            <v>#N/A</v>
          </cell>
          <cell r="M26">
            <v>0</v>
          </cell>
          <cell r="N26">
            <v>0</v>
          </cell>
          <cell r="O26">
            <v>0</v>
          </cell>
          <cell r="P26" t="e">
            <v>#N/A</v>
          </cell>
          <cell r="Q26">
            <v>0</v>
          </cell>
          <cell r="R26">
            <v>0</v>
          </cell>
          <cell r="S26" t="e">
            <v>#N/A</v>
          </cell>
          <cell r="T26" t="e">
            <v>#N/A</v>
          </cell>
          <cell r="U26" t="e">
            <v>#N/A</v>
          </cell>
          <cell r="V26" t="b">
            <v>0</v>
          </cell>
          <cell r="W26">
            <v>0</v>
          </cell>
          <cell r="X26">
            <v>0</v>
          </cell>
          <cell r="Y26">
            <v>0</v>
          </cell>
          <cell r="Z26">
            <v>0</v>
          </cell>
          <cell r="AA26">
            <v>0</v>
          </cell>
          <cell r="AB26">
            <v>0</v>
          </cell>
        </row>
        <row r="27">
          <cell r="A27">
            <v>24</v>
          </cell>
          <cell r="B27">
            <v>0</v>
          </cell>
          <cell r="C27">
            <v>0</v>
          </cell>
          <cell r="D27">
            <v>0</v>
          </cell>
          <cell r="E27">
            <v>0</v>
          </cell>
          <cell r="F27" t="str">
            <v>VERIFIKASI DATA PENDAFTARAN DAN PEMBATALAN JEMAAH HAJI REGULER TAHUN 1439 H/2018 M</v>
          </cell>
          <cell r="G27" t="str">
            <v>JAKARTA</v>
          </cell>
          <cell r="H27">
            <v>0</v>
          </cell>
          <cell r="I27">
            <v>0</v>
          </cell>
          <cell r="J27">
            <v>512000</v>
          </cell>
          <cell r="K27" t="e">
            <v>#N/A</v>
          </cell>
          <cell r="L27" t="e">
            <v>#N/A</v>
          </cell>
          <cell r="M27">
            <v>0</v>
          </cell>
          <cell r="N27">
            <v>0</v>
          </cell>
          <cell r="O27">
            <v>0</v>
          </cell>
          <cell r="P27" t="e">
            <v>#N/A</v>
          </cell>
          <cell r="Q27">
            <v>0</v>
          </cell>
          <cell r="R27">
            <v>0</v>
          </cell>
          <cell r="S27" t="e">
            <v>#N/A</v>
          </cell>
          <cell r="T27" t="e">
            <v>#N/A</v>
          </cell>
          <cell r="U27" t="e">
            <v>#N/A</v>
          </cell>
          <cell r="V27" t="b">
            <v>0</v>
          </cell>
          <cell r="W27">
            <v>0</v>
          </cell>
          <cell r="X27">
            <v>0</v>
          </cell>
          <cell r="Y27">
            <v>0</v>
          </cell>
          <cell r="Z27">
            <v>0</v>
          </cell>
          <cell r="AA27">
            <v>0</v>
          </cell>
          <cell r="AB27">
            <v>0</v>
          </cell>
        </row>
        <row r="28">
          <cell r="A28">
            <v>25</v>
          </cell>
          <cell r="B28">
            <v>0</v>
          </cell>
          <cell r="C28">
            <v>0</v>
          </cell>
          <cell r="D28">
            <v>0</v>
          </cell>
          <cell r="E28">
            <v>0</v>
          </cell>
          <cell r="F28" t="str">
            <v>VERIFIKASI DATA PENDAFTARAN DAN PEMBATALAN JEMAAH HAJI REGULER TAHUN 1439 H/2018 M</v>
          </cell>
          <cell r="G28" t="str">
            <v>JAKARTA</v>
          </cell>
          <cell r="H28">
            <v>0</v>
          </cell>
          <cell r="I28">
            <v>0</v>
          </cell>
          <cell r="J28">
            <v>512000</v>
          </cell>
          <cell r="K28" t="e">
            <v>#N/A</v>
          </cell>
          <cell r="L28" t="e">
            <v>#N/A</v>
          </cell>
          <cell r="M28">
            <v>0</v>
          </cell>
          <cell r="N28">
            <v>0</v>
          </cell>
          <cell r="O28">
            <v>0</v>
          </cell>
          <cell r="P28" t="e">
            <v>#N/A</v>
          </cell>
          <cell r="Q28">
            <v>0</v>
          </cell>
          <cell r="R28">
            <v>0</v>
          </cell>
          <cell r="S28" t="e">
            <v>#N/A</v>
          </cell>
          <cell r="T28" t="e">
            <v>#N/A</v>
          </cell>
          <cell r="U28" t="e">
            <v>#N/A</v>
          </cell>
          <cell r="V28" t="b">
            <v>0</v>
          </cell>
          <cell r="W28">
            <v>0</v>
          </cell>
          <cell r="X28">
            <v>0</v>
          </cell>
          <cell r="Y28">
            <v>0</v>
          </cell>
          <cell r="Z28">
            <v>0</v>
          </cell>
          <cell r="AA28">
            <v>0</v>
          </cell>
          <cell r="AB28">
            <v>0</v>
          </cell>
        </row>
        <row r="29">
          <cell r="A29">
            <v>26</v>
          </cell>
          <cell r="I29">
            <v>0</v>
          </cell>
          <cell r="J29" t="e">
            <v>#REF!</v>
          </cell>
          <cell r="K29" t="e">
            <v>#REF!</v>
          </cell>
          <cell r="L29" t="e">
            <v>#REF!</v>
          </cell>
          <cell r="M29">
            <v>0</v>
          </cell>
          <cell r="N29">
            <v>0</v>
          </cell>
          <cell r="O29">
            <v>0</v>
          </cell>
          <cell r="P29" t="e">
            <v>#REF!</v>
          </cell>
          <cell r="Q29">
            <v>0</v>
          </cell>
          <cell r="R29">
            <v>0</v>
          </cell>
          <cell r="S29" t="e">
            <v>#REF!</v>
          </cell>
          <cell r="T29" t="e">
            <v>#REF!</v>
          </cell>
          <cell r="U29" t="e">
            <v>#REF!</v>
          </cell>
          <cell r="V29" t="e">
            <v>#REF!</v>
          </cell>
          <cell r="W29" t="e">
            <v>#REF!</v>
          </cell>
          <cell r="X29">
            <v>0</v>
          </cell>
          <cell r="Y29">
            <v>0</v>
          </cell>
          <cell r="Z29">
            <v>0</v>
          </cell>
          <cell r="AA29">
            <v>0</v>
          </cell>
          <cell r="AB29">
            <v>0</v>
          </cell>
        </row>
        <row r="30">
          <cell r="A30">
            <v>27</v>
          </cell>
          <cell r="B30">
            <v>0</v>
          </cell>
          <cell r="C30">
            <v>0</v>
          </cell>
          <cell r="D30">
            <v>0</v>
          </cell>
          <cell r="E30">
            <v>0</v>
          </cell>
          <cell r="F30">
            <v>0</v>
          </cell>
          <cell r="G30">
            <v>0</v>
          </cell>
          <cell r="H30">
            <v>0</v>
          </cell>
          <cell r="I30">
            <v>0</v>
          </cell>
          <cell r="J30" t="e">
            <v>#N/A</v>
          </cell>
          <cell r="K30" t="e">
            <v>#N/A</v>
          </cell>
          <cell r="L30" t="e">
            <v>#N/A</v>
          </cell>
          <cell r="M30">
            <v>0</v>
          </cell>
          <cell r="N30">
            <v>0</v>
          </cell>
          <cell r="O30">
            <v>0</v>
          </cell>
          <cell r="P30" t="e">
            <v>#N/A</v>
          </cell>
          <cell r="Q30">
            <v>0</v>
          </cell>
          <cell r="R30">
            <v>0</v>
          </cell>
          <cell r="S30" t="e">
            <v>#N/A</v>
          </cell>
          <cell r="T30" t="e">
            <v>#N/A</v>
          </cell>
          <cell r="U30" t="e">
            <v>#N/A</v>
          </cell>
          <cell r="V30" t="b">
            <v>0</v>
          </cell>
          <cell r="W30">
            <v>0</v>
          </cell>
          <cell r="X30">
            <v>0</v>
          </cell>
          <cell r="Y30">
            <v>0</v>
          </cell>
          <cell r="Z30">
            <v>0</v>
          </cell>
          <cell r="AA30">
            <v>0</v>
          </cell>
          <cell r="AB30">
            <v>0</v>
          </cell>
        </row>
        <row r="31">
          <cell r="A31">
            <v>28</v>
          </cell>
          <cell r="B31">
            <v>0</v>
          </cell>
          <cell r="C31">
            <v>0</v>
          </cell>
          <cell r="D31">
            <v>0</v>
          </cell>
          <cell r="E31">
            <v>0</v>
          </cell>
          <cell r="F31">
            <v>0</v>
          </cell>
          <cell r="G31">
            <v>0</v>
          </cell>
          <cell r="H31">
            <v>0</v>
          </cell>
          <cell r="I31">
            <v>0</v>
          </cell>
          <cell r="J31" t="e">
            <v>#N/A</v>
          </cell>
          <cell r="K31" t="e">
            <v>#N/A</v>
          </cell>
          <cell r="L31" t="e">
            <v>#N/A</v>
          </cell>
          <cell r="M31">
            <v>0</v>
          </cell>
          <cell r="N31">
            <v>0</v>
          </cell>
          <cell r="O31">
            <v>0</v>
          </cell>
          <cell r="P31" t="e">
            <v>#N/A</v>
          </cell>
          <cell r="Q31">
            <v>0</v>
          </cell>
          <cell r="R31">
            <v>0</v>
          </cell>
          <cell r="S31" t="e">
            <v>#N/A</v>
          </cell>
          <cell r="T31" t="e">
            <v>#N/A</v>
          </cell>
          <cell r="U31" t="e">
            <v>#N/A</v>
          </cell>
          <cell r="V31" t="b">
            <v>0</v>
          </cell>
          <cell r="W31">
            <v>0</v>
          </cell>
          <cell r="X31">
            <v>0</v>
          </cell>
          <cell r="Y31">
            <v>0</v>
          </cell>
          <cell r="Z31">
            <v>0</v>
          </cell>
          <cell r="AA31">
            <v>0</v>
          </cell>
          <cell r="AB31">
            <v>0</v>
          </cell>
        </row>
        <row r="32">
          <cell r="A32">
            <v>29</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row>
        <row r="33">
          <cell r="A33">
            <v>30</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row>
        <row r="34">
          <cell r="A34">
            <v>31</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row>
        <row r="35">
          <cell r="A35">
            <v>32</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row>
        <row r="36">
          <cell r="A36">
            <v>33</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row>
        <row r="37">
          <cell r="A37">
            <v>34</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row>
        <row r="38">
          <cell r="A38">
            <v>35</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row>
        <row r="39">
          <cell r="A39">
            <v>36</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row>
        <row r="40">
          <cell r="A40">
            <v>37</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row>
        <row r="41">
          <cell r="A41">
            <v>0</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row>
        <row r="43">
          <cell r="A43">
            <v>0</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row>
        <row r="44">
          <cell r="A44">
            <v>0</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row>
        <row r="45">
          <cell r="A45">
            <v>0</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row>
        <row r="46">
          <cell r="A46">
            <v>0</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row>
        <row r="47">
          <cell r="A47">
            <v>0</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row>
        <row r="48">
          <cell r="A48">
            <v>0</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row>
        <row r="49">
          <cell r="A49">
            <v>0</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row>
        <row r="50">
          <cell r="A50">
            <v>0</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row>
        <row r="51">
          <cell r="A51">
            <v>0</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row>
        <row r="53">
          <cell r="A53">
            <v>0</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row>
        <row r="54">
          <cell r="A54">
            <v>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row>
        <row r="56">
          <cell r="A56">
            <v>0</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row>
        <row r="57">
          <cell r="A57">
            <v>0</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row>
        <row r="58">
          <cell r="A58">
            <v>0</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row>
        <row r="59">
          <cell r="A59">
            <v>0</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row>
        <row r="60">
          <cell r="A60">
            <v>0</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row>
        <row r="61">
          <cell r="A61">
            <v>0</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row>
        <row r="62">
          <cell r="A62">
            <v>0</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row>
        <row r="63">
          <cell r="A63">
            <v>0</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row>
        <row r="64">
          <cell r="A64">
            <v>0</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row>
        <row r="65">
          <cell r="A65">
            <v>0</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row>
        <row r="66">
          <cell r="A66">
            <v>0</v>
          </cell>
          <cell r="D66">
            <v>0</v>
          </cell>
          <cell r="E66">
            <v>0</v>
          </cell>
          <cell r="F66">
            <v>0</v>
          </cell>
          <cell r="G66">
            <v>0</v>
          </cell>
          <cell r="H66">
            <v>0</v>
          </cell>
          <cell r="I66">
            <v>0</v>
          </cell>
          <cell r="L66">
            <v>0</v>
          </cell>
          <cell r="M66">
            <v>0</v>
          </cell>
          <cell r="R66">
            <v>0</v>
          </cell>
          <cell r="S66">
            <v>0</v>
          </cell>
          <cell r="T66">
            <v>0</v>
          </cell>
          <cell r="W66">
            <v>0</v>
          </cell>
          <cell r="X66">
            <v>0</v>
          </cell>
          <cell r="Y66">
            <v>0</v>
          </cell>
          <cell r="Z66">
            <v>0</v>
          </cell>
          <cell r="AA66">
            <v>0</v>
          </cell>
          <cell r="AB66">
            <v>0</v>
          </cell>
        </row>
        <row r="67">
          <cell r="A67">
            <v>0</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row>
      </sheetData>
      <sheetData sheetId="5"/>
      <sheetData sheetId="6"/>
      <sheetData sheetId="7"/>
      <sheetData sheetId="8"/>
      <sheetData sheetId="9"/>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DE KEG"/>
      <sheetName val="DATA KEGIATAN"/>
      <sheetName val="DATA PESERTA"/>
      <sheetName val="DUK2015"/>
      <sheetName val="DUK2014"/>
      <sheetName val="DUK2013"/>
      <sheetName val="DUK2012"/>
      <sheetName val="DUK2011"/>
      <sheetName val="NOM honor"/>
      <sheetName val="NOM honor (2)"/>
      <sheetName val="NOM perjlnan"/>
      <sheetName val="PENERIMAAN"/>
      <sheetName val="Daftar Hadir"/>
      <sheetName val="DRPP honor"/>
      <sheetName val="DRPP GU Fulldy"/>
      <sheetName val="DRPP prjlnan"/>
      <sheetName val="SPTB GU"/>
      <sheetName val="SPTB GU fulldy"/>
      <sheetName val="SPTB GU prjlnan"/>
      <sheetName val="SPTB LS"/>
      <sheetName val="tandaterima"/>
      <sheetName val="nominatif"/>
      <sheetName val="GolRuang"/>
      <sheetName val="NOM saku"/>
      <sheetName val="SPTB uang saku"/>
      <sheetName val="PER MAK"/>
      <sheetName val="Sheet1"/>
      <sheetName val="Sheet2"/>
    </sheetNames>
    <sheetDataSet>
      <sheetData sheetId="0" refreshError="1"/>
      <sheetData sheetId="1" refreshError="1"/>
      <sheetData sheetId="2">
        <row r="7">
          <cell r="C7" t="str">
            <v>1a</v>
          </cell>
        </row>
      </sheetData>
      <sheetData sheetId="3">
        <row r="13">
          <cell r="A13">
            <v>1</v>
          </cell>
          <cell r="B13" t="str">
            <v>ABDUL DJAMIL</v>
          </cell>
          <cell r="C13" t="str">
            <v>195704141982031003</v>
          </cell>
          <cell r="D13" t="str">
            <v>IV/e</v>
          </cell>
          <cell r="E13">
            <v>40817</v>
          </cell>
          <cell r="F13" t="str">
            <v>Dirjen  Penyelenggaraan Haji dan Umrah</v>
          </cell>
          <cell r="G13">
            <v>41796</v>
          </cell>
          <cell r="H13">
            <v>21</v>
          </cell>
          <cell r="I13">
            <v>1</v>
          </cell>
          <cell r="J13">
            <v>12053</v>
          </cell>
          <cell r="M13" t="str">
            <v>UIN Sunan Kalijaga</v>
          </cell>
          <cell r="N13">
            <v>1999</v>
          </cell>
          <cell r="O13" t="str">
            <v>S3</v>
          </cell>
          <cell r="Q13">
            <v>21140</v>
          </cell>
          <cell r="R13" t="str">
            <v>Kudus, 14 April 1957</v>
          </cell>
          <cell r="S13">
            <v>30011</v>
          </cell>
          <cell r="T13">
            <v>20924</v>
          </cell>
          <cell r="U13">
            <v>42871</v>
          </cell>
          <cell r="V13">
            <v>1</v>
          </cell>
          <cell r="W13">
            <v>1</v>
          </cell>
          <cell r="X13">
            <v>1</v>
          </cell>
          <cell r="Y13" t="str">
            <v>d</v>
          </cell>
          <cell r="Z13" t="str">
            <v>P</v>
          </cell>
          <cell r="AA13" t="str">
            <v>Jl. Cemara No. 42 Menteng Jakarta Pusat</v>
          </cell>
          <cell r="AB13" t="str">
            <v>08122933472</v>
          </cell>
          <cell r="AC13" t="str">
            <v>Jkt</v>
          </cell>
          <cell r="AG13" t="str">
            <v>Sekretariat</v>
          </cell>
          <cell r="AH13">
            <v>1</v>
          </cell>
          <cell r="AI13" t="str">
            <v>Nikah</v>
          </cell>
          <cell r="AK13" t="str">
            <v>Prof. Dr. H. ABDUL DJAMIL, MA</v>
          </cell>
          <cell r="AL13" t="str">
            <v>Prof. Dr. H. Abdul Djamil, Ma</v>
          </cell>
        </row>
        <row r="14">
          <cell r="A14">
            <v>2</v>
          </cell>
          <cell r="B14" t="str">
            <v>MUHAJIRIN YANIS</v>
          </cell>
          <cell r="C14" t="str">
            <v>196804281994031001</v>
          </cell>
          <cell r="D14" t="str">
            <v>IV/c</v>
          </cell>
          <cell r="E14">
            <v>41548</v>
          </cell>
          <cell r="F14" t="str">
            <v>Direktur Pembinaan Haji dan Umrah</v>
          </cell>
          <cell r="G14">
            <v>42010</v>
          </cell>
          <cell r="J14">
            <v>7670</v>
          </cell>
          <cell r="K14" t="str">
            <v>Diklatpim Tk. III</v>
          </cell>
          <cell r="L14">
            <v>2007</v>
          </cell>
          <cell r="M14" t="str">
            <v>UIN Alauddin Makassar</v>
          </cell>
          <cell r="N14">
            <v>2010</v>
          </cell>
          <cell r="O14" t="str">
            <v>S3</v>
          </cell>
          <cell r="Q14">
            <v>17108</v>
          </cell>
          <cell r="R14" t="str">
            <v>Kelekube Sangihe Talaud, 28 April 1968</v>
          </cell>
          <cell r="S14">
            <v>34394</v>
          </cell>
          <cell r="T14">
            <v>24956</v>
          </cell>
          <cell r="U14">
            <v>46903</v>
          </cell>
          <cell r="V14">
            <v>2</v>
          </cell>
          <cell r="W14">
            <v>2</v>
          </cell>
          <cell r="X14">
            <v>1</v>
          </cell>
          <cell r="Y14" t="str">
            <v>c</v>
          </cell>
          <cell r="Z14" t="str">
            <v>P</v>
          </cell>
          <cell r="AA14" t="str">
            <v>Glatik No. RT. RW. II, Heledulaa Utara - Kec. Kota Selatan, Kota Gorontalo</v>
          </cell>
          <cell r="AB14" t="str">
            <v>08124465170</v>
          </cell>
          <cell r="AC14" t="str">
            <v>Jkt</v>
          </cell>
          <cell r="AG14" t="str">
            <v xml:space="preserve">Pembinaan </v>
          </cell>
          <cell r="AH14">
            <v>2</v>
          </cell>
          <cell r="AI14" t="str">
            <v>Belum</v>
          </cell>
          <cell r="AK14" t="str">
            <v>Dr. H. MUHAJIRIN YANIS, M.Pd.I</v>
          </cell>
          <cell r="AL14" t="str">
            <v>Dr. H. Muhajirin Yanis, M.Pd.I</v>
          </cell>
        </row>
        <row r="15">
          <cell r="A15">
            <v>3</v>
          </cell>
          <cell r="B15" t="str">
            <v xml:space="preserve">AHDA BARORI </v>
          </cell>
          <cell r="C15" t="str">
            <v>195807251989031001</v>
          </cell>
          <cell r="D15">
            <v>4</v>
          </cell>
          <cell r="E15" t="str">
            <v>c</v>
          </cell>
          <cell r="F15" t="str">
            <v xml:space="preserve">Direktur Pelayanan Haji Dalam Negeri </v>
          </cell>
          <cell r="G15">
            <v>41809</v>
          </cell>
          <cell r="H15">
            <v>25</v>
          </cell>
          <cell r="I15">
            <v>7</v>
          </cell>
          <cell r="J15">
            <v>9496</v>
          </cell>
          <cell r="K15" t="str">
            <v>Diklatpim Tk. III</v>
          </cell>
          <cell r="L15">
            <v>2008</v>
          </cell>
          <cell r="M15" t="str">
            <v>IMMI</v>
          </cell>
          <cell r="N15">
            <v>2004</v>
          </cell>
          <cell r="O15" t="str">
            <v>S2</v>
          </cell>
          <cell r="P15" t="str">
            <v>Manajemen SDM</v>
          </cell>
          <cell r="Q15">
            <v>20673</v>
          </cell>
          <cell r="R15" t="str">
            <v>Magelang, 25 Juli 1958</v>
          </cell>
          <cell r="S15">
            <v>32568</v>
          </cell>
          <cell r="T15">
            <v>21391</v>
          </cell>
          <cell r="U15">
            <v>43338</v>
          </cell>
          <cell r="V15">
            <v>3</v>
          </cell>
          <cell r="W15">
            <v>3</v>
          </cell>
          <cell r="X15">
            <v>1</v>
          </cell>
          <cell r="Y15" t="str">
            <v>d</v>
          </cell>
          <cell r="Z15" t="str">
            <v>P</v>
          </cell>
          <cell r="AA15" t="str">
            <v>Jl.Budi Murni No.45 Rt.05/03 Cipayung Jakarta Timur</v>
          </cell>
          <cell r="AB15" t="str">
            <v>08159405331</v>
          </cell>
          <cell r="AC15" t="str">
            <v>Jkt</v>
          </cell>
          <cell r="AG15" t="str">
            <v>Pelayanan</v>
          </cell>
          <cell r="AH15">
            <v>3</v>
          </cell>
          <cell r="AI15" t="str">
            <v>Janda/Duda</v>
          </cell>
          <cell r="AK15" t="str">
            <v>Drs. H. AHDA BARORI AS., MM</v>
          </cell>
          <cell r="AL15" t="str">
            <v>Drs. H. Ahda Barori As., Mm</v>
          </cell>
        </row>
        <row r="16">
          <cell r="A16">
            <v>4</v>
          </cell>
          <cell r="B16" t="str">
            <v>Hj. SRI ILHAM LUBIS, Lc. M.Pd</v>
          </cell>
          <cell r="C16" t="str">
            <v>196612251993032002</v>
          </cell>
          <cell r="D16" t="str">
            <v>IV/c</v>
          </cell>
          <cell r="E16">
            <v>41913</v>
          </cell>
          <cell r="F16" t="str">
            <v xml:space="preserve">Direktur Pelayanan Haji Luar Negeri </v>
          </cell>
          <cell r="G16">
            <v>41621</v>
          </cell>
          <cell r="H16">
            <v>21</v>
          </cell>
          <cell r="I16">
            <v>7</v>
          </cell>
          <cell r="J16">
            <v>8035</v>
          </cell>
          <cell r="K16" t="str">
            <v>Diklatpim Tk. III</v>
          </cell>
          <cell r="L16">
            <v>2007</v>
          </cell>
          <cell r="M16" t="str">
            <v>UHAMKA</v>
          </cell>
          <cell r="N16">
            <v>2005</v>
          </cell>
          <cell r="O16" t="str">
            <v>S2</v>
          </cell>
          <cell r="P16" t="str">
            <v>Administrasi Pendidikan</v>
          </cell>
          <cell r="Q16">
            <v>17598</v>
          </cell>
          <cell r="R16" t="str">
            <v>Jakarta, 25 Desember 1966</v>
          </cell>
          <cell r="S16">
            <v>34029</v>
          </cell>
          <cell r="T16">
            <v>24466</v>
          </cell>
          <cell r="U16">
            <v>46413</v>
          </cell>
          <cell r="V16">
            <v>4</v>
          </cell>
          <cell r="W16">
            <v>4</v>
          </cell>
          <cell r="X16">
            <v>1</v>
          </cell>
          <cell r="Y16" t="str">
            <v>c</v>
          </cell>
          <cell r="Z16" t="str">
            <v>W</v>
          </cell>
          <cell r="AA16" t="str">
            <v>Jl. Muri Salim No.3 RT.02/06 Pisangan Ciputat Tangerang selatan</v>
          </cell>
          <cell r="AB16" t="str">
            <v>7493427, 08161817155</v>
          </cell>
          <cell r="AC16" t="str">
            <v>Tangerang</v>
          </cell>
          <cell r="AG16" t="str">
            <v>Pengelolaan Dana Haji</v>
          </cell>
          <cell r="AK16" t="str">
            <v>Hj. SRI ILHAM LUBIS, Lc. M.Pd</v>
          </cell>
          <cell r="AL16" t="str">
            <v>Hj. Sri Ilham Lubis, Lc. M.Pd</v>
          </cell>
        </row>
        <row r="17">
          <cell r="A17">
            <v>5</v>
          </cell>
          <cell r="B17" t="str">
            <v>Drs. H. ARIYANTO, M.Si</v>
          </cell>
          <cell r="C17" t="str">
            <v>195902081986021001</v>
          </cell>
          <cell r="D17" t="str">
            <v>IV/b</v>
          </cell>
          <cell r="E17">
            <v>39904</v>
          </cell>
          <cell r="F17" t="str">
            <v>Pelaksana pada Subdit Asrama Haji Direktorat Pelayanan Haji Dalam Negeri</v>
          </cell>
          <cell r="G17">
            <v>41796</v>
          </cell>
          <cell r="H17">
            <v>21</v>
          </cell>
          <cell r="I17">
            <v>2</v>
          </cell>
          <cell r="J17">
            <v>10620</v>
          </cell>
          <cell r="K17" t="str">
            <v>Diklatpim Tk. III</v>
          </cell>
          <cell r="L17">
            <v>2009</v>
          </cell>
          <cell r="M17" t="str">
            <v>UI</v>
          </cell>
          <cell r="N17">
            <v>1998</v>
          </cell>
          <cell r="O17" t="str">
            <v>S2</v>
          </cell>
          <cell r="P17" t="str">
            <v>Ilmu Perencanaan dan Kebijakan Publik</v>
          </cell>
          <cell r="Q17">
            <v>20475</v>
          </cell>
          <cell r="R17" t="str">
            <v>Surabaya, 8 Februari 1959</v>
          </cell>
          <cell r="S17">
            <v>31444</v>
          </cell>
          <cell r="T17">
            <v>21589</v>
          </cell>
          <cell r="U17">
            <v>42806</v>
          </cell>
          <cell r="V17">
            <v>3</v>
          </cell>
          <cell r="W17" t="str">
            <v>3.3</v>
          </cell>
          <cell r="X17">
            <v>1</v>
          </cell>
          <cell r="Y17" t="str">
            <v>d</v>
          </cell>
          <cell r="Z17" t="str">
            <v>P</v>
          </cell>
          <cell r="AA17" t="str">
            <v>Komplek IPB Baranangsiang 4 Blok B-43 Tanah Baru Bogor 16154</v>
          </cell>
          <cell r="AB17" t="str">
            <v xml:space="preserve">08159347624, (0251)8341685 </v>
          </cell>
          <cell r="AC17" t="str">
            <v>Bogor</v>
          </cell>
          <cell r="AK17" t="str">
            <v>Drs. H. ARIYANTO, M.Si</v>
          </cell>
          <cell r="AL17" t="str">
            <v>Drs. H. Ariyanto, M.Si</v>
          </cell>
        </row>
        <row r="18">
          <cell r="A18">
            <v>6</v>
          </cell>
          <cell r="B18" t="str">
            <v>H. SUNARYO, SE, MM</v>
          </cell>
          <cell r="C18" t="str">
            <v>196610251987031001</v>
          </cell>
          <cell r="D18" t="str">
            <v>IV/b</v>
          </cell>
          <cell r="E18">
            <v>40087</v>
          </cell>
          <cell r="F18" t="str">
            <v>Kasubdit Pelaksanaan Anggaran Operasional Haji pada Direktorat Pengelolaan Dana Haji</v>
          </cell>
          <cell r="G18">
            <v>41669</v>
          </cell>
          <cell r="H18">
            <v>19</v>
          </cell>
          <cell r="I18">
            <v>0</v>
          </cell>
          <cell r="J18">
            <v>10227</v>
          </cell>
          <cell r="M18" t="str">
            <v>STIE IPWI</v>
          </cell>
          <cell r="N18">
            <v>1998</v>
          </cell>
          <cell r="O18" t="str">
            <v>S2</v>
          </cell>
          <cell r="P18" t="str">
            <v>Manajemen</v>
          </cell>
          <cell r="Q18">
            <v>17659</v>
          </cell>
          <cell r="R18" t="str">
            <v>Sleman, 25 Oktober 1966</v>
          </cell>
          <cell r="S18">
            <v>31837</v>
          </cell>
          <cell r="T18">
            <v>24405</v>
          </cell>
          <cell r="U18">
            <v>45622</v>
          </cell>
          <cell r="V18">
            <v>5</v>
          </cell>
          <cell r="W18" t="str">
            <v>5.2</v>
          </cell>
          <cell r="X18">
            <v>1</v>
          </cell>
          <cell r="Y18" t="str">
            <v>c</v>
          </cell>
          <cell r="Z18" t="str">
            <v>P</v>
          </cell>
          <cell r="AA18" t="str">
            <v>Perumahan Jatimulya Blok J No. 44, Bekasi Timur</v>
          </cell>
          <cell r="AB18" t="str">
            <v>081349709801</v>
          </cell>
          <cell r="AC18" t="str">
            <v>Bekasi</v>
          </cell>
          <cell r="AK18" t="str">
            <v>H. SUNARYO, SE, MM</v>
          </cell>
          <cell r="AL18" t="str">
            <v>H. Sunaryo, Se, Mm</v>
          </cell>
        </row>
        <row r="19">
          <cell r="A19">
            <v>7</v>
          </cell>
          <cell r="B19" t="str">
            <v>Drs. H. M. AMIN AKKAS, M.Si</v>
          </cell>
          <cell r="C19" t="str">
            <v>196112311989031010</v>
          </cell>
          <cell r="D19" t="str">
            <v>IV/b</v>
          </cell>
          <cell r="E19">
            <v>40087</v>
          </cell>
          <cell r="F19" t="str">
            <v>Pelaksana pada Subdit Pendaftaran Haji Direktorat Pelayanan Haji Dalam Negeri</v>
          </cell>
          <cell r="G19">
            <v>41796</v>
          </cell>
          <cell r="H19">
            <v>20</v>
          </cell>
          <cell r="I19">
            <v>7</v>
          </cell>
          <cell r="J19">
            <v>9496</v>
          </cell>
          <cell r="K19" t="str">
            <v>Diklatpim Tk. III</v>
          </cell>
          <cell r="L19">
            <v>2009</v>
          </cell>
          <cell r="M19" t="str">
            <v>UI</v>
          </cell>
          <cell r="N19">
            <v>2004</v>
          </cell>
          <cell r="O19" t="str">
            <v>S2</v>
          </cell>
          <cell r="P19" t="str">
            <v>Antropologi</v>
          </cell>
          <cell r="Q19">
            <v>19418</v>
          </cell>
          <cell r="R19" t="str">
            <v>Enrekang, 31 Desember 1961</v>
          </cell>
          <cell r="S19">
            <v>32568</v>
          </cell>
          <cell r="T19">
            <v>22646</v>
          </cell>
          <cell r="U19">
            <v>43832</v>
          </cell>
          <cell r="V19">
            <v>3</v>
          </cell>
          <cell r="W19" t="str">
            <v>3.5</v>
          </cell>
          <cell r="X19">
            <v>1</v>
          </cell>
          <cell r="Y19" t="str">
            <v>c</v>
          </cell>
          <cell r="Z19" t="str">
            <v>P</v>
          </cell>
          <cell r="AA19" t="str">
            <v>Jl.Masjid Al Munir No.4 Kp.Makassar Jakarta Timur</v>
          </cell>
          <cell r="AB19" t="str">
            <v>08161904266</v>
          </cell>
          <cell r="AC19" t="str">
            <v>Jkt</v>
          </cell>
          <cell r="AF19" t="str">
            <v>I/a</v>
          </cell>
          <cell r="AG19" t="str">
            <v>Juru Muda</v>
          </cell>
          <cell r="AH19" t="str">
            <v>PNS</v>
          </cell>
          <cell r="AI19" t="str">
            <v>SEPADA</v>
          </cell>
          <cell r="AK19" t="str">
            <v>Drs. H. M. AMIN AKKAS, M.Si</v>
          </cell>
          <cell r="AL19" t="str">
            <v>Drs. H. M. Amin Akkas, M.Si</v>
          </cell>
        </row>
        <row r="20">
          <cell r="A20">
            <v>8</v>
          </cell>
          <cell r="B20" t="str">
            <v>KHASAN FAOZI</v>
          </cell>
          <cell r="C20" t="str">
            <v>195910301985031001</v>
          </cell>
          <cell r="D20" t="str">
            <v>IV/b</v>
          </cell>
          <cell r="E20">
            <v>40452</v>
          </cell>
          <cell r="F20" t="str">
            <v>Sekretaris Ditjen Penyelenggaraan Haji dan Umrah</v>
          </cell>
          <cell r="G20">
            <v>41621</v>
          </cell>
          <cell r="H20">
            <v>23</v>
          </cell>
          <cell r="I20">
            <v>7</v>
          </cell>
          <cell r="J20">
            <v>10957</v>
          </cell>
          <cell r="M20" t="str">
            <v>UNDIP</v>
          </cell>
          <cell r="N20">
            <v>2003</v>
          </cell>
          <cell r="O20" t="str">
            <v>S2</v>
          </cell>
          <cell r="P20" t="str">
            <v>Akuntansi</v>
          </cell>
          <cell r="Q20">
            <v>20211</v>
          </cell>
          <cell r="R20" t="str">
            <v>Brebes, 30 Oktober 1959</v>
          </cell>
          <cell r="S20">
            <v>31107</v>
          </cell>
          <cell r="T20">
            <v>21853</v>
          </cell>
          <cell r="U20">
            <v>43770</v>
          </cell>
          <cell r="V20">
            <v>1</v>
          </cell>
          <cell r="W20">
            <v>1</v>
          </cell>
          <cell r="X20">
            <v>1</v>
          </cell>
          <cell r="Y20" t="str">
            <v>d</v>
          </cell>
          <cell r="Z20" t="str">
            <v>P</v>
          </cell>
          <cell r="AA20" t="str">
            <v xml:space="preserve">Jl. Kencana No. 75 RT 03 RW 08 Jati Makmur Bekasi </v>
          </cell>
          <cell r="AB20" t="str">
            <v>08170552324, 081291838570</v>
          </cell>
          <cell r="AC20" t="str">
            <v>Bekasi</v>
          </cell>
          <cell r="AF20" t="str">
            <v>I/b</v>
          </cell>
          <cell r="AG20" t="str">
            <v>Juru Muda Tk. I</v>
          </cell>
          <cell r="AH20" t="str">
            <v>Diklat Pim IV</v>
          </cell>
          <cell r="AI20" t="str">
            <v>ADUM / SEPALA</v>
          </cell>
          <cell r="AK20" t="str">
            <v>H. KHASAN FAOZI, SE.Ak, M.Si</v>
          </cell>
          <cell r="AL20" t="str">
            <v>H. Khasan Faozi, Se.Ak, M.Si</v>
          </cell>
        </row>
        <row r="21">
          <cell r="A21">
            <v>9</v>
          </cell>
          <cell r="B21" t="str">
            <v xml:space="preserve">Drs. H. CEPI SUPRIATNA </v>
          </cell>
          <cell r="C21" t="str">
            <v>195707221983031004</v>
          </cell>
          <cell r="D21" t="str">
            <v>IV/b</v>
          </cell>
          <cell r="E21">
            <v>40452</v>
          </cell>
          <cell r="F21" t="str">
            <v>Pelaksana pada Ditjen PHU</v>
          </cell>
          <cell r="G21">
            <v>41796</v>
          </cell>
          <cell r="H21">
            <v>25</v>
          </cell>
          <cell r="I21">
            <v>7</v>
          </cell>
          <cell r="J21">
            <v>11688</v>
          </cell>
          <cell r="K21" t="str">
            <v>Diklatpim Tk. III</v>
          </cell>
          <cell r="L21">
            <v>2008</v>
          </cell>
          <cell r="M21" t="str">
            <v xml:space="preserve"> IAIN</v>
          </cell>
          <cell r="N21">
            <v>1986</v>
          </cell>
          <cell r="O21" t="str">
            <v>S1</v>
          </cell>
          <cell r="P21" t="str">
            <v>Paedagogiek Fakultas Tarbiyah</v>
          </cell>
          <cell r="Q21">
            <v>21041</v>
          </cell>
          <cell r="R21" t="str">
            <v>Ciamis, 22 Juli 1957</v>
          </cell>
          <cell r="S21">
            <v>30376</v>
          </cell>
          <cell r="T21">
            <v>21023</v>
          </cell>
          <cell r="U21">
            <v>42240</v>
          </cell>
          <cell r="V21">
            <v>3</v>
          </cell>
          <cell r="W21" t="str">
            <v>3.3</v>
          </cell>
          <cell r="X21">
            <v>1</v>
          </cell>
          <cell r="Y21" t="str">
            <v>d</v>
          </cell>
          <cell r="Z21" t="str">
            <v>P</v>
          </cell>
          <cell r="AA21" t="str">
            <v>Jl. Oskar Raya Blok 19/F12 Citra Vila Rt.005/02 Bambu Apus Pamulang Kota Tangsel</v>
          </cell>
          <cell r="AB21" t="str">
            <v>081344899907</v>
          </cell>
          <cell r="AC21" t="str">
            <v>Tangerang</v>
          </cell>
          <cell r="AF21" t="str">
            <v>I/c</v>
          </cell>
          <cell r="AG21" t="str">
            <v>Juru</v>
          </cell>
          <cell r="AH21" t="str">
            <v>Diklat Pim III</v>
          </cell>
          <cell r="AI21" t="str">
            <v>SPAMA / SEPADIA</v>
          </cell>
          <cell r="AK21" t="str">
            <v xml:space="preserve">Drs. H. CEPI SUPRIATNA </v>
          </cell>
          <cell r="AL21" t="str">
            <v xml:space="preserve">Drs. H. Cepi Supriatna </v>
          </cell>
        </row>
        <row r="22">
          <cell r="A22">
            <v>10</v>
          </cell>
          <cell r="B22" t="str">
            <v>IWAN DARTIWAN</v>
          </cell>
          <cell r="C22" t="str">
            <v>196404241986031001</v>
          </cell>
          <cell r="D22" t="str">
            <v>IV/b</v>
          </cell>
          <cell r="E22">
            <v>40634</v>
          </cell>
          <cell r="F22" t="str">
            <v xml:space="preserve">Kasubdit Pembinaan Haji Khusus </v>
          </cell>
          <cell r="G22">
            <v>41669</v>
          </cell>
          <cell r="H22">
            <v>21</v>
          </cell>
          <cell r="I22">
            <v>6</v>
          </cell>
          <cell r="J22">
            <v>10592</v>
          </cell>
          <cell r="N22">
            <v>1993</v>
          </cell>
          <cell r="O22" t="str">
            <v>D4</v>
          </cell>
          <cell r="P22" t="str">
            <v>Akuntansi</v>
          </cell>
          <cell r="Q22">
            <v>18573</v>
          </cell>
          <cell r="R22" t="str">
            <v>Tasikmalaya, 24 April 1964</v>
          </cell>
          <cell r="S22">
            <v>31472</v>
          </cell>
          <cell r="T22">
            <v>23491</v>
          </cell>
          <cell r="U22">
            <v>44708</v>
          </cell>
          <cell r="V22">
            <v>2</v>
          </cell>
          <cell r="W22" t="str">
            <v>2.3</v>
          </cell>
          <cell r="X22">
            <v>1</v>
          </cell>
          <cell r="Y22" t="str">
            <v>c</v>
          </cell>
          <cell r="Z22" t="str">
            <v>P</v>
          </cell>
          <cell r="AA22" t="str">
            <v>Bukit Permata Cimahi Blok E4 No. 13, Ds. Cilame Kec. Ngamprah, Kab. Bandung Barat</v>
          </cell>
          <cell r="AB22" t="str">
            <v>08112265264</v>
          </cell>
          <cell r="AC22" t="str">
            <v>Bandung</v>
          </cell>
          <cell r="AF22" t="str">
            <v>I/d</v>
          </cell>
          <cell r="AG22" t="str">
            <v>Juru Tk. I</v>
          </cell>
          <cell r="AH22" t="str">
            <v>Diklat Pim II</v>
          </cell>
          <cell r="AI22" t="str">
            <v>SPAMEN / SESPA / SESPANAS</v>
          </cell>
          <cell r="AK22" t="str">
            <v>H. IWAN DARTIWAN, Ak</v>
          </cell>
          <cell r="AL22" t="str">
            <v>H. Iwan Dartiwan, Ak</v>
          </cell>
        </row>
        <row r="23">
          <cell r="A23">
            <v>11</v>
          </cell>
          <cell r="B23" t="str">
            <v>Dr. H. ALI ROKHMAD, M.Pd</v>
          </cell>
          <cell r="C23" t="str">
            <v>196607061994031003</v>
          </cell>
          <cell r="D23" t="str">
            <v>IV/b</v>
          </cell>
          <cell r="E23">
            <v>41183</v>
          </cell>
          <cell r="F23" t="str">
            <v>Kasubdit  Bimbingan Jemaah Haji pada Direktorat Pembinaan Haji dan Umrah</v>
          </cell>
          <cell r="G23">
            <v>41288</v>
          </cell>
          <cell r="H23">
            <v>18</v>
          </cell>
          <cell r="I23">
            <v>7</v>
          </cell>
          <cell r="J23">
            <v>7670</v>
          </cell>
          <cell r="K23" t="str">
            <v>Diklatpim Tk. III</v>
          </cell>
          <cell r="L23">
            <v>2008</v>
          </cell>
          <cell r="M23" t="str">
            <v>UPI YAI</v>
          </cell>
          <cell r="N23">
            <v>2013</v>
          </cell>
          <cell r="O23" t="str">
            <v>S3</v>
          </cell>
          <cell r="P23" t="str">
            <v>Ilmu Manajemen</v>
          </cell>
          <cell r="Q23">
            <v>17770</v>
          </cell>
          <cell r="R23" t="str">
            <v>Pati, 6 Juli 1966</v>
          </cell>
          <cell r="S23">
            <v>34394</v>
          </cell>
          <cell r="T23">
            <v>24294</v>
          </cell>
          <cell r="U23">
            <v>45511</v>
          </cell>
          <cell r="V23">
            <v>2</v>
          </cell>
          <cell r="W23" t="str">
            <v>2.1</v>
          </cell>
          <cell r="X23">
            <v>1</v>
          </cell>
          <cell r="Y23" t="str">
            <v>c</v>
          </cell>
          <cell r="Z23" t="str">
            <v>P</v>
          </cell>
          <cell r="AA23" t="str">
            <v>Perumahan Griya Jakarta Blok C2 No.26 Pamulang Tangsel</v>
          </cell>
          <cell r="AB23" t="str">
            <v>081381850236</v>
          </cell>
          <cell r="AC23" t="str">
            <v>Tangerang</v>
          </cell>
          <cell r="AF23" t="str">
            <v>II/a</v>
          </cell>
          <cell r="AG23" t="str">
            <v>Pengatur Muda</v>
          </cell>
          <cell r="AH23" t="str">
            <v>Diklat Pim I dan Diklat Pim II</v>
          </cell>
          <cell r="AI23" t="str">
            <v>SESPA/SESPANAS</v>
          </cell>
          <cell r="AK23" t="str">
            <v>Dr. H. ALI ROKHMAD, M.Pd</v>
          </cell>
          <cell r="AL23" t="str">
            <v>Dr. H. Ali Rokhmad, M.Pd</v>
          </cell>
        </row>
        <row r="24">
          <cell r="A24">
            <v>12</v>
          </cell>
          <cell r="B24" t="str">
            <v>TRIGANTI HARSO</v>
          </cell>
          <cell r="C24" t="str">
            <v>196106061982031004</v>
          </cell>
          <cell r="D24" t="str">
            <v>IV/b</v>
          </cell>
          <cell r="E24">
            <v>41183</v>
          </cell>
          <cell r="F24" t="str">
            <v xml:space="preserve">Kasubdit Transportasi Udara dan Perlindungan Haji </v>
          </cell>
          <cell r="G24">
            <v>42041</v>
          </cell>
          <cell r="H24">
            <v>25</v>
          </cell>
          <cell r="I24">
            <v>7</v>
          </cell>
          <cell r="J24">
            <v>12053</v>
          </cell>
          <cell r="K24" t="str">
            <v>Diklatpim Tk. III</v>
          </cell>
          <cell r="L24">
            <v>2009</v>
          </cell>
          <cell r="M24" t="str">
            <v>UNTAG</v>
          </cell>
          <cell r="N24">
            <v>1987</v>
          </cell>
          <cell r="O24" t="str">
            <v>S1</v>
          </cell>
          <cell r="P24" t="str">
            <v>Ilmu Administrasi Negara</v>
          </cell>
          <cell r="Q24">
            <v>19626</v>
          </cell>
          <cell r="R24" t="str">
            <v>Boyolali, 6 Juni 1961</v>
          </cell>
          <cell r="S24">
            <v>30011</v>
          </cell>
          <cell r="T24">
            <v>22438</v>
          </cell>
          <cell r="U24">
            <v>43655</v>
          </cell>
          <cell r="V24">
            <v>3</v>
          </cell>
          <cell r="W24" t="str">
            <v>3.4</v>
          </cell>
          <cell r="X24">
            <v>1</v>
          </cell>
          <cell r="Y24" t="str">
            <v>c</v>
          </cell>
          <cell r="Z24" t="str">
            <v>P</v>
          </cell>
          <cell r="AA24" t="str">
            <v>Jl.Taman Duta V Blok E-5 No.10 Pondok Duta I Cimanggis Depok</v>
          </cell>
          <cell r="AB24" t="str">
            <v>081316911570</v>
          </cell>
          <cell r="AC24" t="str">
            <v>Depok</v>
          </cell>
          <cell r="AF24" t="str">
            <v>II/b</v>
          </cell>
          <cell r="AG24" t="str">
            <v>Pengatur Muda Tk. I</v>
          </cell>
          <cell r="AH24" t="str">
            <v>Diklat Pim I</v>
          </cell>
          <cell r="AI24" t="str">
            <v>SEPATI</v>
          </cell>
          <cell r="AK24" t="str">
            <v>Drs. H. TRIGANTI HARSO</v>
          </cell>
          <cell r="AL24" t="str">
            <v>Drs. H. Triganti Harso</v>
          </cell>
        </row>
        <row r="25">
          <cell r="A25">
            <v>13</v>
          </cell>
          <cell r="B25" t="str">
            <v>RAMADHAN HARISMAN</v>
          </cell>
          <cell r="C25" t="str">
            <v>197011241996031002</v>
          </cell>
          <cell r="D25" t="str">
            <v>IV/b</v>
          </cell>
          <cell r="E25">
            <v>41365</v>
          </cell>
          <cell r="F25" t="str">
            <v>Direktur Pengelolaan Dana Haji</v>
          </cell>
          <cell r="G25">
            <v>41621</v>
          </cell>
          <cell r="H25">
            <v>17</v>
          </cell>
          <cell r="I25">
            <v>1</v>
          </cell>
          <cell r="J25">
            <v>6939</v>
          </cell>
          <cell r="O25" t="str">
            <v>S2</v>
          </cell>
          <cell r="P25" t="str">
            <v>Business Administration</v>
          </cell>
          <cell r="Q25">
            <v>16168</v>
          </cell>
          <cell r="R25" t="str">
            <v>Palembang, 24 November 1970</v>
          </cell>
          <cell r="S25">
            <v>35125</v>
          </cell>
          <cell r="T25">
            <v>25896</v>
          </cell>
          <cell r="U25">
            <v>47843</v>
          </cell>
          <cell r="V25">
            <v>5</v>
          </cell>
          <cell r="W25">
            <v>5</v>
          </cell>
          <cell r="X25">
            <v>1</v>
          </cell>
          <cell r="Y25" t="str">
            <v>c</v>
          </cell>
          <cell r="Z25" t="str">
            <v>P</v>
          </cell>
          <cell r="AA25" t="str">
            <v>Jl. Aries Blok C5/3 Kel. Meruya Utara, Kembangan, Jakarta Barat</v>
          </cell>
          <cell r="AB25" t="str">
            <v>08159139345</v>
          </cell>
          <cell r="AC25" t="str">
            <v>Jkt</v>
          </cell>
          <cell r="AF25" t="str">
            <v>II/c</v>
          </cell>
          <cell r="AG25" t="str">
            <v>Pengatur</v>
          </cell>
          <cell r="AK25" t="str">
            <v>H. RAMADHAN HARISMAN, ST, M.B.A</v>
          </cell>
          <cell r="AL25" t="str">
            <v>H. Ramadhan Harisman, St, M.B.A</v>
          </cell>
        </row>
        <row r="26">
          <cell r="A26">
            <v>14</v>
          </cell>
          <cell r="B26" t="str">
            <v>H. KHOIRIZI HD., S.Sos, MM</v>
          </cell>
          <cell r="C26" t="str">
            <v>196111111983031024</v>
          </cell>
          <cell r="D26" t="str">
            <v>IV/b</v>
          </cell>
          <cell r="E26">
            <v>41730</v>
          </cell>
          <cell r="F26" t="str">
            <v>Kasubdit Pembinaan Petugas Haji pada Direktorat Pembinaan Haji dan Umrah</v>
          </cell>
          <cell r="G26">
            <v>41669</v>
          </cell>
          <cell r="H26">
            <v>26</v>
          </cell>
          <cell r="I26">
            <v>1</v>
          </cell>
          <cell r="J26">
            <v>11688</v>
          </cell>
          <cell r="K26" t="str">
            <v>ADUM</v>
          </cell>
          <cell r="L26">
            <v>1996</v>
          </cell>
          <cell r="M26" t="str">
            <v>UMB</v>
          </cell>
          <cell r="N26">
            <v>2004</v>
          </cell>
          <cell r="O26" t="str">
            <v>S2</v>
          </cell>
          <cell r="P26" t="str">
            <v>Manajemen SDM</v>
          </cell>
          <cell r="Q26">
            <v>19468</v>
          </cell>
          <cell r="R26" t="str">
            <v>Lb. Linggau, 11 November 1961</v>
          </cell>
          <cell r="S26">
            <v>30376</v>
          </cell>
          <cell r="T26">
            <v>22596</v>
          </cell>
          <cell r="U26">
            <v>43813</v>
          </cell>
          <cell r="V26">
            <v>2</v>
          </cell>
          <cell r="W26" t="str">
            <v>2.2</v>
          </cell>
          <cell r="X26">
            <v>1</v>
          </cell>
          <cell r="Y26" t="str">
            <v>c</v>
          </cell>
          <cell r="Z26" t="str">
            <v>P</v>
          </cell>
          <cell r="AA26" t="str">
            <v>Jl. Api Unggun A No.54 Bumi Bekasi Baru Bekasi(Rawalumbu)</v>
          </cell>
          <cell r="AB26" t="str">
            <v>0811824394</v>
          </cell>
          <cell r="AC26" t="str">
            <v>Bekasi</v>
          </cell>
          <cell r="AD26" t="str">
            <v>KP April 2014</v>
          </cell>
          <cell r="AF26" t="str">
            <v>II/d</v>
          </cell>
          <cell r="AG26" t="str">
            <v>Pengatur Tk. I</v>
          </cell>
          <cell r="AK26" t="str">
            <v>H. KHOIRIZI HD., S.Sos, MM</v>
          </cell>
          <cell r="AL26" t="str">
            <v>H. Khoirizi Hd., S.Sos, Mm</v>
          </cell>
        </row>
        <row r="27">
          <cell r="A27">
            <v>15</v>
          </cell>
          <cell r="B27" t="str">
            <v>H. ARIF NURRAWI, S.I.P</v>
          </cell>
          <cell r="C27" t="str">
            <v>196708061994031002</v>
          </cell>
          <cell r="D27" t="str">
            <v>IV/b</v>
          </cell>
          <cell r="E27">
            <v>41730</v>
          </cell>
          <cell r="F27" t="str">
            <v xml:space="preserve">Kasubdit Fasilitasi Komisi Pengawas Haji Indonesia pada Direktorat Pelayanan Haji Luar Negeri </v>
          </cell>
          <cell r="G27">
            <v>42041</v>
          </cell>
          <cell r="H27">
            <v>18</v>
          </cell>
          <cell r="I27">
            <v>6</v>
          </cell>
          <cell r="J27">
            <v>7670</v>
          </cell>
          <cell r="K27" t="str">
            <v>ADUM</v>
          </cell>
          <cell r="L27">
            <v>1996</v>
          </cell>
          <cell r="M27" t="str">
            <v>UGM</v>
          </cell>
          <cell r="N27">
            <v>1995</v>
          </cell>
          <cell r="O27" t="str">
            <v>S1</v>
          </cell>
          <cell r="P27" t="str">
            <v>Ilmu Pemerintahan</v>
          </cell>
          <cell r="Q27">
            <v>17374</v>
          </cell>
          <cell r="R27" t="str">
            <v>Jakarta, 6 Agustus 1967</v>
          </cell>
          <cell r="S27">
            <v>34394</v>
          </cell>
          <cell r="T27">
            <v>24690</v>
          </cell>
          <cell r="U27">
            <v>45907</v>
          </cell>
          <cell r="V27">
            <v>4</v>
          </cell>
          <cell r="W27" t="str">
            <v>4.4</v>
          </cell>
          <cell r="X27">
            <v>1</v>
          </cell>
          <cell r="Y27" t="str">
            <v>c</v>
          </cell>
          <cell r="Z27" t="str">
            <v>P</v>
          </cell>
          <cell r="AA27" t="str">
            <v>Jl.Sayuti No.3 Rt.03/05 Rawasari Cempaka Putih Jakarta Pusat</v>
          </cell>
          <cell r="AB27" t="str">
            <v>08128077403</v>
          </cell>
          <cell r="AC27" t="str">
            <v>Jkt</v>
          </cell>
          <cell r="AD27" t="str">
            <v>KP April 2014</v>
          </cell>
          <cell r="AF27" t="str">
            <v>III/a</v>
          </cell>
          <cell r="AG27" t="str">
            <v>Penata Muda</v>
          </cell>
          <cell r="AK27" t="str">
            <v>H. ARIF  NURRAWI, S.IP</v>
          </cell>
          <cell r="AL27" t="str">
            <v>H. Arif  Nurrawi, S.Ip</v>
          </cell>
        </row>
        <row r="28">
          <cell r="A28">
            <v>16</v>
          </cell>
          <cell r="B28" t="str">
            <v>Hj. AFIFAH, SE, MM</v>
          </cell>
          <cell r="C28" t="str">
            <v>196507071990032001</v>
          </cell>
          <cell r="D28" t="str">
            <v>IV/a</v>
          </cell>
          <cell r="E28">
            <v>38808</v>
          </cell>
          <cell r="F28" t="str">
            <v>Kasubbag Pelaksanaan Anggaran dan Perbendaharaan pada Bagian Perencanaan dan Keuangan Sekretariat Ditjen PHU</v>
          </cell>
          <cell r="G28">
            <v>41502</v>
          </cell>
          <cell r="H28">
            <v>14</v>
          </cell>
          <cell r="I28">
            <v>1</v>
          </cell>
          <cell r="J28">
            <v>9131</v>
          </cell>
          <cell r="K28" t="str">
            <v>Diklatpim Tk. III</v>
          </cell>
          <cell r="L28">
            <v>2010</v>
          </cell>
          <cell r="M28" t="str">
            <v>UN PADANG</v>
          </cell>
          <cell r="N28">
            <v>2004</v>
          </cell>
          <cell r="O28" t="str">
            <v>S2</v>
          </cell>
          <cell r="P28" t="str">
            <v>Manajemen</v>
          </cell>
          <cell r="Q28">
            <v>18134</v>
          </cell>
          <cell r="R28" t="str">
            <v>Jakarta, 7 Juli 1965</v>
          </cell>
          <cell r="S28">
            <v>32933</v>
          </cell>
          <cell r="T28">
            <v>23930</v>
          </cell>
          <cell r="U28">
            <v>45147</v>
          </cell>
          <cell r="V28">
            <v>1</v>
          </cell>
          <cell r="W28" t="str">
            <v>1.1</v>
          </cell>
          <cell r="X28">
            <v>1</v>
          </cell>
          <cell r="Y28" t="str">
            <v>c</v>
          </cell>
          <cell r="Z28" t="str">
            <v>W</v>
          </cell>
          <cell r="AA28" t="str">
            <v>Kalibata City, Tower Gaharu Lt.10 No.G 10 AU</v>
          </cell>
          <cell r="AB28" t="str">
            <v>081363759208</v>
          </cell>
          <cell r="AC28" t="str">
            <v>Jkt</v>
          </cell>
          <cell r="AF28" t="str">
            <v>III/b</v>
          </cell>
          <cell r="AG28" t="str">
            <v>Penata Muda Tk. I</v>
          </cell>
          <cell r="AK28" t="str">
            <v>Hj. AFIFAH, SE, MM</v>
          </cell>
          <cell r="AL28" t="str">
            <v>Hj. Afifah, Se, Mm</v>
          </cell>
        </row>
        <row r="29">
          <cell r="A29">
            <v>17</v>
          </cell>
          <cell r="B29" t="str">
            <v>H. ABDUL HAFIZ, S.Km, M.Kes</v>
          </cell>
          <cell r="C29" t="str">
            <v>196709081993031001</v>
          </cell>
          <cell r="D29" t="str">
            <v>IV/a</v>
          </cell>
          <cell r="E29">
            <v>39904</v>
          </cell>
          <cell r="F29" t="str">
            <v>Kasi Kerja Sama Kesehatan dan Perlindungan Jemaah Haji pada Subdit Transportasi Udara dan Perlindungan Haji Direktorat Pelayanan Haji Dalam Negeri</v>
          </cell>
          <cell r="G29">
            <v>41683</v>
          </cell>
          <cell r="J29">
            <v>8035</v>
          </cell>
          <cell r="K29" t="str">
            <v>ADUM</v>
          </cell>
          <cell r="L29">
            <v>1997</v>
          </cell>
          <cell r="M29" t="str">
            <v>UI</v>
          </cell>
          <cell r="N29">
            <v>2010</v>
          </cell>
          <cell r="O29" t="str">
            <v>S2</v>
          </cell>
          <cell r="P29" t="str">
            <v>Ilmu Kesehatan Masyarakat</v>
          </cell>
          <cell r="Q29">
            <v>17341</v>
          </cell>
          <cell r="R29" t="str">
            <v>Medan, 8 September 1967</v>
          </cell>
          <cell r="S29">
            <v>34029</v>
          </cell>
          <cell r="T29">
            <v>24723</v>
          </cell>
          <cell r="U29">
            <v>45940</v>
          </cell>
          <cell r="V29">
            <v>3</v>
          </cell>
          <cell r="W29" t="str">
            <v>3.4</v>
          </cell>
          <cell r="X29">
            <v>1</v>
          </cell>
          <cell r="Y29" t="str">
            <v>c</v>
          </cell>
          <cell r="Z29" t="str">
            <v>P</v>
          </cell>
          <cell r="AA29" t="str">
            <v>Jl. Mawar No. 56, Beji, Pondok Cina, Depok</v>
          </cell>
          <cell r="AB29" t="str">
            <v>085921372773</v>
          </cell>
          <cell r="AC29" t="str">
            <v>Depok</v>
          </cell>
          <cell r="AF29" t="str">
            <v>III/d</v>
          </cell>
          <cell r="AG29" t="str">
            <v>Penata Tk. I</v>
          </cell>
          <cell r="AK29" t="str">
            <v>H. ABDUL HAFIZ, S.Km, M.Kes</v>
          </cell>
          <cell r="AL29" t="str">
            <v>H. Abdul Hafiz, S.Km, M.Kes</v>
          </cell>
        </row>
        <row r="30">
          <cell r="A30">
            <v>18</v>
          </cell>
          <cell r="B30" t="str">
            <v>MATYURI</v>
          </cell>
          <cell r="C30" t="str">
            <v>196212151994031001</v>
          </cell>
          <cell r="D30" t="str">
            <v>IV/a</v>
          </cell>
          <cell r="E30">
            <v>40269</v>
          </cell>
          <cell r="F30" t="str">
            <v>Kasi Akreditasi Penyelenggaraan Ibadah Haji Khusus pada Subdit Pembinaan Haji Khusus Direktorat Pembinaan Haji dan Umrah</v>
          </cell>
          <cell r="G30">
            <v>40597</v>
          </cell>
          <cell r="H30">
            <v>16</v>
          </cell>
          <cell r="I30">
            <v>1</v>
          </cell>
          <cell r="J30">
            <v>7670</v>
          </cell>
          <cell r="K30" t="str">
            <v xml:space="preserve"> ADUM</v>
          </cell>
          <cell r="L30">
            <v>1999</v>
          </cell>
          <cell r="M30" t="str">
            <v>STIA YAPPANN</v>
          </cell>
          <cell r="N30">
            <v>2006</v>
          </cell>
          <cell r="O30" t="str">
            <v>S2</v>
          </cell>
          <cell r="P30" t="str">
            <v>Ilmu Administrasi Publik</v>
          </cell>
          <cell r="Q30">
            <v>19069</v>
          </cell>
          <cell r="R30" t="str">
            <v>Pekalongan, 15 Desember 1962</v>
          </cell>
          <cell r="S30">
            <v>34394</v>
          </cell>
          <cell r="T30">
            <v>22995</v>
          </cell>
          <cell r="U30">
            <v>44212</v>
          </cell>
          <cell r="V30">
            <v>2</v>
          </cell>
          <cell r="W30" t="str">
            <v>2.3</v>
          </cell>
          <cell r="X30">
            <v>1</v>
          </cell>
          <cell r="Y30" t="str">
            <v>c</v>
          </cell>
          <cell r="Z30" t="str">
            <v>P</v>
          </cell>
          <cell r="AA30" t="str">
            <v>Villa Pabuaran Indah Desa Pabuaran Bujong Gede Bogor</v>
          </cell>
          <cell r="AB30" t="str">
            <v>082114867799</v>
          </cell>
          <cell r="AC30" t="str">
            <v>Bogor</v>
          </cell>
          <cell r="AF30" t="str">
            <v>III/c</v>
          </cell>
          <cell r="AG30" t="str">
            <v xml:space="preserve">Penata </v>
          </cell>
          <cell r="AK30" t="str">
            <v>Drs. H. MATYURI, M.Si</v>
          </cell>
          <cell r="AL30" t="str">
            <v>Drs. H. Matyuri, M.Si</v>
          </cell>
        </row>
        <row r="31">
          <cell r="A31">
            <v>19</v>
          </cell>
          <cell r="B31" t="str">
            <v>Dra. Hj. NOVIA DHARA, MM</v>
          </cell>
          <cell r="C31" t="str">
            <v>196311171988032001</v>
          </cell>
          <cell r="D31" t="str">
            <v>IV/a</v>
          </cell>
          <cell r="E31">
            <v>40452</v>
          </cell>
          <cell r="F31" t="str">
            <v>Kasi Administrasi, Akuntansi dan Pelaporan pada Subdit Fasilitasi Badan Pengelola Dana Abadi Umat Direktorat Pengelolaan Dana Haji</v>
          </cell>
          <cell r="G31">
            <v>41502</v>
          </cell>
          <cell r="H31">
            <v>20</v>
          </cell>
          <cell r="I31">
            <v>6</v>
          </cell>
          <cell r="J31">
            <v>9861</v>
          </cell>
          <cell r="K31" t="str">
            <v xml:space="preserve"> ADUM</v>
          </cell>
          <cell r="L31">
            <v>1999</v>
          </cell>
          <cell r="M31" t="str">
            <v>UHAMKA</v>
          </cell>
          <cell r="N31">
            <v>2005</v>
          </cell>
          <cell r="O31" t="str">
            <v>S2</v>
          </cell>
          <cell r="P31" t="str">
            <v>Manajemen</v>
          </cell>
          <cell r="Q31">
            <v>18732</v>
          </cell>
          <cell r="R31" t="str">
            <v>Padang, 17 November 1963</v>
          </cell>
          <cell r="S31">
            <v>32203</v>
          </cell>
          <cell r="T31">
            <v>23332</v>
          </cell>
          <cell r="U31">
            <v>44549</v>
          </cell>
          <cell r="V31">
            <v>5</v>
          </cell>
          <cell r="W31" t="str">
            <v>5.4</v>
          </cell>
          <cell r="X31">
            <v>1</v>
          </cell>
          <cell r="Y31" t="str">
            <v>c</v>
          </cell>
          <cell r="Z31" t="str">
            <v>W</v>
          </cell>
          <cell r="AA31" t="str">
            <v>Jl. Cempaka V / 35 B Rt. 008 / 011 Bintaro Jakarta Selatan</v>
          </cell>
          <cell r="AB31" t="str">
            <v>0816725702</v>
          </cell>
          <cell r="AC31" t="str">
            <v>Jkt</v>
          </cell>
          <cell r="AD31" t="str">
            <v>KP Oktober 2014</v>
          </cell>
          <cell r="AF31" t="str">
            <v>IV/a</v>
          </cell>
          <cell r="AG31" t="str">
            <v>Pembina</v>
          </cell>
          <cell r="AK31" t="str">
            <v>Dra. Hj. NOVIA DHARA, MM</v>
          </cell>
          <cell r="AL31" t="str">
            <v>Dra. Hj. Novia Dhara, Mm</v>
          </cell>
        </row>
        <row r="32">
          <cell r="A32">
            <v>20</v>
          </cell>
          <cell r="B32" t="str">
            <v>dr. Hj. HERY UNITA VERSITARIA, M.Kes</v>
          </cell>
          <cell r="C32" t="str">
            <v>196403101996102001</v>
          </cell>
          <cell r="D32" t="str">
            <v>IV/a</v>
          </cell>
          <cell r="E32">
            <v>40452</v>
          </cell>
          <cell r="F32" t="str">
            <v>Kasi Pelayanan Transportasi dan Kesehatan Haji pada Subdit Transportasi Haji Direktorat Pelayanan Haji Luar Negeri</v>
          </cell>
          <cell r="G32">
            <v>41683</v>
          </cell>
          <cell r="H32">
            <v>17</v>
          </cell>
          <cell r="I32">
            <v>3</v>
          </cell>
          <cell r="J32">
            <v>6725</v>
          </cell>
          <cell r="K32" t="str">
            <v>Diklatpim Tk. IV</v>
          </cell>
          <cell r="L32">
            <v>2005</v>
          </cell>
          <cell r="M32" t="str">
            <v>UI</v>
          </cell>
          <cell r="N32">
            <v>2004</v>
          </cell>
          <cell r="O32" t="str">
            <v>S2</v>
          </cell>
          <cell r="P32" t="str">
            <v>Ilmu Kesehatan Masyarakat</v>
          </cell>
          <cell r="Q32">
            <v>18618</v>
          </cell>
          <cell r="R32" t="str">
            <v>Palembang, 10 Maret 1964</v>
          </cell>
          <cell r="S32">
            <v>35339</v>
          </cell>
          <cell r="T32">
            <v>23446</v>
          </cell>
          <cell r="U32">
            <v>44663</v>
          </cell>
          <cell r="V32">
            <v>4</v>
          </cell>
          <cell r="W32" t="str">
            <v>4.3</v>
          </cell>
          <cell r="X32">
            <v>1</v>
          </cell>
          <cell r="Y32" t="str">
            <v>c</v>
          </cell>
          <cell r="Z32" t="str">
            <v>W</v>
          </cell>
          <cell r="AA32" t="str">
            <v>Jln. Bintuni 2 Blok A12 No. 8. Komplek Jatiwaringin Asri Pondok Gede, Kota Bekasi</v>
          </cell>
          <cell r="AB32" t="str">
            <v>081273874955</v>
          </cell>
          <cell r="AC32" t="str">
            <v>Bekasi</v>
          </cell>
          <cell r="AF32" t="str">
            <v>IV/b</v>
          </cell>
          <cell r="AG32" t="str">
            <v>Pembina Tk. 1</v>
          </cell>
          <cell r="AK32" t="str">
            <v>dr. Hj. HERY UNITA VERSITARIA, M.Kes</v>
          </cell>
          <cell r="AL32" t="str">
            <v>Dr. Hj. Hery Unita Versitaria, M.Kes</v>
          </cell>
        </row>
        <row r="33">
          <cell r="A33">
            <v>21</v>
          </cell>
          <cell r="B33" t="str">
            <v>H. TAMRIYANTO, S.Sos, M.Pd</v>
          </cell>
          <cell r="C33" t="str">
            <v>195912271985031002</v>
          </cell>
          <cell r="D33" t="str">
            <v>IV/a</v>
          </cell>
          <cell r="E33">
            <v>40452</v>
          </cell>
          <cell r="F33" t="str">
            <v>Pelaksana pada Subbag Tata Usaha Bagian Umum Sekretariat Ditjen PHU</v>
          </cell>
          <cell r="G33">
            <v>41796</v>
          </cell>
          <cell r="H33">
            <v>20</v>
          </cell>
          <cell r="I33">
            <v>7</v>
          </cell>
          <cell r="J33">
            <v>10957</v>
          </cell>
          <cell r="K33" t="str">
            <v>Diklatpim Tk. III</v>
          </cell>
          <cell r="L33">
            <v>2011</v>
          </cell>
          <cell r="M33" t="str">
            <v>UHAMKA</v>
          </cell>
          <cell r="N33">
            <v>2007</v>
          </cell>
          <cell r="O33" t="str">
            <v>S2</v>
          </cell>
          <cell r="P33" t="str">
            <v>Administrasi Pendidikan</v>
          </cell>
          <cell r="Q33">
            <v>20153</v>
          </cell>
          <cell r="R33" t="str">
            <v>Bumiayu, 27 Desember 1959</v>
          </cell>
          <cell r="S33">
            <v>31107</v>
          </cell>
          <cell r="T33">
            <v>21911</v>
          </cell>
          <cell r="U33">
            <v>43128</v>
          </cell>
          <cell r="V33">
            <v>1</v>
          </cell>
          <cell r="W33" t="str">
            <v>1.4</v>
          </cell>
          <cell r="X33">
            <v>1</v>
          </cell>
          <cell r="Y33" t="str">
            <v>d</v>
          </cell>
          <cell r="Z33" t="str">
            <v>P</v>
          </cell>
          <cell r="AA33" t="str">
            <v>Jl.Kramat Jati Rt.08/011 No.28 Jakarta Timur</v>
          </cell>
          <cell r="AB33" t="str">
            <v>80874958, 081317133572</v>
          </cell>
          <cell r="AC33" t="str">
            <v>Jkt</v>
          </cell>
          <cell r="AD33" t="str">
            <v>KP Oktober 2014</v>
          </cell>
          <cell r="AF33" t="str">
            <v>IV/c</v>
          </cell>
          <cell r="AG33" t="str">
            <v>Pembina Utama Muda</v>
          </cell>
          <cell r="AK33" t="str">
            <v>H. TAMRIYANTO, S.Sos, M.Pd</v>
          </cell>
          <cell r="AL33" t="str">
            <v>H. Tamriyanto, S.Sos, M.Pd</v>
          </cell>
        </row>
        <row r="34">
          <cell r="A34">
            <v>22</v>
          </cell>
          <cell r="B34" t="str">
            <v>M. SOFWAN</v>
          </cell>
          <cell r="C34" t="str">
            <v>195907271985031003</v>
          </cell>
          <cell r="D34" t="str">
            <v>IV/a</v>
          </cell>
          <cell r="E34">
            <v>40817</v>
          </cell>
          <cell r="F34" t="str">
            <v xml:space="preserve">Kasubdit Dokumen dan Perlengkapan Haji </v>
          </cell>
          <cell r="G34">
            <v>41669</v>
          </cell>
          <cell r="H34">
            <v>24</v>
          </cell>
          <cell r="I34">
            <v>11</v>
          </cell>
          <cell r="J34">
            <v>10957</v>
          </cell>
          <cell r="K34" t="str">
            <v xml:space="preserve"> ADUM</v>
          </cell>
          <cell r="L34">
            <v>1999</v>
          </cell>
          <cell r="M34" t="str">
            <v>UHAMKA</v>
          </cell>
          <cell r="N34">
            <v>2003</v>
          </cell>
          <cell r="O34" t="str">
            <v>S2</v>
          </cell>
          <cell r="P34" t="str">
            <v>Manajemen</v>
          </cell>
          <cell r="Q34">
            <v>20306</v>
          </cell>
          <cell r="R34" t="str">
            <v>Boyolali, 27 Juli 1959</v>
          </cell>
          <cell r="S34">
            <v>31107</v>
          </cell>
          <cell r="T34">
            <v>21758</v>
          </cell>
          <cell r="U34">
            <v>42975</v>
          </cell>
          <cell r="V34">
            <v>3</v>
          </cell>
          <cell r="W34" t="str">
            <v>3.2</v>
          </cell>
          <cell r="X34">
            <v>1</v>
          </cell>
          <cell r="Y34" t="str">
            <v>d</v>
          </cell>
          <cell r="Z34" t="str">
            <v>P</v>
          </cell>
          <cell r="AA34" t="str">
            <v>Jl. Asia Baru RT. 05/04 No. 11 Kel. Duri Kepa Kec.Kebon Jeruk Jakarta Barat</v>
          </cell>
          <cell r="AB34" t="str">
            <v>081314572701</v>
          </cell>
          <cell r="AC34" t="str">
            <v>Jkt</v>
          </cell>
          <cell r="AD34" t="str">
            <v>KP Oktober 2015</v>
          </cell>
          <cell r="AF34" t="str">
            <v>IV/d</v>
          </cell>
          <cell r="AG34" t="str">
            <v>Pembina Utama Madya</v>
          </cell>
          <cell r="AK34" t="str">
            <v>H. M. SOFWAN,  S.IP, MM</v>
          </cell>
          <cell r="AL34" t="str">
            <v>H. M. Sofwan,  S.Ip, Mm</v>
          </cell>
        </row>
        <row r="35">
          <cell r="A35">
            <v>23</v>
          </cell>
          <cell r="B35" t="str">
            <v>H. A. RACHMAN, M.Si</v>
          </cell>
          <cell r="C35" t="str">
            <v>196401171985031002</v>
          </cell>
          <cell r="D35" t="str">
            <v>IV/a</v>
          </cell>
          <cell r="E35">
            <v>41000</v>
          </cell>
          <cell r="F35" t="str">
            <v>Kasubbag Perencanaan dan Evaluasi Program pada Bagian  Perencanaan dan Keuangan Sekretariat Ditjen PHU</v>
          </cell>
          <cell r="G35">
            <v>42053</v>
          </cell>
          <cell r="H35">
            <v>22</v>
          </cell>
          <cell r="I35">
            <v>1</v>
          </cell>
          <cell r="J35">
            <v>10957</v>
          </cell>
          <cell r="K35" t="str">
            <v>Diklatpim Tk. IV</v>
          </cell>
          <cell r="L35">
            <v>2010</v>
          </cell>
          <cell r="M35" t="str">
            <v>STIA YAPPANN</v>
          </cell>
          <cell r="N35">
            <v>2008</v>
          </cell>
          <cell r="O35" t="str">
            <v>S2</v>
          </cell>
          <cell r="P35" t="str">
            <v>Administrasi Publik</v>
          </cell>
          <cell r="Q35">
            <v>18671</v>
          </cell>
          <cell r="R35" t="str">
            <v>Jakarta, 17 Januari 1964</v>
          </cell>
          <cell r="S35">
            <v>31107</v>
          </cell>
          <cell r="T35">
            <v>23393</v>
          </cell>
          <cell r="U35">
            <v>44610</v>
          </cell>
          <cell r="V35">
            <v>1</v>
          </cell>
          <cell r="W35" t="str">
            <v>1.2</v>
          </cell>
          <cell r="X35">
            <v>1</v>
          </cell>
          <cell r="Y35" t="str">
            <v>c</v>
          </cell>
          <cell r="Z35" t="str">
            <v>P</v>
          </cell>
          <cell r="AA35" t="str">
            <v>Jl. Flamboyan VI No. 51 RT 02 / RW 03 Depok II Tengah Jabar</v>
          </cell>
          <cell r="AB35" t="str">
            <v>08151644680, (021) 7711041</v>
          </cell>
          <cell r="AC35" t="str">
            <v>Depok</v>
          </cell>
          <cell r="AF35" t="str">
            <v>IV/e</v>
          </cell>
          <cell r="AG35" t="str">
            <v xml:space="preserve">Pembina Utama </v>
          </cell>
          <cell r="AK35" t="str">
            <v>H. A. RACHMAN, M.Si</v>
          </cell>
          <cell r="AL35" t="str">
            <v>H. A. Rachman, M.Si</v>
          </cell>
        </row>
        <row r="36">
          <cell r="A36">
            <v>24</v>
          </cell>
          <cell r="B36" t="str">
            <v>Drs. H. AHMAD BAEDAWI, M.Ed</v>
          </cell>
          <cell r="C36" t="str">
            <v>196410101992031004</v>
          </cell>
          <cell r="D36" t="str">
            <v>IV/a</v>
          </cell>
          <cell r="E36">
            <v>41000</v>
          </cell>
          <cell r="F36" t="str">
            <v>Pelaksana pada Bagian Sistem Informasi Haji Terpadu Sekretariat Ditjen PHU</v>
          </cell>
          <cell r="G36">
            <v>40597</v>
          </cell>
          <cell r="H36">
            <v>20</v>
          </cell>
          <cell r="I36">
            <v>1</v>
          </cell>
          <cell r="J36">
            <v>8400</v>
          </cell>
          <cell r="K36" t="str">
            <v>ADUM</v>
          </cell>
          <cell r="L36">
            <v>2004</v>
          </cell>
          <cell r="M36" t="str">
            <v>George Mason University, Virginia</v>
          </cell>
          <cell r="N36">
            <v>2003</v>
          </cell>
          <cell r="O36" t="str">
            <v>S2</v>
          </cell>
          <cell r="P36" t="str">
            <v>Education Leadership</v>
          </cell>
          <cell r="Q36">
            <v>18404</v>
          </cell>
          <cell r="R36" t="str">
            <v>Bekasi, 10 Oktober 1964</v>
          </cell>
          <cell r="S36">
            <v>33664</v>
          </cell>
          <cell r="T36">
            <v>23660</v>
          </cell>
          <cell r="U36">
            <v>44877</v>
          </cell>
          <cell r="V36">
            <v>1</v>
          </cell>
          <cell r="W36" t="str">
            <v>1.3</v>
          </cell>
          <cell r="X36">
            <v>1</v>
          </cell>
          <cell r="Y36" t="str">
            <v>c</v>
          </cell>
          <cell r="Z36" t="str">
            <v>P</v>
          </cell>
          <cell r="AA36" t="str">
            <v>Jl. Kav.Sawah Indah Rt.04/05 No.30 Marga Mulya, Bekasi Selatan, Bekasi Jawa Barat</v>
          </cell>
          <cell r="AC36" t="str">
            <v>Bekasi</v>
          </cell>
          <cell r="AK36" t="str">
            <v>Drs. H. AHMAD BAEDAWI, M.Ed</v>
          </cell>
          <cell r="AL36" t="str">
            <v>Drs. H. Ahmad Baedawi, M.Ed</v>
          </cell>
        </row>
        <row r="37">
          <cell r="A37">
            <v>25</v>
          </cell>
          <cell r="B37" t="str">
            <v>H. M. IVAN SOERJANATA, SH, MH</v>
          </cell>
          <cell r="C37" t="str">
            <v>197009041994031001</v>
          </cell>
          <cell r="D37" t="str">
            <v>IV/a</v>
          </cell>
          <cell r="E37">
            <v>41000</v>
          </cell>
          <cell r="F37" t="str">
            <v>Kasi Akuntansi dan Pelaporan pada Subdit Pengelolaan dan Pengembangan Dana Haji Direktorat Pengelolaan Dana Haji</v>
          </cell>
          <cell r="G37">
            <v>41502</v>
          </cell>
          <cell r="H37">
            <v>16</v>
          </cell>
          <cell r="I37">
            <v>0</v>
          </cell>
          <cell r="J37">
            <v>7670</v>
          </cell>
          <cell r="K37" t="str">
            <v>Diklatpim Tk. IV</v>
          </cell>
          <cell r="L37">
            <v>2004</v>
          </cell>
          <cell r="M37" t="str">
            <v xml:space="preserve"> UNIJA</v>
          </cell>
          <cell r="N37">
            <v>2009</v>
          </cell>
          <cell r="O37" t="str">
            <v>S2</v>
          </cell>
          <cell r="P37" t="str">
            <v>Hukum</v>
          </cell>
          <cell r="Q37">
            <v>16249</v>
          </cell>
          <cell r="R37" t="str">
            <v>Jakarta, 4 September 1970</v>
          </cell>
          <cell r="S37">
            <v>34394</v>
          </cell>
          <cell r="T37">
            <v>25815</v>
          </cell>
          <cell r="U37">
            <v>47032</v>
          </cell>
          <cell r="V37">
            <v>5</v>
          </cell>
          <cell r="W37" t="str">
            <v>5.3</v>
          </cell>
          <cell r="X37">
            <v>1</v>
          </cell>
          <cell r="Y37" t="str">
            <v>b</v>
          </cell>
          <cell r="Z37" t="str">
            <v>P</v>
          </cell>
          <cell r="AA37" t="str">
            <v>Jl. Pamulang Permai Blok A26 No. 11 RT 004/ RW 010 Pamulang Barat Banten</v>
          </cell>
          <cell r="AB37" t="str">
            <v>(021) 93758506, 08129285550, 087878840985</v>
          </cell>
          <cell r="AC37" t="str">
            <v>Tangerang</v>
          </cell>
          <cell r="AK37" t="str">
            <v>H. M. IVAN SOERJANATA, SH, MH</v>
          </cell>
          <cell r="AL37" t="str">
            <v>H. M. Ivan Soerjanata, Sh, Mh</v>
          </cell>
        </row>
        <row r="38">
          <cell r="A38">
            <v>26</v>
          </cell>
          <cell r="B38" t="str">
            <v>H. HARYANTO, S.Sos, MM</v>
          </cell>
          <cell r="C38" t="str">
            <v>196505171985031002</v>
          </cell>
          <cell r="D38" t="str">
            <v>IV/a</v>
          </cell>
          <cell r="E38">
            <v>41183</v>
          </cell>
          <cell r="F38" t="str">
            <v>Kepala Bagian Perencanaan dan Keuangan pada Sekretariat Ditjen PHU</v>
          </cell>
          <cell r="G38">
            <v>41669</v>
          </cell>
          <cell r="H38">
            <v>22</v>
          </cell>
          <cell r="I38">
            <v>7</v>
          </cell>
          <cell r="J38">
            <v>10957</v>
          </cell>
          <cell r="K38" t="str">
            <v>Diklatpim Tk. IV</v>
          </cell>
          <cell r="L38">
            <v>2007</v>
          </cell>
          <cell r="M38" t="str">
            <v>IPWIJA</v>
          </cell>
          <cell r="N38">
            <v>2009</v>
          </cell>
          <cell r="O38" t="str">
            <v>S2</v>
          </cell>
          <cell r="P38" t="str">
            <v>Manajemen</v>
          </cell>
          <cell r="Q38">
            <v>18185</v>
          </cell>
          <cell r="R38" t="str">
            <v>Kebumen, 17 Mei 1965</v>
          </cell>
          <cell r="S38">
            <v>31107</v>
          </cell>
          <cell r="T38">
            <v>23879</v>
          </cell>
          <cell r="U38">
            <v>45096</v>
          </cell>
          <cell r="V38">
            <v>1</v>
          </cell>
          <cell r="W38" t="str">
            <v>1.1</v>
          </cell>
          <cell r="X38">
            <v>1</v>
          </cell>
          <cell r="Y38" t="str">
            <v>c</v>
          </cell>
          <cell r="Z38" t="str">
            <v>P</v>
          </cell>
          <cell r="AA38" t="str">
            <v>Jl. Bendera Raya No.61 RT 01 / RW 011, Cijantung Jakarta Timur 13770</v>
          </cell>
          <cell r="AB38" t="str">
            <v>0818877516</v>
          </cell>
          <cell r="AC38" t="str">
            <v>Jkt</v>
          </cell>
          <cell r="AD38" t="str">
            <v>KP Oktober 2016</v>
          </cell>
          <cell r="AK38" t="str">
            <v>H. HARYANTO, S.Sos, MM</v>
          </cell>
          <cell r="AL38" t="str">
            <v>H. Haryanto, S.Sos, Mm</v>
          </cell>
        </row>
        <row r="39">
          <cell r="A39">
            <v>27</v>
          </cell>
          <cell r="B39" t="str">
            <v>H. SURATMAN, SE, MM</v>
          </cell>
          <cell r="C39" t="str">
            <v>196610161988031001</v>
          </cell>
          <cell r="D39" t="str">
            <v>IV/a</v>
          </cell>
          <cell r="E39">
            <v>41183</v>
          </cell>
          <cell r="F39" t="str">
            <v>Kasubdit Fasilitasi Badan Pengelola Dana Abadi Umat Direktorat Pengelolaan Dana Haji</v>
          </cell>
          <cell r="G39">
            <v>41669</v>
          </cell>
          <cell r="H39">
            <v>20</v>
          </cell>
          <cell r="I39">
            <v>6</v>
          </cell>
          <cell r="J39">
            <v>9861</v>
          </cell>
          <cell r="M39" t="str">
            <v>Universitas Islam Jakarta</v>
          </cell>
          <cell r="N39">
            <v>2010</v>
          </cell>
          <cell r="O39" t="str">
            <v>S2</v>
          </cell>
          <cell r="P39" t="str">
            <v>Manajemen Keuangan Syariah</v>
          </cell>
          <cell r="Q39">
            <v>17668</v>
          </cell>
          <cell r="R39" t="str">
            <v>Kebumen, 16 Oktober 1966</v>
          </cell>
          <cell r="S39">
            <v>32203</v>
          </cell>
          <cell r="T39">
            <v>24396</v>
          </cell>
          <cell r="U39">
            <v>45613</v>
          </cell>
          <cell r="V39">
            <v>5</v>
          </cell>
          <cell r="W39" t="str">
            <v>5.4</v>
          </cell>
          <cell r="X39">
            <v>1</v>
          </cell>
          <cell r="Y39" t="str">
            <v>c</v>
          </cell>
          <cell r="Z39" t="str">
            <v>P</v>
          </cell>
          <cell r="AA39" t="str">
            <v>Griya Kalisuren Blok A-1 No. 4 Kalisuren Tajurhalang Kabupaten Bogor</v>
          </cell>
          <cell r="AB39" t="str">
            <v>08121551427</v>
          </cell>
          <cell r="AC39" t="str">
            <v>Bogor</v>
          </cell>
          <cell r="AK39" t="str">
            <v>H. SURATMAN, SE, MM</v>
          </cell>
          <cell r="AL39" t="str">
            <v>H. Suratman, Se, Mm</v>
          </cell>
        </row>
        <row r="40">
          <cell r="A40">
            <v>28</v>
          </cell>
          <cell r="B40" t="str">
            <v>H. M. ARFI HATIM, M. Ag</v>
          </cell>
          <cell r="C40" t="str">
            <v>197212172001121001</v>
          </cell>
          <cell r="D40" t="str">
            <v>IV/a</v>
          </cell>
          <cell r="E40">
            <v>41183</v>
          </cell>
          <cell r="F40" t="str">
            <v>Kasubdit Pembinaan Umrah pada Direktorat Pembinaan Haji dan Umrah</v>
          </cell>
          <cell r="G40">
            <v>42041</v>
          </cell>
          <cell r="H40">
            <v>10</v>
          </cell>
          <cell r="I40">
            <v>10</v>
          </cell>
          <cell r="J40">
            <v>4838</v>
          </cell>
          <cell r="M40" t="str">
            <v>IAIN</v>
          </cell>
          <cell r="N40">
            <v>2002</v>
          </cell>
          <cell r="O40" t="str">
            <v>S2</v>
          </cell>
          <cell r="P40" t="str">
            <v>Pemikiran Islam</v>
          </cell>
          <cell r="Q40">
            <v>15414</v>
          </cell>
          <cell r="R40" t="str">
            <v>Makkasar, 17 Desember 1972</v>
          </cell>
          <cell r="S40">
            <v>37226</v>
          </cell>
          <cell r="T40">
            <v>26650</v>
          </cell>
          <cell r="U40">
            <v>47867</v>
          </cell>
          <cell r="V40">
            <v>2</v>
          </cell>
          <cell r="W40" t="str">
            <v>2.5</v>
          </cell>
          <cell r="X40">
            <v>1</v>
          </cell>
          <cell r="Y40" t="str">
            <v>b</v>
          </cell>
          <cell r="Z40" t="str">
            <v>P</v>
          </cell>
          <cell r="AA40" t="str">
            <v>Jl.Duri Raya Gg.4 No.79 Duri Kepa Kebon Jeruk Jakarta Barat</v>
          </cell>
          <cell r="AB40" t="str">
            <v>08129437334</v>
          </cell>
          <cell r="AC40" t="str">
            <v>Jkt</v>
          </cell>
          <cell r="AK40" t="str">
            <v>H. M. ARFI HATIM, M. Ag</v>
          </cell>
          <cell r="AL40" t="str">
            <v>H. M. Arfi Hatim, M. Ag</v>
          </cell>
        </row>
        <row r="41">
          <cell r="A41">
            <v>29</v>
          </cell>
          <cell r="B41" t="str">
            <v>Dr. H. M. ARIEF MUFRAINI, Lc. M.Si</v>
          </cell>
          <cell r="C41" t="str">
            <v>197701222003121001</v>
          </cell>
          <cell r="D41" t="str">
            <v>IV/a</v>
          </cell>
          <cell r="E41">
            <v>41365</v>
          </cell>
          <cell r="F41" t="str">
            <v>Kasubdit Pengelolaan dan Pengembangan Dana Haji pada Direktorat Pengelolaan Dana Haji</v>
          </cell>
          <cell r="G41">
            <v>41669</v>
          </cell>
          <cell r="H41">
            <v>9</v>
          </cell>
          <cell r="I41">
            <v>4</v>
          </cell>
          <cell r="J41">
            <v>4108</v>
          </cell>
          <cell r="M41" t="str">
            <v>Universitas Padjajaran</v>
          </cell>
          <cell r="N41">
            <v>2013</v>
          </cell>
          <cell r="O41" t="str">
            <v>S3</v>
          </cell>
          <cell r="P41" t="str">
            <v>Manajemen Keuangan</v>
          </cell>
          <cell r="Q41">
            <v>13917</v>
          </cell>
          <cell r="R41" t="str">
            <v>Jakarta, 22 Januari 1977</v>
          </cell>
          <cell r="S41">
            <v>37956</v>
          </cell>
          <cell r="T41">
            <v>28147</v>
          </cell>
          <cell r="U41">
            <v>49364</v>
          </cell>
          <cell r="V41">
            <v>5</v>
          </cell>
          <cell r="W41" t="str">
            <v>5.3</v>
          </cell>
          <cell r="X41">
            <v>1</v>
          </cell>
          <cell r="Y41" t="str">
            <v>b</v>
          </cell>
          <cell r="Z41" t="str">
            <v>P</v>
          </cell>
          <cell r="AA41" t="str">
            <v>Jl. Oscar Raya Puri Angkasa Pamulang Blok A2 Bambu ApusPamulang Tangerang Banten 15415</v>
          </cell>
          <cell r="AB41" t="str">
            <v>087871137432, 081288652010</v>
          </cell>
          <cell r="AC41" t="str">
            <v>Tangerang</v>
          </cell>
          <cell r="AK41" t="str">
            <v>Dr. H. M. ARIEF MUFRAINI, Lc. M.Si</v>
          </cell>
          <cell r="AL41" t="str">
            <v>Dr. H. M. Arief Mufraini, Lc. M.Si</v>
          </cell>
        </row>
        <row r="42">
          <cell r="A42">
            <v>30</v>
          </cell>
          <cell r="B42" t="str">
            <v>MULYO WIDODO</v>
          </cell>
          <cell r="C42" t="str">
            <v>196304091986031002</v>
          </cell>
          <cell r="D42" t="str">
            <v>IV/a</v>
          </cell>
          <cell r="E42">
            <v>41365</v>
          </cell>
          <cell r="F42" t="str">
            <v>Kepala Bagian Umum pada Sekretariat Ditjen PHU</v>
          </cell>
          <cell r="G42">
            <v>41816</v>
          </cell>
          <cell r="H42">
            <v>22</v>
          </cell>
          <cell r="I42">
            <v>1</v>
          </cell>
          <cell r="J42">
            <v>10592</v>
          </cell>
          <cell r="K42" t="str">
            <v>Diklatpim Tk. IV</v>
          </cell>
          <cell r="L42">
            <v>2008</v>
          </cell>
          <cell r="M42" t="str">
            <v>STIA YAPPANN</v>
          </cell>
          <cell r="N42">
            <v>2004</v>
          </cell>
          <cell r="O42" t="str">
            <v>S2</v>
          </cell>
          <cell r="P42" t="str">
            <v>Administrasi Publik</v>
          </cell>
          <cell r="Q42">
            <v>18954</v>
          </cell>
          <cell r="R42" t="str">
            <v>Karanganyar, 9 April 1963</v>
          </cell>
          <cell r="S42">
            <v>31472</v>
          </cell>
          <cell r="T42">
            <v>23110</v>
          </cell>
          <cell r="U42">
            <v>44327</v>
          </cell>
          <cell r="V42">
            <v>1</v>
          </cell>
          <cell r="W42" t="str">
            <v>1.4</v>
          </cell>
          <cell r="X42">
            <v>1</v>
          </cell>
          <cell r="Y42" t="str">
            <v>c</v>
          </cell>
          <cell r="Z42" t="str">
            <v>P</v>
          </cell>
          <cell r="AA42" t="str">
            <v>Jl.Sunan Muria IV No.110 Blok F  KOMP.DEPAG Pabuaran Bj Gede Bogor</v>
          </cell>
          <cell r="AB42" t="str">
            <v>0818791482</v>
          </cell>
          <cell r="AC42" t="str">
            <v>Bogor</v>
          </cell>
          <cell r="AK42" t="str">
            <v>H. MULYO WIDODO, M.Si</v>
          </cell>
          <cell r="AL42" t="str">
            <v>H. Mulyo Widodo, M.Si</v>
          </cell>
        </row>
        <row r="43">
          <cell r="A43">
            <v>31</v>
          </cell>
          <cell r="B43" t="str">
            <v>H. ERWIN JULYSTIAWAN, MMSI</v>
          </cell>
          <cell r="C43" t="str">
            <v>197207191997031001</v>
          </cell>
          <cell r="D43" t="str">
            <v>IV/a</v>
          </cell>
          <cell r="E43">
            <v>41365</v>
          </cell>
          <cell r="F43" t="str">
            <v>Pelaksana pada Subbag Tata Usaha Bagian Umum Sekretariat Ditjen PHU</v>
          </cell>
          <cell r="G43">
            <v>41796</v>
          </cell>
          <cell r="H43">
            <v>16</v>
          </cell>
          <cell r="I43">
            <v>1</v>
          </cell>
          <cell r="J43">
            <v>6574</v>
          </cell>
          <cell r="K43" t="str">
            <v>Diklatpim Tk. IV</v>
          </cell>
          <cell r="L43">
            <v>2010</v>
          </cell>
          <cell r="M43" t="str">
            <v>GUNADARMA</v>
          </cell>
          <cell r="N43">
            <v>2004</v>
          </cell>
          <cell r="O43" t="str">
            <v>S2</v>
          </cell>
          <cell r="P43" t="str">
            <v>Manajemen Sistem Informasi</v>
          </cell>
          <cell r="Q43">
            <v>15565</v>
          </cell>
          <cell r="R43" t="str">
            <v>Jakarta, 19 Juli 1972</v>
          </cell>
          <cell r="S43">
            <v>35490</v>
          </cell>
          <cell r="T43">
            <v>26499</v>
          </cell>
          <cell r="U43">
            <v>47716</v>
          </cell>
          <cell r="V43">
            <v>1</v>
          </cell>
          <cell r="W43" t="str">
            <v>1.4</v>
          </cell>
          <cell r="X43">
            <v>1</v>
          </cell>
          <cell r="Y43" t="str">
            <v>c</v>
          </cell>
          <cell r="Z43" t="str">
            <v>P</v>
          </cell>
          <cell r="AA43" t="str">
            <v>Jl.Malaka III GG.2 No.95 Rt.03/06 Kel MalakaSari Klender Jakarta timur</v>
          </cell>
          <cell r="AB43" t="str">
            <v>0818702633</v>
          </cell>
          <cell r="AC43" t="str">
            <v>Jkt</v>
          </cell>
          <cell r="AK43" t="str">
            <v>H. ERWIN JULYSTIAWAN, MMSI</v>
          </cell>
          <cell r="AL43" t="str">
            <v>H. Erwin Julystiawan, Mmsi</v>
          </cell>
        </row>
        <row r="44">
          <cell r="A44">
            <v>32</v>
          </cell>
          <cell r="B44" t="str">
            <v>Hj. ELMIYATI, SE</v>
          </cell>
          <cell r="C44" t="str">
            <v>195807251979032001</v>
          </cell>
          <cell r="D44" t="str">
            <v>IV/a</v>
          </cell>
          <cell r="E44">
            <v>41548</v>
          </cell>
          <cell r="F44" t="str">
            <v>Kasubdit Katering Haji pada Direktorat Pelayanan Haji Luar Negeri</v>
          </cell>
          <cell r="G44">
            <v>41669</v>
          </cell>
          <cell r="H44">
            <v>29</v>
          </cell>
          <cell r="I44">
            <v>7</v>
          </cell>
          <cell r="J44">
            <v>13149</v>
          </cell>
          <cell r="K44" t="str">
            <v>Diklatpim Tk. IV</v>
          </cell>
          <cell r="L44">
            <v>2004</v>
          </cell>
          <cell r="M44" t="str">
            <v>UMJ</v>
          </cell>
          <cell r="N44">
            <v>2002</v>
          </cell>
          <cell r="O44" t="str">
            <v>S1</v>
          </cell>
          <cell r="P44" t="str">
            <v>Manajemen Perusahaan</v>
          </cell>
          <cell r="Q44">
            <v>20673</v>
          </cell>
          <cell r="R44" t="str">
            <v>Palembang, 25 Juli 1958</v>
          </cell>
          <cell r="S44">
            <v>28915</v>
          </cell>
          <cell r="T44">
            <v>21391</v>
          </cell>
          <cell r="U44">
            <v>42608</v>
          </cell>
          <cell r="V44">
            <v>4</v>
          </cell>
          <cell r="W44" t="str">
            <v>4.2</v>
          </cell>
          <cell r="X44">
            <v>1</v>
          </cell>
          <cell r="Y44" t="str">
            <v>d</v>
          </cell>
          <cell r="Z44" t="str">
            <v>W</v>
          </cell>
          <cell r="AA44" t="str">
            <v>Komp Depag Blok VIC 3 Bambu Apus Pamulang</v>
          </cell>
          <cell r="AB44" t="str">
            <v>7420843, 08161154840</v>
          </cell>
          <cell r="AC44" t="str">
            <v>Tangerang</v>
          </cell>
          <cell r="AD44" t="str">
            <v>KP Oktober 2013</v>
          </cell>
          <cell r="AK44" t="str">
            <v>Hj. ELMIYATI, SE</v>
          </cell>
          <cell r="AL44" t="str">
            <v>Hj. Elmiyati, Se</v>
          </cell>
        </row>
        <row r="45">
          <cell r="A45">
            <v>33</v>
          </cell>
          <cell r="B45" t="str">
            <v>H. SUBHAN CHOLID, Lc. MA</v>
          </cell>
          <cell r="C45" t="str">
            <v>197301112000031004</v>
          </cell>
          <cell r="D45" t="str">
            <v>IV/a</v>
          </cell>
          <cell r="E45">
            <v>41730</v>
          </cell>
          <cell r="F45" t="str">
            <v>Kasubdit Transportasi Haji pada Direktorat Pelayanan Haji Luar Negeri</v>
          </cell>
          <cell r="G45">
            <v>41669</v>
          </cell>
          <cell r="H45">
            <v>14</v>
          </cell>
          <cell r="I45">
            <v>1</v>
          </cell>
          <cell r="J45">
            <v>5478</v>
          </cell>
          <cell r="K45" t="str">
            <v>Diklatpim Tk. IV</v>
          </cell>
          <cell r="L45">
            <v>2008</v>
          </cell>
          <cell r="M45" t="str">
            <v>UIN JKT</v>
          </cell>
          <cell r="N45">
            <v>2009</v>
          </cell>
          <cell r="O45" t="str">
            <v>S2</v>
          </cell>
          <cell r="P45" t="str">
            <v>Pengkajian Islam</v>
          </cell>
          <cell r="Q45">
            <v>15389</v>
          </cell>
          <cell r="R45" t="str">
            <v>Purworejo, 11 Januari 1973</v>
          </cell>
          <cell r="S45">
            <v>36586</v>
          </cell>
          <cell r="T45">
            <v>26675</v>
          </cell>
          <cell r="U45">
            <v>47892</v>
          </cell>
          <cell r="V45">
            <v>4</v>
          </cell>
          <cell r="W45" t="str">
            <v>4.3</v>
          </cell>
          <cell r="X45">
            <v>1</v>
          </cell>
          <cell r="Y45" t="str">
            <v>b</v>
          </cell>
          <cell r="Z45" t="str">
            <v>P</v>
          </cell>
          <cell r="AA45" t="str">
            <v>Jl. Akasia V Blok C/170 Duren Jaya, Bekasi</v>
          </cell>
          <cell r="AB45" t="str">
            <v>08161618224, 081313394607</v>
          </cell>
          <cell r="AC45" t="str">
            <v>Bekasi</v>
          </cell>
          <cell r="AD45" t="str">
            <v>KP April 2014</v>
          </cell>
          <cell r="AK45" t="str">
            <v>H. SUBHAN CHOLID, Lc. MA</v>
          </cell>
          <cell r="AL45" t="str">
            <v>H. Subhan Cholid, Lc. Ma</v>
          </cell>
        </row>
        <row r="46">
          <cell r="A46">
            <v>34</v>
          </cell>
          <cell r="B46" t="str">
            <v>M. ICHSAN FAHMY</v>
          </cell>
          <cell r="C46" t="str">
            <v>196103061986031005</v>
          </cell>
          <cell r="D46" t="str">
            <v>IV/a</v>
          </cell>
          <cell r="E46">
            <v>41730</v>
          </cell>
          <cell r="F46" t="str">
            <v xml:space="preserve">Kepala Bagian Ortala dan Kepegawaian </v>
          </cell>
          <cell r="G46">
            <v>42041</v>
          </cell>
          <cell r="J46">
            <v>10592</v>
          </cell>
          <cell r="M46" t="str">
            <v>STIA YAPPANN</v>
          </cell>
          <cell r="N46">
            <v>2003</v>
          </cell>
          <cell r="O46" t="str">
            <v>S2</v>
          </cell>
          <cell r="P46" t="str">
            <v>Administrasi Publik</v>
          </cell>
          <cell r="Q46">
            <v>19718</v>
          </cell>
          <cell r="R46" t="str">
            <v>Jakarta, 6 Maret 1961</v>
          </cell>
          <cell r="S46">
            <v>31472</v>
          </cell>
          <cell r="T46">
            <v>22346</v>
          </cell>
          <cell r="U46">
            <v>43563</v>
          </cell>
          <cell r="V46">
            <v>1</v>
          </cell>
          <cell r="W46" t="str">
            <v>1.2</v>
          </cell>
          <cell r="X46">
            <v>1</v>
          </cell>
          <cell r="Y46" t="str">
            <v>c</v>
          </cell>
          <cell r="Z46" t="str">
            <v>P</v>
          </cell>
          <cell r="AA46" t="str">
            <v>Jl. Tanjung 10 Blok D 366 RT 005/18 Perum Margahayu Jaya, Bekasi Timur 17113</v>
          </cell>
          <cell r="AB46" t="str">
            <v>0818822124</v>
          </cell>
          <cell r="AC46" t="str">
            <v>Bekasi</v>
          </cell>
          <cell r="AK46" t="str">
            <v>M. ICHSAN FAHMY, S.Sos, M.Si</v>
          </cell>
          <cell r="AL46" t="str">
            <v>M. Ichsan Fahmy, S.Sos, M.Si</v>
          </cell>
        </row>
        <row r="47">
          <cell r="A47">
            <v>35</v>
          </cell>
          <cell r="B47" t="str">
            <v>H. ASEP SUBHANA, S.Si, M.T</v>
          </cell>
          <cell r="C47" t="str">
            <v>197209081998031001</v>
          </cell>
          <cell r="D47" t="str">
            <v>IV/a</v>
          </cell>
          <cell r="E47">
            <v>41730</v>
          </cell>
          <cell r="F47" t="str">
            <v>Kasi Analisis dan Pelaporan pada Subdit Fasilitasi Komisi Pengawas Haji Indonesia Direktorat Pelayanan Haji Luar Negeri</v>
          </cell>
          <cell r="G47">
            <v>41759</v>
          </cell>
          <cell r="H47">
            <v>14</v>
          </cell>
          <cell r="I47">
            <v>1</v>
          </cell>
          <cell r="J47">
            <v>6209</v>
          </cell>
          <cell r="K47" t="str">
            <v>Diklatpim Tk. IV</v>
          </cell>
          <cell r="L47">
            <v>2013</v>
          </cell>
          <cell r="M47" t="str">
            <v>UI</v>
          </cell>
          <cell r="N47">
            <v>2006</v>
          </cell>
          <cell r="O47" t="str">
            <v>S2</v>
          </cell>
          <cell r="P47" t="str">
            <v>Teknik Elektro</v>
          </cell>
          <cell r="Q47">
            <v>15514</v>
          </cell>
          <cell r="R47" t="str">
            <v>Jakarta, 8 September 1972</v>
          </cell>
          <cell r="S47">
            <v>35855</v>
          </cell>
          <cell r="T47">
            <v>26550</v>
          </cell>
          <cell r="U47">
            <v>47767</v>
          </cell>
          <cell r="V47">
            <v>4</v>
          </cell>
          <cell r="W47" t="str">
            <v>4.4</v>
          </cell>
          <cell r="X47">
            <v>1</v>
          </cell>
          <cell r="Y47" t="str">
            <v>c</v>
          </cell>
          <cell r="Z47" t="str">
            <v>P</v>
          </cell>
          <cell r="AB47" t="str">
            <v>08972474910, 08111984089</v>
          </cell>
          <cell r="AC47" t="str">
            <v>Jakarta</v>
          </cell>
          <cell r="AK47" t="str">
            <v>H. ASEP SUBHANA, S.Si, M.T</v>
          </cell>
          <cell r="AL47" t="str">
            <v>H. Asep Subhana, S.Si, M.T</v>
          </cell>
        </row>
        <row r="48">
          <cell r="A48">
            <v>36</v>
          </cell>
          <cell r="B48" t="str">
            <v>H. NURUDDIN, MA, M.Pd</v>
          </cell>
          <cell r="C48" t="str">
            <v>196707152001121001</v>
          </cell>
          <cell r="D48" t="str">
            <v>IV/a</v>
          </cell>
          <cell r="E48">
            <v>41730</v>
          </cell>
          <cell r="F48" t="str">
            <v>Pelaksana pada Seksi Pembinaan Kelompok Bimbingan Jemaah Haji Subdit Bimbingan Jemaah Haji Direktorat Pembinaan Haji dan Umrah</v>
          </cell>
          <cell r="G48">
            <v>41730</v>
          </cell>
          <cell r="H48">
            <v>14</v>
          </cell>
          <cell r="I48">
            <v>1</v>
          </cell>
          <cell r="J48">
            <v>4838</v>
          </cell>
          <cell r="M48" t="str">
            <v>UNIV. ISLAM ALIGARH, INDIA</v>
          </cell>
          <cell r="N48">
            <v>1997</v>
          </cell>
          <cell r="O48" t="str">
            <v>S2</v>
          </cell>
          <cell r="P48" t="str">
            <v>Magister Agama</v>
          </cell>
          <cell r="Q48">
            <v>17396</v>
          </cell>
          <cell r="R48" t="str">
            <v>Cirebon, 15 Juli 1967</v>
          </cell>
          <cell r="S48">
            <v>37226</v>
          </cell>
          <cell r="T48">
            <v>24668</v>
          </cell>
          <cell r="U48">
            <v>45885</v>
          </cell>
          <cell r="V48">
            <v>2</v>
          </cell>
          <cell r="W48" t="str">
            <v>2.1</v>
          </cell>
          <cell r="X48">
            <v>1</v>
          </cell>
          <cell r="Y48" t="str">
            <v>c</v>
          </cell>
          <cell r="Z48" t="str">
            <v>P</v>
          </cell>
          <cell r="AB48" t="str">
            <v>081218906015</v>
          </cell>
          <cell r="AC48" t="str">
            <v>Depok</v>
          </cell>
          <cell r="AD48" t="str">
            <v>KP April 2014</v>
          </cell>
          <cell r="AK48" t="str">
            <v>H. NURUDDIN, MA, M.Pd</v>
          </cell>
          <cell r="AL48" t="str">
            <v>H. Nuruddin, Ma, M.Pd</v>
          </cell>
        </row>
        <row r="49">
          <cell r="A49">
            <v>37</v>
          </cell>
          <cell r="B49" t="str">
            <v>ALAM AGOGA HASIBUAN</v>
          </cell>
          <cell r="C49" t="str">
            <v>196704021997031001</v>
          </cell>
          <cell r="D49" t="str">
            <v>IV/a</v>
          </cell>
          <cell r="E49">
            <v>41913</v>
          </cell>
          <cell r="F49" t="str">
            <v xml:space="preserve">Kasubdit Biaya Penyelenggaraan Ibadah Haji </v>
          </cell>
          <cell r="G49">
            <v>41669</v>
          </cell>
          <cell r="H49">
            <v>10</v>
          </cell>
          <cell r="I49">
            <v>1</v>
          </cell>
          <cell r="J49">
            <v>6574</v>
          </cell>
          <cell r="M49" t="str">
            <v>Universitas Padjajaran</v>
          </cell>
          <cell r="N49">
            <v>2007</v>
          </cell>
          <cell r="O49" t="str">
            <v>S2</v>
          </cell>
          <cell r="P49" t="str">
            <v>Ekonomi Pembangunan dan Perencanaan</v>
          </cell>
          <cell r="Q49">
            <v>17500</v>
          </cell>
          <cell r="R49" t="str">
            <v>Tapanuli Selatan, 2 April 1967</v>
          </cell>
          <cell r="S49">
            <v>35490</v>
          </cell>
          <cell r="T49">
            <v>24564</v>
          </cell>
          <cell r="U49">
            <v>45781</v>
          </cell>
          <cell r="V49">
            <v>5</v>
          </cell>
          <cell r="W49" t="str">
            <v>5.1</v>
          </cell>
          <cell r="X49">
            <v>1</v>
          </cell>
          <cell r="Y49" t="str">
            <v>c</v>
          </cell>
          <cell r="Z49" t="str">
            <v>P</v>
          </cell>
          <cell r="AA49" t="str">
            <v>Jl. Kebun Kopi Komplek BPKP No. C#203 Kel. Cibereum, Cimahi Selatan</v>
          </cell>
          <cell r="AB49" t="str">
            <v>081394993456, 0226011132</v>
          </cell>
          <cell r="AC49" t="str">
            <v>Jkt</v>
          </cell>
          <cell r="AK49" t="str">
            <v>H. ALAM AGOGA HASIBUAN, SE, ME</v>
          </cell>
          <cell r="AL49" t="str">
            <v>H. Alam Agoga Hasibuan, Se, Me</v>
          </cell>
        </row>
        <row r="50">
          <cell r="A50">
            <v>38</v>
          </cell>
          <cell r="B50" t="str">
            <v>IN'AM</v>
          </cell>
          <cell r="C50" t="str">
            <v>196008301993031001</v>
          </cell>
          <cell r="D50" t="str">
            <v>III/d</v>
          </cell>
          <cell r="E50">
            <v>38443</v>
          </cell>
          <cell r="F50" t="str">
            <v xml:space="preserve">Kasi Pengendalian Bank Penerima Setoran Biaya Penyelenggaraan Ibadah Haji </v>
          </cell>
          <cell r="G50">
            <v>41502</v>
          </cell>
          <cell r="H50">
            <v>12</v>
          </cell>
          <cell r="I50">
            <v>1</v>
          </cell>
          <cell r="J50">
            <v>8035</v>
          </cell>
          <cell r="K50" t="str">
            <v xml:space="preserve"> ADUM</v>
          </cell>
          <cell r="L50">
            <v>1999</v>
          </cell>
          <cell r="M50" t="str">
            <v xml:space="preserve"> UWG</v>
          </cell>
          <cell r="N50">
            <v>1988</v>
          </cell>
          <cell r="O50" t="str">
            <v>S1</v>
          </cell>
          <cell r="P50" t="str">
            <v>Ekonomi</v>
          </cell>
          <cell r="Q50">
            <v>19906</v>
          </cell>
          <cell r="R50" t="str">
            <v>Bojonegoro, 30 Agustus 1960</v>
          </cell>
          <cell r="S50">
            <v>34029</v>
          </cell>
          <cell r="T50">
            <v>22158</v>
          </cell>
          <cell r="U50">
            <v>42614</v>
          </cell>
          <cell r="V50">
            <v>5</v>
          </cell>
          <cell r="W50" t="str">
            <v>5.1</v>
          </cell>
          <cell r="X50">
            <v>1</v>
          </cell>
          <cell r="Y50" t="str">
            <v>c</v>
          </cell>
          <cell r="Z50" t="str">
            <v>P</v>
          </cell>
          <cell r="AA50" t="str">
            <v>Taman Raya Bekasi Blok I.5 No.4 Tambun Selatan - Bekasi</v>
          </cell>
          <cell r="AB50" t="str">
            <v>085921407794</v>
          </cell>
          <cell r="AC50" t="str">
            <v>Bekasi</v>
          </cell>
          <cell r="AK50" t="str">
            <v>H. IN'AM, SE</v>
          </cell>
          <cell r="AL50" t="str">
            <v>H. In'Am, Se</v>
          </cell>
        </row>
        <row r="51">
          <cell r="A51">
            <v>39</v>
          </cell>
          <cell r="B51" t="str">
            <v>Dra. Hj. TATI YULIATI</v>
          </cell>
          <cell r="C51" t="str">
            <v>196707301986012001</v>
          </cell>
          <cell r="D51" t="str">
            <v>III/d</v>
          </cell>
          <cell r="E51">
            <v>38443</v>
          </cell>
          <cell r="F51" t="str">
            <v>Kasubbag Organisasi dan Tatalaksana pada Bagian Ortala dan Kepegawaian Sekretariat Ditjen PHU</v>
          </cell>
          <cell r="G51">
            <v>41683</v>
          </cell>
          <cell r="H51">
            <v>14</v>
          </cell>
          <cell r="I51">
            <v>1</v>
          </cell>
          <cell r="J51">
            <v>10651</v>
          </cell>
          <cell r="K51" t="str">
            <v>Diklatpim Tk. IV</v>
          </cell>
          <cell r="L51">
            <v>2007</v>
          </cell>
          <cell r="M51" t="str">
            <v>IISIP</v>
          </cell>
          <cell r="N51">
            <v>1992</v>
          </cell>
          <cell r="O51" t="str">
            <v>S1</v>
          </cell>
          <cell r="P51" t="str">
            <v>Ilmu Humas</v>
          </cell>
          <cell r="Q51">
            <v>17381</v>
          </cell>
          <cell r="R51" t="str">
            <v>Jakarta, 30 Juli 1967</v>
          </cell>
          <cell r="S51">
            <v>31413</v>
          </cell>
          <cell r="T51">
            <v>24683</v>
          </cell>
          <cell r="U51">
            <v>45900</v>
          </cell>
          <cell r="V51">
            <v>1</v>
          </cell>
          <cell r="W51" t="str">
            <v>1.2</v>
          </cell>
          <cell r="X51">
            <v>1</v>
          </cell>
          <cell r="Y51" t="str">
            <v>c</v>
          </cell>
          <cell r="Z51" t="str">
            <v>W</v>
          </cell>
          <cell r="AA51" t="str">
            <v>Jl.Dayung III/c No.30 Perum Kelapa Dua Tanggerang</v>
          </cell>
          <cell r="AB51" t="str">
            <v>081385284225</v>
          </cell>
          <cell r="AC51" t="str">
            <v>Tangerang</v>
          </cell>
          <cell r="AK51" t="str">
            <v>Dra. Hj. TATI YULIATI</v>
          </cell>
          <cell r="AL51" t="str">
            <v>Dra. Hj. Tati Yuliati</v>
          </cell>
        </row>
        <row r="52">
          <cell r="A52">
            <v>40</v>
          </cell>
          <cell r="B52" t="str">
            <v>H. ZULKIFLI, SE</v>
          </cell>
          <cell r="C52" t="str">
            <v>195807171979031001</v>
          </cell>
          <cell r="D52" t="str">
            <v>III/d</v>
          </cell>
          <cell r="E52">
            <v>38443</v>
          </cell>
          <cell r="F52" t="str">
            <v>Kasubbag Tata Usaha pada Direktorat Pengelolaan Dana Haji</v>
          </cell>
          <cell r="G52">
            <v>42053</v>
          </cell>
          <cell r="H52">
            <v>26</v>
          </cell>
          <cell r="I52">
            <v>1</v>
          </cell>
          <cell r="J52">
            <v>13149</v>
          </cell>
          <cell r="K52" t="str">
            <v>ADUM</v>
          </cell>
          <cell r="L52">
            <v>1999</v>
          </cell>
          <cell r="M52" t="str">
            <v>UNKRIS</v>
          </cell>
          <cell r="N52">
            <v>1986</v>
          </cell>
          <cell r="O52" t="str">
            <v>S1</v>
          </cell>
          <cell r="P52" t="str">
            <v>Ekonomi</v>
          </cell>
          <cell r="Q52">
            <v>20681</v>
          </cell>
          <cell r="R52" t="str">
            <v>Jakarta, 17 Juli 1958</v>
          </cell>
          <cell r="S52">
            <v>28915</v>
          </cell>
          <cell r="T52">
            <v>21383</v>
          </cell>
          <cell r="U52">
            <v>42600</v>
          </cell>
          <cell r="V52">
            <v>5</v>
          </cell>
          <cell r="W52" t="str">
            <v>5.5</v>
          </cell>
          <cell r="X52">
            <v>1</v>
          </cell>
          <cell r="Y52" t="str">
            <v>d</v>
          </cell>
          <cell r="Z52" t="str">
            <v>P</v>
          </cell>
          <cell r="AA52" t="str">
            <v>Jl. Empang Bahagia Gg. VI/9A RT 04 / RW 06 Jelambar Jak- Bar</v>
          </cell>
          <cell r="AB52" t="str">
            <v>08161311758</v>
          </cell>
          <cell r="AC52" t="str">
            <v>Jkt</v>
          </cell>
          <cell r="AK52" t="str">
            <v>H. ZULKIFLI, SE</v>
          </cell>
          <cell r="AL52" t="str">
            <v>H. Zulkifli, Se</v>
          </cell>
        </row>
        <row r="53">
          <cell r="A53">
            <v>41</v>
          </cell>
          <cell r="B53" t="str">
            <v>Dra. Hj. IIN KURNIAWATI HAMIDAH</v>
          </cell>
          <cell r="C53" t="str">
            <v>196705171994032004</v>
          </cell>
          <cell r="D53" t="str">
            <v>III/d</v>
          </cell>
          <cell r="E53">
            <v>38808</v>
          </cell>
          <cell r="F53" t="str">
            <v>Kasi Monitoring dan Evaluasi Katering pada Subdit Katering Haji Direktorat Pelayanan Haji Luar Negeri</v>
          </cell>
          <cell r="G53">
            <v>41683</v>
          </cell>
          <cell r="H53">
            <v>12</v>
          </cell>
          <cell r="I53">
            <v>1</v>
          </cell>
          <cell r="J53">
            <v>7670</v>
          </cell>
          <cell r="K53" t="str">
            <v>Diklatpim Tk. IV</v>
          </cell>
          <cell r="L53">
            <v>2008</v>
          </cell>
          <cell r="M53" t="str">
            <v xml:space="preserve"> IAIN</v>
          </cell>
          <cell r="N53">
            <v>1991</v>
          </cell>
          <cell r="O53" t="str">
            <v>S1</v>
          </cell>
          <cell r="P53" t="str">
            <v>Peradilan Agama</v>
          </cell>
          <cell r="Q53">
            <v>17455</v>
          </cell>
          <cell r="R53" t="str">
            <v>Ciamis, 17 Mei 1967</v>
          </cell>
          <cell r="S53">
            <v>34394</v>
          </cell>
          <cell r="T53">
            <v>24609</v>
          </cell>
          <cell r="U53">
            <v>45826</v>
          </cell>
          <cell r="V53">
            <v>4</v>
          </cell>
          <cell r="W53" t="str">
            <v>4.2</v>
          </cell>
          <cell r="X53">
            <v>1</v>
          </cell>
          <cell r="Y53" t="str">
            <v>c</v>
          </cell>
          <cell r="Z53" t="str">
            <v>W</v>
          </cell>
          <cell r="AA53" t="str">
            <v>Jl. Mekar Salaya No. 25 RT.04/16 Cilendek Barat, Bogor Barat 16112</v>
          </cell>
          <cell r="AB53" t="str">
            <v>08129652743</v>
          </cell>
          <cell r="AC53" t="str">
            <v>Bogor</v>
          </cell>
          <cell r="AK53" t="str">
            <v>Dra. Hj. IIN KURNIAWATI HAMIDAH</v>
          </cell>
          <cell r="AL53" t="str">
            <v>Dra. Hj. Iin Kurniawati Hamidah</v>
          </cell>
        </row>
        <row r="54">
          <cell r="A54">
            <v>42</v>
          </cell>
          <cell r="B54" t="str">
            <v>Hj. SUHERMI, SE</v>
          </cell>
          <cell r="C54" t="str">
            <v>196508131987032001</v>
          </cell>
          <cell r="D54" t="str">
            <v>III/d</v>
          </cell>
          <cell r="E54">
            <v>38808</v>
          </cell>
          <cell r="F54" t="str">
            <v xml:space="preserve">Kasi Perbendaharaan Operasional Haji pada Subdit Pelaksanaan Anggaran Operasional Haji Direktorat Pengelolaan Dana Haji </v>
          </cell>
          <cell r="G54">
            <v>41683</v>
          </cell>
          <cell r="H54">
            <v>19</v>
          </cell>
          <cell r="I54">
            <v>0</v>
          </cell>
          <cell r="J54">
            <v>10227</v>
          </cell>
          <cell r="K54" t="str">
            <v>Diklatpim Tk. IV</v>
          </cell>
          <cell r="L54">
            <v>2008</v>
          </cell>
          <cell r="M54" t="str">
            <v xml:space="preserve"> UB</v>
          </cell>
          <cell r="N54">
            <v>1987</v>
          </cell>
          <cell r="O54" t="str">
            <v>S1</v>
          </cell>
          <cell r="P54" t="str">
            <v>Manajemen Perusahaan</v>
          </cell>
          <cell r="Q54">
            <v>18097</v>
          </cell>
          <cell r="R54" t="str">
            <v>Yogyakarta, 13 Agustus 1965</v>
          </cell>
          <cell r="S54">
            <v>31837</v>
          </cell>
          <cell r="T54">
            <v>23967</v>
          </cell>
          <cell r="U54">
            <v>45184</v>
          </cell>
          <cell r="V54">
            <v>5</v>
          </cell>
          <cell r="W54" t="str">
            <v>5.2</v>
          </cell>
          <cell r="X54">
            <v>1</v>
          </cell>
          <cell r="Y54" t="str">
            <v>c</v>
          </cell>
          <cell r="Z54" t="str">
            <v>W</v>
          </cell>
          <cell r="AA54" t="str">
            <v xml:space="preserve">Jl. Penegak IV Rt 007/ RW 002 No.15 Matraman, Jakarta Timur </v>
          </cell>
          <cell r="AB54" t="str">
            <v>081218616570</v>
          </cell>
          <cell r="AC54" t="str">
            <v>Jkt</v>
          </cell>
          <cell r="AK54" t="str">
            <v>Hj. SUHERMI, SE</v>
          </cell>
          <cell r="AL54" t="str">
            <v>Hj. Suhermi, Se</v>
          </cell>
        </row>
        <row r="55">
          <cell r="A55">
            <v>43</v>
          </cell>
          <cell r="B55" t="str">
            <v>Drs. H. HASAN BASRIE</v>
          </cell>
          <cell r="C55" t="str">
            <v>196310251994031008</v>
          </cell>
          <cell r="D55" t="str">
            <v>III/d</v>
          </cell>
          <cell r="E55">
            <v>38808</v>
          </cell>
          <cell r="F55" t="str">
            <v>Kasi Perbendaharaan Dana Abadi Umat pada Subdit Fasilitasi Badan Pengelola Dana Abadi Umat Direktorat Pengelolaan Dana Haji</v>
          </cell>
          <cell r="G55">
            <v>42053</v>
          </cell>
          <cell r="H55">
            <v>12</v>
          </cell>
          <cell r="I55">
            <v>1</v>
          </cell>
          <cell r="J55">
            <v>7670</v>
          </cell>
          <cell r="K55" t="str">
            <v>Diklatpim Tk. IV</v>
          </cell>
          <cell r="L55">
            <v>2012</v>
          </cell>
          <cell r="M55" t="str">
            <v xml:space="preserve">IAIN </v>
          </cell>
          <cell r="N55">
            <v>1990</v>
          </cell>
          <cell r="O55" t="str">
            <v>S1</v>
          </cell>
          <cell r="Q55">
            <v>18755</v>
          </cell>
          <cell r="R55" t="str">
            <v>Jambi, 25 Oktober 1963</v>
          </cell>
          <cell r="S55">
            <v>34394</v>
          </cell>
          <cell r="T55">
            <v>23309</v>
          </cell>
          <cell r="U55">
            <v>44526</v>
          </cell>
          <cell r="V55">
            <v>5</v>
          </cell>
          <cell r="W55" t="str">
            <v>5.4</v>
          </cell>
          <cell r="X55">
            <v>1</v>
          </cell>
          <cell r="Y55" t="str">
            <v>c</v>
          </cell>
          <cell r="Z55" t="str">
            <v>P</v>
          </cell>
          <cell r="AA55" t="str">
            <v>Jl.Sawo IV No.1 Rt.11/08 Kel.Rawamangun Jakarta Timur</v>
          </cell>
          <cell r="AB55" t="str">
            <v>08161858363</v>
          </cell>
          <cell r="AC55" t="str">
            <v>Jkt</v>
          </cell>
          <cell r="AK55" t="str">
            <v>Drs. H. HASAN BASRIE</v>
          </cell>
          <cell r="AL55" t="str">
            <v>Drs. H. Hasan Basrie</v>
          </cell>
        </row>
        <row r="56">
          <cell r="A56">
            <v>44</v>
          </cell>
          <cell r="B56" t="str">
            <v>Hj. ANGGRAENI</v>
          </cell>
          <cell r="C56" t="str">
            <v>196011291983032002</v>
          </cell>
          <cell r="D56" t="str">
            <v>III/d</v>
          </cell>
          <cell r="E56">
            <v>38991</v>
          </cell>
          <cell r="F56" t="str">
            <v>Arsiparis  Terampil Penyelia pada Seksi Pengawasan Penyelenggaraan Ibadah Haji Khusus Subdit Pembinaan Haji Khusus Direktorat Pembinaan Haji dan Umrah</v>
          </cell>
          <cell r="G56">
            <v>41730</v>
          </cell>
          <cell r="H56">
            <v>18</v>
          </cell>
          <cell r="I56">
            <v>7</v>
          </cell>
          <cell r="J56">
            <v>11688</v>
          </cell>
          <cell r="M56" t="str">
            <v xml:space="preserve"> SMA</v>
          </cell>
          <cell r="N56">
            <v>1979</v>
          </cell>
          <cell r="O56" t="str">
            <v>SLTA</v>
          </cell>
          <cell r="Q56">
            <v>19815</v>
          </cell>
          <cell r="R56" t="str">
            <v>Jakarta, 29 November 1960</v>
          </cell>
          <cell r="S56">
            <v>30376</v>
          </cell>
          <cell r="T56">
            <v>22249</v>
          </cell>
          <cell r="U56">
            <v>43466</v>
          </cell>
          <cell r="V56">
            <v>2</v>
          </cell>
          <cell r="W56" t="str">
            <v>2.3</v>
          </cell>
          <cell r="X56">
            <v>3</v>
          </cell>
          <cell r="Y56" t="str">
            <v>c</v>
          </cell>
          <cell r="Z56" t="str">
            <v>W</v>
          </cell>
          <cell r="AA56" t="str">
            <v>Jl.Pisangan Lama III Gg.BI Rt.03/07 No.3 Jakarta Timur</v>
          </cell>
          <cell r="AB56" t="str">
            <v>081281060107/  4723025</v>
          </cell>
          <cell r="AC56" t="str">
            <v>Jkt</v>
          </cell>
          <cell r="AK56" t="str">
            <v>Hj. ANGGRAENI</v>
          </cell>
          <cell r="AL56" t="str">
            <v>Hj. Anggraeni</v>
          </cell>
        </row>
        <row r="57">
          <cell r="A57">
            <v>45</v>
          </cell>
          <cell r="B57" t="str">
            <v>TAUFIQ ERWIN HARYADI</v>
          </cell>
          <cell r="C57" t="str">
            <v>196912051997031001</v>
          </cell>
          <cell r="D57" t="str">
            <v>III/d</v>
          </cell>
          <cell r="E57">
            <v>39356</v>
          </cell>
          <cell r="F57" t="str">
            <v xml:space="preserve">Kasi Pengawasan Penyelenggaraan Ibadah Haji Khusus </v>
          </cell>
          <cell r="G57">
            <v>41341</v>
          </cell>
          <cell r="H57">
            <v>10</v>
          </cell>
          <cell r="I57">
            <v>7</v>
          </cell>
          <cell r="J57">
            <v>6574</v>
          </cell>
          <cell r="K57" t="str">
            <v>Diklatpim Tk. IV</v>
          </cell>
          <cell r="L57">
            <v>2002</v>
          </cell>
          <cell r="M57" t="str">
            <v>STMIK Budi Luhur</v>
          </cell>
          <cell r="N57">
            <v>1995</v>
          </cell>
          <cell r="O57" t="str">
            <v>S1</v>
          </cell>
          <cell r="P57" t="str">
            <v>Teknik Informatika</v>
          </cell>
          <cell r="Q57">
            <v>16522</v>
          </cell>
          <cell r="R57" t="str">
            <v>Jakarta, 5 Desember 1969</v>
          </cell>
          <cell r="S57">
            <v>35490</v>
          </cell>
          <cell r="T57">
            <v>25542</v>
          </cell>
          <cell r="U57">
            <v>46759</v>
          </cell>
          <cell r="V57">
            <v>2</v>
          </cell>
          <cell r="W57" t="str">
            <v>2.3</v>
          </cell>
          <cell r="X57">
            <v>1</v>
          </cell>
          <cell r="Y57" t="str">
            <v>c</v>
          </cell>
          <cell r="Z57" t="str">
            <v>P</v>
          </cell>
          <cell r="AA57" t="str">
            <v>Jl.Karet III Blok B3B No.31 Bumi Sawangan Indah II Pengasinan-Sawangan Depok</v>
          </cell>
          <cell r="AB57" t="str">
            <v>081280694592</v>
          </cell>
          <cell r="AC57" t="str">
            <v>Depok</v>
          </cell>
          <cell r="AK57" t="str">
            <v>H. TAUFIQ ERWIN HARYADI, S.Kom</v>
          </cell>
          <cell r="AL57" t="str">
            <v>H. Taufiq Erwin Haryadi, S.Kom</v>
          </cell>
        </row>
        <row r="58">
          <cell r="A58">
            <v>46</v>
          </cell>
          <cell r="B58" t="str">
            <v>Hj. WAHYU  DEWARINI, SE</v>
          </cell>
          <cell r="C58" t="str">
            <v>196502111988032002</v>
          </cell>
          <cell r="D58" t="str">
            <v>III/d</v>
          </cell>
          <cell r="E58">
            <v>39539</v>
          </cell>
          <cell r="F58" t="str">
            <v>Kasi Pembinaan Kelompok Bimbingan Jemaah Haji pada Subdit Bimbingan Jemaah Haji Direktorat Pembinaan Haji dan Umrah</v>
          </cell>
          <cell r="G58">
            <v>40672</v>
          </cell>
          <cell r="H58">
            <v>15</v>
          </cell>
          <cell r="I58">
            <v>1</v>
          </cell>
          <cell r="J58">
            <v>9861</v>
          </cell>
          <cell r="K58" t="str">
            <v>Diklatpim Tk. IV</v>
          </cell>
          <cell r="L58">
            <v>2007</v>
          </cell>
          <cell r="M58" t="str">
            <v xml:space="preserve"> UMJ</v>
          </cell>
          <cell r="N58">
            <v>1995</v>
          </cell>
          <cell r="O58" t="str">
            <v>S1</v>
          </cell>
          <cell r="P58" t="str">
            <v>Manajemen Perusahaan</v>
          </cell>
          <cell r="Q58">
            <v>18280</v>
          </cell>
          <cell r="R58" t="str">
            <v>Jakarta, 11 Februari 1965</v>
          </cell>
          <cell r="S58">
            <v>32203</v>
          </cell>
          <cell r="T58">
            <v>23784</v>
          </cell>
          <cell r="U58">
            <v>45001</v>
          </cell>
          <cell r="V58">
            <v>2</v>
          </cell>
          <cell r="W58" t="str">
            <v>2.1</v>
          </cell>
          <cell r="X58">
            <v>3</v>
          </cell>
          <cell r="Y58" t="str">
            <v>c</v>
          </cell>
          <cell r="Z58" t="str">
            <v>W</v>
          </cell>
          <cell r="AA58" t="str">
            <v>Komp.Depag No.7 Cipete Gandaria Selatan Kebayoran Baru Jakarta Selatan 12420</v>
          </cell>
          <cell r="AB58" t="str">
            <v>08161902023</v>
          </cell>
          <cell r="AC58" t="str">
            <v>Jkt</v>
          </cell>
          <cell r="AK58" t="str">
            <v>Hj. WAHYU  DEWARINI, SE</v>
          </cell>
          <cell r="AL58" t="str">
            <v>Hj. Wahyu  Dewarini, Se</v>
          </cell>
        </row>
        <row r="59">
          <cell r="A59">
            <v>47</v>
          </cell>
          <cell r="B59" t="str">
            <v>Hj. SUMARWATI, S.Sos</v>
          </cell>
          <cell r="C59" t="str">
            <v>197002221996032001</v>
          </cell>
          <cell r="D59" t="str">
            <v>III/d</v>
          </cell>
          <cell r="E59">
            <v>39539</v>
          </cell>
          <cell r="F59" t="str">
            <v>Kasubbag Kepegawaian pada Bagian Ortala dan Kepegawaian Sekretariat Ditjen PHU</v>
          </cell>
          <cell r="G59">
            <v>41683</v>
          </cell>
          <cell r="H59">
            <v>12</v>
          </cell>
          <cell r="I59">
            <v>1</v>
          </cell>
          <cell r="J59">
            <v>6939</v>
          </cell>
          <cell r="M59" t="str">
            <v>STIAMI</v>
          </cell>
          <cell r="N59">
            <v>1994</v>
          </cell>
          <cell r="O59" t="str">
            <v>S1</v>
          </cell>
          <cell r="P59" t="str">
            <v>Ilmu Administrasi Niaga</v>
          </cell>
          <cell r="Q59">
            <v>16443</v>
          </cell>
          <cell r="R59" t="str">
            <v>Jakarta, 22 Februari 1970</v>
          </cell>
          <cell r="S59">
            <v>35125</v>
          </cell>
          <cell r="T59">
            <v>25621</v>
          </cell>
          <cell r="U59">
            <v>46838</v>
          </cell>
          <cell r="V59">
            <v>1</v>
          </cell>
          <cell r="W59" t="str">
            <v>1.2</v>
          </cell>
          <cell r="X59">
            <v>1</v>
          </cell>
          <cell r="Y59" t="str">
            <v>c</v>
          </cell>
          <cell r="Z59" t="str">
            <v>W</v>
          </cell>
          <cell r="AA59" t="str">
            <v>Jl.Vila Nusa Indah II, Blok DD 10/60 Bojong Kelur Gunung Puteri Bogor</v>
          </cell>
          <cell r="AB59" t="str">
            <v>081387563525</v>
          </cell>
          <cell r="AC59" t="str">
            <v>Bogor</v>
          </cell>
          <cell r="AK59" t="str">
            <v>Hj. SUMARWATI, S.Sos</v>
          </cell>
          <cell r="AL59" t="str">
            <v>Hj. Sumarwati, S.Sos</v>
          </cell>
        </row>
        <row r="60">
          <cell r="A60">
            <v>48</v>
          </cell>
          <cell r="B60" t="str">
            <v>H. YUDI WAHYUDI, SE</v>
          </cell>
          <cell r="C60" t="str">
            <v>196709231994031001</v>
          </cell>
          <cell r="D60" t="str">
            <v>III/d</v>
          </cell>
          <cell r="E60">
            <v>39722</v>
          </cell>
          <cell r="F60" t="str">
            <v>Kasi Penyiapan Asrama Haji pada Subdit Asrama Haji Direktorat Pelayanan Haji Dalam Negeri</v>
          </cell>
          <cell r="G60">
            <v>42053</v>
          </cell>
          <cell r="H60">
            <v>12</v>
          </cell>
          <cell r="I60">
            <v>1</v>
          </cell>
          <cell r="J60">
            <v>7670</v>
          </cell>
          <cell r="K60" t="str">
            <v>Diklatpim Tk. IV</v>
          </cell>
          <cell r="L60">
            <v>2008</v>
          </cell>
          <cell r="M60" t="str">
            <v>UNKRIS</v>
          </cell>
          <cell r="N60">
            <v>1995</v>
          </cell>
          <cell r="O60" t="str">
            <v>S1</v>
          </cell>
          <cell r="P60" t="str">
            <v>Manajemen Perusahaan</v>
          </cell>
          <cell r="Q60">
            <v>17326</v>
          </cell>
          <cell r="R60" t="str">
            <v>Jakarta, 23 September 1967</v>
          </cell>
          <cell r="S60">
            <v>34394</v>
          </cell>
          <cell r="T60">
            <v>24738</v>
          </cell>
          <cell r="U60">
            <v>45955</v>
          </cell>
          <cell r="V60">
            <v>3</v>
          </cell>
          <cell r="W60" t="str">
            <v>3.3</v>
          </cell>
          <cell r="X60">
            <v>1</v>
          </cell>
          <cell r="Y60" t="str">
            <v>c</v>
          </cell>
          <cell r="Z60" t="str">
            <v>P</v>
          </cell>
          <cell r="AA60" t="str">
            <v>Jl. Mardani Raya GG. A RT 01 / RW 05 No.28 Cempaka Putih Barat Jakarta Pusat</v>
          </cell>
          <cell r="AB60" t="str">
            <v>08154457678</v>
          </cell>
          <cell r="AC60" t="str">
            <v>Jkt</v>
          </cell>
          <cell r="AK60" t="str">
            <v>H. YUDI WAHYUDI, SE</v>
          </cell>
          <cell r="AL60" t="str">
            <v>H. Yudi Wahyudi, Se</v>
          </cell>
        </row>
        <row r="61">
          <cell r="A61">
            <v>49</v>
          </cell>
          <cell r="B61" t="str">
            <v>H. RUDI, S.Pd.I</v>
          </cell>
          <cell r="C61" t="str">
            <v>195807211985091002</v>
          </cell>
          <cell r="D61" t="str">
            <v>III/d</v>
          </cell>
          <cell r="E61">
            <v>40087</v>
          </cell>
          <cell r="F61" t="str">
            <v>Kasi Perlengkapan Haji pada Subdit Dokumen dan Perlengkapan Haji Direktorat Pelayanan Haji Dalam Negeri</v>
          </cell>
          <cell r="G61">
            <v>41683</v>
          </cell>
          <cell r="H61">
            <v>22</v>
          </cell>
          <cell r="I61">
            <v>1</v>
          </cell>
          <cell r="J61">
            <v>10773</v>
          </cell>
          <cell r="K61" t="str">
            <v>Diklatpim Tk. IV</v>
          </cell>
          <cell r="L61">
            <v>2011</v>
          </cell>
          <cell r="M61" t="str">
            <v>IAIA</v>
          </cell>
          <cell r="N61">
            <v>2003</v>
          </cell>
          <cell r="O61" t="str">
            <v>S1</v>
          </cell>
          <cell r="P61" t="str">
            <v>Pendidikan Agama Islam</v>
          </cell>
          <cell r="Q61">
            <v>20677</v>
          </cell>
          <cell r="R61" t="str">
            <v>Bogor, 21 Juli 1958</v>
          </cell>
          <cell r="S61">
            <v>31291</v>
          </cell>
          <cell r="T61">
            <v>21387</v>
          </cell>
          <cell r="U61">
            <v>42604</v>
          </cell>
          <cell r="V61">
            <v>3</v>
          </cell>
          <cell r="W61" t="str">
            <v>3.2</v>
          </cell>
          <cell r="X61">
            <v>1</v>
          </cell>
          <cell r="Y61" t="str">
            <v>d</v>
          </cell>
          <cell r="Z61" t="str">
            <v>P</v>
          </cell>
          <cell r="AA61" t="str">
            <v>Jl. Ardio Gang VII/9 RT.03/05 Bogor 16124</v>
          </cell>
          <cell r="AB61" t="str">
            <v>085282471500</v>
          </cell>
          <cell r="AC61" t="str">
            <v>Bogor</v>
          </cell>
          <cell r="AK61" t="str">
            <v>H. RUDI, S.Pd.I</v>
          </cell>
          <cell r="AL61" t="str">
            <v>H. Rudi, S.Pd.I</v>
          </cell>
        </row>
        <row r="62">
          <cell r="A62">
            <v>50</v>
          </cell>
          <cell r="B62" t="str">
            <v>EKO DWI IRIANTO</v>
          </cell>
          <cell r="C62" t="str">
            <v>196501211998051001</v>
          </cell>
          <cell r="D62" t="str">
            <v>III/d</v>
          </cell>
          <cell r="E62">
            <v>40269</v>
          </cell>
          <cell r="F62" t="str">
            <v xml:space="preserve">Kasubbag Pengelolaan Sistem Jaringan </v>
          </cell>
          <cell r="G62">
            <v>41683</v>
          </cell>
          <cell r="H62">
            <v>12</v>
          </cell>
          <cell r="I62">
            <v>1</v>
          </cell>
          <cell r="J62">
            <v>6148</v>
          </cell>
          <cell r="M62" t="str">
            <v>STMIK GUNADARMA</v>
          </cell>
          <cell r="N62">
            <v>1994</v>
          </cell>
          <cell r="O62" t="str">
            <v>S1</v>
          </cell>
          <cell r="P62" t="str">
            <v>Manajemen Informatika</v>
          </cell>
          <cell r="Q62">
            <v>18301</v>
          </cell>
          <cell r="R62" t="str">
            <v>Surabaya, 21 Januari 1965</v>
          </cell>
          <cell r="S62">
            <v>35916</v>
          </cell>
          <cell r="T62">
            <v>23763</v>
          </cell>
          <cell r="U62">
            <v>44980</v>
          </cell>
          <cell r="V62">
            <v>1</v>
          </cell>
          <cell r="W62" t="str">
            <v>1.3</v>
          </cell>
          <cell r="X62">
            <v>1</v>
          </cell>
          <cell r="Y62" t="str">
            <v>c</v>
          </cell>
          <cell r="Z62" t="str">
            <v>P</v>
          </cell>
          <cell r="AA62" t="str">
            <v>Jl.Kutilang V/83 Rt.02/11 Depok I Jawa Barat</v>
          </cell>
          <cell r="AB62" t="str">
            <v>081380004848</v>
          </cell>
          <cell r="AC62" t="str">
            <v>Depok</v>
          </cell>
          <cell r="AK62" t="str">
            <v>H. EKO DWI IRIANTO, S.Kom</v>
          </cell>
          <cell r="AL62" t="str">
            <v>H. Eko Dwi Irianto, S.Kom</v>
          </cell>
        </row>
        <row r="63">
          <cell r="A63">
            <v>51</v>
          </cell>
          <cell r="B63" t="str">
            <v>H. ENDANG SUGANDI</v>
          </cell>
          <cell r="C63" t="str">
            <v>196307271985031008</v>
          </cell>
          <cell r="D63" t="str">
            <v>III/d</v>
          </cell>
          <cell r="E63">
            <v>40269</v>
          </cell>
          <cell r="F63" t="str">
            <v>Arsiparis Terampil  Pelaksana Lanjutan pada Subbag Tata Usaha Direktorat Pelayanan Haji Luar Negeri</v>
          </cell>
          <cell r="G63">
            <v>41820</v>
          </cell>
          <cell r="H63">
            <v>20</v>
          </cell>
          <cell r="I63">
            <v>1</v>
          </cell>
          <cell r="J63">
            <v>10957</v>
          </cell>
          <cell r="M63" t="str">
            <v>SMEA</v>
          </cell>
          <cell r="N63">
            <v>1983</v>
          </cell>
          <cell r="O63" t="str">
            <v>SLTA</v>
          </cell>
          <cell r="Q63">
            <v>18845</v>
          </cell>
          <cell r="R63" t="str">
            <v>Jakarta, 27 Juli 1963</v>
          </cell>
          <cell r="S63">
            <v>31107</v>
          </cell>
          <cell r="T63">
            <v>23219</v>
          </cell>
          <cell r="U63">
            <v>44436</v>
          </cell>
          <cell r="V63">
            <v>4</v>
          </cell>
          <cell r="W63" t="str">
            <v>4.5</v>
          </cell>
          <cell r="X63">
            <v>1</v>
          </cell>
          <cell r="Y63" t="str">
            <v>c</v>
          </cell>
          <cell r="Z63" t="str">
            <v>P</v>
          </cell>
          <cell r="AA63" t="str">
            <v>Kp.Sudimampir Rt.02/01 Sd.Cimanggis Kec.Bojonggede Kab.Bogor</v>
          </cell>
          <cell r="AB63" t="str">
            <v>085710794985</v>
          </cell>
          <cell r="AC63" t="str">
            <v>Bogor</v>
          </cell>
          <cell r="AK63" t="str">
            <v>H. ENDANG SUGANDI</v>
          </cell>
          <cell r="AL63" t="str">
            <v>H. Endang Sugandi</v>
          </cell>
        </row>
        <row r="64">
          <cell r="A64">
            <v>52</v>
          </cell>
          <cell r="B64" t="str">
            <v>Hj. SINDY LAELASARI, M.Hum</v>
          </cell>
          <cell r="C64" t="str">
            <v>197111231998032003</v>
          </cell>
          <cell r="D64" t="str">
            <v>III/d</v>
          </cell>
          <cell r="E64">
            <v>40452</v>
          </cell>
          <cell r="F64" t="str">
            <v>Pelaksana Subbag Tata Usaha Direktorat Pembinaan Haji dan Umrah</v>
          </cell>
          <cell r="G64">
            <v>41730</v>
          </cell>
          <cell r="H64">
            <v>12</v>
          </cell>
          <cell r="I64">
            <v>7</v>
          </cell>
          <cell r="J64">
            <v>6209</v>
          </cell>
          <cell r="M64" t="str">
            <v>UNTAR</v>
          </cell>
          <cell r="N64">
            <v>2004</v>
          </cell>
          <cell r="O64" t="str">
            <v>S2</v>
          </cell>
          <cell r="P64" t="str">
            <v>Ilmu Hukum</v>
          </cell>
          <cell r="Q64">
            <v>15804</v>
          </cell>
          <cell r="R64" t="str">
            <v>Jakarta, 23 November 1971</v>
          </cell>
          <cell r="S64">
            <v>35855</v>
          </cell>
          <cell r="T64">
            <v>26260</v>
          </cell>
          <cell r="U64">
            <v>47477</v>
          </cell>
          <cell r="V64">
            <v>2</v>
          </cell>
          <cell r="W64" t="str">
            <v>2.5</v>
          </cell>
          <cell r="X64">
            <v>1</v>
          </cell>
          <cell r="Y64" t="str">
            <v>b</v>
          </cell>
          <cell r="Z64" t="str">
            <v>W</v>
          </cell>
          <cell r="AA64" t="str">
            <v xml:space="preserve">Pondok Cabe VI Blok B No.1 Komp.Villa Beranda </v>
          </cell>
          <cell r="AB64" t="str">
            <v>089675696969</v>
          </cell>
          <cell r="AC64" t="str">
            <v>Tangerang</v>
          </cell>
          <cell r="AK64" t="str">
            <v>Hj. SINDY LAELASARI, M.Hum</v>
          </cell>
          <cell r="AL64" t="str">
            <v>Hj. Sindy Laelasari, M.Hum</v>
          </cell>
        </row>
        <row r="65">
          <cell r="A65">
            <v>53</v>
          </cell>
          <cell r="B65" t="str">
            <v>M. NOER ALYA FITRA</v>
          </cell>
          <cell r="C65" t="str">
            <v>197410221999031002</v>
          </cell>
          <cell r="D65">
            <v>4</v>
          </cell>
          <cell r="E65" t="str">
            <v>a</v>
          </cell>
          <cell r="F65" t="str">
            <v xml:space="preserve">Kasubdit Pendaftaran Haji </v>
          </cell>
          <cell r="G65">
            <v>42041</v>
          </cell>
          <cell r="J65">
            <v>5844</v>
          </cell>
          <cell r="M65" t="str">
            <v>MUSTOPO</v>
          </cell>
          <cell r="N65">
            <v>2012</v>
          </cell>
          <cell r="O65" t="str">
            <v>S2</v>
          </cell>
          <cell r="P65" t="str">
            <v>Manajemen</v>
          </cell>
          <cell r="Q65">
            <v>14740</v>
          </cell>
          <cell r="R65" t="str">
            <v>Yogyakarta, 22 Oktober 1974</v>
          </cell>
          <cell r="S65">
            <v>36220</v>
          </cell>
          <cell r="T65">
            <v>27324</v>
          </cell>
          <cell r="U65">
            <v>48541</v>
          </cell>
          <cell r="V65">
            <v>3</v>
          </cell>
          <cell r="W65" t="str">
            <v>3.1</v>
          </cell>
          <cell r="X65">
            <v>1</v>
          </cell>
          <cell r="Y65" t="str">
            <v>b</v>
          </cell>
          <cell r="Z65" t="str">
            <v>P</v>
          </cell>
          <cell r="AA65" t="str">
            <v>Perum Permata L.1 No. 14 RT. 11 RW. 07, Pancoran Mas, Kota Depok</v>
          </cell>
          <cell r="AB65" t="str">
            <v>081282187874</v>
          </cell>
          <cell r="AC65" t="str">
            <v>Depok</v>
          </cell>
          <cell r="AK65" t="str">
            <v>H. M. NOER ALYA FITRA, SE, MM</v>
          </cell>
          <cell r="AL65" t="str">
            <v>H. M. Noer Alya Fitra, Se, Mm</v>
          </cell>
        </row>
        <row r="66">
          <cell r="A66">
            <v>54</v>
          </cell>
          <cell r="B66" t="str">
            <v>Hj. SRI JUNAIDA, S.Kom</v>
          </cell>
          <cell r="C66" t="str">
            <v>197007101999032001</v>
          </cell>
          <cell r="D66" t="str">
            <v>III/d</v>
          </cell>
          <cell r="E66">
            <v>40634</v>
          </cell>
          <cell r="F66" t="str">
            <v>Kasi Akreditasi Penyelenggaraan Perjalanan Ibadah Umrah pada Subdit Pembinaan Umrah Direktorat Pembinaan Haji dan Umrah</v>
          </cell>
          <cell r="G66">
            <v>42053</v>
          </cell>
          <cell r="H66">
            <v>12</v>
          </cell>
          <cell r="I66">
            <v>1</v>
          </cell>
          <cell r="J66">
            <v>5844</v>
          </cell>
          <cell r="M66" t="str">
            <v>STMIK GUNADARMA</v>
          </cell>
          <cell r="N66">
            <v>1995</v>
          </cell>
          <cell r="O66" t="str">
            <v>S1</v>
          </cell>
          <cell r="P66" t="str">
            <v>Manajemen Informatika</v>
          </cell>
          <cell r="Q66">
            <v>16305</v>
          </cell>
          <cell r="R66" t="str">
            <v>Jakarta, 10 Juli 1970</v>
          </cell>
          <cell r="S66">
            <v>36220</v>
          </cell>
          <cell r="T66">
            <v>25759</v>
          </cell>
          <cell r="U66">
            <v>46976</v>
          </cell>
          <cell r="V66">
            <v>2</v>
          </cell>
          <cell r="W66" t="str">
            <v>2.4</v>
          </cell>
          <cell r="X66">
            <v>1</v>
          </cell>
          <cell r="Y66" t="str">
            <v>c</v>
          </cell>
          <cell r="Z66" t="str">
            <v>W</v>
          </cell>
          <cell r="AA66" t="str">
            <v>Pesona Gintung Residance Blok D/18, Gintung Rempoa</v>
          </cell>
          <cell r="AB66" t="str">
            <v>085782213769</v>
          </cell>
          <cell r="AC66" t="str">
            <v>Tangerang</v>
          </cell>
          <cell r="AK66" t="str">
            <v>Hj. SRI JUNAIDA, S.Kom</v>
          </cell>
          <cell r="AL66" t="str">
            <v>Hj. Sri Junaida, S.Kom</v>
          </cell>
        </row>
        <row r="67">
          <cell r="A67">
            <v>55</v>
          </cell>
          <cell r="B67" t="str">
            <v>Hj, TRI ROSTINATI, S.Kom</v>
          </cell>
          <cell r="C67" t="str">
            <v>197304021999032002</v>
          </cell>
          <cell r="D67" t="str">
            <v>III/d</v>
          </cell>
          <cell r="E67">
            <v>40634</v>
          </cell>
          <cell r="F67" t="str">
            <v>Pelaksana pada Subbag Pengelolaan Sistem Jaringan Bagian Sistem Informasi Haji Terpadu Sekretariat Ditjen PHU</v>
          </cell>
          <cell r="G67">
            <v>41730</v>
          </cell>
          <cell r="H67">
            <v>12</v>
          </cell>
          <cell r="I67">
            <v>1</v>
          </cell>
          <cell r="J67">
            <v>5844</v>
          </cell>
          <cell r="M67" t="str">
            <v>STMIK GUNADARMA</v>
          </cell>
          <cell r="N67">
            <v>1996</v>
          </cell>
          <cell r="O67" t="str">
            <v>S1</v>
          </cell>
          <cell r="P67" t="str">
            <v>Manajemen Informatika</v>
          </cell>
          <cell r="Q67">
            <v>15308</v>
          </cell>
          <cell r="R67" t="str">
            <v>Jakarta, 2 April 1973</v>
          </cell>
          <cell r="S67">
            <v>36220</v>
          </cell>
          <cell r="T67">
            <v>26756</v>
          </cell>
          <cell r="U67">
            <v>47973</v>
          </cell>
          <cell r="V67">
            <v>1</v>
          </cell>
          <cell r="W67" t="str">
            <v>1.3</v>
          </cell>
          <cell r="X67">
            <v>1</v>
          </cell>
          <cell r="Y67" t="str">
            <v>b</v>
          </cell>
          <cell r="Z67" t="str">
            <v>W</v>
          </cell>
          <cell r="AA67" t="str">
            <v>Jl.Swakarya Bawah No.32 Rt.6/9 Jakarta 12450</v>
          </cell>
          <cell r="AB67" t="str">
            <v>081574789369</v>
          </cell>
          <cell r="AC67" t="str">
            <v>Jkt</v>
          </cell>
          <cell r="AK67" t="str">
            <v>Hj, TRI ROSTINATI, S.Kom</v>
          </cell>
          <cell r="AL67" t="str">
            <v>Hj, Tri Rostinati, S.Kom</v>
          </cell>
        </row>
        <row r="68">
          <cell r="A68">
            <v>56</v>
          </cell>
          <cell r="B68" t="str">
            <v>Hj. HELMI DWI MARYATI, S.Ag</v>
          </cell>
          <cell r="C68" t="str">
            <v>196105201983032004</v>
          </cell>
          <cell r="D68" t="str">
            <v>III/d</v>
          </cell>
          <cell r="E68">
            <v>40634</v>
          </cell>
          <cell r="F68" t="str">
            <v>Pelaksana pada Seksi Pelayanan Katering Subdit Katering Haji Direktorat Pelayanan Haji Luar Negeri</v>
          </cell>
          <cell r="G68">
            <v>41730</v>
          </cell>
          <cell r="H68">
            <v>23</v>
          </cell>
          <cell r="I68" t="str">
            <v>1</v>
          </cell>
          <cell r="J68">
            <v>11688</v>
          </cell>
          <cell r="M68" t="str">
            <v>IAIA</v>
          </cell>
          <cell r="N68">
            <v>2001</v>
          </cell>
          <cell r="O68" t="str">
            <v>S1</v>
          </cell>
          <cell r="P68" t="str">
            <v>Pendidikan Agama Islam</v>
          </cell>
          <cell r="Q68">
            <v>19643</v>
          </cell>
          <cell r="R68" t="str">
            <v>Jakarta, 20 Mei 1961</v>
          </cell>
          <cell r="S68">
            <v>30376</v>
          </cell>
          <cell r="T68">
            <v>22421</v>
          </cell>
          <cell r="U68">
            <v>43638</v>
          </cell>
          <cell r="V68">
            <v>4</v>
          </cell>
          <cell r="W68" t="str">
            <v>4.2</v>
          </cell>
          <cell r="X68">
            <v>1</v>
          </cell>
          <cell r="Y68" t="str">
            <v>c</v>
          </cell>
          <cell r="Z68" t="str">
            <v>W</v>
          </cell>
          <cell r="AA68" t="str">
            <v>Kp. Bali GG. XIV No.4 RT.08/010. Tanah Abang. Jakarta Pusat</v>
          </cell>
          <cell r="AC68" t="str">
            <v>Jkt</v>
          </cell>
          <cell r="AK68" t="str">
            <v>Hj. HELMI DWI MARYATI, S.Ag</v>
          </cell>
          <cell r="AL68" t="str">
            <v>Hj. Helmi Dwi Maryati, S.Ag</v>
          </cell>
        </row>
        <row r="69">
          <cell r="A69">
            <v>57</v>
          </cell>
          <cell r="B69" t="str">
            <v>H. ARTANTO, S.I.P</v>
          </cell>
          <cell r="C69" t="str">
            <v>196412101991031003</v>
          </cell>
          <cell r="D69" t="str">
            <v>III/d</v>
          </cell>
          <cell r="E69">
            <v>40817</v>
          </cell>
          <cell r="F69" t="str">
            <v>Kasi Pelayanan Asrama Haji pada Subdit Asrama Haji Direktorat Pelayanan Haji Dalam Negeri</v>
          </cell>
          <cell r="G69">
            <v>41683</v>
          </cell>
          <cell r="H69">
            <v>15</v>
          </cell>
          <cell r="I69">
            <v>7</v>
          </cell>
          <cell r="J69">
            <v>8766</v>
          </cell>
          <cell r="K69" t="str">
            <v>Diklatpim Tk. IV</v>
          </cell>
          <cell r="L69">
            <v>2011</v>
          </cell>
          <cell r="M69" t="str">
            <v>UNAS</v>
          </cell>
          <cell r="N69">
            <v>1999</v>
          </cell>
          <cell r="O69" t="str">
            <v>S1</v>
          </cell>
          <cell r="P69" t="str">
            <v>Ilmu Politik</v>
          </cell>
          <cell r="Q69">
            <v>18343</v>
          </cell>
          <cell r="R69" t="str">
            <v>Jakarta, 10 Desember 1964</v>
          </cell>
          <cell r="S69">
            <v>33298</v>
          </cell>
          <cell r="T69">
            <v>23721</v>
          </cell>
          <cell r="U69">
            <v>44938</v>
          </cell>
          <cell r="V69">
            <v>3</v>
          </cell>
          <cell r="W69" t="str">
            <v>3.3</v>
          </cell>
          <cell r="X69">
            <v>1</v>
          </cell>
          <cell r="Y69" t="str">
            <v>c</v>
          </cell>
          <cell r="Z69" t="str">
            <v>P</v>
          </cell>
          <cell r="AA69" t="str">
            <v>Jl. Rasamala II No. 2 Rt. 006 / 009 Menteng Dalam Jakarta Selatan</v>
          </cell>
          <cell r="AB69" t="str">
            <v>(021)-8294311, 081314800555, (021) 77206709</v>
          </cell>
          <cell r="AC69" t="str">
            <v>Jkt</v>
          </cell>
          <cell r="AK69" t="str">
            <v>H. ARTANTO, S.IP</v>
          </cell>
          <cell r="AL69" t="str">
            <v>H. Artanto, S.Ip</v>
          </cell>
        </row>
        <row r="70">
          <cell r="A70">
            <v>58</v>
          </cell>
          <cell r="B70" t="str">
            <v>H. ISKANDAR, S.Sos</v>
          </cell>
          <cell r="C70" t="str">
            <v>196905161989031001</v>
          </cell>
          <cell r="D70" t="str">
            <v>III/d</v>
          </cell>
          <cell r="E70">
            <v>40817</v>
          </cell>
          <cell r="F70" t="str">
            <v>Kasi Penyiapan Transportasi pada Subdit Transportasi Haji Direktorat Pelayanan Haji Luar Negeri</v>
          </cell>
          <cell r="G70">
            <v>41683</v>
          </cell>
          <cell r="H70">
            <v>17</v>
          </cell>
          <cell r="I70">
            <v>7</v>
          </cell>
          <cell r="J70">
            <v>9496</v>
          </cell>
          <cell r="K70" t="str">
            <v>Diklatpim Tk. IV</v>
          </cell>
          <cell r="L70">
            <v>2010</v>
          </cell>
          <cell r="M70" t="str">
            <v>UIC</v>
          </cell>
          <cell r="N70">
            <v>1998</v>
          </cell>
          <cell r="O70" t="str">
            <v>S1</v>
          </cell>
          <cell r="P70" t="str">
            <v>Ilmu Administrasi Negara</v>
          </cell>
          <cell r="Q70">
            <v>16725</v>
          </cell>
          <cell r="R70" t="str">
            <v>Jakarta, 16 Mei 1969</v>
          </cell>
          <cell r="S70">
            <v>32568</v>
          </cell>
          <cell r="T70">
            <v>25339</v>
          </cell>
          <cell r="U70">
            <v>46556</v>
          </cell>
          <cell r="V70">
            <v>4</v>
          </cell>
          <cell r="W70" t="str">
            <v>4.3</v>
          </cell>
          <cell r="X70">
            <v>1</v>
          </cell>
          <cell r="Y70" t="str">
            <v>c</v>
          </cell>
          <cell r="Z70" t="str">
            <v>P</v>
          </cell>
          <cell r="AA70" t="str">
            <v>Perum Binong Permai Blok BB5/16 Lippo Karawaci Tangerang</v>
          </cell>
          <cell r="AB70" t="str">
            <v>08161992518</v>
          </cell>
          <cell r="AC70" t="str">
            <v>Tangerang</v>
          </cell>
          <cell r="AK70" t="str">
            <v>H. ISKANDAR, S.Sos</v>
          </cell>
          <cell r="AL70" t="str">
            <v>H. Iskandar, S.Sos</v>
          </cell>
        </row>
        <row r="71">
          <cell r="A71">
            <v>59</v>
          </cell>
          <cell r="B71" t="str">
            <v>NURCHALIS</v>
          </cell>
          <cell r="C71" t="str">
            <v>197311072000031001</v>
          </cell>
          <cell r="D71">
            <v>3</v>
          </cell>
          <cell r="E71" t="str">
            <v>d</v>
          </cell>
          <cell r="F71" t="str">
            <v>Kasi Pelayanan Transportasi Udara pada Subdit Transportasi Udara dan Perlindungan Haji Direktorat Pelayanan Haji Dalam Negeri</v>
          </cell>
          <cell r="G71">
            <v>41683</v>
          </cell>
          <cell r="H71">
            <v>11</v>
          </cell>
          <cell r="I71">
            <v>7</v>
          </cell>
          <cell r="J71">
            <v>5478</v>
          </cell>
          <cell r="K71" t="str">
            <v>Diklatpim Tk. IV</v>
          </cell>
          <cell r="L71">
            <v>2008</v>
          </cell>
          <cell r="M71" t="str">
            <v>STIEM</v>
          </cell>
          <cell r="N71">
            <v>2003</v>
          </cell>
          <cell r="O71" t="str">
            <v>S2</v>
          </cell>
          <cell r="P71" t="str">
            <v>Manajemen SDM</v>
          </cell>
          <cell r="Q71">
            <v>15089</v>
          </cell>
          <cell r="R71" t="str">
            <v>Baranti, 7 November 1973</v>
          </cell>
          <cell r="S71">
            <v>36586</v>
          </cell>
          <cell r="T71">
            <v>26975</v>
          </cell>
          <cell r="U71">
            <v>48192</v>
          </cell>
          <cell r="V71">
            <v>3</v>
          </cell>
          <cell r="W71" t="str">
            <v>3.4</v>
          </cell>
          <cell r="X71">
            <v>1</v>
          </cell>
          <cell r="Y71" t="str">
            <v>b</v>
          </cell>
          <cell r="Z71" t="str">
            <v>P</v>
          </cell>
          <cell r="AA71" t="str">
            <v>Jl. Rawasari Barat I NO. 16E  Cempaka Putih, Jakarta Pusat</v>
          </cell>
          <cell r="AB71" t="str">
            <v>021-4225502, 081514335597</v>
          </cell>
          <cell r="AC71" t="str">
            <v>Jkt</v>
          </cell>
          <cell r="AD71" t="str">
            <v>KP Oktober 2015</v>
          </cell>
          <cell r="AK71" t="str">
            <v>H. NURCHALIS, ST, MM</v>
          </cell>
          <cell r="AL71" t="str">
            <v>H. Nurchalis, St, Mm</v>
          </cell>
        </row>
        <row r="72">
          <cell r="A72">
            <v>60</v>
          </cell>
          <cell r="B72" t="str">
            <v>H. FITSA BAHARUDDIN, S.Kom</v>
          </cell>
          <cell r="C72" t="str">
            <v>197310272000031002</v>
          </cell>
          <cell r="D72" t="str">
            <v>III/d</v>
          </cell>
          <cell r="E72">
            <v>40817</v>
          </cell>
          <cell r="F72" t="str">
            <v xml:space="preserve">Kasi Fasilitasi Administratif pada Subdit Fasilitasi Komisi Pengawas Haji Indonesia Direktorat Pelayanan Haji Luar Negeri </v>
          </cell>
          <cell r="G72">
            <v>41683</v>
          </cell>
          <cell r="H72">
            <v>11</v>
          </cell>
          <cell r="I72">
            <v>8</v>
          </cell>
          <cell r="J72">
            <v>5478</v>
          </cell>
          <cell r="K72" t="str">
            <v>Diklatpim Tk. IV</v>
          </cell>
          <cell r="L72">
            <v>2013</v>
          </cell>
          <cell r="M72" t="str">
            <v>STIK</v>
          </cell>
          <cell r="N72">
            <v>1998</v>
          </cell>
          <cell r="O72" t="str">
            <v>S1</v>
          </cell>
          <cell r="P72" t="str">
            <v>Teknik Komputer</v>
          </cell>
          <cell r="Q72">
            <v>15100</v>
          </cell>
          <cell r="R72" t="str">
            <v>Jakarta, 27 Oktober 1973</v>
          </cell>
          <cell r="S72">
            <v>36586</v>
          </cell>
          <cell r="T72">
            <v>26964</v>
          </cell>
          <cell r="U72">
            <v>48181</v>
          </cell>
          <cell r="V72">
            <v>4</v>
          </cell>
          <cell r="W72" t="str">
            <v>4.4</v>
          </cell>
          <cell r="X72">
            <v>1</v>
          </cell>
          <cell r="Y72" t="str">
            <v>b</v>
          </cell>
          <cell r="Z72" t="str">
            <v>P</v>
          </cell>
          <cell r="AB72" t="str">
            <v>081349027356, 08115208553</v>
          </cell>
          <cell r="AC72" t="str">
            <v>Jkt</v>
          </cell>
          <cell r="AK72" t="str">
            <v>H. FITSA BAHARUDDIN, S.Kom</v>
          </cell>
          <cell r="AL72" t="str">
            <v>H. Fitsa Baharuddin, S.Kom</v>
          </cell>
        </row>
        <row r="73">
          <cell r="A73">
            <v>61</v>
          </cell>
          <cell r="B73" t="str">
            <v>H. ARSAD  HIDAYAT, Lc. MA</v>
          </cell>
          <cell r="C73" t="str">
            <v>197308102000121002</v>
          </cell>
          <cell r="D73" t="str">
            <v>III/d</v>
          </cell>
          <cell r="E73">
            <v>40817</v>
          </cell>
          <cell r="F73" t="str">
            <v>Staf Teknis Urusan Haji pada Konsulat Jenderal di Jeddah</v>
          </cell>
          <cell r="G73">
            <v>41470</v>
          </cell>
          <cell r="H73">
            <v>10</v>
          </cell>
          <cell r="I73">
            <v>10</v>
          </cell>
          <cell r="J73">
            <v>5203</v>
          </cell>
          <cell r="M73" t="str">
            <v>UIN JKT</v>
          </cell>
          <cell r="N73">
            <v>2007</v>
          </cell>
          <cell r="O73" t="str">
            <v>S2</v>
          </cell>
          <cell r="P73" t="str">
            <v>Pengkajian Islam</v>
          </cell>
          <cell r="Q73">
            <v>15178</v>
          </cell>
          <cell r="R73" t="str">
            <v>Kerawang, 10 Agustus 1973</v>
          </cell>
          <cell r="S73">
            <v>36861</v>
          </cell>
          <cell r="T73">
            <v>26886</v>
          </cell>
          <cell r="U73">
            <v>48103</v>
          </cell>
          <cell r="V73">
            <v>4</v>
          </cell>
          <cell r="W73" t="str">
            <v>TUH</v>
          </cell>
          <cell r="X73">
            <v>1</v>
          </cell>
          <cell r="Y73" t="str">
            <v>b</v>
          </cell>
          <cell r="Z73" t="str">
            <v>P</v>
          </cell>
          <cell r="AA73" t="str">
            <v>Perumahan Mutiara gading Timur Blok A8-19, Mustika Jaya. Bekasi</v>
          </cell>
          <cell r="AB73" t="str">
            <v>08128614453</v>
          </cell>
          <cell r="AC73" t="str">
            <v>Bekasi</v>
          </cell>
          <cell r="AD73" t="str">
            <v>KP Oktober 2015</v>
          </cell>
          <cell r="AK73" t="str">
            <v>H. ARSAD  HIDAYAT, Lc. MA</v>
          </cell>
          <cell r="AL73" t="str">
            <v>H. Arsad  Hidayat, Lc. Ma</v>
          </cell>
        </row>
        <row r="74">
          <cell r="A74">
            <v>62</v>
          </cell>
          <cell r="B74" t="str">
            <v>H. BAYU PRAYITNO, SE</v>
          </cell>
          <cell r="C74" t="str">
            <v>197109161992031003</v>
          </cell>
          <cell r="D74" t="str">
            <v>III/d</v>
          </cell>
          <cell r="E74">
            <v>40817</v>
          </cell>
          <cell r="F74" t="str">
            <v>Pelaksana pada Subbag Pelaksanaan Anggaran dan Perbendaharaan Bagian Perencanaan dan Keuangan Sekretariat Ditjen PHU</v>
          </cell>
          <cell r="G74">
            <v>41730</v>
          </cell>
          <cell r="H74">
            <v>15</v>
          </cell>
          <cell r="I74">
            <v>6</v>
          </cell>
          <cell r="J74">
            <v>8400</v>
          </cell>
          <cell r="M74" t="str">
            <v>U. JAYABAYA</v>
          </cell>
          <cell r="N74">
            <v>1997</v>
          </cell>
          <cell r="O74" t="str">
            <v>S1</v>
          </cell>
          <cell r="P74" t="str">
            <v>Ilmu Ekonomi</v>
          </cell>
          <cell r="Q74">
            <v>15872</v>
          </cell>
          <cell r="R74" t="str">
            <v>Jakarta, 16 September 1971</v>
          </cell>
          <cell r="S74">
            <v>33664</v>
          </cell>
          <cell r="T74">
            <v>26192</v>
          </cell>
          <cell r="U74">
            <v>47409</v>
          </cell>
          <cell r="V74">
            <v>1</v>
          </cell>
          <cell r="W74" t="str">
            <v>1.1</v>
          </cell>
          <cell r="X74">
            <v>1</v>
          </cell>
          <cell r="Y74" t="str">
            <v>b</v>
          </cell>
          <cell r="Z74" t="str">
            <v>P</v>
          </cell>
          <cell r="AA74" t="str">
            <v>Perumahan Duta Harapan Jl.Duta 7-17 Bekasi</v>
          </cell>
          <cell r="AB74" t="str">
            <v>88970284, 08129434738</v>
          </cell>
          <cell r="AC74" t="str">
            <v>Bekasi</v>
          </cell>
          <cell r="AD74" t="str">
            <v>KP Oktober 2015</v>
          </cell>
          <cell r="AK74" t="str">
            <v>H. BAYU PRAYITNO, SE</v>
          </cell>
          <cell r="AL74" t="str">
            <v>H. Bayu Prayitno, Se</v>
          </cell>
        </row>
        <row r="75">
          <cell r="A75">
            <v>63</v>
          </cell>
          <cell r="B75" t="str">
            <v xml:space="preserve">H. MUCHOLIH JIMUN, Lc. M.Si </v>
          </cell>
          <cell r="C75" t="str">
            <v>196908282000031002</v>
          </cell>
          <cell r="D75" t="str">
            <v>III/d</v>
          </cell>
          <cell r="E75">
            <v>40817</v>
          </cell>
          <cell r="F75" t="str">
            <v>Pelaksana pada Seksi Pengembangan Materi Bimbingan Subdit Bimbingan Jemaah Haji Direktorat Pembinaan Haji dan Umrah</v>
          </cell>
          <cell r="G75">
            <v>41275</v>
          </cell>
          <cell r="H75">
            <v>11</v>
          </cell>
          <cell r="I75">
            <v>7</v>
          </cell>
          <cell r="J75">
            <v>5478</v>
          </cell>
          <cell r="K75" t="str">
            <v>Diklatpim Tk. IV</v>
          </cell>
          <cell r="L75">
            <v>2008</v>
          </cell>
          <cell r="M75" t="str">
            <v>UI</v>
          </cell>
          <cell r="N75">
            <v>2004</v>
          </cell>
          <cell r="O75" t="str">
            <v>S2</v>
          </cell>
          <cell r="P75" t="str">
            <v>Kajian Timur Tengah dan Islam</v>
          </cell>
          <cell r="Q75">
            <v>16621</v>
          </cell>
          <cell r="R75" t="str">
            <v>Jakarta, 28 Agustus 1969</v>
          </cell>
          <cell r="S75">
            <v>36586</v>
          </cell>
          <cell r="T75">
            <v>25443</v>
          </cell>
          <cell r="U75">
            <v>46660</v>
          </cell>
          <cell r="V75">
            <v>2</v>
          </cell>
          <cell r="W75" t="str">
            <v>2.1</v>
          </cell>
          <cell r="X75">
            <v>1</v>
          </cell>
          <cell r="Y75" t="str">
            <v>c</v>
          </cell>
          <cell r="Z75" t="str">
            <v>P</v>
          </cell>
          <cell r="AA75" t="str">
            <v>Jl. Menteng Atas Selatan No. 5 RT 11/12, Setiabudi, Jakarta Selatan</v>
          </cell>
          <cell r="AB75" t="str">
            <v>081380064770</v>
          </cell>
          <cell r="AC75" t="str">
            <v>Jkt</v>
          </cell>
          <cell r="AD75" t="str">
            <v>* Dalam Proses Banding</v>
          </cell>
          <cell r="AK75" t="str">
            <v>H. MUCHOLIH JIMUN, Lc. M.Si</v>
          </cell>
          <cell r="AL75" t="str">
            <v>H. Mucholih Jimun, Lc. M.Si</v>
          </cell>
        </row>
        <row r="76">
          <cell r="A76">
            <v>64</v>
          </cell>
          <cell r="B76" t="str">
            <v>H. BENY DARMAWAN, S.Si, M.Si</v>
          </cell>
          <cell r="C76" t="str">
            <v>197406022000031008</v>
          </cell>
          <cell r="D76" t="str">
            <v>III/d</v>
          </cell>
          <cell r="E76">
            <v>41000</v>
          </cell>
          <cell r="F76" t="str">
            <v>Kasi Pelatihan Petugas pada Subdit Pembinaan Petugas Haji Direktorat Pembinaan Haji dan Umrah</v>
          </cell>
          <cell r="G76">
            <v>40597</v>
          </cell>
          <cell r="H76">
            <v>12</v>
          </cell>
          <cell r="I76">
            <v>1</v>
          </cell>
          <cell r="J76">
            <v>5478</v>
          </cell>
          <cell r="K76" t="str">
            <v>Diklatpim Tk. IV</v>
          </cell>
          <cell r="L76">
            <v>2012</v>
          </cell>
          <cell r="M76" t="str">
            <v>UI</v>
          </cell>
          <cell r="N76">
            <v>2007</v>
          </cell>
          <cell r="O76" t="str">
            <v>S2</v>
          </cell>
          <cell r="P76" t="str">
            <v>Kajian Kependudukan dan Ketenagakerjaan</v>
          </cell>
          <cell r="Q76">
            <v>14882</v>
          </cell>
          <cell r="R76" t="str">
            <v>Kuningan, 2 Juni 1974</v>
          </cell>
          <cell r="S76">
            <v>36586</v>
          </cell>
          <cell r="T76">
            <v>27182</v>
          </cell>
          <cell r="U76">
            <v>48399</v>
          </cell>
          <cell r="V76">
            <v>2</v>
          </cell>
          <cell r="W76" t="str">
            <v>2.2</v>
          </cell>
          <cell r="X76">
            <v>1</v>
          </cell>
          <cell r="Y76" t="str">
            <v>b</v>
          </cell>
          <cell r="Z76" t="str">
            <v>P</v>
          </cell>
          <cell r="AA76" t="str">
            <v>Jl.Cluster Ruby D.25 No.7 Kel.Ratu Jaya Kec.Cipayung Kota Depok Jawa Barat  (permata reg)</v>
          </cell>
          <cell r="AB76" t="str">
            <v>08129089076</v>
          </cell>
          <cell r="AC76" t="str">
            <v>Depok</v>
          </cell>
          <cell r="AK76" t="str">
            <v>H. BENY DARMAWAN, S.Si, M.Si</v>
          </cell>
          <cell r="AL76" t="str">
            <v>H. Beny Darmawan, S.Si, M.Si</v>
          </cell>
        </row>
        <row r="77">
          <cell r="A77">
            <v>65</v>
          </cell>
          <cell r="B77" t="str">
            <v>ABDUL MUHYI</v>
          </cell>
          <cell r="C77" t="str">
            <v>197402112000031001</v>
          </cell>
          <cell r="D77">
            <v>3</v>
          </cell>
          <cell r="E77" t="str">
            <v>d</v>
          </cell>
          <cell r="F77" t="str">
            <v xml:space="preserve">Kasi Pendaftaran Haji Khusus </v>
          </cell>
          <cell r="G77">
            <v>41683</v>
          </cell>
          <cell r="H77">
            <v>12</v>
          </cell>
          <cell r="I77">
            <v>1</v>
          </cell>
          <cell r="J77">
            <v>5478</v>
          </cell>
          <cell r="K77" t="str">
            <v>Diklatpim Tk. IV</v>
          </cell>
          <cell r="L77">
            <v>2013</v>
          </cell>
          <cell r="M77" t="str">
            <v>STMIK Budi Luhur</v>
          </cell>
          <cell r="N77">
            <v>1998</v>
          </cell>
          <cell r="O77" t="str">
            <v>S1</v>
          </cell>
          <cell r="P77" t="str">
            <v>Teknik Komputer</v>
          </cell>
          <cell r="Q77">
            <v>14993</v>
          </cell>
          <cell r="R77" t="str">
            <v>Tangerang, 11 Februari 1974</v>
          </cell>
          <cell r="S77">
            <v>36586</v>
          </cell>
          <cell r="T77">
            <v>27071</v>
          </cell>
          <cell r="U77">
            <v>48288</v>
          </cell>
          <cell r="V77">
            <v>3</v>
          </cell>
          <cell r="W77" t="str">
            <v>3.1</v>
          </cell>
          <cell r="X77">
            <v>1</v>
          </cell>
          <cell r="Y77" t="str">
            <v>b</v>
          </cell>
          <cell r="Z77" t="str">
            <v>P</v>
          </cell>
          <cell r="AA77" t="str">
            <v>Jl. Rd. saleh no.26 RT.01/02 Karang Tengah - Tangerang</v>
          </cell>
          <cell r="AB77" t="str">
            <v>08161857933</v>
          </cell>
          <cell r="AC77" t="str">
            <v>Tangerang</v>
          </cell>
          <cell r="AK77" t="str">
            <v>H. ABDUL MUHYI, S.Kom</v>
          </cell>
          <cell r="AL77" t="str">
            <v>H. Abdul Muhyi, S.Kom</v>
          </cell>
        </row>
        <row r="78">
          <cell r="A78">
            <v>66</v>
          </cell>
          <cell r="B78" t="str">
            <v>H. SUVIYANTO, S.Sos</v>
          </cell>
          <cell r="C78" t="str">
            <v>197007141992031002</v>
          </cell>
          <cell r="D78" t="str">
            <v>III/d</v>
          </cell>
          <cell r="E78">
            <v>41000</v>
          </cell>
          <cell r="F78" t="str">
            <v>Kasi Verifikasi pada Subdit Pelaksanaan Anggaran Operasional Haji Direktorat Pengelolaan Dana Haji</v>
          </cell>
          <cell r="G78">
            <v>42053</v>
          </cell>
          <cell r="H78">
            <v>13</v>
          </cell>
          <cell r="I78">
            <v>0</v>
          </cell>
          <cell r="J78">
            <v>8400</v>
          </cell>
          <cell r="M78" t="str">
            <v>STIA YAPPANN</v>
          </cell>
          <cell r="N78">
            <v>1999</v>
          </cell>
          <cell r="O78" t="str">
            <v>S1</v>
          </cell>
          <cell r="P78" t="str">
            <v>Administrasi Negara</v>
          </cell>
          <cell r="Q78">
            <v>16301</v>
          </cell>
          <cell r="R78" t="str">
            <v>Jakarta, 14 Juli 1970</v>
          </cell>
          <cell r="S78">
            <v>33664</v>
          </cell>
          <cell r="T78">
            <v>25763</v>
          </cell>
          <cell r="U78">
            <v>46980</v>
          </cell>
          <cell r="V78">
            <v>5</v>
          </cell>
          <cell r="W78" t="str">
            <v>5.2</v>
          </cell>
          <cell r="X78">
            <v>1</v>
          </cell>
          <cell r="Y78" t="str">
            <v>c</v>
          </cell>
          <cell r="Z78" t="str">
            <v>P</v>
          </cell>
          <cell r="AA78" t="str">
            <v xml:space="preserve">Jl.Tanah Seratus Rt.03/06 No.43 Sudimara Jaya Cileduk Tangerang </v>
          </cell>
          <cell r="AB78" t="str">
            <v>7328059, 085692453612</v>
          </cell>
          <cell r="AC78" t="str">
            <v>Tangerang</v>
          </cell>
          <cell r="AK78" t="str">
            <v>H. SUVIYANTO, S.Sos</v>
          </cell>
          <cell r="AL78" t="str">
            <v>H. Suviyanto, S.Sos</v>
          </cell>
        </row>
        <row r="79">
          <cell r="A79">
            <v>67</v>
          </cell>
          <cell r="B79" t="str">
            <v>Hj. HILDA DAMAYANTI</v>
          </cell>
          <cell r="C79" t="str">
            <v>196111171987032002</v>
          </cell>
          <cell r="D79" t="str">
            <v>III/d</v>
          </cell>
          <cell r="E79">
            <v>41000</v>
          </cell>
          <cell r="F79" t="str">
            <v>Arsiparis Pelaksana Lanjutan pada Subbag Tata Usaha Direktorat Pelayanan Haji Dalam Negeri</v>
          </cell>
          <cell r="G79">
            <v>41730</v>
          </cell>
          <cell r="H79">
            <v>20</v>
          </cell>
          <cell r="I79">
            <v>1</v>
          </cell>
          <cell r="J79">
            <v>10227</v>
          </cell>
          <cell r="M79" t="str">
            <v xml:space="preserve"> SMEA</v>
          </cell>
          <cell r="N79">
            <v>1980</v>
          </cell>
          <cell r="O79" t="str">
            <v>SLTA</v>
          </cell>
          <cell r="Q79">
            <v>19462</v>
          </cell>
          <cell r="R79" t="str">
            <v>Jakarta, 17 November 1961</v>
          </cell>
          <cell r="S79">
            <v>31837</v>
          </cell>
          <cell r="T79">
            <v>22602</v>
          </cell>
          <cell r="U79">
            <v>43819</v>
          </cell>
          <cell r="V79">
            <v>3</v>
          </cell>
          <cell r="W79" t="str">
            <v>3.5</v>
          </cell>
          <cell r="X79">
            <v>1</v>
          </cell>
          <cell r="Y79" t="str">
            <v>c</v>
          </cell>
          <cell r="Z79" t="str">
            <v>W</v>
          </cell>
          <cell r="AA79" t="str">
            <v>Jl.Biola V No.150 Depok II Tengah</v>
          </cell>
          <cell r="AB79" t="str">
            <v>7710929, 08129566183</v>
          </cell>
          <cell r="AC79" t="str">
            <v>Depok</v>
          </cell>
          <cell r="AK79" t="str">
            <v>Hj. HILDA DAMAYANTI</v>
          </cell>
          <cell r="AL79" t="str">
            <v>Hj. Hilda Damayanti</v>
          </cell>
        </row>
        <row r="80">
          <cell r="A80">
            <v>68</v>
          </cell>
          <cell r="B80" t="str">
            <v>Hj. GUSPRIYENI, S.Sos</v>
          </cell>
          <cell r="C80" t="str">
            <v>196208061986032016</v>
          </cell>
          <cell r="D80" t="str">
            <v>III/d</v>
          </cell>
          <cell r="E80">
            <v>41000</v>
          </cell>
          <cell r="F80" t="str">
            <v>Pelaksana pada Seksi Dokumen Haji Subdit Dokumen dan Perlengkapan Haji Direktorat Pelayanan Haji Dalam Negeri</v>
          </cell>
          <cell r="G80">
            <v>41730</v>
          </cell>
          <cell r="H80">
            <v>21</v>
          </cell>
          <cell r="I80">
            <v>1</v>
          </cell>
          <cell r="J80">
            <v>10592</v>
          </cell>
          <cell r="M80" t="str">
            <v>LAN</v>
          </cell>
          <cell r="N80">
            <v>1998</v>
          </cell>
          <cell r="O80" t="str">
            <v>S1</v>
          </cell>
          <cell r="P80" t="str">
            <v>Administrasi Umum</v>
          </cell>
          <cell r="Q80">
            <v>19200</v>
          </cell>
          <cell r="R80" t="str">
            <v>Lawang, 6 Agustus 1962</v>
          </cell>
          <cell r="S80">
            <v>31472</v>
          </cell>
          <cell r="T80">
            <v>22864</v>
          </cell>
          <cell r="U80">
            <v>44081</v>
          </cell>
          <cell r="V80">
            <v>3</v>
          </cell>
          <cell r="W80" t="str">
            <v>3.2</v>
          </cell>
          <cell r="X80">
            <v>1</v>
          </cell>
          <cell r="Y80" t="str">
            <v>c</v>
          </cell>
          <cell r="Z80" t="str">
            <v>W</v>
          </cell>
          <cell r="AA80" t="str">
            <v>Jl.Gurame III/a No.5 Bambu Apus Pamulang Tangerang</v>
          </cell>
          <cell r="AB80" t="str">
            <v>081319442112</v>
          </cell>
          <cell r="AC80" t="str">
            <v>Tangerang</v>
          </cell>
          <cell r="AK80" t="str">
            <v>Hj. GUSPRIYENI, S.Sos</v>
          </cell>
          <cell r="AL80" t="str">
            <v>Hj. Guspriyeni, S.Sos</v>
          </cell>
        </row>
        <row r="81">
          <cell r="A81">
            <v>69</v>
          </cell>
          <cell r="B81" t="str">
            <v>Hj. RETNO DWI ASTUTI, S.Ag, MM</v>
          </cell>
          <cell r="C81" t="str">
            <v>196109181983032001</v>
          </cell>
          <cell r="D81" t="str">
            <v>III/d</v>
          </cell>
          <cell r="E81">
            <v>41000</v>
          </cell>
          <cell r="F81" t="str">
            <v xml:space="preserve">Pelaksana pada Seksi Fasilitasi Administratif Subdit Fasilitasi Komisi Pengawas Haji Indonesia Direktorat Pelayanan Haji Luar Negeri </v>
          </cell>
          <cell r="G81">
            <v>41730</v>
          </cell>
          <cell r="H81">
            <v>24</v>
          </cell>
          <cell r="I81">
            <v>1</v>
          </cell>
          <cell r="J81">
            <v>11688</v>
          </cell>
          <cell r="M81" t="str">
            <v>STM IMNI</v>
          </cell>
          <cell r="N81">
            <v>2007</v>
          </cell>
          <cell r="O81" t="str">
            <v>S2</v>
          </cell>
          <cell r="P81" t="str">
            <v>Manajemen SDM</v>
          </cell>
          <cell r="Q81">
            <v>19522</v>
          </cell>
          <cell r="R81" t="str">
            <v>Cilacap, 18 September 1961</v>
          </cell>
          <cell r="S81">
            <v>30376</v>
          </cell>
          <cell r="T81">
            <v>22542</v>
          </cell>
          <cell r="U81">
            <v>43759</v>
          </cell>
          <cell r="V81">
            <v>4</v>
          </cell>
          <cell r="W81" t="str">
            <v>4.4</v>
          </cell>
          <cell r="X81">
            <v>1</v>
          </cell>
          <cell r="Y81" t="str">
            <v>c</v>
          </cell>
          <cell r="Z81" t="str">
            <v>W</v>
          </cell>
          <cell r="AA81" t="str">
            <v xml:space="preserve">Jl.H.Madrais No.9 Rt.05/03 Cikunir Bekasi </v>
          </cell>
          <cell r="AB81" t="str">
            <v>08777708151</v>
          </cell>
          <cell r="AC81" t="str">
            <v>Bekasi</v>
          </cell>
          <cell r="AK81" t="str">
            <v>Hj. RETNO DWI ASTUTI, S.Ag, MM</v>
          </cell>
          <cell r="AL81" t="str">
            <v>Hj. Retno Dwi Astuti, S.Ag, Mm</v>
          </cell>
        </row>
        <row r="82">
          <cell r="A82">
            <v>70</v>
          </cell>
          <cell r="B82" t="str">
            <v>Hj. NOVRIYANI, S.Pd</v>
          </cell>
          <cell r="C82" t="str">
            <v>196711041988032012</v>
          </cell>
          <cell r="D82" t="str">
            <v>III/d</v>
          </cell>
          <cell r="E82">
            <v>41000</v>
          </cell>
          <cell r="F82" t="str">
            <v>Pelaksana pada Subbag Tata Usaha Direktorat  Pengelolaan Dana Haji</v>
          </cell>
          <cell r="G82">
            <v>41730</v>
          </cell>
          <cell r="H82">
            <v>19</v>
          </cell>
          <cell r="I82">
            <v>1</v>
          </cell>
          <cell r="J82">
            <v>9861</v>
          </cell>
          <cell r="M82" t="str">
            <v>STKIP</v>
          </cell>
          <cell r="N82">
            <v>1999</v>
          </cell>
          <cell r="O82" t="str">
            <v>S1</v>
          </cell>
          <cell r="P82" t="str">
            <v>Administrasi Umum</v>
          </cell>
          <cell r="Q82">
            <v>17284</v>
          </cell>
          <cell r="R82" t="str">
            <v>Jakarta, 4 November 1967</v>
          </cell>
          <cell r="S82">
            <v>32203</v>
          </cell>
          <cell r="T82">
            <v>24780</v>
          </cell>
          <cell r="U82">
            <v>45997</v>
          </cell>
          <cell r="V82">
            <v>5</v>
          </cell>
          <cell r="W82" t="str">
            <v>5.5</v>
          </cell>
          <cell r="X82">
            <v>1</v>
          </cell>
          <cell r="Y82" t="str">
            <v>c</v>
          </cell>
          <cell r="Z82" t="str">
            <v>W</v>
          </cell>
          <cell r="AA82" t="str">
            <v>Jl. Karet Pasar Baru Barat I No.94, RT 6 / RW 7, Karet Tengsin, Jakarta Pusat</v>
          </cell>
          <cell r="AB82" t="str">
            <v>08128068009</v>
          </cell>
          <cell r="AC82" t="str">
            <v>Jkt</v>
          </cell>
          <cell r="AK82" t="str">
            <v>Hj. NOVRIYANI, S.Pd</v>
          </cell>
          <cell r="AL82" t="str">
            <v>Hj. Novriyani, S.Pd</v>
          </cell>
        </row>
        <row r="83">
          <cell r="A83">
            <v>71</v>
          </cell>
          <cell r="B83" t="str">
            <v>Hj. FAJRIS SAIDAH, SE</v>
          </cell>
          <cell r="C83" t="str">
            <v>196502131986032003</v>
          </cell>
          <cell r="D83" t="str">
            <v>III/d</v>
          </cell>
          <cell r="E83">
            <v>41183</v>
          </cell>
          <cell r="F83" t="str">
            <v>Pelaksana pada Seksi Program dan Portofolio Subdit Fasilitasi Badan Pengelola Dana Abadi Umat Direktorat Pengelolaan Dana Haji</v>
          </cell>
          <cell r="G83">
            <v>41730</v>
          </cell>
          <cell r="H83">
            <v>21</v>
          </cell>
          <cell r="I83">
            <v>7</v>
          </cell>
          <cell r="J83">
            <v>10592</v>
          </cell>
          <cell r="M83" t="str">
            <v>STIE Jagakarsa</v>
          </cell>
          <cell r="N83">
            <v>1998</v>
          </cell>
          <cell r="O83" t="str">
            <v>S1</v>
          </cell>
          <cell r="P83" t="str">
            <v>Manajemen</v>
          </cell>
          <cell r="Q83">
            <v>18278</v>
          </cell>
          <cell r="R83" t="str">
            <v>Jakarta,13 Februari 1965</v>
          </cell>
          <cell r="S83">
            <v>31472</v>
          </cell>
          <cell r="T83">
            <v>23786</v>
          </cell>
          <cell r="U83">
            <v>45003</v>
          </cell>
          <cell r="V83">
            <v>5</v>
          </cell>
          <cell r="W83" t="str">
            <v>5.4</v>
          </cell>
          <cell r="X83">
            <v>1</v>
          </cell>
          <cell r="Y83" t="str">
            <v>c</v>
          </cell>
          <cell r="Z83" t="str">
            <v>W</v>
          </cell>
          <cell r="AA83" t="str">
            <v>Jl.Al Bashor Rt.14/03 No.65 Kel Dukuh Kramat Jati Jakarta Timur</v>
          </cell>
          <cell r="AB83" t="str">
            <v>08170831783</v>
          </cell>
          <cell r="AC83" t="str">
            <v>Jkt</v>
          </cell>
          <cell r="AK83" t="str">
            <v>Hj. FAJRIS SAIDAH, SE</v>
          </cell>
          <cell r="AL83" t="str">
            <v>Hj. Fajris Saidah, Se</v>
          </cell>
        </row>
        <row r="84">
          <cell r="A84">
            <v>72</v>
          </cell>
          <cell r="B84" t="str">
            <v>H. M. RAMLI, SE</v>
          </cell>
          <cell r="C84" t="str">
            <v>196204171985031004</v>
          </cell>
          <cell r="D84" t="str">
            <v>III/d</v>
          </cell>
          <cell r="E84">
            <v>41365</v>
          </cell>
          <cell r="F84" t="str">
            <v>Kasi Program dan Portofolio pada Subdit Fasilitasi Badan Pengelola Dana Abadi Umat Direktorat Pengelolaan Dana Haji</v>
          </cell>
          <cell r="G84">
            <v>42053</v>
          </cell>
          <cell r="H84">
            <v>23</v>
          </cell>
          <cell r="I84" t="str">
            <v>1</v>
          </cell>
          <cell r="J84">
            <v>10957</v>
          </cell>
          <cell r="K84" t="str">
            <v>Diklatpim Tk. IV</v>
          </cell>
          <cell r="L84">
            <v>2011</v>
          </cell>
          <cell r="M84" t="str">
            <v>UIC</v>
          </cell>
          <cell r="N84">
            <v>2002</v>
          </cell>
          <cell r="O84" t="str">
            <v>S1</v>
          </cell>
          <cell r="P84" t="str">
            <v>Manajemen</v>
          </cell>
          <cell r="Q84">
            <v>19311</v>
          </cell>
          <cell r="R84" t="str">
            <v>Jakarta, 17 April 1962</v>
          </cell>
          <cell r="S84">
            <v>31107</v>
          </cell>
          <cell r="T84">
            <v>22753</v>
          </cell>
          <cell r="U84">
            <v>43970</v>
          </cell>
          <cell r="V84">
            <v>5</v>
          </cell>
          <cell r="W84" t="str">
            <v>5.4</v>
          </cell>
          <cell r="X84">
            <v>1</v>
          </cell>
          <cell r="Y84" t="str">
            <v>c</v>
          </cell>
          <cell r="Z84" t="str">
            <v>P</v>
          </cell>
          <cell r="AA84" t="str">
            <v>Jl.Kayumanis X Baru No.5 Rt.05/09 Jakarta Timur</v>
          </cell>
          <cell r="AB84" t="str">
            <v>08129062665</v>
          </cell>
          <cell r="AC84" t="str">
            <v>Jkt</v>
          </cell>
          <cell r="AK84" t="str">
            <v>H. M. RAMLI, SE</v>
          </cell>
          <cell r="AL84" t="str">
            <v>H. M. Ramli, Se</v>
          </cell>
        </row>
        <row r="85">
          <cell r="A85">
            <v>73</v>
          </cell>
          <cell r="B85" t="str">
            <v>H. M. AGUS SYAFI', S.Ag</v>
          </cell>
          <cell r="C85" t="str">
            <v>197608232000121003</v>
          </cell>
          <cell r="D85" t="str">
            <v>III/d</v>
          </cell>
          <cell r="E85">
            <v>41365</v>
          </cell>
          <cell r="F85" t="str">
            <v>Kasi Rekrutmen Petugas pada Subdit Pembinaan Petugas Haji Direktorat Pembinaan Haji dan Umrah</v>
          </cell>
          <cell r="G85">
            <v>41502</v>
          </cell>
          <cell r="H85">
            <v>12</v>
          </cell>
          <cell r="I85">
            <v>4</v>
          </cell>
          <cell r="J85">
            <v>5203</v>
          </cell>
          <cell r="K85" t="str">
            <v>Diklatpim Tk. IV</v>
          </cell>
          <cell r="L85">
            <v>2011</v>
          </cell>
          <cell r="M85" t="str">
            <v>IAIN SYAHID</v>
          </cell>
          <cell r="N85">
            <v>1999</v>
          </cell>
          <cell r="O85" t="str">
            <v>S1</v>
          </cell>
          <cell r="P85" t="str">
            <v>Dakwah</v>
          </cell>
          <cell r="Q85">
            <v>14069</v>
          </cell>
          <cell r="R85" t="str">
            <v>Tuban, 23 Agustus 1976</v>
          </cell>
          <cell r="S85">
            <v>36861</v>
          </cell>
          <cell r="T85">
            <v>27995</v>
          </cell>
          <cell r="U85">
            <v>49212</v>
          </cell>
          <cell r="V85">
            <v>2</v>
          </cell>
          <cell r="W85" t="str">
            <v>2.2</v>
          </cell>
          <cell r="X85">
            <v>1</v>
          </cell>
          <cell r="Y85" t="str">
            <v>b</v>
          </cell>
          <cell r="Z85" t="str">
            <v>P</v>
          </cell>
          <cell r="AA85" t="str">
            <v>Jl. Malaka II/10 no.93 RT.03/06. Malaka Sari, Duren sawit Jakrta Timur</v>
          </cell>
          <cell r="AB85" t="str">
            <v>08158284231</v>
          </cell>
          <cell r="AC85" t="str">
            <v>Jkt</v>
          </cell>
          <cell r="AK85" t="str">
            <v>H. M. AGUS SYAFI', S.Ag</v>
          </cell>
          <cell r="AL85" t="str">
            <v>H. M. Agus Syafi', S.Ag</v>
          </cell>
        </row>
        <row r="86">
          <cell r="A86">
            <v>74</v>
          </cell>
          <cell r="B86" t="str">
            <v>H. SARDI, S.Pd.I</v>
          </cell>
          <cell r="C86" t="str">
            <v>196404161986031002</v>
          </cell>
          <cell r="D86" t="str">
            <v>III/d</v>
          </cell>
          <cell r="E86">
            <v>41365</v>
          </cell>
          <cell r="F86" t="str">
            <v>Pelaksana pada Subbag Perlengkapan dan Barang Milik Negara Bagian Umum Sekretariat Ditjen PHU</v>
          </cell>
          <cell r="G86">
            <v>41730</v>
          </cell>
          <cell r="H86">
            <v>22</v>
          </cell>
          <cell r="I86">
            <v>0</v>
          </cell>
          <cell r="J86">
            <v>10592</v>
          </cell>
          <cell r="M86" t="str">
            <v>IAIA</v>
          </cell>
          <cell r="N86">
            <v>2003</v>
          </cell>
          <cell r="O86" t="str">
            <v>S1</v>
          </cell>
          <cell r="P86" t="str">
            <v>Pendidikan Agama Islam</v>
          </cell>
          <cell r="Q86">
            <v>18581</v>
          </cell>
          <cell r="R86" t="str">
            <v>Tangerang, 16 April 1964</v>
          </cell>
          <cell r="S86">
            <v>31472</v>
          </cell>
          <cell r="T86">
            <v>23483</v>
          </cell>
          <cell r="U86">
            <v>44700</v>
          </cell>
          <cell r="V86">
            <v>1</v>
          </cell>
          <cell r="W86" t="str">
            <v>1.4</v>
          </cell>
          <cell r="X86">
            <v>1</v>
          </cell>
          <cell r="Y86" t="str">
            <v>c</v>
          </cell>
          <cell r="Z86" t="str">
            <v>P</v>
          </cell>
          <cell r="AA86" t="str">
            <v>Jl.Oscar III Rt.01/02 No.18 Pamulang Tangerang Selatan</v>
          </cell>
          <cell r="AB86" t="str">
            <v>085711343764</v>
          </cell>
          <cell r="AC86" t="str">
            <v>Tangerang</v>
          </cell>
          <cell r="AK86" t="str">
            <v>H. SARDI, S.Pd.I</v>
          </cell>
          <cell r="AL86" t="str">
            <v>H. Sardi, S.Pd.I</v>
          </cell>
        </row>
        <row r="87">
          <cell r="A87">
            <v>75</v>
          </cell>
          <cell r="B87" t="str">
            <v>MOH. HASAN AFANDI</v>
          </cell>
          <cell r="C87" t="str">
            <v>197409121995121001</v>
          </cell>
          <cell r="D87" t="str">
            <v>III/d</v>
          </cell>
          <cell r="E87">
            <v>41548</v>
          </cell>
          <cell r="F87" t="str">
            <v xml:space="preserve">Kepala Bagian Sistem Informasi Haji Terpadu </v>
          </cell>
          <cell r="G87">
            <v>41669</v>
          </cell>
          <cell r="H87">
            <v>15</v>
          </cell>
          <cell r="I87">
            <v>10</v>
          </cell>
          <cell r="J87">
            <v>7030</v>
          </cell>
          <cell r="M87" t="str">
            <v>Hiroshima University Japan</v>
          </cell>
          <cell r="N87">
            <v>2009</v>
          </cell>
          <cell r="O87" t="str">
            <v>S2</v>
          </cell>
          <cell r="P87" t="str">
            <v>Development Science</v>
          </cell>
          <cell r="Q87">
            <v>14780</v>
          </cell>
          <cell r="R87" t="str">
            <v>Sampang, 12 September 1974</v>
          </cell>
          <cell r="S87">
            <v>35034</v>
          </cell>
          <cell r="T87">
            <v>27284</v>
          </cell>
          <cell r="U87">
            <v>48501</v>
          </cell>
          <cell r="V87">
            <v>1</v>
          </cell>
          <cell r="W87" t="str">
            <v>1.3</v>
          </cell>
          <cell r="X87">
            <v>1</v>
          </cell>
          <cell r="Y87" t="str">
            <v>b</v>
          </cell>
          <cell r="Z87" t="str">
            <v>P</v>
          </cell>
          <cell r="AA87" t="str">
            <v>Jl. Gurame Timur 2 Kav. 79, RT 003/01, Bambu Apus, Pamulang</v>
          </cell>
          <cell r="AB87" t="str">
            <v>087881256337</v>
          </cell>
          <cell r="AC87" t="str">
            <v>Tangerang</v>
          </cell>
          <cell r="AK87" t="str">
            <v>H. MOH. HASAN AFANDI, S.Si, M.Sc</v>
          </cell>
          <cell r="AL87" t="str">
            <v>H. Moh. Hasan Afandi, S.Si, M.Sc</v>
          </cell>
        </row>
        <row r="88">
          <cell r="A88">
            <v>76</v>
          </cell>
          <cell r="B88" t="str">
            <v>H. ROSIDI, S.Sos</v>
          </cell>
          <cell r="C88" t="str">
            <v>196210121985031005</v>
          </cell>
          <cell r="D88" t="str">
            <v>III/d</v>
          </cell>
          <cell r="E88">
            <v>41548</v>
          </cell>
          <cell r="F88" t="str">
            <v>Kasi Monitoring dan Evaluasi Transportasi dan Kesehatan Haji pada Subdit Transportasi Haji Direktorat Pelayanan Haji Luar Negeri</v>
          </cell>
          <cell r="G88">
            <v>41683</v>
          </cell>
          <cell r="H88">
            <v>23</v>
          </cell>
          <cell r="I88">
            <v>7</v>
          </cell>
          <cell r="J88">
            <v>10957</v>
          </cell>
          <cell r="K88" t="str">
            <v>Diklatpim Tk. IV</v>
          </cell>
          <cell r="L88">
            <v>2013</v>
          </cell>
          <cell r="M88" t="str">
            <v>STIA YAPPANN</v>
          </cell>
          <cell r="N88">
            <v>2003</v>
          </cell>
          <cell r="O88" t="str">
            <v>S1</v>
          </cell>
          <cell r="P88" t="str">
            <v>Ilmu Administrasi</v>
          </cell>
          <cell r="Q88">
            <v>19133</v>
          </cell>
          <cell r="R88" t="str">
            <v>Bumiayu, 12 Oktober 1962</v>
          </cell>
          <cell r="S88">
            <v>31107</v>
          </cell>
          <cell r="T88">
            <v>22931</v>
          </cell>
          <cell r="U88">
            <v>44148</v>
          </cell>
          <cell r="V88">
            <v>4</v>
          </cell>
          <cell r="W88" t="str">
            <v>4.3</v>
          </cell>
          <cell r="X88">
            <v>1</v>
          </cell>
          <cell r="Y88" t="str">
            <v>c</v>
          </cell>
          <cell r="Z88" t="str">
            <v>P</v>
          </cell>
          <cell r="AA88" t="str">
            <v>Kp. Cipedak Srengseng Sawah Jagakarsa no. 39 A, Jakarta Selatan</v>
          </cell>
          <cell r="AB88" t="str">
            <v>081284610290</v>
          </cell>
          <cell r="AC88" t="str">
            <v>Jkt</v>
          </cell>
          <cell r="AK88" t="str">
            <v>H. ROSIDI, S.Sos</v>
          </cell>
          <cell r="AL88" t="str">
            <v>H. Rosidi, S.Sos</v>
          </cell>
        </row>
        <row r="89">
          <cell r="A89">
            <v>77</v>
          </cell>
          <cell r="B89" t="str">
            <v>H. AHMAD ABDULLAH, S.Ag, M.AP</v>
          </cell>
          <cell r="C89" t="str">
            <v>197008102002121012</v>
          </cell>
          <cell r="D89" t="str">
            <v>III/d</v>
          </cell>
          <cell r="E89">
            <v>41548</v>
          </cell>
          <cell r="F89" t="str">
            <v>Kasi Pelayanan Katering pada Subdit Katering Haji Direktorat Pelayanan Haji Luar Negeri</v>
          </cell>
          <cell r="G89">
            <v>41683</v>
          </cell>
          <cell r="H89">
            <v>10</v>
          </cell>
          <cell r="I89">
            <v>10</v>
          </cell>
          <cell r="J89">
            <v>4473</v>
          </cell>
          <cell r="K89" t="str">
            <v>Diklatpim Tk. IV</v>
          </cell>
          <cell r="L89">
            <v>2013</v>
          </cell>
          <cell r="M89" t="str">
            <v>STIA LAN</v>
          </cell>
          <cell r="N89">
            <v>2008</v>
          </cell>
          <cell r="O89" t="str">
            <v>S2</v>
          </cell>
          <cell r="P89" t="str">
            <v>Manajemen Sumber Daya Aparatur</v>
          </cell>
          <cell r="Q89">
            <v>16274</v>
          </cell>
          <cell r="R89" t="str">
            <v>Cianjur, 10 Agustus 1970</v>
          </cell>
          <cell r="S89">
            <v>37591</v>
          </cell>
          <cell r="T89">
            <v>25790</v>
          </cell>
          <cell r="U89">
            <v>47007</v>
          </cell>
          <cell r="V89">
            <v>4</v>
          </cell>
          <cell r="W89" t="str">
            <v>4.2</v>
          </cell>
          <cell r="X89">
            <v>1</v>
          </cell>
          <cell r="Y89" t="str">
            <v>c</v>
          </cell>
          <cell r="Z89" t="str">
            <v>P</v>
          </cell>
          <cell r="AA89" t="str">
            <v>Jl.Anyelir Barat II Blok J-5 No.1 Pondok Hijau Permai Bekasi Timur</v>
          </cell>
          <cell r="AB89" t="str">
            <v>08111743341, 081310756970</v>
          </cell>
          <cell r="AC89" t="str">
            <v>Bekasi</v>
          </cell>
          <cell r="AK89" t="str">
            <v>H. AHMAD ABDULLAH, S.Ag, M.AP</v>
          </cell>
          <cell r="AL89" t="str">
            <v>H. Ahmad Abdullah, S.Ag, M.Ap</v>
          </cell>
        </row>
        <row r="90">
          <cell r="A90">
            <v>78</v>
          </cell>
          <cell r="B90" t="str">
            <v>H. DENY HIDAYAT</v>
          </cell>
          <cell r="C90" t="str">
            <v>196311241985111001</v>
          </cell>
          <cell r="D90" t="str">
            <v>III/d</v>
          </cell>
          <cell r="E90">
            <v>41548</v>
          </cell>
          <cell r="F90" t="str">
            <v>Arsiparis Pelaksana Lanjutan pada Subbag Tata Usaha Bagian Umum Sekretariat Ditjen PHU</v>
          </cell>
          <cell r="G90">
            <v>41730</v>
          </cell>
          <cell r="H90">
            <v>22</v>
          </cell>
          <cell r="I90">
            <v>11</v>
          </cell>
          <cell r="J90">
            <v>10712</v>
          </cell>
          <cell r="M90" t="str">
            <v>SMA</v>
          </cell>
          <cell r="N90">
            <v>1984</v>
          </cell>
          <cell r="O90" t="str">
            <v>SLTA</v>
          </cell>
          <cell r="Q90">
            <v>19042</v>
          </cell>
          <cell r="R90" t="str">
            <v>Jakarta, 24 November 1963</v>
          </cell>
          <cell r="S90">
            <v>31352</v>
          </cell>
          <cell r="T90">
            <v>23022</v>
          </cell>
          <cell r="U90">
            <v>44239</v>
          </cell>
          <cell r="V90">
            <v>1</v>
          </cell>
          <cell r="W90" t="str">
            <v>1.4</v>
          </cell>
          <cell r="X90">
            <v>1</v>
          </cell>
          <cell r="Y90" t="str">
            <v>c</v>
          </cell>
          <cell r="Z90" t="str">
            <v>P</v>
          </cell>
          <cell r="AA90" t="str">
            <v>Jl.Walisongo I Blok A No.48 Rt.01/15  KOMP.DEPAG Pabuaran Bj Gede Bogor</v>
          </cell>
          <cell r="AB90" t="str">
            <v>081318880978</v>
          </cell>
          <cell r="AC90" t="str">
            <v>Bogor</v>
          </cell>
          <cell r="AK90" t="str">
            <v>H. DENY HIDAYAT</v>
          </cell>
          <cell r="AL90" t="str">
            <v>H. Deny Hidayat</v>
          </cell>
        </row>
        <row r="91">
          <cell r="A91">
            <v>79</v>
          </cell>
          <cell r="B91" t="str">
            <v>H. AHMAD RIZAL, S.Sos</v>
          </cell>
          <cell r="C91" t="str">
            <v>197201261992031001</v>
          </cell>
          <cell r="D91" t="str">
            <v>III/d</v>
          </cell>
          <cell r="E91">
            <v>41548</v>
          </cell>
          <cell r="F91" t="str">
            <v>Pelaksana pada Seksi Rekrutmen Petugas Subdit Pembinaan Petugas Haji Direktorat Pembinaan Haji dan Umrah</v>
          </cell>
          <cell r="G91">
            <v>41730</v>
          </cell>
          <cell r="H91">
            <v>14</v>
          </cell>
          <cell r="I91">
            <v>6</v>
          </cell>
          <cell r="J91">
            <v>8400</v>
          </cell>
          <cell r="M91" t="str">
            <v>STIA YAPPANN</v>
          </cell>
          <cell r="N91">
            <v>2001</v>
          </cell>
          <cell r="O91" t="str">
            <v>S1</v>
          </cell>
          <cell r="P91" t="str">
            <v>Ilmu Administrasi</v>
          </cell>
          <cell r="Q91">
            <v>15740</v>
          </cell>
          <cell r="R91" t="str">
            <v>Jakarta, 26 Januari 1972</v>
          </cell>
          <cell r="S91">
            <v>33664</v>
          </cell>
          <cell r="T91">
            <v>26324</v>
          </cell>
          <cell r="U91">
            <v>47541</v>
          </cell>
          <cell r="V91">
            <v>2</v>
          </cell>
          <cell r="W91" t="str">
            <v>2.2</v>
          </cell>
          <cell r="X91">
            <v>1</v>
          </cell>
          <cell r="Y91" t="str">
            <v>b</v>
          </cell>
          <cell r="Z91" t="str">
            <v>P</v>
          </cell>
          <cell r="AA91" t="str">
            <v>Jl.Salam IV No.1 Rt.05/07 Kebon Jeruk Jakarta Barat</v>
          </cell>
          <cell r="AB91" t="str">
            <v>0816711664</v>
          </cell>
          <cell r="AC91" t="str">
            <v>Jkt</v>
          </cell>
          <cell r="AK91" t="str">
            <v>H. AHMAD RIZAL, S.Sos</v>
          </cell>
          <cell r="AL91" t="str">
            <v>H. Ahmad Rizal, S.Sos</v>
          </cell>
        </row>
        <row r="92">
          <cell r="A92">
            <v>80</v>
          </cell>
          <cell r="B92" t="str">
            <v>Hj. NURHAYATI RAMELAN, S.Ag</v>
          </cell>
          <cell r="C92" t="str">
            <v>196805041988032001</v>
          </cell>
          <cell r="D92" t="str">
            <v>III/d</v>
          </cell>
          <cell r="E92">
            <v>41548</v>
          </cell>
          <cell r="F92" t="str">
            <v>Pelaksana pada Subbag Ortala Bagian Ortala dan Kepegawaian Sekretariat Ditjen PHU</v>
          </cell>
          <cell r="G92">
            <v>41857</v>
          </cell>
          <cell r="H92">
            <v>21</v>
          </cell>
          <cell r="I92">
            <v>5</v>
          </cell>
          <cell r="J92">
            <v>9861</v>
          </cell>
          <cell r="M92" t="str">
            <v>IAIN</v>
          </cell>
          <cell r="N92">
            <v>2001</v>
          </cell>
          <cell r="O92" t="str">
            <v>S1</v>
          </cell>
          <cell r="P92" t="str">
            <v>Pendidikan Agama Islam</v>
          </cell>
          <cell r="Q92">
            <v>17102</v>
          </cell>
          <cell r="R92" t="str">
            <v>Jakarta, 4 Mei 1968</v>
          </cell>
          <cell r="S92">
            <v>32203</v>
          </cell>
          <cell r="T92">
            <v>24962</v>
          </cell>
          <cell r="U92">
            <v>46179</v>
          </cell>
          <cell r="V92">
            <v>1</v>
          </cell>
          <cell r="W92" t="str">
            <v>1.2</v>
          </cell>
          <cell r="X92">
            <v>1</v>
          </cell>
          <cell r="Y92" t="str">
            <v>c</v>
          </cell>
          <cell r="Z92" t="str">
            <v>W</v>
          </cell>
          <cell r="AA92" t="str">
            <v>Jl. Komplek Depag, Jl. Walisongo 4 No. 7 RT 010/15 Kel. Pabuaran, Kec. Bojong Gede</v>
          </cell>
          <cell r="AB92" t="str">
            <v>081385421203, 02187982330</v>
          </cell>
          <cell r="AC92" t="str">
            <v>Bogor</v>
          </cell>
          <cell r="AK92" t="str">
            <v>Hj. NURHAYATI RAMELAN, S.Ag</v>
          </cell>
          <cell r="AL92" t="str">
            <v>Hj. Nurhayati Ramelan, S.Ag</v>
          </cell>
        </row>
        <row r="93">
          <cell r="A93">
            <v>81</v>
          </cell>
          <cell r="B93" t="str">
            <v>H. IR. MUKHAMMAD KHANIF, M.B.A</v>
          </cell>
          <cell r="C93" t="str">
            <v>196608302003121001</v>
          </cell>
          <cell r="D93" t="str">
            <v>III/d</v>
          </cell>
          <cell r="E93">
            <v>41730</v>
          </cell>
          <cell r="F93" t="str">
            <v>Kasubdit Asrama Haji pada Direktorat Pelayanan Haji Dalam Negeri</v>
          </cell>
          <cell r="G93">
            <v>42041</v>
          </cell>
          <cell r="H93">
            <v>17</v>
          </cell>
          <cell r="I93">
            <v>3</v>
          </cell>
          <cell r="J93">
            <v>4108</v>
          </cell>
          <cell r="K93" t="str">
            <v>Diklatpim Tk. IV</v>
          </cell>
          <cell r="L93">
            <v>2013</v>
          </cell>
          <cell r="M93" t="str">
            <v>Malaysia</v>
          </cell>
          <cell r="N93">
            <v>1999</v>
          </cell>
          <cell r="O93" t="str">
            <v>S2</v>
          </cell>
          <cell r="P93" t="str">
            <v>Perniagaan</v>
          </cell>
          <cell r="Q93">
            <v>17715</v>
          </cell>
          <cell r="R93" t="str">
            <v>Yogyakarta, 30 Agustus 1966</v>
          </cell>
          <cell r="S93">
            <v>37956</v>
          </cell>
          <cell r="T93">
            <v>24349</v>
          </cell>
          <cell r="U93">
            <v>44805</v>
          </cell>
          <cell r="V93">
            <v>3</v>
          </cell>
          <cell r="W93" t="str">
            <v>3.3</v>
          </cell>
          <cell r="X93">
            <v>1</v>
          </cell>
          <cell r="Y93" t="str">
            <v>c</v>
          </cell>
          <cell r="Z93" t="str">
            <v>P</v>
          </cell>
          <cell r="AA93" t="str">
            <v>Jl. Kardela I/2, Karet Setiabudi Jakarta selatan RT.03/04, 12920</v>
          </cell>
          <cell r="AB93" t="str">
            <v>081807540711</v>
          </cell>
          <cell r="AC93" t="str">
            <v>Jkt</v>
          </cell>
          <cell r="AD93" t="str">
            <v>KP April 2014</v>
          </cell>
          <cell r="AK93" t="str">
            <v>H. IR. MUKHAMMAD KHANIF, MBA</v>
          </cell>
          <cell r="AL93" t="str">
            <v>H. Ir. Mukhammad Khanif, Mba</v>
          </cell>
        </row>
        <row r="94">
          <cell r="A94">
            <v>82</v>
          </cell>
          <cell r="B94" t="str">
            <v>Dr. H. NASRULLAH JASAM, MA</v>
          </cell>
          <cell r="C94" t="str">
            <v>197506102008011027</v>
          </cell>
          <cell r="D94" t="str">
            <v>III/d</v>
          </cell>
          <cell r="E94">
            <v>41730</v>
          </cell>
          <cell r="F94" t="str">
            <v>Kasubdit Akomodasi Haji pada Direktorat Pelayanan Haji Luar Negeri</v>
          </cell>
          <cell r="G94">
            <v>42041</v>
          </cell>
          <cell r="H94">
            <v>3</v>
          </cell>
          <cell r="I94">
            <v>9</v>
          </cell>
          <cell r="J94">
            <v>2616</v>
          </cell>
          <cell r="M94" t="str">
            <v>Univ. Abd. Malik Al Sa'di</v>
          </cell>
          <cell r="N94">
            <v>2010</v>
          </cell>
          <cell r="O94" t="str">
            <v>S3</v>
          </cell>
          <cell r="P94" t="str">
            <v>Sejarah Agama dan Peradaban Timur</v>
          </cell>
          <cell r="Q94">
            <v>14509</v>
          </cell>
          <cell r="R94" t="str">
            <v>Jakarta, 10 Juni 1975</v>
          </cell>
          <cell r="S94">
            <v>39448</v>
          </cell>
          <cell r="T94">
            <v>27555</v>
          </cell>
          <cell r="U94">
            <v>48772</v>
          </cell>
          <cell r="V94">
            <v>4</v>
          </cell>
          <cell r="W94" t="str">
            <v>4.1</v>
          </cell>
          <cell r="X94">
            <v>1</v>
          </cell>
          <cell r="Y94" t="str">
            <v>b</v>
          </cell>
          <cell r="Z94" t="str">
            <v>P</v>
          </cell>
          <cell r="AA94" t="str">
            <v>Jl. Gaga Rawa Kompeni RT 03/04 Kamal-Kalideres,Jakarta Barat, 11810</v>
          </cell>
          <cell r="AB94" t="str">
            <v>081314629654</v>
          </cell>
          <cell r="AC94" t="str">
            <v>Jkt</v>
          </cell>
          <cell r="AK94" t="str">
            <v>Dr. H. NASRULLAH JASAM, MA</v>
          </cell>
          <cell r="AL94" t="str">
            <v>Dr. H. Nasrullah Jasam, Ma</v>
          </cell>
        </row>
        <row r="95">
          <cell r="A95">
            <v>83</v>
          </cell>
          <cell r="B95" t="str">
            <v>H. SYAHRUDIN, S.Pd.I</v>
          </cell>
          <cell r="C95" t="str">
            <v>196101011986031011</v>
          </cell>
          <cell r="D95" t="str">
            <v>III/d</v>
          </cell>
          <cell r="E95">
            <v>41730</v>
          </cell>
          <cell r="F95" t="str">
            <v>Kasi Dokumen Haji pada Subdit Dokumen dan Perlengkapan Haji Direktorat Pelayanan Haji Dalam Negeri</v>
          </cell>
          <cell r="G95">
            <v>42053</v>
          </cell>
          <cell r="H95">
            <v>23</v>
          </cell>
          <cell r="I95">
            <v>1</v>
          </cell>
          <cell r="J95">
            <v>10592</v>
          </cell>
          <cell r="M95" t="str">
            <v>IAIA</v>
          </cell>
          <cell r="N95">
            <v>2003</v>
          </cell>
          <cell r="O95" t="str">
            <v>S1</v>
          </cell>
          <cell r="P95" t="str">
            <v>Pendidikan Agama Islam</v>
          </cell>
          <cell r="Q95">
            <v>19782</v>
          </cell>
          <cell r="R95" t="str">
            <v>Tangerang, 1 Januari 1961</v>
          </cell>
          <cell r="S95">
            <v>31472</v>
          </cell>
          <cell r="T95">
            <v>22282</v>
          </cell>
          <cell r="U95">
            <v>43499</v>
          </cell>
          <cell r="V95">
            <v>3</v>
          </cell>
          <cell r="W95" t="str">
            <v>3.2</v>
          </cell>
          <cell r="X95">
            <v>1</v>
          </cell>
          <cell r="Y95" t="str">
            <v>c</v>
          </cell>
          <cell r="Z95" t="str">
            <v>P</v>
          </cell>
          <cell r="AA95" t="str">
            <v>Jl. Anyelir AA2 RT.03/011 no.12A Bintara Bekasi</v>
          </cell>
          <cell r="AB95" t="str">
            <v>08121053604</v>
          </cell>
          <cell r="AC95" t="str">
            <v>Bekasi</v>
          </cell>
          <cell r="AD95" t="str">
            <v>KP April 2014</v>
          </cell>
          <cell r="AK95" t="str">
            <v>H. SYAHRUDIN, S.Pd.I</v>
          </cell>
          <cell r="AL95" t="str">
            <v>H. Syahrudin, S.Pd.I</v>
          </cell>
        </row>
        <row r="96">
          <cell r="A96">
            <v>84</v>
          </cell>
          <cell r="B96" t="str">
            <v>H. AGUS MIROJI, S.Ag, M.Si</v>
          </cell>
          <cell r="C96" t="str">
            <v>197408182001121003</v>
          </cell>
          <cell r="D96" t="str">
            <v>III/d</v>
          </cell>
          <cell r="E96">
            <v>41730</v>
          </cell>
          <cell r="F96" t="str">
            <v>Kasubbag Tata Usaha pada Direktorat Pembinaan Haji dan Umrah</v>
          </cell>
          <cell r="G96">
            <v>42053</v>
          </cell>
          <cell r="H96">
            <v>12</v>
          </cell>
          <cell r="I96">
            <v>4</v>
          </cell>
          <cell r="J96">
            <v>4838</v>
          </cell>
          <cell r="M96" t="str">
            <v>STIA YAPPANN</v>
          </cell>
          <cell r="N96">
            <v>2008</v>
          </cell>
          <cell r="O96" t="str">
            <v>S2</v>
          </cell>
          <cell r="P96" t="str">
            <v>Ilmu Administrasi</v>
          </cell>
          <cell r="Q96">
            <v>14805</v>
          </cell>
          <cell r="R96" t="str">
            <v>Jakarta, 18 Agustus 1974</v>
          </cell>
          <cell r="S96">
            <v>37226</v>
          </cell>
          <cell r="T96">
            <v>27259</v>
          </cell>
          <cell r="U96">
            <v>48476</v>
          </cell>
          <cell r="V96">
            <v>2</v>
          </cell>
          <cell r="W96" t="str">
            <v>2.5</v>
          </cell>
          <cell r="X96">
            <v>1</v>
          </cell>
          <cell r="Y96" t="str">
            <v>b</v>
          </cell>
          <cell r="Z96" t="str">
            <v>P</v>
          </cell>
          <cell r="AA96" t="str">
            <v>Komplek Depkes III Kav.91A Rt.09/01 Jatibening, Pondok Gede Bekasi</v>
          </cell>
          <cell r="AB96" t="str">
            <v>0819706795</v>
          </cell>
          <cell r="AC96" t="str">
            <v>Bekasi</v>
          </cell>
          <cell r="AD96" t="str">
            <v>KP April 2014</v>
          </cell>
          <cell r="AK96" t="str">
            <v>H. AGUS MIROJI, S.Ag, M.Si</v>
          </cell>
          <cell r="AL96" t="str">
            <v>H. Agus Miroji, S.Ag, M.Si</v>
          </cell>
        </row>
        <row r="97">
          <cell r="A97">
            <v>85</v>
          </cell>
          <cell r="B97" t="str">
            <v>Hj. ERMIZAL, SE</v>
          </cell>
          <cell r="C97" t="str">
            <v>196004041988032002</v>
          </cell>
          <cell r="D97" t="str">
            <v>III/d</v>
          </cell>
          <cell r="E97">
            <v>41730</v>
          </cell>
          <cell r="F97" t="str">
            <v>Pelaksana pada Seksi Analisis dan Pelaporan Subdit Fasilitasi Komisi Pengawas Haji Indonesia Direktorat Pelayanan Haji Luar Negeri</v>
          </cell>
          <cell r="G97">
            <v>42047</v>
          </cell>
          <cell r="H97">
            <v>24</v>
          </cell>
          <cell r="I97">
            <v>1</v>
          </cell>
          <cell r="J97">
            <v>9861</v>
          </cell>
          <cell r="M97" t="str">
            <v>STIE</v>
          </cell>
          <cell r="N97">
            <v>2010</v>
          </cell>
          <cell r="O97" t="str">
            <v>S1</v>
          </cell>
          <cell r="P97" t="str">
            <v>Manajemen</v>
          </cell>
          <cell r="Q97">
            <v>20057</v>
          </cell>
          <cell r="R97" t="str">
            <v>Padang, 1 April 1960</v>
          </cell>
          <cell r="S97">
            <v>32203</v>
          </cell>
          <cell r="T97">
            <v>22007</v>
          </cell>
          <cell r="U97">
            <v>43224</v>
          </cell>
          <cell r="V97">
            <v>4</v>
          </cell>
          <cell r="W97" t="str">
            <v>4.4</v>
          </cell>
          <cell r="X97">
            <v>1</v>
          </cell>
          <cell r="Y97" t="str">
            <v>d</v>
          </cell>
          <cell r="Z97" t="str">
            <v>W</v>
          </cell>
          <cell r="AA97" t="str">
            <v>Taman Wisma Asri Blok AA.32 No.70 Kel.Teluk Pucung Rt.04/25 Bekasi Utara</v>
          </cell>
          <cell r="AB97" t="str">
            <v>081381866325</v>
          </cell>
          <cell r="AC97" t="str">
            <v>Bekasi</v>
          </cell>
          <cell r="AD97" t="str">
            <v>KP April 2014</v>
          </cell>
          <cell r="AK97" t="str">
            <v>Hj. ERMIZAL, SE</v>
          </cell>
          <cell r="AL97" t="str">
            <v>Hj. Ermizal, Se</v>
          </cell>
        </row>
        <row r="98">
          <cell r="A98">
            <v>86</v>
          </cell>
          <cell r="B98" t="str">
            <v>H. SUPRAYUDI, SE</v>
          </cell>
          <cell r="C98" t="str">
            <v>196503231986031002</v>
          </cell>
          <cell r="D98" t="str">
            <v>III/d</v>
          </cell>
          <cell r="E98">
            <v>41730</v>
          </cell>
          <cell r="F98" t="str">
            <v>Pelaksana pada Seksi Pengendalian Bank Penerima Setoran Biaya Penyelenggaraan Ibadah Haji Subdit Biaya Penyelenggaraan Ibadah Haji Direktorat Pengelolaan Dana Haji</v>
          </cell>
          <cell r="G98">
            <v>41730</v>
          </cell>
          <cell r="H98">
            <v>19</v>
          </cell>
          <cell r="I98">
            <v>1</v>
          </cell>
          <cell r="J98">
            <v>10592</v>
          </cell>
          <cell r="M98" t="str">
            <v>IBMI</v>
          </cell>
          <cell r="N98">
            <v>2009</v>
          </cell>
          <cell r="O98" t="str">
            <v>S1</v>
          </cell>
          <cell r="P98" t="str">
            <v>Manajemen Pemerintahan</v>
          </cell>
          <cell r="Q98">
            <v>18240</v>
          </cell>
          <cell r="R98" t="str">
            <v>Jakarta, 23 Maret 1965</v>
          </cell>
          <cell r="S98">
            <v>31472</v>
          </cell>
          <cell r="T98">
            <v>23824</v>
          </cell>
          <cell r="U98">
            <v>45041</v>
          </cell>
          <cell r="V98">
            <v>5</v>
          </cell>
          <cell r="W98" t="str">
            <v>5.1</v>
          </cell>
          <cell r="X98">
            <v>1</v>
          </cell>
          <cell r="Y98" t="str">
            <v>c</v>
          </cell>
          <cell r="Z98" t="str">
            <v>P</v>
          </cell>
          <cell r="AA98" t="str">
            <v>Komp Depag Desa Pabuaran Blok C.No.69 Rt.04/15 Bojong Gede Bogor</v>
          </cell>
          <cell r="AB98" t="str">
            <v>8782090, 08121968536</v>
          </cell>
          <cell r="AC98" t="str">
            <v>Bogor</v>
          </cell>
          <cell r="AD98" t="str">
            <v>KP April 2014</v>
          </cell>
          <cell r="AK98" t="str">
            <v>H. SUPRAYUDI, SE</v>
          </cell>
          <cell r="AL98" t="str">
            <v>H. Suprayudi, Se</v>
          </cell>
        </row>
        <row r="99">
          <cell r="A99">
            <v>87</v>
          </cell>
          <cell r="B99" t="str">
            <v>H. SYAMSURIZAL, S.Ag</v>
          </cell>
          <cell r="C99" t="str">
            <v>196603151989031003</v>
          </cell>
          <cell r="D99" t="str">
            <v>III/d</v>
          </cell>
          <cell r="E99">
            <v>41730</v>
          </cell>
          <cell r="F99" t="str">
            <v>Pelaksana pada Subbag Tata Usaha Direktorat Pelayanan Haji Luar Negeri</v>
          </cell>
          <cell r="G99">
            <v>41730</v>
          </cell>
          <cell r="H99">
            <v>20</v>
          </cell>
          <cell r="I99">
            <v>1</v>
          </cell>
          <cell r="J99">
            <v>9496</v>
          </cell>
          <cell r="M99" t="str">
            <v>IAIA</v>
          </cell>
          <cell r="N99">
            <v>2001</v>
          </cell>
          <cell r="O99" t="str">
            <v>S1</v>
          </cell>
          <cell r="P99" t="str">
            <v>Pendidikan Agama Islam</v>
          </cell>
          <cell r="Q99">
            <v>17883</v>
          </cell>
          <cell r="R99" t="str">
            <v>Bonjol, 15 Maret 1966</v>
          </cell>
          <cell r="S99">
            <v>32568</v>
          </cell>
          <cell r="T99">
            <v>24181</v>
          </cell>
          <cell r="U99">
            <v>45398</v>
          </cell>
          <cell r="V99">
            <v>4</v>
          </cell>
          <cell r="W99" t="str">
            <v>4.5</v>
          </cell>
          <cell r="X99">
            <v>1</v>
          </cell>
          <cell r="Y99" t="str">
            <v>c</v>
          </cell>
          <cell r="Z99" t="str">
            <v>P</v>
          </cell>
          <cell r="AA99" t="str">
            <v>Jl.Sunan Muria II No.27 Blok F Rt.10/15 KOMP.DEPAG Pabuaran Bj Gede Bogor</v>
          </cell>
          <cell r="AB99" t="str">
            <v>081319126735/  87986235</v>
          </cell>
          <cell r="AC99" t="str">
            <v>Bogor</v>
          </cell>
          <cell r="AD99" t="str">
            <v>KP April 2014</v>
          </cell>
          <cell r="AK99" t="str">
            <v>H. SYAMSURIZAL, S.Ag</v>
          </cell>
          <cell r="AL99" t="str">
            <v>H. Syamsurizal, S.Ag</v>
          </cell>
        </row>
        <row r="100">
          <cell r="A100">
            <v>88</v>
          </cell>
          <cell r="B100" t="str">
            <v>H. EFFENDI, S.Ag</v>
          </cell>
          <cell r="C100" t="str">
            <v>196111211989031001</v>
          </cell>
          <cell r="D100" t="str">
            <v>III/d</v>
          </cell>
          <cell r="E100">
            <v>41730</v>
          </cell>
          <cell r="F100" t="str">
            <v>Pelaksana pada Seksi Pengawasan Penyelenggaraan Perjalanan Ibadah Umrah Subdit Pembinaan Umrah Direktorat Pembinaan Haji dan Umrah</v>
          </cell>
          <cell r="G100">
            <v>41730</v>
          </cell>
          <cell r="H100">
            <v>20</v>
          </cell>
          <cell r="I100">
            <v>1</v>
          </cell>
          <cell r="J100">
            <v>9496</v>
          </cell>
          <cell r="M100" t="str">
            <v>IAIA</v>
          </cell>
          <cell r="N100">
            <v>2001</v>
          </cell>
          <cell r="O100" t="str">
            <v>S1</v>
          </cell>
          <cell r="P100" t="str">
            <v>Pendidikan Agama Islam</v>
          </cell>
          <cell r="Q100">
            <v>19458</v>
          </cell>
          <cell r="R100" t="str">
            <v>Jakarta, 21 November 1961</v>
          </cell>
          <cell r="S100">
            <v>32568</v>
          </cell>
          <cell r="T100">
            <v>22606</v>
          </cell>
          <cell r="U100">
            <v>43823</v>
          </cell>
          <cell r="V100">
            <v>2</v>
          </cell>
          <cell r="W100" t="str">
            <v>2.4</v>
          </cell>
          <cell r="X100">
            <v>1</v>
          </cell>
          <cell r="Y100" t="str">
            <v>c</v>
          </cell>
          <cell r="Z100" t="str">
            <v>P</v>
          </cell>
          <cell r="AA100" t="str">
            <v>Jl.Sayuti Rt.05/06 No.252 Kel.Rawasari Jakarta Pusat</v>
          </cell>
          <cell r="AB100" t="str">
            <v>9226703</v>
          </cell>
          <cell r="AC100" t="str">
            <v>Jkt</v>
          </cell>
          <cell r="AD100" t="str">
            <v>KP April 2014</v>
          </cell>
          <cell r="AK100" t="str">
            <v>H. EFFENDI, S.Ag</v>
          </cell>
          <cell r="AL100" t="str">
            <v>H. Effendi, S.Ag</v>
          </cell>
        </row>
        <row r="101">
          <cell r="A101">
            <v>89</v>
          </cell>
          <cell r="B101" t="str">
            <v>TAWWABUDDIN, S.Ag</v>
          </cell>
          <cell r="C101" t="str">
            <v>197406262001121002</v>
          </cell>
          <cell r="D101" t="str">
            <v>III/d</v>
          </cell>
          <cell r="E101">
            <v>41730</v>
          </cell>
          <cell r="F101" t="str">
            <v>Pelaksana pada Seksi Pengembangan Materi  Bimbingan Subdit Bimbingan Jemaah Haji Direktorat Pembinaan Haji dan Umrah</v>
          </cell>
          <cell r="G101">
            <v>41806</v>
          </cell>
          <cell r="H101">
            <v>12</v>
          </cell>
          <cell r="I101">
            <v>6</v>
          </cell>
          <cell r="J101">
            <v>4838</v>
          </cell>
          <cell r="M101" t="str">
            <v>IAIN SYAHID</v>
          </cell>
          <cell r="N101">
            <v>1998</v>
          </cell>
          <cell r="O101" t="str">
            <v>S1</v>
          </cell>
          <cell r="P101" t="str">
            <v>Ushuluddin</v>
          </cell>
          <cell r="Q101">
            <v>14858</v>
          </cell>
          <cell r="R101" t="str">
            <v>Cirebon, 26 Juni 1974</v>
          </cell>
          <cell r="S101">
            <v>37226</v>
          </cell>
          <cell r="T101">
            <v>27206</v>
          </cell>
          <cell r="U101">
            <v>48423</v>
          </cell>
          <cell r="V101">
            <v>2</v>
          </cell>
          <cell r="W101" t="str">
            <v>2.1</v>
          </cell>
          <cell r="X101">
            <v>1</v>
          </cell>
          <cell r="Y101" t="str">
            <v>b</v>
          </cell>
          <cell r="Z101" t="str">
            <v>P</v>
          </cell>
          <cell r="AA101" t="str">
            <v>Jl. Limun No. 33 RT. 02 RW. 08, Pisangan Kec. Ciputat, Kab. Tangerang</v>
          </cell>
          <cell r="AB101" t="str">
            <v>081281995817, 0818716271</v>
          </cell>
          <cell r="AC101" t="str">
            <v>Tangerang</v>
          </cell>
          <cell r="AK101" t="str">
            <v>TAWWABUDDIN, S.Ag</v>
          </cell>
          <cell r="AL101" t="str">
            <v>Tawwabuddin, S.Ag</v>
          </cell>
        </row>
        <row r="102">
          <cell r="A102">
            <v>90</v>
          </cell>
          <cell r="B102" t="str">
            <v>Hj. SUMARNI, SM. Hk</v>
          </cell>
          <cell r="C102" t="str">
            <v>195810121979032003</v>
          </cell>
          <cell r="D102" t="str">
            <v>III/c</v>
          </cell>
          <cell r="E102">
            <v>37712</v>
          </cell>
          <cell r="F102" t="str">
            <v>Pelaksana pada Seksi Pelayanan Transportasi dan Kesehatan Haji Subdit Transportasi Haji Direktorat Pelayanan Haji Luar Negeri</v>
          </cell>
          <cell r="G102">
            <v>41730</v>
          </cell>
          <cell r="H102">
            <v>19</v>
          </cell>
          <cell r="I102">
            <v>1</v>
          </cell>
          <cell r="J102">
            <v>13149</v>
          </cell>
          <cell r="M102" t="str">
            <v xml:space="preserve"> UMJ</v>
          </cell>
          <cell r="N102">
            <v>1984</v>
          </cell>
          <cell r="O102" t="str">
            <v>SM</v>
          </cell>
          <cell r="Q102">
            <v>20594</v>
          </cell>
          <cell r="R102" t="str">
            <v>Padang, 12 Oktober 1958</v>
          </cell>
          <cell r="S102">
            <v>28915</v>
          </cell>
          <cell r="T102">
            <v>21470</v>
          </cell>
          <cell r="U102">
            <v>42687</v>
          </cell>
          <cell r="V102">
            <v>4</v>
          </cell>
          <cell r="W102" t="str">
            <v>4.3</v>
          </cell>
          <cell r="X102">
            <v>3</v>
          </cell>
          <cell r="Y102" t="str">
            <v>d</v>
          </cell>
          <cell r="Z102" t="str">
            <v>W</v>
          </cell>
          <cell r="AA102" t="str">
            <v>Komp.Depag .Citayam Blok.I No.31 Rt.13/15 Ds.Pabuaran BojongGede Bogor</v>
          </cell>
          <cell r="AB102" t="str">
            <v>08121927473</v>
          </cell>
          <cell r="AC102" t="str">
            <v>Bogor</v>
          </cell>
          <cell r="AK102" t="str">
            <v>Hj. SUMARNI, SM. Hk</v>
          </cell>
          <cell r="AL102" t="str">
            <v>Hj. Sumarni, Sm. Hk</v>
          </cell>
        </row>
        <row r="103">
          <cell r="A103">
            <v>91</v>
          </cell>
          <cell r="B103" t="str">
            <v>Hj. NADHIROH  ZULFAH, BA</v>
          </cell>
          <cell r="C103" t="str">
            <v>196106071986032001</v>
          </cell>
          <cell r="D103" t="str">
            <v>III/c</v>
          </cell>
          <cell r="E103">
            <v>39722</v>
          </cell>
          <cell r="F103" t="str">
            <v>Pelaksana pada Seksi Pelayanan Asrama Haji Subdit Asrama Haji Direktorat Pelayanan Haji Dalam Negeri</v>
          </cell>
          <cell r="G103">
            <v>41730</v>
          </cell>
          <cell r="H103">
            <v>18</v>
          </cell>
          <cell r="I103">
            <v>0</v>
          </cell>
          <cell r="J103">
            <v>10592</v>
          </cell>
          <cell r="M103" t="str">
            <v>ABA</v>
          </cell>
          <cell r="N103">
            <v>1986</v>
          </cell>
          <cell r="O103" t="str">
            <v>SM</v>
          </cell>
          <cell r="Q103">
            <v>19625</v>
          </cell>
          <cell r="R103" t="str">
            <v>Jakarta, 7 Juni 1961</v>
          </cell>
          <cell r="S103">
            <v>31472</v>
          </cell>
          <cell r="T103">
            <v>22439</v>
          </cell>
          <cell r="U103">
            <v>43656</v>
          </cell>
          <cell r="V103">
            <v>3</v>
          </cell>
          <cell r="W103" t="str">
            <v>3.3</v>
          </cell>
          <cell r="X103">
            <v>1</v>
          </cell>
          <cell r="Y103" t="str">
            <v>d</v>
          </cell>
          <cell r="Z103" t="str">
            <v>W</v>
          </cell>
          <cell r="AA103" t="str">
            <v>Jl.Bekasi Timur I/Dalam No.10 C Jatinegara Jakarta Timur 13350</v>
          </cell>
          <cell r="AB103" t="str">
            <v>081319502653</v>
          </cell>
          <cell r="AC103" t="str">
            <v>Jkt</v>
          </cell>
          <cell r="AK103" t="str">
            <v>Hj. NADHIROH  ZULFAH, BA</v>
          </cell>
          <cell r="AL103" t="str">
            <v>Hj. Nadhiroh  Zulfah, Ba</v>
          </cell>
        </row>
        <row r="104">
          <cell r="A104">
            <v>92</v>
          </cell>
          <cell r="B104" t="str">
            <v>Hj. EVY NURYANA, M.Si</v>
          </cell>
          <cell r="C104" t="str">
            <v>196801311993032002</v>
          </cell>
          <cell r="D104" t="str">
            <v>III/c</v>
          </cell>
          <cell r="E104">
            <v>40269</v>
          </cell>
          <cell r="F104" t="str">
            <v>Kasi Penyiapan Katering pada Subdit Katering Haji Direktorat Pelayanan Haji Luar Negeri</v>
          </cell>
          <cell r="G104">
            <v>41683</v>
          </cell>
          <cell r="J104">
            <v>8035</v>
          </cell>
          <cell r="M104" t="str">
            <v>IPB</v>
          </cell>
          <cell r="N104">
            <v>2005</v>
          </cell>
          <cell r="O104" t="str">
            <v>S2</v>
          </cell>
          <cell r="P104" t="str">
            <v>Ilmu Pengelolaan Sumber Daya Alam dan Lingkungan</v>
          </cell>
          <cell r="Q104">
            <v>17196</v>
          </cell>
          <cell r="R104" t="str">
            <v>Pemalang, 31 Januari 1968</v>
          </cell>
          <cell r="S104">
            <v>34029</v>
          </cell>
          <cell r="T104">
            <v>24868</v>
          </cell>
          <cell r="U104">
            <v>46085</v>
          </cell>
          <cell r="V104">
            <v>4</v>
          </cell>
          <cell r="W104" t="str">
            <v>4.2</v>
          </cell>
          <cell r="X104">
            <v>1</v>
          </cell>
          <cell r="Y104" t="str">
            <v>c</v>
          </cell>
          <cell r="Z104" t="str">
            <v>W</v>
          </cell>
          <cell r="AA104" t="str">
            <v>Komplek LAN I, Jln. Galuh V No. 10, Cirendeu, Tangerang Selatan</v>
          </cell>
          <cell r="AB104" t="str">
            <v>081314818145</v>
          </cell>
          <cell r="AC104" t="str">
            <v>Tangerang</v>
          </cell>
          <cell r="AD104" t="str">
            <v>KP April 2015</v>
          </cell>
          <cell r="AK104" t="str">
            <v>Hj. EVY NURYANA, M.Si</v>
          </cell>
          <cell r="AL104" t="str">
            <v>Hj. Evy Nuryana, M.Si</v>
          </cell>
        </row>
        <row r="105">
          <cell r="A105">
            <v>93</v>
          </cell>
          <cell r="B105" t="str">
            <v>H. HANDI ADJI SENTANA, SE, MM</v>
          </cell>
          <cell r="C105" t="str">
            <v>197812282002121002</v>
          </cell>
          <cell r="D105" t="str">
            <v>III/c</v>
          </cell>
          <cell r="E105">
            <v>40634</v>
          </cell>
          <cell r="F105" t="str">
            <v>Staf Teknis Urusan Haji pada Konsulat Jenderal di Jeddah</v>
          </cell>
          <cell r="G105">
            <v>41470</v>
          </cell>
          <cell r="H105">
            <v>8</v>
          </cell>
          <cell r="I105">
            <v>4</v>
          </cell>
          <cell r="J105">
            <v>4473</v>
          </cell>
          <cell r="M105" t="str">
            <v>TRISAKTI</v>
          </cell>
          <cell r="N105">
            <v>2005</v>
          </cell>
          <cell r="O105" t="str">
            <v>S2</v>
          </cell>
          <cell r="P105" t="str">
            <v>Manajemen</v>
          </cell>
          <cell r="Q105">
            <v>13212</v>
          </cell>
          <cell r="R105" t="str">
            <v>Jakarta, 28 Desember 1978</v>
          </cell>
          <cell r="S105">
            <v>37591</v>
          </cell>
          <cell r="T105">
            <v>28852</v>
          </cell>
          <cell r="U105">
            <v>50069</v>
          </cell>
          <cell r="V105">
            <v>5</v>
          </cell>
          <cell r="W105" t="str">
            <v>TUH</v>
          </cell>
          <cell r="X105">
            <v>1</v>
          </cell>
          <cell r="Y105" t="str">
            <v>b</v>
          </cell>
          <cell r="Z105" t="str">
            <v>P</v>
          </cell>
          <cell r="AA105" t="str">
            <v xml:space="preserve">Jl. Komarudin Sisi Timur Komp. Mutiara Sanggraha Blok K2/23 Pulo Gebang Cakung </v>
          </cell>
          <cell r="AB105" t="str">
            <v>08129273000</v>
          </cell>
          <cell r="AC105" t="str">
            <v>Jkt</v>
          </cell>
          <cell r="AD105" t="str">
            <v>KP April 2015</v>
          </cell>
          <cell r="AK105" t="str">
            <v>H. HANDI AJI SENTANA, SE, MM</v>
          </cell>
          <cell r="AL105" t="str">
            <v>H. Handi Aji Sentana, Se, Mm</v>
          </cell>
        </row>
        <row r="106">
          <cell r="A106">
            <v>94</v>
          </cell>
          <cell r="B106" t="str">
            <v>H. M. MUSTA'IN, S.Sos</v>
          </cell>
          <cell r="C106" t="str">
            <v>197001102002121008</v>
          </cell>
          <cell r="D106" t="str">
            <v>III/c</v>
          </cell>
          <cell r="E106">
            <v>40634</v>
          </cell>
          <cell r="F106" t="str">
            <v>Kasi Pelaksanaan Bimbingan pada Subdit Bimbingan Jemaah Haji Direktorat Pembinaan Haji dan Umrah</v>
          </cell>
          <cell r="G106">
            <v>41502</v>
          </cell>
          <cell r="H106">
            <v>8</v>
          </cell>
          <cell r="I106">
            <v>4</v>
          </cell>
          <cell r="J106">
            <v>4473</v>
          </cell>
          <cell r="M106" t="str">
            <v>STIA YAPPANN</v>
          </cell>
          <cell r="N106">
            <v>1998</v>
          </cell>
          <cell r="O106" t="str">
            <v>S1</v>
          </cell>
          <cell r="P106" t="str">
            <v>Ilmu Administrasi</v>
          </cell>
          <cell r="Q106">
            <v>16486</v>
          </cell>
          <cell r="R106" t="str">
            <v>Magelang, 10 Januari 1970</v>
          </cell>
          <cell r="S106">
            <v>37591</v>
          </cell>
          <cell r="T106">
            <v>25578</v>
          </cell>
          <cell r="U106">
            <v>46795</v>
          </cell>
          <cell r="V106">
            <v>2</v>
          </cell>
          <cell r="W106" t="str">
            <v>2.1</v>
          </cell>
          <cell r="X106">
            <v>1</v>
          </cell>
          <cell r="Y106" t="str">
            <v>c</v>
          </cell>
          <cell r="Z106" t="str">
            <v>P</v>
          </cell>
          <cell r="AA106" t="str">
            <v>Jl.Penganten Ali Rt.02/06 No.68 Ciracas Jakarta Timur</v>
          </cell>
          <cell r="AB106" t="str">
            <v>081808216624</v>
          </cell>
          <cell r="AC106" t="str">
            <v>Jkt</v>
          </cell>
          <cell r="AD106" t="str">
            <v>KP April 2015</v>
          </cell>
          <cell r="AK106" t="str">
            <v>H. M. MUSTA'IN, S.Sos</v>
          </cell>
          <cell r="AL106" t="str">
            <v>H. M. Musta'In, S.Sos</v>
          </cell>
        </row>
        <row r="107">
          <cell r="A107">
            <v>95</v>
          </cell>
          <cell r="B107" t="str">
            <v>H. SLAMET, S.Ag</v>
          </cell>
          <cell r="C107" t="str">
            <v>197005071992031003</v>
          </cell>
          <cell r="D107" t="str">
            <v>III/c</v>
          </cell>
          <cell r="E107">
            <v>40634</v>
          </cell>
          <cell r="F107" t="str">
            <v>Kasi Perbendaharaan Dana Haji pada Subdit Pengelolaan dan Pengembangan Dana Haji Direktorat Pengelolaan Dana Haji</v>
          </cell>
          <cell r="G107">
            <v>41502</v>
          </cell>
          <cell r="H107">
            <v>14</v>
          </cell>
          <cell r="I107">
            <v>1</v>
          </cell>
          <cell r="J107">
            <v>8400</v>
          </cell>
          <cell r="K107" t="str">
            <v>Diklatpim Tk. IV</v>
          </cell>
          <cell r="L107">
            <v>2013</v>
          </cell>
          <cell r="M107" t="str">
            <v>STAIS</v>
          </cell>
          <cell r="N107">
            <v>2001</v>
          </cell>
          <cell r="O107" t="str">
            <v>S1</v>
          </cell>
          <cell r="P107" t="str">
            <v>Peradilan Agama</v>
          </cell>
          <cell r="Q107">
            <v>16369</v>
          </cell>
          <cell r="R107" t="str">
            <v>Kebumen, 7 Mei 1970</v>
          </cell>
          <cell r="S107">
            <v>33664</v>
          </cell>
          <cell r="T107">
            <v>25695</v>
          </cell>
          <cell r="U107">
            <v>46912</v>
          </cell>
          <cell r="V107">
            <v>5</v>
          </cell>
          <cell r="W107" t="str">
            <v>5.3</v>
          </cell>
          <cell r="X107">
            <v>1</v>
          </cell>
          <cell r="Y107" t="str">
            <v>c</v>
          </cell>
          <cell r="Z107" t="str">
            <v>P</v>
          </cell>
          <cell r="AA107" t="str">
            <v>Komp. Depag Blok c-86 Rt. 04 / 15 Pabuaran Bojong Gede Bogor</v>
          </cell>
          <cell r="AB107" t="str">
            <v>081386677557</v>
          </cell>
          <cell r="AC107" t="str">
            <v>Bogor</v>
          </cell>
          <cell r="AD107" t="str">
            <v>KP April 2015</v>
          </cell>
          <cell r="AK107" t="str">
            <v>H. SLAMET, S.Ag</v>
          </cell>
          <cell r="AL107" t="str">
            <v>H. Slamet, S.Ag</v>
          </cell>
        </row>
        <row r="108">
          <cell r="A108">
            <v>96</v>
          </cell>
          <cell r="B108" t="str">
            <v>MUHAMAD  IRFAN ARIFIEN</v>
          </cell>
          <cell r="C108" t="str">
            <v>197309212002121003</v>
          </cell>
          <cell r="D108">
            <v>3</v>
          </cell>
          <cell r="E108" t="str">
            <v>d</v>
          </cell>
          <cell r="F108" t="str">
            <v xml:space="preserve">Kasi Setoran Biaya Penyelenggaraan Ibadah Haji </v>
          </cell>
          <cell r="G108">
            <v>41683</v>
          </cell>
          <cell r="H108">
            <v>8</v>
          </cell>
          <cell r="I108">
            <v>4</v>
          </cell>
          <cell r="J108">
            <v>4473</v>
          </cell>
          <cell r="M108" t="str">
            <v>U. Pakuan Bogor</v>
          </cell>
          <cell r="N108">
            <v>1997</v>
          </cell>
          <cell r="O108" t="str">
            <v>S1</v>
          </cell>
          <cell r="P108" t="str">
            <v>Manajemen</v>
          </cell>
          <cell r="Q108">
            <v>15136</v>
          </cell>
          <cell r="R108" t="str">
            <v>Jakarta,21 September 1973</v>
          </cell>
          <cell r="S108">
            <v>37591</v>
          </cell>
          <cell r="T108">
            <v>26928</v>
          </cell>
          <cell r="U108">
            <v>48145</v>
          </cell>
          <cell r="V108">
            <v>5</v>
          </cell>
          <cell r="W108" t="str">
            <v>5.1</v>
          </cell>
          <cell r="X108">
            <v>1</v>
          </cell>
          <cell r="Y108" t="str">
            <v>b</v>
          </cell>
          <cell r="Z108" t="str">
            <v>P</v>
          </cell>
          <cell r="AA108" t="str">
            <v>Jl. Pesantren Gg. Garuda II No. 9 Cimanggu Bogor</v>
          </cell>
          <cell r="AB108" t="str">
            <v>08174911758</v>
          </cell>
          <cell r="AC108" t="str">
            <v>Bogor</v>
          </cell>
          <cell r="AD108" t="str">
            <v>KP April 2015</v>
          </cell>
          <cell r="AK108" t="str">
            <v>H. MUHAMAD  IRFAN ARIFIEN, SE</v>
          </cell>
          <cell r="AL108" t="str">
            <v>H. Muhamad  Irfan Arifien, Se</v>
          </cell>
        </row>
        <row r="109">
          <cell r="A109">
            <v>97</v>
          </cell>
          <cell r="B109" t="str">
            <v>M. SYARIF</v>
          </cell>
          <cell r="C109" t="str">
            <v>197403282002121002</v>
          </cell>
          <cell r="D109">
            <v>3</v>
          </cell>
          <cell r="E109" t="str">
            <v>d</v>
          </cell>
          <cell r="F109" t="str">
            <v>Kasi Pembatalan Pendaftaran Haji</v>
          </cell>
          <cell r="G109">
            <v>41683</v>
          </cell>
          <cell r="H109">
            <v>8</v>
          </cell>
          <cell r="I109">
            <v>4</v>
          </cell>
          <cell r="J109">
            <v>4473</v>
          </cell>
          <cell r="M109" t="str">
            <v>YPTK</v>
          </cell>
          <cell r="N109">
            <v>2001</v>
          </cell>
          <cell r="O109" t="str">
            <v>S1</v>
          </cell>
          <cell r="P109" t="str">
            <v>Sistem Informasi</v>
          </cell>
          <cell r="Q109">
            <v>14948</v>
          </cell>
          <cell r="R109" t="str">
            <v>Bukittinggi, 28 Maret 1974</v>
          </cell>
          <cell r="S109">
            <v>37591</v>
          </cell>
          <cell r="T109">
            <v>27116</v>
          </cell>
          <cell r="U109">
            <v>48333</v>
          </cell>
          <cell r="V109">
            <v>3</v>
          </cell>
          <cell r="W109" t="str">
            <v>3.1</v>
          </cell>
          <cell r="X109">
            <v>1</v>
          </cell>
          <cell r="Y109" t="str">
            <v>b</v>
          </cell>
          <cell r="Z109" t="str">
            <v>P</v>
          </cell>
          <cell r="AA109" t="str">
            <v>Firdaus Residence no. 19 Jl. Gelatik, Kampung sawah, Ciputat - Tangerang Selatan</v>
          </cell>
          <cell r="AB109" t="str">
            <v>021-7443331, 08158007074</v>
          </cell>
          <cell r="AC109" t="str">
            <v>Tangerang</v>
          </cell>
          <cell r="AD109" t="str">
            <v>KP April 2015</v>
          </cell>
          <cell r="AK109" t="str">
            <v>H. M. SYARIF, S.Kom</v>
          </cell>
          <cell r="AL109" t="str">
            <v>H. M. Syarif, S.Kom</v>
          </cell>
        </row>
        <row r="110">
          <cell r="A110">
            <v>98</v>
          </cell>
          <cell r="B110" t="str">
            <v>Hj. EDAYANTI, S.I.P</v>
          </cell>
          <cell r="C110" t="str">
            <v>197609072002122008</v>
          </cell>
          <cell r="D110" t="str">
            <v>III/c</v>
          </cell>
          <cell r="E110">
            <v>40634</v>
          </cell>
          <cell r="F110" t="str">
            <v>Kasi Penyiapan Transportasi Udara pada Subdit Transportasi Udara dan Perlindungan Haji Direktorat Pelayanan Haji Dalam Negeri</v>
          </cell>
          <cell r="G110">
            <v>41683</v>
          </cell>
          <cell r="H110">
            <v>8</v>
          </cell>
          <cell r="I110">
            <v>4</v>
          </cell>
          <cell r="J110">
            <v>4473</v>
          </cell>
          <cell r="M110" t="str">
            <v>UMY</v>
          </cell>
          <cell r="N110">
            <v>1999</v>
          </cell>
          <cell r="O110" t="str">
            <v>S1</v>
          </cell>
          <cell r="P110" t="str">
            <v>Hubungan Internasional</v>
          </cell>
          <cell r="Q110">
            <v>14054</v>
          </cell>
          <cell r="R110" t="str">
            <v>Prabumulih, 7 September 1976</v>
          </cell>
          <cell r="S110">
            <v>37591</v>
          </cell>
          <cell r="T110">
            <v>28010</v>
          </cell>
          <cell r="U110">
            <v>49227</v>
          </cell>
          <cell r="V110">
            <v>3</v>
          </cell>
          <cell r="W110" t="str">
            <v>3.4</v>
          </cell>
          <cell r="X110">
            <v>1</v>
          </cell>
          <cell r="Y110" t="str">
            <v>b</v>
          </cell>
          <cell r="Z110" t="str">
            <v>W</v>
          </cell>
          <cell r="AA110" t="str">
            <v>Perum kelapa Dua, Jl. Kano Raya no.78 Tangerang</v>
          </cell>
          <cell r="AB110" t="str">
            <v>081586738388</v>
          </cell>
          <cell r="AC110" t="str">
            <v>Tangerang</v>
          </cell>
          <cell r="AD110" t="str">
            <v>KP April 2015</v>
          </cell>
          <cell r="AK110" t="str">
            <v>Hj. EDAYANTI, S.IP</v>
          </cell>
          <cell r="AL110" t="str">
            <v>Hj. Edayanti, S.Ip</v>
          </cell>
        </row>
        <row r="111">
          <cell r="A111">
            <v>99</v>
          </cell>
          <cell r="B111" t="str">
            <v>H. AKHMAD JAUHARI, Lc</v>
          </cell>
          <cell r="C111" t="str">
            <v>197005082005011004</v>
          </cell>
          <cell r="D111" t="str">
            <v>III/c</v>
          </cell>
          <cell r="E111">
            <v>40634</v>
          </cell>
          <cell r="F111" t="str">
            <v>Staf Teknis Urusan Haji pada Konsulat Jenderal di Jeddah</v>
          </cell>
          <cell r="G111">
            <v>41470</v>
          </cell>
          <cell r="H111">
            <v>6</v>
          </cell>
          <cell r="I111">
            <v>3</v>
          </cell>
          <cell r="J111">
            <v>3711</v>
          </cell>
          <cell r="M111" t="str">
            <v>Univ. Al Azhar</v>
          </cell>
          <cell r="N111">
            <v>1997</v>
          </cell>
          <cell r="O111" t="str">
            <v>S1</v>
          </cell>
          <cell r="P111" t="str">
            <v>Syariah Islamiyah</v>
          </cell>
          <cell r="Q111">
            <v>16368</v>
          </cell>
          <cell r="R111" t="str">
            <v>Brebes, 8 Mei 1970</v>
          </cell>
          <cell r="S111">
            <v>38353</v>
          </cell>
          <cell r="T111">
            <v>25696</v>
          </cell>
          <cell r="U111">
            <v>46913</v>
          </cell>
          <cell r="V111">
            <v>4</v>
          </cell>
          <cell r="W111" t="str">
            <v>TUH</v>
          </cell>
          <cell r="X111">
            <v>1</v>
          </cell>
          <cell r="Y111" t="str">
            <v>c</v>
          </cell>
          <cell r="Z111" t="str">
            <v>P</v>
          </cell>
          <cell r="AD111" t="str">
            <v>KP April 2015</v>
          </cell>
          <cell r="AK111" t="str">
            <v>H. AKHMAD JAUHARI, Lc</v>
          </cell>
          <cell r="AL111" t="str">
            <v>H. Akhmad Jauhari, Lc</v>
          </cell>
        </row>
        <row r="112">
          <cell r="A112">
            <v>100</v>
          </cell>
          <cell r="B112" t="str">
            <v>RATNA SALBIYAH</v>
          </cell>
          <cell r="C112" t="str">
            <v>196903152002122001</v>
          </cell>
          <cell r="D112" t="str">
            <v>III/c</v>
          </cell>
          <cell r="E112">
            <v>40634</v>
          </cell>
          <cell r="F112" t="str">
            <v xml:space="preserve">Kasi Akuntansi dan Pelaporan Setoran Awal </v>
          </cell>
          <cell r="G112">
            <v>41759</v>
          </cell>
          <cell r="H112">
            <v>8</v>
          </cell>
          <cell r="I112">
            <v>4</v>
          </cell>
          <cell r="J112">
            <v>4473</v>
          </cell>
          <cell r="M112" t="str">
            <v>UI</v>
          </cell>
          <cell r="N112">
            <v>1995</v>
          </cell>
          <cell r="O112" t="str">
            <v>S1</v>
          </cell>
          <cell r="P112" t="str">
            <v>Manajemen</v>
          </cell>
          <cell r="Q112">
            <v>16787</v>
          </cell>
          <cell r="R112" t="str">
            <v>Jakarta, 15 Maret 1969</v>
          </cell>
          <cell r="S112">
            <v>37591</v>
          </cell>
          <cell r="T112">
            <v>25277</v>
          </cell>
          <cell r="U112">
            <v>46494</v>
          </cell>
          <cell r="V112">
            <v>5</v>
          </cell>
          <cell r="W112" t="str">
            <v>5.1</v>
          </cell>
          <cell r="X112">
            <v>3</v>
          </cell>
          <cell r="Y112" t="str">
            <v>c</v>
          </cell>
          <cell r="Z112" t="str">
            <v>W</v>
          </cell>
          <cell r="AA112" t="str">
            <v>Jl.Bukit Pamulang Indah C2/1 Pamulang Timur 15417</v>
          </cell>
          <cell r="AB112" t="str">
            <v>08111002698</v>
          </cell>
          <cell r="AC112" t="str">
            <v>Tangerang</v>
          </cell>
          <cell r="AD112" t="str">
            <v>KP April 2015</v>
          </cell>
          <cell r="AK112" t="str">
            <v>Hj. RATNA SALBIYAH, SE</v>
          </cell>
          <cell r="AL112" t="str">
            <v>Hj. Ratna Salbiyah, Se</v>
          </cell>
        </row>
        <row r="113">
          <cell r="A113">
            <v>101</v>
          </cell>
          <cell r="B113" t="str">
            <v>H. KOEN ISMOYO, S.I.P</v>
          </cell>
          <cell r="C113" t="str">
            <v>196411131987031003</v>
          </cell>
          <cell r="D113" t="str">
            <v>III/c</v>
          </cell>
          <cell r="E113">
            <v>40634</v>
          </cell>
          <cell r="F113" t="str">
            <v>Kasi Pengembangan Materi  Bimbingan pada Subdit Bimbingan Jemaah Haji Direktorat Pembinaan Haji dan Umrah</v>
          </cell>
          <cell r="G113">
            <v>42053</v>
          </cell>
          <cell r="H113">
            <v>19</v>
          </cell>
          <cell r="I113">
            <v>1</v>
          </cell>
          <cell r="J113">
            <v>10227</v>
          </cell>
          <cell r="K113" t="str">
            <v>Diklatpim Tk. IV</v>
          </cell>
          <cell r="L113">
            <v>2012</v>
          </cell>
          <cell r="M113" t="str">
            <v>UNAS</v>
          </cell>
          <cell r="N113">
            <v>2006</v>
          </cell>
          <cell r="O113" t="str">
            <v>S1</v>
          </cell>
          <cell r="P113" t="str">
            <v>Ilmu Administrasi Negara</v>
          </cell>
          <cell r="Q113">
            <v>18370</v>
          </cell>
          <cell r="R113" t="str">
            <v>Jakarta, 13 November 1964</v>
          </cell>
          <cell r="S113">
            <v>31837</v>
          </cell>
          <cell r="T113">
            <v>23694</v>
          </cell>
          <cell r="U113">
            <v>44911</v>
          </cell>
          <cell r="V113">
            <v>2</v>
          </cell>
          <cell r="W113" t="str">
            <v>2.1</v>
          </cell>
          <cell r="X113">
            <v>1</v>
          </cell>
          <cell r="Y113" t="str">
            <v>c</v>
          </cell>
          <cell r="Z113" t="str">
            <v>P</v>
          </cell>
          <cell r="AA113" t="str">
            <v>Jl.Sunan Muria IV Blok F109 Rt.12/15 KOMP.DEPAG Pabuaran Bj Gede Bogor</v>
          </cell>
          <cell r="AB113" t="str">
            <v>08128529284/ 87985450</v>
          </cell>
          <cell r="AC113" t="str">
            <v>Bogor</v>
          </cell>
          <cell r="AD113" t="str">
            <v>KP April 2015</v>
          </cell>
          <cell r="AK113" t="str">
            <v>H. KOEN  ISMOYO, S.IP</v>
          </cell>
          <cell r="AL113" t="str">
            <v>H. Koen  Ismoyo, S.Ip</v>
          </cell>
        </row>
        <row r="114">
          <cell r="A114">
            <v>102</v>
          </cell>
          <cell r="B114" t="str">
            <v>Hj. DEWI GUSTIKARINI, SH</v>
          </cell>
          <cell r="C114" t="str">
            <v>197908092002122007</v>
          </cell>
          <cell r="D114" t="str">
            <v>III/c</v>
          </cell>
          <cell r="E114">
            <v>40634</v>
          </cell>
          <cell r="F114" t="str">
            <v>Kasi Perizinan Penyelenggaraan Perjalanan Ibadah Umrah pada Subdit Pembinaan Umrah Direktorat Pembinaan Haji dan Umrah</v>
          </cell>
          <cell r="G114">
            <v>42053</v>
          </cell>
          <cell r="H114">
            <v>8</v>
          </cell>
          <cell r="I114">
            <v>4</v>
          </cell>
          <cell r="J114">
            <v>4473</v>
          </cell>
          <cell r="M114" t="str">
            <v>UNILA</v>
          </cell>
          <cell r="N114">
            <v>2001</v>
          </cell>
          <cell r="O114" t="str">
            <v>S1</v>
          </cell>
          <cell r="P114" t="str">
            <v>Ilmu Hukum</v>
          </cell>
          <cell r="Q114">
            <v>12988</v>
          </cell>
          <cell r="R114" t="str">
            <v>Tanjungkarang, 9 Agustus 1979</v>
          </cell>
          <cell r="S114">
            <v>37591</v>
          </cell>
          <cell r="T114">
            <v>29076</v>
          </cell>
          <cell r="U114">
            <v>50293</v>
          </cell>
          <cell r="V114">
            <v>2</v>
          </cell>
          <cell r="W114" t="str">
            <v>2.4</v>
          </cell>
          <cell r="X114">
            <v>1</v>
          </cell>
          <cell r="Y114" t="str">
            <v>b</v>
          </cell>
          <cell r="Z114" t="str">
            <v>W</v>
          </cell>
          <cell r="AA114" t="str">
            <v>Jl.Sersan Marzuki No.9 Rt.05/03 Pekayon Jaya Bekasi Selatan</v>
          </cell>
          <cell r="AB114" t="str">
            <v>08176602345</v>
          </cell>
          <cell r="AC114" t="str">
            <v>Bekasi</v>
          </cell>
          <cell r="AD114" t="str">
            <v>KP April 2015</v>
          </cell>
          <cell r="AK114" t="str">
            <v>Hj. DEWI GUSTIKARINI, SH</v>
          </cell>
          <cell r="AL114" t="str">
            <v>Hj. Dewi Gustikarini, Sh</v>
          </cell>
        </row>
        <row r="115">
          <cell r="A115">
            <v>103</v>
          </cell>
          <cell r="B115" t="str">
            <v>H. ARIENTA NURCAHYA, SE</v>
          </cell>
          <cell r="C115" t="str">
            <v>197302082002121006</v>
          </cell>
          <cell r="D115" t="str">
            <v>III/c</v>
          </cell>
          <cell r="E115">
            <v>40634</v>
          </cell>
          <cell r="F115" t="str">
            <v>Pelaksana pada Subbag Pelaksanaan Anggaran dan Perbendaharaan Bagian Perencanaan dan Keuangan Sekretariat Ditjen PHU</v>
          </cell>
          <cell r="G115">
            <v>41730</v>
          </cell>
          <cell r="H115">
            <v>8</v>
          </cell>
          <cell r="I115">
            <v>4</v>
          </cell>
          <cell r="J115">
            <v>4473</v>
          </cell>
          <cell r="M115" t="str">
            <v>UP</v>
          </cell>
          <cell r="N115">
            <v>1998</v>
          </cell>
          <cell r="O115" t="str">
            <v>S1</v>
          </cell>
          <cell r="P115" t="str">
            <v xml:space="preserve">Manajemen Perusahaan </v>
          </cell>
          <cell r="Q115">
            <v>15361</v>
          </cell>
          <cell r="R115" t="str">
            <v>Surabaya, 8 Februari 1973</v>
          </cell>
          <cell r="S115">
            <v>37591</v>
          </cell>
          <cell r="T115">
            <v>26703</v>
          </cell>
          <cell r="U115">
            <v>47920</v>
          </cell>
          <cell r="V115">
            <v>1</v>
          </cell>
          <cell r="W115" t="str">
            <v>1.1</v>
          </cell>
          <cell r="X115">
            <v>1</v>
          </cell>
          <cell r="Y115" t="str">
            <v>b</v>
          </cell>
          <cell r="Z115" t="str">
            <v>P</v>
          </cell>
          <cell r="AA115" t="str">
            <v>Griya Setia Jl.Setia IV Kav.8 Rt.06/12 Jatiwaringin Pondok Gede</v>
          </cell>
          <cell r="AB115" t="str">
            <v>08129426427</v>
          </cell>
          <cell r="AC115" t="str">
            <v>Bekasi</v>
          </cell>
          <cell r="AD115" t="str">
            <v>KP April 2015</v>
          </cell>
          <cell r="AK115" t="str">
            <v>H. ARIENTA NURCAHYA, SE</v>
          </cell>
          <cell r="AL115" t="str">
            <v>H. Arienta Nurcahya, Se</v>
          </cell>
        </row>
        <row r="116">
          <cell r="A116">
            <v>104</v>
          </cell>
          <cell r="B116" t="str">
            <v>H. KARDI, S.Pd</v>
          </cell>
          <cell r="C116" t="str">
            <v>196409201985031003</v>
          </cell>
          <cell r="D116" t="str">
            <v>III/c</v>
          </cell>
          <cell r="E116">
            <v>40634</v>
          </cell>
          <cell r="F116" t="str">
            <v>Pelaksana pada Subbag Pelaksanaan Anggaran dan Perbendaharaan Bagian Perencanaan dan Keuangan Sekretariat Ditjen PHU</v>
          </cell>
          <cell r="G116">
            <v>41730</v>
          </cell>
          <cell r="H116">
            <v>19</v>
          </cell>
          <cell r="I116">
            <v>6</v>
          </cell>
          <cell r="J116">
            <v>10957</v>
          </cell>
          <cell r="M116" t="str">
            <v>STKIP</v>
          </cell>
          <cell r="N116">
            <v>2004</v>
          </cell>
          <cell r="O116" t="str">
            <v>S1</v>
          </cell>
          <cell r="P116" t="str">
            <v>Administrasi Perkantoran</v>
          </cell>
          <cell r="Q116">
            <v>18424</v>
          </cell>
          <cell r="R116" t="str">
            <v>Tangerang, 20 September 1964</v>
          </cell>
          <cell r="S116">
            <v>31107</v>
          </cell>
          <cell r="T116">
            <v>23640</v>
          </cell>
          <cell r="U116">
            <v>44857</v>
          </cell>
          <cell r="V116">
            <v>1</v>
          </cell>
          <cell r="W116" t="str">
            <v>1.1</v>
          </cell>
          <cell r="X116">
            <v>1</v>
          </cell>
          <cell r="Y116" t="str">
            <v>c</v>
          </cell>
          <cell r="Z116" t="str">
            <v>P</v>
          </cell>
          <cell r="AA116" t="str">
            <v>Jl.Lele No.6 Rt.06/05 Kel.Bambu Apus- Pamulang</v>
          </cell>
          <cell r="AB116" t="str">
            <v>7495237, 081311035492</v>
          </cell>
          <cell r="AC116" t="str">
            <v>Tangerang</v>
          </cell>
          <cell r="AD116" t="str">
            <v>KP April 2015</v>
          </cell>
          <cell r="AK116" t="str">
            <v>H. KARDI, S.Pd</v>
          </cell>
          <cell r="AL116" t="str">
            <v>H. Kardi, S.Pd</v>
          </cell>
        </row>
        <row r="117">
          <cell r="A117">
            <v>105</v>
          </cell>
          <cell r="B117" t="str">
            <v xml:space="preserve">H. M. ALI MUNDAKIR, S.Ag </v>
          </cell>
          <cell r="C117" t="str">
            <v>197708222000031002</v>
          </cell>
          <cell r="D117" t="str">
            <v>III/c</v>
          </cell>
          <cell r="E117">
            <v>40634</v>
          </cell>
          <cell r="F117" t="str">
            <v>Pelaksana pada Subbag Perlengkapan dan Barang Milik Negara Bagian Umum Sekretariat Ditjen PHU</v>
          </cell>
          <cell r="G117">
            <v>41730</v>
          </cell>
          <cell r="H117">
            <v>9</v>
          </cell>
          <cell r="I117">
            <v>1</v>
          </cell>
          <cell r="J117">
            <v>5478</v>
          </cell>
          <cell r="M117" t="str">
            <v>STAI Yamisa</v>
          </cell>
          <cell r="N117">
            <v>2000</v>
          </cell>
          <cell r="O117" t="str">
            <v>S1</v>
          </cell>
          <cell r="P117" t="str">
            <v>Muamalah/Syariah</v>
          </cell>
          <cell r="Q117">
            <v>13705</v>
          </cell>
          <cell r="R117" t="str">
            <v>Boyolali, 22 Agustus 1977</v>
          </cell>
          <cell r="S117">
            <v>36586</v>
          </cell>
          <cell r="T117">
            <v>28359</v>
          </cell>
          <cell r="U117">
            <v>49576</v>
          </cell>
          <cell r="V117">
            <v>1</v>
          </cell>
          <cell r="W117" t="str">
            <v>1.4</v>
          </cell>
          <cell r="X117">
            <v>1</v>
          </cell>
          <cell r="Y117" t="str">
            <v>b</v>
          </cell>
          <cell r="Z117" t="str">
            <v>P</v>
          </cell>
          <cell r="AA117" t="str">
            <v>Jl.I  No.8 Rt.14/15  KOMP.DEPAG Pabuaran Bj Gede Bogor</v>
          </cell>
          <cell r="AB117" t="str">
            <v>087881527325</v>
          </cell>
          <cell r="AC117" t="str">
            <v>Bogor</v>
          </cell>
          <cell r="AD117" t="str">
            <v>KP April 2015</v>
          </cell>
          <cell r="AK117" t="str">
            <v xml:space="preserve">H. M. ALI MUNDAKIR, S.Ag </v>
          </cell>
          <cell r="AL117" t="str">
            <v xml:space="preserve">H. M. Ali Mundakir, S.Ag </v>
          </cell>
        </row>
        <row r="118">
          <cell r="A118">
            <v>106</v>
          </cell>
          <cell r="B118" t="str">
            <v>H. MISRONI, S.Pd.I</v>
          </cell>
          <cell r="C118" t="str">
            <v>196203101987031003</v>
          </cell>
          <cell r="D118" t="str">
            <v>III/c</v>
          </cell>
          <cell r="E118">
            <v>40634</v>
          </cell>
          <cell r="F118" t="str">
            <v>Pelaksana pada Seksi Pelaksanaan Bimbingan Subdit Bimbingan Jemaah Haji Direktorat Pembinaan Haji dan Umrah</v>
          </cell>
          <cell r="G118">
            <v>41730</v>
          </cell>
          <cell r="H118">
            <v>19</v>
          </cell>
          <cell r="I118">
            <v>1</v>
          </cell>
          <cell r="J118">
            <v>10227</v>
          </cell>
          <cell r="M118" t="str">
            <v>IAIA</v>
          </cell>
          <cell r="N118">
            <v>2007</v>
          </cell>
          <cell r="O118" t="str">
            <v>S1</v>
          </cell>
          <cell r="P118" t="str">
            <v>Pendidikan Agama Islam</v>
          </cell>
          <cell r="Q118">
            <v>19349</v>
          </cell>
          <cell r="R118" t="str">
            <v>Purbalingga, 10 Maret 1962</v>
          </cell>
          <cell r="S118">
            <v>31837</v>
          </cell>
          <cell r="T118">
            <v>22715</v>
          </cell>
          <cell r="U118">
            <v>43932</v>
          </cell>
          <cell r="V118">
            <v>2</v>
          </cell>
          <cell r="W118" t="str">
            <v>2.1</v>
          </cell>
          <cell r="X118">
            <v>1</v>
          </cell>
          <cell r="Y118" t="str">
            <v>c</v>
          </cell>
          <cell r="Z118" t="str">
            <v>P</v>
          </cell>
          <cell r="AA118" t="str">
            <v>Perumahan Taman Raya Blok E/III No.39 Citayam</v>
          </cell>
          <cell r="AC118" t="str">
            <v>Bogor</v>
          </cell>
          <cell r="AD118" t="str">
            <v>KP April 2015</v>
          </cell>
          <cell r="AK118" t="str">
            <v>H. MISRONI, S.Pd.I</v>
          </cell>
          <cell r="AL118" t="str">
            <v>H. Misroni, S.Pd.I</v>
          </cell>
        </row>
        <row r="119">
          <cell r="A119">
            <v>107</v>
          </cell>
          <cell r="B119" t="str">
            <v>H. KARTA SUGANDA, S.Sos</v>
          </cell>
          <cell r="C119" t="str">
            <v>196401151987031003</v>
          </cell>
          <cell r="D119" t="str">
            <v>III/c</v>
          </cell>
          <cell r="E119">
            <v>40634</v>
          </cell>
          <cell r="F119" t="str">
            <v>Pelaksana pada Seksi Penilaian Kinerja Petugas Subdit Pembinaan Petugas Haji Direktorat Pembinaan Haji dan Umrah</v>
          </cell>
          <cell r="G119">
            <v>41730</v>
          </cell>
          <cell r="H119">
            <v>19</v>
          </cell>
          <cell r="I119">
            <v>1</v>
          </cell>
          <cell r="J119">
            <v>10227</v>
          </cell>
          <cell r="M119" t="str">
            <v>STI SOSPOL</v>
          </cell>
          <cell r="N119">
            <v>2009</v>
          </cell>
          <cell r="O119" t="str">
            <v>S1</v>
          </cell>
          <cell r="P119" t="str">
            <v>Ilmu Administrasi Negara</v>
          </cell>
          <cell r="Q119">
            <v>18673</v>
          </cell>
          <cell r="R119" t="str">
            <v>Tangerang, 15 Januari 1964</v>
          </cell>
          <cell r="S119">
            <v>31837</v>
          </cell>
          <cell r="T119">
            <v>23391</v>
          </cell>
          <cell r="U119">
            <v>44608</v>
          </cell>
          <cell r="V119">
            <v>2</v>
          </cell>
          <cell r="W119" t="str">
            <v>2.2</v>
          </cell>
          <cell r="X119">
            <v>1</v>
          </cell>
          <cell r="Y119" t="str">
            <v>c</v>
          </cell>
          <cell r="Z119" t="str">
            <v>P</v>
          </cell>
          <cell r="AA119" t="str">
            <v>Jl.AMD.Babakan Polis, Bakti Jaya Rt.02/02 Kec.Setu Kota Tangerang Selatan</v>
          </cell>
          <cell r="AB119" t="str">
            <v>081310345788</v>
          </cell>
          <cell r="AC119" t="str">
            <v>Tangerang</v>
          </cell>
          <cell r="AD119" t="str">
            <v>KP April 2015</v>
          </cell>
          <cell r="AK119" t="str">
            <v>H. KARTA  SUGANDA, S.Sos</v>
          </cell>
          <cell r="AL119" t="str">
            <v>H. Karta  Suganda, S.Sos</v>
          </cell>
        </row>
        <row r="120">
          <cell r="A120">
            <v>108</v>
          </cell>
          <cell r="B120" t="str">
            <v>Hj. FATMAWATI, S.Ag, M.H.I</v>
          </cell>
          <cell r="C120" t="str">
            <v>197708182002122003</v>
          </cell>
          <cell r="D120" t="str">
            <v>III/c</v>
          </cell>
          <cell r="E120">
            <v>40634</v>
          </cell>
          <cell r="F120" t="str">
            <v>Pelaksana pada Seksi Perbendaharaan Operasional Haji Subdit Pelaksanaan Anggaran Operasional Haji Direktorat Pengelolaan Dana Haji</v>
          </cell>
          <cell r="G120">
            <v>41960</v>
          </cell>
          <cell r="H120">
            <v>11</v>
          </cell>
          <cell r="I120">
            <v>7</v>
          </cell>
          <cell r="J120">
            <v>4473</v>
          </cell>
          <cell r="M120" t="str">
            <v>IAIN Raden Fatah</v>
          </cell>
          <cell r="N120">
            <v>2009</v>
          </cell>
          <cell r="O120" t="str">
            <v>S2</v>
          </cell>
          <cell r="P120" t="str">
            <v>Hukum Islam</v>
          </cell>
          <cell r="Q120">
            <v>13709</v>
          </cell>
          <cell r="R120" t="str">
            <v>Muara Enim, 18 Agustus 1977</v>
          </cell>
          <cell r="S120">
            <v>37591</v>
          </cell>
          <cell r="T120">
            <v>28355</v>
          </cell>
          <cell r="U120">
            <v>49572</v>
          </cell>
          <cell r="V120">
            <v>5</v>
          </cell>
          <cell r="W120" t="str">
            <v>5.2</v>
          </cell>
          <cell r="X120">
            <v>1</v>
          </cell>
          <cell r="Y120" t="str">
            <v>b</v>
          </cell>
          <cell r="Z120" t="str">
            <v>W</v>
          </cell>
          <cell r="AA120" t="str">
            <v>Jl. Sasak Kebun Duren No. 12 Depok Lama</v>
          </cell>
          <cell r="AB120" t="str">
            <v>082175776777</v>
          </cell>
          <cell r="AC120" t="str">
            <v>Depok</v>
          </cell>
          <cell r="AD120" t="str">
            <v>KP April 2015</v>
          </cell>
          <cell r="AK120" t="str">
            <v>Hj. FATMAWATI, S.Ag, M.H.I</v>
          </cell>
          <cell r="AL120" t="str">
            <v>Hj. Fatmawati, S.Ag, M.H.I</v>
          </cell>
        </row>
        <row r="121">
          <cell r="A121">
            <v>109</v>
          </cell>
          <cell r="B121" t="str">
            <v>H. ABDURRAZAK AL FAKHIR, ST, MM</v>
          </cell>
          <cell r="C121" t="str">
            <v>197206152003121003</v>
          </cell>
          <cell r="D121" t="str">
            <v>III/c</v>
          </cell>
          <cell r="E121">
            <v>41000</v>
          </cell>
          <cell r="F121" t="str">
            <v>Kasi Pengembangan dan Portofolio Dana Haji pada Subdit Pengelolaan dan Pengembangan Dana Haji Direktorat Pengelolaan Dana Haji</v>
          </cell>
          <cell r="G121">
            <v>41502</v>
          </cell>
          <cell r="H121">
            <v>8</v>
          </cell>
          <cell r="I121">
            <v>4</v>
          </cell>
          <cell r="J121">
            <v>4108</v>
          </cell>
          <cell r="K121" t="str">
            <v>Diklatpim Tk. IV</v>
          </cell>
          <cell r="L121">
            <v>2012</v>
          </cell>
          <cell r="M121" t="str">
            <v>STIE IPWIJA</v>
          </cell>
          <cell r="N121">
            <v>2006</v>
          </cell>
          <cell r="O121" t="str">
            <v>S2</v>
          </cell>
          <cell r="P121" t="str">
            <v>Manajemen SDM</v>
          </cell>
          <cell r="Q121">
            <v>15599</v>
          </cell>
          <cell r="R121" t="str">
            <v>Bima, 15 Juni 1972</v>
          </cell>
          <cell r="S121">
            <v>37956</v>
          </cell>
          <cell r="T121">
            <v>26465</v>
          </cell>
          <cell r="U121">
            <v>47682</v>
          </cell>
          <cell r="V121">
            <v>5</v>
          </cell>
          <cell r="W121" t="str">
            <v>5.3</v>
          </cell>
          <cell r="X121">
            <v>1</v>
          </cell>
          <cell r="Y121" t="str">
            <v>b</v>
          </cell>
          <cell r="Z121" t="str">
            <v>P</v>
          </cell>
          <cell r="AA121" t="str">
            <v>Jl. Kota Bambu Selatan No.37, RT 8 / RW 8, Kel. Kota Bambu Selatan, Kec. Palmerah, Jakarta Barat</v>
          </cell>
          <cell r="AB121" t="str">
            <v>(021) 5608523, 082114449444</v>
          </cell>
          <cell r="AC121" t="str">
            <v>Jkt</v>
          </cell>
          <cell r="AD121" t="str">
            <v>KP April 2016</v>
          </cell>
          <cell r="AK121" t="str">
            <v>H. ABDURRAZAK AL FAKHIR, ST, MM</v>
          </cell>
          <cell r="AL121" t="str">
            <v>H. Abdurrazak Al Fakhir, St, Mm</v>
          </cell>
        </row>
        <row r="122">
          <cell r="A122">
            <v>110</v>
          </cell>
          <cell r="B122" t="str">
            <v>MUHAMMAD ISMAIL AINI</v>
          </cell>
          <cell r="C122" t="str">
            <v>197612192003121006</v>
          </cell>
          <cell r="D122" t="str">
            <v>III/c</v>
          </cell>
          <cell r="E122">
            <v>41000</v>
          </cell>
          <cell r="F122" t="str">
            <v>Kasubbag Tata Usaha Direktorat Pelayanan Haji Dalam Negeri</v>
          </cell>
          <cell r="G122">
            <v>41683</v>
          </cell>
          <cell r="H122">
            <v>8</v>
          </cell>
          <cell r="I122">
            <v>4</v>
          </cell>
          <cell r="J122">
            <v>4108</v>
          </cell>
          <cell r="M122" t="str">
            <v xml:space="preserve">U. 10 Nov </v>
          </cell>
          <cell r="N122">
            <v>2002</v>
          </cell>
          <cell r="O122" t="str">
            <v>S1</v>
          </cell>
          <cell r="P122" t="str">
            <v>Desain Produk Industri</v>
          </cell>
          <cell r="Q122">
            <v>12856</v>
          </cell>
          <cell r="R122" t="str">
            <v>Jakarta, 19 Desember 1979</v>
          </cell>
          <cell r="S122">
            <v>37956</v>
          </cell>
          <cell r="T122">
            <v>29208</v>
          </cell>
          <cell r="U122">
            <v>50425</v>
          </cell>
          <cell r="V122">
            <v>3</v>
          </cell>
          <cell r="W122" t="str">
            <v>3.5</v>
          </cell>
          <cell r="X122">
            <v>1</v>
          </cell>
          <cell r="Y122" t="str">
            <v>b</v>
          </cell>
          <cell r="Z122" t="str">
            <v>P</v>
          </cell>
          <cell r="AA122" t="str">
            <v>Komp.YLPI Tegallega Rt.03/19 Lembur Situ Kota Sukabumi</v>
          </cell>
          <cell r="AB122" t="str">
            <v>085691269421</v>
          </cell>
          <cell r="AC122" t="str">
            <v>Tangerang</v>
          </cell>
          <cell r="AD122" t="str">
            <v>KP April 2016</v>
          </cell>
          <cell r="AK122" t="str">
            <v>H. MUHAMMAD ISMAIL AINI, ST</v>
          </cell>
          <cell r="AL122" t="str">
            <v>H. Muhammad Ismail Aini, St</v>
          </cell>
        </row>
        <row r="123">
          <cell r="A123">
            <v>111</v>
          </cell>
          <cell r="B123" t="str">
            <v>H. ABDUH DHIYA'UR RAHMAN, S.Kom</v>
          </cell>
          <cell r="C123" t="str">
            <v>197910242003121002</v>
          </cell>
          <cell r="D123" t="str">
            <v>III/c</v>
          </cell>
          <cell r="E123">
            <v>41000</v>
          </cell>
          <cell r="F123" t="str">
            <v>Kasi Monitoring dan Evaluasi Akomodasi pada Subdit Akomodasi Haji Direktorat Pelayanan Haji Luar Negeri</v>
          </cell>
          <cell r="G123">
            <v>41683</v>
          </cell>
          <cell r="H123">
            <v>8</v>
          </cell>
          <cell r="I123">
            <v>4</v>
          </cell>
          <cell r="J123">
            <v>4108</v>
          </cell>
          <cell r="M123" t="str">
            <v>GUNADARMA</v>
          </cell>
          <cell r="N123">
            <v>2003</v>
          </cell>
          <cell r="O123" t="str">
            <v>S1</v>
          </cell>
          <cell r="P123" t="str">
            <v>Sistem Komputer</v>
          </cell>
          <cell r="Q123">
            <v>12912</v>
          </cell>
          <cell r="R123" t="str">
            <v>Jakarta, 24 Oktober 1979</v>
          </cell>
          <cell r="S123">
            <v>37956</v>
          </cell>
          <cell r="T123">
            <v>29152</v>
          </cell>
          <cell r="U123">
            <v>50369</v>
          </cell>
          <cell r="V123">
            <v>4</v>
          </cell>
          <cell r="W123" t="str">
            <v>4.1</v>
          </cell>
          <cell r="X123">
            <v>1</v>
          </cell>
          <cell r="Y123" t="str">
            <v>b</v>
          </cell>
          <cell r="Z123" t="str">
            <v>P</v>
          </cell>
          <cell r="AA123" t="str">
            <v>Jl. Banyuasin 3 No. 158 Depok Timur - Jawa barat</v>
          </cell>
          <cell r="AB123" t="str">
            <v>08568007047</v>
          </cell>
          <cell r="AC123" t="str">
            <v>Depok</v>
          </cell>
          <cell r="AD123" t="str">
            <v>KP April 2016</v>
          </cell>
          <cell r="AK123" t="str">
            <v>H. ABDUH DHIYA'UR RAHMAN, S.Kom</v>
          </cell>
          <cell r="AL123" t="str">
            <v>H. Abduh Dhiya'Ur Rahman, S.Kom</v>
          </cell>
        </row>
        <row r="124">
          <cell r="A124">
            <v>112</v>
          </cell>
          <cell r="B124" t="str">
            <v>Dr. H. ENDANG JUMALI, Lc. M.Si</v>
          </cell>
          <cell r="C124" t="str">
            <v>197605042003121010</v>
          </cell>
          <cell r="D124" t="str">
            <v>III/c</v>
          </cell>
          <cell r="E124">
            <v>41000</v>
          </cell>
          <cell r="F124" t="str">
            <v>Kasi Penyiapan Akomodasi pada Subdit Akomodasi Haji Direktorat Pelayanan Haji Luar Negeri</v>
          </cell>
          <cell r="G124">
            <v>41683</v>
          </cell>
          <cell r="H124">
            <v>8</v>
          </cell>
          <cell r="I124">
            <v>4</v>
          </cell>
          <cell r="J124">
            <v>4108</v>
          </cell>
          <cell r="M124" t="str">
            <v>UIN Sunan Gunung Jati Bandung</v>
          </cell>
          <cell r="N124">
            <v>2012</v>
          </cell>
          <cell r="O124" t="str">
            <v>S3</v>
          </cell>
          <cell r="P124" t="str">
            <v>Hukum Islam</v>
          </cell>
          <cell r="Q124">
            <v>14180</v>
          </cell>
          <cell r="R124" t="str">
            <v>Cianjur, 4 Mei 1976</v>
          </cell>
          <cell r="S124">
            <v>37956</v>
          </cell>
          <cell r="T124">
            <v>27884</v>
          </cell>
          <cell r="U124">
            <v>49101</v>
          </cell>
          <cell r="V124">
            <v>4</v>
          </cell>
          <cell r="W124" t="str">
            <v>4.1</v>
          </cell>
          <cell r="X124">
            <v>1</v>
          </cell>
          <cell r="Y124" t="str">
            <v>b</v>
          </cell>
          <cell r="Z124" t="str">
            <v>P</v>
          </cell>
          <cell r="AA124" t="str">
            <v>Villa Kebun Raya Resident Blok I No.23 Bogor</v>
          </cell>
          <cell r="AB124" t="str">
            <v>081288695043</v>
          </cell>
          <cell r="AC124" t="str">
            <v>Bogor</v>
          </cell>
          <cell r="AD124" t="str">
            <v>KP April 2016</v>
          </cell>
          <cell r="AK124" t="str">
            <v>Dr. H. ENDANG JUMALI, Lc. M.Si</v>
          </cell>
          <cell r="AL124" t="str">
            <v>Dr. H. Endang Jumali, Lc. M.Si</v>
          </cell>
        </row>
        <row r="125">
          <cell r="A125">
            <v>113</v>
          </cell>
          <cell r="B125" t="str">
            <v>H. AMIN HANDOYO, Lc</v>
          </cell>
          <cell r="C125" t="str">
            <v>197505172003121002</v>
          </cell>
          <cell r="D125" t="str">
            <v>III/c</v>
          </cell>
          <cell r="E125">
            <v>41000</v>
          </cell>
          <cell r="F125" t="str">
            <v>Kasi Pemvisaan Haji pada Subdit Dokumen dan Perlengkapan Haji Direktorat Pelayanan Haji Dalam Negeri</v>
          </cell>
          <cell r="G125">
            <v>41759</v>
          </cell>
          <cell r="J125">
            <v>4108</v>
          </cell>
          <cell r="N125">
            <v>1998</v>
          </cell>
          <cell r="O125" t="str">
            <v>S1</v>
          </cell>
          <cell r="P125" t="str">
            <v>Ushuluddin</v>
          </cell>
          <cell r="Q125">
            <v>14533</v>
          </cell>
          <cell r="R125" t="str">
            <v>Grobogan, 17 Mei 1975</v>
          </cell>
          <cell r="S125">
            <v>37956</v>
          </cell>
          <cell r="T125">
            <v>27531</v>
          </cell>
          <cell r="U125">
            <v>48748</v>
          </cell>
          <cell r="V125">
            <v>3</v>
          </cell>
          <cell r="W125" t="str">
            <v>3.2</v>
          </cell>
          <cell r="X125">
            <v>1</v>
          </cell>
          <cell r="Y125" t="str">
            <v>b</v>
          </cell>
          <cell r="Z125" t="str">
            <v>P</v>
          </cell>
          <cell r="AB125" t="str">
            <v>08157794651</v>
          </cell>
          <cell r="AC125" t="str">
            <v>Semarang</v>
          </cell>
          <cell r="AD125" t="str">
            <v>KP April 2016</v>
          </cell>
          <cell r="AK125" t="str">
            <v>H. AMIN HANDOYO, Lc</v>
          </cell>
          <cell r="AL125" t="str">
            <v>H. Amin Handoyo, Lc</v>
          </cell>
        </row>
        <row r="126">
          <cell r="A126">
            <v>114</v>
          </cell>
          <cell r="B126" t="str">
            <v>H. ANSOR, S.Ag</v>
          </cell>
          <cell r="C126" t="str">
            <v>196810282003121001</v>
          </cell>
          <cell r="D126" t="str">
            <v>III/c</v>
          </cell>
          <cell r="E126">
            <v>41000</v>
          </cell>
          <cell r="F126" t="str">
            <v>Kasubbag Tata Usaha pada Bagian Umum Sekretariat Ditjen PHU</v>
          </cell>
          <cell r="G126">
            <v>41816</v>
          </cell>
          <cell r="H126">
            <v>16</v>
          </cell>
          <cell r="I126">
            <v>1</v>
          </cell>
          <cell r="J126">
            <v>4108</v>
          </cell>
          <cell r="M126" t="str">
            <v>IAINU</v>
          </cell>
          <cell r="N126">
            <v>1994</v>
          </cell>
          <cell r="O126" t="str">
            <v>S1</v>
          </cell>
          <cell r="P126" t="str">
            <v>Peradilan Agama</v>
          </cell>
          <cell r="Q126">
            <v>16925</v>
          </cell>
          <cell r="R126" t="str">
            <v>Cirebon, 28 Oktober 1968</v>
          </cell>
          <cell r="S126">
            <v>37956</v>
          </cell>
          <cell r="T126">
            <v>25139</v>
          </cell>
          <cell r="U126">
            <v>46356</v>
          </cell>
          <cell r="V126">
            <v>1</v>
          </cell>
          <cell r="W126" t="str">
            <v>1.1</v>
          </cell>
          <cell r="X126">
            <v>1</v>
          </cell>
          <cell r="Y126" t="str">
            <v>c</v>
          </cell>
          <cell r="Z126" t="str">
            <v>P</v>
          </cell>
          <cell r="AA126" t="str">
            <v>Jl.Komp.Depag Blok D/36 Rt.06/15 Pabuaran Citayam Bojong Gede Bogor</v>
          </cell>
          <cell r="AB126" t="str">
            <v>87985739, 081386131408</v>
          </cell>
          <cell r="AC126" t="str">
            <v>Bogor</v>
          </cell>
          <cell r="AD126" t="str">
            <v>KP April 2016</v>
          </cell>
          <cell r="AK126" t="str">
            <v>H. ANSOR, S.Ag</v>
          </cell>
          <cell r="AL126" t="str">
            <v>H. Ansor, S.Ag</v>
          </cell>
        </row>
        <row r="127">
          <cell r="A127">
            <v>115</v>
          </cell>
          <cell r="B127" t="str">
            <v>H. DENNY, SE, M.Si</v>
          </cell>
          <cell r="C127" t="str">
            <v>197208272003121003</v>
          </cell>
          <cell r="D127" t="str">
            <v>III/c</v>
          </cell>
          <cell r="E127">
            <v>41000</v>
          </cell>
          <cell r="F127" t="str">
            <v>Kasi Pengawasan Penyelenggaraan Perjalanan Ibadah Umrah pada Subdit Pembinaan Umrah Direktorat Pembinaan Haji dan Umrah</v>
          </cell>
          <cell r="G127">
            <v>42053</v>
          </cell>
          <cell r="H127">
            <v>8</v>
          </cell>
          <cell r="I127">
            <v>4</v>
          </cell>
          <cell r="J127">
            <v>4108</v>
          </cell>
          <cell r="M127" t="str">
            <v>STIA YAPPANN</v>
          </cell>
          <cell r="N127">
            <v>2008</v>
          </cell>
          <cell r="O127" t="str">
            <v>S2</v>
          </cell>
          <cell r="P127" t="str">
            <v>Ilmu Administrasi Publik</v>
          </cell>
          <cell r="Q127">
            <v>15526</v>
          </cell>
          <cell r="R127" t="str">
            <v>Jakarta, 27 Agustus 1972</v>
          </cell>
          <cell r="S127">
            <v>37956</v>
          </cell>
          <cell r="T127">
            <v>26538</v>
          </cell>
          <cell r="U127">
            <v>47755</v>
          </cell>
          <cell r="V127">
            <v>2</v>
          </cell>
          <cell r="W127" t="str">
            <v>2.4</v>
          </cell>
          <cell r="X127">
            <v>1</v>
          </cell>
          <cell r="Y127" t="str">
            <v>b</v>
          </cell>
          <cell r="Z127" t="str">
            <v>P</v>
          </cell>
          <cell r="AA127" t="str">
            <v>Jl.Johar Baru IV A No.1 Rt.02/09 Jakarta Pusat</v>
          </cell>
          <cell r="AB127" t="str">
            <v>087782200058</v>
          </cell>
          <cell r="AC127" t="str">
            <v>Jkt</v>
          </cell>
          <cell r="AD127" t="str">
            <v>KP April 2016</v>
          </cell>
          <cell r="AK127" t="str">
            <v>H. DENNY, SE, M.Si</v>
          </cell>
          <cell r="AL127" t="str">
            <v>H. Denny, Se, M.Si</v>
          </cell>
        </row>
        <row r="128">
          <cell r="A128">
            <v>116</v>
          </cell>
          <cell r="B128" t="str">
            <v>H. MIFTAHUL MAULANA, M.T.I</v>
          </cell>
          <cell r="C128" t="str">
            <v>196806111992031001</v>
          </cell>
          <cell r="D128" t="str">
            <v>III/c</v>
          </cell>
          <cell r="E128">
            <v>41000</v>
          </cell>
          <cell r="F128" t="str">
            <v>Pelaksana pada Seksi Pelayanan Transportasi Udara Subdit Transportasi Udara dan Perlindungan Haji Direktorat Pelayanan Haji Dalam Negeri</v>
          </cell>
          <cell r="G128">
            <v>41857</v>
          </cell>
          <cell r="H128">
            <v>15</v>
          </cell>
          <cell r="I128">
            <v>1</v>
          </cell>
          <cell r="J128">
            <v>8400</v>
          </cell>
          <cell r="K128" t="str">
            <v>Diklatpim Tk. IV</v>
          </cell>
          <cell r="L128">
            <v>2012</v>
          </cell>
          <cell r="M128" t="str">
            <v>UI</v>
          </cell>
          <cell r="N128">
            <v>2010</v>
          </cell>
          <cell r="O128" t="str">
            <v>S2</v>
          </cell>
          <cell r="P128" t="str">
            <v>Teknologi Informasi</v>
          </cell>
          <cell r="Q128">
            <v>17064</v>
          </cell>
          <cell r="R128" t="str">
            <v>Jakarta, 11 Juni 1968</v>
          </cell>
          <cell r="S128">
            <v>33664</v>
          </cell>
          <cell r="T128">
            <v>25000</v>
          </cell>
          <cell r="U128">
            <v>46217</v>
          </cell>
          <cell r="V128">
            <v>3</v>
          </cell>
          <cell r="W128" t="str">
            <v>3.4</v>
          </cell>
          <cell r="X128">
            <v>1</v>
          </cell>
          <cell r="Y128" t="str">
            <v>c</v>
          </cell>
          <cell r="Z128" t="str">
            <v>P</v>
          </cell>
          <cell r="AA128" t="str">
            <v>Jl. Legoso Raya RT.001/01 No. 7 Pisangan. Ciputat- Tangerang</v>
          </cell>
          <cell r="AB128" t="str">
            <v>021-7422117, 082125433951</v>
          </cell>
          <cell r="AC128" t="str">
            <v>Tangerang</v>
          </cell>
          <cell r="AD128" t="str">
            <v>KP April 2016</v>
          </cell>
          <cell r="AK128" t="str">
            <v>H. MIFTAHUL MAULANA, M.T.I</v>
          </cell>
          <cell r="AL128" t="str">
            <v>H. Miftahul Maulana, M.T.I</v>
          </cell>
        </row>
        <row r="129">
          <cell r="A129">
            <v>117</v>
          </cell>
          <cell r="B129" t="str">
            <v>Hj. EKA LYNDA SEVTIANA, S.Sos</v>
          </cell>
          <cell r="C129" t="str">
            <v>197009112003122001</v>
          </cell>
          <cell r="D129" t="str">
            <v>III/c</v>
          </cell>
          <cell r="E129">
            <v>41000</v>
          </cell>
          <cell r="F129" t="str">
            <v>Pelaksana pada Subbag Tata Usaha Bagian Umum Sekretariat Ditjen PHU</v>
          </cell>
          <cell r="G129">
            <v>41730</v>
          </cell>
          <cell r="H129">
            <v>8</v>
          </cell>
          <cell r="I129">
            <v>4</v>
          </cell>
          <cell r="J129">
            <v>4108</v>
          </cell>
          <cell r="M129" t="str">
            <v>UNKRIS</v>
          </cell>
          <cell r="N129">
            <v>1995</v>
          </cell>
          <cell r="O129" t="str">
            <v>S1</v>
          </cell>
          <cell r="P129" t="str">
            <v>Administrasi Negara</v>
          </cell>
          <cell r="Q129">
            <v>16242</v>
          </cell>
          <cell r="R129" t="str">
            <v>Jakarta, 11 September 1970</v>
          </cell>
          <cell r="S129">
            <v>37956</v>
          </cell>
          <cell r="T129">
            <v>25822</v>
          </cell>
          <cell r="U129">
            <v>47039</v>
          </cell>
          <cell r="V129">
            <v>1</v>
          </cell>
          <cell r="W129" t="str">
            <v>1.4</v>
          </cell>
          <cell r="X129">
            <v>1</v>
          </cell>
          <cell r="Y129" t="str">
            <v>b</v>
          </cell>
          <cell r="Z129" t="str">
            <v>W</v>
          </cell>
          <cell r="AA129" t="str">
            <v>Blok C I Selatan No.9 Muara Karang Jakarta Utara</v>
          </cell>
          <cell r="AB129" t="str">
            <v>6604070</v>
          </cell>
          <cell r="AC129" t="str">
            <v>Jkt</v>
          </cell>
          <cell r="AD129" t="str">
            <v>KP April 2016</v>
          </cell>
          <cell r="AK129" t="str">
            <v>Hj. EKA LYNDA SEVTIANA, S.Sos</v>
          </cell>
          <cell r="AL129" t="str">
            <v>Hj. Eka Lynda Sevtiana, S.Sos</v>
          </cell>
        </row>
        <row r="130">
          <cell r="A130">
            <v>118</v>
          </cell>
          <cell r="B130" t="str">
            <v>H. ZULFIKRI, ST</v>
          </cell>
          <cell r="C130" t="str">
            <v>197307152003121002</v>
          </cell>
          <cell r="D130" t="str">
            <v>III/c</v>
          </cell>
          <cell r="E130">
            <v>41000</v>
          </cell>
          <cell r="F130" t="str">
            <v>Pelaksana pada Subbag Perlengkapan dan Barang Milik Negara Bagian Umum Sekretariat Ditjen PHU</v>
          </cell>
          <cell r="G130">
            <v>41730</v>
          </cell>
          <cell r="H130">
            <v>8</v>
          </cell>
          <cell r="I130">
            <v>4</v>
          </cell>
          <cell r="J130">
            <v>4108</v>
          </cell>
          <cell r="N130">
            <v>2002</v>
          </cell>
          <cell r="O130" t="str">
            <v>S1</v>
          </cell>
          <cell r="P130" t="str">
            <v>Teknik Sipil</v>
          </cell>
          <cell r="Q130">
            <v>15204</v>
          </cell>
          <cell r="R130" t="str">
            <v>Jakarta, 15 Juli 1973</v>
          </cell>
          <cell r="S130">
            <v>37956</v>
          </cell>
          <cell r="T130">
            <v>26860</v>
          </cell>
          <cell r="U130">
            <v>48077</v>
          </cell>
          <cell r="V130">
            <v>1</v>
          </cell>
          <cell r="W130" t="str">
            <v>1.4</v>
          </cell>
          <cell r="X130">
            <v>1</v>
          </cell>
          <cell r="Y130" t="str">
            <v>b</v>
          </cell>
          <cell r="Z130" t="str">
            <v>P</v>
          </cell>
          <cell r="AA130" t="str">
            <v>Jl.Tebet Timur IA No.3 Jakarta Selatan</v>
          </cell>
          <cell r="AB130" t="str">
            <v>91492969</v>
          </cell>
          <cell r="AC130" t="str">
            <v>Jkt</v>
          </cell>
          <cell r="AD130" t="str">
            <v>KP April 2016</v>
          </cell>
          <cell r="AK130" t="str">
            <v>H. ZULFIKRI, ST</v>
          </cell>
          <cell r="AL130" t="str">
            <v>H. Zulfikri, St</v>
          </cell>
        </row>
        <row r="131">
          <cell r="A131">
            <v>119</v>
          </cell>
          <cell r="B131" t="str">
            <v>H. DINCE ALI IRIANTO, SE</v>
          </cell>
          <cell r="C131" t="str">
            <v>197605122003121001</v>
          </cell>
          <cell r="D131" t="str">
            <v>III/c</v>
          </cell>
          <cell r="E131">
            <v>41000</v>
          </cell>
          <cell r="F131" t="str">
            <v>Pelaksana pada Seksi Administrasi, Akuntansi dan Pelaporan Subdit Fasilitasi Badan Pengelola Dana Abadi Umat Direktorat Pengelolaan Dana Haji</v>
          </cell>
          <cell r="G131">
            <v>41764</v>
          </cell>
          <cell r="H131">
            <v>8</v>
          </cell>
          <cell r="I131">
            <v>4</v>
          </cell>
          <cell r="J131">
            <v>4108</v>
          </cell>
          <cell r="M131" t="str">
            <v>UPI YAI</v>
          </cell>
          <cell r="N131">
            <v>2000</v>
          </cell>
          <cell r="O131" t="str">
            <v>S1</v>
          </cell>
          <cell r="P131" t="str">
            <v>Manajemen</v>
          </cell>
          <cell r="Q131">
            <v>14172</v>
          </cell>
          <cell r="R131" t="str">
            <v>Bogor, 12 Mei 1976</v>
          </cell>
          <cell r="S131">
            <v>37956</v>
          </cell>
          <cell r="T131">
            <v>27892</v>
          </cell>
          <cell r="U131">
            <v>49109</v>
          </cell>
          <cell r="V131">
            <v>5</v>
          </cell>
          <cell r="W131" t="str">
            <v>5.4</v>
          </cell>
          <cell r="X131">
            <v>1</v>
          </cell>
          <cell r="Y131" t="str">
            <v>b</v>
          </cell>
          <cell r="Z131" t="str">
            <v>P</v>
          </cell>
          <cell r="AA131" t="str">
            <v>Pondok Kelapa Lembah Nyiur L8/20 RT 04/RW 09 Jakarta Timur</v>
          </cell>
          <cell r="AB131" t="str">
            <v>085717183589</v>
          </cell>
          <cell r="AC131" t="str">
            <v>Jkt</v>
          </cell>
          <cell r="AD131" t="str">
            <v>KP April 2016</v>
          </cell>
          <cell r="AK131" t="str">
            <v>H. DINCE ALI IRIANTO, SE</v>
          </cell>
          <cell r="AL131" t="str">
            <v>H. Dince Ali Irianto, Se</v>
          </cell>
        </row>
        <row r="132">
          <cell r="A132">
            <v>120</v>
          </cell>
          <cell r="B132" t="str">
            <v>H. SAHBUDDIN, S.Pd.I</v>
          </cell>
          <cell r="C132" t="str">
            <v>196306101983031003</v>
          </cell>
          <cell r="D132" t="str">
            <v>III/c</v>
          </cell>
          <cell r="E132">
            <v>41000</v>
          </cell>
          <cell r="F132" t="str">
            <v>Pelaksana pada Seksi Penyiapan Transportasi Subdit Transportasi Haji Direktorat Pelayanan Haji Luar Negeri</v>
          </cell>
          <cell r="G132">
            <v>41730</v>
          </cell>
          <cell r="H132">
            <v>18</v>
          </cell>
          <cell r="I132" t="str">
            <v>1</v>
          </cell>
          <cell r="J132">
            <v>11688</v>
          </cell>
          <cell r="M132" t="str">
            <v>IAIA</v>
          </cell>
          <cell r="N132">
            <v>2003</v>
          </cell>
          <cell r="O132" t="str">
            <v>S1</v>
          </cell>
          <cell r="P132" t="str">
            <v>Pendidikan Agama Islam</v>
          </cell>
          <cell r="Q132">
            <v>18892</v>
          </cell>
          <cell r="R132" t="str">
            <v>Lampung, 10 Juni 1963</v>
          </cell>
          <cell r="S132">
            <v>30376</v>
          </cell>
          <cell r="T132">
            <v>23172</v>
          </cell>
          <cell r="U132">
            <v>44389</v>
          </cell>
          <cell r="V132">
            <v>4</v>
          </cell>
          <cell r="W132" t="str">
            <v>4.3</v>
          </cell>
          <cell r="X132">
            <v>1</v>
          </cell>
          <cell r="Y132" t="str">
            <v>c</v>
          </cell>
          <cell r="Z132" t="str">
            <v>P</v>
          </cell>
          <cell r="AA132" t="str">
            <v>Komp. Depag Blok  RT.00/15, Pabuaran, Citayam Bogor - Jawa Barat</v>
          </cell>
          <cell r="AB132" t="str">
            <v>08129960040</v>
          </cell>
          <cell r="AC132" t="str">
            <v>Bogor</v>
          </cell>
          <cell r="AD132" t="str">
            <v>KP April 2016</v>
          </cell>
          <cell r="AK132" t="str">
            <v>H. SAHBUDDIN, S.Pd.I</v>
          </cell>
          <cell r="AL132" t="str">
            <v>H. Sahbuddin, S.Pd.I</v>
          </cell>
        </row>
        <row r="133">
          <cell r="A133">
            <v>121</v>
          </cell>
          <cell r="B133" t="str">
            <v>CECEP NURSYAMSI</v>
          </cell>
          <cell r="C133" t="str">
            <v>197010121999031001</v>
          </cell>
          <cell r="D133" t="str">
            <v>III/c</v>
          </cell>
          <cell r="E133">
            <v>41183</v>
          </cell>
          <cell r="F133" t="str">
            <v xml:space="preserve">Kasi Perizinan Penyelenggaraan Ibadah Haji Khusus </v>
          </cell>
          <cell r="G133">
            <v>41502</v>
          </cell>
          <cell r="H133">
            <v>14</v>
          </cell>
          <cell r="I133">
            <v>4</v>
          </cell>
          <cell r="J133">
            <v>5844</v>
          </cell>
          <cell r="M133" t="str">
            <v>STIA YAPPANN</v>
          </cell>
          <cell r="N133">
            <v>2008</v>
          </cell>
          <cell r="O133" t="str">
            <v>S2</v>
          </cell>
          <cell r="P133" t="str">
            <v>Ilmu Administrasi Publik</v>
          </cell>
          <cell r="Q133">
            <v>16211</v>
          </cell>
          <cell r="R133" t="str">
            <v>Tasikmalaya, 12 Oktober 1970</v>
          </cell>
          <cell r="S133">
            <v>36220</v>
          </cell>
          <cell r="T133">
            <v>25853</v>
          </cell>
          <cell r="U133">
            <v>47070</v>
          </cell>
          <cell r="V133">
            <v>2</v>
          </cell>
          <cell r="W133" t="str">
            <v>2.3</v>
          </cell>
          <cell r="X133">
            <v>1</v>
          </cell>
          <cell r="Y133" t="str">
            <v>b</v>
          </cell>
          <cell r="Z133" t="str">
            <v>P</v>
          </cell>
          <cell r="AA133" t="str">
            <v>Jl.Yapen 4 No.10 Blok QC Perumahan BSD Nusa Loka Sektor 14-6 Serpong Tangerang</v>
          </cell>
          <cell r="AB133" t="str">
            <v>0818414656</v>
          </cell>
          <cell r="AC133" t="str">
            <v>Tangerang</v>
          </cell>
          <cell r="AD133" t="str">
            <v>KP Oktober 2016</v>
          </cell>
          <cell r="AK133" t="str">
            <v>H. CECEP NURSYAMSI, M.Si</v>
          </cell>
          <cell r="AL133" t="str">
            <v>H. Cecep Nursyamsi, M.Si</v>
          </cell>
        </row>
        <row r="134">
          <cell r="A134">
            <v>122</v>
          </cell>
          <cell r="B134" t="str">
            <v>Hj. SRI  DARFATIHATI, S.Kom</v>
          </cell>
          <cell r="C134" t="str">
            <v>197201231999032001</v>
          </cell>
          <cell r="D134" t="str">
            <v>III/c</v>
          </cell>
          <cell r="E134">
            <v>41183</v>
          </cell>
          <cell r="F134" t="str">
            <v>Kasubbag Tata Usaha pada Direktorat Pelayanan Haji Luar Negeri</v>
          </cell>
          <cell r="G134">
            <v>41683</v>
          </cell>
          <cell r="H134">
            <v>8</v>
          </cell>
          <cell r="I134">
            <v>7</v>
          </cell>
          <cell r="J134">
            <v>5844</v>
          </cell>
          <cell r="M134" t="str">
            <v>STMIK Budi Luhur</v>
          </cell>
          <cell r="N134">
            <v>2003</v>
          </cell>
          <cell r="O134" t="str">
            <v>S1</v>
          </cell>
          <cell r="P134" t="str">
            <v>Teknik Informasi</v>
          </cell>
          <cell r="Q134">
            <v>15743</v>
          </cell>
          <cell r="R134" t="str">
            <v>Jakarta, 23 Januari 1972</v>
          </cell>
          <cell r="S134">
            <v>36220</v>
          </cell>
          <cell r="T134">
            <v>26321</v>
          </cell>
          <cell r="U134">
            <v>47538</v>
          </cell>
          <cell r="V134">
            <v>4</v>
          </cell>
          <cell r="W134" t="str">
            <v>4.5</v>
          </cell>
          <cell r="X134">
            <v>1</v>
          </cell>
          <cell r="Y134" t="str">
            <v>b</v>
          </cell>
          <cell r="Z134" t="str">
            <v>W</v>
          </cell>
          <cell r="AA134" t="str">
            <v>BSD City Sektor X Cluster Buenos Aires Blok i.2/17 De'Latinos Serpong - tangerang</v>
          </cell>
          <cell r="AB134" t="str">
            <v>08159579177</v>
          </cell>
          <cell r="AC134" t="str">
            <v>Tangerang</v>
          </cell>
          <cell r="AD134" t="str">
            <v>KP Oktober 2016</v>
          </cell>
          <cell r="AK134" t="str">
            <v>Hj. SRI  DARFATIHATI, S.Kom</v>
          </cell>
          <cell r="AL134" t="str">
            <v>Hj. Sri  Darfatihati, S.Kom</v>
          </cell>
        </row>
        <row r="135">
          <cell r="A135">
            <v>123</v>
          </cell>
          <cell r="B135" t="str">
            <v>H. SUGIYANTA, S.Pd.I</v>
          </cell>
          <cell r="C135" t="str">
            <v>196410141986031004</v>
          </cell>
          <cell r="D135" t="str">
            <v>III/c</v>
          </cell>
          <cell r="E135">
            <v>41183</v>
          </cell>
          <cell r="F135" t="str">
            <v>Pelaksana pada Subbag Tata Usaha Bagian Umum Sekretariat Ditjen PHU</v>
          </cell>
          <cell r="G135">
            <v>41730</v>
          </cell>
          <cell r="H135">
            <v>19</v>
          </cell>
          <cell r="I135">
            <v>6</v>
          </cell>
          <cell r="J135">
            <v>10592</v>
          </cell>
          <cell r="M135" t="str">
            <v>IAIA</v>
          </cell>
          <cell r="N135">
            <v>2003</v>
          </cell>
          <cell r="O135" t="str">
            <v>S1</v>
          </cell>
          <cell r="P135" t="str">
            <v>Peradilan Agama</v>
          </cell>
          <cell r="Q135">
            <v>18400</v>
          </cell>
          <cell r="R135" t="str">
            <v>Klaten, 14 Oktober 1964</v>
          </cell>
          <cell r="S135">
            <v>31472</v>
          </cell>
          <cell r="T135">
            <v>23664</v>
          </cell>
          <cell r="U135">
            <v>44881</v>
          </cell>
          <cell r="V135">
            <v>1</v>
          </cell>
          <cell r="W135" t="str">
            <v>1.4</v>
          </cell>
          <cell r="X135">
            <v>1</v>
          </cell>
          <cell r="Y135" t="str">
            <v>c</v>
          </cell>
          <cell r="Z135" t="str">
            <v>P</v>
          </cell>
          <cell r="AA135" t="str">
            <v>Serengseng Kembangan Rt.03/06 Jakarta Barat</v>
          </cell>
          <cell r="AB135" t="str">
            <v>5871069, 081384777231</v>
          </cell>
          <cell r="AC135" t="str">
            <v>Jkt</v>
          </cell>
          <cell r="AD135" t="str">
            <v>KP Oktober 2016</v>
          </cell>
          <cell r="AK135" t="str">
            <v>H. SUGIYANTA, S.Pd.I</v>
          </cell>
          <cell r="AL135" t="str">
            <v>H. Sugiyanta, S.Pd.I</v>
          </cell>
        </row>
        <row r="136">
          <cell r="A136">
            <v>124</v>
          </cell>
          <cell r="B136" t="str">
            <v>Hj. RITA HADIYANITA, S.H.I</v>
          </cell>
          <cell r="C136" t="str">
            <v>196608051992032005</v>
          </cell>
          <cell r="D136" t="str">
            <v>III/c</v>
          </cell>
          <cell r="E136">
            <v>41183</v>
          </cell>
          <cell r="F136" t="str">
            <v>Pelaksana pada Seksi Pelatihan Petugas Subdit Pembinaan Petugas Haji Direktorat Pembinaan Haji dan Umrah</v>
          </cell>
          <cell r="G136">
            <v>41730</v>
          </cell>
          <cell r="H136">
            <v>15</v>
          </cell>
          <cell r="I136">
            <v>7</v>
          </cell>
          <cell r="J136">
            <v>8400</v>
          </cell>
          <cell r="M136" t="str">
            <v>IAIA</v>
          </cell>
          <cell r="N136">
            <v>2003</v>
          </cell>
          <cell r="O136" t="str">
            <v>S1</v>
          </cell>
          <cell r="P136" t="str">
            <v>Peradilan Agama</v>
          </cell>
          <cell r="Q136">
            <v>17740</v>
          </cell>
          <cell r="R136" t="str">
            <v>Jakarta, 5 Agustus 1966</v>
          </cell>
          <cell r="S136">
            <v>33664</v>
          </cell>
          <cell r="T136">
            <v>24324</v>
          </cell>
          <cell r="U136">
            <v>45541</v>
          </cell>
          <cell r="V136">
            <v>2</v>
          </cell>
          <cell r="W136" t="str">
            <v>2.2</v>
          </cell>
          <cell r="X136">
            <v>1</v>
          </cell>
          <cell r="Y136" t="str">
            <v>c</v>
          </cell>
          <cell r="Z136" t="str">
            <v>W</v>
          </cell>
          <cell r="AA136" t="str">
            <v>Jl.Merpati Raya No.100 Depok I</v>
          </cell>
          <cell r="AB136" t="str">
            <v>08129433223</v>
          </cell>
          <cell r="AC136" t="str">
            <v>Depok</v>
          </cell>
          <cell r="AD136" t="str">
            <v>KP Oktober 2016</v>
          </cell>
          <cell r="AK136" t="str">
            <v>Hj. RITA  HADIYANITA, S.H.I</v>
          </cell>
          <cell r="AL136" t="str">
            <v>Hj. Rita  Hadiyanita, S.H.I</v>
          </cell>
        </row>
        <row r="137">
          <cell r="A137">
            <v>125</v>
          </cell>
          <cell r="B137" t="str">
            <v>H. MUNAJAT, SE</v>
          </cell>
          <cell r="C137" t="str">
            <v>195812281985031006</v>
          </cell>
          <cell r="D137" t="str">
            <v>III/c</v>
          </cell>
          <cell r="E137">
            <v>41365</v>
          </cell>
          <cell r="F137" t="str">
            <v>Kasi Penilaian Kinerja Petugas pada Subdit Pembinaan Petugas Haji Direktorat Pembinaan Haji dan Umrah</v>
          </cell>
          <cell r="G137">
            <v>41502</v>
          </cell>
          <cell r="H137">
            <v>20</v>
          </cell>
          <cell r="I137">
            <v>1</v>
          </cell>
          <cell r="J137">
            <v>10957</v>
          </cell>
          <cell r="M137" t="str">
            <v>STIE Adhy Niaga</v>
          </cell>
          <cell r="N137">
            <v>2012</v>
          </cell>
          <cell r="O137" t="str">
            <v>S1</v>
          </cell>
          <cell r="P137" t="str">
            <v>Manajemen</v>
          </cell>
          <cell r="Q137">
            <v>20517</v>
          </cell>
          <cell r="R137" t="str">
            <v>Magetan, 28 Desember 1958</v>
          </cell>
          <cell r="S137">
            <v>31107</v>
          </cell>
          <cell r="T137">
            <v>21547</v>
          </cell>
          <cell r="U137">
            <v>42764</v>
          </cell>
          <cell r="V137">
            <v>2</v>
          </cell>
          <cell r="W137" t="str">
            <v>2.2</v>
          </cell>
          <cell r="X137">
            <v>1</v>
          </cell>
          <cell r="Y137" t="str">
            <v>d</v>
          </cell>
          <cell r="Z137" t="str">
            <v>P</v>
          </cell>
          <cell r="AA137" t="str">
            <v>Jl.Sukun No.20 Rt.02/06 Kel.Pondok Kacang Timur Kec.Pondok Aren Kota Tangsel</v>
          </cell>
          <cell r="AB137" t="str">
            <v>08158809020/  73444405</v>
          </cell>
          <cell r="AC137" t="str">
            <v>Tangerang</v>
          </cell>
          <cell r="AD137" t="str">
            <v>KP April 2017</v>
          </cell>
          <cell r="AK137" t="str">
            <v>H. MUNAJAT, SE</v>
          </cell>
          <cell r="AL137" t="str">
            <v>H. Munajat, Se</v>
          </cell>
        </row>
        <row r="138">
          <cell r="A138">
            <v>126</v>
          </cell>
          <cell r="B138" t="str">
            <v>Hj. MARLIZA, ST</v>
          </cell>
          <cell r="C138" t="str">
            <v>197706092002122001</v>
          </cell>
          <cell r="D138" t="str">
            <v>III/c</v>
          </cell>
          <cell r="E138">
            <v>41365</v>
          </cell>
          <cell r="F138" t="str">
            <v>Kasi Monitoring dan Evaluasi Asrama Haji pada Subdit Asrama Haji Direktorat Pelayanan Haji Dalam Negeri</v>
          </cell>
          <cell r="G138">
            <v>41683</v>
          </cell>
          <cell r="H138">
            <v>8</v>
          </cell>
          <cell r="I138">
            <v>0</v>
          </cell>
          <cell r="J138">
            <v>4473</v>
          </cell>
          <cell r="M138" t="str">
            <v>UMJ</v>
          </cell>
          <cell r="N138">
            <v>2002</v>
          </cell>
          <cell r="O138" t="str">
            <v>S1</v>
          </cell>
          <cell r="P138" t="str">
            <v>Teknik Sipil</v>
          </cell>
          <cell r="Q138">
            <v>13779</v>
          </cell>
          <cell r="R138" t="str">
            <v>Bengkulu, 9 Juni 1977</v>
          </cell>
          <cell r="S138">
            <v>37591</v>
          </cell>
          <cell r="T138">
            <v>28285</v>
          </cell>
          <cell r="U138">
            <v>49502</v>
          </cell>
          <cell r="V138">
            <v>3</v>
          </cell>
          <cell r="W138" t="str">
            <v>3.3</v>
          </cell>
          <cell r="X138">
            <v>1</v>
          </cell>
          <cell r="Y138" t="str">
            <v>b</v>
          </cell>
          <cell r="Z138" t="str">
            <v>W</v>
          </cell>
          <cell r="AA138" t="str">
            <v xml:space="preserve">Jl.Kemang Sari I No.50 A Rt.01/011 Kel.Jatibening Baru </v>
          </cell>
          <cell r="AB138" t="str">
            <v>70168270, 081310405420</v>
          </cell>
          <cell r="AC138" t="str">
            <v>Bekasi</v>
          </cell>
          <cell r="AD138" t="str">
            <v>KP April 2017</v>
          </cell>
          <cell r="AK138" t="str">
            <v>Hj. MARLIZA, ST</v>
          </cell>
          <cell r="AL138" t="str">
            <v>Hj. Marliza, St</v>
          </cell>
        </row>
        <row r="139">
          <cell r="A139">
            <v>127</v>
          </cell>
          <cell r="B139" t="str">
            <v>H. SOFIAN, S.Pd.I</v>
          </cell>
          <cell r="C139" t="str">
            <v>196409151989031005</v>
          </cell>
          <cell r="D139" t="str">
            <v>III/c</v>
          </cell>
          <cell r="E139">
            <v>41365</v>
          </cell>
          <cell r="F139" t="str">
            <v>Pelaksana pada Seksi Monitoring dan Evaluasi Asrama Haji Subdit Asrama Haji Direktorat Pelayanan Haji Dalam Negeri</v>
          </cell>
          <cell r="G139">
            <v>41730</v>
          </cell>
          <cell r="H139">
            <v>19</v>
          </cell>
          <cell r="I139">
            <v>1</v>
          </cell>
          <cell r="J139">
            <v>9496</v>
          </cell>
          <cell r="M139" t="str">
            <v>IAIA</v>
          </cell>
          <cell r="N139">
            <v>2002</v>
          </cell>
          <cell r="O139" t="str">
            <v>S1</v>
          </cell>
          <cell r="P139" t="str">
            <v>Pendidikan Agama Islam</v>
          </cell>
          <cell r="Q139">
            <v>18429</v>
          </cell>
          <cell r="R139" t="str">
            <v>Riau, 15 September 1964</v>
          </cell>
          <cell r="S139">
            <v>32568</v>
          </cell>
          <cell r="T139">
            <v>23635</v>
          </cell>
          <cell r="U139">
            <v>44852</v>
          </cell>
          <cell r="V139">
            <v>3</v>
          </cell>
          <cell r="W139" t="str">
            <v>3.3</v>
          </cell>
          <cell r="X139">
            <v>1</v>
          </cell>
          <cell r="Y139" t="str">
            <v>c</v>
          </cell>
          <cell r="Z139" t="str">
            <v>P</v>
          </cell>
          <cell r="AA139" t="str">
            <v>Komp. Dep. Agama Blok-B No.03 RT 02/ RW 15 Pabuaran Bojonggede Depok (16921)</v>
          </cell>
          <cell r="AB139" t="str">
            <v>081398716464</v>
          </cell>
          <cell r="AC139" t="str">
            <v>Depok</v>
          </cell>
          <cell r="AD139" t="str">
            <v>KP April 2017</v>
          </cell>
          <cell r="AK139" t="str">
            <v>H. SOFIAN, S.Pd.I</v>
          </cell>
          <cell r="AL139" t="str">
            <v>H. Sofian, S.Pd.I</v>
          </cell>
        </row>
        <row r="140">
          <cell r="A140">
            <v>128</v>
          </cell>
          <cell r="B140" t="str">
            <v>H. JUNAIDI</v>
          </cell>
          <cell r="C140" t="str">
            <v>196402101985031001</v>
          </cell>
          <cell r="D140" t="str">
            <v>III/c</v>
          </cell>
          <cell r="E140">
            <v>41365</v>
          </cell>
          <cell r="F140" t="str">
            <v>Arsiparis Pelaksana Lanjutan pada Subbag Tata Usaha Direktorat Pengelolaan Dana Haji</v>
          </cell>
          <cell r="G140">
            <v>41730</v>
          </cell>
          <cell r="H140">
            <v>23</v>
          </cell>
          <cell r="I140">
            <v>1</v>
          </cell>
          <cell r="J140">
            <v>10957</v>
          </cell>
          <cell r="M140" t="str">
            <v xml:space="preserve"> SMEA</v>
          </cell>
          <cell r="N140">
            <v>1983</v>
          </cell>
          <cell r="O140" t="str">
            <v>SLTA</v>
          </cell>
          <cell r="Q140">
            <v>18647</v>
          </cell>
          <cell r="R140" t="str">
            <v>Tengerang, 10 Februari 1964</v>
          </cell>
          <cell r="S140">
            <v>31107</v>
          </cell>
          <cell r="T140">
            <v>23417</v>
          </cell>
          <cell r="U140">
            <v>44634</v>
          </cell>
          <cell r="V140">
            <v>5</v>
          </cell>
          <cell r="W140" t="str">
            <v>5.5</v>
          </cell>
          <cell r="X140">
            <v>1</v>
          </cell>
          <cell r="Y140" t="str">
            <v>c</v>
          </cell>
          <cell r="Z140" t="str">
            <v>P</v>
          </cell>
          <cell r="AA140" t="str">
            <v>Jl.Jombang Raya Pondok Aren Rt.02/04 Ds.Pondok Jaya Kec.Pondok Aren Tangerang Selatan</v>
          </cell>
          <cell r="AB140" t="str">
            <v>73444220</v>
          </cell>
          <cell r="AC140" t="str">
            <v>Tangerang</v>
          </cell>
          <cell r="AD140" t="str">
            <v>KP April 2017</v>
          </cell>
          <cell r="AK140" t="str">
            <v>H. JUNAIDI</v>
          </cell>
          <cell r="AL140" t="str">
            <v>H. Junaidi</v>
          </cell>
        </row>
        <row r="141">
          <cell r="A141">
            <v>129</v>
          </cell>
          <cell r="B141" t="str">
            <v>Hj. TIFFANI OLIVIA, S.Sos</v>
          </cell>
          <cell r="C141" t="str">
            <v>197702082005012008</v>
          </cell>
          <cell r="D141" t="str">
            <v>III/c</v>
          </cell>
          <cell r="E141">
            <v>41365</v>
          </cell>
          <cell r="F141" t="str">
            <v>Pelaksana pada Subbag Ortala Bagian Ortala dan Kepegawaian Sekretariat Ditjen PHU</v>
          </cell>
          <cell r="G141">
            <v>41730</v>
          </cell>
          <cell r="H141">
            <v>8</v>
          </cell>
          <cell r="I141">
            <v>3</v>
          </cell>
          <cell r="J141">
            <v>3711</v>
          </cell>
          <cell r="M141" t="str">
            <v>MERDEKA MALANG</v>
          </cell>
          <cell r="N141">
            <v>1999</v>
          </cell>
          <cell r="O141" t="str">
            <v>S1</v>
          </cell>
          <cell r="P141" t="str">
            <v>Administrasi Negara</v>
          </cell>
          <cell r="Q141">
            <v>13900</v>
          </cell>
          <cell r="R141" t="str">
            <v>Jakarta, 8 Februari 1977</v>
          </cell>
          <cell r="S141">
            <v>38353</v>
          </cell>
          <cell r="T141">
            <v>28164</v>
          </cell>
          <cell r="U141">
            <v>49381</v>
          </cell>
          <cell r="V141">
            <v>1</v>
          </cell>
          <cell r="W141" t="str">
            <v>1.2</v>
          </cell>
          <cell r="X141">
            <v>1</v>
          </cell>
          <cell r="Y141" t="str">
            <v>b</v>
          </cell>
          <cell r="Z141" t="str">
            <v>W</v>
          </cell>
          <cell r="AA141" t="str">
            <v>Komp.Depag Blok.23/C-3 Rt.04/02 Bambu Apus Pamulang 15415</v>
          </cell>
          <cell r="AB141" t="str">
            <v>08129084014</v>
          </cell>
          <cell r="AC141" t="str">
            <v>Tangerang</v>
          </cell>
          <cell r="AD141" t="str">
            <v>KP April 2017</v>
          </cell>
          <cell r="AK141" t="str">
            <v>Hj. TIFFANI OLIVIA, S.Sos</v>
          </cell>
          <cell r="AL141" t="str">
            <v>Hj. Tiffani Olivia, S.Sos</v>
          </cell>
        </row>
        <row r="142">
          <cell r="A142">
            <v>130</v>
          </cell>
          <cell r="B142" t="str">
            <v>MUHAMMAD HENIKAM NURZAMAN</v>
          </cell>
          <cell r="C142" t="str">
            <v>197208272005011004</v>
          </cell>
          <cell r="D142" t="str">
            <v>III/c</v>
          </cell>
          <cell r="E142">
            <v>41365</v>
          </cell>
          <cell r="F142" t="str">
            <v xml:space="preserve">Pelaksana Bagian Sistem Informasi Haji Terpadu </v>
          </cell>
          <cell r="G142">
            <v>41806</v>
          </cell>
          <cell r="H142">
            <v>9</v>
          </cell>
          <cell r="I142">
            <v>5</v>
          </cell>
          <cell r="J142">
            <v>3711</v>
          </cell>
          <cell r="M142" t="str">
            <v>STMIK GUNADARMA</v>
          </cell>
          <cell r="N142">
            <v>1996</v>
          </cell>
          <cell r="O142" t="str">
            <v>S1</v>
          </cell>
          <cell r="P142" t="str">
            <v>Manajemen Informatika</v>
          </cell>
          <cell r="Q142">
            <v>15526</v>
          </cell>
          <cell r="R142" t="str">
            <v>Purwokerto, 27 Agustus 1972</v>
          </cell>
          <cell r="S142">
            <v>38353</v>
          </cell>
          <cell r="T142">
            <v>26538</v>
          </cell>
          <cell r="U142">
            <v>47755</v>
          </cell>
          <cell r="V142">
            <v>1</v>
          </cell>
          <cell r="W142" t="str">
            <v>1.3</v>
          </cell>
          <cell r="X142">
            <v>1</v>
          </cell>
          <cell r="Y142" t="str">
            <v>b</v>
          </cell>
          <cell r="Z142" t="str">
            <v>P</v>
          </cell>
          <cell r="AA142" t="str">
            <v xml:space="preserve">Jl. Masjid Nurul Huda I No.51 RT.04/RW.01 Bumi Sari Ayu, Kalierang, Bumiayu, Brebes </v>
          </cell>
          <cell r="AB142" t="str">
            <v>085715815239</v>
          </cell>
          <cell r="AC142" t="str">
            <v>Brebes</v>
          </cell>
          <cell r="AD142" t="str">
            <v>KP April 2017</v>
          </cell>
          <cell r="AK142" t="str">
            <v>H. MUHAMMAD HENIKAM NURZAMAN, S.Kom</v>
          </cell>
          <cell r="AL142" t="str">
            <v>H. Muhammad Henikam Nurzaman, S.Kom</v>
          </cell>
        </row>
        <row r="143">
          <cell r="A143">
            <v>131</v>
          </cell>
          <cell r="B143" t="str">
            <v>Hj. WIDIA NINGSIH, S.Sos</v>
          </cell>
          <cell r="C143" t="str">
            <v>196612251992032004</v>
          </cell>
          <cell r="D143" t="str">
            <v>III/c</v>
          </cell>
          <cell r="E143">
            <v>41548</v>
          </cell>
          <cell r="F143" t="str">
            <v>Pelaksana pada Subbag Pengembangan Database Haji Bagian Sistem Informasi Haji Terpadu Sekretariat Ditjen PHU</v>
          </cell>
          <cell r="G143">
            <v>41730</v>
          </cell>
          <cell r="H143">
            <v>12</v>
          </cell>
          <cell r="I143">
            <v>7</v>
          </cell>
          <cell r="J143">
            <v>8400</v>
          </cell>
          <cell r="M143" t="str">
            <v>STIA</v>
          </cell>
          <cell r="N143">
            <v>2004</v>
          </cell>
          <cell r="O143" t="str">
            <v>S1</v>
          </cell>
          <cell r="P143" t="str">
            <v>Ilmu Administrasi</v>
          </cell>
          <cell r="Q143">
            <v>17598</v>
          </cell>
          <cell r="R143" t="str">
            <v>Jakarta, 25 Desember 1966</v>
          </cell>
          <cell r="S143">
            <v>33664</v>
          </cell>
          <cell r="T143">
            <v>24466</v>
          </cell>
          <cell r="U143">
            <v>45683</v>
          </cell>
          <cell r="V143">
            <v>1</v>
          </cell>
          <cell r="W143" t="str">
            <v>1.3</v>
          </cell>
          <cell r="X143">
            <v>1</v>
          </cell>
          <cell r="Y143" t="str">
            <v>c</v>
          </cell>
          <cell r="Z143" t="str">
            <v>W</v>
          </cell>
          <cell r="AA143" t="str">
            <v>Jl.Perum LG I Blok E2 Rt.01/09 No.7 Citayam-Depok</v>
          </cell>
          <cell r="AB143" t="str">
            <v>081314896803</v>
          </cell>
          <cell r="AC143" t="str">
            <v>Depok</v>
          </cell>
          <cell r="AD143" t="str">
            <v>KP Oktober 2017</v>
          </cell>
          <cell r="AK143" t="str">
            <v>Hj. WIDIA NINGSIH, S.Sos</v>
          </cell>
          <cell r="AL143" t="str">
            <v>Hj. Widia Ningsih, S.Sos</v>
          </cell>
        </row>
        <row r="144">
          <cell r="A144">
            <v>132</v>
          </cell>
          <cell r="B144" t="str">
            <v>LIES WULANDARI PL</v>
          </cell>
          <cell r="C144" t="str">
            <v>196208051987032003</v>
          </cell>
          <cell r="D144">
            <v>3</v>
          </cell>
          <cell r="E144" t="str">
            <v>c</v>
          </cell>
          <cell r="F144" t="str">
            <v>Pelaksana Subdit Pendaftaran Haji</v>
          </cell>
          <cell r="G144">
            <v>41730</v>
          </cell>
          <cell r="H144">
            <v>17</v>
          </cell>
          <cell r="I144" t="str">
            <v>7</v>
          </cell>
          <cell r="J144">
            <v>10227</v>
          </cell>
          <cell r="M144" t="str">
            <v>PERBANAS</v>
          </cell>
          <cell r="N144">
            <v>1986</v>
          </cell>
          <cell r="O144" t="str">
            <v>D3</v>
          </cell>
          <cell r="Q144">
            <v>19201</v>
          </cell>
          <cell r="R144" t="str">
            <v>Bandung, 5 Agustus 1962</v>
          </cell>
          <cell r="S144">
            <v>31837</v>
          </cell>
          <cell r="T144">
            <v>22863</v>
          </cell>
          <cell r="U144">
            <v>44080</v>
          </cell>
          <cell r="V144">
            <v>3</v>
          </cell>
          <cell r="W144" t="str">
            <v>3.1</v>
          </cell>
          <cell r="X144">
            <v>1</v>
          </cell>
          <cell r="Y144" t="str">
            <v>c</v>
          </cell>
          <cell r="Z144" t="str">
            <v>W</v>
          </cell>
          <cell r="AA144" t="str">
            <v>Jl. Anggrek 6/153 Depok I Kota Depok</v>
          </cell>
          <cell r="AB144" t="str">
            <v>08129274717</v>
          </cell>
          <cell r="AC144" t="str">
            <v>Depok</v>
          </cell>
          <cell r="AD144" t="str">
            <v>KP Oktober 2017</v>
          </cell>
          <cell r="AK144" t="str">
            <v>Hj. LIES WULANDARI PUJI LESTARI</v>
          </cell>
          <cell r="AL144" t="str">
            <v>Hj. Lies Wulandari Puji Lestari</v>
          </cell>
        </row>
        <row r="145">
          <cell r="A145">
            <v>133</v>
          </cell>
          <cell r="B145" t="str">
            <v>IHSAN FAISAL B. R., S.Th.I, M.Ag</v>
          </cell>
          <cell r="C145" t="str">
            <v>197906042005011005</v>
          </cell>
          <cell r="D145" t="str">
            <v>III/c</v>
          </cell>
          <cell r="E145">
            <v>41548</v>
          </cell>
          <cell r="F145" t="str">
            <v>Pelaksana pada Seksi Penyiapan Akomodasi Subdit Akomodasi Haji Direktorat Pelayanan Haji Luar Negeri</v>
          </cell>
          <cell r="G145">
            <v>41883</v>
          </cell>
          <cell r="H145">
            <v>9</v>
          </cell>
          <cell r="I145">
            <v>8</v>
          </cell>
          <cell r="J145">
            <v>3711</v>
          </cell>
          <cell r="M145" t="str">
            <v>UIN Sunan Gunung Djati</v>
          </cell>
          <cell r="N145">
            <v>2008</v>
          </cell>
          <cell r="O145" t="str">
            <v>S2</v>
          </cell>
          <cell r="P145" t="str">
            <v>Ilmu Agama Islam</v>
          </cell>
          <cell r="Q145">
            <v>13054</v>
          </cell>
          <cell r="R145" t="str">
            <v>Tasikmalaya, 4 Juni 1979</v>
          </cell>
          <cell r="S145">
            <v>38353</v>
          </cell>
          <cell r="T145">
            <v>29010</v>
          </cell>
          <cell r="U145">
            <v>50227</v>
          </cell>
          <cell r="V145">
            <v>4</v>
          </cell>
          <cell r="W145" t="str">
            <v>4.1</v>
          </cell>
          <cell r="X145">
            <v>1</v>
          </cell>
          <cell r="Y145" t="str">
            <v>b</v>
          </cell>
          <cell r="Z145" t="str">
            <v>P</v>
          </cell>
          <cell r="AA145" t="str">
            <v>Komplek Permata Kopo Blok A No. 49 RT 01/09 Ds. Sayati Kec. Margahayu Kab. Bandung 40228 Jawa Barat</v>
          </cell>
          <cell r="AB145" t="str">
            <v>08156041631</v>
          </cell>
          <cell r="AC145" t="str">
            <v>Bekasi</v>
          </cell>
          <cell r="AK145" t="str">
            <v>IHSAN FAISAL B. R., S.Th.I, M.Ag</v>
          </cell>
          <cell r="AL145" t="str">
            <v>Ihsan Faisal B. R., S.Th.I, M.Ag</v>
          </cell>
        </row>
        <row r="146">
          <cell r="A146">
            <v>134</v>
          </cell>
          <cell r="B146" t="str">
            <v>Hj. SUHARTI,  SH</v>
          </cell>
          <cell r="C146" t="str">
            <v>196110141994032001</v>
          </cell>
          <cell r="D146" t="str">
            <v>III/c</v>
          </cell>
          <cell r="E146">
            <v>41730</v>
          </cell>
          <cell r="F146" t="str">
            <v>Kasubbag Verifikasi, Akuntansi dan Pelaporan Keuangan pada Bagian Perencanaan dan Keuangan Sekretariat Ditjen PHU</v>
          </cell>
          <cell r="G146">
            <v>41502</v>
          </cell>
          <cell r="H146">
            <v>18</v>
          </cell>
          <cell r="I146">
            <v>1</v>
          </cell>
          <cell r="J146">
            <v>7670</v>
          </cell>
          <cell r="M146" t="str">
            <v>UID</v>
          </cell>
          <cell r="N146">
            <v>2004</v>
          </cell>
          <cell r="O146" t="str">
            <v>S1</v>
          </cell>
          <cell r="P146" t="str">
            <v>Ilmu Hukum</v>
          </cell>
          <cell r="Q146">
            <v>19496</v>
          </cell>
          <cell r="R146" t="str">
            <v>Jakarta, 14 Oktober 1961</v>
          </cell>
          <cell r="S146">
            <v>34394</v>
          </cell>
          <cell r="T146">
            <v>22568</v>
          </cell>
          <cell r="U146">
            <v>43785</v>
          </cell>
          <cell r="V146">
            <v>1</v>
          </cell>
          <cell r="W146" t="str">
            <v>1.1</v>
          </cell>
          <cell r="X146">
            <v>1</v>
          </cell>
          <cell r="Y146" t="str">
            <v>c</v>
          </cell>
          <cell r="Z146" t="str">
            <v>W</v>
          </cell>
          <cell r="AA146" t="str">
            <v>Jl.Melati Raya B.IV No.22 Duta Indah Pondok Gede</v>
          </cell>
          <cell r="AB146" t="str">
            <v>8484079, 081219407717</v>
          </cell>
          <cell r="AC146" t="str">
            <v>Jkt</v>
          </cell>
          <cell r="AD146" t="str">
            <v>KP April 2014</v>
          </cell>
          <cell r="AK146" t="str">
            <v>Hj. SUHARTI,  SH</v>
          </cell>
          <cell r="AL146" t="str">
            <v>Hj. Suharti,  Sh</v>
          </cell>
        </row>
        <row r="147">
          <cell r="A147">
            <v>135</v>
          </cell>
          <cell r="B147" t="str">
            <v>H. MAHMUDI AFFAN RANGKUTI, S.Pd.I, M.E.I</v>
          </cell>
          <cell r="C147" t="str">
            <v>197410062002121008</v>
          </cell>
          <cell r="D147" t="str">
            <v>III/c</v>
          </cell>
          <cell r="E147">
            <v>41730</v>
          </cell>
          <cell r="F147" t="str">
            <v>Kasubbag Informasi Haji pada Bagian Sistem Informasi Haji Terpadu Sekretariat Ditjen PHU</v>
          </cell>
          <cell r="G147">
            <v>41683</v>
          </cell>
          <cell r="H147">
            <v>8</v>
          </cell>
          <cell r="I147">
            <v>0</v>
          </cell>
          <cell r="J147">
            <v>4473</v>
          </cell>
          <cell r="M147" t="str">
            <v>U. Ibn Khaldun Bogor</v>
          </cell>
          <cell r="N147">
            <v>2012</v>
          </cell>
          <cell r="O147" t="str">
            <v>S2</v>
          </cell>
          <cell r="P147" t="str">
            <v>Ekonomi Islam</v>
          </cell>
          <cell r="Q147">
            <v>14756</v>
          </cell>
          <cell r="R147" t="str">
            <v>Medan, 6 Oktober 1974</v>
          </cell>
          <cell r="S147">
            <v>37591</v>
          </cell>
          <cell r="T147">
            <v>27308</v>
          </cell>
          <cell r="U147">
            <v>48525</v>
          </cell>
          <cell r="V147">
            <v>1</v>
          </cell>
          <cell r="W147" t="str">
            <v>1.3</v>
          </cell>
          <cell r="X147">
            <v>1</v>
          </cell>
          <cell r="Y147" t="str">
            <v>b</v>
          </cell>
          <cell r="Z147" t="str">
            <v>P</v>
          </cell>
          <cell r="AA147" t="str">
            <v>Jl. Candra Loka BB3 No.37 Telaga Kahuripan Bogor</v>
          </cell>
          <cell r="AB147" t="str">
            <v>081387684342</v>
          </cell>
          <cell r="AC147" t="str">
            <v>Bogor</v>
          </cell>
          <cell r="AD147" t="str">
            <v>KP April 2014</v>
          </cell>
          <cell r="AK147" t="str">
            <v>H. MAHMUDI AFFAN RANGKUTI, S.Pd.I, M.E.I</v>
          </cell>
          <cell r="AL147" t="str">
            <v>H. Mahmudi Affan Rangkuti, S.Pd.I, M.E.I</v>
          </cell>
        </row>
        <row r="148">
          <cell r="A148">
            <v>136</v>
          </cell>
          <cell r="B148" t="str">
            <v>Hj. LENDRIANI, SE</v>
          </cell>
          <cell r="C148" t="str">
            <v>198105082006042033</v>
          </cell>
          <cell r="D148" t="str">
            <v>III/c</v>
          </cell>
          <cell r="E148">
            <v>41730</v>
          </cell>
          <cell r="F148" t="str">
            <v>Kasi Akuntansi dan Pelaporan pada Subdit Pelaksanaan Anggaran Operasional Haji Direktorat Pengelolaan Dana Haji</v>
          </cell>
          <cell r="G148">
            <v>42053</v>
          </cell>
          <cell r="H148">
            <v>8</v>
          </cell>
          <cell r="I148">
            <v>0</v>
          </cell>
          <cell r="J148">
            <v>3256</v>
          </cell>
          <cell r="M148" t="str">
            <v>UPI YAI</v>
          </cell>
          <cell r="N148">
            <v>2003</v>
          </cell>
          <cell r="O148" t="str">
            <v>S1</v>
          </cell>
          <cell r="P148" t="str">
            <v>Akuntansi</v>
          </cell>
          <cell r="Q148">
            <v>12350</v>
          </cell>
          <cell r="R148" t="str">
            <v>Jakarta, 8 Mei 1981</v>
          </cell>
          <cell r="S148">
            <v>38808</v>
          </cell>
          <cell r="T148">
            <v>29714</v>
          </cell>
          <cell r="U148">
            <v>50931</v>
          </cell>
          <cell r="V148">
            <v>5</v>
          </cell>
          <cell r="W148" t="str">
            <v>5.2</v>
          </cell>
          <cell r="X148">
            <v>1</v>
          </cell>
          <cell r="Y148" t="str">
            <v>a</v>
          </cell>
          <cell r="Z148" t="str">
            <v>W</v>
          </cell>
          <cell r="AA148" t="str">
            <v>Perumahan Pamulang Village Jl. Village V Blok F 31 Desa Pondok Petir Sawangan Depok 16517</v>
          </cell>
          <cell r="AB148" t="str">
            <v>081310293951, (021) 70621220, 082113319876</v>
          </cell>
          <cell r="AC148" t="str">
            <v>Depok</v>
          </cell>
          <cell r="AD148" t="str">
            <v>KP April 2014</v>
          </cell>
          <cell r="AK148" t="str">
            <v>Hj. LENDRIANI, SE</v>
          </cell>
          <cell r="AL148" t="str">
            <v>Hj. Lendriani, Se</v>
          </cell>
        </row>
        <row r="149">
          <cell r="A149">
            <v>137</v>
          </cell>
          <cell r="B149" t="str">
            <v>Hj. RINA ELFIZA, SH</v>
          </cell>
          <cell r="C149" t="str">
            <v>197010142006042001</v>
          </cell>
          <cell r="D149" t="str">
            <v>III/c</v>
          </cell>
          <cell r="E149">
            <v>41730</v>
          </cell>
          <cell r="F149" t="str">
            <v>Pelaksana pada Subbag Hukum dan Peraturan Perundang-undangan Bagian Ortala dan Kepegawaian Sekretariat Ditjen PHU</v>
          </cell>
          <cell r="G149">
            <v>41730</v>
          </cell>
          <cell r="H149">
            <v>19</v>
          </cell>
          <cell r="I149">
            <v>4</v>
          </cell>
          <cell r="J149">
            <v>3256</v>
          </cell>
          <cell r="M149" t="str">
            <v>UNIV. ANDALAS</v>
          </cell>
          <cell r="N149">
            <v>1994</v>
          </cell>
          <cell r="O149" t="str">
            <v>S1</v>
          </cell>
          <cell r="P149" t="str">
            <v>Hukum</v>
          </cell>
          <cell r="Q149">
            <v>16209</v>
          </cell>
          <cell r="R149" t="str">
            <v>Padang, 14 Oktober 1970</v>
          </cell>
          <cell r="S149">
            <v>38808</v>
          </cell>
          <cell r="T149">
            <v>25855</v>
          </cell>
          <cell r="U149">
            <v>47072</v>
          </cell>
          <cell r="V149">
            <v>1</v>
          </cell>
          <cell r="W149" t="str">
            <v>1.2</v>
          </cell>
          <cell r="X149">
            <v>1</v>
          </cell>
          <cell r="Y149" t="str">
            <v>c</v>
          </cell>
          <cell r="Z149" t="str">
            <v>W</v>
          </cell>
          <cell r="AA149" t="str">
            <v>Jl. Komplek Rumah Sakit Islam Blok G No. 3 RT 003/01 Kel. Harapan Jaya Kec. Bekasi Utara</v>
          </cell>
          <cell r="AB149" t="str">
            <v>08126702265</v>
          </cell>
          <cell r="AC149" t="str">
            <v>Bekasi</v>
          </cell>
          <cell r="AD149" t="str">
            <v>KP April 2014</v>
          </cell>
          <cell r="AK149" t="str">
            <v>Hj. RINA ELFIZA, SH</v>
          </cell>
          <cell r="AL149" t="str">
            <v>Hj. Rina Elfiza, Sh</v>
          </cell>
        </row>
        <row r="150">
          <cell r="A150">
            <v>138</v>
          </cell>
          <cell r="B150" t="str">
            <v>AHMAD FAUZAN</v>
          </cell>
          <cell r="C150" t="str">
            <v>197302142006041007</v>
          </cell>
          <cell r="D150" t="str">
            <v>III/c</v>
          </cell>
          <cell r="E150">
            <v>41730</v>
          </cell>
          <cell r="F150" t="str">
            <v xml:space="preserve">Pelaksana Subbag Pelaksanaan Anggaran dan Perbendaharaan </v>
          </cell>
          <cell r="G150">
            <v>41730</v>
          </cell>
          <cell r="H150">
            <v>8</v>
          </cell>
          <cell r="I150">
            <v>0</v>
          </cell>
          <cell r="J150">
            <v>3256</v>
          </cell>
          <cell r="M150" t="str">
            <v>STIE</v>
          </cell>
          <cell r="N150">
            <v>2001</v>
          </cell>
          <cell r="O150" t="str">
            <v>S1</v>
          </cell>
          <cell r="P150" t="str">
            <v>Manajemen Pemasaran</v>
          </cell>
          <cell r="Q150">
            <v>15355</v>
          </cell>
          <cell r="R150" t="str">
            <v>Yogyakarta, 14 Februari 1973</v>
          </cell>
          <cell r="S150">
            <v>38808</v>
          </cell>
          <cell r="T150">
            <v>26709</v>
          </cell>
          <cell r="U150">
            <v>47926</v>
          </cell>
          <cell r="V150">
            <v>1</v>
          </cell>
          <cell r="W150" t="str">
            <v>1.1</v>
          </cell>
          <cell r="X150">
            <v>1</v>
          </cell>
          <cell r="Y150" t="str">
            <v>b</v>
          </cell>
          <cell r="Z150" t="str">
            <v>P</v>
          </cell>
          <cell r="AA150" t="str">
            <v>Jl.Kelapa Dua Wetan Rt.07/01 No.22 L3 Ciracas</v>
          </cell>
          <cell r="AB150" t="str">
            <v>081286111585</v>
          </cell>
          <cell r="AC150" t="str">
            <v>Jkt</v>
          </cell>
          <cell r="AD150" t="str">
            <v>KP April 2014</v>
          </cell>
          <cell r="AK150" t="str">
            <v>H. AHMAD FAUZAN, SE</v>
          </cell>
          <cell r="AL150" t="str">
            <v>H. Ahmad Fauzan, Se</v>
          </cell>
        </row>
        <row r="151">
          <cell r="A151">
            <v>139</v>
          </cell>
          <cell r="B151" t="str">
            <v>H. ZULFIKAR, SE, M.Si</v>
          </cell>
          <cell r="C151" t="str">
            <v>197403041997031002</v>
          </cell>
          <cell r="D151" t="str">
            <v>III/c</v>
          </cell>
          <cell r="E151">
            <v>41730</v>
          </cell>
          <cell r="F151" t="str">
            <v>Pelaksana pada Seksi Program dan Portofolio Subdit Fasilitasi Badan Pengelola Dana Abadi Umat Direktorat Pengelolaan Dana Haji</v>
          </cell>
          <cell r="G151">
            <v>41730</v>
          </cell>
          <cell r="H151">
            <v>15</v>
          </cell>
          <cell r="I151">
            <v>1</v>
          </cell>
          <cell r="J151" t="str">
            <v>15.10</v>
          </cell>
          <cell r="M151" t="str">
            <v>STIA YAPPANN</v>
          </cell>
          <cell r="N151">
            <v>2012</v>
          </cell>
          <cell r="O151" t="str">
            <v>S2</v>
          </cell>
          <cell r="P151" t="str">
            <v>Ilmu Administrasi Publik</v>
          </cell>
          <cell r="Q151">
            <v>14972</v>
          </cell>
          <cell r="R151" t="str">
            <v>Koto Beringin, 4 Maret 1974</v>
          </cell>
          <cell r="S151">
            <v>35490</v>
          </cell>
          <cell r="T151">
            <v>27092</v>
          </cell>
          <cell r="U151">
            <v>48309</v>
          </cell>
          <cell r="V151">
            <v>5</v>
          </cell>
          <cell r="W151" t="str">
            <v>5.4</v>
          </cell>
          <cell r="X151">
            <v>1</v>
          </cell>
          <cell r="Y151" t="str">
            <v>b</v>
          </cell>
          <cell r="Z151" t="str">
            <v>P</v>
          </cell>
          <cell r="AA151" t="str">
            <v>Jl. Ciliwung XI No. 434 01/02 Bakti Jaya, Sukma Jaya Depok</v>
          </cell>
          <cell r="AB151" t="str">
            <v>081386569569</v>
          </cell>
          <cell r="AC151" t="str">
            <v>Depok</v>
          </cell>
          <cell r="AD151" t="str">
            <v>KP April 2014</v>
          </cell>
          <cell r="AK151" t="str">
            <v>H. ZULFIKAR, SE, M.Si</v>
          </cell>
          <cell r="AL151" t="str">
            <v>H. Zulfikar, Se, M.Si</v>
          </cell>
        </row>
        <row r="152">
          <cell r="A152">
            <v>140</v>
          </cell>
          <cell r="B152" t="str">
            <v>H. ARDYAN SYAHBANA, S.Pd</v>
          </cell>
          <cell r="C152" t="str">
            <v>196406222000031001</v>
          </cell>
          <cell r="D152" t="str">
            <v>III/c</v>
          </cell>
          <cell r="E152">
            <v>41730</v>
          </cell>
          <cell r="F152" t="str">
            <v>Pelaksana pada Seksi Akuntansi dan Pelaporan Subdit Pengelolaan dan Pengembangan Dana Haji Direktorat Pengelolaan Dana Haji</v>
          </cell>
          <cell r="G152">
            <v>41813</v>
          </cell>
          <cell r="H152">
            <v>9</v>
          </cell>
          <cell r="I152">
            <v>1</v>
          </cell>
          <cell r="J152">
            <v>5478</v>
          </cell>
          <cell r="M152" t="str">
            <v>STA I</v>
          </cell>
          <cell r="N152">
            <v>2004</v>
          </cell>
          <cell r="O152" t="str">
            <v>S1</v>
          </cell>
          <cell r="P152" t="str">
            <v>Pendidikan Agama Islam</v>
          </cell>
          <cell r="Q152">
            <v>18514</v>
          </cell>
          <cell r="R152" t="str">
            <v>Bojonegoro, 22 Juni 1964</v>
          </cell>
          <cell r="S152">
            <v>36586</v>
          </cell>
          <cell r="T152">
            <v>23550</v>
          </cell>
          <cell r="U152">
            <v>44767</v>
          </cell>
          <cell r="V152">
            <v>5</v>
          </cell>
          <cell r="W152" t="str">
            <v>5.3</v>
          </cell>
          <cell r="X152">
            <v>1</v>
          </cell>
          <cell r="Y152" t="str">
            <v>c</v>
          </cell>
          <cell r="Z152" t="str">
            <v>P</v>
          </cell>
          <cell r="AA152" t="str">
            <v>Jl. Swakarya Bawah No. 32 Rt. 006 / 009 Pd. Labu Jakarta Selatan</v>
          </cell>
          <cell r="AB152" t="str">
            <v>085882027647, (021) 95235147</v>
          </cell>
          <cell r="AC152" t="str">
            <v>Jkt</v>
          </cell>
          <cell r="AD152" t="str">
            <v>KP April 2014</v>
          </cell>
          <cell r="AK152" t="str">
            <v>H. ARDYAN SYAHBANA, S.Pd</v>
          </cell>
          <cell r="AL152" t="str">
            <v>H. Ardyan Syahbana, S.Pd</v>
          </cell>
        </row>
        <row r="153">
          <cell r="A153">
            <v>141</v>
          </cell>
          <cell r="B153" t="str">
            <v>IBNU CHALDUN, S.Sos</v>
          </cell>
          <cell r="C153" t="str">
            <v>197003031994031001</v>
          </cell>
          <cell r="D153" t="str">
            <v>III/c</v>
          </cell>
          <cell r="E153">
            <v>41730</v>
          </cell>
          <cell r="F153" t="str">
            <v>Pelaksana pada Subbag Tata Usaha Direktorat Pembinaan Haji dan Umrah</v>
          </cell>
          <cell r="G153">
            <v>41974</v>
          </cell>
          <cell r="H153">
            <v>15</v>
          </cell>
          <cell r="I153">
            <v>7</v>
          </cell>
          <cell r="J153">
            <v>7670</v>
          </cell>
          <cell r="M153" t="str">
            <v>STIA LAN</v>
          </cell>
          <cell r="N153">
            <v>2003</v>
          </cell>
          <cell r="O153" t="str">
            <v>S1</v>
          </cell>
          <cell r="P153" t="str">
            <v>Manajemen</v>
          </cell>
          <cell r="Q153">
            <v>16434</v>
          </cell>
          <cell r="R153" t="str">
            <v>Kuningan, 3 Maret 1970</v>
          </cell>
          <cell r="S153">
            <v>34394</v>
          </cell>
          <cell r="T153">
            <v>25630</v>
          </cell>
          <cell r="U153">
            <v>46847</v>
          </cell>
          <cell r="V153">
            <v>2</v>
          </cell>
          <cell r="W153" t="str">
            <v>2.5</v>
          </cell>
          <cell r="X153">
            <v>1</v>
          </cell>
          <cell r="Y153" t="str">
            <v>c</v>
          </cell>
          <cell r="Z153" t="str">
            <v>P</v>
          </cell>
          <cell r="AA153" t="str">
            <v>Jl. Budi Mulya RT 04/07 Pademangan, Jakarta Utara</v>
          </cell>
          <cell r="AB153" t="str">
            <v>08128084258</v>
          </cell>
          <cell r="AC153" t="str">
            <v>Jakarta</v>
          </cell>
          <cell r="AK153" t="str">
            <v>IBNU CHALDUN, S.Sos</v>
          </cell>
          <cell r="AL153" t="str">
            <v>Ibnu Chaldun, S.Sos</v>
          </cell>
        </row>
        <row r="154">
          <cell r="A154">
            <v>142</v>
          </cell>
          <cell r="B154" t="str">
            <v>H. ARIAN OKTAVIANSYAH, SH</v>
          </cell>
          <cell r="C154" t="str">
            <v>196610161990101001</v>
          </cell>
          <cell r="D154" t="str">
            <v>III/c</v>
          </cell>
          <cell r="E154">
            <v>41913</v>
          </cell>
          <cell r="F154" t="str">
            <v>Kasubbag Rumah Tangga pada Bagian Umum Sekretariat Ditjen PHU</v>
          </cell>
          <cell r="G154">
            <v>41816</v>
          </cell>
          <cell r="H154">
            <v>19</v>
          </cell>
          <cell r="I154">
            <v>0</v>
          </cell>
          <cell r="J154">
            <v>8917</v>
          </cell>
          <cell r="M154" t="str">
            <v>UP</v>
          </cell>
          <cell r="N154">
            <v>2008</v>
          </cell>
          <cell r="O154" t="str">
            <v>S1</v>
          </cell>
          <cell r="P154" t="str">
            <v>Hukum</v>
          </cell>
          <cell r="Q154">
            <v>17674</v>
          </cell>
          <cell r="R154" t="str">
            <v>Jakarta, 16 Oktober 1966</v>
          </cell>
          <cell r="S154">
            <v>33147</v>
          </cell>
          <cell r="T154">
            <v>24390</v>
          </cell>
          <cell r="U154">
            <v>45607</v>
          </cell>
          <cell r="V154">
            <v>1</v>
          </cell>
          <cell r="W154" t="str">
            <v>1.4</v>
          </cell>
          <cell r="X154">
            <v>1</v>
          </cell>
          <cell r="Y154" t="str">
            <v>c</v>
          </cell>
          <cell r="Z154" t="str">
            <v>P</v>
          </cell>
          <cell r="AA154" t="str">
            <v>Komp. Dep. Agama D.62. Ds. Pabuaran, Kec. Bojong Gede. Bogor</v>
          </cell>
          <cell r="AB154" t="str">
            <v>0811160969</v>
          </cell>
          <cell r="AC154" t="str">
            <v>Bogor</v>
          </cell>
          <cell r="AD154" t="str">
            <v>KP Oktober 2014</v>
          </cell>
          <cell r="AK154" t="str">
            <v>H. ARIAN OKTAVIANSYAH, SH</v>
          </cell>
          <cell r="AL154" t="str">
            <v>H. Arian Oktaviansyah, Sh</v>
          </cell>
        </row>
        <row r="155">
          <cell r="A155">
            <v>143</v>
          </cell>
          <cell r="B155" t="str">
            <v>Hj. NURUL FAIZAH, SE</v>
          </cell>
          <cell r="C155" t="str">
            <v>197909052006042031</v>
          </cell>
          <cell r="D155" t="str">
            <v>III/c</v>
          </cell>
          <cell r="E155">
            <v>41913</v>
          </cell>
          <cell r="F155" t="str">
            <v>Pelaksana pada Subbag Kepegawaian Bagian Ortala dan Kepegawaian Sekretariat Ditjen PHU</v>
          </cell>
          <cell r="G155">
            <v>41730</v>
          </cell>
          <cell r="H155">
            <v>8</v>
          </cell>
          <cell r="I155">
            <v>6</v>
          </cell>
          <cell r="J155">
            <v>3256</v>
          </cell>
          <cell r="M155" t="str">
            <v>STIEBI</v>
          </cell>
          <cell r="N155">
            <v>2003</v>
          </cell>
          <cell r="O155" t="str">
            <v>S1</v>
          </cell>
          <cell r="P155" t="str">
            <v>Akuntansi</v>
          </cell>
          <cell r="Q155">
            <v>12961</v>
          </cell>
          <cell r="R155" t="str">
            <v>Jakarta, 5 September 1979</v>
          </cell>
          <cell r="S155">
            <v>38808</v>
          </cell>
          <cell r="T155">
            <v>29103</v>
          </cell>
          <cell r="U155">
            <v>50320</v>
          </cell>
          <cell r="V155">
            <v>1</v>
          </cell>
          <cell r="W155" t="str">
            <v>1.2</v>
          </cell>
          <cell r="X155">
            <v>2</v>
          </cell>
          <cell r="Y155" t="str">
            <v>b</v>
          </cell>
          <cell r="Z155" t="str">
            <v>W</v>
          </cell>
          <cell r="AA155" t="str">
            <v>Jl.Tunas Kelapa D/93 Rawalumbu Bekasi Timur (perum bumi bekasi Baru)</v>
          </cell>
          <cell r="AB155" t="str">
            <v>081384321873/  32187107</v>
          </cell>
          <cell r="AC155" t="str">
            <v>Bekasi</v>
          </cell>
          <cell r="AK155" t="str">
            <v>Hj. NURUL FAIZAH, SE</v>
          </cell>
          <cell r="AL155" t="str">
            <v>Hj. Nurul Faizah, Se</v>
          </cell>
        </row>
        <row r="156">
          <cell r="A156">
            <v>144</v>
          </cell>
          <cell r="B156" t="str">
            <v>Hj. FARAH  WIDIASTUTI</v>
          </cell>
          <cell r="C156" t="str">
            <v>195912141981032002</v>
          </cell>
          <cell r="D156" t="str">
            <v>III/b</v>
          </cell>
          <cell r="E156">
            <v>36982</v>
          </cell>
          <cell r="F156" t="str">
            <v>Pelaksana pada Seksi Perizinan Penyelenggaraan Ibadah Haji Khusus Subdit Pembinaan Haji Khusus Direktorat Pembinaan Haji dan Umrah</v>
          </cell>
          <cell r="G156">
            <v>41730</v>
          </cell>
          <cell r="H156">
            <v>15</v>
          </cell>
          <cell r="I156">
            <v>1</v>
          </cell>
          <cell r="J156">
            <v>12418</v>
          </cell>
          <cell r="M156" t="str">
            <v xml:space="preserve"> SMA</v>
          </cell>
          <cell r="N156">
            <v>1979</v>
          </cell>
          <cell r="O156" t="str">
            <v>SLTA</v>
          </cell>
          <cell r="Q156">
            <v>20166</v>
          </cell>
          <cell r="R156" t="str">
            <v>Jakarta, 14 Desember 1959</v>
          </cell>
          <cell r="S156">
            <v>29646</v>
          </cell>
          <cell r="T156">
            <v>21898</v>
          </cell>
          <cell r="U156">
            <v>43115</v>
          </cell>
          <cell r="V156">
            <v>2</v>
          </cell>
          <cell r="W156" t="str">
            <v>2.3</v>
          </cell>
          <cell r="X156">
            <v>1</v>
          </cell>
          <cell r="Y156" t="str">
            <v>d</v>
          </cell>
          <cell r="Z156" t="str">
            <v>W</v>
          </cell>
          <cell r="AA156" t="str">
            <v>Jl.Sunter Karya Blok A-I No.26 Rt.07/13 Jakarta Utara</v>
          </cell>
          <cell r="AB156" t="str">
            <v>085214872495</v>
          </cell>
          <cell r="AC156" t="str">
            <v>Jkt</v>
          </cell>
          <cell r="AK156" t="str">
            <v>Hj. FARAH  WIDIASTUTI</v>
          </cell>
          <cell r="AL156" t="str">
            <v>Hj. Farah  Widiastuti</v>
          </cell>
        </row>
        <row r="157">
          <cell r="A157">
            <v>145</v>
          </cell>
          <cell r="B157" t="str">
            <v>Hj. SRI HAYATI</v>
          </cell>
          <cell r="C157" t="str">
            <v>195808011977022001</v>
          </cell>
          <cell r="D157" t="str">
            <v>III/b</v>
          </cell>
          <cell r="E157">
            <v>37165</v>
          </cell>
          <cell r="F157" t="str">
            <v>Pelaksana pada Seksi Akreditasi Penyelenggaraan Perjalanan Ibadah Umrah Subdit Pembinaan Umrah Direktorat Pembinaan Haji dan Umrah</v>
          </cell>
          <cell r="G157">
            <v>41730</v>
          </cell>
          <cell r="H157">
            <v>16</v>
          </cell>
          <cell r="I157">
            <v>8</v>
          </cell>
          <cell r="J157">
            <v>13907</v>
          </cell>
          <cell r="M157" t="str">
            <v xml:space="preserve"> KPAA</v>
          </cell>
          <cell r="N157">
            <v>1981</v>
          </cell>
          <cell r="O157" t="str">
            <v>SLTA</v>
          </cell>
          <cell r="Q157">
            <v>20666</v>
          </cell>
          <cell r="R157" t="str">
            <v>Jambi, 1 Agustus 1958</v>
          </cell>
          <cell r="S157">
            <v>28157</v>
          </cell>
          <cell r="T157">
            <v>21398</v>
          </cell>
          <cell r="U157">
            <v>42615</v>
          </cell>
          <cell r="V157">
            <v>2</v>
          </cell>
          <cell r="W157" t="str">
            <v>2.4</v>
          </cell>
          <cell r="X157">
            <v>1</v>
          </cell>
          <cell r="Y157" t="str">
            <v>d</v>
          </cell>
          <cell r="Z157" t="str">
            <v>W</v>
          </cell>
          <cell r="AA157" t="str">
            <v>Komp.Depag Blok.VIII/E-3 Bambu Apus Pamulang 15415</v>
          </cell>
          <cell r="AB157" t="str">
            <v>7420879</v>
          </cell>
          <cell r="AC157" t="str">
            <v>Tangerang</v>
          </cell>
          <cell r="AK157" t="str">
            <v>Hj. SRI  HAYATI</v>
          </cell>
          <cell r="AL157" t="str">
            <v>Hj. Sri  Hayati</v>
          </cell>
        </row>
        <row r="158">
          <cell r="A158">
            <v>146</v>
          </cell>
          <cell r="B158" t="str">
            <v>H. PRACOYO PAMBUDI</v>
          </cell>
          <cell r="C158" t="str">
            <v>195906071984021001</v>
          </cell>
          <cell r="D158" t="str">
            <v>III/b</v>
          </cell>
          <cell r="E158">
            <v>38078</v>
          </cell>
          <cell r="F158" t="str">
            <v>Pelaksana pada Seksi Pengawasan Penyelenggaraan Ibadah Haji Khusus Subdit Pembinaan Haji Khusus Direktorat Pembinaan Haji dan Umrah</v>
          </cell>
          <cell r="G158">
            <v>41730</v>
          </cell>
          <cell r="H158">
            <v>15</v>
          </cell>
          <cell r="I158">
            <v>2</v>
          </cell>
          <cell r="J158">
            <v>11351</v>
          </cell>
          <cell r="M158" t="str">
            <v>SMA</v>
          </cell>
          <cell r="N158">
            <v>1980</v>
          </cell>
          <cell r="O158" t="str">
            <v>SLTA</v>
          </cell>
          <cell r="Q158">
            <v>20356</v>
          </cell>
          <cell r="R158" t="str">
            <v>Kotawinangun, 7 Juni 1959</v>
          </cell>
          <cell r="S158">
            <v>30713</v>
          </cell>
          <cell r="T158">
            <v>21708</v>
          </cell>
          <cell r="U158">
            <v>42925</v>
          </cell>
          <cell r="V158">
            <v>2</v>
          </cell>
          <cell r="W158" t="str">
            <v>2.3</v>
          </cell>
          <cell r="X158">
            <v>1</v>
          </cell>
          <cell r="Y158" t="str">
            <v>d</v>
          </cell>
          <cell r="Z158" t="str">
            <v>P</v>
          </cell>
          <cell r="AA158" t="str">
            <v>Jl.Cluster Jade E.22/12 Kel.Ratu Jaya Kec.Cipayung Kota Depok Jawa Barat (permata reg)</v>
          </cell>
          <cell r="AC158" t="str">
            <v>Depok</v>
          </cell>
          <cell r="AK158" t="str">
            <v>H. PRACOYO PAMBUDI</v>
          </cell>
          <cell r="AL158" t="str">
            <v>H. Pracoyo Pambudi</v>
          </cell>
        </row>
        <row r="159">
          <cell r="A159">
            <v>147</v>
          </cell>
          <cell r="B159" t="str">
            <v>H. AMSIR</v>
          </cell>
          <cell r="C159" t="str">
            <v>196310141985031004</v>
          </cell>
          <cell r="D159" t="str">
            <v>III/b</v>
          </cell>
          <cell r="E159">
            <v>38443</v>
          </cell>
          <cell r="F159" t="str">
            <v>Pelaksana pada Subbag Tata Usaha Direktorat Pembinaan Haji dan Umrah</v>
          </cell>
          <cell r="G159">
            <v>41730</v>
          </cell>
          <cell r="H159">
            <v>15</v>
          </cell>
          <cell r="I159">
            <v>1</v>
          </cell>
          <cell r="J159">
            <v>10957</v>
          </cell>
          <cell r="M159" t="str">
            <v>SMEA</v>
          </cell>
          <cell r="N159">
            <v>1983</v>
          </cell>
          <cell r="O159" t="str">
            <v>SLTA</v>
          </cell>
          <cell r="Q159">
            <v>18766</v>
          </cell>
          <cell r="R159" t="str">
            <v>Tengerang, 14 Oktober 1963</v>
          </cell>
          <cell r="S159">
            <v>31107</v>
          </cell>
          <cell r="T159">
            <v>23298</v>
          </cell>
          <cell r="U159">
            <v>44515</v>
          </cell>
          <cell r="V159">
            <v>2</v>
          </cell>
          <cell r="W159" t="str">
            <v>2.5</v>
          </cell>
          <cell r="X159">
            <v>1</v>
          </cell>
          <cell r="Y159" t="str">
            <v>c</v>
          </cell>
          <cell r="Z159" t="str">
            <v>P</v>
          </cell>
          <cell r="AA159" t="str">
            <v>Jl.Oskar Raya No.27 Rt.02/02 Bambu Apus Pamulang Tangerang Selatan</v>
          </cell>
          <cell r="AC159" t="str">
            <v>Tangerang</v>
          </cell>
          <cell r="AK159" t="str">
            <v>H. AMSIR</v>
          </cell>
          <cell r="AL159" t="str">
            <v>H. Amsir</v>
          </cell>
        </row>
        <row r="160">
          <cell r="A160">
            <v>148</v>
          </cell>
          <cell r="B160" t="str">
            <v>Hj. MARIYAM</v>
          </cell>
          <cell r="C160" t="str">
            <v>196308111986032002</v>
          </cell>
          <cell r="D160" t="str">
            <v>III/b</v>
          </cell>
          <cell r="E160">
            <v>38626</v>
          </cell>
          <cell r="F160" t="str">
            <v>Pelaksana pada Subbag Tata Usaha Direktorat Pengelolaan Dana Haji</v>
          </cell>
          <cell r="G160">
            <v>41730</v>
          </cell>
          <cell r="H160">
            <v>14</v>
          </cell>
          <cell r="I160">
            <v>7</v>
          </cell>
          <cell r="J160">
            <v>10592</v>
          </cell>
          <cell r="M160" t="str">
            <v>SMEA</v>
          </cell>
          <cell r="N160">
            <v>1984</v>
          </cell>
          <cell r="O160" t="str">
            <v>SLTA</v>
          </cell>
          <cell r="Q160">
            <v>18830</v>
          </cell>
          <cell r="R160" t="str">
            <v>Pandeglang, 11 agustus 1963</v>
          </cell>
          <cell r="S160">
            <v>31472</v>
          </cell>
          <cell r="T160">
            <v>23234</v>
          </cell>
          <cell r="U160">
            <v>44451</v>
          </cell>
          <cell r="V160">
            <v>5</v>
          </cell>
          <cell r="W160" t="str">
            <v>5.5</v>
          </cell>
          <cell r="X160">
            <v>1</v>
          </cell>
          <cell r="Y160" t="str">
            <v>c</v>
          </cell>
          <cell r="Z160" t="str">
            <v>W</v>
          </cell>
          <cell r="AA160" t="str">
            <v>Blok D.57 Rt.07/15 KOMP.DEPAG Pabuaran Bj Gede Bogor</v>
          </cell>
          <cell r="AB160" t="str">
            <v>8784240, 08128377754</v>
          </cell>
          <cell r="AC160" t="str">
            <v>Bogor</v>
          </cell>
          <cell r="AK160" t="str">
            <v>Hj. MARIYAM</v>
          </cell>
          <cell r="AL160" t="str">
            <v>Hj. Mariyam</v>
          </cell>
        </row>
        <row r="161">
          <cell r="A161">
            <v>149</v>
          </cell>
          <cell r="B161" t="str">
            <v>Hj. MARYATI</v>
          </cell>
          <cell r="C161" t="str">
            <v>196210211986032001</v>
          </cell>
          <cell r="D161" t="str">
            <v>III/b</v>
          </cell>
          <cell r="E161">
            <v>38626</v>
          </cell>
          <cell r="F161" t="str">
            <v>Arsiparis Pelaksana Lanjutan pada Subbag Rumah Tangga Bagian Umum Sekretariat Ditjen PHU</v>
          </cell>
          <cell r="G161">
            <v>41730</v>
          </cell>
          <cell r="H161">
            <v>14</v>
          </cell>
          <cell r="I161">
            <v>7</v>
          </cell>
          <cell r="J161">
            <v>10592</v>
          </cell>
          <cell r="M161" t="str">
            <v xml:space="preserve"> SMEA</v>
          </cell>
          <cell r="N161">
            <v>1983</v>
          </cell>
          <cell r="O161" t="str">
            <v>SLTA</v>
          </cell>
          <cell r="Q161">
            <v>19124</v>
          </cell>
          <cell r="R161" t="str">
            <v>Bumiayu, 21 Oktober 1962</v>
          </cell>
          <cell r="S161">
            <v>31472</v>
          </cell>
          <cell r="T161">
            <v>22940</v>
          </cell>
          <cell r="U161">
            <v>44157</v>
          </cell>
          <cell r="V161">
            <v>1</v>
          </cell>
          <cell r="W161" t="str">
            <v>1.4</v>
          </cell>
          <cell r="X161">
            <v>1</v>
          </cell>
          <cell r="Y161" t="str">
            <v>c</v>
          </cell>
          <cell r="Z161" t="str">
            <v>W</v>
          </cell>
          <cell r="AA161" t="str">
            <v>Taman Wisma Asri Jl. Durian Raya Blok C9 No.75 Bekasi</v>
          </cell>
          <cell r="AB161" t="str">
            <v>08128153578</v>
          </cell>
          <cell r="AC161" t="str">
            <v>Bekasi</v>
          </cell>
          <cell r="AK161" t="str">
            <v>Hj. MARYATI</v>
          </cell>
          <cell r="AL161" t="str">
            <v>Hj. Maryati</v>
          </cell>
        </row>
        <row r="162">
          <cell r="A162">
            <v>150</v>
          </cell>
          <cell r="B162" t="str">
            <v>H. TRI JOKO</v>
          </cell>
          <cell r="C162" t="str">
            <v>196005251986031003</v>
          </cell>
          <cell r="D162" t="str">
            <v>III/b</v>
          </cell>
          <cell r="E162">
            <v>38808</v>
          </cell>
          <cell r="F162" t="str">
            <v>Pelaksana pada Subbag Kepegawaian Bagian Ortala dan Kepegawaian Sekretariat Ditjen PHU</v>
          </cell>
          <cell r="G162">
            <v>41730</v>
          </cell>
          <cell r="H162">
            <v>15</v>
          </cell>
          <cell r="I162">
            <v>1</v>
          </cell>
          <cell r="J162">
            <v>10592</v>
          </cell>
          <cell r="M162" t="str">
            <v>SMA</v>
          </cell>
          <cell r="N162">
            <v>1981</v>
          </cell>
          <cell r="O162" t="str">
            <v>SLTA</v>
          </cell>
          <cell r="Q162">
            <v>20003</v>
          </cell>
          <cell r="R162" t="str">
            <v>Magelang, 25 Mei 1960</v>
          </cell>
          <cell r="S162">
            <v>31472</v>
          </cell>
          <cell r="T162">
            <v>22061</v>
          </cell>
          <cell r="U162">
            <v>43278</v>
          </cell>
          <cell r="V162">
            <v>1</v>
          </cell>
          <cell r="W162" t="str">
            <v>1.2</v>
          </cell>
          <cell r="X162">
            <v>1</v>
          </cell>
          <cell r="Y162" t="str">
            <v>d</v>
          </cell>
          <cell r="Z162" t="str">
            <v>P</v>
          </cell>
          <cell r="AA162" t="str">
            <v>Jl.Sunan Ampel III Rt.02/15 No.25 KOMP.DEPAG Pabuaran Bj Gede Bogor</v>
          </cell>
          <cell r="AB162" t="str">
            <v>08128430032</v>
          </cell>
          <cell r="AC162" t="str">
            <v>Bogor</v>
          </cell>
          <cell r="AK162" t="str">
            <v>H. TRI JOKO</v>
          </cell>
          <cell r="AL162" t="str">
            <v>H. Tri Joko</v>
          </cell>
        </row>
        <row r="163">
          <cell r="A163">
            <v>151</v>
          </cell>
          <cell r="B163" t="str">
            <v>Hj. RAHMAH KURNIATI</v>
          </cell>
          <cell r="C163" t="str">
            <v>196309121986032003</v>
          </cell>
          <cell r="D163" t="str">
            <v>III/b</v>
          </cell>
          <cell r="E163">
            <v>38808</v>
          </cell>
          <cell r="F163" t="str">
            <v>Pelaksana pada Monitoring dan Evaluasi Akomodasi Subdit Akomodasi Haji Direktorat Pelayanan Haji Luar Negeri</v>
          </cell>
          <cell r="G163">
            <v>41730</v>
          </cell>
          <cell r="H163">
            <v>15</v>
          </cell>
          <cell r="I163">
            <v>1</v>
          </cell>
          <cell r="J163">
            <v>10592</v>
          </cell>
          <cell r="M163" t="str">
            <v>SMA</v>
          </cell>
          <cell r="N163">
            <v>1984</v>
          </cell>
          <cell r="O163" t="str">
            <v>SLTA</v>
          </cell>
          <cell r="Q163">
            <v>18798</v>
          </cell>
          <cell r="R163" t="str">
            <v>Jakarta, 12 September 1963</v>
          </cell>
          <cell r="S163">
            <v>31472</v>
          </cell>
          <cell r="T163">
            <v>23266</v>
          </cell>
          <cell r="U163">
            <v>44483</v>
          </cell>
          <cell r="V163">
            <v>4</v>
          </cell>
          <cell r="W163" t="str">
            <v>4.1</v>
          </cell>
          <cell r="X163">
            <v>1</v>
          </cell>
          <cell r="Y163" t="str">
            <v>c</v>
          </cell>
          <cell r="Z163" t="str">
            <v>W</v>
          </cell>
          <cell r="AA163" t="str">
            <v>Kp. Utan Jaya RT.02/04 Pondok Jaya Panorama Mas, Depok</v>
          </cell>
          <cell r="AB163" t="str">
            <v>08128586625</v>
          </cell>
          <cell r="AC163" t="str">
            <v>Depok</v>
          </cell>
          <cell r="AK163" t="str">
            <v>Hj. RAHMAH KURNIATI</v>
          </cell>
          <cell r="AL163" t="str">
            <v>Hj. Rahmah Kurniati</v>
          </cell>
        </row>
        <row r="164">
          <cell r="A164">
            <v>152</v>
          </cell>
          <cell r="B164" t="str">
            <v>H. SYAHLAN  ROSIDI</v>
          </cell>
          <cell r="C164" t="str">
            <v>196407091986031003</v>
          </cell>
          <cell r="D164" t="str">
            <v>III/b</v>
          </cell>
          <cell r="E164">
            <v>38808</v>
          </cell>
          <cell r="F164" t="str">
            <v>Pelaksana pada Seksi Pelatihan Petugas Subdit Pembinaan Petugas Haji Direktorat Pembinaan Haji dan Umrah</v>
          </cell>
          <cell r="G164">
            <v>41730</v>
          </cell>
          <cell r="H164">
            <v>15</v>
          </cell>
          <cell r="I164">
            <v>1</v>
          </cell>
          <cell r="J164">
            <v>10592</v>
          </cell>
          <cell r="M164" t="str">
            <v xml:space="preserve"> SMA</v>
          </cell>
          <cell r="N164">
            <v>1984</v>
          </cell>
          <cell r="O164" t="str">
            <v>SLTA</v>
          </cell>
          <cell r="Q164">
            <v>18497</v>
          </cell>
          <cell r="R164" t="str">
            <v>Jakarta, 9 Juli 1964</v>
          </cell>
          <cell r="S164">
            <v>31472</v>
          </cell>
          <cell r="T164">
            <v>23567</v>
          </cell>
          <cell r="U164">
            <v>44784</v>
          </cell>
          <cell r="V164">
            <v>2</v>
          </cell>
          <cell r="W164" t="str">
            <v>2.2</v>
          </cell>
          <cell r="X164">
            <v>1</v>
          </cell>
          <cell r="Y164" t="str">
            <v>c</v>
          </cell>
          <cell r="Z164" t="str">
            <v>P</v>
          </cell>
          <cell r="AA164" t="str">
            <v>Jl.Menteng Atas No.13 Rt.12/12 Kel.Menteng Atas Kec.Setiabudi Jakarta Selatan</v>
          </cell>
          <cell r="AB164" t="str">
            <v>0816712173</v>
          </cell>
          <cell r="AC164" t="str">
            <v>Jkt</v>
          </cell>
          <cell r="AK164" t="str">
            <v>H. SYAHLAN  ROSIDI</v>
          </cell>
          <cell r="AL164" t="str">
            <v>H. Syahlan  Rosidi</v>
          </cell>
        </row>
        <row r="165">
          <cell r="A165">
            <v>153</v>
          </cell>
          <cell r="B165" t="str">
            <v>Hj. AMBAR LESTARI</v>
          </cell>
          <cell r="C165" t="str">
            <v>196206101986032001</v>
          </cell>
          <cell r="D165" t="str">
            <v>III/b</v>
          </cell>
          <cell r="E165">
            <v>38808</v>
          </cell>
          <cell r="F165" t="str">
            <v>Pelaksana pada Seksi Perlengkapan Haji Subdit Dokumen dan Perlengkapan Haji Direktorat Pelayanan Haji Dalam Negeri</v>
          </cell>
          <cell r="G165">
            <v>41730</v>
          </cell>
          <cell r="H165">
            <v>15</v>
          </cell>
          <cell r="I165">
            <v>1</v>
          </cell>
          <cell r="J165">
            <v>10592</v>
          </cell>
          <cell r="M165" t="str">
            <v xml:space="preserve"> SMA</v>
          </cell>
          <cell r="N165">
            <v>1983</v>
          </cell>
          <cell r="O165" t="str">
            <v>SLTA</v>
          </cell>
          <cell r="Q165">
            <v>19257</v>
          </cell>
          <cell r="R165" t="str">
            <v>Jakarta, 10 Juni 1962</v>
          </cell>
          <cell r="S165">
            <v>31472</v>
          </cell>
          <cell r="T165">
            <v>22807</v>
          </cell>
          <cell r="U165">
            <v>44024</v>
          </cell>
          <cell r="V165">
            <v>3</v>
          </cell>
          <cell r="W165" t="str">
            <v>3.2</v>
          </cell>
          <cell r="X165">
            <v>1</v>
          </cell>
          <cell r="Y165" t="str">
            <v>c</v>
          </cell>
          <cell r="Z165" t="str">
            <v>W</v>
          </cell>
          <cell r="AA165" t="str">
            <v>Jl.Pejaten Timur No.12 Rt.05/07 Ps.Minggu Jakarta Selatan</v>
          </cell>
          <cell r="AB165" t="str">
            <v>081311373362</v>
          </cell>
          <cell r="AC165" t="str">
            <v>Jkt</v>
          </cell>
          <cell r="AK165" t="str">
            <v>Hj. AMBAR  LESTARI</v>
          </cell>
          <cell r="AL165" t="str">
            <v>Hj. Ambar  Lestari</v>
          </cell>
        </row>
        <row r="166">
          <cell r="A166">
            <v>154</v>
          </cell>
          <cell r="B166" t="str">
            <v>H. AZWAR YUNIARTONO</v>
          </cell>
          <cell r="C166" t="str">
            <v>196206231987031001</v>
          </cell>
          <cell r="D166" t="str">
            <v>III/b</v>
          </cell>
          <cell r="E166">
            <v>39173</v>
          </cell>
          <cell r="F166" t="str">
            <v>Pelaksana pada Seksi Kerja Sama Kesehatan dan Perlindungan Jemaah Haji Subdit Transportasi Udara dan Perlindungan Haji Direktorat Pelayanan Haji Dalam Negeri</v>
          </cell>
          <cell r="G166">
            <v>41730</v>
          </cell>
          <cell r="H166">
            <v>15</v>
          </cell>
          <cell r="I166">
            <v>1</v>
          </cell>
          <cell r="J166">
            <v>10227</v>
          </cell>
          <cell r="M166" t="str">
            <v xml:space="preserve"> SMA</v>
          </cell>
          <cell r="N166">
            <v>1981</v>
          </cell>
          <cell r="O166" t="str">
            <v>SLTA</v>
          </cell>
          <cell r="Q166">
            <v>19244</v>
          </cell>
          <cell r="R166" t="str">
            <v>Jakarta, 23 Juni 1962</v>
          </cell>
          <cell r="S166">
            <v>31837</v>
          </cell>
          <cell r="T166">
            <v>22820</v>
          </cell>
          <cell r="U166">
            <v>44037</v>
          </cell>
          <cell r="V166">
            <v>3</v>
          </cell>
          <cell r="W166" t="str">
            <v>3.4</v>
          </cell>
          <cell r="X166">
            <v>1</v>
          </cell>
          <cell r="Y166" t="str">
            <v>c</v>
          </cell>
          <cell r="Z166" t="str">
            <v>P</v>
          </cell>
          <cell r="AA166" t="str">
            <v>Perumahan Taman Raya Blok G1/3 Tambun Bekasi Jabar</v>
          </cell>
          <cell r="AB166" t="str">
            <v>081387729958</v>
          </cell>
          <cell r="AC166" t="str">
            <v>Bekasi</v>
          </cell>
          <cell r="AK166" t="str">
            <v>H. AZWAR YUNIARTONO</v>
          </cell>
          <cell r="AL166" t="str">
            <v>H. Azwar Yuniartono</v>
          </cell>
        </row>
        <row r="167">
          <cell r="A167">
            <v>155</v>
          </cell>
          <cell r="B167" t="str">
            <v>Hj. ROSLINA</v>
          </cell>
          <cell r="C167" t="str">
            <v>196301151987032002</v>
          </cell>
          <cell r="D167" t="str">
            <v>III/b</v>
          </cell>
          <cell r="E167">
            <v>39173</v>
          </cell>
          <cell r="F167" t="str">
            <v>Pelaksana pada Monitoring dan Evaluasi Katering Subdit Katering Haji Direktorat Pelayanan Haji Luar Negeri</v>
          </cell>
          <cell r="G167">
            <v>41730</v>
          </cell>
          <cell r="H167">
            <v>15</v>
          </cell>
          <cell r="I167">
            <v>1</v>
          </cell>
          <cell r="J167">
            <v>10227</v>
          </cell>
          <cell r="M167" t="str">
            <v xml:space="preserve"> SMA</v>
          </cell>
          <cell r="N167">
            <v>1983</v>
          </cell>
          <cell r="O167" t="str">
            <v>SLTA</v>
          </cell>
          <cell r="Q167">
            <v>19038</v>
          </cell>
          <cell r="R167" t="str">
            <v>Blambangan, 15 Januari 1963</v>
          </cell>
          <cell r="S167">
            <v>31837</v>
          </cell>
          <cell r="T167">
            <v>23026</v>
          </cell>
          <cell r="U167">
            <v>44243</v>
          </cell>
          <cell r="V167">
            <v>4</v>
          </cell>
          <cell r="W167" t="str">
            <v>4.2</v>
          </cell>
          <cell r="X167">
            <v>1</v>
          </cell>
          <cell r="Y167" t="str">
            <v>c</v>
          </cell>
          <cell r="Z167" t="str">
            <v>W</v>
          </cell>
          <cell r="AA167" t="str">
            <v>Komp. Dep. Agama Blok H-16 Citayem Pabuaran Bogor- Jawa barat</v>
          </cell>
          <cell r="AB167">
            <v>87986748</v>
          </cell>
          <cell r="AC167" t="str">
            <v>Bogor</v>
          </cell>
          <cell r="AK167" t="str">
            <v>Hj. ROSLINA</v>
          </cell>
          <cell r="AL167" t="str">
            <v>Hj. Roslina</v>
          </cell>
        </row>
        <row r="168">
          <cell r="A168">
            <v>156</v>
          </cell>
          <cell r="B168" t="str">
            <v>Hj. ROSMASARI</v>
          </cell>
          <cell r="C168" t="str">
            <v>195905311987032002</v>
          </cell>
          <cell r="D168" t="str">
            <v>III/b</v>
          </cell>
          <cell r="E168">
            <v>39173</v>
          </cell>
          <cell r="F168" t="str">
            <v>Pelaksana pada Seksi Pelayanan Transportasi dan Kesehatan Haji Subdit Transportasi Haji Direktorat Pelayanan Haji Luar Negeri</v>
          </cell>
          <cell r="G168">
            <v>41730</v>
          </cell>
          <cell r="H168">
            <v>15</v>
          </cell>
          <cell r="I168">
            <v>1</v>
          </cell>
          <cell r="J168">
            <v>10227</v>
          </cell>
          <cell r="M168" t="str">
            <v xml:space="preserve"> SMA</v>
          </cell>
          <cell r="N168">
            <v>1981</v>
          </cell>
          <cell r="O168" t="str">
            <v>SLTA</v>
          </cell>
          <cell r="Q168">
            <v>20363</v>
          </cell>
          <cell r="R168" t="str">
            <v>Padang, 31 Mei 1959</v>
          </cell>
          <cell r="S168">
            <v>31837</v>
          </cell>
          <cell r="T168">
            <v>21701</v>
          </cell>
          <cell r="U168">
            <v>42887</v>
          </cell>
          <cell r="V168">
            <v>4</v>
          </cell>
          <cell r="W168" t="str">
            <v>4.3</v>
          </cell>
          <cell r="X168">
            <v>1</v>
          </cell>
          <cell r="Y168" t="str">
            <v>d</v>
          </cell>
          <cell r="Z168" t="str">
            <v>W</v>
          </cell>
          <cell r="AA168" t="str">
            <v>Komp. Depag Blok F/109 RT.12/15, Pabuaran, Citayam Bogor - Jawa Barat</v>
          </cell>
          <cell r="AB168" t="str">
            <v>08128014996</v>
          </cell>
          <cell r="AC168" t="str">
            <v>Bogor</v>
          </cell>
          <cell r="AK168" t="str">
            <v>Hj. ROSMASARI</v>
          </cell>
          <cell r="AL168" t="str">
            <v>Hj. Rosmasari</v>
          </cell>
        </row>
        <row r="169">
          <cell r="A169">
            <v>157</v>
          </cell>
          <cell r="B169" t="str">
            <v>H. A. TAUFIK</v>
          </cell>
          <cell r="C169" t="str">
            <v>196411111987031002</v>
          </cell>
          <cell r="D169" t="str">
            <v>III/b</v>
          </cell>
          <cell r="E169">
            <v>39173</v>
          </cell>
          <cell r="F169" t="str">
            <v>Pelaksana pada Seksi Pelayanan Katering Subdit Katering Haji Direktorat Pelayanan Haji Luar Negeri</v>
          </cell>
          <cell r="G169">
            <v>41730</v>
          </cell>
          <cell r="H169">
            <v>15</v>
          </cell>
          <cell r="I169">
            <v>1</v>
          </cell>
          <cell r="J169">
            <v>10227</v>
          </cell>
          <cell r="M169" t="str">
            <v xml:space="preserve"> SMA</v>
          </cell>
          <cell r="N169">
            <v>1985</v>
          </cell>
          <cell r="O169" t="str">
            <v>SLTA</v>
          </cell>
          <cell r="Q169">
            <v>18372</v>
          </cell>
          <cell r="R169" t="str">
            <v>Jakarta, 11 November 1964</v>
          </cell>
          <cell r="S169">
            <v>31837</v>
          </cell>
          <cell r="T169">
            <v>23692</v>
          </cell>
          <cell r="U169">
            <v>44909</v>
          </cell>
          <cell r="V169">
            <v>4</v>
          </cell>
          <cell r="W169" t="str">
            <v>4.2</v>
          </cell>
          <cell r="X169">
            <v>1</v>
          </cell>
          <cell r="Y169" t="str">
            <v>c</v>
          </cell>
          <cell r="Z169" t="str">
            <v>P</v>
          </cell>
          <cell r="AA169" t="str">
            <v>Jl.Masjid Nurul Hidayat Gg.Manggis Rt.06/12 No.8A Ciracas Jakarta Timur</v>
          </cell>
          <cell r="AB169" t="str">
            <v>081306772474</v>
          </cell>
          <cell r="AC169" t="str">
            <v>Jkt</v>
          </cell>
          <cell r="AK169" t="str">
            <v>H. A. TAUFIK</v>
          </cell>
          <cell r="AL169" t="str">
            <v>H. A. Taufik</v>
          </cell>
        </row>
        <row r="170">
          <cell r="A170">
            <v>158</v>
          </cell>
          <cell r="B170" t="str">
            <v>Hj. SUKARYATI</v>
          </cell>
          <cell r="C170" t="str">
            <v>196501031989032002</v>
          </cell>
          <cell r="D170" t="str">
            <v>III/b</v>
          </cell>
          <cell r="E170">
            <v>39904</v>
          </cell>
          <cell r="F170" t="str">
            <v>Pelaksana pada Subbag Pelaksanaan Anggaran dan Perbendaharaan Bagian Perencanaan dan Keuangan Sekretariat Ditjen PHU</v>
          </cell>
          <cell r="G170">
            <v>41730</v>
          </cell>
          <cell r="H170">
            <v>15</v>
          </cell>
          <cell r="I170">
            <v>1</v>
          </cell>
          <cell r="J170">
            <v>9496</v>
          </cell>
          <cell r="M170" t="str">
            <v>SMA</v>
          </cell>
          <cell r="N170">
            <v>1984</v>
          </cell>
          <cell r="O170" t="str">
            <v>SLTA</v>
          </cell>
          <cell r="Q170">
            <v>18319</v>
          </cell>
          <cell r="R170" t="str">
            <v>Jakarta, 3 Januari 1965</v>
          </cell>
          <cell r="S170">
            <v>32568</v>
          </cell>
          <cell r="T170">
            <v>23745</v>
          </cell>
          <cell r="U170">
            <v>44962</v>
          </cell>
          <cell r="V170">
            <v>1</v>
          </cell>
          <cell r="W170" t="str">
            <v>1.1</v>
          </cell>
          <cell r="X170">
            <v>1</v>
          </cell>
          <cell r="Y170" t="str">
            <v>c</v>
          </cell>
          <cell r="Z170" t="str">
            <v>W</v>
          </cell>
          <cell r="AA170" t="str">
            <v>Jl.Walisongo IV Blok C.87  KOMP.DEPAG Pabuaran Bj Gede Bogor</v>
          </cell>
          <cell r="AB170" t="str">
            <v>8782990</v>
          </cell>
          <cell r="AC170" t="str">
            <v>Bogor</v>
          </cell>
          <cell r="AK170" t="str">
            <v>Hj. SUKARYATI</v>
          </cell>
          <cell r="AL170" t="str">
            <v>Hj. Sukaryati</v>
          </cell>
        </row>
        <row r="171">
          <cell r="A171">
            <v>159</v>
          </cell>
          <cell r="B171" t="str">
            <v>H. ISMAIL</v>
          </cell>
          <cell r="C171" t="str">
            <v>196308011989031002</v>
          </cell>
          <cell r="D171" t="str">
            <v>III/b</v>
          </cell>
          <cell r="E171">
            <v>39904</v>
          </cell>
          <cell r="F171" t="str">
            <v>Pelaksana pada Subbag Tata Usaha Bagian Umum Sekretariat Ditjen PHU</v>
          </cell>
          <cell r="G171">
            <v>41730</v>
          </cell>
          <cell r="H171">
            <v>15</v>
          </cell>
          <cell r="I171">
            <v>1</v>
          </cell>
          <cell r="J171">
            <v>9496</v>
          </cell>
          <cell r="M171" t="str">
            <v>MAN</v>
          </cell>
          <cell r="N171">
            <v>1983</v>
          </cell>
          <cell r="O171" t="str">
            <v>SLTA</v>
          </cell>
          <cell r="Q171">
            <v>18840</v>
          </cell>
          <cell r="R171" t="str">
            <v>Jombang, 1 Juni 1963</v>
          </cell>
          <cell r="S171">
            <v>32568</v>
          </cell>
          <cell r="T171">
            <v>23224</v>
          </cell>
          <cell r="U171">
            <v>44441</v>
          </cell>
          <cell r="V171">
            <v>1</v>
          </cell>
          <cell r="W171" t="str">
            <v>1.4</v>
          </cell>
          <cell r="X171">
            <v>1</v>
          </cell>
          <cell r="Y171" t="str">
            <v>c</v>
          </cell>
          <cell r="Z171" t="str">
            <v>P</v>
          </cell>
          <cell r="AA171" t="str">
            <v>Blok I No.47 KOMP.DEPAG Pabuaran Bj Gede Bogor</v>
          </cell>
          <cell r="AB171" t="str">
            <v>8785026</v>
          </cell>
          <cell r="AC171" t="str">
            <v>Bogor</v>
          </cell>
          <cell r="AK171" t="str">
            <v>H. ISMAIL</v>
          </cell>
          <cell r="AL171" t="str">
            <v>H. Ismail</v>
          </cell>
        </row>
        <row r="172">
          <cell r="A172">
            <v>160</v>
          </cell>
          <cell r="B172" t="str">
            <v>H. MUSKIDJAN</v>
          </cell>
          <cell r="C172" t="str">
            <v>196101211983031008</v>
          </cell>
          <cell r="D172" t="str">
            <v>III/b</v>
          </cell>
          <cell r="E172">
            <v>40087</v>
          </cell>
          <cell r="F172" t="str">
            <v>Pelaksana pada Subbag Rumah Tangga Bagian Umum Sekretariat Ditjen PHU</v>
          </cell>
          <cell r="G172">
            <v>41730</v>
          </cell>
          <cell r="H172">
            <v>15</v>
          </cell>
          <cell r="I172">
            <v>7</v>
          </cell>
          <cell r="J172">
            <v>11688</v>
          </cell>
          <cell r="M172" t="str">
            <v xml:space="preserve"> KPAA</v>
          </cell>
          <cell r="N172">
            <v>1989</v>
          </cell>
          <cell r="O172" t="str">
            <v>SLTA</v>
          </cell>
          <cell r="Q172">
            <v>19762</v>
          </cell>
          <cell r="R172" t="str">
            <v>Kulonprogo, 21 Januari 1961</v>
          </cell>
          <cell r="S172">
            <v>30376</v>
          </cell>
          <cell r="T172">
            <v>22302</v>
          </cell>
          <cell r="U172">
            <v>43519</v>
          </cell>
          <cell r="V172">
            <v>1</v>
          </cell>
          <cell r="W172" t="str">
            <v>1.4</v>
          </cell>
          <cell r="X172">
            <v>1</v>
          </cell>
          <cell r="Y172" t="str">
            <v>c</v>
          </cell>
          <cell r="Z172" t="str">
            <v>P</v>
          </cell>
          <cell r="AA172" t="str">
            <v>Jl.Sarikaya Raya 230 Rt.06/14 Depok I Bogor Jawa Barat</v>
          </cell>
          <cell r="AB172" t="str">
            <v>08128737679</v>
          </cell>
          <cell r="AC172" t="str">
            <v>Bogor</v>
          </cell>
          <cell r="AK172" t="str">
            <v>H. MUSKIDJAN</v>
          </cell>
          <cell r="AL172" t="str">
            <v>H. Muskidjan</v>
          </cell>
        </row>
        <row r="173">
          <cell r="A173">
            <v>161</v>
          </cell>
          <cell r="B173" t="str">
            <v>Hj. ULFATUL MA'RIFAH, SE (CTLN)</v>
          </cell>
          <cell r="C173" t="str">
            <v>198009122006042023</v>
          </cell>
          <cell r="D173" t="str">
            <v>III/b</v>
          </cell>
          <cell r="E173">
            <v>40269</v>
          </cell>
          <cell r="F173" t="str">
            <v>Pelaksana pada Subbag Tata Usaha Direktorat Pengelolaan Dana Haji</v>
          </cell>
          <cell r="G173">
            <v>41730</v>
          </cell>
          <cell r="H173">
            <v>4</v>
          </cell>
          <cell r="I173">
            <v>1</v>
          </cell>
          <cell r="J173">
            <v>3256</v>
          </cell>
          <cell r="M173" t="str">
            <v>UNISMER</v>
          </cell>
          <cell r="N173">
            <v>2002</v>
          </cell>
          <cell r="O173" t="str">
            <v>S1</v>
          </cell>
          <cell r="P173" t="str">
            <v>Akuntansi</v>
          </cell>
          <cell r="Q173">
            <v>12588</v>
          </cell>
          <cell r="R173" t="str">
            <v>Magelang, 12 September 1980</v>
          </cell>
          <cell r="S173">
            <v>38808</v>
          </cell>
          <cell r="T173">
            <v>29476</v>
          </cell>
          <cell r="U173">
            <v>50693</v>
          </cell>
          <cell r="V173">
            <v>5</v>
          </cell>
          <cell r="W173" t="str">
            <v>5.5</v>
          </cell>
          <cell r="X173">
            <v>1</v>
          </cell>
          <cell r="Y173" t="str">
            <v>a</v>
          </cell>
          <cell r="Z173" t="str">
            <v>W</v>
          </cell>
          <cell r="AA173" t="str">
            <v>Taman Galaxi Jl. Pulo Sirih Tengah 15 EC 86, Pekayon Jaya Bekasi Selatan</v>
          </cell>
          <cell r="AB173" t="str">
            <v>087884335868, (021) 8211893</v>
          </cell>
          <cell r="AC173" t="str">
            <v>Bekasi</v>
          </cell>
          <cell r="AK173" t="str">
            <v>Hj. ULFATUL MA'RIFAH, SE</v>
          </cell>
          <cell r="AL173" t="str">
            <v>Hj. Ulfatul Ma'Rifah, Se</v>
          </cell>
        </row>
        <row r="174">
          <cell r="A174">
            <v>162</v>
          </cell>
          <cell r="B174" t="str">
            <v>H. MUJIYONO, S.Ag</v>
          </cell>
          <cell r="C174" t="str">
            <v>196601301998031001</v>
          </cell>
          <cell r="D174" t="str">
            <v>III/b</v>
          </cell>
          <cell r="E174">
            <v>40634</v>
          </cell>
          <cell r="F174" t="str">
            <v>Kasubbag Perlengkapan dan Barang Milik Negara pada Bagian Umum Sekretariat Ditjen PHU</v>
          </cell>
          <cell r="G174">
            <v>41683</v>
          </cell>
          <cell r="H174">
            <v>8</v>
          </cell>
          <cell r="I174">
            <v>1</v>
          </cell>
          <cell r="J174">
            <v>6209</v>
          </cell>
          <cell r="M174" t="str">
            <v>IAIA</v>
          </cell>
          <cell r="N174">
            <v>2001</v>
          </cell>
          <cell r="O174" t="str">
            <v>S1</v>
          </cell>
          <cell r="P174" t="str">
            <v>Pendidikan Agama Islam</v>
          </cell>
          <cell r="Q174">
            <v>17927</v>
          </cell>
          <cell r="R174" t="str">
            <v>Klaten, 30 Januari 1966</v>
          </cell>
          <cell r="S174">
            <v>35855</v>
          </cell>
          <cell r="T174">
            <v>24137</v>
          </cell>
          <cell r="U174">
            <v>44593</v>
          </cell>
          <cell r="V174">
            <v>1</v>
          </cell>
          <cell r="W174" t="str">
            <v>1.4</v>
          </cell>
          <cell r="X174">
            <v>1</v>
          </cell>
          <cell r="Y174" t="str">
            <v>c</v>
          </cell>
          <cell r="Z174" t="str">
            <v>P</v>
          </cell>
          <cell r="AA174" t="str">
            <v>Jl.Gardu Gg.Makmur Rt.04/07 Kel.Lubang Buaya Kec.Cipayung Jakarta Timur</v>
          </cell>
          <cell r="AB174" t="str">
            <v>081382199808</v>
          </cell>
          <cell r="AC174" t="str">
            <v>Jkt</v>
          </cell>
          <cell r="AD174" t="str">
            <v>KP April 2015</v>
          </cell>
          <cell r="AK174" t="str">
            <v>H. MUJIYONO, S.Ag</v>
          </cell>
          <cell r="AL174" t="str">
            <v>H. Mujiyono, S.Ag</v>
          </cell>
        </row>
        <row r="175">
          <cell r="A175">
            <v>163</v>
          </cell>
          <cell r="B175" t="str">
            <v>HUSNI ANGGORO, M.Si</v>
          </cell>
          <cell r="C175" t="str">
            <v>198209072003121002</v>
          </cell>
          <cell r="D175" t="str">
            <v>III/b</v>
          </cell>
          <cell r="E175">
            <v>40634</v>
          </cell>
          <cell r="F175" t="str">
            <v>Pelaksana pada Subbag Pengelolaan Sistem Jaringan Bagian Sistem Informasi Haji Terpadu Sekretariat Ditjen PHU</v>
          </cell>
          <cell r="G175">
            <v>41806</v>
          </cell>
          <cell r="H175">
            <v>7</v>
          </cell>
          <cell r="I175">
            <v>2</v>
          </cell>
          <cell r="J175">
            <v>4108</v>
          </cell>
          <cell r="M175" t="str">
            <v>Universitas Sahid</v>
          </cell>
          <cell r="N175">
            <v>2011</v>
          </cell>
          <cell r="O175" t="str">
            <v>S2</v>
          </cell>
          <cell r="P175" t="str">
            <v>Ilmu Komunikasi</v>
          </cell>
          <cell r="Q175">
            <v>11863</v>
          </cell>
          <cell r="R175" t="str">
            <v>Jakarta, 7 September 1982</v>
          </cell>
          <cell r="S175">
            <v>37956</v>
          </cell>
          <cell r="T175">
            <v>30201</v>
          </cell>
          <cell r="U175">
            <v>51418</v>
          </cell>
          <cell r="V175">
            <v>1</v>
          </cell>
          <cell r="W175" t="str">
            <v>1.3</v>
          </cell>
          <cell r="X175">
            <v>1</v>
          </cell>
          <cell r="Y175" t="str">
            <v>a</v>
          </cell>
          <cell r="Z175" t="str">
            <v>P</v>
          </cell>
          <cell r="AA175" t="str">
            <v>Purikartika Baru Blok I2 No. 9, Tajur, Ciledug, Tangerang, Banten</v>
          </cell>
          <cell r="AB175" t="str">
            <v>08158148774</v>
          </cell>
          <cell r="AC175" t="str">
            <v>Tangerang</v>
          </cell>
          <cell r="AD175" t="str">
            <v>KP April 2015</v>
          </cell>
          <cell r="AK175" t="str">
            <v>HUSNI ANGGORO, M.Si</v>
          </cell>
          <cell r="AL175" t="str">
            <v>Husni Anggoro, M.Si</v>
          </cell>
        </row>
        <row r="176">
          <cell r="A176">
            <v>164</v>
          </cell>
          <cell r="B176" t="str">
            <v>DIAZ ISMAYA ABADI, SE</v>
          </cell>
          <cell r="C176" t="str">
            <v>198006302003121003</v>
          </cell>
          <cell r="D176" t="str">
            <v>III/b</v>
          </cell>
          <cell r="E176">
            <v>40634</v>
          </cell>
          <cell r="F176" t="str">
            <v>Pelaksana pada Seksi Monitoring dan Evaluasi Transportasi dan Kesehatan Haji Subdit Transportasi Haji Direktorat Pelayanan Haji Luar Negeri</v>
          </cell>
          <cell r="G176">
            <v>41974</v>
          </cell>
          <cell r="H176">
            <v>7</v>
          </cell>
          <cell r="I176">
            <v>8</v>
          </cell>
          <cell r="J176">
            <v>4108</v>
          </cell>
          <cell r="M176" t="str">
            <v>STMT Trisakti</v>
          </cell>
          <cell r="N176">
            <v>2004</v>
          </cell>
          <cell r="O176" t="str">
            <v>S1</v>
          </cell>
          <cell r="P176" t="str">
            <v>Manajemen Transportasi Darat</v>
          </cell>
          <cell r="Q176">
            <v>12662</v>
          </cell>
          <cell r="R176" t="str">
            <v>Yogyakarta, 30 Juni 1980</v>
          </cell>
          <cell r="S176">
            <v>37956</v>
          </cell>
          <cell r="T176">
            <v>29402</v>
          </cell>
          <cell r="U176">
            <v>50619</v>
          </cell>
          <cell r="V176">
            <v>4</v>
          </cell>
          <cell r="W176" t="str">
            <v>4.3</v>
          </cell>
          <cell r="X176">
            <v>1</v>
          </cell>
          <cell r="Y176" t="str">
            <v>a</v>
          </cell>
          <cell r="Z176" t="str">
            <v>P</v>
          </cell>
          <cell r="AA176" t="str">
            <v>Jl. Pancoran Barat Ixa RT 009/04, Kel. Pancoran, Kec. Pancoran Jakarta Selatan</v>
          </cell>
          <cell r="AB176" t="str">
            <v>0811854845</v>
          </cell>
          <cell r="AC176" t="str">
            <v>Jakarta</v>
          </cell>
          <cell r="AK176" t="str">
            <v>DIAZ ISMAYA ABADI, SE</v>
          </cell>
          <cell r="AL176" t="str">
            <v>Diaz Ismaya Abadi, Se</v>
          </cell>
        </row>
        <row r="177">
          <cell r="A177">
            <v>165</v>
          </cell>
          <cell r="B177" t="str">
            <v>H. SYARIF RAHMAN, SE</v>
          </cell>
          <cell r="C177" t="str">
            <v>197207121991031001</v>
          </cell>
          <cell r="D177" t="str">
            <v>III/b</v>
          </cell>
          <cell r="E177">
            <v>40817</v>
          </cell>
          <cell r="F177" t="str">
            <v>Kasi Pelayanan Akomodasi pada Subdit Akomodasi Haji Direktorat Pelayanan Haji Luar Negeri</v>
          </cell>
          <cell r="G177">
            <v>42053</v>
          </cell>
          <cell r="H177">
            <v>15</v>
          </cell>
          <cell r="I177">
            <v>7</v>
          </cell>
          <cell r="J177">
            <v>8766</v>
          </cell>
          <cell r="M177" t="str">
            <v>STIE Tribuana</v>
          </cell>
          <cell r="N177">
            <v>2013</v>
          </cell>
          <cell r="O177" t="str">
            <v>S1</v>
          </cell>
          <cell r="P177" t="str">
            <v>Manajemen</v>
          </cell>
          <cell r="Q177">
            <v>15572</v>
          </cell>
          <cell r="R177" t="str">
            <v>Wonosobo, 12 Juli 1972</v>
          </cell>
          <cell r="S177">
            <v>33298</v>
          </cell>
          <cell r="T177">
            <v>26492</v>
          </cell>
          <cell r="U177">
            <v>47709</v>
          </cell>
          <cell r="V177">
            <v>4</v>
          </cell>
          <cell r="W177" t="str">
            <v>4.1</v>
          </cell>
          <cell r="X177">
            <v>1</v>
          </cell>
          <cell r="Y177" t="str">
            <v>b</v>
          </cell>
          <cell r="Z177" t="str">
            <v>P</v>
          </cell>
          <cell r="AA177" t="str">
            <v>Serpong Park Blok A3 no.11 Lengkong Karya, BSD Serpong - Tangerang Selatan. Banten</v>
          </cell>
          <cell r="AB177" t="str">
            <v>081316315900</v>
          </cell>
          <cell r="AC177" t="str">
            <v>Tangerang</v>
          </cell>
          <cell r="AD177" t="str">
            <v>KP Oktober 2014</v>
          </cell>
          <cell r="AE177" t="str">
            <v xml:space="preserve">KP Pilihan </v>
          </cell>
          <cell r="AK177" t="str">
            <v>H. SYARIF RAHMAN</v>
          </cell>
          <cell r="AL177" t="str">
            <v>H. Syarif Rahman</v>
          </cell>
        </row>
        <row r="178">
          <cell r="A178">
            <v>166</v>
          </cell>
          <cell r="B178" t="str">
            <v>NURHANUDIN</v>
          </cell>
          <cell r="C178" t="str">
            <v>197704222008011008</v>
          </cell>
          <cell r="D178">
            <v>3</v>
          </cell>
          <cell r="E178" t="str">
            <v>c</v>
          </cell>
          <cell r="F178" t="str">
            <v xml:space="preserve">Kasubbag Pengembangan Database Haji </v>
          </cell>
          <cell r="G178">
            <v>41502</v>
          </cell>
          <cell r="H178">
            <v>4</v>
          </cell>
          <cell r="I178">
            <v>3</v>
          </cell>
          <cell r="J178">
            <v>2616</v>
          </cell>
          <cell r="M178" t="str">
            <v>Mercu Buana</v>
          </cell>
          <cell r="N178">
            <v>2006</v>
          </cell>
          <cell r="O178" t="str">
            <v>S1</v>
          </cell>
          <cell r="P178" t="str">
            <v>Teknik Informatika</v>
          </cell>
          <cell r="Q178">
            <v>13827</v>
          </cell>
          <cell r="R178" t="str">
            <v>Brebes, 22 April 1977</v>
          </cell>
          <cell r="S178">
            <v>39448</v>
          </cell>
          <cell r="T178">
            <v>28237</v>
          </cell>
          <cell r="U178">
            <v>49454</v>
          </cell>
          <cell r="V178">
            <v>1</v>
          </cell>
          <cell r="W178" t="str">
            <v>1.3</v>
          </cell>
          <cell r="X178">
            <v>1</v>
          </cell>
          <cell r="Y178" t="str">
            <v>b</v>
          </cell>
          <cell r="Z178" t="str">
            <v>P</v>
          </cell>
          <cell r="AA178" t="str">
            <v>Jl.Cluster Jade E.21 No.16 Kel.Ratu Jaya Kec.Cipayung Kota Depok Jawa Barat  (permata reg)</v>
          </cell>
          <cell r="AB178" t="str">
            <v>081510364107</v>
          </cell>
          <cell r="AC178" t="str">
            <v>Depok</v>
          </cell>
          <cell r="AD178" t="str">
            <v>KP Oktober 2014</v>
          </cell>
          <cell r="AE178" t="str">
            <v xml:space="preserve">KP Pilihan </v>
          </cell>
          <cell r="AK178" t="str">
            <v>H. NURHANUDIN, ST</v>
          </cell>
          <cell r="AL178" t="str">
            <v>H. Nurhanudin, St</v>
          </cell>
        </row>
        <row r="179">
          <cell r="A179">
            <v>167</v>
          </cell>
          <cell r="B179" t="str">
            <v>H. ABDILLAH, S.Pd.I</v>
          </cell>
          <cell r="C179" t="str">
            <v>197710212008011009</v>
          </cell>
          <cell r="D179" t="str">
            <v>III/b</v>
          </cell>
          <cell r="E179">
            <v>41000</v>
          </cell>
          <cell r="F179" t="str">
            <v xml:space="preserve">Kasi Pengaduan Masyarakat, Informasi dan Komunikasi pada Subdit Fasilitasi Komisi Pengawas Haji Indonesia Direktorat Pelayanan Haji Luar Negeri </v>
          </cell>
          <cell r="G179">
            <v>41683</v>
          </cell>
          <cell r="H179">
            <v>4</v>
          </cell>
          <cell r="I179">
            <v>3</v>
          </cell>
          <cell r="J179">
            <v>2616</v>
          </cell>
          <cell r="M179" t="str">
            <v>IAI Al Aqidah</v>
          </cell>
          <cell r="N179">
            <v>2004</v>
          </cell>
          <cell r="O179" t="str">
            <v>S1</v>
          </cell>
          <cell r="P179" t="str">
            <v>Tarbiyah</v>
          </cell>
          <cell r="Q179">
            <v>13645</v>
          </cell>
          <cell r="R179" t="str">
            <v>Jakarta, 21 Oktober 1977</v>
          </cell>
          <cell r="S179">
            <v>39448</v>
          </cell>
          <cell r="T179">
            <v>28419</v>
          </cell>
          <cell r="U179">
            <v>49636</v>
          </cell>
          <cell r="V179">
            <v>4</v>
          </cell>
          <cell r="W179" t="str">
            <v>4.4</v>
          </cell>
          <cell r="X179">
            <v>1</v>
          </cell>
          <cell r="Y179" t="str">
            <v>b</v>
          </cell>
          <cell r="Z179" t="str">
            <v>P</v>
          </cell>
          <cell r="AA179" t="str">
            <v>Jl. Swasembada Barat III No. 22 B RT 08/09, Kel. Kebon Bawang Kec. Tanjung Priok, Jakarta Utara /Villa Palem C2 Jl. Saleh RT 003/10 Kel. Rangkapanjaya Baru Kec. Pancoran Mas Kota Depok Jawa Barat</v>
          </cell>
          <cell r="AB179" t="str">
            <v>08889951510, 08128564860</v>
          </cell>
          <cell r="AC179" t="str">
            <v>Depok</v>
          </cell>
          <cell r="AD179" t="str">
            <v>KP April 2015</v>
          </cell>
          <cell r="AE179" t="str">
            <v xml:space="preserve">KP Pilihan </v>
          </cell>
          <cell r="AK179" t="str">
            <v>H. ABDILLAH, S.Pd.I</v>
          </cell>
          <cell r="AL179" t="str">
            <v>H. Abdillah, S.Pd.I</v>
          </cell>
        </row>
        <row r="180">
          <cell r="A180">
            <v>168</v>
          </cell>
          <cell r="B180" t="str">
            <v>MAHDISIN</v>
          </cell>
          <cell r="C180" t="str">
            <v>197905132008011015</v>
          </cell>
          <cell r="D180" t="str">
            <v>III/b</v>
          </cell>
          <cell r="E180">
            <v>41000</v>
          </cell>
          <cell r="F180" t="str">
            <v xml:space="preserve">Kasubbag Hukum dan Peraturan Perundang-Undangan </v>
          </cell>
          <cell r="G180">
            <v>42053</v>
          </cell>
          <cell r="H180">
            <v>4</v>
          </cell>
          <cell r="I180">
            <v>3</v>
          </cell>
          <cell r="J180">
            <v>2616</v>
          </cell>
          <cell r="M180" t="str">
            <v>UIN JKT</v>
          </cell>
          <cell r="N180">
            <v>2005</v>
          </cell>
          <cell r="O180" t="str">
            <v>S1</v>
          </cell>
          <cell r="P180" t="str">
            <v>Peradilan Agama</v>
          </cell>
          <cell r="Q180">
            <v>13076</v>
          </cell>
          <cell r="R180" t="str">
            <v>Bekasi, 13 Mei 1979</v>
          </cell>
          <cell r="S180">
            <v>39448</v>
          </cell>
          <cell r="T180">
            <v>28988</v>
          </cell>
          <cell r="U180">
            <v>50205</v>
          </cell>
          <cell r="V180">
            <v>1</v>
          </cell>
          <cell r="W180" t="str">
            <v>1.2</v>
          </cell>
          <cell r="X180">
            <v>1</v>
          </cell>
          <cell r="Y180" t="str">
            <v>b</v>
          </cell>
          <cell r="Z180" t="str">
            <v>P</v>
          </cell>
          <cell r="AA180" t="str">
            <v>Jl.Bintara 8 Rt.04/03 Kel.Bintara Kec Bekasi Barat Jawa Barat</v>
          </cell>
          <cell r="AB180" t="str">
            <v>081294858481</v>
          </cell>
          <cell r="AC180" t="str">
            <v>Bekasi</v>
          </cell>
          <cell r="AD180" t="str">
            <v>KP April 2015</v>
          </cell>
          <cell r="AE180" t="str">
            <v xml:space="preserve">KP Pilihan </v>
          </cell>
          <cell r="AK180" t="str">
            <v>H. MAHDISIN, S.H.I</v>
          </cell>
          <cell r="AL180" t="str">
            <v>H. Mahdisin, S.H.I</v>
          </cell>
        </row>
        <row r="181">
          <cell r="A181">
            <v>169</v>
          </cell>
          <cell r="B181" t="str">
            <v>H. SUTIOMULYOHARJO</v>
          </cell>
          <cell r="C181" t="str">
            <v>195812111986031003</v>
          </cell>
          <cell r="D181" t="str">
            <v>III/b</v>
          </cell>
          <cell r="E181">
            <v>41000</v>
          </cell>
          <cell r="F181" t="str">
            <v>Pelaksana pada Seksi Pelayanan Transportasi Udara Subdit Transportasi Udara dan Perlindungan Haji Direktorat Pelayanan Haji Dalam Negeri</v>
          </cell>
          <cell r="G181">
            <v>41730</v>
          </cell>
          <cell r="H181">
            <v>17</v>
          </cell>
          <cell r="I181">
            <v>1</v>
          </cell>
          <cell r="J181">
            <v>10592</v>
          </cell>
          <cell r="M181" t="str">
            <v xml:space="preserve"> KPAA</v>
          </cell>
          <cell r="N181">
            <v>1990</v>
          </cell>
          <cell r="O181" t="str">
            <v>SLTA</v>
          </cell>
          <cell r="Q181">
            <v>20534</v>
          </cell>
          <cell r="R181" t="str">
            <v>Jakarta, 11 Desember 1958</v>
          </cell>
          <cell r="S181">
            <v>31472</v>
          </cell>
          <cell r="T181">
            <v>21530</v>
          </cell>
          <cell r="U181">
            <v>42747</v>
          </cell>
          <cell r="V181">
            <v>3</v>
          </cell>
          <cell r="W181" t="str">
            <v>3.4</v>
          </cell>
          <cell r="X181">
            <v>1</v>
          </cell>
          <cell r="Y181" t="str">
            <v>d</v>
          </cell>
          <cell r="Z181" t="str">
            <v>P</v>
          </cell>
          <cell r="AA181" t="str">
            <v>Pondok Bambu Jl. Muhayar No.15 RT 013/ RW 005 Jakarta Timur 13430</v>
          </cell>
          <cell r="AB181" t="str">
            <v>081392359458</v>
          </cell>
          <cell r="AC181" t="str">
            <v>Jkt</v>
          </cell>
          <cell r="AD181" t="str">
            <v>KP April 2016</v>
          </cell>
          <cell r="AK181" t="str">
            <v>H. SUTIOMULYOHARJO</v>
          </cell>
          <cell r="AL181" t="str">
            <v>H. Sutiomulyoharjo</v>
          </cell>
        </row>
        <row r="182">
          <cell r="A182">
            <v>170</v>
          </cell>
          <cell r="B182" t="str">
            <v>SUNARTO</v>
          </cell>
          <cell r="C182" t="str">
            <v>196806282003121001</v>
          </cell>
          <cell r="D182">
            <v>3</v>
          </cell>
          <cell r="E182" t="str">
            <v>b</v>
          </cell>
          <cell r="F182" t="str">
            <v>Pelaksana Subdit Pendaftaran Haji</v>
          </cell>
          <cell r="G182">
            <v>41730</v>
          </cell>
          <cell r="H182">
            <v>11</v>
          </cell>
          <cell r="I182">
            <v>3</v>
          </cell>
          <cell r="J182">
            <v>4108</v>
          </cell>
          <cell r="M182" t="str">
            <v>STKIP</v>
          </cell>
          <cell r="N182">
            <v>1996</v>
          </cell>
          <cell r="O182" t="str">
            <v>S1</v>
          </cell>
          <cell r="P182" t="str">
            <v>Pendidikan Administrasi Perkantoran</v>
          </cell>
          <cell r="Q182">
            <v>17047</v>
          </cell>
          <cell r="R182" t="str">
            <v>Klaten, 28 Juni 1968</v>
          </cell>
          <cell r="S182">
            <v>37956</v>
          </cell>
          <cell r="T182">
            <v>25017</v>
          </cell>
          <cell r="U182">
            <v>46234</v>
          </cell>
          <cell r="V182">
            <v>3</v>
          </cell>
          <cell r="W182" t="str">
            <v>3.1</v>
          </cell>
          <cell r="X182">
            <v>1</v>
          </cell>
          <cell r="Y182" t="str">
            <v>c</v>
          </cell>
          <cell r="Z182" t="str">
            <v>P</v>
          </cell>
          <cell r="AA182" t="str">
            <v>Bumi sawangan Indah Blok C4/40 Sawangan Depok. Jawa Barat</v>
          </cell>
          <cell r="AB182" t="str">
            <v>081514277898</v>
          </cell>
          <cell r="AC182" t="str">
            <v>Depok</v>
          </cell>
          <cell r="AD182" t="str">
            <v>KP April 2016</v>
          </cell>
          <cell r="AK182" t="str">
            <v>H. SUNARTO, S.Pd</v>
          </cell>
          <cell r="AL182" t="str">
            <v>H. Sunarto, S.Pd</v>
          </cell>
        </row>
        <row r="183">
          <cell r="A183">
            <v>171</v>
          </cell>
          <cell r="B183" t="str">
            <v>H. SEBASTION A DA COSTA, SE</v>
          </cell>
          <cell r="C183" t="str">
            <v>197709152003121005</v>
          </cell>
          <cell r="D183" t="str">
            <v>III/b</v>
          </cell>
          <cell r="E183">
            <v>41000</v>
          </cell>
          <cell r="F183" t="str">
            <v>Pelaksana pada Seksi Kerja Sama Kesehatan dan Perlindungan Jemaah Haji Subdit Transportasi Udara dan Perlindungan Haji Direktorat Pelayanan Haji Dalam Negeri</v>
          </cell>
          <cell r="G183">
            <v>41730</v>
          </cell>
          <cell r="H183">
            <v>4</v>
          </cell>
          <cell r="I183">
            <v>0</v>
          </cell>
          <cell r="J183">
            <v>4108</v>
          </cell>
          <cell r="M183" t="str">
            <v>STIE</v>
          </cell>
          <cell r="N183">
            <v>2004</v>
          </cell>
          <cell r="O183" t="str">
            <v>S1</v>
          </cell>
          <cell r="P183" t="str">
            <v>Manajemen</v>
          </cell>
          <cell r="Q183">
            <v>13681</v>
          </cell>
          <cell r="R183" t="str">
            <v>Dili, 15 September 1977</v>
          </cell>
          <cell r="S183">
            <v>37956</v>
          </cell>
          <cell r="T183">
            <v>28383</v>
          </cell>
          <cell r="U183">
            <v>49600</v>
          </cell>
          <cell r="V183">
            <v>3</v>
          </cell>
          <cell r="W183" t="str">
            <v>3.4</v>
          </cell>
          <cell r="X183">
            <v>1</v>
          </cell>
          <cell r="Y183" t="str">
            <v>b</v>
          </cell>
          <cell r="Z183" t="str">
            <v>P</v>
          </cell>
          <cell r="AA183" t="str">
            <v>BSD Sektor XIV-6 Blok RA/8A, Jl. Aru Tangerang Banten</v>
          </cell>
          <cell r="AB183" t="str">
            <v>08176501159 75870642</v>
          </cell>
          <cell r="AC183" t="str">
            <v>Tangerang</v>
          </cell>
          <cell r="AD183" t="str">
            <v>KP April 2016</v>
          </cell>
          <cell r="AK183" t="str">
            <v>H. SEBASTION A DA COSTA, SE</v>
          </cell>
          <cell r="AL183" t="str">
            <v>H. Sebastion A Da Costa, Se</v>
          </cell>
        </row>
        <row r="184">
          <cell r="A184">
            <v>172</v>
          </cell>
          <cell r="B184" t="str">
            <v>H. ARIEF RAHMAN HAKIM, S.H.I</v>
          </cell>
          <cell r="C184" t="str">
            <v>197803162003121005</v>
          </cell>
          <cell r="D184" t="str">
            <v>III/b</v>
          </cell>
          <cell r="E184">
            <v>41000</v>
          </cell>
          <cell r="F184" t="str">
            <v>Pelaksana pada Subbag Tata Usaha Bagian Umum Sekretariat Ditjen PHU</v>
          </cell>
          <cell r="G184">
            <v>41730</v>
          </cell>
          <cell r="H184">
            <v>4</v>
          </cell>
          <cell r="I184">
            <v>0</v>
          </cell>
          <cell r="J184">
            <v>4108</v>
          </cell>
          <cell r="M184" t="str">
            <v>IAIA</v>
          </cell>
          <cell r="N184">
            <v>2003</v>
          </cell>
          <cell r="O184" t="str">
            <v>S1</v>
          </cell>
          <cell r="P184" t="str">
            <v>Peradilan Agama</v>
          </cell>
          <cell r="Q184">
            <v>13499</v>
          </cell>
          <cell r="R184" t="str">
            <v>Jakarta, 16 Maret 1978</v>
          </cell>
          <cell r="S184">
            <v>37956</v>
          </cell>
          <cell r="T184">
            <v>28565</v>
          </cell>
          <cell r="U184">
            <v>49782</v>
          </cell>
          <cell r="V184">
            <v>1</v>
          </cell>
          <cell r="W184" t="str">
            <v>1.4</v>
          </cell>
          <cell r="X184">
            <v>1</v>
          </cell>
          <cell r="Y184" t="str">
            <v>b</v>
          </cell>
          <cell r="Z184" t="str">
            <v>P</v>
          </cell>
          <cell r="AA184" t="str">
            <v>Jl.Tb Simatupang Rt.12/05 No.2 Kel.Susukan Ciracas Gg.Musholah Ar-Ridho Jakarta Timur</v>
          </cell>
          <cell r="AB184" t="str">
            <v>081385147095, 087885439597</v>
          </cell>
          <cell r="AC184" t="str">
            <v>Jkt</v>
          </cell>
          <cell r="AD184" t="str">
            <v>KP April 2016</v>
          </cell>
          <cell r="AK184" t="str">
            <v>H. ARIEF RAHMAN HAKIM, S.H.I</v>
          </cell>
          <cell r="AL184" t="str">
            <v>H. Arief Rahman Hakim, S.H.I</v>
          </cell>
        </row>
        <row r="185">
          <cell r="A185">
            <v>173</v>
          </cell>
          <cell r="B185" t="str">
            <v>H. MISBACHUL MUNIR, S.Kom, M.T.I</v>
          </cell>
          <cell r="C185" t="str">
            <v>198310232008011014</v>
          </cell>
          <cell r="D185" t="str">
            <v>III/b</v>
          </cell>
          <cell r="E185">
            <v>41000</v>
          </cell>
          <cell r="F185" t="str">
            <v>Pelaksana pada Seksi Dokumen Haji Subdit Dokumen dan Perlengkapan Haji Direktorat Pelayanan Haji Dalam Negeri</v>
          </cell>
          <cell r="G185">
            <v>42055</v>
          </cell>
          <cell r="H185">
            <v>4</v>
          </cell>
          <cell r="I185">
            <v>3</v>
          </cell>
          <cell r="J185">
            <v>2616</v>
          </cell>
          <cell r="M185" t="str">
            <v>UI</v>
          </cell>
          <cell r="N185">
            <v>2013</v>
          </cell>
          <cell r="O185" t="str">
            <v>S2</v>
          </cell>
          <cell r="P185" t="str">
            <v>Teknologi Informasi</v>
          </cell>
          <cell r="Q185">
            <v>11452</v>
          </cell>
          <cell r="R185" t="str">
            <v>Wedarijaksa, 23 Oktober 1983</v>
          </cell>
          <cell r="S185">
            <v>39448</v>
          </cell>
          <cell r="T185">
            <v>30612</v>
          </cell>
          <cell r="U185">
            <v>51829</v>
          </cell>
          <cell r="V185">
            <v>3</v>
          </cell>
          <cell r="W185" t="str">
            <v>3.2</v>
          </cell>
          <cell r="X185">
            <v>2</v>
          </cell>
          <cell r="Y185" t="str">
            <v>a</v>
          </cell>
          <cell r="Z185" t="str">
            <v>P</v>
          </cell>
          <cell r="AA185" t="str">
            <v>Jl. Jeruk Purut Cilandak Jakarta Selatan</v>
          </cell>
          <cell r="AB185" t="str">
            <v>08111772523</v>
          </cell>
          <cell r="AC185" t="str">
            <v>Jkt</v>
          </cell>
          <cell r="AD185" t="str">
            <v>KP April 2015</v>
          </cell>
          <cell r="AE185" t="str">
            <v xml:space="preserve">KP Pilihan </v>
          </cell>
          <cell r="AK185" t="str">
            <v>H. MISBACHUL MUNIR, S.Kom, M.T.I</v>
          </cell>
          <cell r="AL185" t="str">
            <v>H. Misbachul Munir, S.Kom, M.T.I</v>
          </cell>
        </row>
        <row r="186">
          <cell r="A186">
            <v>174</v>
          </cell>
          <cell r="B186" t="str">
            <v>Hj. RAHMI KHOTIJAH, SH</v>
          </cell>
          <cell r="C186" t="str">
            <v>198003172008012011</v>
          </cell>
          <cell r="D186" t="str">
            <v>III/b</v>
          </cell>
          <cell r="E186">
            <v>41000</v>
          </cell>
          <cell r="F186" t="str">
            <v>Pelaksana pada Seksi Monitoring dan Evaluasi Transportasi dan Kesehatan Haji Subdit Transportasi Haji Direktorat Pelayanan Haji Luar Negeri</v>
          </cell>
          <cell r="G186">
            <v>41730</v>
          </cell>
          <cell r="H186">
            <v>4</v>
          </cell>
          <cell r="I186">
            <v>3</v>
          </cell>
          <cell r="J186">
            <v>2616</v>
          </cell>
          <cell r="M186" t="str">
            <v>UNIBRA</v>
          </cell>
          <cell r="N186">
            <v>2003</v>
          </cell>
          <cell r="O186" t="str">
            <v>S1</v>
          </cell>
          <cell r="P186" t="str">
            <v>Hukum</v>
          </cell>
          <cell r="Q186">
            <v>12767</v>
          </cell>
          <cell r="R186" t="str">
            <v>Jakarta, 17 Maret 1980</v>
          </cell>
          <cell r="S186">
            <v>39448</v>
          </cell>
          <cell r="T186">
            <v>29297</v>
          </cell>
          <cell r="U186">
            <v>50514</v>
          </cell>
          <cell r="V186">
            <v>4</v>
          </cell>
          <cell r="W186" t="str">
            <v>4.3</v>
          </cell>
          <cell r="X186">
            <v>1</v>
          </cell>
          <cell r="Y186" t="str">
            <v>b</v>
          </cell>
          <cell r="Z186" t="str">
            <v>W</v>
          </cell>
          <cell r="AA186" t="str">
            <v>Komp.Griya Mulia Sejahtera No.12 Rt.03/12 Jl.H.Dehir Ceger Pondok Aren Jurangmangu Timur Tanggerang Banten</v>
          </cell>
          <cell r="AB186" t="str">
            <v>081510131315/  081385469650</v>
          </cell>
          <cell r="AC186" t="str">
            <v>Tangerang</v>
          </cell>
          <cell r="AD186" t="str">
            <v>KP April 2016</v>
          </cell>
          <cell r="AK186" t="str">
            <v>Hj. RAHMI KHOTIJAH, SH</v>
          </cell>
          <cell r="AL186" t="str">
            <v>Hj. Rahmi Khotijah, Sh</v>
          </cell>
        </row>
        <row r="187">
          <cell r="A187">
            <v>175</v>
          </cell>
          <cell r="B187" t="str">
            <v>Hj. SITI NURBAITI, S.Si</v>
          </cell>
          <cell r="C187" t="str">
            <v>198410292008012003</v>
          </cell>
          <cell r="D187" t="str">
            <v>III/b</v>
          </cell>
          <cell r="E187">
            <v>41000</v>
          </cell>
          <cell r="F187" t="str">
            <v>Pelaksana pada Subbag Perencanaan dan Evaluasi Program Bagian Perencanaan dan Keuangan Sekretariat Ditjen PHU</v>
          </cell>
          <cell r="G187">
            <v>41730</v>
          </cell>
          <cell r="H187">
            <v>4</v>
          </cell>
          <cell r="I187">
            <v>3</v>
          </cell>
          <cell r="J187">
            <v>2616</v>
          </cell>
          <cell r="M187" t="str">
            <v>IPB</v>
          </cell>
          <cell r="N187">
            <v>2007</v>
          </cell>
          <cell r="O187" t="str">
            <v>S1</v>
          </cell>
          <cell r="P187" t="str">
            <v>Statistika</v>
          </cell>
          <cell r="Q187">
            <v>11080</v>
          </cell>
          <cell r="R187" t="str">
            <v>Jakarta, 29 Oktober 1984</v>
          </cell>
          <cell r="S187">
            <v>39448</v>
          </cell>
          <cell r="T187">
            <v>30984</v>
          </cell>
          <cell r="U187">
            <v>52201</v>
          </cell>
          <cell r="V187">
            <v>1</v>
          </cell>
          <cell r="W187" t="str">
            <v>1.1</v>
          </cell>
          <cell r="X187">
            <v>1</v>
          </cell>
          <cell r="Y187" t="str">
            <v>a</v>
          </cell>
          <cell r="Z187" t="str">
            <v>W</v>
          </cell>
          <cell r="AA187" t="str">
            <v>Jl.Mawar Dalam Tengah No.32 Rt.08/12 Kel.Lagoa Kec.Koja Jakarta-Utara</v>
          </cell>
          <cell r="AB187" t="str">
            <v>43906968</v>
          </cell>
          <cell r="AC187" t="str">
            <v>Jkt</v>
          </cell>
          <cell r="AD187" t="str">
            <v>KP April 2016</v>
          </cell>
          <cell r="AK187" t="str">
            <v>Hj. SITI NURBAITI, S.Si</v>
          </cell>
          <cell r="AL187" t="str">
            <v>Hj. Siti Nurbaiti, S.Si</v>
          </cell>
        </row>
        <row r="188">
          <cell r="A188">
            <v>176</v>
          </cell>
          <cell r="B188" t="str">
            <v>H. AMBARI JULIANTO, ST</v>
          </cell>
          <cell r="C188" t="str">
            <v>197807302008011013</v>
          </cell>
          <cell r="D188" t="str">
            <v>III/b</v>
          </cell>
          <cell r="E188">
            <v>41000</v>
          </cell>
          <cell r="F188" t="str">
            <v>Pelaksana pada Subbag Perencanaan dan Evaluasi Program Bagian Perencanaan dan Keuangan Sekretariat Ditjen PHU</v>
          </cell>
          <cell r="G188">
            <v>41730</v>
          </cell>
          <cell r="H188">
            <v>4</v>
          </cell>
          <cell r="I188">
            <v>3</v>
          </cell>
          <cell r="J188">
            <v>2616</v>
          </cell>
          <cell r="M188" t="str">
            <v>UGM</v>
          </cell>
          <cell r="N188">
            <v>2007</v>
          </cell>
          <cell r="O188" t="str">
            <v>S1</v>
          </cell>
          <cell r="P188" t="str">
            <v>Teknik Elektro</v>
          </cell>
          <cell r="Q188">
            <v>13392</v>
          </cell>
          <cell r="R188" t="str">
            <v>Ambon, 30 Juli 1978</v>
          </cell>
          <cell r="S188">
            <v>39448</v>
          </cell>
          <cell r="T188">
            <v>28672</v>
          </cell>
          <cell r="U188">
            <v>49889</v>
          </cell>
          <cell r="V188">
            <v>1</v>
          </cell>
          <cell r="W188" t="str">
            <v>1.1</v>
          </cell>
          <cell r="X188">
            <v>1</v>
          </cell>
          <cell r="Y188" t="str">
            <v>b</v>
          </cell>
          <cell r="Z188" t="str">
            <v>P</v>
          </cell>
          <cell r="AA188" t="str">
            <v>Jl.Palapa 7 No.33 Komp Depag Rt.04/01 Kedoya Selatan Jakarta Barat</v>
          </cell>
          <cell r="AB188" t="str">
            <v>8484079, 085715119388</v>
          </cell>
          <cell r="AC188" t="str">
            <v>Jkt</v>
          </cell>
          <cell r="AD188" t="str">
            <v>KP April 2016</v>
          </cell>
          <cell r="AK188" t="str">
            <v>H. AMBARI JULIANTO, ST</v>
          </cell>
          <cell r="AL188" t="str">
            <v>H. Ambari Julianto, St</v>
          </cell>
        </row>
        <row r="189">
          <cell r="A189">
            <v>177</v>
          </cell>
          <cell r="B189" t="str">
            <v>Hj. ROPIQOH, SE</v>
          </cell>
          <cell r="C189" t="str">
            <v>198204242008012025</v>
          </cell>
          <cell r="D189" t="str">
            <v>III/b</v>
          </cell>
          <cell r="E189">
            <v>41000</v>
          </cell>
          <cell r="F189" t="str">
            <v>Pelaksana pada Seksi Akuntansi dan Pelaporan Setoran Awal Subdit Biaya Penyelenggaraan Ibadah Haji Direktorat  Pengelolaan Dana Haji</v>
          </cell>
          <cell r="G189">
            <v>41730</v>
          </cell>
          <cell r="H189">
            <v>4</v>
          </cell>
          <cell r="I189">
            <v>3</v>
          </cell>
          <cell r="J189">
            <v>2616</v>
          </cell>
          <cell r="M189" t="str">
            <v>UNJ</v>
          </cell>
          <cell r="N189">
            <v>2006</v>
          </cell>
          <cell r="O189" t="str">
            <v>S1</v>
          </cell>
          <cell r="P189" t="str">
            <v>Akuntansi</v>
          </cell>
          <cell r="Q189">
            <v>11999</v>
          </cell>
          <cell r="R189" t="str">
            <v>Jakarta, 24 April 1982</v>
          </cell>
          <cell r="S189">
            <v>39448</v>
          </cell>
          <cell r="T189">
            <v>30065</v>
          </cell>
          <cell r="U189">
            <v>51282</v>
          </cell>
          <cell r="V189">
            <v>5</v>
          </cell>
          <cell r="W189" t="str">
            <v>5.1</v>
          </cell>
          <cell r="X189">
            <v>1</v>
          </cell>
          <cell r="Y189" t="str">
            <v>a</v>
          </cell>
          <cell r="Z189" t="str">
            <v>W</v>
          </cell>
          <cell r="AA189" t="str">
            <v>Jl. H. M. Salim No. 40 M Rt. 004/02 Srengseng Kembangan Jakarta Barat</v>
          </cell>
          <cell r="AB189" t="str">
            <v>081513189433</v>
          </cell>
          <cell r="AC189" t="str">
            <v>Jkt</v>
          </cell>
          <cell r="AD189" t="str">
            <v>KP April 2016</v>
          </cell>
          <cell r="AK189" t="str">
            <v>Hj. ROPIQOH, SE</v>
          </cell>
          <cell r="AL189" t="str">
            <v>Hj. Ropiqoh, Se</v>
          </cell>
        </row>
        <row r="190">
          <cell r="A190">
            <v>178</v>
          </cell>
          <cell r="B190" t="str">
            <v>Hj. CHAIRUNISA, SE</v>
          </cell>
          <cell r="C190" t="str">
            <v>198511052008012001</v>
          </cell>
          <cell r="D190" t="str">
            <v>III/b</v>
          </cell>
          <cell r="E190">
            <v>41000</v>
          </cell>
          <cell r="F190" t="str">
            <v>Pelaksana pada Seksi Administrasi, Akuntansi dan Pelaporan Subdit Fasilitasi Badan Pengelola Dana Abadi Umat Direktorat Pengelolaan Dana Haji</v>
          </cell>
          <cell r="G190">
            <v>41730</v>
          </cell>
          <cell r="H190">
            <v>4</v>
          </cell>
          <cell r="I190">
            <v>3</v>
          </cell>
          <cell r="J190">
            <v>2616</v>
          </cell>
          <cell r="M190" t="str">
            <v>UPN</v>
          </cell>
          <cell r="N190">
            <v>2007</v>
          </cell>
          <cell r="O190" t="str">
            <v>S1</v>
          </cell>
          <cell r="P190" t="str">
            <v>Akuntansi</v>
          </cell>
          <cell r="Q190">
            <v>10708</v>
          </cell>
          <cell r="R190" t="str">
            <v>Jakarta, 5 November 1985</v>
          </cell>
          <cell r="S190">
            <v>39448</v>
          </cell>
          <cell r="T190">
            <v>31356</v>
          </cell>
          <cell r="U190">
            <v>52573</v>
          </cell>
          <cell r="V190">
            <v>5</v>
          </cell>
          <cell r="W190" t="str">
            <v>5.4</v>
          </cell>
          <cell r="X190">
            <v>1</v>
          </cell>
          <cell r="Y190" t="str">
            <v>a</v>
          </cell>
          <cell r="Z190" t="str">
            <v>W</v>
          </cell>
          <cell r="AA190" t="str">
            <v>Jl. Masjid Alma'muriyah RT 013 / RW 07 No. 21 Pejaten Timur, Pasar Minggu Jaksel, 12510</v>
          </cell>
          <cell r="AB190" t="str">
            <v>08561371329</v>
          </cell>
          <cell r="AC190" t="str">
            <v>Jkt</v>
          </cell>
          <cell r="AD190" t="str">
            <v>KP April 2016</v>
          </cell>
          <cell r="AK190" t="str">
            <v>Hj. CHAIRUNISA, SE</v>
          </cell>
          <cell r="AL190" t="str">
            <v>Hj. Chairunisa, Se</v>
          </cell>
        </row>
        <row r="191">
          <cell r="A191">
            <v>179</v>
          </cell>
          <cell r="B191" t="str">
            <v>Hj. YULIANTI, SE</v>
          </cell>
          <cell r="C191" t="str">
            <v>198307022008012008</v>
          </cell>
          <cell r="D191" t="str">
            <v>III/b</v>
          </cell>
          <cell r="E191">
            <v>41000</v>
          </cell>
          <cell r="F191" t="str">
            <v>Pelaksana pada Seksi Pengembangan dan Portofolio Dana Haji Subdit Pengelolaan dan Pengembangan Dana Haji Direktorat Pengelolaan Dana Haji</v>
          </cell>
          <cell r="G191">
            <v>41730</v>
          </cell>
          <cell r="H191">
            <v>4</v>
          </cell>
          <cell r="I191">
            <v>3</v>
          </cell>
          <cell r="J191">
            <v>2616</v>
          </cell>
          <cell r="M191" t="str">
            <v>PERBANAS</v>
          </cell>
          <cell r="N191">
            <v>2006</v>
          </cell>
          <cell r="O191" t="str">
            <v>S1</v>
          </cell>
          <cell r="P191" t="str">
            <v>Akuntansi</v>
          </cell>
          <cell r="Q191">
            <v>11565</v>
          </cell>
          <cell r="R191" t="str">
            <v>Jakarta, 2 Juli 1983</v>
          </cell>
          <cell r="S191">
            <v>39448</v>
          </cell>
          <cell r="T191">
            <v>30499</v>
          </cell>
          <cell r="U191">
            <v>51716</v>
          </cell>
          <cell r="V191">
            <v>5</v>
          </cell>
          <cell r="W191" t="str">
            <v>5.3</v>
          </cell>
          <cell r="X191">
            <v>1</v>
          </cell>
          <cell r="Y191" t="str">
            <v>a</v>
          </cell>
          <cell r="Z191" t="str">
            <v>W</v>
          </cell>
          <cell r="AA191" t="str">
            <v>Jl. Cilobak 4 no.104 RT.003/07 Pangkalan Jati, Cinere, Depok 16513</v>
          </cell>
          <cell r="AB191" t="str">
            <v>021-7667041</v>
          </cell>
          <cell r="AC191" t="str">
            <v>Depok</v>
          </cell>
          <cell r="AD191" t="str">
            <v>KP April 2016</v>
          </cell>
          <cell r="AK191" t="str">
            <v>Hj. YULIANTI, SE</v>
          </cell>
          <cell r="AL191" t="str">
            <v>Hj. Yulianti, Se</v>
          </cell>
        </row>
        <row r="192">
          <cell r="A192">
            <v>180</v>
          </cell>
          <cell r="B192" t="str">
            <v>H. FARID ANFASA, ST</v>
          </cell>
          <cell r="C192" t="str">
            <v>198005152008011020</v>
          </cell>
          <cell r="D192" t="str">
            <v>III/b</v>
          </cell>
          <cell r="E192">
            <v>41000</v>
          </cell>
          <cell r="F192" t="str">
            <v>Pelaksana pada Seksi Pembinaan Kelompok Bimbingan Jemaah Haji Subdit Bimbingan Jemaah Haji Direktorat Pembinaan Haji dan Umrah</v>
          </cell>
          <cell r="G192">
            <v>41730</v>
          </cell>
          <cell r="H192">
            <v>4</v>
          </cell>
          <cell r="I192">
            <v>3</v>
          </cell>
          <cell r="J192">
            <v>2616</v>
          </cell>
          <cell r="M192" t="str">
            <v>GUNADARMA</v>
          </cell>
          <cell r="N192">
            <v>2004</v>
          </cell>
          <cell r="O192" t="str">
            <v>S1</v>
          </cell>
          <cell r="P192" t="str">
            <v>Teknik Informatika</v>
          </cell>
          <cell r="Q192">
            <v>12708</v>
          </cell>
          <cell r="R192" t="str">
            <v>Jakarta, 15 Mei 1980</v>
          </cell>
          <cell r="S192">
            <v>39448</v>
          </cell>
          <cell r="T192">
            <v>29356</v>
          </cell>
          <cell r="U192">
            <v>50573</v>
          </cell>
          <cell r="V192">
            <v>2</v>
          </cell>
          <cell r="W192" t="str">
            <v>2.1</v>
          </cell>
          <cell r="X192">
            <v>1</v>
          </cell>
          <cell r="Y192" t="str">
            <v>b</v>
          </cell>
          <cell r="Z192" t="str">
            <v>P</v>
          </cell>
          <cell r="AA192" t="str">
            <v>Komp.Depag Blok.23/C-3 Rt.04/02 Bambu Apus Pamulang 15415</v>
          </cell>
          <cell r="AB192" t="str">
            <v>08179897933</v>
          </cell>
          <cell r="AC192" t="str">
            <v>Tangerang</v>
          </cell>
          <cell r="AD192" t="str">
            <v>KP April 2016</v>
          </cell>
          <cell r="AK192" t="str">
            <v>H. FARID ANFASA, ST</v>
          </cell>
          <cell r="AL192" t="str">
            <v>H. Farid Anfasa, St</v>
          </cell>
        </row>
        <row r="193">
          <cell r="A193">
            <v>181</v>
          </cell>
          <cell r="B193" t="str">
            <v>Hj. NUR PARIDAH, SE</v>
          </cell>
          <cell r="C193" t="str">
            <v>198010152008012011</v>
          </cell>
          <cell r="D193" t="str">
            <v>III/b</v>
          </cell>
          <cell r="E193">
            <v>41000</v>
          </cell>
          <cell r="F193" t="str">
            <v>Pelaksana pada Seksi Perbendaharaan Dana Abadi Umat Subdit Fasilitasi Badan Pengelola Dana Abadi Umat Direktorat Pengelolaan Dana Haji</v>
          </cell>
          <cell r="G193">
            <v>41764</v>
          </cell>
          <cell r="H193">
            <v>4</v>
          </cell>
          <cell r="I193">
            <v>3</v>
          </cell>
          <cell r="J193">
            <v>2616</v>
          </cell>
          <cell r="M193" t="str">
            <v>STIE</v>
          </cell>
          <cell r="N193">
            <v>2004</v>
          </cell>
          <cell r="O193" t="str">
            <v>S1</v>
          </cell>
          <cell r="P193" t="str">
            <v>Akuntansi</v>
          </cell>
          <cell r="Q193">
            <v>12555</v>
          </cell>
          <cell r="R193" t="str">
            <v>Jakarta, 15 Oktober 1980</v>
          </cell>
          <cell r="S193">
            <v>39448</v>
          </cell>
          <cell r="T193">
            <v>29509</v>
          </cell>
          <cell r="U193">
            <v>50726</v>
          </cell>
          <cell r="V193">
            <v>5</v>
          </cell>
          <cell r="W193" t="str">
            <v>5.4</v>
          </cell>
          <cell r="X193">
            <v>2</v>
          </cell>
          <cell r="Y193" t="str">
            <v>a</v>
          </cell>
          <cell r="Z193" t="str">
            <v>W</v>
          </cell>
          <cell r="AA193" t="str">
            <v>Jl.Cililitan Kecil I Rt.04/07 No.33 Jakarta Timur</v>
          </cell>
          <cell r="AB193" t="str">
            <v>081283351755</v>
          </cell>
          <cell r="AC193" t="str">
            <v>Jkt</v>
          </cell>
          <cell r="AD193" t="str">
            <v>KP April 2016</v>
          </cell>
          <cell r="AK193" t="str">
            <v>Hj. NUR PARIDAH, SE</v>
          </cell>
          <cell r="AL193" t="str">
            <v>Hj. Nur Paridah, Se</v>
          </cell>
        </row>
        <row r="194">
          <cell r="A194">
            <v>182</v>
          </cell>
          <cell r="B194" t="str">
            <v>H. M. LUTHFI MAKKI, M.Pd</v>
          </cell>
          <cell r="C194" t="str">
            <v>198203232008011017</v>
          </cell>
          <cell r="D194" t="str">
            <v>III/b</v>
          </cell>
          <cell r="E194">
            <v>41000</v>
          </cell>
          <cell r="F194" t="str">
            <v>Pelaksana pada Subbag Tata Usaha Direktorat Pelayanan Haji Luar Negeri</v>
          </cell>
          <cell r="G194">
            <v>41730</v>
          </cell>
          <cell r="H194">
            <v>4</v>
          </cell>
          <cell r="I194">
            <v>3</v>
          </cell>
          <cell r="J194">
            <v>2616</v>
          </cell>
          <cell r="M194" t="str">
            <v>UNJ</v>
          </cell>
          <cell r="N194">
            <v>2011</v>
          </cell>
          <cell r="O194" t="str">
            <v>S2</v>
          </cell>
          <cell r="P194" t="str">
            <v>Teknologi Pendidikan</v>
          </cell>
          <cell r="Q194">
            <v>12031</v>
          </cell>
          <cell r="R194" t="str">
            <v>Jakarta, 23 Maret 1982</v>
          </cell>
          <cell r="S194">
            <v>39448</v>
          </cell>
          <cell r="T194">
            <v>30033</v>
          </cell>
          <cell r="U194">
            <v>51250</v>
          </cell>
          <cell r="V194">
            <v>4</v>
          </cell>
          <cell r="W194" t="str">
            <v>4.5</v>
          </cell>
          <cell r="X194">
            <v>1</v>
          </cell>
          <cell r="Y194" t="str">
            <v>a</v>
          </cell>
          <cell r="Z194" t="str">
            <v>P</v>
          </cell>
          <cell r="AA194" t="str">
            <v>Jl. SD Inpres No. 76 Rt.02/09 Cirendeu, Ciputat Timur, Tangerang Selatan, Banten</v>
          </cell>
          <cell r="AB194" t="str">
            <v>08129908650</v>
          </cell>
          <cell r="AC194" t="str">
            <v>Tangerang</v>
          </cell>
          <cell r="AD194" t="str">
            <v>KP April 2016</v>
          </cell>
          <cell r="AK194" t="str">
            <v>H. M. LUTHFI MAKKI, M.Pd</v>
          </cell>
          <cell r="AL194" t="str">
            <v>H. M. Luthfi Makki, M.Pd</v>
          </cell>
        </row>
        <row r="195">
          <cell r="A195">
            <v>183</v>
          </cell>
          <cell r="B195" t="str">
            <v>NUR ARIF MUHAMAD, S.Psi.</v>
          </cell>
          <cell r="C195" t="str">
            <v>198203142008011005</v>
          </cell>
          <cell r="D195" t="str">
            <v>III/b</v>
          </cell>
          <cell r="E195">
            <v>41000</v>
          </cell>
          <cell r="F195" t="str">
            <v>Pelaksana pada Seksi Perlengkapan Haji Subdit Dokumen dan Perlengkapan Haji Direktorat Pelayanan Haji Dalam Negeri</v>
          </cell>
          <cell r="G195">
            <v>41855</v>
          </cell>
          <cell r="H195">
            <v>6</v>
          </cell>
          <cell r="I195">
            <v>5</v>
          </cell>
          <cell r="J195">
            <v>2616</v>
          </cell>
          <cell r="M195" t="str">
            <v>Universitas Ahmad Dahlan</v>
          </cell>
          <cell r="N195">
            <v>2006</v>
          </cell>
          <cell r="O195" t="str">
            <v>S1</v>
          </cell>
          <cell r="P195" t="str">
            <v>Psikologi</v>
          </cell>
          <cell r="Q195">
            <v>12040</v>
          </cell>
          <cell r="R195" t="str">
            <v>Jakarta, 14 Maret 1982</v>
          </cell>
          <cell r="S195">
            <v>39448</v>
          </cell>
          <cell r="T195">
            <v>30024</v>
          </cell>
          <cell r="U195">
            <v>51241</v>
          </cell>
          <cell r="V195">
            <v>3</v>
          </cell>
          <cell r="W195" t="str">
            <v>3.2</v>
          </cell>
          <cell r="X195">
            <v>1</v>
          </cell>
          <cell r="Y195" t="str">
            <v>a</v>
          </cell>
          <cell r="Z195" t="str">
            <v>P</v>
          </cell>
          <cell r="AA195" t="str">
            <v>Jl. Karbela Selatan No. 4A RT. 005 RW. 004, Setia Budi</v>
          </cell>
          <cell r="AB195" t="str">
            <v>081386112300</v>
          </cell>
          <cell r="AC195" t="str">
            <v>Jkt</v>
          </cell>
          <cell r="AD195" t="str">
            <v>KP April 2016</v>
          </cell>
          <cell r="AK195" t="str">
            <v>NUR ARIF MUHAMMAD, S.Psi.</v>
          </cell>
          <cell r="AL195" t="str">
            <v>Nur Arif Muhammad, S.Psi.</v>
          </cell>
        </row>
        <row r="196">
          <cell r="A196">
            <v>184</v>
          </cell>
          <cell r="B196" t="str">
            <v>IBRAHIM BASYIR, S.Th.I</v>
          </cell>
          <cell r="C196" t="str">
            <v>198102012002121003</v>
          </cell>
          <cell r="D196" t="str">
            <v>III/b</v>
          </cell>
          <cell r="E196">
            <v>41000</v>
          </cell>
          <cell r="F196" t="str">
            <v>Pelaksana pada Subbag Perlengkapan dan Barang Milik Negara Bagian Umum Sekretariat Ditjen PHU</v>
          </cell>
          <cell r="G196">
            <v>41883</v>
          </cell>
          <cell r="H196">
            <v>6</v>
          </cell>
          <cell r="I196">
            <v>9</v>
          </cell>
          <cell r="J196">
            <v>4473</v>
          </cell>
          <cell r="M196" t="str">
            <v>UIN JKT</v>
          </cell>
          <cell r="N196">
            <v>2006</v>
          </cell>
          <cell r="O196" t="str">
            <v>S1</v>
          </cell>
          <cell r="P196" t="str">
            <v>Perbandingan Agama</v>
          </cell>
          <cell r="Q196">
            <v>12446</v>
          </cell>
          <cell r="R196" t="str">
            <v>Jakarta, 1 Februari 1981</v>
          </cell>
          <cell r="S196">
            <v>37591</v>
          </cell>
          <cell r="T196">
            <v>29618</v>
          </cell>
          <cell r="U196">
            <v>50835</v>
          </cell>
          <cell r="V196">
            <v>1</v>
          </cell>
          <cell r="W196" t="str">
            <v>1.4</v>
          </cell>
          <cell r="X196">
            <v>1</v>
          </cell>
          <cell r="Y196" t="str">
            <v>a</v>
          </cell>
          <cell r="Z196" t="str">
            <v>P</v>
          </cell>
          <cell r="AA196" t="str">
            <v xml:space="preserve">Komp. Depag, Pamulang </v>
          </cell>
          <cell r="AB196" t="str">
            <v>082123216969</v>
          </cell>
          <cell r="AC196" t="str">
            <v>Tangerang</v>
          </cell>
          <cell r="AK196" t="str">
            <v>IBRAHIM BASYIR, S.Th.I</v>
          </cell>
          <cell r="AL196" t="str">
            <v>Ibrahim Basyir, S.Th.I</v>
          </cell>
        </row>
        <row r="197">
          <cell r="A197">
            <v>185</v>
          </cell>
          <cell r="B197" t="str">
            <v xml:space="preserve">SRIMULYO </v>
          </cell>
          <cell r="C197" t="str">
            <v>196509261989031001</v>
          </cell>
          <cell r="D197" t="str">
            <v>III/b</v>
          </cell>
          <cell r="E197">
            <v>41183</v>
          </cell>
          <cell r="F197" t="str">
            <v>Pelaksana pada Subbag Tata Usaha Direktorat Pelayanan Haji Dalam Negeri</v>
          </cell>
          <cell r="G197">
            <v>41730</v>
          </cell>
          <cell r="H197">
            <v>18</v>
          </cell>
          <cell r="I197">
            <v>7</v>
          </cell>
          <cell r="J197">
            <v>9496</v>
          </cell>
          <cell r="M197" t="str">
            <v xml:space="preserve"> SMA</v>
          </cell>
          <cell r="N197">
            <v>1984</v>
          </cell>
          <cell r="O197" t="str">
            <v>SLTA</v>
          </cell>
          <cell r="Q197">
            <v>18053</v>
          </cell>
          <cell r="R197" t="str">
            <v>Jakarta, 26 September 1965</v>
          </cell>
          <cell r="S197">
            <v>32568</v>
          </cell>
          <cell r="T197">
            <v>24011</v>
          </cell>
          <cell r="U197">
            <v>45228</v>
          </cell>
          <cell r="V197">
            <v>3</v>
          </cell>
          <cell r="W197" t="str">
            <v>3.5</v>
          </cell>
          <cell r="X197">
            <v>1</v>
          </cell>
          <cell r="Y197" t="str">
            <v>c</v>
          </cell>
          <cell r="Z197" t="str">
            <v>P</v>
          </cell>
          <cell r="AA197" t="str">
            <v>Jl.Cileduk Raya No. 10 Rt.10/05 Ulujami Kebayoran Lama Jakarta Selatan</v>
          </cell>
          <cell r="AB197" t="str">
            <v>08567353368</v>
          </cell>
          <cell r="AC197" t="str">
            <v>Jkt</v>
          </cell>
          <cell r="AD197" t="str">
            <v>KP Oktober 2016</v>
          </cell>
          <cell r="AK197" t="str">
            <v>H. R. M. SRIMULYO S.</v>
          </cell>
          <cell r="AL197" t="str">
            <v>H. R. M. Srimulyo S.</v>
          </cell>
        </row>
        <row r="198">
          <cell r="A198">
            <v>186</v>
          </cell>
          <cell r="B198" t="str">
            <v>WAHYU UTOMO</v>
          </cell>
          <cell r="C198" t="str">
            <v>197303042000031003</v>
          </cell>
          <cell r="D198">
            <v>3</v>
          </cell>
          <cell r="E198" t="str">
            <v>b</v>
          </cell>
          <cell r="F198" t="str">
            <v>Kasi Pendaftaran Haji Reguler</v>
          </cell>
          <cell r="G198">
            <v>42053</v>
          </cell>
          <cell r="H198">
            <v>11</v>
          </cell>
          <cell r="I198">
            <v>1</v>
          </cell>
          <cell r="J198">
            <v>5478</v>
          </cell>
          <cell r="M198" t="str">
            <v>AMIK</v>
          </cell>
          <cell r="N198">
            <v>1997</v>
          </cell>
          <cell r="O198" t="str">
            <v>D3</v>
          </cell>
          <cell r="P198" t="str">
            <v>Teknik Komputer</v>
          </cell>
          <cell r="Q198">
            <v>15337</v>
          </cell>
          <cell r="R198" t="str">
            <v>Jakarta, 4 Maret 1973</v>
          </cell>
          <cell r="S198">
            <v>36586</v>
          </cell>
          <cell r="T198">
            <v>26727</v>
          </cell>
          <cell r="U198">
            <v>47944</v>
          </cell>
          <cell r="V198">
            <v>3</v>
          </cell>
          <cell r="W198" t="str">
            <v>3.1</v>
          </cell>
          <cell r="X198">
            <v>1</v>
          </cell>
          <cell r="Y198" t="str">
            <v>b</v>
          </cell>
          <cell r="Z198" t="str">
            <v>P</v>
          </cell>
          <cell r="AA198" t="str">
            <v>Jl. Juragan Sinda, RT 1 / RW 2 No.12, Kukusan, Depok</v>
          </cell>
          <cell r="AB198" t="str">
            <v>(021) 7869946, 08158007711, 085890873456</v>
          </cell>
          <cell r="AC198" t="str">
            <v>Depok</v>
          </cell>
          <cell r="AD198" t="str">
            <v>KP April 2017</v>
          </cell>
          <cell r="AK198" t="str">
            <v>H. WAHYU UTOMO, A.Md</v>
          </cell>
          <cell r="AL198" t="str">
            <v>H. Wahyu Utomo, A.Md</v>
          </cell>
        </row>
        <row r="199">
          <cell r="A199">
            <v>187</v>
          </cell>
          <cell r="B199" t="str">
            <v>H. M. WAHJU YULIJANTO, S.Kom</v>
          </cell>
          <cell r="C199" t="str">
            <v>196807221993031007</v>
          </cell>
          <cell r="D199" t="str">
            <v>III/b</v>
          </cell>
          <cell r="E199">
            <v>41365</v>
          </cell>
          <cell r="F199" t="str">
            <v>Pelaksana pada Seksi Verifikasi Subdit Pelaksanaan Anggaran Operasional Haji Direktorat Pengelolaan Dana Haji</v>
          </cell>
          <cell r="G199">
            <v>41730</v>
          </cell>
          <cell r="H199">
            <v>15</v>
          </cell>
          <cell r="I199">
            <v>1</v>
          </cell>
          <cell r="J199">
            <v>8035</v>
          </cell>
          <cell r="M199" t="str">
            <v>STMIK Muhammadiyah</v>
          </cell>
          <cell r="N199">
            <v>2011</v>
          </cell>
          <cell r="O199" t="str">
            <v>S1</v>
          </cell>
          <cell r="P199" t="str">
            <v>Sistem Informasi</v>
          </cell>
          <cell r="Q199">
            <v>17023</v>
          </cell>
          <cell r="R199" t="str">
            <v>Bantul, 22 Juli 1968</v>
          </cell>
          <cell r="S199">
            <v>34029</v>
          </cell>
          <cell r="T199">
            <v>25041</v>
          </cell>
          <cell r="U199">
            <v>46258</v>
          </cell>
          <cell r="V199">
            <v>5</v>
          </cell>
          <cell r="W199" t="str">
            <v>5.2</v>
          </cell>
          <cell r="X199">
            <v>1</v>
          </cell>
          <cell r="Y199" t="str">
            <v>c</v>
          </cell>
          <cell r="Z199" t="str">
            <v>P</v>
          </cell>
          <cell r="AA199" t="str">
            <v>Jl. H. Enjang No. 59 RT 008 / RW 01 Kaisari Pasar Rebo Jakarta Timur 13790</v>
          </cell>
          <cell r="AB199" t="str">
            <v>08129482065, (021) 8729660</v>
          </cell>
          <cell r="AC199" t="str">
            <v>Jkt</v>
          </cell>
          <cell r="AD199" t="str">
            <v>KP April 2017</v>
          </cell>
          <cell r="AK199" t="str">
            <v>H. M. WAHYU JULIYANTO, S.Kom</v>
          </cell>
          <cell r="AL199" t="str">
            <v>H. M. Wahyu Juliyanto, S.Kom</v>
          </cell>
        </row>
        <row r="200">
          <cell r="A200">
            <v>188</v>
          </cell>
          <cell r="B200" t="str">
            <v>Hj. NANI  HERYANI</v>
          </cell>
          <cell r="C200" t="str">
            <v>197005011993032003</v>
          </cell>
          <cell r="D200" t="str">
            <v>III/b</v>
          </cell>
          <cell r="E200">
            <v>41365</v>
          </cell>
          <cell r="F200" t="str">
            <v>Pelaksana pada Seksi Penilaian Kinerja Petugas Subdit Pembinaan Petugas Haji Direktorat Pembinaan Haji dan Umrah</v>
          </cell>
          <cell r="G200">
            <v>41730</v>
          </cell>
          <cell r="H200">
            <v>15</v>
          </cell>
          <cell r="I200">
            <v>1</v>
          </cell>
          <cell r="J200">
            <v>8035</v>
          </cell>
          <cell r="M200" t="str">
            <v xml:space="preserve"> MAN</v>
          </cell>
          <cell r="N200">
            <v>1990</v>
          </cell>
          <cell r="O200" t="str">
            <v>SLTA</v>
          </cell>
          <cell r="Q200">
            <v>16375</v>
          </cell>
          <cell r="R200" t="str">
            <v>Lebak, 1 Mei 1970</v>
          </cell>
          <cell r="S200">
            <v>34029</v>
          </cell>
          <cell r="T200">
            <v>25689</v>
          </cell>
          <cell r="U200">
            <v>46906</v>
          </cell>
          <cell r="V200">
            <v>2</v>
          </cell>
          <cell r="W200" t="str">
            <v>2.2</v>
          </cell>
          <cell r="X200">
            <v>1</v>
          </cell>
          <cell r="Y200" t="str">
            <v>c</v>
          </cell>
          <cell r="Z200" t="str">
            <v>W</v>
          </cell>
          <cell r="AA200" t="str">
            <v>Jl.Oskar Raya Rt.01/02 Bambu Apus Pamulang Tangerang Selatan</v>
          </cell>
          <cell r="AB200" t="str">
            <v>081319069139</v>
          </cell>
          <cell r="AC200" t="str">
            <v>Tangerang</v>
          </cell>
          <cell r="AD200" t="str">
            <v>KP April 2017</v>
          </cell>
          <cell r="AK200" t="str">
            <v>Hj. NANI  HERYANI</v>
          </cell>
          <cell r="AL200" t="str">
            <v>Hj. Nani  Heryani</v>
          </cell>
        </row>
        <row r="201">
          <cell r="A201">
            <v>189</v>
          </cell>
          <cell r="B201" t="str">
            <v>EVI ALHUDARI</v>
          </cell>
          <cell r="C201" t="str">
            <v>197007082000031002</v>
          </cell>
          <cell r="D201">
            <v>3</v>
          </cell>
          <cell r="E201" t="str">
            <v>b</v>
          </cell>
          <cell r="F201" t="str">
            <v xml:space="preserve">Pelaksana Subdit Pendaftaran Haji </v>
          </cell>
          <cell r="G201">
            <v>41730</v>
          </cell>
          <cell r="H201">
            <v>11</v>
          </cell>
          <cell r="I201">
            <v>1</v>
          </cell>
          <cell r="J201">
            <v>5478</v>
          </cell>
          <cell r="M201" t="str">
            <v>AMIK</v>
          </cell>
          <cell r="N201">
            <v>1995</v>
          </cell>
          <cell r="O201" t="str">
            <v>D3</v>
          </cell>
          <cell r="P201" t="str">
            <v>Teknik Komputer</v>
          </cell>
          <cell r="Q201">
            <v>16307</v>
          </cell>
          <cell r="R201" t="str">
            <v>Palembang, 8 Juli 1970</v>
          </cell>
          <cell r="S201">
            <v>36586</v>
          </cell>
          <cell r="T201">
            <v>25757</v>
          </cell>
          <cell r="U201">
            <v>46974</v>
          </cell>
          <cell r="V201">
            <v>3</v>
          </cell>
          <cell r="W201" t="str">
            <v>3.1</v>
          </cell>
          <cell r="X201">
            <v>1</v>
          </cell>
          <cell r="Y201" t="str">
            <v>c</v>
          </cell>
          <cell r="Z201" t="str">
            <v>P</v>
          </cell>
          <cell r="AA201" t="str">
            <v>Perumahan Duta bintaro Blok G.12/14 Kunciran tangerang 15144</v>
          </cell>
          <cell r="AB201" t="str">
            <v>08161611195</v>
          </cell>
          <cell r="AC201" t="str">
            <v>Tangerang</v>
          </cell>
          <cell r="AD201" t="str">
            <v>KP April 2017</v>
          </cell>
          <cell r="AK201" t="str">
            <v>H. EVI ALHUDARI, A.Md</v>
          </cell>
          <cell r="AL201" t="str">
            <v>H. Evi Alhudari, A.Md</v>
          </cell>
        </row>
        <row r="202">
          <cell r="A202">
            <v>190</v>
          </cell>
          <cell r="B202" t="str">
            <v>Hj. FAADIA PURI ROSA, SE</v>
          </cell>
          <cell r="C202" t="str">
            <v>197710282009012007</v>
          </cell>
          <cell r="D202" t="str">
            <v>III/b</v>
          </cell>
          <cell r="E202">
            <v>41365</v>
          </cell>
          <cell r="F202" t="str">
            <v>Pelaksana pada Seksi Penyiapan Katering Subdit Katering Haji Direktorat Pelayanan Haji Luar Negeri</v>
          </cell>
          <cell r="G202">
            <v>41730</v>
          </cell>
          <cell r="H202">
            <v>4</v>
          </cell>
          <cell r="I202">
            <v>3</v>
          </cell>
          <cell r="J202">
            <v>2250</v>
          </cell>
          <cell r="M202" t="str">
            <v>USM</v>
          </cell>
          <cell r="N202">
            <v>2005</v>
          </cell>
          <cell r="O202" t="str">
            <v>S1</v>
          </cell>
          <cell r="P202" t="str">
            <v>Akuntansi</v>
          </cell>
          <cell r="Q202">
            <v>13638</v>
          </cell>
          <cell r="R202" t="str">
            <v>Surakarta, 28 Oktober 1977</v>
          </cell>
          <cell r="S202">
            <v>39814</v>
          </cell>
          <cell r="T202">
            <v>28426</v>
          </cell>
          <cell r="U202">
            <v>49643</v>
          </cell>
          <cell r="V202">
            <v>4</v>
          </cell>
          <cell r="W202" t="str">
            <v>4.2</v>
          </cell>
          <cell r="X202">
            <v>1</v>
          </cell>
          <cell r="Y202" t="str">
            <v>b</v>
          </cell>
          <cell r="Z202" t="str">
            <v>W</v>
          </cell>
          <cell r="AA202" t="str">
            <v>Jl.Cempaka Jaya No.4 Rt.03/06 Jati Cempaka Pondok Gede Kota Bekasi</v>
          </cell>
          <cell r="AB202" t="str">
            <v>08886709192</v>
          </cell>
          <cell r="AC202" t="str">
            <v>Bekasi</v>
          </cell>
          <cell r="AD202" t="str">
            <v>KP April 2017</v>
          </cell>
          <cell r="AK202" t="str">
            <v>Hj. FAADIA PURI ROSA, SE</v>
          </cell>
          <cell r="AL202" t="str">
            <v>Hj. Faadia Puri Rosa, Se</v>
          </cell>
        </row>
        <row r="203">
          <cell r="A203">
            <v>191</v>
          </cell>
          <cell r="B203" t="str">
            <v>H. ISDWIRAHMARTO, S.I.P</v>
          </cell>
          <cell r="C203" t="str">
            <v>198003102009011017</v>
          </cell>
          <cell r="D203" t="str">
            <v>III/b</v>
          </cell>
          <cell r="E203">
            <v>41365</v>
          </cell>
          <cell r="F203" t="str">
            <v>Pelaksana pada Seksi Pelayanan Asrama Haji Subdit Asrama Haji Direktorat Pelayanan Haji Dalam Negeri</v>
          </cell>
          <cell r="G203">
            <v>41730</v>
          </cell>
          <cell r="H203">
            <v>4</v>
          </cell>
          <cell r="I203">
            <v>3</v>
          </cell>
          <cell r="J203">
            <v>2250</v>
          </cell>
          <cell r="M203" t="str">
            <v>UGM</v>
          </cell>
          <cell r="N203">
            <v>2003</v>
          </cell>
          <cell r="O203" t="str">
            <v>S1</v>
          </cell>
          <cell r="P203" t="str">
            <v>Ilmu Administrasi Negara</v>
          </cell>
          <cell r="Q203">
            <v>12774</v>
          </cell>
          <cell r="R203" t="str">
            <v>Yogyakarta, 10 Maret 1980</v>
          </cell>
          <cell r="S203">
            <v>39814</v>
          </cell>
          <cell r="T203">
            <v>29290</v>
          </cell>
          <cell r="U203">
            <v>50507</v>
          </cell>
          <cell r="V203">
            <v>3</v>
          </cell>
          <cell r="W203" t="str">
            <v>3.3</v>
          </cell>
          <cell r="X203">
            <v>1</v>
          </cell>
          <cell r="Y203" t="str">
            <v>b</v>
          </cell>
          <cell r="Z203" t="str">
            <v>P</v>
          </cell>
          <cell r="AA203" t="str">
            <v>Jl.Pejaten Raya No.107;Jati Padang Pasar Minggu Jakarta Selatan</v>
          </cell>
          <cell r="AB203" t="str">
            <v>081227354809</v>
          </cell>
          <cell r="AC203" t="str">
            <v>Jkt</v>
          </cell>
          <cell r="AD203" t="str">
            <v>KP April 2017</v>
          </cell>
          <cell r="AK203" t="str">
            <v>H. ISDWIRAHMARTO, S.IP</v>
          </cell>
          <cell r="AL203" t="str">
            <v>H. Isdwirahmarto, S.Ip</v>
          </cell>
        </row>
        <row r="204">
          <cell r="A204">
            <v>192</v>
          </cell>
          <cell r="B204" t="str">
            <v>H. YUSUF PRASETYO, S.Si</v>
          </cell>
          <cell r="C204" t="str">
            <v>198401152009011009</v>
          </cell>
          <cell r="D204" t="str">
            <v>III/b</v>
          </cell>
          <cell r="E204">
            <v>41365</v>
          </cell>
          <cell r="F204" t="str">
            <v>Pelaksana pada Subbag Organisasi dan Tatalaksana Bagian Ortala dan Kepegawaian Sekretariat Ditjen PHU</v>
          </cell>
          <cell r="G204">
            <v>41730</v>
          </cell>
          <cell r="H204">
            <v>4</v>
          </cell>
          <cell r="I204">
            <v>3</v>
          </cell>
          <cell r="J204">
            <v>2250</v>
          </cell>
          <cell r="M204" t="str">
            <v>IPB</v>
          </cell>
          <cell r="N204">
            <v>2007</v>
          </cell>
          <cell r="O204" t="str">
            <v>S1</v>
          </cell>
          <cell r="P204" t="str">
            <v>Statistika</v>
          </cell>
          <cell r="Q204">
            <v>11368</v>
          </cell>
          <cell r="R204" t="str">
            <v>Bogor, 15 Januari 1984</v>
          </cell>
          <cell r="S204">
            <v>39814</v>
          </cell>
          <cell r="T204">
            <v>30696</v>
          </cell>
          <cell r="U204">
            <v>51913</v>
          </cell>
          <cell r="V204">
            <v>1</v>
          </cell>
          <cell r="W204" t="str">
            <v>1.2</v>
          </cell>
          <cell r="X204">
            <v>2</v>
          </cell>
          <cell r="Y204" t="str">
            <v>a</v>
          </cell>
          <cell r="Z204" t="str">
            <v>P</v>
          </cell>
          <cell r="AA204" t="str">
            <v>Jl.Bakti 2 No 63 Rt.05/06 Kel Tugu Kec. Cimanggis Depok</v>
          </cell>
          <cell r="AB204" t="str">
            <v>26266775, 081282088821</v>
          </cell>
          <cell r="AC204" t="str">
            <v>Depok</v>
          </cell>
          <cell r="AD204" t="str">
            <v>KP April 2017</v>
          </cell>
          <cell r="AK204" t="str">
            <v>H. YUSUF PRASETYO, S.Si</v>
          </cell>
          <cell r="AL204" t="str">
            <v>H. Yusuf Prasetyo, S.Si</v>
          </cell>
        </row>
        <row r="205">
          <cell r="A205">
            <v>193</v>
          </cell>
          <cell r="B205" t="str">
            <v>H. ELIES ULWIYAH, SE</v>
          </cell>
          <cell r="C205" t="str">
            <v>198403062009012010</v>
          </cell>
          <cell r="D205" t="str">
            <v>III/b</v>
          </cell>
          <cell r="E205">
            <v>41365</v>
          </cell>
          <cell r="F205" t="str">
            <v>Pelaksana pada Subbag Pelaksanaan Anggaran dan Perbendaharaan Bagian Perencanaan dan Keuangan Sekretariat Ditjen PHU</v>
          </cell>
          <cell r="G205">
            <v>42036</v>
          </cell>
          <cell r="H205">
            <v>4</v>
          </cell>
          <cell r="I205">
            <v>3</v>
          </cell>
          <cell r="J205">
            <v>2250</v>
          </cell>
          <cell r="M205" t="str">
            <v>UTJ</v>
          </cell>
          <cell r="N205">
            <v>2008</v>
          </cell>
          <cell r="O205" t="str">
            <v>S1</v>
          </cell>
          <cell r="P205" t="str">
            <v>Akuntansi</v>
          </cell>
          <cell r="Q205">
            <v>11317</v>
          </cell>
          <cell r="R205" t="str">
            <v>Jakarta, 6 Maret 1984</v>
          </cell>
          <cell r="S205">
            <v>39814</v>
          </cell>
          <cell r="T205">
            <v>30747</v>
          </cell>
          <cell r="U205">
            <v>51964</v>
          </cell>
          <cell r="V205">
            <v>1</v>
          </cell>
          <cell r="W205" t="str">
            <v>1.1</v>
          </cell>
          <cell r="X205">
            <v>1</v>
          </cell>
          <cell r="Y205" t="str">
            <v>a</v>
          </cell>
          <cell r="Z205" t="str">
            <v>W</v>
          </cell>
          <cell r="AA205" t="str">
            <v>Jl.Swadaya I Gg.Dadap No.68 Rt.03/09 Pejaten Timur Pasar Minggu</v>
          </cell>
          <cell r="AB205" t="str">
            <v>081286361984</v>
          </cell>
          <cell r="AC205" t="str">
            <v>Jkt</v>
          </cell>
          <cell r="AD205" t="str">
            <v>KP April 2017</v>
          </cell>
          <cell r="AK205" t="str">
            <v>H. ELIES ULWIYAH, SE</v>
          </cell>
          <cell r="AL205" t="str">
            <v>H. Elies Ulwiyah, Se</v>
          </cell>
        </row>
        <row r="206">
          <cell r="A206">
            <v>194</v>
          </cell>
          <cell r="B206" t="str">
            <v>H. SHANDY FURKAN RAHMAN, SH</v>
          </cell>
          <cell r="C206" t="str">
            <v>197903162009011008</v>
          </cell>
          <cell r="D206" t="str">
            <v>III/b</v>
          </cell>
          <cell r="E206">
            <v>41365</v>
          </cell>
          <cell r="F206" t="str">
            <v>Pelaksana pada Subbag Hukum dan Peraturan Perundang-undangan Bagian Ortala dan Kepegawaian Sekretariat Ditjen PHU</v>
          </cell>
          <cell r="G206">
            <v>41730</v>
          </cell>
          <cell r="H206">
            <v>4</v>
          </cell>
          <cell r="I206">
            <v>3</v>
          </cell>
          <cell r="J206">
            <v>2250</v>
          </cell>
          <cell r="M206" t="str">
            <v>BOROBUDUR</v>
          </cell>
          <cell r="N206">
            <v>2002</v>
          </cell>
          <cell r="O206" t="str">
            <v>S1</v>
          </cell>
          <cell r="P206" t="str">
            <v>Ilmu Hukum</v>
          </cell>
          <cell r="Q206">
            <v>13134</v>
          </cell>
          <cell r="R206" t="str">
            <v>Pasuruan, 16 Maret 1979</v>
          </cell>
          <cell r="S206">
            <v>39814</v>
          </cell>
          <cell r="T206">
            <v>28930</v>
          </cell>
          <cell r="U206">
            <v>50147</v>
          </cell>
          <cell r="V206">
            <v>1</v>
          </cell>
          <cell r="W206" t="str">
            <v>1.2</v>
          </cell>
          <cell r="X206">
            <v>1</v>
          </cell>
          <cell r="Y206" t="str">
            <v>b</v>
          </cell>
          <cell r="Z206" t="str">
            <v>P</v>
          </cell>
          <cell r="AA206" t="str">
            <v>Jl.Bekasi Timur I Dalam No.10 c Rt.02/03 Rawabunga Jatinegara Jakarta Timur</v>
          </cell>
          <cell r="AB206" t="str">
            <v>02130392401, 08158721405</v>
          </cell>
          <cell r="AC206" t="str">
            <v>Jkt</v>
          </cell>
          <cell r="AD206" t="str">
            <v>KP April 2017</v>
          </cell>
          <cell r="AK206" t="str">
            <v>H. SHANDY FURKAN RAHMAN, SH</v>
          </cell>
          <cell r="AL206" t="str">
            <v>H. Shandy Furkan Rahman, Sh</v>
          </cell>
        </row>
        <row r="207">
          <cell r="A207">
            <v>195</v>
          </cell>
          <cell r="B207" t="str">
            <v>H. PURWADI YULIANTORO, S.I.P</v>
          </cell>
          <cell r="C207" t="str">
            <v>197507182009011004</v>
          </cell>
          <cell r="D207" t="str">
            <v>III/b</v>
          </cell>
          <cell r="E207">
            <v>41365</v>
          </cell>
          <cell r="F207" t="str">
            <v>Pelaksana pada Seksi Penyiapan Asrama Haji Subdit Asrama Haji Direktorat Pelayanan Haji Dalam Negeri</v>
          </cell>
          <cell r="G207">
            <v>41730</v>
          </cell>
          <cell r="H207">
            <v>4</v>
          </cell>
          <cell r="I207">
            <v>3</v>
          </cell>
          <cell r="J207">
            <v>2250</v>
          </cell>
          <cell r="M207" t="str">
            <v>STI SOSPOL</v>
          </cell>
          <cell r="N207">
            <v>2006</v>
          </cell>
          <cell r="O207" t="str">
            <v>S1</v>
          </cell>
          <cell r="P207" t="str">
            <v>Administrasi Negara</v>
          </cell>
          <cell r="Q207">
            <v>14471</v>
          </cell>
          <cell r="R207" t="str">
            <v>Yogyakarta, 18 Juli 1975</v>
          </cell>
          <cell r="S207">
            <v>39814</v>
          </cell>
          <cell r="T207">
            <v>27593</v>
          </cell>
          <cell r="U207">
            <v>48810</v>
          </cell>
          <cell r="V207">
            <v>3</v>
          </cell>
          <cell r="W207" t="str">
            <v>3.3</v>
          </cell>
          <cell r="X207">
            <v>1</v>
          </cell>
          <cell r="Y207" t="str">
            <v>b</v>
          </cell>
          <cell r="Z207" t="str">
            <v>P</v>
          </cell>
          <cell r="AA207" t="str">
            <v>Jl.Raya Ragunan 29 C Jatipadang Pasarminggu Jakarta Selatan</v>
          </cell>
          <cell r="AB207" t="str">
            <v>081802701871</v>
          </cell>
          <cell r="AC207" t="str">
            <v>Jkt</v>
          </cell>
          <cell r="AD207" t="str">
            <v>KP April 2017</v>
          </cell>
          <cell r="AK207" t="str">
            <v>H. PURWADI YULIANTORO, S.IP</v>
          </cell>
          <cell r="AL207" t="str">
            <v>H. Purwadi Yuliantoro, S.Ip</v>
          </cell>
        </row>
        <row r="208">
          <cell r="A208">
            <v>196</v>
          </cell>
          <cell r="B208" t="str">
            <v>REZA MUHAMMAD</v>
          </cell>
          <cell r="C208" t="str">
            <v>198401192009011006</v>
          </cell>
          <cell r="D208" t="str">
            <v>III/b</v>
          </cell>
          <cell r="E208">
            <v>41365</v>
          </cell>
          <cell r="F208" t="str">
            <v>Pelaksana Bagian Sistem Informasi Haji Terpadu</v>
          </cell>
          <cell r="G208">
            <v>41730</v>
          </cell>
          <cell r="H208">
            <v>4</v>
          </cell>
          <cell r="I208">
            <v>3</v>
          </cell>
          <cell r="J208">
            <v>2250</v>
          </cell>
          <cell r="M208" t="str">
            <v>UIN JKT</v>
          </cell>
          <cell r="N208">
            <v>2008</v>
          </cell>
          <cell r="O208" t="str">
            <v>S1</v>
          </cell>
          <cell r="P208" t="str">
            <v>Teknik Informatika</v>
          </cell>
          <cell r="Q208">
            <v>11364</v>
          </cell>
          <cell r="R208" t="str">
            <v>Jakarta, 19 Januari 1984</v>
          </cell>
          <cell r="S208">
            <v>39814</v>
          </cell>
          <cell r="T208">
            <v>30700</v>
          </cell>
          <cell r="U208">
            <v>51917</v>
          </cell>
          <cell r="V208">
            <v>1</v>
          </cell>
          <cell r="W208" t="str">
            <v>1.3</v>
          </cell>
          <cell r="X208">
            <v>1</v>
          </cell>
          <cell r="Y208" t="str">
            <v>a</v>
          </cell>
          <cell r="Z208" t="str">
            <v>P</v>
          </cell>
          <cell r="AA208" t="str">
            <v>Jl.Kerta Mukti GG H Mipan No.67 Ciputat Tangsel</v>
          </cell>
          <cell r="AB208" t="str">
            <v>081319024902</v>
          </cell>
          <cell r="AC208" t="str">
            <v>Tangerang</v>
          </cell>
          <cell r="AD208" t="str">
            <v>KP April 2017</v>
          </cell>
          <cell r="AK208" t="str">
            <v>H. REZA MUHAMMAD, S.Kom</v>
          </cell>
          <cell r="AL208" t="str">
            <v>H. Reza Muhammad, S.Kom</v>
          </cell>
        </row>
        <row r="209">
          <cell r="A209">
            <v>197</v>
          </cell>
          <cell r="B209" t="str">
            <v>H. AGUS SUPRIYONO, SE, M.Ak</v>
          </cell>
          <cell r="C209" t="str">
            <v>197707092009011007</v>
          </cell>
          <cell r="D209" t="str">
            <v>III/b</v>
          </cell>
          <cell r="E209">
            <v>41365</v>
          </cell>
          <cell r="F209" t="str">
            <v>Pelaksana pada Seksi Perbendaharaan Operasional Haji Subdit Pelaksanaan Anggaran Operasional Haji Direktorat Pengelolaan Dana Haji</v>
          </cell>
          <cell r="G209">
            <v>41730</v>
          </cell>
          <cell r="H209">
            <v>4</v>
          </cell>
          <cell r="I209">
            <v>3</v>
          </cell>
          <cell r="J209">
            <v>2250</v>
          </cell>
          <cell r="M209" t="str">
            <v>STIE YAI</v>
          </cell>
          <cell r="N209">
            <v>2013</v>
          </cell>
          <cell r="O209" t="str">
            <v>S2</v>
          </cell>
          <cell r="P209" t="str">
            <v>Akuntansi</v>
          </cell>
          <cell r="Q209">
            <v>13749</v>
          </cell>
          <cell r="R209" t="str">
            <v>Jakarta, 9 Juli 1977</v>
          </cell>
          <cell r="S209">
            <v>39814</v>
          </cell>
          <cell r="T209">
            <v>28315</v>
          </cell>
          <cell r="U209">
            <v>49532</v>
          </cell>
          <cell r="V209">
            <v>5</v>
          </cell>
          <cell r="W209" t="str">
            <v>5.2</v>
          </cell>
          <cell r="X209">
            <v>2</v>
          </cell>
          <cell r="Y209" t="str">
            <v>b</v>
          </cell>
          <cell r="Z209" t="str">
            <v>P</v>
          </cell>
          <cell r="AA209" t="str">
            <v>Jl. Pembina V, RT 8 / RW 6 No.12, Kel. Palmeriam, Kec. Matraman, Jakarta Timur</v>
          </cell>
          <cell r="AB209" t="str">
            <v>085781721777</v>
          </cell>
          <cell r="AC209" t="str">
            <v>Jkt</v>
          </cell>
          <cell r="AD209" t="str">
            <v>KP April 2017</v>
          </cell>
          <cell r="AK209" t="str">
            <v>H. AGUS SUPRIYONO, SE</v>
          </cell>
          <cell r="AL209" t="str">
            <v>H. Agus Supriyono, Se</v>
          </cell>
        </row>
        <row r="210">
          <cell r="A210">
            <v>198</v>
          </cell>
          <cell r="B210" t="str">
            <v>Hj. SITI NURMEINA, S.Sos</v>
          </cell>
          <cell r="C210" t="str">
            <v>197805102009012014</v>
          </cell>
          <cell r="D210" t="str">
            <v>III/b</v>
          </cell>
          <cell r="E210">
            <v>41365</v>
          </cell>
          <cell r="F210" t="str">
            <v>Pelaksana pada Seksi Penyiapan Transportasi Udara Subdit Transportasi Udara dan Perlindungan Haji Direktorat Pelayanan Haji Dalam Negeri</v>
          </cell>
          <cell r="G210">
            <v>41730</v>
          </cell>
          <cell r="H210">
            <v>4</v>
          </cell>
          <cell r="I210">
            <v>3</v>
          </cell>
          <cell r="J210">
            <v>2250</v>
          </cell>
          <cell r="M210" t="str">
            <v>MUSTOPO</v>
          </cell>
          <cell r="N210">
            <v>2002</v>
          </cell>
          <cell r="O210" t="str">
            <v>S1</v>
          </cell>
          <cell r="P210" t="str">
            <v>Administrasi Negara</v>
          </cell>
          <cell r="Q210">
            <v>13444</v>
          </cell>
          <cell r="R210" t="str">
            <v>Jakarta, 10 Mei 1978</v>
          </cell>
          <cell r="S210">
            <v>39814</v>
          </cell>
          <cell r="T210">
            <v>28620</v>
          </cell>
          <cell r="U210">
            <v>49837</v>
          </cell>
          <cell r="V210">
            <v>3</v>
          </cell>
          <cell r="W210" t="str">
            <v>3.4</v>
          </cell>
          <cell r="X210">
            <v>1</v>
          </cell>
          <cell r="Y210" t="str">
            <v>b</v>
          </cell>
          <cell r="Z210" t="str">
            <v>W</v>
          </cell>
          <cell r="AA210" t="str">
            <v>Komp. Peruri Jl. Berkah I/ RT.01/10 Sudimara Timur, Ciledug Tangerang</v>
          </cell>
          <cell r="AB210" t="str">
            <v>085883179977</v>
          </cell>
          <cell r="AC210" t="str">
            <v>Tangerang</v>
          </cell>
          <cell r="AD210" t="str">
            <v>KP April 2017</v>
          </cell>
          <cell r="AK210" t="str">
            <v>Hj. SITI NURMEINA, S.Sos</v>
          </cell>
          <cell r="AL210" t="str">
            <v>Hj. Siti Nurmeina, S.Sos</v>
          </cell>
        </row>
        <row r="211">
          <cell r="A211">
            <v>199</v>
          </cell>
          <cell r="B211" t="str">
            <v>Hj. RISA ARIYANI, S.Sos</v>
          </cell>
          <cell r="C211" t="str">
            <v>197504242009012003</v>
          </cell>
          <cell r="D211" t="str">
            <v>III/b</v>
          </cell>
          <cell r="E211">
            <v>41365</v>
          </cell>
          <cell r="F211" t="str">
            <v>Pelaksana pada Subbag Tata Usaha Direktorat Pembinaan Haji dan Umrah</v>
          </cell>
          <cell r="G211">
            <v>41730</v>
          </cell>
          <cell r="H211">
            <v>4</v>
          </cell>
          <cell r="I211">
            <v>3</v>
          </cell>
          <cell r="J211">
            <v>2250</v>
          </cell>
          <cell r="M211" t="str">
            <v>U. Pasundan</v>
          </cell>
          <cell r="N211">
            <v>1997</v>
          </cell>
          <cell r="O211" t="str">
            <v>S1</v>
          </cell>
          <cell r="P211" t="str">
            <v>Ilmu Administrasi Negara</v>
          </cell>
          <cell r="Q211">
            <v>14556</v>
          </cell>
          <cell r="R211" t="str">
            <v>Bandung, 24 April 1975</v>
          </cell>
          <cell r="S211">
            <v>39814</v>
          </cell>
          <cell r="T211">
            <v>27508</v>
          </cell>
          <cell r="U211">
            <v>48725</v>
          </cell>
          <cell r="V211">
            <v>2</v>
          </cell>
          <cell r="W211" t="str">
            <v>2.5</v>
          </cell>
          <cell r="X211">
            <v>1</v>
          </cell>
          <cell r="Y211" t="str">
            <v>b</v>
          </cell>
          <cell r="Z211" t="str">
            <v>W</v>
          </cell>
          <cell r="AA211" t="str">
            <v xml:space="preserve">Jl.Jurangan Sinda Raya No.I D Kukusan Beji Depok 16425 </v>
          </cell>
          <cell r="AB211" t="str">
            <v>08121161622</v>
          </cell>
          <cell r="AC211" t="str">
            <v>Depok</v>
          </cell>
          <cell r="AD211" t="str">
            <v>KP April 2017</v>
          </cell>
          <cell r="AK211" t="str">
            <v>Hj. RISA ARIYANI, S.Sos</v>
          </cell>
          <cell r="AL211" t="str">
            <v>Hj. Risa Ariyani, S.Sos</v>
          </cell>
        </row>
        <row r="212">
          <cell r="A212">
            <v>200</v>
          </cell>
          <cell r="B212" t="str">
            <v>LILI FITRIANI</v>
          </cell>
          <cell r="C212" t="str">
            <v>198309212009012015</v>
          </cell>
          <cell r="D212" t="str">
            <v>III/b</v>
          </cell>
          <cell r="E212">
            <v>41365</v>
          </cell>
          <cell r="F212" t="str">
            <v xml:space="preserve">Pelaksana Subdit Biaya Penyelenggaraan Ibadah Haji </v>
          </cell>
          <cell r="G212">
            <v>41730</v>
          </cell>
          <cell r="H212">
            <v>5</v>
          </cell>
          <cell r="I212">
            <v>1</v>
          </cell>
          <cell r="J212">
            <v>2250</v>
          </cell>
          <cell r="M212" t="str">
            <v>Universitas Indonesia</v>
          </cell>
          <cell r="N212">
            <v>2009</v>
          </cell>
          <cell r="O212" t="str">
            <v>S1</v>
          </cell>
          <cell r="P212" t="str">
            <v>Akuntansi</v>
          </cell>
          <cell r="Q212">
            <v>11484</v>
          </cell>
          <cell r="R212" t="str">
            <v>Jakarta, 21 September 1983</v>
          </cell>
          <cell r="S212">
            <v>39814</v>
          </cell>
          <cell r="T212">
            <v>30580</v>
          </cell>
          <cell r="U212">
            <v>51797</v>
          </cell>
          <cell r="V212">
            <v>5</v>
          </cell>
          <cell r="W212" t="str">
            <v>5.1</v>
          </cell>
          <cell r="X212">
            <v>1</v>
          </cell>
          <cell r="Y212" t="str">
            <v>a</v>
          </cell>
          <cell r="Z212" t="str">
            <v>W</v>
          </cell>
          <cell r="AA212" t="str">
            <v>Jl. Musi 5 Blok C11 No. 8 SBS - Bekasi Utara</v>
          </cell>
          <cell r="AB212" t="str">
            <v>081290037703</v>
          </cell>
          <cell r="AC212" t="str">
            <v>Bekasi</v>
          </cell>
          <cell r="AD212" t="str">
            <v>KP April 2017</v>
          </cell>
          <cell r="AK212" t="str">
            <v>LILI FITRIANI, SE</v>
          </cell>
          <cell r="AL212" t="str">
            <v>Lili Fitriani, Se</v>
          </cell>
        </row>
        <row r="213">
          <cell r="A213">
            <v>201</v>
          </cell>
          <cell r="B213" t="str">
            <v>RINA NURMALIA, SS</v>
          </cell>
          <cell r="C213" t="str">
            <v>198307202009012009</v>
          </cell>
          <cell r="D213" t="str">
            <v>III/b</v>
          </cell>
          <cell r="E213">
            <v>41365</v>
          </cell>
          <cell r="F213" t="str">
            <v>Pelaksana pada Subbag Organisasi dan Tatalaksana Bagian Ortala dan Kepegawaian Sekretariat Ditjen PHU</v>
          </cell>
          <cell r="G213">
            <v>41799</v>
          </cell>
          <cell r="H213">
            <v>5</v>
          </cell>
          <cell r="I213">
            <v>5</v>
          </cell>
          <cell r="J213">
            <v>2250</v>
          </cell>
          <cell r="M213" t="str">
            <v>Universitas Pendidikan Indonesia</v>
          </cell>
          <cell r="N213">
            <v>2006</v>
          </cell>
          <cell r="O213" t="str">
            <v>S1</v>
          </cell>
          <cell r="P213" t="str">
            <v>Bahasa dan Sastra Inggris</v>
          </cell>
          <cell r="Q213">
            <v>11547</v>
          </cell>
          <cell r="R213" t="str">
            <v>Jakarta, 20 Juli 1983</v>
          </cell>
          <cell r="S213">
            <v>39814</v>
          </cell>
          <cell r="T213">
            <v>30517</v>
          </cell>
          <cell r="U213">
            <v>51734</v>
          </cell>
          <cell r="V213">
            <v>1</v>
          </cell>
          <cell r="W213" t="str">
            <v>1.2</v>
          </cell>
          <cell r="X213">
            <v>1</v>
          </cell>
          <cell r="Y213" t="str">
            <v>a</v>
          </cell>
          <cell r="Z213" t="str">
            <v>W</v>
          </cell>
          <cell r="AA213" t="str">
            <v>Jl. Bungur Besar 17 No.9A RT.013 RW.01, Gunung Sahari Selatan, Kemayoran, Jakarta Pusat</v>
          </cell>
          <cell r="AB213" t="str">
            <v>08990922999</v>
          </cell>
          <cell r="AC213" t="str">
            <v>Jkt</v>
          </cell>
          <cell r="AD213" t="str">
            <v>KP April 2017</v>
          </cell>
          <cell r="AK213" t="str">
            <v>RINA NURMALIA, SS</v>
          </cell>
          <cell r="AL213" t="str">
            <v>Rina Nurmalia, Ss</v>
          </cell>
        </row>
        <row r="214">
          <cell r="A214">
            <v>202</v>
          </cell>
          <cell r="B214" t="str">
            <v>NINE NURUL ALWIYAH</v>
          </cell>
          <cell r="C214" t="str">
            <v>198209082009012011</v>
          </cell>
          <cell r="D214">
            <v>3</v>
          </cell>
          <cell r="E214" t="str">
            <v>b</v>
          </cell>
          <cell r="F214" t="str">
            <v>Pelaksana Subbag Tata Usaha Direktorat Pelayanan Haji Dalam Negeri</v>
          </cell>
          <cell r="G214">
            <v>41890</v>
          </cell>
          <cell r="H214">
            <v>5</v>
          </cell>
          <cell r="I214">
            <v>8</v>
          </cell>
          <cell r="J214">
            <v>2250</v>
          </cell>
          <cell r="M214" t="str">
            <v>Universitas Pancasila</v>
          </cell>
          <cell r="N214">
            <v>2006</v>
          </cell>
          <cell r="O214" t="str">
            <v>S1</v>
          </cell>
          <cell r="P214" t="str">
            <v>Manajemen</v>
          </cell>
          <cell r="Q214">
            <v>11862</v>
          </cell>
          <cell r="R214" t="str">
            <v>Jakarta, 8 September 1982</v>
          </cell>
          <cell r="S214">
            <v>39814</v>
          </cell>
          <cell r="T214">
            <v>30202</v>
          </cell>
          <cell r="U214">
            <v>51419</v>
          </cell>
          <cell r="V214">
            <v>3</v>
          </cell>
          <cell r="W214" t="str">
            <v>3.5</v>
          </cell>
          <cell r="X214">
            <v>1</v>
          </cell>
          <cell r="Y214" t="str">
            <v>a</v>
          </cell>
          <cell r="Z214" t="str">
            <v>W</v>
          </cell>
          <cell r="AA214" t="str">
            <v>Jl. Rawasari Timur I No. 27 RT 002/06, Cempaka Putih Timur, Jakarta Pusat</v>
          </cell>
          <cell r="AB214" t="str">
            <v>08170147013</v>
          </cell>
          <cell r="AC214" t="str">
            <v>Jkt</v>
          </cell>
          <cell r="AD214" t="str">
            <v>KP April 2017</v>
          </cell>
          <cell r="AK214" t="str">
            <v>NINE NURUL ALWIYAH, SE</v>
          </cell>
          <cell r="AL214" t="str">
            <v>Nine Nurul Alwiyah, Se</v>
          </cell>
        </row>
        <row r="215">
          <cell r="A215">
            <v>203</v>
          </cell>
          <cell r="B215" t="str">
            <v>ABDUL BASIR, M.Pd</v>
          </cell>
          <cell r="C215" t="str">
            <v>197803072007101001</v>
          </cell>
          <cell r="D215" t="str">
            <v>III/b</v>
          </cell>
          <cell r="E215">
            <v>41365</v>
          </cell>
          <cell r="F215" t="str">
            <v>Pelaksana pada Subbag Hukum dan Peraturan Perundang-undangan Bagian Ortala dan Kepegawaian Sekretariat Ditjen PHU</v>
          </cell>
          <cell r="G215">
            <v>41925</v>
          </cell>
          <cell r="H215">
            <v>10</v>
          </cell>
          <cell r="I215">
            <v>10</v>
          </cell>
          <cell r="J215">
            <v>2708</v>
          </cell>
          <cell r="M215" t="str">
            <v>Universitas Negeri Yogyakarta</v>
          </cell>
          <cell r="N215">
            <v>2007</v>
          </cell>
          <cell r="O215" t="str">
            <v>S2</v>
          </cell>
          <cell r="P215" t="str">
            <v>Teknologi Pembelajaran</v>
          </cell>
          <cell r="Q215">
            <v>13508</v>
          </cell>
          <cell r="R215" t="str">
            <v>Grobogan, 7 Maret 1978</v>
          </cell>
          <cell r="S215">
            <v>39356</v>
          </cell>
          <cell r="T215">
            <v>28556</v>
          </cell>
          <cell r="U215">
            <v>49773</v>
          </cell>
          <cell r="V215">
            <v>1</v>
          </cell>
          <cell r="W215" t="str">
            <v>1.2</v>
          </cell>
          <cell r="X215">
            <v>1</v>
          </cell>
          <cell r="Y215" t="str">
            <v>b</v>
          </cell>
          <cell r="Z215" t="str">
            <v>P</v>
          </cell>
          <cell r="AA215" t="str">
            <v>Perumahan Purna Mandala Blok I No. 3, Wonosobo</v>
          </cell>
          <cell r="AB215" t="str">
            <v>085729622361, 081328434101</v>
          </cell>
          <cell r="AC215" t="str">
            <v>Semarang</v>
          </cell>
          <cell r="AD215" t="str">
            <v>KP April 2017</v>
          </cell>
          <cell r="AK215" t="str">
            <v>ABDUL BASIR, M.Pd</v>
          </cell>
          <cell r="AL215" t="str">
            <v>Abdul Basir, M.Pd</v>
          </cell>
        </row>
        <row r="216">
          <cell r="A216">
            <v>204</v>
          </cell>
          <cell r="B216" t="str">
            <v>H. ZAINAL ABIDIN, S.Pd</v>
          </cell>
          <cell r="C216" t="str">
            <v>197605302003121002</v>
          </cell>
          <cell r="D216" t="str">
            <v>III/b</v>
          </cell>
          <cell r="E216">
            <v>41548</v>
          </cell>
          <cell r="F216" t="str">
            <v>Pelaksana pada Subbag Rumah Tangga Bagian Umum Sekretariat Ditjen PHU</v>
          </cell>
          <cell r="G216">
            <v>41730</v>
          </cell>
          <cell r="H216">
            <v>0</v>
          </cell>
          <cell r="I216">
            <v>10</v>
          </cell>
          <cell r="J216">
            <v>4108</v>
          </cell>
          <cell r="M216" t="str">
            <v>STKIP</v>
          </cell>
          <cell r="N216">
            <v>2008</v>
          </cell>
          <cell r="O216" t="str">
            <v>S1</v>
          </cell>
          <cell r="P216" t="str">
            <v>Administrasi Perkantoran</v>
          </cell>
          <cell r="Q216">
            <v>14154</v>
          </cell>
          <cell r="R216" t="str">
            <v>Pasuruan, 30 Mei 1976</v>
          </cell>
          <cell r="S216">
            <v>37956</v>
          </cell>
          <cell r="T216">
            <v>27910</v>
          </cell>
          <cell r="U216">
            <v>48335</v>
          </cell>
          <cell r="V216">
            <v>1</v>
          </cell>
          <cell r="W216" t="str">
            <v>1.4</v>
          </cell>
          <cell r="X216">
            <v>1</v>
          </cell>
          <cell r="Y216" t="str">
            <v>b</v>
          </cell>
          <cell r="Z216" t="str">
            <v>P</v>
          </cell>
          <cell r="AA216" t="str">
            <v>Bumi Sawangan Indah Jl.Ikhlas IV Rt.08/09 Blok B2-A No.3 Pengasinan Sawangan</v>
          </cell>
          <cell r="AB216" t="str">
            <v>08151844629</v>
          </cell>
          <cell r="AC216" t="str">
            <v>Depok</v>
          </cell>
          <cell r="AK216" t="str">
            <v>H. ZAINAL ABIDIN, S.Pd</v>
          </cell>
          <cell r="AL216" t="str">
            <v>H. Zainal Abidin, S.Pd</v>
          </cell>
        </row>
        <row r="217">
          <cell r="A217">
            <v>205</v>
          </cell>
          <cell r="B217" t="str">
            <v>H. KURNAIN</v>
          </cell>
          <cell r="C217" t="str">
            <v>196010041987031001</v>
          </cell>
          <cell r="D217" t="str">
            <v>III/b</v>
          </cell>
          <cell r="E217">
            <v>41548</v>
          </cell>
          <cell r="F217" t="str">
            <v>Pelaksana pada Seksi Akreditasi Penyelenggaraan Ibadah Haji Khusus Subdit Pembinaan Haji Khusus Direktorat Pembinaan Haji dan Umrah</v>
          </cell>
          <cell r="G217">
            <v>41730</v>
          </cell>
          <cell r="H217">
            <v>12</v>
          </cell>
          <cell r="I217">
            <v>7</v>
          </cell>
          <cell r="J217">
            <v>10227</v>
          </cell>
          <cell r="M217" t="str">
            <v>SMU</v>
          </cell>
          <cell r="N217">
            <v>1993</v>
          </cell>
          <cell r="O217" t="str">
            <v>SLTA</v>
          </cell>
          <cell r="Q217">
            <v>19871</v>
          </cell>
          <cell r="R217" t="str">
            <v>Ciputat, 4 Oktober 1960</v>
          </cell>
          <cell r="S217">
            <v>31837</v>
          </cell>
          <cell r="T217">
            <v>22193</v>
          </cell>
          <cell r="U217">
            <v>43410</v>
          </cell>
          <cell r="V217">
            <v>2</v>
          </cell>
          <cell r="W217" t="str">
            <v>2.3</v>
          </cell>
          <cell r="X217">
            <v>1</v>
          </cell>
          <cell r="Y217" t="str">
            <v>c</v>
          </cell>
          <cell r="Z217" t="str">
            <v>P</v>
          </cell>
          <cell r="AA217" t="str">
            <v>Jl.Surya Kencana No.13A Rt.02/06 Pamulang Barat Gg.Kemuning IV Tangerang Selatan</v>
          </cell>
          <cell r="AB217" t="str">
            <v>74705514</v>
          </cell>
          <cell r="AC217" t="str">
            <v>Tangerang</v>
          </cell>
          <cell r="AK217" t="str">
            <v>H. KURNAIN</v>
          </cell>
          <cell r="AL217" t="str">
            <v>H. Kurnain</v>
          </cell>
        </row>
        <row r="218">
          <cell r="A218">
            <v>206</v>
          </cell>
          <cell r="B218" t="str">
            <v>TREE AGUNG NUGROHO, S.Sos</v>
          </cell>
          <cell r="C218" t="str">
            <v>197804062009011013</v>
          </cell>
          <cell r="D218" t="str">
            <v>III/b</v>
          </cell>
          <cell r="E218">
            <v>41548</v>
          </cell>
          <cell r="F218" t="str">
            <v>Pelaksana pada Seksi Perizinan Penyelenggaraan Perjalanan Ibadah Umrah Subdit Pembinaan Umrah Direktorat Pembinaan Haji dan Umrah</v>
          </cell>
          <cell r="G218">
            <v>41855</v>
          </cell>
          <cell r="H218">
            <v>5</v>
          </cell>
          <cell r="I218">
            <v>6</v>
          </cell>
          <cell r="J218">
            <v>2250</v>
          </cell>
          <cell r="M218" t="str">
            <v>MUSTOPO</v>
          </cell>
          <cell r="N218">
            <v>2001</v>
          </cell>
          <cell r="O218" t="str">
            <v>S1</v>
          </cell>
          <cell r="P218" t="str">
            <v>Sejarah Kebudayaan Islam</v>
          </cell>
          <cell r="Q218">
            <v>13478</v>
          </cell>
          <cell r="R218" t="str">
            <v>Jakarta, 6 April 1978</v>
          </cell>
          <cell r="S218">
            <v>39814</v>
          </cell>
          <cell r="T218">
            <v>28586</v>
          </cell>
          <cell r="U218">
            <v>49803</v>
          </cell>
          <cell r="V218">
            <v>2</v>
          </cell>
          <cell r="W218" t="str">
            <v>2.4</v>
          </cell>
          <cell r="X218">
            <v>1</v>
          </cell>
          <cell r="Y218" t="str">
            <v>b</v>
          </cell>
          <cell r="Z218" t="str">
            <v>P</v>
          </cell>
          <cell r="AA218" t="str">
            <v>Jl. Abdul Majid Dlm III RT 09 RW 05 No. 20, Cipete Selatan, Cilandak, Jakarta Selatan</v>
          </cell>
          <cell r="AB218" t="str">
            <v>08121062892</v>
          </cell>
          <cell r="AC218" t="str">
            <v>Jkt</v>
          </cell>
          <cell r="AD218" t="str">
            <v>KP Oktober 2017</v>
          </cell>
          <cell r="AK218" t="str">
            <v>TREE AGUNG NUGROHO, S.Sos</v>
          </cell>
          <cell r="AL218" t="str">
            <v>Tree Agung Nugroho, S.Sos</v>
          </cell>
        </row>
        <row r="219">
          <cell r="A219">
            <v>207</v>
          </cell>
          <cell r="B219" t="str">
            <v>IDA FARIDA, S.H.I</v>
          </cell>
          <cell r="C219" t="str">
            <v>198304162005012004</v>
          </cell>
          <cell r="D219" t="str">
            <v>III/b</v>
          </cell>
          <cell r="E219">
            <v>41548</v>
          </cell>
          <cell r="F219" t="str">
            <v>Pelaksana pada Subbag Tata Usaha Bagian Umum Sekretariat Ditjen PHU</v>
          </cell>
          <cell r="G219">
            <v>41890</v>
          </cell>
          <cell r="H219">
            <v>4</v>
          </cell>
          <cell r="I219">
            <v>11</v>
          </cell>
          <cell r="J219">
            <v>3711</v>
          </cell>
          <cell r="M219" t="str">
            <v>STAI Fatahillah Serpong</v>
          </cell>
          <cell r="N219">
            <v>2008</v>
          </cell>
          <cell r="O219" t="str">
            <v>S1</v>
          </cell>
          <cell r="P219" t="str">
            <v>Hukum Islam</v>
          </cell>
          <cell r="Q219">
            <v>11642</v>
          </cell>
          <cell r="R219" t="str">
            <v>Tangerang, 16 April 1983</v>
          </cell>
          <cell r="S219">
            <v>38353</v>
          </cell>
          <cell r="T219">
            <v>30422</v>
          </cell>
          <cell r="U219">
            <v>51639</v>
          </cell>
          <cell r="V219">
            <v>1</v>
          </cell>
          <cell r="W219" t="str">
            <v>1.4</v>
          </cell>
          <cell r="X219">
            <v>1</v>
          </cell>
          <cell r="Y219" t="str">
            <v>a</v>
          </cell>
          <cell r="Z219" t="str">
            <v>W</v>
          </cell>
          <cell r="AA219" t="str">
            <v>Jl. KH. Hasyim Ashari Gg. H. Siri RT 05/05 No. 84 Kel. Sudimara Pinang, Kec. Pinang, Kota Tangerang</v>
          </cell>
          <cell r="AB219" t="str">
            <v>085711882292</v>
          </cell>
          <cell r="AC219" t="str">
            <v>Tangerang</v>
          </cell>
          <cell r="AK219" t="str">
            <v>IDA FARIDA, S.H.I</v>
          </cell>
          <cell r="AL219" t="str">
            <v>Ida Farida, S.H.I</v>
          </cell>
        </row>
        <row r="220">
          <cell r="A220">
            <v>208</v>
          </cell>
          <cell r="B220" t="str">
            <v>H. ARIEF NURWIDIYANTO, SE</v>
          </cell>
          <cell r="C220" t="str">
            <v>198210072005011003</v>
          </cell>
          <cell r="D220" t="str">
            <v>III/b</v>
          </cell>
          <cell r="E220">
            <v>41730</v>
          </cell>
          <cell r="F220" t="str">
            <v>Pelaksana pada Seksi Setoran Biaya Penyelenggaraan Ibadah Haji Subdit Biaya Penyelenggaraan Ibadah Haji Direktorat Pengelolaan Dana Haji</v>
          </cell>
          <cell r="G220">
            <v>41813</v>
          </cell>
          <cell r="H220">
            <v>4</v>
          </cell>
          <cell r="I220">
            <v>6</v>
          </cell>
          <cell r="J220">
            <v>3711</v>
          </cell>
          <cell r="M220" t="str">
            <v>UBL</v>
          </cell>
          <cell r="N220">
            <v>2005</v>
          </cell>
          <cell r="O220" t="str">
            <v>S1</v>
          </cell>
          <cell r="P220" t="str">
            <v>Akuntansi</v>
          </cell>
          <cell r="Q220">
            <v>12106</v>
          </cell>
          <cell r="R220" t="str">
            <v>Jakarta, 7 Oktober 1982</v>
          </cell>
          <cell r="S220">
            <v>38353</v>
          </cell>
          <cell r="T220">
            <v>29958</v>
          </cell>
          <cell r="U220">
            <v>51175</v>
          </cell>
          <cell r="V220">
            <v>5</v>
          </cell>
          <cell r="W220" t="str">
            <v>5.1</v>
          </cell>
          <cell r="X220">
            <v>1</v>
          </cell>
          <cell r="Y220" t="str">
            <v>a</v>
          </cell>
          <cell r="Z220" t="str">
            <v>P</v>
          </cell>
          <cell r="AA220" t="str">
            <v>Komp. Kemenag Blok B/17 RT. 002/RW 15 Pabuaran Citayem Bojong Gede Bogor</v>
          </cell>
          <cell r="AB220" t="str">
            <v>085695859939</v>
          </cell>
          <cell r="AC220" t="str">
            <v>Bogor</v>
          </cell>
          <cell r="AK220" t="str">
            <v>H. ARIEF NURWIDIYANTO, SE</v>
          </cell>
          <cell r="AL220" t="str">
            <v>H. Arief Nurwidiyanto, Se</v>
          </cell>
        </row>
        <row r="221">
          <cell r="A221">
            <v>209</v>
          </cell>
          <cell r="B221" t="str">
            <v>YUDHI IMAN PERKASA, SE, M.S.M</v>
          </cell>
          <cell r="C221" t="str">
            <v>197802122009011009</v>
          </cell>
          <cell r="D221" t="str">
            <v>III/b</v>
          </cell>
          <cell r="E221">
            <v>41730</v>
          </cell>
          <cell r="F221" t="str">
            <v>Pelaksana pada Subbag Tata Usaha Bagian Umum Sekretariat Ditjen PHU</v>
          </cell>
          <cell r="G221">
            <v>41730</v>
          </cell>
          <cell r="H221">
            <v>5</v>
          </cell>
          <cell r="I221">
            <v>3</v>
          </cell>
          <cell r="J221">
            <v>2250</v>
          </cell>
          <cell r="M221" t="str">
            <v>UI</v>
          </cell>
          <cell r="N221">
            <v>2006</v>
          </cell>
          <cell r="O221" t="str">
            <v>S2</v>
          </cell>
          <cell r="P221" t="str">
            <v>Ilmu Manajemen</v>
          </cell>
          <cell r="Q221">
            <v>13531</v>
          </cell>
          <cell r="R221" t="str">
            <v>Banjarmasin, 12 Februari 1978</v>
          </cell>
          <cell r="S221">
            <v>39814</v>
          </cell>
          <cell r="T221">
            <v>28533</v>
          </cell>
          <cell r="U221">
            <v>49750</v>
          </cell>
          <cell r="V221">
            <v>1</v>
          </cell>
          <cell r="W221" t="str">
            <v>1.4</v>
          </cell>
          <cell r="X221">
            <v>1</v>
          </cell>
          <cell r="Y221" t="str">
            <v>b</v>
          </cell>
          <cell r="Z221" t="str">
            <v>P</v>
          </cell>
          <cell r="AA221" t="str">
            <v>Komp. BPK I No. 17 Kebun Jeruk Jakarta Barat</v>
          </cell>
          <cell r="AB221" t="str">
            <v>081932518210</v>
          </cell>
          <cell r="AC221" t="str">
            <v>Jakarta</v>
          </cell>
          <cell r="AD221" t="str">
            <v>KP April 2014</v>
          </cell>
          <cell r="AK221" t="str">
            <v>YUDHI IMAN PERKASA, SE</v>
          </cell>
          <cell r="AL221" t="str">
            <v>Yudhi Iman Perkasa, Se</v>
          </cell>
        </row>
        <row r="222">
          <cell r="A222">
            <v>210</v>
          </cell>
          <cell r="B222" t="str">
            <v>EFI SRI WAHYUNI, S.Kom, M.T.I</v>
          </cell>
          <cell r="C222" t="str">
            <v>198605212009122002</v>
          </cell>
          <cell r="D222" t="str">
            <v>III/b</v>
          </cell>
          <cell r="E222">
            <v>41730</v>
          </cell>
          <cell r="F222" t="str">
            <v>Pelaksana pada Seksi Akuntansi dan Pelaporan Setoran Awal Subdit Biaya Penyelenggaraan Ibadah Haji Direktorat  Pengelolaan Dana Haji</v>
          </cell>
          <cell r="G222">
            <v>41857</v>
          </cell>
          <cell r="H222">
            <v>4</v>
          </cell>
          <cell r="I222">
            <v>4</v>
          </cell>
          <cell r="J222">
            <v>1916</v>
          </cell>
          <cell r="K222" t="str">
            <v>Diklat Prajab Gol III</v>
          </cell>
          <cell r="L222">
            <v>2010</v>
          </cell>
          <cell r="M222" t="str">
            <v>UI</v>
          </cell>
          <cell r="N222">
            <v>2013</v>
          </cell>
          <cell r="O222" t="str">
            <v>S2</v>
          </cell>
          <cell r="P222" t="str">
            <v>Teknologi Informasi</v>
          </cell>
          <cell r="Q222">
            <v>10511</v>
          </cell>
          <cell r="R222" t="str">
            <v>Tangerang, 21 Mei 1986</v>
          </cell>
          <cell r="S222">
            <v>40148</v>
          </cell>
          <cell r="T222">
            <v>31553</v>
          </cell>
          <cell r="U222">
            <v>52770</v>
          </cell>
          <cell r="V222">
            <v>5</v>
          </cell>
          <cell r="W222" t="str">
            <v>5.1</v>
          </cell>
          <cell r="X222">
            <v>1</v>
          </cell>
          <cell r="Y222" t="str">
            <v>a</v>
          </cell>
          <cell r="Z222" t="str">
            <v>W</v>
          </cell>
          <cell r="AA222" t="str">
            <v>Jl.Babakan Timur Rt.02/06 No.33 Legok-Tangerang 15820</v>
          </cell>
          <cell r="AB222" t="str">
            <v>08568584712</v>
          </cell>
          <cell r="AC222" t="str">
            <v>Tangerang</v>
          </cell>
          <cell r="AD222" t="str">
            <v>KP April 2014</v>
          </cell>
          <cell r="AK222" t="str">
            <v>EFI SRI WAHYUNI, S.Kom, M.T.I</v>
          </cell>
          <cell r="AL222" t="str">
            <v>Efi Sri Wahyuni, S.Kom, M.T.I</v>
          </cell>
        </row>
        <row r="223">
          <cell r="A223">
            <v>211</v>
          </cell>
          <cell r="B223" t="str">
            <v>HERNOBO FADJAR YOGANTHO, SS</v>
          </cell>
          <cell r="C223" t="str">
            <v>198304162009121007</v>
          </cell>
          <cell r="D223" t="str">
            <v>III/b</v>
          </cell>
          <cell r="E223">
            <v>41730</v>
          </cell>
          <cell r="F223" t="str">
            <v>Pelaksana pada Seksi Pelaksanaan Bimbingan Subdit Bimbingan Jemaah Haji Direktorat Pembinaan Haji dan Umrah</v>
          </cell>
          <cell r="G223">
            <v>41730</v>
          </cell>
          <cell r="H223">
            <v>4</v>
          </cell>
          <cell r="I223">
            <v>4</v>
          </cell>
          <cell r="J223">
            <v>1916</v>
          </cell>
          <cell r="K223" t="str">
            <v>Diklat Prajab Gol III</v>
          </cell>
          <cell r="L223">
            <v>2011</v>
          </cell>
          <cell r="M223" t="str">
            <v>UNAS</v>
          </cell>
          <cell r="N223">
            <v>2009</v>
          </cell>
          <cell r="O223" t="str">
            <v>S1</v>
          </cell>
          <cell r="P223" t="str">
            <v>Bahasa dan Sastra Inggris</v>
          </cell>
          <cell r="Q223">
            <v>11642</v>
          </cell>
          <cell r="R223" t="str">
            <v>Jakarta, 16 April 1983</v>
          </cell>
          <cell r="S223">
            <v>40148</v>
          </cell>
          <cell r="T223">
            <v>30422</v>
          </cell>
          <cell r="U223">
            <v>51639</v>
          </cell>
          <cell r="V223">
            <v>2</v>
          </cell>
          <cell r="W223" t="str">
            <v>2.1</v>
          </cell>
          <cell r="X223">
            <v>2</v>
          </cell>
          <cell r="Y223" t="str">
            <v>a</v>
          </cell>
          <cell r="Z223" t="str">
            <v>P</v>
          </cell>
          <cell r="AA223" t="str">
            <v>Jl.Tole Iskandar No.66 Mutiara Depok DB-03 Depok Jawa-Barat</v>
          </cell>
          <cell r="AB223" t="str">
            <v>08174829038</v>
          </cell>
          <cell r="AC223" t="str">
            <v>Depok</v>
          </cell>
          <cell r="AD223" t="str">
            <v>KP April 2014</v>
          </cell>
          <cell r="AK223" t="str">
            <v>HERNOBO FADJAR YOGANTHO, SS</v>
          </cell>
          <cell r="AL223" t="str">
            <v>Hernobo Fadjar Yogantho, Ss</v>
          </cell>
        </row>
        <row r="224">
          <cell r="A224">
            <v>212</v>
          </cell>
          <cell r="B224" t="str">
            <v>JULIAN M. ISA TANJUNG</v>
          </cell>
          <cell r="C224" t="str">
            <v>198607222009121008</v>
          </cell>
          <cell r="D224" t="str">
            <v>III/b</v>
          </cell>
          <cell r="E224">
            <v>41730</v>
          </cell>
          <cell r="F224" t="str">
            <v>Pelaksana pada Subbag Kepegawaian Bagian Ortala dan Kepegawaian Sekretariat Ditjen PHU</v>
          </cell>
          <cell r="G224">
            <v>41730</v>
          </cell>
          <cell r="H224">
            <v>4</v>
          </cell>
          <cell r="I224">
            <v>4</v>
          </cell>
          <cell r="J224">
            <v>1916</v>
          </cell>
          <cell r="K224" t="str">
            <v>Diklat Prajab Gol III</v>
          </cell>
          <cell r="L224">
            <v>2011</v>
          </cell>
          <cell r="M224" t="str">
            <v>GUNADARMA</v>
          </cell>
          <cell r="N224">
            <v>2009</v>
          </cell>
          <cell r="O224" t="str">
            <v>S1</v>
          </cell>
          <cell r="P224" t="str">
            <v>Teknik Informatika</v>
          </cell>
          <cell r="Q224">
            <v>10449</v>
          </cell>
          <cell r="R224" t="str">
            <v>Bantul, 22 Juli 1986</v>
          </cell>
          <cell r="S224">
            <v>40148</v>
          </cell>
          <cell r="T224">
            <v>31615</v>
          </cell>
          <cell r="U224">
            <v>52832</v>
          </cell>
          <cell r="V224">
            <v>1</v>
          </cell>
          <cell r="W224" t="str">
            <v>1.2</v>
          </cell>
          <cell r="X224">
            <v>2</v>
          </cell>
          <cell r="Y224" t="str">
            <v>a</v>
          </cell>
          <cell r="Z224" t="str">
            <v>P</v>
          </cell>
          <cell r="AA224" t="str">
            <v>Jl. Batu Merah IV No. 33C RT 009/02 Kel. Pejaten Timur Kec. Pasar Minggu Jaksel</v>
          </cell>
          <cell r="AB224" t="str">
            <v>021-7943407/  085261021152</v>
          </cell>
          <cell r="AC224" t="str">
            <v>Jkt</v>
          </cell>
          <cell r="AD224" t="str">
            <v>KP April 2014</v>
          </cell>
          <cell r="AK224" t="str">
            <v>H. JULIAN MUHAMMAD ISA TANJUNG, ST</v>
          </cell>
          <cell r="AL224" t="str">
            <v>H. Julian Muhammad Isa Tanjung, St</v>
          </cell>
        </row>
        <row r="225">
          <cell r="A225">
            <v>213</v>
          </cell>
          <cell r="B225" t="str">
            <v>Hj. ANNE RATNA YANUARITA, SE, M.Si</v>
          </cell>
          <cell r="C225" t="str">
            <v>197801042009122003</v>
          </cell>
          <cell r="D225" t="str">
            <v>III/b</v>
          </cell>
          <cell r="E225">
            <v>41730</v>
          </cell>
          <cell r="F225" t="str">
            <v>Pelaksana pada Seksi Pengembangan dan Portofolio Dana Haji Subdit Pengelolaan dan Pengembangan Dana Haji Direktorat Pengelolaan Dana Haji</v>
          </cell>
          <cell r="G225">
            <v>41730</v>
          </cell>
          <cell r="H225">
            <v>4</v>
          </cell>
          <cell r="I225">
            <v>4</v>
          </cell>
          <cell r="J225">
            <v>1916</v>
          </cell>
          <cell r="K225" t="str">
            <v>Diklat Prajab Gol III</v>
          </cell>
          <cell r="L225">
            <v>2010</v>
          </cell>
          <cell r="M225" t="str">
            <v>STIA YAPPANN</v>
          </cell>
          <cell r="N225">
            <v>2013</v>
          </cell>
          <cell r="O225" t="str">
            <v>S2</v>
          </cell>
          <cell r="P225" t="str">
            <v>Ilmu Administrasi Publik</v>
          </cell>
          <cell r="Q225">
            <v>13570</v>
          </cell>
          <cell r="R225" t="str">
            <v>Ciamis, 4 Januari 1978</v>
          </cell>
          <cell r="S225">
            <v>40148</v>
          </cell>
          <cell r="T225">
            <v>28494</v>
          </cell>
          <cell r="U225">
            <v>49711</v>
          </cell>
          <cell r="V225">
            <v>5</v>
          </cell>
          <cell r="W225" t="str">
            <v>5.3</v>
          </cell>
          <cell r="X225">
            <v>1</v>
          </cell>
          <cell r="Y225" t="str">
            <v>b</v>
          </cell>
          <cell r="Z225" t="str">
            <v>W</v>
          </cell>
          <cell r="AA225" t="str">
            <v>Komplek Vila Nusa Indah, Blok P6/20, Jati Asih, Bekasi 16969</v>
          </cell>
          <cell r="AB225" t="str">
            <v>087876990879</v>
          </cell>
          <cell r="AC225" t="str">
            <v>Bekasi</v>
          </cell>
          <cell r="AD225" t="str">
            <v>KP April 2014</v>
          </cell>
          <cell r="AK225" t="str">
            <v>Hj. ANNE RATNA YANUARITA, SE</v>
          </cell>
          <cell r="AL225" t="str">
            <v>Hj. Anne Ratna Yanuarita, Se</v>
          </cell>
        </row>
        <row r="226">
          <cell r="A226">
            <v>214</v>
          </cell>
          <cell r="B226" t="str">
            <v>H. MOHAMMAD IRSAN, SE</v>
          </cell>
          <cell r="C226" t="str">
            <v>198107312009121005</v>
          </cell>
          <cell r="D226" t="str">
            <v>III/b</v>
          </cell>
          <cell r="E226">
            <v>41730</v>
          </cell>
          <cell r="F226" t="str">
            <v>Pelaksana pada Seksi Verifikasi Subdit Pelaksanaan Anggaran Operasional Haji Direktorat Pengelolaan Dana Haji</v>
          </cell>
          <cell r="G226">
            <v>41730</v>
          </cell>
          <cell r="H226">
            <v>4</v>
          </cell>
          <cell r="I226">
            <v>4</v>
          </cell>
          <cell r="J226">
            <v>1916</v>
          </cell>
          <cell r="K226" t="str">
            <v>Diklat Prajab Gol III</v>
          </cell>
          <cell r="L226">
            <v>2011</v>
          </cell>
          <cell r="M226" t="str">
            <v>MUSTOPO</v>
          </cell>
          <cell r="N226">
            <v>2008</v>
          </cell>
          <cell r="O226" t="str">
            <v>S1</v>
          </cell>
          <cell r="P226" t="str">
            <v>Akuntansi</v>
          </cell>
          <cell r="Q226">
            <v>12266</v>
          </cell>
          <cell r="R226" t="str">
            <v>Jakarta, 31 Juli 1981</v>
          </cell>
          <cell r="S226">
            <v>40148</v>
          </cell>
          <cell r="T226">
            <v>29798</v>
          </cell>
          <cell r="U226">
            <v>51015</v>
          </cell>
          <cell r="V226">
            <v>5</v>
          </cell>
          <cell r="W226" t="str">
            <v>5.2</v>
          </cell>
          <cell r="X226">
            <v>1</v>
          </cell>
          <cell r="Y226" t="str">
            <v>a</v>
          </cell>
          <cell r="Z226" t="str">
            <v>P</v>
          </cell>
          <cell r="AA226" t="str">
            <v>Jl. Pamulang Permai Blok A26 No. 11 RT 004/ RW 010 Pamulang Barat Banten</v>
          </cell>
          <cell r="AB226" t="str">
            <v>(021) 93758506, 081298671737</v>
          </cell>
          <cell r="AC226" t="str">
            <v>Tangerang</v>
          </cell>
          <cell r="AD226" t="str">
            <v>KP April 2014</v>
          </cell>
          <cell r="AK226" t="str">
            <v>H. MOHAMMAD IRSAN, SE</v>
          </cell>
          <cell r="AL226" t="str">
            <v>H. Mohammad Irsan, Se</v>
          </cell>
        </row>
        <row r="227">
          <cell r="A227">
            <v>215</v>
          </cell>
          <cell r="B227" t="str">
            <v>YATI SUHARYATI, SE</v>
          </cell>
          <cell r="C227" t="str">
            <v>198511302009122006</v>
          </cell>
          <cell r="D227" t="str">
            <v>III/b</v>
          </cell>
          <cell r="E227">
            <v>41730</v>
          </cell>
          <cell r="F227" t="str">
            <v>Pelaksana pada Seksi Perbendaharaan Dana Haji Subdit Pengelolaan dan Pengembangan Dana Haji Direktorat Pengelolaan Dana Haji</v>
          </cell>
          <cell r="G227">
            <v>41813</v>
          </cell>
          <cell r="H227">
            <v>4</v>
          </cell>
          <cell r="I227">
            <v>4</v>
          </cell>
          <cell r="J227">
            <v>1916</v>
          </cell>
          <cell r="K227" t="str">
            <v>Diklat Prajab Gol III</v>
          </cell>
          <cell r="L227">
            <v>2011</v>
          </cell>
          <cell r="M227" t="str">
            <v>UNSUD</v>
          </cell>
          <cell r="N227">
            <v>2009</v>
          </cell>
          <cell r="O227" t="str">
            <v>S1</v>
          </cell>
          <cell r="P227" t="str">
            <v>Akuntansi</v>
          </cell>
          <cell r="Q227">
            <v>10683</v>
          </cell>
          <cell r="R227" t="str">
            <v>Kuningan, 30 November 1985</v>
          </cell>
          <cell r="S227">
            <v>40148</v>
          </cell>
          <cell r="T227">
            <v>31381</v>
          </cell>
          <cell r="U227">
            <v>52567</v>
          </cell>
          <cell r="V227">
            <v>5</v>
          </cell>
          <cell r="W227" t="str">
            <v>5.3</v>
          </cell>
          <cell r="X227">
            <v>1</v>
          </cell>
          <cell r="Y227" t="str">
            <v>a</v>
          </cell>
          <cell r="Z227" t="str">
            <v>W</v>
          </cell>
          <cell r="AA227" t="str">
            <v>Jl. Cempaka Putih Tengah 26D No. 11 Jakarta Pusat</v>
          </cell>
          <cell r="AB227" t="str">
            <v>082112371822</v>
          </cell>
          <cell r="AC227" t="str">
            <v>Jkt</v>
          </cell>
          <cell r="AD227" t="str">
            <v>KP April 2014</v>
          </cell>
          <cell r="AK227" t="str">
            <v>YATI SUHARYATI, SE</v>
          </cell>
          <cell r="AL227" t="str">
            <v>Yati Suharyati, Se</v>
          </cell>
        </row>
        <row r="228">
          <cell r="A228">
            <v>216</v>
          </cell>
          <cell r="B228" t="str">
            <v>H. SURYO PANILIH, SS</v>
          </cell>
          <cell r="C228" t="str">
            <v>197608172009121006</v>
          </cell>
          <cell r="D228" t="str">
            <v>III/b</v>
          </cell>
          <cell r="E228">
            <v>41730</v>
          </cell>
          <cell r="F228" t="str">
            <v>Pelaksana pada Seksi Pemvisaan Haji Subdit Dokumen dan Perlengkapan Haji Direktorat Pelayanan Haji Dalam Negeri</v>
          </cell>
          <cell r="G228">
            <v>41730</v>
          </cell>
          <cell r="H228">
            <v>4</v>
          </cell>
          <cell r="I228">
            <v>4</v>
          </cell>
          <cell r="J228">
            <v>1916</v>
          </cell>
          <cell r="K228" t="str">
            <v>Diklat Prajab Gol III</v>
          </cell>
          <cell r="L228">
            <v>2010</v>
          </cell>
          <cell r="M228" t="str">
            <v>UIN JKT</v>
          </cell>
          <cell r="N228">
            <v>2002</v>
          </cell>
          <cell r="O228" t="str">
            <v>S1</v>
          </cell>
          <cell r="P228" t="str">
            <v>Bahasa dan Sastra Arab</v>
          </cell>
          <cell r="Q228">
            <v>14075</v>
          </cell>
          <cell r="R228" t="str">
            <v>Jakarta, 17 Agustus 1976</v>
          </cell>
          <cell r="S228">
            <v>40148</v>
          </cell>
          <cell r="T228">
            <v>27989</v>
          </cell>
          <cell r="U228">
            <v>49206</v>
          </cell>
          <cell r="V228">
            <v>3</v>
          </cell>
          <cell r="W228" t="str">
            <v>3.2</v>
          </cell>
          <cell r="X228">
            <v>1</v>
          </cell>
          <cell r="Y228" t="str">
            <v>b</v>
          </cell>
          <cell r="Z228" t="str">
            <v>P</v>
          </cell>
          <cell r="AA228" t="str">
            <v>Jl. Nawi RT.04/08 NO. 11, Cipadu Larangan. Kota Tangerang</v>
          </cell>
          <cell r="AB228" t="str">
            <v>08174834509</v>
          </cell>
          <cell r="AC228" t="str">
            <v>Tangerang</v>
          </cell>
          <cell r="AD228" t="str">
            <v>KP April 2014</v>
          </cell>
          <cell r="AK228" t="str">
            <v>H. SURYO PANILIH, SS</v>
          </cell>
          <cell r="AL228" t="str">
            <v>H. Suryo Panilih, Ss</v>
          </cell>
        </row>
        <row r="229">
          <cell r="A229">
            <v>217</v>
          </cell>
          <cell r="B229" t="str">
            <v>Hj. MUSTIQA PUTRA, SS</v>
          </cell>
          <cell r="C229" t="str">
            <v>197905292009122007</v>
          </cell>
          <cell r="D229" t="str">
            <v>III/b</v>
          </cell>
          <cell r="E229">
            <v>41730</v>
          </cell>
          <cell r="F229" t="str">
            <v>Pelaksana pada Seksi Penyiapan Akomodasi Subdit Akomodasi Haji Direktorat Pelayanan Haji Luar Negeri</v>
          </cell>
          <cell r="G229">
            <v>41730</v>
          </cell>
          <cell r="H229">
            <v>4</v>
          </cell>
          <cell r="I229">
            <v>4</v>
          </cell>
          <cell r="J229">
            <v>1916</v>
          </cell>
          <cell r="K229" t="str">
            <v>Diklat Prajab Gol III</v>
          </cell>
          <cell r="L229">
            <v>2011</v>
          </cell>
          <cell r="M229" t="str">
            <v>UIN JKT</v>
          </cell>
          <cell r="N229">
            <v>2002</v>
          </cell>
          <cell r="O229" t="str">
            <v>S1</v>
          </cell>
          <cell r="P229" t="str">
            <v>Bahasa dan Sastra Arab</v>
          </cell>
          <cell r="Q229">
            <v>13060</v>
          </cell>
          <cell r="R229" t="str">
            <v>Bone, 29 Mei 1979</v>
          </cell>
          <cell r="S229">
            <v>40148</v>
          </cell>
          <cell r="T229">
            <v>29004</v>
          </cell>
          <cell r="U229">
            <v>50221</v>
          </cell>
          <cell r="V229">
            <v>4</v>
          </cell>
          <cell r="W229" t="str">
            <v>4.1</v>
          </cell>
          <cell r="X229">
            <v>1</v>
          </cell>
          <cell r="Y229" t="str">
            <v>b</v>
          </cell>
          <cell r="Z229" t="str">
            <v>W</v>
          </cell>
          <cell r="AA229" t="str">
            <v>Komp. Villa Bintaro Indah Blok A 3 No.4 Rt.002/012 Jombang-Ciputat Tang-Sel.</v>
          </cell>
          <cell r="AB229" t="str">
            <v>021-7454435 081311063873</v>
          </cell>
          <cell r="AC229" t="str">
            <v>Tangerang</v>
          </cell>
          <cell r="AD229" t="str">
            <v>KP April 2014</v>
          </cell>
          <cell r="AK229" t="str">
            <v>Hj. MUSTIQA PUTRA, SS</v>
          </cell>
          <cell r="AL229" t="str">
            <v>Hj. Mustiqa Putra, Ss</v>
          </cell>
        </row>
        <row r="230">
          <cell r="A230">
            <v>218</v>
          </cell>
          <cell r="B230" t="str">
            <v>AIDATUR ROHMAH</v>
          </cell>
          <cell r="C230" t="str">
            <v>198407112009122003</v>
          </cell>
          <cell r="D230">
            <v>3</v>
          </cell>
          <cell r="E230" t="str">
            <v>b</v>
          </cell>
          <cell r="F230" t="str">
            <v>Pelaksana Subbag Tata Usaha Direktorat Pelayanan Haji Dalam Negeri</v>
          </cell>
          <cell r="G230">
            <v>41730</v>
          </cell>
          <cell r="H230">
            <v>4</v>
          </cell>
          <cell r="I230">
            <v>4</v>
          </cell>
          <cell r="J230">
            <v>1916</v>
          </cell>
          <cell r="K230" t="str">
            <v>Diklat Prajab Gol III</v>
          </cell>
          <cell r="L230">
            <v>2011</v>
          </cell>
          <cell r="M230" t="str">
            <v>U. Jember</v>
          </cell>
          <cell r="N230">
            <v>2009</v>
          </cell>
          <cell r="O230" t="str">
            <v>S1</v>
          </cell>
          <cell r="P230" t="str">
            <v>Sastra Inggris</v>
          </cell>
          <cell r="Q230">
            <v>11190</v>
          </cell>
          <cell r="R230" t="str">
            <v>Malang, 11 Juli 1984</v>
          </cell>
          <cell r="S230">
            <v>40148</v>
          </cell>
          <cell r="T230">
            <v>30874</v>
          </cell>
          <cell r="U230">
            <v>52091</v>
          </cell>
          <cell r="V230">
            <v>3</v>
          </cell>
          <cell r="W230" t="str">
            <v>3.5</v>
          </cell>
          <cell r="X230">
            <v>1</v>
          </cell>
          <cell r="Y230" t="str">
            <v>a</v>
          </cell>
          <cell r="Z230" t="str">
            <v>W</v>
          </cell>
          <cell r="AA230" t="str">
            <v>Jl. Pemuda I RT.04/02 No.9 Rawamangun Kec. Pulogadung Jakarta Timur 13220</v>
          </cell>
          <cell r="AB230" t="str">
            <v>081944834534</v>
          </cell>
          <cell r="AC230" t="str">
            <v>Jkt</v>
          </cell>
          <cell r="AD230" t="str">
            <v>KP April 2014</v>
          </cell>
          <cell r="AK230" t="str">
            <v>AIDATUR ROHMAH, SS</v>
          </cell>
          <cell r="AL230" t="str">
            <v>Aidatur Rohmah, Ss</v>
          </cell>
        </row>
        <row r="231">
          <cell r="A231">
            <v>219</v>
          </cell>
          <cell r="B231" t="str">
            <v>H. MUHAMMAD, SH</v>
          </cell>
          <cell r="C231" t="str">
            <v>198408182009121006</v>
          </cell>
          <cell r="D231" t="str">
            <v>III/b</v>
          </cell>
          <cell r="E231">
            <v>41730</v>
          </cell>
          <cell r="F231" t="str">
            <v>Pelaksana pada Seksi Perizinan Penyelenggaraan Ibadah Haji Khusus Subdit Pembinaan Haji Khusus Direktorat Pembinaan Haji dan Umrah</v>
          </cell>
          <cell r="G231">
            <v>41730</v>
          </cell>
          <cell r="H231">
            <v>4</v>
          </cell>
          <cell r="I231">
            <v>4</v>
          </cell>
          <cell r="J231">
            <v>1916</v>
          </cell>
          <cell r="K231" t="str">
            <v>Diklat Prajab Gol III</v>
          </cell>
          <cell r="L231">
            <v>2010</v>
          </cell>
          <cell r="M231" t="str">
            <v>Jayabaya</v>
          </cell>
          <cell r="N231">
            <v>2007</v>
          </cell>
          <cell r="O231" t="str">
            <v>S1</v>
          </cell>
          <cell r="P231" t="str">
            <v>Ilmu Hukum</v>
          </cell>
          <cell r="Q231">
            <v>11152</v>
          </cell>
          <cell r="R231" t="str">
            <v>Jakarta, 18 Agustus 1984</v>
          </cell>
          <cell r="S231">
            <v>40148</v>
          </cell>
          <cell r="T231">
            <v>30912</v>
          </cell>
          <cell r="U231">
            <v>52129</v>
          </cell>
          <cell r="V231">
            <v>2</v>
          </cell>
          <cell r="W231" t="str">
            <v>2.3</v>
          </cell>
          <cell r="X231">
            <v>2</v>
          </cell>
          <cell r="Y231" t="str">
            <v>a</v>
          </cell>
          <cell r="Z231" t="str">
            <v>P</v>
          </cell>
          <cell r="AA231" t="str">
            <v>Jl.Cempaka Putih Tengah II No.16B Komplek Taman Begawan Jakarta Pusat 10510</v>
          </cell>
          <cell r="AB231" t="str">
            <v>08561831831</v>
          </cell>
          <cell r="AC231" t="str">
            <v>Jkt</v>
          </cell>
          <cell r="AD231" t="str">
            <v>KP April 2014</v>
          </cell>
          <cell r="AK231" t="str">
            <v>H. MUHAMMAD, SH</v>
          </cell>
          <cell r="AL231" t="str">
            <v>H. Muhammad, Sh</v>
          </cell>
        </row>
        <row r="232">
          <cell r="A232">
            <v>220</v>
          </cell>
          <cell r="B232" t="str">
            <v>Hj. RULAILA, SS</v>
          </cell>
          <cell r="C232" t="str">
            <v>198305152009122003</v>
          </cell>
          <cell r="D232" t="str">
            <v>III/b</v>
          </cell>
          <cell r="E232">
            <v>41730</v>
          </cell>
          <cell r="F232" t="str">
            <v>Pelaksana pada Seksi Pengawasan Penyelenggaraan Perjalanan Ibadah Umrah Subdit Pembinaan Umrah Direktorat Pembinaan Haji dan Umrah</v>
          </cell>
          <cell r="G232">
            <v>41730</v>
          </cell>
          <cell r="H232">
            <v>4</v>
          </cell>
          <cell r="I232">
            <v>4</v>
          </cell>
          <cell r="J232">
            <v>1916</v>
          </cell>
          <cell r="K232" t="str">
            <v>Diklat Prajab Gol III</v>
          </cell>
          <cell r="L232">
            <v>2011</v>
          </cell>
          <cell r="M232" t="str">
            <v>UIN JKT</v>
          </cell>
          <cell r="N232">
            <v>2006</v>
          </cell>
          <cell r="O232" t="str">
            <v>S1</v>
          </cell>
          <cell r="P232" t="str">
            <v>Bahasa dan Sastra Arab</v>
          </cell>
          <cell r="Q232">
            <v>11613</v>
          </cell>
          <cell r="R232" t="str">
            <v>Jakarta, 15 Mei 1983</v>
          </cell>
          <cell r="S232">
            <v>40148</v>
          </cell>
          <cell r="T232">
            <v>30451</v>
          </cell>
          <cell r="U232">
            <v>51668</v>
          </cell>
          <cell r="V232">
            <v>2</v>
          </cell>
          <cell r="W232" t="str">
            <v>2.4</v>
          </cell>
          <cell r="X232">
            <v>1</v>
          </cell>
          <cell r="Y232" t="str">
            <v>a</v>
          </cell>
          <cell r="Z232" t="str">
            <v>W</v>
          </cell>
          <cell r="AA232" t="str">
            <v>Jl.Swadaya III Rt.16/6 Kel.Rawa Bunga Jatinegara</v>
          </cell>
          <cell r="AB232" t="str">
            <v>02168089112</v>
          </cell>
          <cell r="AC232" t="str">
            <v>Jkt</v>
          </cell>
          <cell r="AD232" t="str">
            <v>KP April 2014</v>
          </cell>
          <cell r="AK232" t="str">
            <v>Hj.RULAILA, SS</v>
          </cell>
          <cell r="AL232" t="str">
            <v>Hj.Rulaila, Ss</v>
          </cell>
        </row>
        <row r="233">
          <cell r="A233">
            <v>221</v>
          </cell>
          <cell r="B233" t="str">
            <v>NUR EKO ROSYANTONO, SE</v>
          </cell>
          <cell r="C233" t="str">
            <v>198210032009121003</v>
          </cell>
          <cell r="D233" t="str">
            <v>III/b</v>
          </cell>
          <cell r="E233">
            <v>41730</v>
          </cell>
          <cell r="F233" t="str">
            <v>Pelaksana pada Subbag Verifikasi, Akuntansi dan Pelaporan Keuangan Bagian Perencanaan dan Keuangan Sekretariat Ditjen PHU</v>
          </cell>
          <cell r="G233">
            <v>41730</v>
          </cell>
          <cell r="H233">
            <v>4</v>
          </cell>
          <cell r="I233">
            <v>4</v>
          </cell>
          <cell r="J233">
            <v>1916</v>
          </cell>
          <cell r="M233" t="str">
            <v>STIE Paripurna</v>
          </cell>
          <cell r="N233">
            <v>2007</v>
          </cell>
          <cell r="O233" t="str">
            <v>S1</v>
          </cell>
          <cell r="P233" t="str">
            <v>Ekonomi Manajemen</v>
          </cell>
          <cell r="Q233">
            <v>11837</v>
          </cell>
          <cell r="R233" t="str">
            <v>Jakarta, 3 Oktober 1982</v>
          </cell>
          <cell r="S233">
            <v>40148</v>
          </cell>
          <cell r="T233">
            <v>30227</v>
          </cell>
          <cell r="U233">
            <v>51444</v>
          </cell>
          <cell r="V233">
            <v>1</v>
          </cell>
          <cell r="W233" t="str">
            <v>1.1</v>
          </cell>
          <cell r="X233">
            <v>1</v>
          </cell>
          <cell r="Y233" t="str">
            <v>a</v>
          </cell>
          <cell r="Z233" t="str">
            <v>P</v>
          </cell>
          <cell r="AA233" t="str">
            <v>Komp. Dep. Agama Blok XII E7 RT 05 RW 07 Bambuapus 15415</v>
          </cell>
          <cell r="AB233" t="str">
            <v>081398687555</v>
          </cell>
          <cell r="AC233" t="str">
            <v>Tangerang</v>
          </cell>
          <cell r="AD233" t="str">
            <v>KP April 2014</v>
          </cell>
          <cell r="AK233" t="str">
            <v>NUR EKO ROSYANTONO, SE</v>
          </cell>
          <cell r="AL233" t="str">
            <v>Nur Eko Rosyantono, Se</v>
          </cell>
        </row>
        <row r="234">
          <cell r="A234">
            <v>222</v>
          </cell>
          <cell r="B234" t="str">
            <v>ENNY SULISTYOWATI</v>
          </cell>
          <cell r="C234" t="str">
            <v>198001142003122003</v>
          </cell>
          <cell r="D234">
            <v>3</v>
          </cell>
          <cell r="E234" t="str">
            <v>b</v>
          </cell>
          <cell r="F234" t="str">
            <v>Pelaksana Subdit Pendaftaran Haji</v>
          </cell>
          <cell r="G234">
            <v>41730</v>
          </cell>
          <cell r="H234">
            <v>5</v>
          </cell>
          <cell r="I234">
            <v>4</v>
          </cell>
          <cell r="J234">
            <v>4108</v>
          </cell>
          <cell r="M234" t="str">
            <v>STIM</v>
          </cell>
          <cell r="N234">
            <v>2008</v>
          </cell>
          <cell r="O234" t="str">
            <v>S1</v>
          </cell>
          <cell r="P234" t="str">
            <v>Manajemen</v>
          </cell>
          <cell r="Q234">
            <v>12840</v>
          </cell>
          <cell r="R234" t="str">
            <v>Sukoharjo, 14 Januari 1980</v>
          </cell>
          <cell r="S234">
            <v>37956</v>
          </cell>
          <cell r="T234">
            <v>29224</v>
          </cell>
          <cell r="U234">
            <v>50441</v>
          </cell>
          <cell r="V234">
            <v>3</v>
          </cell>
          <cell r="W234" t="str">
            <v>3.1</v>
          </cell>
          <cell r="X234">
            <v>1</v>
          </cell>
          <cell r="Y234" t="str">
            <v>b</v>
          </cell>
          <cell r="Z234" t="str">
            <v>W</v>
          </cell>
          <cell r="AA234" t="str">
            <v>Jl. Caplin Kav. BNI III / 26 Rt. 01 / 03 Ciledung Tangerang</v>
          </cell>
          <cell r="AB234" t="str">
            <v>08159414555</v>
          </cell>
          <cell r="AC234" t="str">
            <v>Tangerang</v>
          </cell>
          <cell r="AD234" t="str">
            <v>KP April 2014</v>
          </cell>
          <cell r="AK234" t="str">
            <v>Hj. ENNY SULISTYOWATI, SE</v>
          </cell>
          <cell r="AL234" t="str">
            <v>Hj. Enny Sulistyowati, Se</v>
          </cell>
        </row>
        <row r="235">
          <cell r="A235">
            <v>223</v>
          </cell>
          <cell r="B235" t="str">
            <v>H. MUHAMMAD SYARIF, SE</v>
          </cell>
          <cell r="C235" t="str">
            <v>198302072002121006</v>
          </cell>
          <cell r="D235" t="str">
            <v>III/b</v>
          </cell>
          <cell r="E235">
            <v>41730</v>
          </cell>
          <cell r="F235" t="str">
            <v>Pelaksana pada Seksi Penyiapan Transportasi Udara Subdit Transportasi Udara dan Perlindungan Haji Direktorat Pelayanan Haji Dalam Negeri</v>
          </cell>
          <cell r="G235">
            <v>41730</v>
          </cell>
          <cell r="H235">
            <v>6</v>
          </cell>
          <cell r="I235">
            <v>4</v>
          </cell>
          <cell r="J235">
            <v>4473</v>
          </cell>
          <cell r="M235" t="str">
            <v>STIE</v>
          </cell>
          <cell r="N235">
            <v>2008</v>
          </cell>
          <cell r="O235" t="str">
            <v>S1</v>
          </cell>
          <cell r="P235" t="str">
            <v>Manajemen</v>
          </cell>
          <cell r="Q235">
            <v>11710</v>
          </cell>
          <cell r="R235" t="str">
            <v>Ambon, 7 Februari 1983</v>
          </cell>
          <cell r="S235">
            <v>37591</v>
          </cell>
          <cell r="T235">
            <v>30354</v>
          </cell>
          <cell r="U235">
            <v>51571</v>
          </cell>
          <cell r="V235">
            <v>3</v>
          </cell>
          <cell r="W235" t="str">
            <v>3.4</v>
          </cell>
          <cell r="X235">
            <v>2</v>
          </cell>
          <cell r="Y235" t="str">
            <v>a</v>
          </cell>
          <cell r="Z235" t="str">
            <v>P</v>
          </cell>
          <cell r="AA235" t="str">
            <v>Jl. Kelapa Muda Blok L/21 RT.09/07 Plumpang. Jakarta Timur</v>
          </cell>
          <cell r="AB235" t="str">
            <v>081315072528</v>
          </cell>
          <cell r="AC235" t="str">
            <v>Jkt</v>
          </cell>
          <cell r="AD235" t="str">
            <v>KP April 2014</v>
          </cell>
          <cell r="AK235" t="str">
            <v>H. MUHAMMAD SYARIF, SE</v>
          </cell>
          <cell r="AL235" t="str">
            <v>H. Muhammad Syarif, Se</v>
          </cell>
        </row>
        <row r="236">
          <cell r="A236">
            <v>224</v>
          </cell>
          <cell r="B236" t="str">
            <v>KARTIKA ARISANDI, SE</v>
          </cell>
          <cell r="C236" t="str">
            <v>198701242009122005</v>
          </cell>
          <cell r="D236" t="str">
            <v>III/b</v>
          </cell>
          <cell r="E236">
            <v>41730</v>
          </cell>
          <cell r="F236" t="str">
            <v>Pelaksana pada Seksi Akuntansi dan Pelaporan Subdit Pelaksanaan Anggaran Operasional Haji Direktorat Pengelolaan Dana Haji</v>
          </cell>
          <cell r="G236">
            <v>41864</v>
          </cell>
          <cell r="H236">
            <v>4</v>
          </cell>
          <cell r="I236">
            <v>8</v>
          </cell>
          <cell r="J236">
            <v>1916</v>
          </cell>
          <cell r="M236" t="str">
            <v>BINUS</v>
          </cell>
          <cell r="N236">
            <v>2009</v>
          </cell>
          <cell r="O236" t="str">
            <v>S1</v>
          </cell>
          <cell r="P236" t="str">
            <v>Manajemen</v>
          </cell>
          <cell r="Q236">
            <v>10263</v>
          </cell>
          <cell r="R236" t="str">
            <v>Jakarta, 24 Januari 1987</v>
          </cell>
          <cell r="S236">
            <v>40148</v>
          </cell>
          <cell r="T236">
            <v>31801</v>
          </cell>
          <cell r="U236">
            <v>53018</v>
          </cell>
          <cell r="V236">
            <v>5</v>
          </cell>
          <cell r="W236" t="str">
            <v>5.2</v>
          </cell>
          <cell r="X236">
            <v>2</v>
          </cell>
          <cell r="Y236" t="str">
            <v>a</v>
          </cell>
          <cell r="Z236" t="str">
            <v>W</v>
          </cell>
          <cell r="AA236" t="str">
            <v>Jl. Kecubung Raya No. 2, Sawah Baru, Ciputat, Tangerang Selatan, Banten</v>
          </cell>
          <cell r="AB236" t="str">
            <v>08568862452</v>
          </cell>
          <cell r="AC236" t="str">
            <v>Tangerang</v>
          </cell>
          <cell r="AD236" t="str">
            <v>KP April 2014</v>
          </cell>
          <cell r="AK236" t="str">
            <v>KARTIKA ARISANDI, SE</v>
          </cell>
          <cell r="AL236" t="str">
            <v>Kartika Arisandi, Se</v>
          </cell>
        </row>
        <row r="237">
          <cell r="A237">
            <v>225</v>
          </cell>
          <cell r="B237" t="str">
            <v>YENDRA, S.H.I, MA</v>
          </cell>
          <cell r="C237" t="str">
            <v>198101192009121003</v>
          </cell>
          <cell r="D237" t="str">
            <v>III/b</v>
          </cell>
          <cell r="E237">
            <v>41730</v>
          </cell>
          <cell r="F237" t="str">
            <v>Pelaksana pada Subbag Tata Usaha Bagian Umum Sekretariat Ditjen PHU</v>
          </cell>
          <cell r="G237">
            <v>42009</v>
          </cell>
          <cell r="H237">
            <v>5</v>
          </cell>
          <cell r="I237">
            <v>1</v>
          </cell>
          <cell r="J237">
            <v>1916</v>
          </cell>
          <cell r="M237" t="str">
            <v>IAIN Imam Bonjol Padang</v>
          </cell>
          <cell r="N237">
            <v>2008</v>
          </cell>
          <cell r="O237" t="str">
            <v>S2</v>
          </cell>
          <cell r="P237" t="str">
            <v>Pengkajian Islam</v>
          </cell>
          <cell r="Q237">
            <v>12459</v>
          </cell>
          <cell r="R237" t="str">
            <v>Lima Puluh Koto, 19 Januari 1981</v>
          </cell>
          <cell r="S237">
            <v>40148</v>
          </cell>
          <cell r="T237">
            <v>29605</v>
          </cell>
          <cell r="U237">
            <v>50822</v>
          </cell>
          <cell r="V237">
            <v>1</v>
          </cell>
          <cell r="W237" t="str">
            <v>1.4</v>
          </cell>
          <cell r="X237">
            <v>1</v>
          </cell>
          <cell r="Y237" t="str">
            <v>a</v>
          </cell>
          <cell r="Z237" t="str">
            <v>P</v>
          </cell>
          <cell r="AA237" t="str">
            <v>Cakung</v>
          </cell>
          <cell r="AB237" t="str">
            <v>085274020781</v>
          </cell>
          <cell r="AC237" t="str">
            <v>Bekasi</v>
          </cell>
          <cell r="AK237" t="str">
            <v>YENDRA, S.H.I, MA</v>
          </cell>
          <cell r="AL237" t="str">
            <v>Yendra, S.H.I, Ma</v>
          </cell>
        </row>
        <row r="238">
          <cell r="A238">
            <v>226</v>
          </cell>
          <cell r="B238" t="str">
            <v>H. AHMAD SOFYAN, S.Pd</v>
          </cell>
          <cell r="C238" t="str">
            <v>197003072002121003</v>
          </cell>
          <cell r="D238" t="str">
            <v>III/b</v>
          </cell>
          <cell r="E238">
            <v>41913</v>
          </cell>
          <cell r="F238" t="str">
            <v>Pelaksana pada Seksi Akreditasi Penyelenggaraan Ibadah Haji Khusus Subdit Pembinaan Haji Khusus Direktorat Pembinaan Haji dan Umrah</v>
          </cell>
          <cell r="G238">
            <v>41730</v>
          </cell>
          <cell r="H238">
            <v>6</v>
          </cell>
          <cell r="I238">
            <v>10</v>
          </cell>
          <cell r="J238">
            <v>4473</v>
          </cell>
          <cell r="M238" t="str">
            <v>STKIP</v>
          </cell>
          <cell r="N238">
            <v>2007</v>
          </cell>
          <cell r="O238" t="str">
            <v>S1</v>
          </cell>
          <cell r="P238" t="str">
            <v>Administrasi Perkantoran</v>
          </cell>
          <cell r="Q238">
            <v>16430</v>
          </cell>
          <cell r="R238" t="str">
            <v>Jakarta, 7 Maret 1970</v>
          </cell>
          <cell r="S238">
            <v>37591</v>
          </cell>
          <cell r="T238">
            <v>25634</v>
          </cell>
          <cell r="U238">
            <v>46851</v>
          </cell>
          <cell r="V238">
            <v>2</v>
          </cell>
          <cell r="W238" t="str">
            <v>2.3</v>
          </cell>
          <cell r="X238">
            <v>1</v>
          </cell>
          <cell r="Y238" t="str">
            <v>c</v>
          </cell>
          <cell r="Z238" t="str">
            <v>P</v>
          </cell>
          <cell r="AA238" t="str">
            <v>Kp.Sugu Tamu Rt.01/22 Depok II Tengah Kel.Mekar Jaya Kec.Sukma Jaya</v>
          </cell>
          <cell r="AB238" t="str">
            <v>081584844465</v>
          </cell>
          <cell r="AC238" t="str">
            <v>Depok</v>
          </cell>
          <cell r="AD238" t="str">
            <v>KP Oktober 2014</v>
          </cell>
          <cell r="AK238" t="str">
            <v>H. AHMAD SOFYAN, S.Pd</v>
          </cell>
          <cell r="AL238" t="str">
            <v>H. Ahmad Sofyan, S.Pd</v>
          </cell>
        </row>
        <row r="239">
          <cell r="A239">
            <v>227</v>
          </cell>
          <cell r="B239" t="str">
            <v>Hj. NILA ADITYA DEVI, S.Kom.I</v>
          </cell>
          <cell r="C239" t="str">
            <v>198707182011012015</v>
          </cell>
          <cell r="D239" t="str">
            <v>III/a</v>
          </cell>
          <cell r="E239">
            <v>40544</v>
          </cell>
          <cell r="F239" t="str">
            <v>Pelaksana pada Seksi Perizinan Penyelenggaraan Perjalanan Ibadah Umrah Subdit Pembinaan Umrah Direktorat Pembinaan Haji dan Umrah</v>
          </cell>
          <cell r="G239">
            <v>41730</v>
          </cell>
          <cell r="H239">
            <v>0</v>
          </cell>
          <cell r="I239">
            <v>0</v>
          </cell>
          <cell r="J239">
            <v>1520</v>
          </cell>
          <cell r="K239" t="str">
            <v>Diklat Prajab Gol III</v>
          </cell>
          <cell r="L239">
            <v>2011</v>
          </cell>
          <cell r="M239" t="str">
            <v>UIN JOGJA</v>
          </cell>
          <cell r="N239">
            <v>2010</v>
          </cell>
          <cell r="O239" t="str">
            <v>S1</v>
          </cell>
          <cell r="P239" t="str">
            <v>Komunikasi dan Penyiaran Islam</v>
          </cell>
          <cell r="Q239">
            <v>10088</v>
          </cell>
          <cell r="R239" t="str">
            <v>Magelang, 18 Juli 1987</v>
          </cell>
          <cell r="S239">
            <v>40544</v>
          </cell>
          <cell r="T239">
            <v>31976</v>
          </cell>
          <cell r="U239">
            <v>53193</v>
          </cell>
          <cell r="V239">
            <v>2</v>
          </cell>
          <cell r="W239" t="str">
            <v>2.4</v>
          </cell>
          <cell r="X239">
            <v>2</v>
          </cell>
          <cell r="Y239" t="str">
            <v>a</v>
          </cell>
          <cell r="Z239" t="str">
            <v>W</v>
          </cell>
          <cell r="AA239" t="str">
            <v>Perum Pondok Damai Blok L1/11 Rt 10/13 Cileungsi, Bogor, Jawa Barat</v>
          </cell>
          <cell r="AB239" t="str">
            <v>085228489613</v>
          </cell>
          <cell r="AC239" t="str">
            <v>Bogor</v>
          </cell>
          <cell r="AD239" t="str">
            <v>KP April 2015</v>
          </cell>
          <cell r="AK239" t="str">
            <v>Hj. NILA ADITYA DEVI, S.Kom.I</v>
          </cell>
          <cell r="AL239" t="str">
            <v>Hj. Nila Aditya Devi, S.Kom.I</v>
          </cell>
        </row>
        <row r="240">
          <cell r="A240">
            <v>228</v>
          </cell>
          <cell r="B240" t="str">
            <v>H. ZAKARIA ANSHORI, S.Ag</v>
          </cell>
          <cell r="C240" t="str">
            <v>197508192011011001</v>
          </cell>
          <cell r="D240" t="str">
            <v>III/a</v>
          </cell>
          <cell r="E240">
            <v>40544</v>
          </cell>
          <cell r="F240" t="str">
            <v>Pelaksana pada Seksi Akreditasi Penyelenggaraan Perjalanan Ibadah Umrah Subdit Pembinaan Umrah Direktorat Pembinaan Haji dan Umrah</v>
          </cell>
          <cell r="G240">
            <v>41730</v>
          </cell>
          <cell r="H240">
            <v>0</v>
          </cell>
          <cell r="I240">
            <v>0</v>
          </cell>
          <cell r="J240">
            <v>1520</v>
          </cell>
          <cell r="K240" t="str">
            <v>Diklat Prajab Gol III</v>
          </cell>
          <cell r="L240">
            <v>2011</v>
          </cell>
          <cell r="M240" t="str">
            <v>IAIN JKT</v>
          </cell>
          <cell r="N240">
            <v>1999</v>
          </cell>
          <cell r="O240" t="str">
            <v>S1</v>
          </cell>
          <cell r="P240" t="str">
            <v>Peradilan Agama</v>
          </cell>
          <cell r="Q240">
            <v>14439</v>
          </cell>
          <cell r="R240" t="str">
            <v>Tuban, 19 Agustus 1975</v>
          </cell>
          <cell r="S240">
            <v>40544</v>
          </cell>
          <cell r="T240">
            <v>27625</v>
          </cell>
          <cell r="U240">
            <v>48842</v>
          </cell>
          <cell r="V240">
            <v>2</v>
          </cell>
          <cell r="W240" t="str">
            <v>2.4</v>
          </cell>
          <cell r="X240">
            <v>1</v>
          </cell>
          <cell r="Y240" t="str">
            <v>b</v>
          </cell>
          <cell r="Z240" t="str">
            <v>P</v>
          </cell>
          <cell r="AA240" t="str">
            <v>Griya Suradita Indah Blok 06/4 Cisauk Tangerang</v>
          </cell>
          <cell r="AB240" t="str">
            <v>081218015999</v>
          </cell>
          <cell r="AC240" t="str">
            <v>Tangerang</v>
          </cell>
          <cell r="AD240" t="str">
            <v>KP April 2015</v>
          </cell>
          <cell r="AK240" t="str">
            <v>H. ZAKARIA ANSHORI, S.Ag</v>
          </cell>
          <cell r="AL240" t="str">
            <v>H. Zakaria Anshori, S.Ag</v>
          </cell>
        </row>
        <row r="241">
          <cell r="A241">
            <v>229</v>
          </cell>
          <cell r="B241" t="str">
            <v>H. MAMAN HAERUMAN, S.Sos.I</v>
          </cell>
          <cell r="C241" t="str">
            <v>197703112011011005</v>
          </cell>
          <cell r="D241" t="str">
            <v>III/a</v>
          </cell>
          <cell r="E241">
            <v>40544</v>
          </cell>
          <cell r="F241" t="str">
            <v>Pelaksana pada Seksi Rekrutmen Petugas Subdit Pembinaan Petugas Haji Direktorat Pembinaan Haji dan Umrah</v>
          </cell>
          <cell r="G241">
            <v>41730</v>
          </cell>
          <cell r="H241">
            <v>0</v>
          </cell>
          <cell r="I241">
            <v>0</v>
          </cell>
          <cell r="J241">
            <v>1520</v>
          </cell>
          <cell r="K241" t="str">
            <v>Diklat Prajab Gol III</v>
          </cell>
          <cell r="L241">
            <v>2011</v>
          </cell>
          <cell r="M241" t="str">
            <v>IAIN</v>
          </cell>
          <cell r="N241">
            <v>2005</v>
          </cell>
          <cell r="O241" t="str">
            <v>S1</v>
          </cell>
          <cell r="P241" t="str">
            <v>Manajemen Dakwah</v>
          </cell>
          <cell r="Q241">
            <v>13869</v>
          </cell>
          <cell r="R241" t="str">
            <v>Garut, 11 Maret 1977</v>
          </cell>
          <cell r="S241">
            <v>40544</v>
          </cell>
          <cell r="T241">
            <v>28195</v>
          </cell>
          <cell r="U241">
            <v>49412</v>
          </cell>
          <cell r="V241">
            <v>2</v>
          </cell>
          <cell r="W241" t="str">
            <v>2.2</v>
          </cell>
          <cell r="X241">
            <v>1</v>
          </cell>
          <cell r="Y241" t="str">
            <v>b</v>
          </cell>
          <cell r="Z241" t="str">
            <v>P</v>
          </cell>
          <cell r="AA241" t="str">
            <v>Kp.Babakan Cipari Rt.03/04 Sukarasa Pangatikan Garut</v>
          </cell>
          <cell r="AB241" t="str">
            <v>087775802398/  98177850</v>
          </cell>
          <cell r="AC241" t="str">
            <v>Bekasi</v>
          </cell>
          <cell r="AD241" t="str">
            <v>KP April 2015</v>
          </cell>
          <cell r="AK241" t="str">
            <v>H. MAMAN HAERUMAN, S.Sos.I</v>
          </cell>
          <cell r="AL241" t="str">
            <v>H. Maman Haeruman, S.Sos.I</v>
          </cell>
        </row>
        <row r="242">
          <cell r="A242">
            <v>230</v>
          </cell>
          <cell r="B242" t="str">
            <v>Hj. WINNY NOVIANA, S.Ag</v>
          </cell>
          <cell r="C242" t="str">
            <v>197711072011012004</v>
          </cell>
          <cell r="D242" t="str">
            <v>III/a</v>
          </cell>
          <cell r="E242">
            <v>40544</v>
          </cell>
          <cell r="F242" t="str">
            <v>Pelaksana pada Subbag Tata Usaha Direktorat Pelayanan Haji Luar Negeri</v>
          </cell>
          <cell r="G242">
            <v>41730</v>
          </cell>
          <cell r="H242">
            <v>0</v>
          </cell>
          <cell r="I242">
            <v>0</v>
          </cell>
          <cell r="J242">
            <v>1520</v>
          </cell>
          <cell r="K242" t="str">
            <v>Diklat Prajab Gol III</v>
          </cell>
          <cell r="L242">
            <v>2011</v>
          </cell>
          <cell r="M242" t="str">
            <v>IAIN JKT</v>
          </cell>
          <cell r="N242">
            <v>2000</v>
          </cell>
          <cell r="O242" t="str">
            <v>S1</v>
          </cell>
          <cell r="P242" t="str">
            <v>Sejarah Kebudayaan Islam</v>
          </cell>
          <cell r="Q242">
            <v>13628</v>
          </cell>
          <cell r="R242" t="str">
            <v>Jakarta, 7 November 1977</v>
          </cell>
          <cell r="S242">
            <v>40544</v>
          </cell>
          <cell r="T242">
            <v>28436</v>
          </cell>
          <cell r="U242">
            <v>49653</v>
          </cell>
          <cell r="V242">
            <v>4</v>
          </cell>
          <cell r="W242" t="str">
            <v>4.5</v>
          </cell>
          <cell r="X242">
            <v>1</v>
          </cell>
          <cell r="Y242" t="str">
            <v>b</v>
          </cell>
          <cell r="Z242" t="str">
            <v>W</v>
          </cell>
          <cell r="AA242" t="str">
            <v>Jl.Caman Raya No.17 Jatibening Pondokgede Bekasi</v>
          </cell>
          <cell r="AB242" t="str">
            <v>0816711977</v>
          </cell>
          <cell r="AC242" t="str">
            <v>Bekasi</v>
          </cell>
          <cell r="AD242" t="str">
            <v>KP April 2015</v>
          </cell>
          <cell r="AK242" t="str">
            <v>Hj. WINNY NOVIANA, S.Ag</v>
          </cell>
          <cell r="AL242" t="str">
            <v>Hj. Winny Noviana, S.Ag</v>
          </cell>
        </row>
        <row r="243">
          <cell r="A243">
            <v>231</v>
          </cell>
          <cell r="B243" t="str">
            <v>Hj. RACHMA SARIYUANA, SE</v>
          </cell>
          <cell r="C243" t="str">
            <v>198406022011012016</v>
          </cell>
          <cell r="D243" t="str">
            <v>III/a</v>
          </cell>
          <cell r="E243">
            <v>40544</v>
          </cell>
          <cell r="F243" t="str">
            <v>Pelaksana pada Subbag Tata Usaha Direktorat Pelayanan Haji Luar Negeri</v>
          </cell>
          <cell r="G243">
            <v>41730</v>
          </cell>
          <cell r="H243">
            <v>0</v>
          </cell>
          <cell r="I243">
            <v>0</v>
          </cell>
          <cell r="J243">
            <v>1520</v>
          </cell>
          <cell r="K243" t="str">
            <v>Diklat Prajab Gol III</v>
          </cell>
          <cell r="L243">
            <v>2011</v>
          </cell>
          <cell r="M243" t="str">
            <v>STMT Trisakti</v>
          </cell>
          <cell r="N243">
            <v>2006</v>
          </cell>
          <cell r="O243" t="str">
            <v>S1</v>
          </cell>
          <cell r="P243" t="str">
            <v>Manajemen Transportasi Udara</v>
          </cell>
          <cell r="Q243">
            <v>11229</v>
          </cell>
          <cell r="R243" t="str">
            <v>Tulungagung, 2 Juni 1984</v>
          </cell>
          <cell r="S243">
            <v>40544</v>
          </cell>
          <cell r="T243">
            <v>30835</v>
          </cell>
          <cell r="U243">
            <v>52052</v>
          </cell>
          <cell r="V243">
            <v>4</v>
          </cell>
          <cell r="W243" t="str">
            <v>4.5</v>
          </cell>
          <cell r="X243">
            <v>1</v>
          </cell>
          <cell r="Y243" t="str">
            <v>a</v>
          </cell>
          <cell r="Z243" t="str">
            <v>W</v>
          </cell>
          <cell r="AA243" t="str">
            <v>Bukit Serpong Mas BV-302, Pakulonan Serpong - Tangerang. Banten</v>
          </cell>
          <cell r="AB243" t="str">
            <v>08176477069</v>
          </cell>
          <cell r="AC243" t="str">
            <v>Tangerang</v>
          </cell>
          <cell r="AD243" t="str">
            <v>KP April 2015</v>
          </cell>
          <cell r="AK243" t="str">
            <v>Hj. RACHMA SARIYUANA, SE</v>
          </cell>
          <cell r="AL243" t="str">
            <v>Hj. Rachma Sariyuana, Se</v>
          </cell>
        </row>
        <row r="244">
          <cell r="A244">
            <v>232</v>
          </cell>
          <cell r="B244" t="str">
            <v>AMIR HAMZAH</v>
          </cell>
          <cell r="C244" t="str">
            <v>198503272011011010</v>
          </cell>
          <cell r="D244">
            <v>3</v>
          </cell>
          <cell r="E244" t="str">
            <v>b</v>
          </cell>
          <cell r="F244" t="str">
            <v xml:space="preserve">Pelaksana Subdit Pendaftaran Haji </v>
          </cell>
          <cell r="G244">
            <v>41730</v>
          </cell>
          <cell r="H244">
            <v>0</v>
          </cell>
          <cell r="I244">
            <v>0</v>
          </cell>
          <cell r="J244">
            <v>1520</v>
          </cell>
          <cell r="K244" t="str">
            <v>Diklat Prajab Gol III</v>
          </cell>
          <cell r="L244">
            <v>2011</v>
          </cell>
          <cell r="M244" t="str">
            <v>GUNADARMA</v>
          </cell>
          <cell r="N244">
            <v>2009</v>
          </cell>
          <cell r="O244" t="str">
            <v>S1</v>
          </cell>
          <cell r="P244" t="str">
            <v>Sistem Komputer</v>
          </cell>
          <cell r="Q244">
            <v>10931</v>
          </cell>
          <cell r="R244" t="str">
            <v>Jakarta, 27 Maret 1985</v>
          </cell>
          <cell r="S244">
            <v>40544</v>
          </cell>
          <cell r="T244">
            <v>31133</v>
          </cell>
          <cell r="U244">
            <v>52350</v>
          </cell>
          <cell r="V244">
            <v>3</v>
          </cell>
          <cell r="W244" t="str">
            <v>3.1</v>
          </cell>
          <cell r="X244">
            <v>1</v>
          </cell>
          <cell r="Y244" t="str">
            <v>a</v>
          </cell>
          <cell r="Z244" t="str">
            <v>P</v>
          </cell>
          <cell r="AA244" t="str">
            <v>Jl. Gurame 8 no.213 Kel. Depok jaya, Kec. Pancoran mas</v>
          </cell>
          <cell r="AB244" t="str">
            <v>021-7522550, 08999022244</v>
          </cell>
          <cell r="AC244" t="str">
            <v>Depok</v>
          </cell>
          <cell r="AD244" t="str">
            <v>KP April 2015</v>
          </cell>
          <cell r="AK244" t="str">
            <v>H. AMIR HAMZAH, S.Kom</v>
          </cell>
          <cell r="AL244" t="str">
            <v>H. Amir Hamzah, S.Kom</v>
          </cell>
        </row>
        <row r="245">
          <cell r="A245">
            <v>233</v>
          </cell>
          <cell r="B245" t="str">
            <v>INA HERDANYA</v>
          </cell>
          <cell r="C245" t="str">
            <v>198508222011012017</v>
          </cell>
          <cell r="D245">
            <v>3</v>
          </cell>
          <cell r="E245" t="str">
            <v>b</v>
          </cell>
          <cell r="F245" t="str">
            <v>Pelaksana Subdit Pendaftaran Haji</v>
          </cell>
          <cell r="G245">
            <v>41730</v>
          </cell>
          <cell r="H245">
            <v>0</v>
          </cell>
          <cell r="I245">
            <v>0</v>
          </cell>
          <cell r="J245">
            <v>1520</v>
          </cell>
          <cell r="K245" t="str">
            <v>Diklat Prajab Gol III</v>
          </cell>
          <cell r="L245">
            <v>2011</v>
          </cell>
          <cell r="M245" t="str">
            <v>UIN JKT</v>
          </cell>
          <cell r="N245">
            <v>2010</v>
          </cell>
          <cell r="O245" t="str">
            <v>S1</v>
          </cell>
          <cell r="P245" t="str">
            <v>Teknik Informatika</v>
          </cell>
          <cell r="Q245">
            <v>10783</v>
          </cell>
          <cell r="R245" t="str">
            <v>Bekasi, 22 Agustus 1985</v>
          </cell>
          <cell r="S245">
            <v>40544</v>
          </cell>
          <cell r="T245">
            <v>31281</v>
          </cell>
          <cell r="U245">
            <v>52498</v>
          </cell>
          <cell r="V245">
            <v>3</v>
          </cell>
          <cell r="W245" t="str">
            <v>3.1</v>
          </cell>
          <cell r="X245">
            <v>1</v>
          </cell>
          <cell r="Y245" t="str">
            <v>a</v>
          </cell>
          <cell r="Z245" t="str">
            <v>W</v>
          </cell>
          <cell r="AA245" t="str">
            <v>Jl. Perjuangan no.27 RT.02/09 Marga Mulya, bekasi</v>
          </cell>
          <cell r="AB245" t="str">
            <v>021-91917743, 081385995402</v>
          </cell>
          <cell r="AC245" t="str">
            <v>Bekasi</v>
          </cell>
          <cell r="AD245" t="str">
            <v>KP April 2015</v>
          </cell>
          <cell r="AK245" t="str">
            <v>INA HERDANYA, S.Kom</v>
          </cell>
          <cell r="AL245" t="str">
            <v>Ina Herdanya, S.Kom</v>
          </cell>
        </row>
        <row r="246">
          <cell r="A246">
            <v>234</v>
          </cell>
          <cell r="B246" t="str">
            <v>Hj. JUANITA BESTARI, SE</v>
          </cell>
          <cell r="C246" t="str">
            <v>198606292011012018</v>
          </cell>
          <cell r="D246" t="str">
            <v>III/a</v>
          </cell>
          <cell r="E246">
            <v>40544</v>
          </cell>
          <cell r="F246" t="str">
            <v>Pelaksana pada Seksi Akuntansi dan Pelaporan Setoran Awal Subdit Biaya Penyelenggaraan Ibadah Haji Direktorat  Pengelolaan Dana Haji</v>
          </cell>
          <cell r="G246">
            <v>41730</v>
          </cell>
          <cell r="H246">
            <v>0</v>
          </cell>
          <cell r="I246">
            <v>0</v>
          </cell>
          <cell r="J246">
            <v>1520</v>
          </cell>
          <cell r="K246" t="str">
            <v>Diklat Prajab Gol III</v>
          </cell>
          <cell r="L246">
            <v>2011</v>
          </cell>
          <cell r="M246" t="str">
            <v>UI</v>
          </cell>
          <cell r="N246">
            <v>2009</v>
          </cell>
          <cell r="O246" t="str">
            <v>S1</v>
          </cell>
          <cell r="P246" t="str">
            <v>Akuntansi</v>
          </cell>
          <cell r="Q246">
            <v>10472</v>
          </cell>
          <cell r="R246" t="str">
            <v>Jakarta, 29 Juni 1986</v>
          </cell>
          <cell r="S246">
            <v>40544</v>
          </cell>
          <cell r="T246">
            <v>31592</v>
          </cell>
          <cell r="U246">
            <v>52809</v>
          </cell>
          <cell r="V246">
            <v>5</v>
          </cell>
          <cell r="W246" t="str">
            <v>5.1</v>
          </cell>
          <cell r="X246">
            <v>1</v>
          </cell>
          <cell r="Y246" t="str">
            <v>a</v>
          </cell>
          <cell r="Z246" t="str">
            <v>W</v>
          </cell>
          <cell r="AA246" t="str">
            <v>Jl. Cipete Dalam I No. 27 Cilandak Jakarta Selatan</v>
          </cell>
          <cell r="AB246" t="str">
            <v>085718331186</v>
          </cell>
          <cell r="AC246" t="str">
            <v>Jkt</v>
          </cell>
          <cell r="AD246" t="str">
            <v>KP April 2015</v>
          </cell>
          <cell r="AK246" t="str">
            <v>Hj. JUANITA BESTARI, SE</v>
          </cell>
          <cell r="AL246" t="str">
            <v>Hj. Juanita Bestari, Se</v>
          </cell>
        </row>
        <row r="247">
          <cell r="A247">
            <v>235</v>
          </cell>
          <cell r="B247" t="str">
            <v>DHIAS RANGGA ANANTA, S.Kom</v>
          </cell>
          <cell r="C247" t="str">
            <v>198710102011011010</v>
          </cell>
          <cell r="D247" t="str">
            <v>III/a</v>
          </cell>
          <cell r="E247">
            <v>40544</v>
          </cell>
          <cell r="F247" t="str">
            <v>Pelaksana pada Subbag Informasi Haji Bagian Sistem Informasi Haji Terpadu Sekretariat Ditjen PHU</v>
          </cell>
          <cell r="G247">
            <v>41730</v>
          </cell>
          <cell r="H247">
            <v>0</v>
          </cell>
          <cell r="I247">
            <v>0</v>
          </cell>
          <cell r="J247">
            <v>1520</v>
          </cell>
          <cell r="K247" t="str">
            <v>Diklat Prajab Gol III</v>
          </cell>
          <cell r="L247">
            <v>2011</v>
          </cell>
          <cell r="M247" t="str">
            <v>BINUS</v>
          </cell>
          <cell r="N247">
            <v>2010</v>
          </cell>
          <cell r="O247" t="str">
            <v>S1</v>
          </cell>
          <cell r="P247" t="str">
            <v>Teknik Informatika</v>
          </cell>
          <cell r="Q247">
            <v>10004</v>
          </cell>
          <cell r="R247" t="str">
            <v>Semarang, 10 Oktober 1987</v>
          </cell>
          <cell r="S247">
            <v>40544</v>
          </cell>
          <cell r="T247">
            <v>32060</v>
          </cell>
          <cell r="U247">
            <v>53277</v>
          </cell>
          <cell r="V247">
            <v>1</v>
          </cell>
          <cell r="W247" t="str">
            <v>1.3</v>
          </cell>
          <cell r="X247">
            <v>1</v>
          </cell>
          <cell r="Y247" t="str">
            <v>a</v>
          </cell>
          <cell r="Z247" t="str">
            <v>P</v>
          </cell>
          <cell r="AA247" t="str">
            <v>Jl.Budaya No.1 Rt.004/05 Condet Cililitan Jakarta Timur</v>
          </cell>
          <cell r="AB247" t="str">
            <v>089990205999</v>
          </cell>
          <cell r="AC247" t="str">
            <v>Jkt</v>
          </cell>
          <cell r="AD247" t="str">
            <v>KP April 2015</v>
          </cell>
          <cell r="AK247" t="str">
            <v>DHIAS RANGGA ANANTA, S.Kom</v>
          </cell>
          <cell r="AL247" t="str">
            <v>Dhias Rangga Ananta, S.Kom</v>
          </cell>
        </row>
        <row r="248">
          <cell r="A248">
            <v>236</v>
          </cell>
          <cell r="B248" t="str">
            <v>SYARIFAH ZAHROH, SE</v>
          </cell>
          <cell r="C248" t="str">
            <v>198609032011012014</v>
          </cell>
          <cell r="D248" t="str">
            <v>III/a</v>
          </cell>
          <cell r="E248">
            <v>40544</v>
          </cell>
          <cell r="F248" t="str">
            <v>Pelaksana pada Subbag Pelaksanaan Anggaran dan Perbendaharaan Bagian Perencanaan dan Keuangan Sekretariat Ditjen PHU</v>
          </cell>
          <cell r="G248">
            <v>42036</v>
          </cell>
          <cell r="H248">
            <v>3</v>
          </cell>
          <cell r="I248">
            <v>9</v>
          </cell>
          <cell r="J248">
            <v>1520</v>
          </cell>
          <cell r="M248" t="str">
            <v>UIN JKT</v>
          </cell>
          <cell r="N248">
            <v>2009</v>
          </cell>
          <cell r="O248" t="str">
            <v>S1</v>
          </cell>
          <cell r="P248" t="str">
            <v>Manajemen</v>
          </cell>
          <cell r="Q248">
            <v>10406</v>
          </cell>
          <cell r="R248" t="str">
            <v>Jakarta, 3 September 1986</v>
          </cell>
          <cell r="S248">
            <v>40544</v>
          </cell>
          <cell r="T248">
            <v>31658</v>
          </cell>
          <cell r="U248">
            <v>52875</v>
          </cell>
          <cell r="V248">
            <v>1</v>
          </cell>
          <cell r="W248" t="str">
            <v>1.1</v>
          </cell>
          <cell r="X248">
            <v>1</v>
          </cell>
          <cell r="Y248" t="str">
            <v>a</v>
          </cell>
          <cell r="Z248" t="str">
            <v>W</v>
          </cell>
          <cell r="AA248" t="str">
            <v>Jl. Diponegoro Blok C32 No. 12 RT 003/04 Benda Baru, Pamulang</v>
          </cell>
          <cell r="AB248" t="str">
            <v>081311214222</v>
          </cell>
          <cell r="AC248" t="str">
            <v>Tangerang</v>
          </cell>
          <cell r="AD248" t="str">
            <v>KP April 2015</v>
          </cell>
          <cell r="AK248" t="str">
            <v>SYARIFAH ZAHROH, SE</v>
          </cell>
          <cell r="AL248" t="str">
            <v>Syarifah Zahroh, Se</v>
          </cell>
        </row>
        <row r="249">
          <cell r="A249">
            <v>237</v>
          </cell>
          <cell r="B249" t="str">
            <v>H. M. SAEPULLOH</v>
          </cell>
          <cell r="C249" t="str">
            <v>196012111988011001</v>
          </cell>
          <cell r="D249" t="str">
            <v>III/a</v>
          </cell>
          <cell r="E249">
            <v>40817</v>
          </cell>
          <cell r="F249" t="str">
            <v>Pelaksana pada Subbag Tata Usaha Direktorat Pembinaan Haji dan Umrah</v>
          </cell>
          <cell r="G249">
            <v>41730</v>
          </cell>
          <cell r="H249">
            <v>17</v>
          </cell>
          <cell r="I249">
            <v>9</v>
          </cell>
          <cell r="J249">
            <v>9921</v>
          </cell>
          <cell r="M249" t="str">
            <v xml:space="preserve"> SMA</v>
          </cell>
          <cell r="N249">
            <v>1994</v>
          </cell>
          <cell r="O249" t="str">
            <v>SLTA</v>
          </cell>
          <cell r="Q249">
            <v>19803</v>
          </cell>
          <cell r="R249" t="str">
            <v>Brebes, 11 Desember 1960</v>
          </cell>
          <cell r="S249">
            <v>32143</v>
          </cell>
          <cell r="T249">
            <v>22261</v>
          </cell>
          <cell r="U249">
            <v>43478</v>
          </cell>
          <cell r="V249">
            <v>2</v>
          </cell>
          <cell r="W249" t="str">
            <v>2.5</v>
          </cell>
          <cell r="X249">
            <v>1</v>
          </cell>
          <cell r="Y249" t="str">
            <v>c</v>
          </cell>
          <cell r="Z249" t="str">
            <v>P</v>
          </cell>
          <cell r="AA249" t="str">
            <v>KOMP.DEPAG Pabuaran Bj Gede Bogor</v>
          </cell>
          <cell r="AB249" t="str">
            <v>087808793993</v>
          </cell>
          <cell r="AC249" t="str">
            <v>Bogor</v>
          </cell>
          <cell r="AD249" t="str">
            <v>KP Oktober 2015</v>
          </cell>
          <cell r="AK249" t="str">
            <v>H. M. SAEPULLOH</v>
          </cell>
          <cell r="AL249" t="str">
            <v>H. M. Saepulloh</v>
          </cell>
        </row>
        <row r="250">
          <cell r="A250">
            <v>238</v>
          </cell>
          <cell r="B250" t="str">
            <v>SUVIYATNI, A.Md</v>
          </cell>
          <cell r="C250" t="str">
            <v>197210082003122005</v>
          </cell>
          <cell r="D250" t="str">
            <v>III/a</v>
          </cell>
          <cell r="E250">
            <v>41000</v>
          </cell>
          <cell r="F250" t="str">
            <v>Pelaksana pada Seksi Pengaduan Masyarakat, Informasi dan Komunikasi Subdit Fasilitasi Komisi Pengawas Haji Indonesia Direktorat Pelayanan Haji Luar Negeri</v>
          </cell>
          <cell r="G250">
            <v>42047</v>
          </cell>
          <cell r="H250">
            <v>8</v>
          </cell>
          <cell r="I250">
            <v>5</v>
          </cell>
          <cell r="J250">
            <v>4108</v>
          </cell>
          <cell r="O250" t="str">
            <v>D3</v>
          </cell>
          <cell r="Q250">
            <v>15484</v>
          </cell>
          <cell r="R250" t="str">
            <v>Jakarta, 8 Oktober 1972</v>
          </cell>
          <cell r="S250">
            <v>37956</v>
          </cell>
          <cell r="T250">
            <v>26580</v>
          </cell>
          <cell r="U250">
            <v>47797</v>
          </cell>
          <cell r="V250">
            <v>4</v>
          </cell>
          <cell r="W250" t="str">
            <v>4.4</v>
          </cell>
          <cell r="X250">
            <v>1</v>
          </cell>
          <cell r="Y250" t="str">
            <v>b</v>
          </cell>
          <cell r="Z250" t="str">
            <v>W</v>
          </cell>
          <cell r="AC250" t="str">
            <v>Tangerang</v>
          </cell>
          <cell r="AK250" t="str">
            <v>SUVIYATNI, A.Md</v>
          </cell>
          <cell r="AL250" t="str">
            <v>Suviyatni, A.Md</v>
          </cell>
        </row>
        <row r="251">
          <cell r="A251">
            <v>239</v>
          </cell>
          <cell r="B251" t="str">
            <v>H. MUNALIM</v>
          </cell>
          <cell r="C251" t="str">
            <v>196506162000031001</v>
          </cell>
          <cell r="D251" t="str">
            <v>II/d</v>
          </cell>
          <cell r="E251">
            <v>41183</v>
          </cell>
          <cell r="F251" t="str">
            <v>Pelaksana pada Subbag Rumah Tangga Bagian Umum Sekretariat Ditjen PHU</v>
          </cell>
          <cell r="G251">
            <v>41730</v>
          </cell>
          <cell r="H251">
            <v>12</v>
          </cell>
          <cell r="I251">
            <v>7</v>
          </cell>
          <cell r="J251">
            <v>5478</v>
          </cell>
          <cell r="M251" t="str">
            <v>SMEA</v>
          </cell>
          <cell r="N251">
            <v>1985</v>
          </cell>
          <cell r="O251" t="str">
            <v>SLTA</v>
          </cell>
          <cell r="Q251">
            <v>18155</v>
          </cell>
          <cell r="R251" t="str">
            <v>Jakarta, 16 Juni 1965</v>
          </cell>
          <cell r="S251">
            <v>36586</v>
          </cell>
          <cell r="T251">
            <v>23909</v>
          </cell>
          <cell r="U251">
            <v>45126</v>
          </cell>
          <cell r="V251">
            <v>1</v>
          </cell>
          <cell r="W251" t="str">
            <v>1.4</v>
          </cell>
          <cell r="X251">
            <v>1</v>
          </cell>
          <cell r="Y251" t="str">
            <v>b</v>
          </cell>
          <cell r="Z251" t="str">
            <v>P</v>
          </cell>
          <cell r="AA251" t="str">
            <v>Jl.Palapa 5 Rt.07/01 Kedoya Selatan Kebon Jeruk Jakarta Barat</v>
          </cell>
          <cell r="AB251" t="str">
            <v>081513475164</v>
          </cell>
          <cell r="AC251" t="str">
            <v>Jkt</v>
          </cell>
          <cell r="AD251" t="str">
            <v>KP Oktober 2016</v>
          </cell>
          <cell r="AK251" t="str">
            <v>H. MUNALIM</v>
          </cell>
          <cell r="AL251" t="str">
            <v>H. Munalim</v>
          </cell>
        </row>
        <row r="252">
          <cell r="A252">
            <v>240</v>
          </cell>
          <cell r="B252" t="str">
            <v>H. NGESTI UTOMO</v>
          </cell>
          <cell r="C252" t="str">
            <v>196604302000121001</v>
          </cell>
          <cell r="D252" t="str">
            <v>II/d</v>
          </cell>
          <cell r="E252">
            <v>41365</v>
          </cell>
          <cell r="F252" t="str">
            <v>Pelaksana pada Seksi Penyiapan Asrama Haji Subdit Asrama Haji Direktorat Pelayanan Haji Dalam Negeri</v>
          </cell>
          <cell r="G252">
            <v>41730</v>
          </cell>
          <cell r="H252">
            <v>12</v>
          </cell>
          <cell r="I252">
            <v>4</v>
          </cell>
          <cell r="J252">
            <v>5203</v>
          </cell>
          <cell r="M252" t="str">
            <v>SMA</v>
          </cell>
          <cell r="N252">
            <v>1985</v>
          </cell>
          <cell r="O252" t="str">
            <v>SLTA</v>
          </cell>
          <cell r="Q252">
            <v>17837</v>
          </cell>
          <cell r="R252" t="str">
            <v>Madiun, 30 April 1966</v>
          </cell>
          <cell r="S252">
            <v>36861</v>
          </cell>
          <cell r="T252">
            <v>24227</v>
          </cell>
          <cell r="U252">
            <v>45413</v>
          </cell>
          <cell r="V252">
            <v>3</v>
          </cell>
          <cell r="W252" t="str">
            <v>3.3</v>
          </cell>
          <cell r="X252">
            <v>1</v>
          </cell>
          <cell r="Y252" t="str">
            <v>b</v>
          </cell>
          <cell r="Z252" t="str">
            <v>P</v>
          </cell>
          <cell r="AA252" t="str">
            <v>Jl.Kandang Sapi Lor Rt.02/03 Pakualam Serpong Utara Tangerang</v>
          </cell>
          <cell r="AB252" t="str">
            <v>081382040010</v>
          </cell>
          <cell r="AC252" t="str">
            <v>Tangerang</v>
          </cell>
          <cell r="AD252" t="str">
            <v>KP April 2017</v>
          </cell>
          <cell r="AK252" t="str">
            <v>H. NGESTI UTOMO</v>
          </cell>
          <cell r="AL252" t="str">
            <v>H. Ngesti Utomo</v>
          </cell>
        </row>
        <row r="253">
          <cell r="A253">
            <v>241</v>
          </cell>
          <cell r="B253" t="str">
            <v>H. SIBUN</v>
          </cell>
          <cell r="C253" t="str">
            <v>195812291983031005</v>
          </cell>
          <cell r="D253" t="str">
            <v>II/c</v>
          </cell>
          <cell r="E253">
            <v>39356</v>
          </cell>
          <cell r="F253" t="str">
            <v>Pelaksana pada Seksi Dokumen Haji Subdit Dokumen dan Perlengkapan Haji Direktorat Pelayanan Haji Dalam Negeri</v>
          </cell>
          <cell r="G253">
            <v>41730</v>
          </cell>
          <cell r="H253">
            <v>18</v>
          </cell>
          <cell r="I253">
            <v>2</v>
          </cell>
          <cell r="J253">
            <v>11688</v>
          </cell>
          <cell r="M253" t="str">
            <v>KPA</v>
          </cell>
          <cell r="N253">
            <v>1986</v>
          </cell>
          <cell r="O253" t="str">
            <v>SLTP</v>
          </cell>
          <cell r="Q253">
            <v>20516</v>
          </cell>
          <cell r="R253" t="str">
            <v>Magetan, 29 Desember 1958</v>
          </cell>
          <cell r="S253">
            <v>30376</v>
          </cell>
          <cell r="T253">
            <v>21548</v>
          </cell>
          <cell r="U253">
            <v>42765</v>
          </cell>
          <cell r="V253">
            <v>3</v>
          </cell>
          <cell r="W253" t="str">
            <v>3.2</v>
          </cell>
          <cell r="X253">
            <v>1</v>
          </cell>
          <cell r="Y253" t="str">
            <v>d</v>
          </cell>
          <cell r="Z253" t="str">
            <v>P</v>
          </cell>
          <cell r="AA253" t="str">
            <v>Kampung Gedong RT.03/04 NO. 21 Kemirimuka Beji Depok- Jawa Barat</v>
          </cell>
          <cell r="AB253">
            <v>78883285</v>
          </cell>
          <cell r="AC253" t="str">
            <v>Depok</v>
          </cell>
          <cell r="AK253" t="str">
            <v>H. SIBUN</v>
          </cell>
          <cell r="AL253" t="str">
            <v>H. Sibun</v>
          </cell>
        </row>
        <row r="254">
          <cell r="A254">
            <v>242</v>
          </cell>
          <cell r="B254" t="str">
            <v>H. SUKAIDI</v>
          </cell>
          <cell r="C254" t="str">
            <v>197703092003121003</v>
          </cell>
          <cell r="D254" t="str">
            <v>II/c</v>
          </cell>
          <cell r="E254">
            <v>41365</v>
          </cell>
          <cell r="F254" t="str">
            <v>Pelaksana pada Seksi Penyiapan Katering Subdit Katering Haji Direktorat Pelayanan Haji Luar Negeri</v>
          </cell>
          <cell r="G254">
            <v>41730</v>
          </cell>
          <cell r="H254">
            <v>9</v>
          </cell>
          <cell r="I254">
            <v>4</v>
          </cell>
          <cell r="J254">
            <v>4108</v>
          </cell>
          <cell r="M254" t="str">
            <v>MAN</v>
          </cell>
          <cell r="N254">
            <v>1996</v>
          </cell>
          <cell r="O254" t="str">
            <v>SLTA</v>
          </cell>
          <cell r="Q254">
            <v>13871</v>
          </cell>
          <cell r="R254" t="str">
            <v>Boyolali, 9 Maret 1977</v>
          </cell>
          <cell r="S254">
            <v>37956</v>
          </cell>
          <cell r="T254">
            <v>28193</v>
          </cell>
          <cell r="U254">
            <v>49410</v>
          </cell>
          <cell r="V254">
            <v>4</v>
          </cell>
          <cell r="W254" t="str">
            <v>4.2</v>
          </cell>
          <cell r="X254">
            <v>1</v>
          </cell>
          <cell r="Y254" t="str">
            <v>b</v>
          </cell>
          <cell r="Z254" t="str">
            <v>P</v>
          </cell>
          <cell r="AA254" t="str">
            <v>Taman wisma Asri Jl. Nangka raya Blok D.33/91 RT.01/16. Teluk Pucung, Bekasi Utara</v>
          </cell>
          <cell r="AB254" t="str">
            <v>081548594221</v>
          </cell>
          <cell r="AC254" t="str">
            <v>Bekasi</v>
          </cell>
          <cell r="AD254" t="str">
            <v>KP April 2017</v>
          </cell>
          <cell r="AK254" t="str">
            <v>H. SUKAIDI</v>
          </cell>
          <cell r="AL254" t="str">
            <v>H. Sukaidi</v>
          </cell>
        </row>
        <row r="255">
          <cell r="A255">
            <v>243</v>
          </cell>
          <cell r="B255" t="str">
            <v>H. IRWAN SJARIF</v>
          </cell>
          <cell r="C255" t="str">
            <v>197211012003121001</v>
          </cell>
          <cell r="D255" t="str">
            <v>II/c</v>
          </cell>
          <cell r="E255">
            <v>41365</v>
          </cell>
          <cell r="F255" t="str">
            <v>Pelaksana pada Seksi Pengembangan Materi Bimbingan Subdit Bimbingan Jemaah Haji Direktorat Pembinaan Haji dan Umrah</v>
          </cell>
          <cell r="G255">
            <v>41730</v>
          </cell>
          <cell r="H255">
            <v>9</v>
          </cell>
          <cell r="I255">
            <v>4</v>
          </cell>
          <cell r="J255">
            <v>4108</v>
          </cell>
          <cell r="M255" t="str">
            <v>SMA</v>
          </cell>
          <cell r="N255">
            <v>1991</v>
          </cell>
          <cell r="O255" t="str">
            <v>SLTA</v>
          </cell>
          <cell r="Q255">
            <v>15460</v>
          </cell>
          <cell r="R255" t="str">
            <v>Jakarta, 1 November 1972</v>
          </cell>
          <cell r="S255">
            <v>37956</v>
          </cell>
          <cell r="T255">
            <v>26604</v>
          </cell>
          <cell r="U255">
            <v>47821</v>
          </cell>
          <cell r="V255">
            <v>2</v>
          </cell>
          <cell r="W255" t="str">
            <v>2.1</v>
          </cell>
          <cell r="X255">
            <v>1</v>
          </cell>
          <cell r="Y255" t="str">
            <v>b</v>
          </cell>
          <cell r="Z255" t="str">
            <v>P</v>
          </cell>
          <cell r="AA255" t="str">
            <v>Jl.Bakti I Rt.07/09 No.62 Kel.Baru Kec.Pasar Rebo Jakarta Timur 13780</v>
          </cell>
          <cell r="AB255" t="str">
            <v>085883760306/  08128612453</v>
          </cell>
          <cell r="AC255" t="str">
            <v>Jkt</v>
          </cell>
          <cell r="AD255" t="str">
            <v>KP April 2017</v>
          </cell>
          <cell r="AK255" t="str">
            <v>H. IRWAN SJARIF</v>
          </cell>
          <cell r="AL255" t="str">
            <v>H. Irwan Sjarif</v>
          </cell>
        </row>
        <row r="256">
          <cell r="A256">
            <v>244</v>
          </cell>
          <cell r="B256" t="str">
            <v>H. YAHPUR</v>
          </cell>
          <cell r="C256" t="str">
            <v>196505202000031001</v>
          </cell>
          <cell r="D256" t="str">
            <v>II/c</v>
          </cell>
          <cell r="E256">
            <v>41730</v>
          </cell>
          <cell r="F256" t="str">
            <v>Pelaksana pada Subbag Tata Usaha Direktorat Pelayanan Haji Luar Negeri</v>
          </cell>
          <cell r="G256">
            <v>41730</v>
          </cell>
          <cell r="H256">
            <v>15</v>
          </cell>
          <cell r="I256">
            <v>3</v>
          </cell>
          <cell r="J256">
            <v>5478</v>
          </cell>
          <cell r="M256" t="str">
            <v>SMA</v>
          </cell>
          <cell r="N256">
            <v>2004</v>
          </cell>
          <cell r="O256" t="str">
            <v>SLTA</v>
          </cell>
          <cell r="Q256">
            <v>18182</v>
          </cell>
          <cell r="R256" t="str">
            <v>Jakarta, 20 Mei 1965</v>
          </cell>
          <cell r="S256">
            <v>36586</v>
          </cell>
          <cell r="T256">
            <v>23882</v>
          </cell>
          <cell r="U256">
            <v>45099</v>
          </cell>
          <cell r="V256">
            <v>4</v>
          </cell>
          <cell r="W256" t="str">
            <v>4.5</v>
          </cell>
          <cell r="X256">
            <v>1</v>
          </cell>
          <cell r="Y256" t="str">
            <v>c</v>
          </cell>
          <cell r="Z256" t="str">
            <v>P</v>
          </cell>
          <cell r="AA256" t="str">
            <v>Jl.Ds.Sawangan Baru Sawangan Rt.2/3 Kota Depok</v>
          </cell>
          <cell r="AB256" t="str">
            <v>081585579454</v>
          </cell>
          <cell r="AC256" t="str">
            <v>Depok</v>
          </cell>
          <cell r="AD256" t="str">
            <v>KP April 2014</v>
          </cell>
          <cell r="AK256" t="str">
            <v>H. YAHPUR</v>
          </cell>
          <cell r="AL256" t="str">
            <v>H. Yahpur</v>
          </cell>
        </row>
        <row r="257">
          <cell r="A257">
            <v>245</v>
          </cell>
          <cell r="B257" t="str">
            <v>H. SAALIH</v>
          </cell>
          <cell r="C257" t="str">
            <v>196603262000031001</v>
          </cell>
          <cell r="D257" t="str">
            <v>II/c</v>
          </cell>
          <cell r="E257">
            <v>41730</v>
          </cell>
          <cell r="F257" t="str">
            <v>Pelaksana pada Subbag Kepegawaian Bagian Ortala dan Kepegawaian Sekretariat Ditjen PHU</v>
          </cell>
          <cell r="G257">
            <v>41730</v>
          </cell>
          <cell r="H257">
            <v>11</v>
          </cell>
          <cell r="I257">
            <v>1</v>
          </cell>
          <cell r="J257">
            <v>5478</v>
          </cell>
          <cell r="M257" t="str">
            <v>SMA</v>
          </cell>
          <cell r="N257">
            <v>2004</v>
          </cell>
          <cell r="O257" t="str">
            <v>SLTA</v>
          </cell>
          <cell r="Q257">
            <v>17872</v>
          </cell>
          <cell r="R257" t="str">
            <v>Tangerang, 26 Maret 1966</v>
          </cell>
          <cell r="S257">
            <v>36586</v>
          </cell>
          <cell r="T257">
            <v>24192</v>
          </cell>
          <cell r="U257">
            <v>45409</v>
          </cell>
          <cell r="V257">
            <v>1</v>
          </cell>
          <cell r="W257" t="str">
            <v>1.2</v>
          </cell>
          <cell r="X257">
            <v>1</v>
          </cell>
          <cell r="Y257" t="str">
            <v>c</v>
          </cell>
          <cell r="Z257" t="str">
            <v>P</v>
          </cell>
          <cell r="AA257" t="str">
            <v>Jl.Jombang Raya Pondok Aren Rt.02/04 Tangerang Selatan</v>
          </cell>
          <cell r="AB257" t="str">
            <v>73447387, 081384034411</v>
          </cell>
          <cell r="AC257" t="str">
            <v>Tangerang</v>
          </cell>
          <cell r="AD257" t="str">
            <v>KP April 2014</v>
          </cell>
          <cell r="AK257" t="str">
            <v>H. SAALIH</v>
          </cell>
          <cell r="AL257" t="str">
            <v>H. Saalih</v>
          </cell>
        </row>
        <row r="258">
          <cell r="A258">
            <v>246</v>
          </cell>
          <cell r="B258" t="str">
            <v>H. ENDANG SUPRIYANTO</v>
          </cell>
          <cell r="C258" t="str">
            <v>196912292007011035</v>
          </cell>
          <cell r="D258" t="str">
            <v>II/b</v>
          </cell>
          <cell r="E258">
            <v>41000</v>
          </cell>
          <cell r="F258" t="str">
            <v>Pelaksana pada Seksi Monitoring dan Evaluasi Asrama Haji Subdit Asrama Haji Direktorat Pelayanan Haji Dalam Negeri</v>
          </cell>
          <cell r="G258">
            <v>41730</v>
          </cell>
          <cell r="H258">
            <v>9</v>
          </cell>
          <cell r="I258">
            <v>9</v>
          </cell>
          <cell r="J258">
            <v>2981</v>
          </cell>
          <cell r="M258" t="str">
            <v xml:space="preserve">SMA </v>
          </cell>
          <cell r="N258">
            <v>1989</v>
          </cell>
          <cell r="O258" t="str">
            <v>SLTA</v>
          </cell>
          <cell r="Q258">
            <v>16498</v>
          </cell>
          <cell r="R258" t="str">
            <v>Jakarta, 29 Desember 1969</v>
          </cell>
          <cell r="S258">
            <v>39083</v>
          </cell>
          <cell r="T258">
            <v>25566</v>
          </cell>
          <cell r="U258">
            <v>46783</v>
          </cell>
          <cell r="V258">
            <v>3</v>
          </cell>
          <cell r="W258" t="str">
            <v>3.3</v>
          </cell>
          <cell r="X258">
            <v>1</v>
          </cell>
          <cell r="Y258" t="str">
            <v>c</v>
          </cell>
          <cell r="Z258" t="str">
            <v>P</v>
          </cell>
          <cell r="AA258" t="str">
            <v>Jl.Ampasit V No.4C Rt.04/02 Cideng Gambir Jakarta Pusat</v>
          </cell>
          <cell r="AB258" t="str">
            <v>085692241304</v>
          </cell>
          <cell r="AC258" t="str">
            <v>Jkt</v>
          </cell>
          <cell r="AD258" t="str">
            <v>KP April 2016</v>
          </cell>
          <cell r="AK258" t="str">
            <v>H. ENDANG SUPRIYANTO</v>
          </cell>
          <cell r="AL258" t="str">
            <v>H. Endang Supriyanto</v>
          </cell>
        </row>
        <row r="259">
          <cell r="A259">
            <v>247</v>
          </cell>
          <cell r="B259" t="str">
            <v>JUNAEDI</v>
          </cell>
          <cell r="C259" t="str">
            <v>197604012007011025</v>
          </cell>
          <cell r="D259" t="str">
            <v>II/b</v>
          </cell>
          <cell r="E259">
            <v>41000</v>
          </cell>
          <cell r="F259" t="str">
            <v>Pelaksana Subbag Pelaksanaan Anggaran dan Perbendaharaan</v>
          </cell>
          <cell r="G259">
            <v>41730</v>
          </cell>
          <cell r="H259">
            <v>9</v>
          </cell>
          <cell r="I259">
            <v>9</v>
          </cell>
          <cell r="J259">
            <v>2981</v>
          </cell>
          <cell r="M259" t="str">
            <v>SMA</v>
          </cell>
          <cell r="N259">
            <v>1986</v>
          </cell>
          <cell r="O259" t="str">
            <v>SLTA</v>
          </cell>
          <cell r="Q259">
            <v>14213</v>
          </cell>
          <cell r="R259" t="str">
            <v>Jakarta, 1 April 1976</v>
          </cell>
          <cell r="S259">
            <v>39083</v>
          </cell>
          <cell r="T259">
            <v>27851</v>
          </cell>
          <cell r="U259">
            <v>49068</v>
          </cell>
          <cell r="V259">
            <v>1</v>
          </cell>
          <cell r="W259" t="str">
            <v>1.1</v>
          </cell>
          <cell r="X259">
            <v>1</v>
          </cell>
          <cell r="Y259" t="str">
            <v>c</v>
          </cell>
          <cell r="Z259" t="str">
            <v>P</v>
          </cell>
          <cell r="AA259" t="str">
            <v>Jl.Asmin Rt.02/03 No.9 Kel.Susukan- Kec.Ciracas Jakarta Timur</v>
          </cell>
          <cell r="AB259" t="str">
            <v>081319770593</v>
          </cell>
          <cell r="AC259" t="str">
            <v>Jkt</v>
          </cell>
          <cell r="AD259" t="str">
            <v>KP April 2016</v>
          </cell>
          <cell r="AK259" t="str">
            <v>H. JUNAIDI</v>
          </cell>
          <cell r="AL259" t="str">
            <v>H. Junaidi</v>
          </cell>
        </row>
        <row r="260">
          <cell r="A260">
            <v>248</v>
          </cell>
          <cell r="B260" t="str">
            <v>H. SOFYAN HADI</v>
          </cell>
          <cell r="C260" t="str">
            <v>197809112007011022</v>
          </cell>
          <cell r="D260" t="str">
            <v>II/b</v>
          </cell>
          <cell r="E260">
            <v>41000</v>
          </cell>
          <cell r="F260" t="str">
            <v>Pelaksana pada Subbag Verifikasi, Akuntansi dan Pelaporan Keuangan Bagian Perencanaan dan Keuangan Sekretariat Ditjen PHU</v>
          </cell>
          <cell r="G260">
            <v>41830</v>
          </cell>
          <cell r="H260">
            <v>9</v>
          </cell>
          <cell r="I260">
            <v>9</v>
          </cell>
          <cell r="J260">
            <v>2981</v>
          </cell>
          <cell r="M260" t="str">
            <v>SMK</v>
          </cell>
          <cell r="N260">
            <v>1998</v>
          </cell>
          <cell r="O260" t="str">
            <v>SLTA</v>
          </cell>
          <cell r="Q260">
            <v>13320</v>
          </cell>
          <cell r="R260" t="str">
            <v>Jakarta, 11 September 1978</v>
          </cell>
          <cell r="S260">
            <v>39083</v>
          </cell>
          <cell r="T260">
            <v>28744</v>
          </cell>
          <cell r="U260">
            <v>49961</v>
          </cell>
          <cell r="V260">
            <v>1</v>
          </cell>
          <cell r="W260" t="str">
            <v>1.1</v>
          </cell>
          <cell r="X260">
            <v>1</v>
          </cell>
          <cell r="Y260" t="str">
            <v>b</v>
          </cell>
          <cell r="Z260" t="str">
            <v>P</v>
          </cell>
          <cell r="AA260" t="str">
            <v>Jl.Kedoya Gg.Masjid No.21 Rt.13/01 Jakarta Barat</v>
          </cell>
          <cell r="AB260" t="str">
            <v>081398234346</v>
          </cell>
          <cell r="AC260" t="str">
            <v>Jkt</v>
          </cell>
          <cell r="AD260" t="str">
            <v>KP April 2016</v>
          </cell>
          <cell r="AK260" t="str">
            <v>H. SOFYAN HADI</v>
          </cell>
          <cell r="AL260" t="str">
            <v>H. Sofyan Hadi</v>
          </cell>
        </row>
        <row r="261">
          <cell r="A261">
            <v>249</v>
          </cell>
          <cell r="B261" t="str">
            <v>H. MIFTAHUL MUNIR</v>
          </cell>
          <cell r="C261" t="str">
            <v>198108172007011019</v>
          </cell>
          <cell r="D261" t="str">
            <v>II/b</v>
          </cell>
          <cell r="E261">
            <v>41000</v>
          </cell>
          <cell r="F261" t="str">
            <v>Pelaksana pada Subbag Rumah Tangga Bagian Umum Sekretariat Ditjen PHU</v>
          </cell>
          <cell r="G261">
            <v>41730</v>
          </cell>
          <cell r="H261">
            <v>8</v>
          </cell>
          <cell r="I261">
            <v>3</v>
          </cell>
          <cell r="J261">
            <v>2981</v>
          </cell>
          <cell r="M261" t="str">
            <v>SMEA</v>
          </cell>
          <cell r="N261">
            <v>2000</v>
          </cell>
          <cell r="O261" t="str">
            <v>SLTA</v>
          </cell>
          <cell r="Q261">
            <v>12249</v>
          </cell>
          <cell r="R261" t="str">
            <v>Tangerang, 17 Agustus 1981</v>
          </cell>
          <cell r="S261">
            <v>39083</v>
          </cell>
          <cell r="T261">
            <v>29815</v>
          </cell>
          <cell r="U261">
            <v>51032</v>
          </cell>
          <cell r="V261">
            <v>1</v>
          </cell>
          <cell r="W261" t="str">
            <v>1.4</v>
          </cell>
          <cell r="X261">
            <v>1</v>
          </cell>
          <cell r="Y261" t="str">
            <v>a</v>
          </cell>
          <cell r="Z261" t="str">
            <v>P</v>
          </cell>
          <cell r="AA261" t="str">
            <v>Komplek Sawangan Indah B2C No.44 Depok</v>
          </cell>
          <cell r="AB261" t="str">
            <v>081388546108</v>
          </cell>
          <cell r="AC261" t="str">
            <v>Depok</v>
          </cell>
          <cell r="AD261" t="str">
            <v>KP April 2016</v>
          </cell>
          <cell r="AK261" t="str">
            <v>H. MIFTAHUL MUNIR</v>
          </cell>
          <cell r="AL261" t="str">
            <v>H. Miftahul Munir</v>
          </cell>
        </row>
        <row r="262">
          <cell r="A262">
            <v>250</v>
          </cell>
          <cell r="B262" t="str">
            <v>H. AHMAD MUFAJAR, S.Pd.I</v>
          </cell>
          <cell r="C262" t="str">
            <v>198206152009011015</v>
          </cell>
          <cell r="D262" t="str">
            <v>II/b</v>
          </cell>
          <cell r="E262">
            <v>41365</v>
          </cell>
          <cell r="F262" t="str">
            <v>Pelaksana pada Subbag Hukum dan Peraturan Perundang-undangan Bagian Ortala dan Kepegawaian Sekretariat Ditjen PHU</v>
          </cell>
          <cell r="G262">
            <v>41730</v>
          </cell>
          <cell r="H262">
            <v>10</v>
          </cell>
          <cell r="I262">
            <v>9</v>
          </cell>
          <cell r="J262">
            <v>2250</v>
          </cell>
          <cell r="M262" t="str">
            <v>STAI Shalahuddin Al Ayyubi</v>
          </cell>
          <cell r="N262">
            <v>2014</v>
          </cell>
          <cell r="O262" t="str">
            <v>S1</v>
          </cell>
          <cell r="P262" t="str">
            <v>Pendidikan Agama Islam</v>
          </cell>
          <cell r="Q262">
            <v>11947</v>
          </cell>
          <cell r="R262" t="str">
            <v>Kebumen, 15 Juni 1982</v>
          </cell>
          <cell r="S262">
            <v>39814</v>
          </cell>
          <cell r="T262">
            <v>30117</v>
          </cell>
          <cell r="U262">
            <v>51334</v>
          </cell>
          <cell r="V262">
            <v>1</v>
          </cell>
          <cell r="W262" t="str">
            <v>1.2</v>
          </cell>
          <cell r="X262">
            <v>1</v>
          </cell>
          <cell r="Y262" t="str">
            <v>a</v>
          </cell>
          <cell r="Z262" t="str">
            <v>P</v>
          </cell>
          <cell r="AA262" t="str">
            <v>Rt.13/15 Blok I No.53  KOMP.DEPAG Pabuaran Bj Gede Bogor</v>
          </cell>
          <cell r="AB262" t="str">
            <v>081387019338</v>
          </cell>
          <cell r="AC262" t="str">
            <v>Bogor</v>
          </cell>
          <cell r="AD262" t="str">
            <v>KP April 2017</v>
          </cell>
          <cell r="AK262" t="str">
            <v>H. AHMAD MUFAJAR</v>
          </cell>
          <cell r="AL262" t="str">
            <v>H. Ahmad Mufajar</v>
          </cell>
        </row>
        <row r="263">
          <cell r="A263">
            <v>251</v>
          </cell>
          <cell r="B263" t="str">
            <v>H. ARIF BUDIMAN</v>
          </cell>
          <cell r="C263" t="str">
            <v>197303052009011009</v>
          </cell>
          <cell r="D263" t="str">
            <v>II/b</v>
          </cell>
          <cell r="E263">
            <v>41365</v>
          </cell>
          <cell r="F263" t="str">
            <v>Pelaksana pada Subbag Tata Usaha Direktorat Pembinaan Haji dan Umrah</v>
          </cell>
          <cell r="G263">
            <v>41730</v>
          </cell>
          <cell r="H263">
            <v>10</v>
          </cell>
          <cell r="I263">
            <v>6</v>
          </cell>
          <cell r="J263">
            <v>2250</v>
          </cell>
          <cell r="M263" t="str">
            <v>STM</v>
          </cell>
          <cell r="N263">
            <v>1992</v>
          </cell>
          <cell r="O263" t="str">
            <v>SLTA</v>
          </cell>
          <cell r="Q263">
            <v>15336</v>
          </cell>
          <cell r="R263" t="str">
            <v>Jakarta, 5 Maret 1973</v>
          </cell>
          <cell r="S263">
            <v>39814</v>
          </cell>
          <cell r="T263">
            <v>26728</v>
          </cell>
          <cell r="U263">
            <v>47945</v>
          </cell>
          <cell r="V263">
            <v>2</v>
          </cell>
          <cell r="W263" t="str">
            <v>2.5</v>
          </cell>
          <cell r="X263">
            <v>1</v>
          </cell>
          <cell r="Y263" t="str">
            <v>b</v>
          </cell>
          <cell r="Z263" t="str">
            <v>P</v>
          </cell>
          <cell r="AA263" t="str">
            <v>Jl.SD.Inpres Rt.14/04 Kel.Kebon Pala Kec.Makasar Jakarta Timur</v>
          </cell>
          <cell r="AB263" t="str">
            <v>081399055441</v>
          </cell>
          <cell r="AC263" t="str">
            <v>Jkt</v>
          </cell>
          <cell r="AD263" t="str">
            <v>KP April 2017</v>
          </cell>
          <cell r="AK263" t="str">
            <v>H. ARIF BUDIMAN</v>
          </cell>
          <cell r="AL263" t="str">
            <v>H. Arif Budiman</v>
          </cell>
        </row>
        <row r="264">
          <cell r="A264">
            <v>252</v>
          </cell>
          <cell r="B264" t="str">
            <v>H. AHYADI</v>
          </cell>
          <cell r="C264" t="str">
            <v>198012062009101002</v>
          </cell>
          <cell r="D264" t="str">
            <v>II/b</v>
          </cell>
          <cell r="E264">
            <v>41548</v>
          </cell>
          <cell r="F264" t="str">
            <v>Pelaksana pada Subbag Tata Usaha Bagian Umum Sekretariat Ditjen PHU</v>
          </cell>
          <cell r="G264">
            <v>41730</v>
          </cell>
          <cell r="H264">
            <v>6</v>
          </cell>
          <cell r="I264">
            <v>11</v>
          </cell>
          <cell r="J264">
            <v>1977</v>
          </cell>
          <cell r="M264" t="str">
            <v>SMU</v>
          </cell>
          <cell r="N264">
            <v>2000</v>
          </cell>
          <cell r="O264" t="str">
            <v>SLTA</v>
          </cell>
          <cell r="Q264">
            <v>12503</v>
          </cell>
          <cell r="R264" t="str">
            <v>Bogor, 6 Desember 1980</v>
          </cell>
          <cell r="S264">
            <v>40087</v>
          </cell>
          <cell r="T264">
            <v>29561</v>
          </cell>
          <cell r="U264">
            <v>50778</v>
          </cell>
          <cell r="V264">
            <v>1</v>
          </cell>
          <cell r="W264" t="str">
            <v>1.4</v>
          </cell>
          <cell r="X264">
            <v>1</v>
          </cell>
          <cell r="Y264" t="str">
            <v>a</v>
          </cell>
          <cell r="Z264" t="str">
            <v>P</v>
          </cell>
          <cell r="AA264" t="str">
            <v>Jl.Parukan Jati Rt.05/03 Desa Susukan Kec. Bojong Gede</v>
          </cell>
          <cell r="AB264" t="str">
            <v>082122109964</v>
          </cell>
          <cell r="AC264" t="str">
            <v>Bogor</v>
          </cell>
          <cell r="AK264" t="str">
            <v>H. AHYADI</v>
          </cell>
          <cell r="AL264" t="str">
            <v>H. Ahyadi</v>
          </cell>
        </row>
        <row r="265">
          <cell r="A265">
            <v>253</v>
          </cell>
          <cell r="B265" t="str">
            <v>SUHARTO</v>
          </cell>
          <cell r="C265" t="str">
            <v>197106022009101001</v>
          </cell>
          <cell r="D265" t="str">
            <v>II/b</v>
          </cell>
          <cell r="E265">
            <v>41548</v>
          </cell>
          <cell r="F265" t="str">
            <v>Pelaksana Subbag Tata Usaha Direktorat Pelayanan Haji Dalam Negeri</v>
          </cell>
          <cell r="G265">
            <v>41730</v>
          </cell>
          <cell r="H265">
            <v>4</v>
          </cell>
          <cell r="I265">
            <v>11</v>
          </cell>
          <cell r="J265">
            <v>1977</v>
          </cell>
          <cell r="M265" t="str">
            <v>SMA</v>
          </cell>
          <cell r="N265">
            <v>1991</v>
          </cell>
          <cell r="O265" t="str">
            <v>SLTA</v>
          </cell>
          <cell r="Q265">
            <v>15978</v>
          </cell>
          <cell r="R265" t="str">
            <v>Palembang, 2 Juni 1971</v>
          </cell>
          <cell r="S265">
            <v>40087</v>
          </cell>
          <cell r="T265">
            <v>26086</v>
          </cell>
          <cell r="U265">
            <v>47303</v>
          </cell>
          <cell r="V265">
            <v>3</v>
          </cell>
          <cell r="W265" t="str">
            <v>3.5</v>
          </cell>
          <cell r="X265">
            <v>1</v>
          </cell>
          <cell r="Y265" t="str">
            <v>b</v>
          </cell>
          <cell r="Z265" t="str">
            <v>P</v>
          </cell>
          <cell r="AA265" t="str">
            <v>Jl.Palapa V Ujung Rt.05/01 No.10 Komplek Depag KEDOYA</v>
          </cell>
          <cell r="AB265" t="str">
            <v>081513872200</v>
          </cell>
          <cell r="AC265" t="str">
            <v>Jkt</v>
          </cell>
          <cell r="AK265" t="str">
            <v>H. SUHARTO</v>
          </cell>
          <cell r="AL265" t="str">
            <v>H. Suharto</v>
          </cell>
        </row>
        <row r="266">
          <cell r="A266">
            <v>254</v>
          </cell>
          <cell r="B266" t="str">
            <v>H. HERIANTO</v>
          </cell>
          <cell r="C266" t="str">
            <v>198111042009101001</v>
          </cell>
          <cell r="D266" t="str">
            <v>II/b</v>
          </cell>
          <cell r="E266">
            <v>41548</v>
          </cell>
          <cell r="F266" t="str">
            <v>Pelaksana pada Subbag Tata Usaha Bagian Umum Sekretariat Ditjen PHU</v>
          </cell>
          <cell r="G266">
            <v>41730</v>
          </cell>
          <cell r="H266">
            <v>4</v>
          </cell>
          <cell r="I266">
            <v>9</v>
          </cell>
          <cell r="J266">
            <v>1977</v>
          </cell>
          <cell r="M266" t="str">
            <v>SMK</v>
          </cell>
          <cell r="N266">
            <v>2001</v>
          </cell>
          <cell r="O266" t="str">
            <v>SLTA</v>
          </cell>
          <cell r="Q266">
            <v>12170</v>
          </cell>
          <cell r="R266" t="str">
            <v>Sukabumi, 4 November 1981</v>
          </cell>
          <cell r="S266">
            <v>40087</v>
          </cell>
          <cell r="T266">
            <v>29894</v>
          </cell>
          <cell r="U266">
            <v>51111</v>
          </cell>
          <cell r="V266">
            <v>1</v>
          </cell>
          <cell r="W266" t="str">
            <v>1.4</v>
          </cell>
          <cell r="X266">
            <v>2</v>
          </cell>
          <cell r="Y266" t="str">
            <v>a</v>
          </cell>
          <cell r="Z266" t="str">
            <v>P</v>
          </cell>
          <cell r="AA266" t="str">
            <v>Jl.Komp.Depag Blok B15 Rt.02/15 Pabuaran Citayam Bojong Gede Bogor</v>
          </cell>
          <cell r="AB266" t="str">
            <v>08567383900</v>
          </cell>
          <cell r="AC266" t="str">
            <v>Bogor</v>
          </cell>
          <cell r="AK266" t="str">
            <v>H. HERIANTO</v>
          </cell>
          <cell r="AL266" t="str">
            <v>H. Herianto</v>
          </cell>
        </row>
        <row r="267">
          <cell r="A267">
            <v>255</v>
          </cell>
          <cell r="B267" t="str">
            <v>H. FERDY</v>
          </cell>
          <cell r="C267" t="str">
            <v>197912032003121002</v>
          </cell>
          <cell r="D267" t="str">
            <v>II/b</v>
          </cell>
          <cell r="E267">
            <v>41548</v>
          </cell>
          <cell r="F267" t="str">
            <v>Pelaksana pada Subbag Tata Usaha Direktorat Pengelolaan Dana Haji</v>
          </cell>
          <cell r="G267">
            <v>41730</v>
          </cell>
          <cell r="H267">
            <v>0</v>
          </cell>
          <cell r="I267">
            <v>0</v>
          </cell>
          <cell r="J267">
            <v>4108</v>
          </cell>
          <cell r="M267" t="str">
            <v>SMU</v>
          </cell>
          <cell r="N267">
            <v>1997</v>
          </cell>
          <cell r="O267" t="str">
            <v>SLTA</v>
          </cell>
          <cell r="Q267">
            <v>12872</v>
          </cell>
          <cell r="R267" t="str">
            <v>Jakarta, 3 Desember 1979</v>
          </cell>
          <cell r="S267">
            <v>37956</v>
          </cell>
          <cell r="T267">
            <v>29192</v>
          </cell>
          <cell r="U267">
            <v>50409</v>
          </cell>
          <cell r="V267">
            <v>5</v>
          </cell>
          <cell r="W267" t="str">
            <v>5.5</v>
          </cell>
          <cell r="X267">
            <v>1</v>
          </cell>
          <cell r="Y267" t="str">
            <v>b</v>
          </cell>
          <cell r="Z267" t="str">
            <v>P</v>
          </cell>
          <cell r="AA267" t="str">
            <v>Pondok Mitra Lestari Blok C 7 / 14 Bekasi Selatan</v>
          </cell>
          <cell r="AB267" t="str">
            <v>08174916063</v>
          </cell>
          <cell r="AC267" t="str">
            <v>Bekasi</v>
          </cell>
          <cell r="AK267" t="str">
            <v>H. FERDY</v>
          </cell>
          <cell r="AL267" t="str">
            <v>H. Ferdy</v>
          </cell>
        </row>
        <row r="268">
          <cell r="A268">
            <v>256</v>
          </cell>
          <cell r="B268" t="str">
            <v>H. JUHRO</v>
          </cell>
          <cell r="C268" t="str">
            <v>196809092007101002</v>
          </cell>
          <cell r="D268" t="str">
            <v>II/b</v>
          </cell>
          <cell r="E268">
            <v>41730</v>
          </cell>
          <cell r="F268" t="str">
            <v>Pelaksana pada Subbag Perlengkapan dan Barang Milik Negara Bagian Umum Sekretariat Ditjen PHU</v>
          </cell>
          <cell r="G268">
            <v>41730</v>
          </cell>
          <cell r="H268">
            <v>11</v>
          </cell>
          <cell r="I268">
            <v>9</v>
          </cell>
          <cell r="J268">
            <v>2708</v>
          </cell>
          <cell r="M268" t="str">
            <v>STM</v>
          </cell>
          <cell r="N268">
            <v>1988</v>
          </cell>
          <cell r="O268" t="str">
            <v>SLTA</v>
          </cell>
          <cell r="Q268">
            <v>16974</v>
          </cell>
          <cell r="R268" t="str">
            <v>Bogor, 9 September 1968</v>
          </cell>
          <cell r="S268">
            <v>39356</v>
          </cell>
          <cell r="T268">
            <v>25090</v>
          </cell>
          <cell r="U268">
            <v>46307</v>
          </cell>
          <cell r="V268">
            <v>1</v>
          </cell>
          <cell r="W268" t="str">
            <v>1.4</v>
          </cell>
          <cell r="X268">
            <v>1</v>
          </cell>
          <cell r="Y268" t="str">
            <v>c</v>
          </cell>
          <cell r="Z268" t="str">
            <v>P</v>
          </cell>
          <cell r="AA268" t="str">
            <v>Kp.Gn.Bubut Rt.03/03 Ds.Bantarsari Kec Semplak Bogor</v>
          </cell>
          <cell r="AB268" t="str">
            <v>081219125027</v>
          </cell>
          <cell r="AC268" t="str">
            <v>Bogor</v>
          </cell>
          <cell r="AD268" t="str">
            <v>KP April 2014</v>
          </cell>
          <cell r="AK268" t="str">
            <v>H. JUHRO</v>
          </cell>
          <cell r="AL268" t="str">
            <v>H. Juhro</v>
          </cell>
        </row>
        <row r="269">
          <cell r="A269">
            <v>257</v>
          </cell>
          <cell r="B269" t="str">
            <v>H. MOHAMAD TAUFAN</v>
          </cell>
          <cell r="C269" t="str">
            <v>196804121994031003</v>
          </cell>
          <cell r="D269" t="str">
            <v>II/b</v>
          </cell>
          <cell r="E269">
            <v>41913</v>
          </cell>
          <cell r="F269" t="str">
            <v>Pelaksana pada Subbag Rumah Tangga Bagian Umum Sekretariat Ditjen PHU</v>
          </cell>
          <cell r="G269">
            <v>41730</v>
          </cell>
          <cell r="H269">
            <v>14</v>
          </cell>
          <cell r="I269">
            <v>7</v>
          </cell>
          <cell r="J269">
            <v>7670</v>
          </cell>
          <cell r="M269" t="str">
            <v>Paket C</v>
          </cell>
          <cell r="N269">
            <v>2004</v>
          </cell>
          <cell r="O269" t="str">
            <v>SLTA</v>
          </cell>
          <cell r="Q269">
            <v>17124</v>
          </cell>
          <cell r="R269" t="str">
            <v>Candiroto, 12 April 1968</v>
          </cell>
          <cell r="S269">
            <v>34394</v>
          </cell>
          <cell r="T269">
            <v>24940</v>
          </cell>
          <cell r="U269">
            <v>46157</v>
          </cell>
          <cell r="V269">
            <v>1</v>
          </cell>
          <cell r="W269" t="str">
            <v>1.4</v>
          </cell>
          <cell r="X269">
            <v>1</v>
          </cell>
          <cell r="Y269" t="str">
            <v>c</v>
          </cell>
          <cell r="Z269" t="str">
            <v>P</v>
          </cell>
          <cell r="AA269" t="str">
            <v>Rt.06/15 Blok DD No.35  KOMP.DEPAG Pabuaran Bj Gede Bogor</v>
          </cell>
          <cell r="AB269" t="str">
            <v>081386007170</v>
          </cell>
          <cell r="AC269" t="str">
            <v>Bogor</v>
          </cell>
          <cell r="AD269" t="str">
            <v>KP April 2014</v>
          </cell>
          <cell r="AK269" t="str">
            <v>H. MOHAMAD TAUFAN</v>
          </cell>
          <cell r="AL269" t="str">
            <v>H. Mohamad Taufan</v>
          </cell>
        </row>
        <row r="270">
          <cell r="A270">
            <v>258</v>
          </cell>
          <cell r="B270" t="str">
            <v>H. R. IWAN KARTIWAN</v>
          </cell>
          <cell r="C270" t="str">
            <v>195901191979031003</v>
          </cell>
          <cell r="D270" t="str">
            <v>II/a</v>
          </cell>
          <cell r="E270">
            <v>34790</v>
          </cell>
          <cell r="F270" t="str">
            <v>Pelaksana pada Subbag Rumah Tangga Bagian Umum Sekretariat Ditjen PHU</v>
          </cell>
          <cell r="G270">
            <v>41730</v>
          </cell>
          <cell r="H270">
            <v>10</v>
          </cell>
          <cell r="I270">
            <v>1</v>
          </cell>
          <cell r="J270">
            <v>13149</v>
          </cell>
          <cell r="M270" t="str">
            <v xml:space="preserve"> SD</v>
          </cell>
          <cell r="N270">
            <v>1973</v>
          </cell>
          <cell r="O270" t="str">
            <v>SD</v>
          </cell>
          <cell r="Q270">
            <v>20495</v>
          </cell>
          <cell r="R270" t="str">
            <v>Kebumen, 19 Januari 1959</v>
          </cell>
          <cell r="S270">
            <v>28915</v>
          </cell>
          <cell r="T270">
            <v>21569</v>
          </cell>
          <cell r="U270">
            <v>42786</v>
          </cell>
          <cell r="V270">
            <v>1</v>
          </cell>
          <cell r="W270" t="str">
            <v>1.4</v>
          </cell>
          <cell r="X270">
            <v>1</v>
          </cell>
          <cell r="Y270" t="str">
            <v>d</v>
          </cell>
          <cell r="Z270" t="str">
            <v>P</v>
          </cell>
          <cell r="AA270" t="str">
            <v>Blok C No.168  KOMP.DEPAG Pabuaran Bj Gede Bogor</v>
          </cell>
          <cell r="AC270" t="str">
            <v>Bogor</v>
          </cell>
          <cell r="AK270" t="str">
            <v>H. R. IWAN KARTIWAN</v>
          </cell>
          <cell r="AL270" t="str">
            <v>H. R. Iwan Kartiwan</v>
          </cell>
        </row>
        <row r="271">
          <cell r="A271">
            <v>259</v>
          </cell>
          <cell r="B271" t="str">
            <v xml:space="preserve">H. SURYAATMAJA BIN MISKAT </v>
          </cell>
          <cell r="C271" t="str">
            <v>195809031983031001</v>
          </cell>
          <cell r="D271" t="str">
            <v>II/a</v>
          </cell>
          <cell r="E271">
            <v>36800</v>
          </cell>
          <cell r="F271" t="str">
            <v>Pelaksana pada Subbag Rumah Tangga Bagian Umum Sekretariat Ditjen PHU</v>
          </cell>
          <cell r="G271">
            <v>41730</v>
          </cell>
          <cell r="H271">
            <v>11</v>
          </cell>
          <cell r="I271">
            <v>7</v>
          </cell>
          <cell r="J271">
            <v>11688</v>
          </cell>
          <cell r="M271" t="str">
            <v xml:space="preserve"> SD</v>
          </cell>
          <cell r="N271">
            <v>1975</v>
          </cell>
          <cell r="O271" t="str">
            <v>SD</v>
          </cell>
          <cell r="Q271">
            <v>20633</v>
          </cell>
          <cell r="R271" t="str">
            <v>Bogor, 3 September 1958</v>
          </cell>
          <cell r="S271">
            <v>30376</v>
          </cell>
          <cell r="T271">
            <v>21431</v>
          </cell>
          <cell r="U271">
            <v>42648</v>
          </cell>
          <cell r="V271">
            <v>1</v>
          </cell>
          <cell r="W271" t="str">
            <v>1.4</v>
          </cell>
          <cell r="X271">
            <v>1</v>
          </cell>
          <cell r="Y271" t="str">
            <v>d</v>
          </cell>
          <cell r="Z271" t="str">
            <v>P</v>
          </cell>
          <cell r="AA271" t="str">
            <v>Kp.Gunung Bubut Rt.4/3 Bantar Sari Kec Ranca Bungur Kab.Bogor</v>
          </cell>
          <cell r="AC271" t="str">
            <v>Bogor</v>
          </cell>
          <cell r="AK271" t="str">
            <v xml:space="preserve">H. SURYAATMAJA BIN MISKAT </v>
          </cell>
          <cell r="AL271" t="str">
            <v xml:space="preserve">H. Suryaatmaja Bin Miskat </v>
          </cell>
        </row>
        <row r="272">
          <cell r="A272">
            <v>260</v>
          </cell>
          <cell r="B272" t="str">
            <v>H. R. BUDI  ISNANDAR</v>
          </cell>
          <cell r="C272" t="str">
            <v>196403091985031007</v>
          </cell>
          <cell r="D272" t="str">
            <v>II/a</v>
          </cell>
          <cell r="E272">
            <v>37712</v>
          </cell>
          <cell r="F272" t="str">
            <v>Pelaksana pada Subbag Rumah Tangga Bagian Umum Sekretariat Ditjen PHU</v>
          </cell>
          <cell r="G272">
            <v>41730</v>
          </cell>
          <cell r="H272">
            <v>12</v>
          </cell>
          <cell r="I272">
            <v>1</v>
          </cell>
          <cell r="J272">
            <v>10957</v>
          </cell>
          <cell r="M272" t="str">
            <v xml:space="preserve"> SD</v>
          </cell>
          <cell r="N272">
            <v>1977</v>
          </cell>
          <cell r="O272" t="str">
            <v>SD</v>
          </cell>
          <cell r="Q272">
            <v>18619</v>
          </cell>
          <cell r="R272" t="str">
            <v>Jakarta, 9 Maret 1964</v>
          </cell>
          <cell r="S272">
            <v>31107</v>
          </cell>
          <cell r="T272">
            <v>23445</v>
          </cell>
          <cell r="U272">
            <v>44662</v>
          </cell>
          <cell r="V272">
            <v>1</v>
          </cell>
          <cell r="W272" t="str">
            <v>1.4</v>
          </cell>
          <cell r="X272">
            <v>1</v>
          </cell>
          <cell r="Y272" t="str">
            <v>c</v>
          </cell>
          <cell r="Z272" t="str">
            <v>P</v>
          </cell>
          <cell r="AA272" t="str">
            <v>Perum.Graha Prima Blok.B No.110 Rt.04/18 Mangun Jaya Bekasi Tambun Selatan</v>
          </cell>
          <cell r="AC272" t="str">
            <v>Bekasi</v>
          </cell>
          <cell r="AK272" t="str">
            <v>H. R. BUDI  ISNANDAR</v>
          </cell>
          <cell r="AL272" t="str">
            <v>H. R. Budi  Isnandar</v>
          </cell>
        </row>
        <row r="273">
          <cell r="A273">
            <v>261</v>
          </cell>
          <cell r="B273" t="str">
            <v>H. MARHALI</v>
          </cell>
          <cell r="C273" t="str">
            <v>195812311987031019</v>
          </cell>
          <cell r="D273" t="str">
            <v>II/a</v>
          </cell>
          <cell r="E273">
            <v>37712</v>
          </cell>
          <cell r="F273" t="str">
            <v>Pelaksana pada Subbag Tata Usaha Bagian Umum Sekretariat Ditjen PHU</v>
          </cell>
          <cell r="G273">
            <v>41730</v>
          </cell>
          <cell r="H273">
            <v>10</v>
          </cell>
          <cell r="I273">
            <v>1</v>
          </cell>
          <cell r="J273">
            <v>10227</v>
          </cell>
          <cell r="M273" t="str">
            <v xml:space="preserve"> SD</v>
          </cell>
          <cell r="N273">
            <v>1975</v>
          </cell>
          <cell r="O273" t="str">
            <v>SD</v>
          </cell>
          <cell r="Q273">
            <v>20514</v>
          </cell>
          <cell r="R273" t="str">
            <v>Jakarta, 31 Desember 1958</v>
          </cell>
          <cell r="S273">
            <v>31837</v>
          </cell>
          <cell r="T273">
            <v>21550</v>
          </cell>
          <cell r="U273">
            <v>42736</v>
          </cell>
          <cell r="V273">
            <v>1</v>
          </cell>
          <cell r="W273" t="str">
            <v>1.4</v>
          </cell>
          <cell r="X273">
            <v>1</v>
          </cell>
          <cell r="Y273" t="str">
            <v>d</v>
          </cell>
          <cell r="Z273" t="str">
            <v>P</v>
          </cell>
          <cell r="AA273" t="str">
            <v>Jl.H.Ilyas Bawah Rt.05/10 Rempoa Kec.Ciputat Timur</v>
          </cell>
          <cell r="AC273" t="str">
            <v>Tangerang</v>
          </cell>
          <cell r="AK273" t="str">
            <v>H. MARHALI</v>
          </cell>
          <cell r="AL273" t="str">
            <v>H. Marhali</v>
          </cell>
        </row>
        <row r="274">
          <cell r="A274">
            <v>262</v>
          </cell>
          <cell r="B274" t="str">
            <v>H. SAMSUDDIN PARE</v>
          </cell>
          <cell r="C274" t="str">
            <v>197209092003121010</v>
          </cell>
          <cell r="D274" t="str">
            <v>II/a</v>
          </cell>
          <cell r="E274">
            <v>38322</v>
          </cell>
          <cell r="F274" t="str">
            <v>Pelaksana pada Subbag Tata Usaha Direktorat Pengelolaan Dana Haji</v>
          </cell>
          <cell r="G274">
            <v>41730</v>
          </cell>
          <cell r="H274">
            <v>1</v>
          </cell>
          <cell r="I274">
            <v>0</v>
          </cell>
          <cell r="J274">
            <v>4108</v>
          </cell>
          <cell r="M274" t="str">
            <v>SMA</v>
          </cell>
          <cell r="N274">
            <v>1994</v>
          </cell>
          <cell r="O274" t="str">
            <v>SLTA</v>
          </cell>
          <cell r="Q274">
            <v>15513</v>
          </cell>
          <cell r="R274" t="str">
            <v>Ujung Pandang, 9 September 1972</v>
          </cell>
          <cell r="S274">
            <v>37956</v>
          </cell>
          <cell r="T274">
            <v>26551</v>
          </cell>
          <cell r="U274">
            <v>47768</v>
          </cell>
          <cell r="V274">
            <v>5</v>
          </cell>
          <cell r="W274" t="str">
            <v>5.5</v>
          </cell>
          <cell r="X274">
            <v>1</v>
          </cell>
          <cell r="Y274" t="str">
            <v>b</v>
          </cell>
          <cell r="Z274" t="str">
            <v>P</v>
          </cell>
          <cell r="AA274" t="str">
            <v>Candraloka Blok BB-8/34 RT/RW 001/010 Telaga Kahuripan Parung Bogor</v>
          </cell>
          <cell r="AB274" t="str">
            <v>08158904949</v>
          </cell>
          <cell r="AC274" t="str">
            <v>Bogor</v>
          </cell>
          <cell r="AD274" t="str">
            <v>KP April 2014</v>
          </cell>
          <cell r="AK274" t="str">
            <v>H. SAMSUDDIN PARE</v>
          </cell>
          <cell r="AL274" t="str">
            <v>H. Samsuddin Pare</v>
          </cell>
        </row>
        <row r="275">
          <cell r="A275">
            <v>263</v>
          </cell>
          <cell r="B275" t="str">
            <v>H. JUNAEDI</v>
          </cell>
          <cell r="C275" t="str">
            <v>196501061989031001</v>
          </cell>
          <cell r="D275" t="str">
            <v>II/a</v>
          </cell>
          <cell r="E275">
            <v>38626</v>
          </cell>
          <cell r="F275" t="str">
            <v>Pelaksana pada Subbag Rumah Tangga Bagian Umum Sekretariat Ditjen PHU</v>
          </cell>
          <cell r="G275">
            <v>41730</v>
          </cell>
          <cell r="H275">
            <v>10</v>
          </cell>
          <cell r="I275">
            <v>7</v>
          </cell>
          <cell r="J275">
            <v>9496</v>
          </cell>
          <cell r="M275" t="str">
            <v xml:space="preserve"> SD</v>
          </cell>
          <cell r="N275">
            <v>1984</v>
          </cell>
          <cell r="O275" t="str">
            <v>SD</v>
          </cell>
          <cell r="Q275">
            <v>18316</v>
          </cell>
          <cell r="R275" t="str">
            <v>Banjarmasin, 6 Januari 1965</v>
          </cell>
          <cell r="S275">
            <v>32568</v>
          </cell>
          <cell r="T275">
            <v>23748</v>
          </cell>
          <cell r="U275">
            <v>44965</v>
          </cell>
          <cell r="V275">
            <v>1</v>
          </cell>
          <cell r="W275" t="str">
            <v>1.4</v>
          </cell>
          <cell r="X275">
            <v>1</v>
          </cell>
          <cell r="Y275" t="str">
            <v>c</v>
          </cell>
          <cell r="Z275" t="str">
            <v>P</v>
          </cell>
          <cell r="AA275" t="str">
            <v>Rt.10/15 Blok F No.8  KOMP.DEPAG Pabuaran Bj Gede Bogor</v>
          </cell>
          <cell r="AB275" t="str">
            <v>081281950842</v>
          </cell>
          <cell r="AC275" t="str">
            <v>Bogor</v>
          </cell>
          <cell r="AK275" t="str">
            <v>H. JUNAEDI</v>
          </cell>
          <cell r="AL275" t="str">
            <v>H. Junaedi</v>
          </cell>
        </row>
        <row r="276">
          <cell r="A276">
            <v>264</v>
          </cell>
          <cell r="B276" t="str">
            <v>H. GUNTUR WALUYO</v>
          </cell>
          <cell r="C276" t="str">
            <v>197710132007011017</v>
          </cell>
          <cell r="D276" t="str">
            <v>I/d</v>
          </cell>
          <cell r="E276">
            <v>41000</v>
          </cell>
          <cell r="F276" t="str">
            <v>Pelaksana pada Subbag Rumah Tangga Bagian Umum Sekretariat Ditjen PHU</v>
          </cell>
          <cell r="G276">
            <v>41730</v>
          </cell>
          <cell r="H276">
            <v>12</v>
          </cell>
          <cell r="I276">
            <v>9</v>
          </cell>
          <cell r="J276">
            <v>2981</v>
          </cell>
          <cell r="M276" t="str">
            <v>SMP</v>
          </cell>
          <cell r="N276">
            <v>1993</v>
          </cell>
          <cell r="O276" t="str">
            <v>SLTP</v>
          </cell>
          <cell r="Q276">
            <v>13653</v>
          </cell>
          <cell r="R276" t="str">
            <v>Temanggung, 13 Oktober 1977</v>
          </cell>
          <cell r="S276">
            <v>39083</v>
          </cell>
          <cell r="T276">
            <v>28411</v>
          </cell>
          <cell r="U276">
            <v>49628</v>
          </cell>
          <cell r="V276">
            <v>1</v>
          </cell>
          <cell r="W276" t="str">
            <v>1.4</v>
          </cell>
          <cell r="X276">
            <v>1</v>
          </cell>
          <cell r="Y276" t="str">
            <v>b</v>
          </cell>
          <cell r="Z276" t="str">
            <v>P</v>
          </cell>
          <cell r="AA276" t="str">
            <v>Komp.BSI Blok C4 No.19 Rt.04/10 Pengasinan Sawangan Depok</v>
          </cell>
          <cell r="AB276" t="str">
            <v>081310435044</v>
          </cell>
          <cell r="AC276" t="str">
            <v>Depok</v>
          </cell>
          <cell r="AK276" t="str">
            <v>H. GUNTUR WALUYO</v>
          </cell>
          <cell r="AL276" t="str">
            <v>H. Guntur Waluyo</v>
          </cell>
        </row>
        <row r="277">
          <cell r="A277">
            <v>265</v>
          </cell>
          <cell r="B277" t="str">
            <v>H. WAWAN</v>
          </cell>
          <cell r="C277" t="str">
            <v>197003022000031001</v>
          </cell>
          <cell r="D277" t="str">
            <v>I/d</v>
          </cell>
          <cell r="E277">
            <v>41000</v>
          </cell>
          <cell r="F277" t="str">
            <v>Pelaksana pada Subbag Rumah Tangga Bagian Umum Sekretariat Ditjen PHU</v>
          </cell>
          <cell r="G277">
            <v>41730</v>
          </cell>
          <cell r="H277">
            <v>12</v>
          </cell>
          <cell r="I277">
            <v>1</v>
          </cell>
          <cell r="J277">
            <v>5478</v>
          </cell>
          <cell r="M277" t="str">
            <v>SD</v>
          </cell>
          <cell r="N277">
            <v>1985</v>
          </cell>
          <cell r="O277" t="str">
            <v>SD</v>
          </cell>
          <cell r="Q277">
            <v>16435</v>
          </cell>
          <cell r="R277" t="str">
            <v>Pagerageung, 2 Maret 1970</v>
          </cell>
          <cell r="S277">
            <v>36586</v>
          </cell>
          <cell r="T277">
            <v>25629</v>
          </cell>
          <cell r="U277">
            <v>46846</v>
          </cell>
          <cell r="V277">
            <v>1</v>
          </cell>
          <cell r="W277" t="str">
            <v>1.4</v>
          </cell>
          <cell r="X277">
            <v>1</v>
          </cell>
          <cell r="Y277" t="str">
            <v>c</v>
          </cell>
          <cell r="Z277" t="str">
            <v>P</v>
          </cell>
          <cell r="AA277" t="str">
            <v>Jl.Menteng Atas Selatan No.6 Rt.011/12 Jakarta Selatan</v>
          </cell>
          <cell r="AB277" t="str">
            <v>0218296004</v>
          </cell>
          <cell r="AC277" t="str">
            <v>Jkt</v>
          </cell>
          <cell r="AK277" t="str">
            <v>H. WAWAN</v>
          </cell>
          <cell r="AL277" t="str">
            <v>H. Wawan</v>
          </cell>
        </row>
        <row r="278">
          <cell r="A278">
            <v>266</v>
          </cell>
          <cell r="B278" t="str">
            <v>H. IMAM SOLIHIN, S.Pd.I</v>
          </cell>
          <cell r="C278" t="str">
            <v>198110112009011010</v>
          </cell>
          <cell r="D278" t="str">
            <v>I/d</v>
          </cell>
          <cell r="E278">
            <v>41365</v>
          </cell>
          <cell r="F278" t="str">
            <v>Pelaksana pada Subbag Rumah Tangga Bagian Umum Sekretariat Ditjen PHU</v>
          </cell>
          <cell r="G278">
            <v>41730</v>
          </cell>
          <cell r="H278">
            <v>13</v>
          </cell>
          <cell r="I278">
            <v>9</v>
          </cell>
          <cell r="J278">
            <v>2250</v>
          </cell>
          <cell r="M278" t="str">
            <v>STAI Shalahuddin Al Ayyubi</v>
          </cell>
          <cell r="N278">
            <v>2014</v>
          </cell>
          <cell r="O278" t="str">
            <v>S1</v>
          </cell>
          <cell r="P278" t="str">
            <v>Pendidikan Agama Islam</v>
          </cell>
          <cell r="Q278">
            <v>12194</v>
          </cell>
          <cell r="R278" t="str">
            <v>Tangerang, 11 Oktober 1981</v>
          </cell>
          <cell r="S278">
            <v>39814</v>
          </cell>
          <cell r="T278">
            <v>29870</v>
          </cell>
          <cell r="U278">
            <v>51087</v>
          </cell>
          <cell r="V278">
            <v>1</v>
          </cell>
          <cell r="W278" t="str">
            <v>1.4</v>
          </cell>
          <cell r="X278">
            <v>1</v>
          </cell>
          <cell r="Y278" t="str">
            <v>a</v>
          </cell>
          <cell r="Z278" t="str">
            <v>P</v>
          </cell>
          <cell r="AA278" t="str">
            <v>Jl.Pluto Dalam Rt.05/04 No.51 Pisangan Ciputat Timur</v>
          </cell>
          <cell r="AB278" t="str">
            <v>08561828722</v>
          </cell>
          <cell r="AC278" t="str">
            <v>Tangerang</v>
          </cell>
          <cell r="AD278" t="str">
            <v>KP April 2014</v>
          </cell>
          <cell r="AK278" t="str">
            <v>H. IMAM SOLIHIN</v>
          </cell>
          <cell r="AL278" t="str">
            <v>H. Imam Solihin</v>
          </cell>
        </row>
        <row r="279">
          <cell r="A279">
            <v>267</v>
          </cell>
          <cell r="B279" t="str">
            <v>H. ENDANG MAMAN</v>
          </cell>
          <cell r="C279" t="str">
            <v>198003072009101003</v>
          </cell>
          <cell r="D279" t="str">
            <v>I/c</v>
          </cell>
          <cell r="E279">
            <v>41913</v>
          </cell>
          <cell r="F279" t="str">
            <v>Pelaksana pada Seksi Perbendaharaan Dana Haji Subdit Pengelolaan dan Pengembangan Dana Haji Direktorat Pengelolaan Dana Haji</v>
          </cell>
          <cell r="G279">
            <v>41730</v>
          </cell>
          <cell r="H279">
            <v>9</v>
          </cell>
          <cell r="I279">
            <v>11</v>
          </cell>
          <cell r="J279">
            <v>1977</v>
          </cell>
          <cell r="M279" t="str">
            <v>SD</v>
          </cell>
          <cell r="N279">
            <v>1993</v>
          </cell>
          <cell r="O279" t="str">
            <v>SD</v>
          </cell>
          <cell r="Q279">
            <v>12777</v>
          </cell>
          <cell r="R279" t="str">
            <v>Subang, 7 Maret 1980</v>
          </cell>
          <cell r="S279">
            <v>40087</v>
          </cell>
          <cell r="T279">
            <v>29287</v>
          </cell>
          <cell r="U279">
            <v>50504</v>
          </cell>
          <cell r="V279">
            <v>5</v>
          </cell>
          <cell r="W279" t="str">
            <v>5.3</v>
          </cell>
          <cell r="X279">
            <v>1</v>
          </cell>
          <cell r="Y279" t="str">
            <v>b</v>
          </cell>
          <cell r="Z279" t="str">
            <v>P</v>
          </cell>
          <cell r="AA279" t="str">
            <v>Jl.Pengantin Ali IX Rt.03/06 Ciracas Jakarta Timur</v>
          </cell>
          <cell r="AB279" t="str">
            <v>02196863180</v>
          </cell>
          <cell r="AC279" t="str">
            <v>Jkt</v>
          </cell>
          <cell r="AK279" t="str">
            <v>H. ENDANG MAMAN</v>
          </cell>
          <cell r="AL279" t="str">
            <v>H. Endang Maman</v>
          </cell>
        </row>
        <row r="280">
          <cell r="A280">
            <v>268</v>
          </cell>
          <cell r="B280" t="str">
            <v>H. NIBAR</v>
          </cell>
          <cell r="C280" t="str">
            <v>197008052007011047</v>
          </cell>
          <cell r="D280" t="str">
            <v>I/b</v>
          </cell>
          <cell r="E280">
            <v>41000</v>
          </cell>
          <cell r="F280" t="str">
            <v>Pelaksana pada Subbag Rumah Tangga Bagian Umum Sekretariat Ditjen PHU</v>
          </cell>
          <cell r="G280">
            <v>41730</v>
          </cell>
          <cell r="H280">
            <v>9</v>
          </cell>
          <cell r="I280">
            <v>3</v>
          </cell>
          <cell r="J280">
            <v>2981</v>
          </cell>
          <cell r="M280" t="str">
            <v>SD</v>
          </cell>
          <cell r="N280">
            <v>1986</v>
          </cell>
          <cell r="O280" t="str">
            <v>SD</v>
          </cell>
          <cell r="Q280">
            <v>16279</v>
          </cell>
          <cell r="R280" t="str">
            <v>Bekasi, 5 Agustus 1970</v>
          </cell>
          <cell r="S280">
            <v>39083</v>
          </cell>
          <cell r="T280">
            <v>25785</v>
          </cell>
          <cell r="U280">
            <v>47002</v>
          </cell>
          <cell r="V280">
            <v>1</v>
          </cell>
          <cell r="W280" t="str">
            <v>1.4</v>
          </cell>
          <cell r="X280">
            <v>1</v>
          </cell>
          <cell r="Y280" t="str">
            <v>b</v>
          </cell>
          <cell r="Z280" t="str">
            <v>P</v>
          </cell>
          <cell r="AA280" t="str">
            <v>Jl.Masjid Al Ikhlas Kp.Rawa Aren Rt.05/02 Bekasi</v>
          </cell>
          <cell r="AB280" t="str">
            <v>081905188319</v>
          </cell>
          <cell r="AC280" t="str">
            <v>Bekasi</v>
          </cell>
          <cell r="AK280" t="str">
            <v>H. NIBAR</v>
          </cell>
          <cell r="AL280" t="str">
            <v>H. Nibar</v>
          </cell>
        </row>
        <row r="281">
          <cell r="A281">
            <v>269</v>
          </cell>
          <cell r="B281" t="str">
            <v>H. ANDRIANA</v>
          </cell>
          <cell r="C281" t="str">
            <v>197904282009101002</v>
          </cell>
          <cell r="D281" t="str">
            <v>I/b</v>
          </cell>
          <cell r="E281">
            <v>41548</v>
          </cell>
          <cell r="F281" t="str">
            <v>Pelaksana pada Subbag Tata Usaha Bagian Umum Sekretariat Ditjen PHU</v>
          </cell>
          <cell r="G281">
            <v>41730</v>
          </cell>
          <cell r="H281">
            <v>4</v>
          </cell>
          <cell r="I281">
            <v>9</v>
          </cell>
          <cell r="J281">
            <v>1977</v>
          </cell>
          <cell r="M281" t="str">
            <v>SD</v>
          </cell>
          <cell r="N281">
            <v>1993</v>
          </cell>
          <cell r="O281" t="str">
            <v>SD</v>
          </cell>
          <cell r="Q281">
            <v>13091</v>
          </cell>
          <cell r="R281" t="str">
            <v>Jakarta, 28 April 1979</v>
          </cell>
          <cell r="S281">
            <v>40087</v>
          </cell>
          <cell r="T281">
            <v>28973</v>
          </cell>
          <cell r="U281">
            <v>50190</v>
          </cell>
          <cell r="V281">
            <v>1</v>
          </cell>
          <cell r="W281" t="str">
            <v>1.4</v>
          </cell>
          <cell r="X281">
            <v>1</v>
          </cell>
          <cell r="Y281" t="str">
            <v>b</v>
          </cell>
          <cell r="Z281" t="str">
            <v>P</v>
          </cell>
          <cell r="AA281" t="str">
            <v>Blok A.15 Rt.01/15 KOMP.DEPAG Pabuaran Bj Gede Bogor</v>
          </cell>
          <cell r="AC281" t="str">
            <v>Bogor</v>
          </cell>
          <cell r="AK281" t="str">
            <v>H. ANDRIANA</v>
          </cell>
          <cell r="AL281" t="str">
            <v>H. Andriana</v>
          </cell>
        </row>
        <row r="282">
          <cell r="A282">
            <v>270</v>
          </cell>
          <cell r="B282" t="str">
            <v>SUYADI</v>
          </cell>
          <cell r="C282" t="str">
            <v>196703181992031001</v>
          </cell>
          <cell r="D282" t="str">
            <v>III/c</v>
          </cell>
          <cell r="F282" t="str">
            <v>Kasi Penyelenggaraan Haji dan Umrah Kantor Kementerian Agama Jakarta Pusat</v>
          </cell>
        </row>
        <row r="283">
          <cell r="A283">
            <v>271</v>
          </cell>
          <cell r="B283" t="str">
            <v>M. PANJI PRATAMA</v>
          </cell>
          <cell r="C283" t="str">
            <v>-</v>
          </cell>
          <cell r="F283" t="str">
            <v>Subdit Pendaftaran Haji</v>
          </cell>
        </row>
        <row r="284">
          <cell r="A284">
            <v>272</v>
          </cell>
          <cell r="B284" t="str">
            <v>ACHMAD SUPRIYANTO</v>
          </cell>
          <cell r="C284" t="str">
            <v>-</v>
          </cell>
          <cell r="F284" t="str">
            <v>Subbag Sistem Informasi Haji Terpadu</v>
          </cell>
        </row>
        <row r="285">
          <cell r="A285">
            <v>273</v>
          </cell>
          <cell r="B285" t="str">
            <v>ZULHIA MUSLIHA</v>
          </cell>
          <cell r="C285" t="str">
            <v>-</v>
          </cell>
          <cell r="F285" t="str">
            <v>Subdit Pendaftaran Haji</v>
          </cell>
        </row>
        <row r="286">
          <cell r="A286">
            <v>274</v>
          </cell>
          <cell r="B286" t="str">
            <v>NURTIWI</v>
          </cell>
          <cell r="C286" t="str">
            <v>-</v>
          </cell>
          <cell r="F286" t="str">
            <v>Subdit Pendaftaran Haji</v>
          </cell>
        </row>
        <row r="287">
          <cell r="A287">
            <v>275</v>
          </cell>
          <cell r="B287" t="str">
            <v>AREKHA HUNDANA</v>
          </cell>
          <cell r="C287" t="str">
            <v>-</v>
          </cell>
          <cell r="F287" t="str">
            <v>Subdit Pendaftaran Haji</v>
          </cell>
        </row>
        <row r="288">
          <cell r="A288">
            <v>276</v>
          </cell>
          <cell r="B288" t="str">
            <v>ARIPIN</v>
          </cell>
          <cell r="C288" t="str">
            <v>-</v>
          </cell>
          <cell r="F288" t="str">
            <v>Subdit Pendaftaran Haji</v>
          </cell>
        </row>
        <row r="289">
          <cell r="A289">
            <v>277</v>
          </cell>
          <cell r="B289" t="str">
            <v>WAWAN MUZAKIR</v>
          </cell>
          <cell r="C289" t="str">
            <v>-</v>
          </cell>
          <cell r="F289" t="str">
            <v>Subbag Pelaksanaan Anggaran dan Perbendaharaan</v>
          </cell>
        </row>
        <row r="290">
          <cell r="A290">
            <v>278</v>
          </cell>
          <cell r="B290" t="str">
            <v>LAILA M. KARANI</v>
          </cell>
          <cell r="C290" t="str">
            <v>-</v>
          </cell>
          <cell r="F290" t="str">
            <v>Subdit Pendaftaran Haji</v>
          </cell>
        </row>
        <row r="291">
          <cell r="A291">
            <v>279</v>
          </cell>
          <cell r="B291" t="str">
            <v>SUTIAR UTOMO</v>
          </cell>
          <cell r="C291" t="str">
            <v>-</v>
          </cell>
          <cell r="F291" t="str">
            <v>Subbag Pelaksanaan Anggaran dan Perbendaharaan</v>
          </cell>
        </row>
        <row r="292">
          <cell r="A292">
            <v>280</v>
          </cell>
          <cell r="B292" t="str">
            <v>M. EKO ARIE</v>
          </cell>
          <cell r="C292" t="str">
            <v>-</v>
          </cell>
          <cell r="F292" t="str">
            <v>Subdit Pendaftaran Haji</v>
          </cell>
        </row>
        <row r="293">
          <cell r="A293">
            <v>281</v>
          </cell>
          <cell r="B293" t="str">
            <v>FAHRUL RIZKY</v>
          </cell>
          <cell r="C293" t="str">
            <v>-</v>
          </cell>
          <cell r="F293" t="str">
            <v>Subdit Pendaftaran Haji</v>
          </cell>
        </row>
        <row r="294">
          <cell r="A294">
            <v>282</v>
          </cell>
          <cell r="B294" t="str">
            <v>HERDIYANI</v>
          </cell>
          <cell r="C294" t="str">
            <v>-</v>
          </cell>
          <cell r="F294" t="str">
            <v>Subdit Pendaftaran Haji</v>
          </cell>
        </row>
        <row r="295">
          <cell r="A295">
            <v>283</v>
          </cell>
          <cell r="B295" t="str">
            <v>AHMAD</v>
          </cell>
          <cell r="C295" t="str">
            <v>-</v>
          </cell>
          <cell r="F295" t="str">
            <v>BSM</v>
          </cell>
        </row>
        <row r="296">
          <cell r="A296">
            <v>284</v>
          </cell>
          <cell r="B296" t="str">
            <v>Baluki Ahmad</v>
          </cell>
          <cell r="C296" t="str">
            <v>-</v>
          </cell>
          <cell r="F296" t="str">
            <v>HIMPUH</v>
          </cell>
        </row>
        <row r="297">
          <cell r="A297">
            <v>285</v>
          </cell>
          <cell r="B297" t="str">
            <v>Muharom Ahmad</v>
          </cell>
          <cell r="C297" t="str">
            <v>-</v>
          </cell>
          <cell r="F297" t="str">
            <v>HIMPUH</v>
          </cell>
        </row>
        <row r="298">
          <cell r="A298">
            <v>286</v>
          </cell>
          <cell r="B298" t="str">
            <v>Budi Darmawan</v>
          </cell>
          <cell r="C298" t="str">
            <v>-</v>
          </cell>
          <cell r="F298" t="str">
            <v>HIMPUH</v>
          </cell>
        </row>
        <row r="299">
          <cell r="A299">
            <v>287</v>
          </cell>
          <cell r="B299" t="str">
            <v>Holil Aksan</v>
          </cell>
          <cell r="C299" t="str">
            <v>-</v>
          </cell>
          <cell r="F299" t="str">
            <v>ASPHURINDO</v>
          </cell>
        </row>
        <row r="300">
          <cell r="A300">
            <v>288</v>
          </cell>
          <cell r="B300" t="str">
            <v>M. Amirullah</v>
          </cell>
          <cell r="C300" t="str">
            <v>-</v>
          </cell>
          <cell r="F300" t="str">
            <v>KESTHURI</v>
          </cell>
        </row>
        <row r="301">
          <cell r="A301">
            <v>289</v>
          </cell>
          <cell r="B301" t="str">
            <v>Tauhid Hamdi</v>
          </cell>
          <cell r="C301" t="str">
            <v>-</v>
          </cell>
          <cell r="F301" t="str">
            <v>AMPHURI</v>
          </cell>
        </row>
        <row r="302">
          <cell r="A302">
            <v>290</v>
          </cell>
          <cell r="B302" t="str">
            <v>Cheppy</v>
          </cell>
          <cell r="C302" t="str">
            <v>-</v>
          </cell>
          <cell r="F302" t="str">
            <v>AMPHURI</v>
          </cell>
        </row>
        <row r="303">
          <cell r="A303">
            <v>291</v>
          </cell>
        </row>
        <row r="304">
          <cell r="A304">
            <v>292</v>
          </cell>
        </row>
        <row r="305">
          <cell r="A305">
            <v>293</v>
          </cell>
        </row>
        <row r="306">
          <cell r="A306">
            <v>294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L. PES"/>
      <sheetName val="SPTB LS honor mod&amp;narsum"/>
      <sheetName val="Nom Narsum"/>
      <sheetName val="Nom Mod"/>
      <sheetName val="Nom Trans NsMd"/>
      <sheetName val="DUK per Januari 2020 287"/>
      <sheetName val="Peserta"/>
      <sheetName val="npwp"/>
      <sheetName val="Rekening"/>
      <sheetName val="SBM 2018"/>
      <sheetName val="REFF"/>
      <sheetName val="SPTB LS"/>
      <sheetName val="Master"/>
      <sheetName val="REKAP"/>
      <sheetName val="NOM UH.PES PUSAT"/>
      <sheetName val="H.PAN"/>
      <sheetName val="NOM.PAN"/>
      <sheetName val="H.NSMD"/>
      <sheetName val="UH.PAN"/>
      <sheetName val="NOM.UH.PAN"/>
      <sheetName val="UH.PES PUSAT"/>
      <sheetName val="UH.PES DAERAH"/>
      <sheetName val="NOM UH.PES DAERAH"/>
      <sheetName val="A.PAN"/>
      <sheetName val="A.NSMD"/>
      <sheetName val="A.PES"/>
      <sheetName val="DOP"/>
      <sheetName val="tanda terima"/>
      <sheetName val="amplop"/>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ow r="3">
          <cell r="B3" t="str">
            <v>I/a</v>
          </cell>
          <cell r="C3" t="str">
            <v>Juru Muda</v>
          </cell>
        </row>
        <row r="4">
          <cell r="B4" t="str">
            <v>I/b</v>
          </cell>
          <cell r="C4" t="str">
            <v>Juru Muda Tk. I</v>
          </cell>
          <cell r="G4">
            <v>1</v>
          </cell>
          <cell r="H4">
            <v>1400000</v>
          </cell>
        </row>
        <row r="5">
          <cell r="B5" t="str">
            <v>I/c</v>
          </cell>
          <cell r="C5" t="str">
            <v>Juru</v>
          </cell>
          <cell r="G5">
            <v>2</v>
          </cell>
          <cell r="H5">
            <v>1000000</v>
          </cell>
        </row>
        <row r="6">
          <cell r="B6" t="str">
            <v>I/d</v>
          </cell>
          <cell r="C6" t="str">
            <v>Juru Tk. I</v>
          </cell>
          <cell r="G6">
            <v>3</v>
          </cell>
          <cell r="H6">
            <v>900000</v>
          </cell>
        </row>
        <row r="7">
          <cell r="B7" t="str">
            <v>II/a</v>
          </cell>
          <cell r="C7" t="str">
            <v>Pengatur Muda</v>
          </cell>
          <cell r="G7">
            <v>4</v>
          </cell>
          <cell r="H7">
            <v>900000</v>
          </cell>
        </row>
        <row r="8">
          <cell r="B8" t="str">
            <v>II/b</v>
          </cell>
          <cell r="C8" t="str">
            <v>Pengatur Muda Tk. I</v>
          </cell>
          <cell r="G8" t="str">
            <v>Praktisi</v>
          </cell>
          <cell r="H8">
            <v>1500000</v>
          </cell>
        </row>
        <row r="9">
          <cell r="B9" t="str">
            <v>II/c</v>
          </cell>
          <cell r="C9" t="str">
            <v>Pengatur</v>
          </cell>
        </row>
        <row r="10">
          <cell r="B10" t="str">
            <v>II/d</v>
          </cell>
          <cell r="C10" t="str">
            <v>Pengatur Tk. I</v>
          </cell>
        </row>
        <row r="11">
          <cell r="B11" t="str">
            <v>III/a</v>
          </cell>
          <cell r="C11" t="str">
            <v>Penata Muda</v>
          </cell>
        </row>
        <row r="12">
          <cell r="B12" t="str">
            <v>III/b</v>
          </cell>
          <cell r="C12" t="str">
            <v>Penata Muda Tk. I</v>
          </cell>
        </row>
        <row r="13">
          <cell r="B13" t="str">
            <v>III/c</v>
          </cell>
          <cell r="C13" t="str">
            <v>Penata</v>
          </cell>
        </row>
        <row r="14">
          <cell r="B14" t="str">
            <v>III/d</v>
          </cell>
          <cell r="C14" t="str">
            <v>Penata Tk. I</v>
          </cell>
        </row>
        <row r="15">
          <cell r="B15" t="str">
            <v>IV/a</v>
          </cell>
          <cell r="C15" t="str">
            <v>Pembina</v>
          </cell>
        </row>
        <row r="16">
          <cell r="B16" t="str">
            <v>IV/b</v>
          </cell>
          <cell r="C16" t="str">
            <v>Pembina Tk. I</v>
          </cell>
        </row>
        <row r="17">
          <cell r="B17" t="str">
            <v>IV/c</v>
          </cell>
          <cell r="C17" t="str">
            <v>Pembina Utama Muda</v>
          </cell>
        </row>
        <row r="18">
          <cell r="B18" t="str">
            <v>IV/d</v>
          </cell>
          <cell r="C18" t="str">
            <v>Pembina Utama Madya</v>
          </cell>
        </row>
        <row r="19">
          <cell r="B19" t="str">
            <v>IV/e</v>
          </cell>
          <cell r="C19" t="str">
            <v>Pembina Utama</v>
          </cell>
        </row>
      </sheetData>
      <sheetData sheetId="11" refreshError="1"/>
      <sheetData sheetId="12">
        <row r="12">
          <cell r="B12">
            <v>1</v>
          </cell>
          <cell r="C12" t="str">
            <v>AMIR HAMZAH</v>
          </cell>
          <cell r="D12" t="str">
            <v>198503272011011000</v>
          </cell>
          <cell r="E12" t="str">
            <v>III/c</v>
          </cell>
          <cell r="F12" t="str">
            <v>Penyusun Bahan Pendaftaran/Pembatalan Haji pada Seksi Pembatalan Haji Subdit Pendaftaran dan Pembatalan Haji Reguler Direktorat Pelayanan Haji Dalam Negeri</v>
          </cell>
          <cell r="G12" t="str">
            <v>'694307885412000</v>
          </cell>
          <cell r="H12">
            <v>7125865962</v>
          </cell>
          <cell r="I12" t="str">
            <v>Ketua</v>
          </cell>
          <cell r="J12" t="str">
            <v>BSM</v>
          </cell>
          <cell r="M12" t="str">
            <v>B-04003/DJ/Dt.II.II/02/2020</v>
          </cell>
          <cell r="N12" t="str">
            <v>4 Februari 2020</v>
          </cell>
          <cell r="O12" t="str">
            <v>Jakarta</v>
          </cell>
          <cell r="P12" t="str">
            <v>Jakarta</v>
          </cell>
          <cell r="Q12">
            <v>400000</v>
          </cell>
          <cell r="R12">
            <v>20000</v>
          </cell>
          <cell r="S12">
            <v>3</v>
          </cell>
          <cell r="T12">
            <v>540000</v>
          </cell>
          <cell r="U12">
            <v>27000</v>
          </cell>
          <cell r="Y12">
            <v>150000</v>
          </cell>
          <cell r="Z12">
            <v>1043000</v>
          </cell>
        </row>
        <row r="13">
          <cell r="B13">
            <v>2</v>
          </cell>
          <cell r="C13" t="str">
            <v>VITRI SARASTUTI</v>
          </cell>
          <cell r="D13" t="str">
            <v>197904292003122002</v>
          </cell>
          <cell r="E13" t="str">
            <v>III/d</v>
          </cell>
          <cell r="F13" t="str">
            <v>Penyusun Bahan Pendaftaran/Pembatalan Haji pada Seksi Pembatalan Haji Subdit Pendaftaran dan Pembatalan Haji Reguler Direktorat Pelayanan Haji Dalam Negeri</v>
          </cell>
          <cell r="G13" t="str">
            <v>489794115412000</v>
          </cell>
          <cell r="H13">
            <v>7126143097</v>
          </cell>
          <cell r="I13" t="str">
            <v>Sekretaris</v>
          </cell>
          <cell r="J13" t="str">
            <v>BSM</v>
          </cell>
          <cell r="M13" t="str">
            <v>B-04003/DJ/Dt.II.II/02/2020</v>
          </cell>
          <cell r="N13" t="str">
            <v>4 Februari 2020</v>
          </cell>
          <cell r="O13" t="str">
            <v>Jakarta</v>
          </cell>
          <cell r="P13" t="str">
            <v>Jakarta</v>
          </cell>
          <cell r="Q13">
            <v>300000</v>
          </cell>
          <cell r="R13">
            <v>15000</v>
          </cell>
          <cell r="S13">
            <v>3</v>
          </cell>
          <cell r="T13">
            <v>540000</v>
          </cell>
          <cell r="U13">
            <v>27000</v>
          </cell>
          <cell r="Y13">
            <v>150000</v>
          </cell>
          <cell r="Z13">
            <v>948000</v>
          </cell>
        </row>
        <row r="14">
          <cell r="B14">
            <v>3</v>
          </cell>
          <cell r="C14" t="str">
            <v>SUNARTO</v>
          </cell>
          <cell r="D14" t="str">
            <v>196806282003121001</v>
          </cell>
          <cell r="E14" t="str">
            <v>III/c</v>
          </cell>
          <cell r="F14" t="str">
            <v>Penyusun Bahan Pendaftaran/Pembatalan Haji pada Seksi Pembatalan Haji Subdit Pendaftaran dan Pembatalan Haji Reguler Direktorat Pelayanan Haji Dalam Negeri</v>
          </cell>
          <cell r="G14" t="str">
            <v>692178908412000</v>
          </cell>
          <cell r="H14">
            <v>7125864214</v>
          </cell>
          <cell r="I14" t="str">
            <v>Anggota</v>
          </cell>
          <cell r="J14" t="str">
            <v>BSM</v>
          </cell>
          <cell r="M14" t="str">
            <v>B-04003/DJ/Dt.II.II/02/2020</v>
          </cell>
          <cell r="N14" t="str">
            <v>4 Februari 2020</v>
          </cell>
          <cell r="O14" t="str">
            <v>Jakarta</v>
          </cell>
          <cell r="P14" t="str">
            <v>Jakarta</v>
          </cell>
          <cell r="Q14">
            <v>300000</v>
          </cell>
          <cell r="R14">
            <v>15000</v>
          </cell>
          <cell r="S14">
            <v>3</v>
          </cell>
          <cell r="T14">
            <v>540000</v>
          </cell>
          <cell r="U14">
            <v>27000</v>
          </cell>
          <cell r="Y14">
            <v>150000</v>
          </cell>
          <cell r="Z14">
            <v>948000</v>
          </cell>
        </row>
        <row r="15">
          <cell r="B15">
            <v>4</v>
          </cell>
          <cell r="C15" t="str">
            <v>INA HERDANYA</v>
          </cell>
          <cell r="D15" t="str">
            <v>198508222011012017</v>
          </cell>
          <cell r="E15" t="str">
            <v>III/b</v>
          </cell>
          <cell r="F15" t="str">
            <v>Pelaksana pada Subbag Tata Usaha Direktorat Pelayanan Haji Dalam Negeri</v>
          </cell>
          <cell r="G15" t="str">
            <v>251586178407000</v>
          </cell>
          <cell r="H15">
            <v>7126142198</v>
          </cell>
          <cell r="I15" t="str">
            <v>Anggota</v>
          </cell>
          <cell r="J15" t="str">
            <v>BSM</v>
          </cell>
          <cell r="M15" t="str">
            <v>B-04003/DJ/Dt.II.II/02/2020</v>
          </cell>
          <cell r="N15" t="str">
            <v>4 Februari 2020</v>
          </cell>
          <cell r="O15" t="str">
            <v>Jakarta</v>
          </cell>
          <cell r="P15" t="str">
            <v>Jakarta</v>
          </cell>
          <cell r="Q15">
            <v>300000</v>
          </cell>
          <cell r="R15">
            <v>15000</v>
          </cell>
          <cell r="S15">
            <v>3</v>
          </cell>
          <cell r="T15">
            <v>540000</v>
          </cell>
          <cell r="U15">
            <v>27000</v>
          </cell>
          <cell r="Y15">
            <v>150000</v>
          </cell>
          <cell r="Z15">
            <v>948000</v>
          </cell>
        </row>
        <row r="16">
          <cell r="B16">
            <v>5</v>
          </cell>
          <cell r="C16" t="str">
            <v>LIES WULANDARI PUJI LESTARI</v>
          </cell>
          <cell r="D16" t="str">
            <v>196208051987032003</v>
          </cell>
          <cell r="E16" t="str">
            <v>III/c</v>
          </cell>
          <cell r="F16" t="str">
            <v>Penyusun Bahan Pendaftaran/Pembatalan Haji pada Seksi Pendaftaran dan Pelunasan Haji Subdit Pendaftaran dan Pembatalan Haji Reguler Direktorat Pelayanan Haji Dalam Negeri</v>
          </cell>
          <cell r="G16" t="str">
            <v>622178940412000</v>
          </cell>
          <cell r="H16">
            <v>7125875593</v>
          </cell>
          <cell r="I16" t="str">
            <v>Anggota</v>
          </cell>
          <cell r="J16" t="str">
            <v>BSM</v>
          </cell>
          <cell r="M16" t="str">
            <v>B-04003/DJ/Dt.II.II/02/2020</v>
          </cell>
          <cell r="N16" t="str">
            <v>4 Februari 2020</v>
          </cell>
          <cell r="O16" t="str">
            <v>Jakarta</v>
          </cell>
          <cell r="P16" t="str">
            <v>Jakarta</v>
          </cell>
          <cell r="Q16">
            <v>300000</v>
          </cell>
          <cell r="R16">
            <v>15000</v>
          </cell>
          <cell r="S16">
            <v>3</v>
          </cell>
          <cell r="T16">
            <v>540000</v>
          </cell>
          <cell r="U16">
            <v>27000</v>
          </cell>
          <cell r="Y16">
            <v>150000</v>
          </cell>
          <cell r="Z16">
            <v>948000</v>
          </cell>
        </row>
        <row r="22">
          <cell r="B22">
            <v>1</v>
          </cell>
          <cell r="C22" t="str">
            <v>Muhajirin Yanis</v>
          </cell>
          <cell r="D22" t="str">
            <v>196804281994031001</v>
          </cell>
          <cell r="E22" t="str">
            <v>IV/d</v>
          </cell>
          <cell r="F22" t="str">
            <v>Direktur Pelayanan Haji Dalam Negeri</v>
          </cell>
          <cell r="G22" t="str">
            <v>077236594822000</v>
          </cell>
          <cell r="H22">
            <v>7126240834</v>
          </cell>
          <cell r="I22" t="str">
            <v>Kebijakan Umum Pelayanan Haji Dalam Negeri</v>
          </cell>
          <cell r="J22">
            <v>2</v>
          </cell>
          <cell r="K22">
            <v>2</v>
          </cell>
          <cell r="L22" t="str">
            <v>23 Juli 2020</v>
          </cell>
          <cell r="M22" t="str">
            <v>B-  15002 /DJ/Dt.II.II/07/2020</v>
          </cell>
          <cell r="N22" t="str">
            <v xml:space="preserve">  15  Juli 2010</v>
          </cell>
          <cell r="O22" t="str">
            <v>Jakarta</v>
          </cell>
          <cell r="P22" t="str">
            <v>Bekasi</v>
          </cell>
          <cell r="Q22">
            <v>1000000</v>
          </cell>
          <cell r="R22">
            <v>150000</v>
          </cell>
          <cell r="Y22">
            <v>568000</v>
          </cell>
          <cell r="Z22">
            <v>1418000</v>
          </cell>
        </row>
        <row r="23">
          <cell r="B23">
            <v>2</v>
          </cell>
          <cell r="C23" t="str">
            <v>Nurhanudin</v>
          </cell>
          <cell r="D23" t="str">
            <v>197704222008011000</v>
          </cell>
          <cell r="E23" t="str">
            <v>III/d</v>
          </cell>
          <cell r="F23" t="str">
            <v>Kasi Pengembangan Data Base Haji pada Subdit Data dan Sistem Informasi Haji Terpadu Direktorat Pengelolaan Dana Haji dan SIHDU</v>
          </cell>
          <cell r="G23" t="str">
            <v>692184609412000</v>
          </cell>
          <cell r="H23">
            <v>7126047902</v>
          </cell>
          <cell r="I23" t="str">
            <v xml:space="preserve">Verifikasi Data Pembatalan Melalui Siskohat </v>
          </cell>
          <cell r="J23">
            <v>4</v>
          </cell>
          <cell r="K23">
            <v>2</v>
          </cell>
          <cell r="L23" t="str">
            <v>23 Juli 2020</v>
          </cell>
          <cell r="M23" t="str">
            <v>B-  15002 /DJ/Dt.II.II/07/2020</v>
          </cell>
          <cell r="N23" t="str">
            <v xml:space="preserve">  15  Juli 2010</v>
          </cell>
          <cell r="O23" t="str">
            <v>Jakarta</v>
          </cell>
          <cell r="P23" t="str">
            <v>Bekasi</v>
          </cell>
          <cell r="Q23">
            <v>900000</v>
          </cell>
          <cell r="R23">
            <v>45000</v>
          </cell>
          <cell r="Y23">
            <v>568000</v>
          </cell>
          <cell r="Z23">
            <v>1423000</v>
          </cell>
        </row>
        <row r="24">
          <cell r="B24">
            <v>3</v>
          </cell>
          <cell r="C24" t="str">
            <v>Mukhammad Khanif</v>
          </cell>
          <cell r="D24" t="str">
            <v>196608302003121000</v>
          </cell>
          <cell r="E24" t="str">
            <v>IV/d</v>
          </cell>
          <cell r="F24" t="str">
            <v>Kasubdit Pendaftaran dan Pembatalan Haji Reguler pada Direktorat Pelayanan Haji Dalam Negeri</v>
          </cell>
          <cell r="G24" t="str">
            <v>692178742011000</v>
          </cell>
          <cell r="H24">
            <v>7125863889</v>
          </cell>
          <cell r="I24" t="str">
            <v>Kebijakan Pembatalan Bipih Batal</v>
          </cell>
          <cell r="J24">
            <v>3</v>
          </cell>
          <cell r="K24">
            <v>2</v>
          </cell>
          <cell r="L24" t="str">
            <v>23 Juli 2020</v>
          </cell>
          <cell r="M24" t="str">
            <v>B-  15002 /DJ/Dt.II.II/07/2020</v>
          </cell>
          <cell r="N24" t="str">
            <v xml:space="preserve">  15  Juli 2010</v>
          </cell>
          <cell r="O24" t="str">
            <v>Jakarta</v>
          </cell>
          <cell r="P24" t="str">
            <v>Bekasi</v>
          </cell>
          <cell r="Q24">
            <v>900000</v>
          </cell>
          <cell r="R24">
            <v>135000</v>
          </cell>
          <cell r="Y24">
            <v>568000</v>
          </cell>
          <cell r="Z24">
            <v>1333000</v>
          </cell>
        </row>
        <row r="25">
          <cell r="B25">
            <v>4</v>
          </cell>
          <cell r="C25" t="str">
            <v>M. Syarif</v>
          </cell>
          <cell r="D25" t="str">
            <v>197403282002121002</v>
          </cell>
          <cell r="E25" t="str">
            <v>III/d</v>
          </cell>
          <cell r="F25" t="str">
            <v>Kasi Pembatalan Haji pada Subdit Pendaftaran dan Pembatalan Haji Reguler Direktorat Pelayanan Haji Dalam Negeri</v>
          </cell>
          <cell r="G25" t="str">
            <v>676092695411000</v>
          </cell>
          <cell r="H25">
            <v>7125877839</v>
          </cell>
          <cell r="I25" t="str">
            <v>Verifikasi Data Pembatalan Setoran Awal, Lunas, Validasi</v>
          </cell>
          <cell r="J25">
            <v>4</v>
          </cell>
          <cell r="K25">
            <v>2</v>
          </cell>
          <cell r="L25" t="str">
            <v>23 Juli 2020</v>
          </cell>
          <cell r="M25" t="str">
            <v>B-  15002 /DJ/Dt.II.II/07/2020</v>
          </cell>
          <cell r="N25" t="str">
            <v xml:space="preserve">  15  Juli 2010</v>
          </cell>
          <cell r="O25" t="str">
            <v>Jakarta</v>
          </cell>
          <cell r="P25" t="str">
            <v>Bekasi</v>
          </cell>
          <cell r="Q25">
            <v>900000</v>
          </cell>
          <cell r="R25">
            <v>45000</v>
          </cell>
          <cell r="Y25">
            <v>568000</v>
          </cell>
          <cell r="Z25">
            <v>1423000</v>
          </cell>
        </row>
        <row r="26">
          <cell r="B26">
            <v>5</v>
          </cell>
          <cell r="L26" t="str">
            <v>16 Juli 2020</v>
          </cell>
          <cell r="M26" t="str">
            <v>B-                /DJ/Dt.II.II/07/2020</v>
          </cell>
          <cell r="N26" t="str">
            <v xml:space="preserve">     Juli 2010</v>
          </cell>
          <cell r="O26" t="str">
            <v>Jakarta</v>
          </cell>
          <cell r="P26" t="str">
            <v>Bekasi</v>
          </cell>
          <cell r="Q26" t="e">
            <v>#VALUE!</v>
          </cell>
          <cell r="R26">
            <v>0</v>
          </cell>
          <cell r="Y26">
            <v>550000</v>
          </cell>
          <cell r="Z26" t="e">
            <v>#VALUE!</v>
          </cell>
        </row>
        <row r="27">
          <cell r="B27">
            <v>6</v>
          </cell>
          <cell r="M27" t="str">
            <v>B-04002/DJ/Dt.II.II/02/2020</v>
          </cell>
          <cell r="N27" t="str">
            <v>4 Februari 2010</v>
          </cell>
          <cell r="O27" t="str">
            <v>Jakarta</v>
          </cell>
          <cell r="P27" t="str">
            <v>Jakarta</v>
          </cell>
          <cell r="Q27" t="e">
            <v>#VALUE!</v>
          </cell>
          <cell r="R27">
            <v>0</v>
          </cell>
          <cell r="Y27">
            <v>0</v>
          </cell>
          <cell r="Z27" t="e">
            <v>#VALUE!</v>
          </cell>
        </row>
        <row r="28">
          <cell r="B28">
            <v>7</v>
          </cell>
          <cell r="M28" t="str">
            <v>B-04002/DJ/Dt.II.II/02/2020</v>
          </cell>
          <cell r="N28" t="str">
            <v>4 Februari 2010</v>
          </cell>
          <cell r="O28" t="str">
            <v>Jakarta</v>
          </cell>
          <cell r="P28" t="str">
            <v>Jakarta</v>
          </cell>
          <cell r="Q28" t="e">
            <v>#VALUE!</v>
          </cell>
          <cell r="R28">
            <v>0</v>
          </cell>
          <cell r="Y28">
            <v>0</v>
          </cell>
          <cell r="Z28" t="e">
            <v>#VALUE!</v>
          </cell>
        </row>
        <row r="29">
          <cell r="B29">
            <v>8</v>
          </cell>
          <cell r="M29" t="str">
            <v>B-04002/DJ/Dt.II.II/02/2020</v>
          </cell>
          <cell r="N29" t="str">
            <v>4 Februari 2010</v>
          </cell>
          <cell r="O29" t="str">
            <v>Jakarta</v>
          </cell>
          <cell r="P29" t="str">
            <v>Jakarta</v>
          </cell>
          <cell r="Q29" t="e">
            <v>#VALUE!</v>
          </cell>
          <cell r="R29">
            <v>0</v>
          </cell>
          <cell r="Y29">
            <v>0</v>
          </cell>
          <cell r="Z29" t="e">
            <v>#VALUE!</v>
          </cell>
        </row>
        <row r="30">
          <cell r="B30">
            <v>9</v>
          </cell>
          <cell r="M30" t="str">
            <v>B-04002/DJ/Dt.II.II/02/2020</v>
          </cell>
          <cell r="N30" t="str">
            <v>4 Februari 2010</v>
          </cell>
          <cell r="O30" t="str">
            <v>Jakarta</v>
          </cell>
          <cell r="P30" t="str">
            <v>Jakarta</v>
          </cell>
          <cell r="Q30" t="e">
            <v>#VALUE!</v>
          </cell>
          <cell r="R30">
            <v>0</v>
          </cell>
          <cell r="Y30">
            <v>0</v>
          </cell>
          <cell r="Z30" t="e">
            <v>#VALUE!</v>
          </cell>
        </row>
        <row r="31">
          <cell r="B31">
            <v>10</v>
          </cell>
          <cell r="M31" t="str">
            <v>B-04002/DJ/Dt.II.II/02/2020</v>
          </cell>
          <cell r="N31" t="str">
            <v>4 Februari 2010</v>
          </cell>
          <cell r="O31" t="str">
            <v>Jakarta</v>
          </cell>
          <cell r="P31" t="str">
            <v>Jakarta</v>
          </cell>
          <cell r="Q31" t="e">
            <v>#VALUE!</v>
          </cell>
          <cell r="R31">
            <v>0</v>
          </cell>
          <cell r="Y31">
            <v>0</v>
          </cell>
          <cell r="Z31" t="e">
            <v>#VALUE!</v>
          </cell>
        </row>
        <row r="36">
          <cell r="B36">
            <v>1</v>
          </cell>
          <cell r="C36" t="str">
            <v>Mukhammad Khanif</v>
          </cell>
          <cell r="D36" t="str">
            <v>196608302003121000</v>
          </cell>
          <cell r="E36" t="str">
            <v>IV/d</v>
          </cell>
          <cell r="F36" t="str">
            <v>Kasubdit Pendaftaran dan Pembatalan Haji Reguler pada Direktorat Pelayanan Haji Dalam Negeri</v>
          </cell>
          <cell r="G36" t="str">
            <v>692178742011000</v>
          </cell>
          <cell r="H36">
            <v>7125863889</v>
          </cell>
          <cell r="I36" t="str">
            <v>Kebijakan Umum Pelayanan Haji Dalam Negeri</v>
          </cell>
          <cell r="K36">
            <v>1</v>
          </cell>
          <cell r="L36" t="str">
            <v>23 Juli 2020</v>
          </cell>
          <cell r="M36" t="str">
            <v>B-  15002 /DJ/Dt.II.II/07/2020</v>
          </cell>
          <cell r="N36" t="str">
            <v xml:space="preserve">  15  Juli 2010</v>
          </cell>
          <cell r="O36" t="str">
            <v>Jakarta</v>
          </cell>
          <cell r="P36" t="str">
            <v>Bekasi</v>
          </cell>
          <cell r="Q36">
            <v>700000</v>
          </cell>
          <cell r="R36">
            <v>105000</v>
          </cell>
          <cell r="Y36">
            <v>568000</v>
          </cell>
          <cell r="Z36">
            <v>1163000</v>
          </cell>
        </row>
        <row r="37">
          <cell r="B37">
            <v>2</v>
          </cell>
          <cell r="C37" t="str">
            <v>Amir Hamzah</v>
          </cell>
          <cell r="D37" t="str">
            <v>198503272011011000</v>
          </cell>
          <cell r="E37" t="str">
            <v>III/c</v>
          </cell>
          <cell r="F37" t="str">
            <v>Penyusun Bahan Pendaftaran/Pembatalan Haji pada Seksi Pembatalan Haji Subdit Pendaftaran dan Pembatalan Haji Reguler Direktorat Pelayanan Haji Dalam Negeri</v>
          </cell>
          <cell r="G37" t="str">
            <v>'694307885412000</v>
          </cell>
          <cell r="H37">
            <v>7125865962</v>
          </cell>
          <cell r="I37" t="str">
            <v xml:space="preserve">Verifikasi Data Pembatalan Melalui Siskohat </v>
          </cell>
          <cell r="K37">
            <v>1</v>
          </cell>
          <cell r="L37" t="str">
            <v>23 Juli 2020</v>
          </cell>
          <cell r="M37" t="str">
            <v>B-  15002 /DJ/Dt.II.II/07/2020</v>
          </cell>
          <cell r="N37" t="str">
            <v xml:space="preserve">  15  Juli 2010</v>
          </cell>
          <cell r="O37" t="str">
            <v>Jakarta</v>
          </cell>
          <cell r="P37" t="str">
            <v>Bekasi</v>
          </cell>
          <cell r="Q37">
            <v>700000</v>
          </cell>
          <cell r="R37">
            <v>35000</v>
          </cell>
          <cell r="Y37">
            <v>568000</v>
          </cell>
          <cell r="Z37">
            <v>1233000</v>
          </cell>
        </row>
        <row r="38">
          <cell r="B38">
            <v>3</v>
          </cell>
          <cell r="C38" t="str">
            <v>M. Syarif</v>
          </cell>
          <cell r="D38" t="str">
            <v>197403282002121002</v>
          </cell>
          <cell r="E38" t="str">
            <v>III/d</v>
          </cell>
          <cell r="F38" t="str">
            <v>Kasi Pembatalan Haji pada Subdit Pendaftaran dan Pembatalan Haji Reguler Direktorat Pelayanan Haji Dalam Negeri</v>
          </cell>
          <cell r="G38" t="str">
            <v>676092695411000</v>
          </cell>
          <cell r="H38">
            <v>7125877839</v>
          </cell>
          <cell r="I38" t="str">
            <v>Kebijakan Pembatalan Bipih Batal</v>
          </cell>
          <cell r="K38">
            <v>1</v>
          </cell>
          <cell r="L38" t="str">
            <v>23 Juli 2020</v>
          </cell>
          <cell r="M38" t="str">
            <v>B-  15002 /DJ/Dt.II.II/07/2020</v>
          </cell>
          <cell r="N38" t="str">
            <v xml:space="preserve">  15  Juli 2010</v>
          </cell>
          <cell r="O38" t="str">
            <v>Jakarta</v>
          </cell>
          <cell r="P38" t="str">
            <v>Bekasi</v>
          </cell>
          <cell r="Q38">
            <v>700000</v>
          </cell>
          <cell r="R38">
            <v>35000</v>
          </cell>
          <cell r="Y38">
            <v>568000</v>
          </cell>
          <cell r="Z38">
            <v>1233000</v>
          </cell>
        </row>
        <row r="39">
          <cell r="B39">
            <v>4</v>
          </cell>
          <cell r="C39" t="str">
            <v>Amir Hamzah</v>
          </cell>
          <cell r="D39" t="str">
            <v>198503272011011000</v>
          </cell>
          <cell r="E39" t="str">
            <v>III/c</v>
          </cell>
          <cell r="F39" t="str">
            <v>Penyusun Bahan Pendaftaran/Pembatalan Haji pada Seksi Pembatalan Haji Subdit Pendaftaran dan Pembatalan Haji Reguler Direktorat Pelayanan Haji Dalam Negeri</v>
          </cell>
          <cell r="G39" t="str">
            <v>'694307885412000</v>
          </cell>
          <cell r="H39">
            <v>7125865962</v>
          </cell>
          <cell r="I39" t="str">
            <v>Verifikasi Data Pembatalan Setoran Awal, Lunas, Validasi</v>
          </cell>
          <cell r="K39">
            <v>1</v>
          </cell>
          <cell r="L39" t="str">
            <v>23 Juli 2020</v>
          </cell>
          <cell r="M39" t="str">
            <v>B-  15002 /DJ/Dt.II.II/07/2020</v>
          </cell>
          <cell r="N39" t="str">
            <v xml:space="preserve">  15  Juli 2010</v>
          </cell>
          <cell r="O39" t="str">
            <v>Jakarta</v>
          </cell>
          <cell r="P39" t="str">
            <v>Bekasi</v>
          </cell>
          <cell r="Q39">
            <v>700000</v>
          </cell>
          <cell r="R39">
            <v>35000</v>
          </cell>
          <cell r="Y39">
            <v>568000</v>
          </cell>
          <cell r="Z39">
            <v>1233000</v>
          </cell>
        </row>
        <row r="49">
          <cell r="B49">
            <v>6</v>
          </cell>
          <cell r="C49" t="str">
            <v>Sunarto</v>
          </cell>
          <cell r="D49" t="str">
            <v>196806282003121001</v>
          </cell>
          <cell r="E49" t="str">
            <v>III/c</v>
          </cell>
          <cell r="F49" t="str">
            <v>Penyusun bahan pendaftaran dan pembatalan Haji pada Seksi Pendaftaran dan pelunasan Haji Subdit Pendaftaran Haji dan Pembatalan Haji reguler Direktorat Pelayanan Haji Dalam Negeri</v>
          </cell>
          <cell r="G49" t="str">
            <v>692178908412000</v>
          </cell>
          <cell r="H49">
            <v>7125864214</v>
          </cell>
          <cell r="J49" t="str">
            <v>BSM</v>
          </cell>
          <cell r="L49" t="str">
            <v>23 Juli 2020</v>
          </cell>
          <cell r="M49" t="str">
            <v>B-  15002 /DJ/Dt.II.II/07/2020</v>
          </cell>
          <cell r="N49" t="str">
            <v xml:space="preserve">  15  Juli 2010</v>
          </cell>
          <cell r="O49" t="str">
            <v>Jakarta</v>
          </cell>
          <cell r="P49" t="str">
            <v>Bekasi</v>
          </cell>
          <cell r="S49">
            <v>1</v>
          </cell>
          <cell r="T49">
            <v>105000</v>
          </cell>
          <cell r="U49">
            <v>5250</v>
          </cell>
          <cell r="Y49">
            <v>568000</v>
          </cell>
          <cell r="Z49">
            <v>667750</v>
          </cell>
        </row>
        <row r="50">
          <cell r="B50">
            <v>7</v>
          </cell>
          <cell r="C50" t="str">
            <v>Lies Wulandari PL</v>
          </cell>
          <cell r="D50" t="str">
            <v>196208051987032003</v>
          </cell>
          <cell r="E50" t="str">
            <v>III/c</v>
          </cell>
          <cell r="F50" t="str">
            <v>Penyusun Bahan Pendaftaran/Pembatalan Haji pada Seksi Pendaftaran dan Pelunasan Haji Subdit Pendaftaran dan Pembatalan Haji Reguler Direktorat Pelayanan Haji Dalam Negeri</v>
          </cell>
          <cell r="G50" t="str">
            <v>622178940412000</v>
          </cell>
          <cell r="H50">
            <v>7125875593</v>
          </cell>
          <cell r="J50" t="str">
            <v>BSM</v>
          </cell>
          <cell r="L50" t="str">
            <v>23 Juli 2020</v>
          </cell>
          <cell r="M50" t="str">
            <v>B-  15002 /DJ/Dt.II.II/07/2020</v>
          </cell>
          <cell r="N50" t="str">
            <v xml:space="preserve">  15  Juli 2010</v>
          </cell>
          <cell r="O50" t="str">
            <v>Jakarta</v>
          </cell>
          <cell r="P50" t="str">
            <v>Bekasi</v>
          </cell>
          <cell r="S50">
            <v>1</v>
          </cell>
          <cell r="T50">
            <v>105000</v>
          </cell>
          <cell r="U50">
            <v>5250</v>
          </cell>
          <cell r="Y50">
            <v>568000</v>
          </cell>
          <cell r="Z50">
            <v>667750</v>
          </cell>
        </row>
        <row r="51">
          <cell r="B51">
            <v>8</v>
          </cell>
          <cell r="C51" t="str">
            <v>Vitri Sarastuti</v>
          </cell>
          <cell r="D51" t="str">
            <v>197904292003122002</v>
          </cell>
          <cell r="E51" t="str">
            <v>III/d</v>
          </cell>
          <cell r="F51" t="str">
            <v>Pengembang Asrama Haji pada Seksi Pembatalan Haji Subdit Pendaftaran dan Pembatalan Haji Reguler Direktorat Pelayanan Haji Dalam Negeri</v>
          </cell>
          <cell r="G51" t="str">
            <v>489794115412000</v>
          </cell>
          <cell r="H51">
            <v>7126143097</v>
          </cell>
          <cell r="J51" t="str">
            <v>BSM</v>
          </cell>
          <cell r="L51" t="str">
            <v>23 Juli 2020</v>
          </cell>
          <cell r="M51" t="str">
            <v>B-  15002 /DJ/Dt.II.II/07/2020</v>
          </cell>
          <cell r="N51" t="str">
            <v xml:space="preserve">  15  Juli 2010</v>
          </cell>
          <cell r="O51" t="str">
            <v>Jakarta</v>
          </cell>
          <cell r="P51" t="str">
            <v>Bekasi</v>
          </cell>
          <cell r="S51">
            <v>1</v>
          </cell>
          <cell r="T51">
            <v>105000</v>
          </cell>
          <cell r="U51">
            <v>5250</v>
          </cell>
          <cell r="Y51">
            <v>568000</v>
          </cell>
          <cell r="Z51">
            <v>667750</v>
          </cell>
        </row>
        <row r="52">
          <cell r="B52">
            <v>9</v>
          </cell>
          <cell r="C52" t="str">
            <v>Ina Herdanya</v>
          </cell>
          <cell r="D52" t="str">
            <v>198508222011012017</v>
          </cell>
          <cell r="E52" t="str">
            <v>III/c</v>
          </cell>
          <cell r="F52" t="str">
            <v>Penyusun Bahan Pendaftaran/Pembatalan Haji  pada Subbag Tata Usaha Direktorat Pelayanan Haji Dalam Negeri</v>
          </cell>
          <cell r="G52" t="str">
            <v>'251586178407000</v>
          </cell>
          <cell r="H52">
            <v>7126142198</v>
          </cell>
          <cell r="J52" t="str">
            <v>BSM</v>
          </cell>
          <cell r="L52" t="str">
            <v>23 Juli 2020</v>
          </cell>
          <cell r="M52" t="str">
            <v>B-  15002 /DJ/Dt.II.II/07/2020</v>
          </cell>
          <cell r="N52" t="str">
            <v xml:space="preserve">  15  Juli 2010</v>
          </cell>
          <cell r="O52" t="str">
            <v>Jakarta</v>
          </cell>
          <cell r="P52" t="str">
            <v>Bekasi</v>
          </cell>
          <cell r="S52">
            <v>1</v>
          </cell>
          <cell r="T52">
            <v>105000</v>
          </cell>
          <cell r="U52">
            <v>5250</v>
          </cell>
          <cell r="Y52">
            <v>568000</v>
          </cell>
          <cell r="Z52">
            <v>667750</v>
          </cell>
        </row>
        <row r="53">
          <cell r="B53">
            <v>10</v>
          </cell>
          <cell r="C53" t="str">
            <v>Agus Mustofa</v>
          </cell>
          <cell r="D53" t="str">
            <v>198205112003121004</v>
          </cell>
          <cell r="E53" t="str">
            <v>III/b</v>
          </cell>
          <cell r="F53" t="str">
            <v>Pengelola Administrasi dan Dokumentasi  pada Subbag Tata Usaha Direktorat Pelayanan Haji Dalam Negeri</v>
          </cell>
          <cell r="G53" t="str">
            <v>'499830586412000</v>
          </cell>
          <cell r="H53">
            <v>7126141569</v>
          </cell>
          <cell r="J53" t="str">
            <v>BSM</v>
          </cell>
          <cell r="L53" t="str">
            <v>23 Juli 2020</v>
          </cell>
          <cell r="M53" t="str">
            <v>B-  15002 /DJ/Dt.II.II/07/2020</v>
          </cell>
          <cell r="N53" t="str">
            <v xml:space="preserve">  15  Juli 2010</v>
          </cell>
          <cell r="O53" t="str">
            <v>Jakarta</v>
          </cell>
          <cell r="P53" t="str">
            <v>Bekasi</v>
          </cell>
          <cell r="S53">
            <v>1</v>
          </cell>
          <cell r="T53">
            <v>105000</v>
          </cell>
          <cell r="U53">
            <v>5250</v>
          </cell>
          <cell r="Y53">
            <v>568000</v>
          </cell>
          <cell r="Z53">
            <v>667750</v>
          </cell>
        </row>
        <row r="54">
          <cell r="B54">
            <v>11</v>
          </cell>
          <cell r="C54" t="str">
            <v>Budiyah Hesty</v>
          </cell>
          <cell r="D54" t="str">
            <v>-</v>
          </cell>
          <cell r="E54" t="str">
            <v>-</v>
          </cell>
          <cell r="F54" t="str">
            <v>Tenaga Honorer pada Subdit Pendaftaran dan Pembatalan Haji Reguler Direktorat Pelayanan Haji Dalam Negeri</v>
          </cell>
          <cell r="G54" t="str">
            <v>896080769407000</v>
          </cell>
          <cell r="H54">
            <v>7128171031</v>
          </cell>
          <cell r="J54" t="str">
            <v>BSM</v>
          </cell>
          <cell r="L54" t="str">
            <v>23 Juli 2020</v>
          </cell>
          <cell r="M54" t="str">
            <v>B-  15002 /DJ/Dt.II.II/07/2020</v>
          </cell>
          <cell r="N54" t="str">
            <v xml:space="preserve">  15  Juli 2010</v>
          </cell>
          <cell r="O54" t="str">
            <v>Jakarta</v>
          </cell>
          <cell r="P54" t="str">
            <v>Bekasi</v>
          </cell>
          <cell r="S54">
            <v>1</v>
          </cell>
          <cell r="T54">
            <v>105000</v>
          </cell>
          <cell r="U54">
            <v>5250</v>
          </cell>
          <cell r="Y54">
            <v>568000</v>
          </cell>
          <cell r="Z54">
            <v>667750</v>
          </cell>
        </row>
        <row r="55">
          <cell r="B55">
            <v>12</v>
          </cell>
          <cell r="C55" t="str">
            <v>Fahrul Rizky</v>
          </cell>
          <cell r="D55" t="str">
            <v>-</v>
          </cell>
          <cell r="E55" t="str">
            <v>-</v>
          </cell>
          <cell r="F55" t="str">
            <v>Tenaga Honorer pada Subdit Pendaftaran dan Pembatalan Haji Reguler Direktorat Pelayanan Haji Dalam Negeri</v>
          </cell>
          <cell r="G55" t="str">
            <v>742146335416000</v>
          </cell>
          <cell r="H55">
            <v>7125865113</v>
          </cell>
          <cell r="J55" t="str">
            <v>BSM</v>
          </cell>
          <cell r="L55" t="str">
            <v>23 Juli 2020</v>
          </cell>
          <cell r="M55" t="str">
            <v>B-  15002 /DJ/Dt.II.II/07/2020</v>
          </cell>
          <cell r="N55" t="str">
            <v xml:space="preserve">  15  Juli 2010</v>
          </cell>
          <cell r="O55" t="str">
            <v>Jakarta</v>
          </cell>
          <cell r="P55" t="str">
            <v>Bekasi</v>
          </cell>
          <cell r="S55">
            <v>1</v>
          </cell>
          <cell r="T55">
            <v>105000</v>
          </cell>
          <cell r="U55">
            <v>5250</v>
          </cell>
          <cell r="Y55">
            <v>568000</v>
          </cell>
          <cell r="Z55">
            <v>667750</v>
          </cell>
        </row>
        <row r="56">
          <cell r="B56">
            <v>13</v>
          </cell>
          <cell r="C56" t="str">
            <v>Martedo Ahmad Hendrawan</v>
          </cell>
          <cell r="D56" t="str">
            <v>-</v>
          </cell>
          <cell r="E56" t="str">
            <v>-</v>
          </cell>
          <cell r="F56" t="str">
            <v>Tenaga Honorer pada Subdit Pendaftaran dan Pembatalan Haji Reguler Direktorat Pelayanan Haji Dalam Negeri</v>
          </cell>
          <cell r="G56" t="str">
            <v>742689599448000</v>
          </cell>
          <cell r="H56">
            <v>7125924152</v>
          </cell>
          <cell r="J56" t="str">
            <v>BSM</v>
          </cell>
          <cell r="L56" t="str">
            <v>23 Juli 2020</v>
          </cell>
          <cell r="M56" t="str">
            <v>B-  15002 /DJ/Dt.II.II/07/2020</v>
          </cell>
          <cell r="N56" t="str">
            <v xml:space="preserve">  15  Juli 2010</v>
          </cell>
          <cell r="O56" t="str">
            <v>Jakarta</v>
          </cell>
          <cell r="P56" t="str">
            <v>Bekasi</v>
          </cell>
          <cell r="S56">
            <v>1</v>
          </cell>
          <cell r="T56">
            <v>105000</v>
          </cell>
          <cell r="U56">
            <v>5250</v>
          </cell>
          <cell r="Y56">
            <v>568000</v>
          </cell>
          <cell r="Z56">
            <v>667750</v>
          </cell>
        </row>
        <row r="57">
          <cell r="B57">
            <v>14</v>
          </cell>
          <cell r="C57" t="str">
            <v>M. Panji Pratama</v>
          </cell>
          <cell r="D57" t="str">
            <v>-</v>
          </cell>
          <cell r="E57" t="str">
            <v>-</v>
          </cell>
          <cell r="F57" t="str">
            <v>Tenaga Honorer pada Subdit Pendaftaran dan Pembatalan Haji Reguler Direktorat Pelayanan Haji Dalam Negeri</v>
          </cell>
          <cell r="G57" t="str">
            <v>742778061403000</v>
          </cell>
          <cell r="H57">
            <v>7125865741</v>
          </cell>
          <cell r="J57" t="str">
            <v>BSM</v>
          </cell>
          <cell r="L57" t="str">
            <v>23 Juli 2020</v>
          </cell>
          <cell r="M57" t="str">
            <v>B-  15002 /DJ/Dt.II.II/07/2020</v>
          </cell>
          <cell r="N57" t="str">
            <v xml:space="preserve">  15  Juli 2010</v>
          </cell>
          <cell r="O57" t="str">
            <v>Jakarta</v>
          </cell>
          <cell r="P57" t="str">
            <v>Bekasi</v>
          </cell>
          <cell r="S57">
            <v>1</v>
          </cell>
          <cell r="T57">
            <v>105000</v>
          </cell>
          <cell r="U57">
            <v>5250</v>
          </cell>
          <cell r="Y57">
            <v>568000</v>
          </cell>
          <cell r="Z57">
            <v>667750</v>
          </cell>
        </row>
        <row r="58">
          <cell r="B58">
            <v>15</v>
          </cell>
          <cell r="C58" t="str">
            <v>Areka Hudana</v>
          </cell>
          <cell r="D58" t="str">
            <v>-</v>
          </cell>
          <cell r="E58" t="str">
            <v>-</v>
          </cell>
          <cell r="F58" t="str">
            <v>Tenaga Honorer pada Subdit Pendaftaran dan Pembatalan Haji Reguler Direktorat Pelayanan Haji Dalam Negeri</v>
          </cell>
          <cell r="G58" t="str">
            <v>742694292448000</v>
          </cell>
          <cell r="H58">
            <v>7125866136</v>
          </cell>
          <cell r="J58" t="str">
            <v>BSM</v>
          </cell>
          <cell r="L58" t="str">
            <v>23 Juli 2020</v>
          </cell>
          <cell r="M58" t="str">
            <v>B-  15002 /DJ/Dt.II.II/07/2020</v>
          </cell>
          <cell r="N58" t="str">
            <v xml:space="preserve">  15  Juli 2010</v>
          </cell>
          <cell r="O58" t="str">
            <v>Jakarta</v>
          </cell>
          <cell r="P58" t="str">
            <v>Bekasi</v>
          </cell>
          <cell r="S58">
            <v>1</v>
          </cell>
          <cell r="T58">
            <v>105000</v>
          </cell>
          <cell r="U58">
            <v>0</v>
          </cell>
          <cell r="Y58">
            <v>568000</v>
          </cell>
          <cell r="Z58">
            <v>673000</v>
          </cell>
        </row>
        <row r="59">
          <cell r="B59">
            <v>16</v>
          </cell>
          <cell r="C59" t="str">
            <v>Nurtiwi Yatiningsih</v>
          </cell>
          <cell r="D59" t="str">
            <v>-</v>
          </cell>
          <cell r="E59" t="str">
            <v>-</v>
          </cell>
          <cell r="F59" t="str">
            <v>Tenaga Honorer pada Subdit Pendaftaran dan Pembatalan Haji Reguler Direktorat Pelayanan Haji Dalam Negeri</v>
          </cell>
          <cell r="G59" t="str">
            <v>494975717015000</v>
          </cell>
          <cell r="H59">
            <v>7125864613</v>
          </cell>
          <cell r="J59" t="str">
            <v>BSM</v>
          </cell>
          <cell r="L59" t="str">
            <v>23 Juli 2020</v>
          </cell>
          <cell r="M59" t="str">
            <v>B-  15002 /DJ/Dt.II.II/07/2020</v>
          </cell>
          <cell r="N59" t="str">
            <v xml:space="preserve">  15  Juli 2010</v>
          </cell>
          <cell r="O59" t="str">
            <v>Jakarta</v>
          </cell>
          <cell r="P59" t="str">
            <v>Bekasi</v>
          </cell>
          <cell r="S59">
            <v>1</v>
          </cell>
          <cell r="T59">
            <v>105000</v>
          </cell>
          <cell r="U59">
            <v>0</v>
          </cell>
          <cell r="Y59">
            <v>568000</v>
          </cell>
          <cell r="Z59">
            <v>673000</v>
          </cell>
        </row>
        <row r="60">
          <cell r="B60">
            <v>17</v>
          </cell>
          <cell r="C60" t="str">
            <v>Ngaripin</v>
          </cell>
          <cell r="D60" t="str">
            <v>-</v>
          </cell>
          <cell r="E60" t="str">
            <v>-</v>
          </cell>
          <cell r="F60" t="str">
            <v>Tenaga Honorer pada Subdit Pendaftaran dan Pembatalan Haji Reguler Direktorat Pelayanan Haji Dalam Negeri</v>
          </cell>
          <cell r="G60" t="str">
            <v>954428983448000</v>
          </cell>
          <cell r="H60">
            <v>7125865385</v>
          </cell>
          <cell r="J60" t="str">
            <v>BSM</v>
          </cell>
          <cell r="L60" t="str">
            <v>23 Juli 2020</v>
          </cell>
          <cell r="M60" t="str">
            <v>B-  15002 /DJ/Dt.II.II/07/2020</v>
          </cell>
          <cell r="N60" t="str">
            <v xml:space="preserve">  15  Juli 2010</v>
          </cell>
          <cell r="O60" t="str">
            <v>Jakarta</v>
          </cell>
          <cell r="P60" t="str">
            <v>Bekasi</v>
          </cell>
          <cell r="S60">
            <v>1</v>
          </cell>
          <cell r="T60">
            <v>105000</v>
          </cell>
          <cell r="U60">
            <v>0</v>
          </cell>
          <cell r="Y60">
            <v>568000</v>
          </cell>
          <cell r="Z60">
            <v>673000</v>
          </cell>
        </row>
        <row r="65">
          <cell r="B65">
            <v>1</v>
          </cell>
          <cell r="C65" t="str">
            <v>KANIA BUDHI UTAMI</v>
          </cell>
          <cell r="D65" t="str">
            <v>197307012000032001</v>
          </cell>
          <cell r="E65" t="str">
            <v>IV/a</v>
          </cell>
          <cell r="F65" t="str">
            <v>KASUBAG ADMINISTRASI DAN KEUANGAN</v>
          </cell>
          <cell r="G65" t="str">
            <v>783565115424000</v>
          </cell>
          <cell r="H65" t="str">
            <v>013901159042500</v>
          </cell>
          <cell r="I65" t="str">
            <v>UPT ASRAMA HAJI EMBARKASI BEKASI</v>
          </cell>
          <cell r="J65" t="str">
            <v>BRI</v>
          </cell>
          <cell r="S65">
            <v>1</v>
          </cell>
          <cell r="T65">
            <v>105000</v>
          </cell>
          <cell r="U65">
            <v>15750</v>
          </cell>
          <cell r="W65">
            <v>512000</v>
          </cell>
          <cell r="X65">
            <v>246000</v>
          </cell>
          <cell r="Z65">
            <v>758000</v>
          </cell>
          <cell r="AA65">
            <v>847250</v>
          </cell>
          <cell r="AB65">
            <v>5250000</v>
          </cell>
        </row>
        <row r="66">
          <cell r="B66">
            <v>2</v>
          </cell>
          <cell r="C66" t="str">
            <v>ASTRI ASTENA</v>
          </cell>
          <cell r="D66" t="str">
            <v>19760114201112006</v>
          </cell>
          <cell r="E66" t="str">
            <v>III/c</v>
          </cell>
          <cell r="F66" t="str">
            <v>PENYUSUN BAHAN PENDAFTARAN DAN PEMBATALAN HAJI</v>
          </cell>
          <cell r="G66" t="str">
            <v>258202613429000</v>
          </cell>
          <cell r="H66" t="str">
            <v>1310009753577</v>
          </cell>
          <cell r="I66" t="str">
            <v>KANWIL KEMENTERIAN AGAMA PROV. JAWA BARAT</v>
          </cell>
          <cell r="J66" t="str">
            <v>MANDIRI</v>
          </cell>
          <cell r="M66" t="str">
            <v>B-4676/Kw.10/V.1/Hj.00/07/2-2020</v>
          </cell>
          <cell r="N66" t="str">
            <v>21 Juli 2020</v>
          </cell>
          <cell r="S66">
            <v>1</v>
          </cell>
          <cell r="T66">
            <v>105000</v>
          </cell>
          <cell r="U66">
            <v>5250</v>
          </cell>
          <cell r="V66">
            <v>3715200</v>
          </cell>
          <cell r="W66">
            <v>512000</v>
          </cell>
          <cell r="X66">
            <v>464000</v>
          </cell>
          <cell r="Z66">
            <v>4691200</v>
          </cell>
          <cell r="AA66">
            <v>4790950</v>
          </cell>
          <cell r="AB66">
            <v>4784000</v>
          </cell>
        </row>
        <row r="67">
          <cell r="B67">
            <v>3</v>
          </cell>
          <cell r="C67" t="str">
            <v>AMRI YUSRI</v>
          </cell>
          <cell r="D67" t="str">
            <v>198508072009121004</v>
          </cell>
          <cell r="E67" t="str">
            <v>III/c</v>
          </cell>
          <cell r="F67" t="str">
            <v>PENYUSUN BAHAN PENDAFTARAN DAN PEMBATALAN HAJI</v>
          </cell>
          <cell r="G67" t="str">
            <v>357747633423000</v>
          </cell>
          <cell r="H67" t="str">
            <v>0747592962</v>
          </cell>
          <cell r="I67" t="str">
            <v>KANWIL KEMENTERIAN AGAMA PROV. JAWA BARAT</v>
          </cell>
          <cell r="J67" t="str">
            <v>BNI</v>
          </cell>
          <cell r="M67" t="str">
            <v>B-4676/Kw.10/V.1/Hj.00/07/2-2020</v>
          </cell>
          <cell r="N67" t="str">
            <v>21 Juli 2020</v>
          </cell>
          <cell r="S67">
            <v>3</v>
          </cell>
          <cell r="T67">
            <v>105000</v>
          </cell>
          <cell r="U67">
            <v>5250</v>
          </cell>
          <cell r="V67">
            <v>2975833</v>
          </cell>
          <cell r="W67">
            <v>512000</v>
          </cell>
          <cell r="X67">
            <v>380000</v>
          </cell>
          <cell r="Z67">
            <v>3867833</v>
          </cell>
          <cell r="AA67">
            <v>3967583</v>
          </cell>
          <cell r="AB67">
            <v>3844000</v>
          </cell>
        </row>
        <row r="68">
          <cell r="B68">
            <v>4</v>
          </cell>
          <cell r="C68" t="str">
            <v>DEDEN MAHMUDIN</v>
          </cell>
          <cell r="D68" t="str">
            <v>197306242007101002</v>
          </cell>
          <cell r="E68" t="str">
            <v>II/c</v>
          </cell>
          <cell r="F68" t="str">
            <v>PENGADMINISTRASI</v>
          </cell>
          <cell r="G68" t="str">
            <v>797931870404000</v>
          </cell>
          <cell r="H68" t="str">
            <v>5360209004146</v>
          </cell>
          <cell r="I68" t="str">
            <v>KANKEMENAG KOTA BOGOR</v>
          </cell>
          <cell r="J68" t="str">
            <v>BJB SYARIAH</v>
          </cell>
          <cell r="M68" t="str">
            <v>B-2404/KK.10.17/V/HJ.08/07/2020</v>
          </cell>
          <cell r="N68" t="str">
            <v>22 Juli 2020</v>
          </cell>
          <cell r="S68">
            <v>3</v>
          </cell>
          <cell r="T68">
            <v>105000</v>
          </cell>
          <cell r="U68">
            <v>5250</v>
          </cell>
          <cell r="V68">
            <v>3149600</v>
          </cell>
          <cell r="W68">
            <v>512000</v>
          </cell>
          <cell r="X68">
            <v>188000</v>
          </cell>
          <cell r="Z68">
            <v>3849600</v>
          </cell>
          <cell r="AA68">
            <v>3949350</v>
          </cell>
          <cell r="AB68">
            <v>3716000</v>
          </cell>
        </row>
        <row r="69">
          <cell r="B69">
            <v>5</v>
          </cell>
          <cell r="C69" t="str">
            <v>SUHERMAN</v>
          </cell>
          <cell r="D69" t="str">
            <v>196405041989031004</v>
          </cell>
          <cell r="E69" t="str">
            <v>III/a</v>
          </cell>
          <cell r="F69" t="str">
            <v>PENGADMINISTRASI</v>
          </cell>
          <cell r="G69" t="str">
            <v>770144731403000</v>
          </cell>
          <cell r="H69" t="str">
            <v>0013201500157544</v>
          </cell>
          <cell r="I69" t="str">
            <v>KANKEMENAG KAB BOGOR</v>
          </cell>
          <cell r="J69" t="str">
            <v>BTN</v>
          </cell>
          <cell r="M69" t="str">
            <v>B-5350/KK.10.01/V/HJ.03/07/2020</v>
          </cell>
          <cell r="N69" t="str">
            <v>21 Juli 2020</v>
          </cell>
          <cell r="S69">
            <v>3</v>
          </cell>
          <cell r="T69">
            <v>540000</v>
          </cell>
          <cell r="U69">
            <v>27000</v>
          </cell>
          <cell r="V69">
            <v>2787400</v>
          </cell>
          <cell r="W69">
            <v>512000</v>
          </cell>
          <cell r="X69">
            <v>294000</v>
          </cell>
          <cell r="Z69">
            <v>3593400</v>
          </cell>
          <cell r="AA69">
            <v>4106400</v>
          </cell>
          <cell r="AB69">
            <v>3266000</v>
          </cell>
        </row>
        <row r="70">
          <cell r="B70">
            <v>6</v>
          </cell>
          <cell r="C70" t="str">
            <v>AHMAD</v>
          </cell>
          <cell r="D70" t="str">
            <v>196801151990031001</v>
          </cell>
          <cell r="E70" t="str">
            <v>I/d</v>
          </cell>
          <cell r="F70" t="str">
            <v>PELAKSANA PADA SEKSI PHU</v>
          </cell>
          <cell r="G70" t="str">
            <v>770195527412000</v>
          </cell>
          <cell r="H70" t="str">
            <v>7108068137</v>
          </cell>
          <cell r="I70" t="str">
            <v>KANKEMENAG KAB BOGOR</v>
          </cell>
          <cell r="J70" t="str">
            <v>BSM</v>
          </cell>
          <cell r="M70" t="str">
            <v>B-5350/KK.10.01/V/HJ.03/07/2020</v>
          </cell>
          <cell r="N70" t="str">
            <v>21 Juli 2020</v>
          </cell>
          <cell r="S70">
            <v>3</v>
          </cell>
          <cell r="T70">
            <v>540000</v>
          </cell>
          <cell r="U70">
            <v>27000</v>
          </cell>
          <cell r="V70">
            <v>2046800</v>
          </cell>
          <cell r="W70">
            <v>512000</v>
          </cell>
          <cell r="X70">
            <v>256000</v>
          </cell>
          <cell r="Z70">
            <v>2814800</v>
          </cell>
          <cell r="AA70">
            <v>3327800</v>
          </cell>
          <cell r="AB70">
            <v>3036000</v>
          </cell>
        </row>
        <row r="71">
          <cell r="B71">
            <v>7</v>
          </cell>
          <cell r="C71" t="str">
            <v>SITI FATHIMAH</v>
          </cell>
          <cell r="D71" t="str">
            <v>197606152003122002</v>
          </cell>
          <cell r="E71" t="str">
            <v>III/c</v>
          </cell>
          <cell r="F71" t="str">
            <v>PENGOLAH DATA</v>
          </cell>
          <cell r="G71" t="str">
            <v>794997940429000</v>
          </cell>
          <cell r="H71" t="str">
            <v>028601034203507</v>
          </cell>
          <cell r="I71" t="str">
            <v>KANKEMENAG KAB PURWAKARTA</v>
          </cell>
          <cell r="J71" t="str">
            <v>BRI</v>
          </cell>
          <cell r="M71" t="str">
            <v>B-2655/KK.10.24/V/HJ.02/07/2020</v>
          </cell>
          <cell r="N71" t="str">
            <v>23 Juli 2020</v>
          </cell>
          <cell r="S71">
            <v>3</v>
          </cell>
          <cell r="T71">
            <v>540000</v>
          </cell>
          <cell r="U71">
            <v>27000</v>
          </cell>
          <cell r="V71">
            <v>2073100</v>
          </cell>
          <cell r="W71">
            <v>512000</v>
          </cell>
          <cell r="X71">
            <v>218000</v>
          </cell>
          <cell r="Z71">
            <v>2803100</v>
          </cell>
          <cell r="AA71">
            <v>3316100</v>
          </cell>
          <cell r="AB71">
            <v>3351000</v>
          </cell>
        </row>
        <row r="72">
          <cell r="B72">
            <v>8</v>
          </cell>
          <cell r="C72" t="str">
            <v>NONO WARJONO</v>
          </cell>
          <cell r="D72" t="str">
            <v>197907282005011003</v>
          </cell>
          <cell r="E72" t="str">
            <v>III/d</v>
          </cell>
          <cell r="F72" t="str">
            <v>PENYUSUN DOKUMEN HAJI SEKSI PHU</v>
          </cell>
          <cell r="H72" t="str">
            <v>0550454521</v>
          </cell>
          <cell r="I72" t="str">
            <v>KANKEMENAG KAB SUBANG</v>
          </cell>
          <cell r="J72" t="str">
            <v>BCA</v>
          </cell>
          <cell r="M72" t="str">
            <v>B.0237/KK.10.13/V/HJ.00/07/2020</v>
          </cell>
          <cell r="N72" t="str">
            <v>22 Juli 2020</v>
          </cell>
          <cell r="S72">
            <v>3</v>
          </cell>
          <cell r="T72">
            <v>540000</v>
          </cell>
          <cell r="U72">
            <v>27000</v>
          </cell>
          <cell r="V72">
            <v>1173400</v>
          </cell>
          <cell r="W72">
            <v>512000</v>
          </cell>
          <cell r="X72">
            <v>334000</v>
          </cell>
          <cell r="Z72">
            <v>2019400</v>
          </cell>
          <cell r="AA72">
            <v>2532400</v>
          </cell>
          <cell r="AB72">
            <v>2429000</v>
          </cell>
        </row>
        <row r="73">
          <cell r="B73">
            <v>9</v>
          </cell>
          <cell r="C73" t="str">
            <v>FAJAR MAULANA SYAM</v>
          </cell>
          <cell r="D73" t="str">
            <v>3201010710900006</v>
          </cell>
          <cell r="F73" t="str">
            <v>TENAGA HONORER SEKSI PHU</v>
          </cell>
          <cell r="G73" t="str">
            <v>731873188403000</v>
          </cell>
          <cell r="H73" t="str">
            <v>0909754990</v>
          </cell>
          <cell r="I73" t="str">
            <v>KANKEMENAG KAB BOGOR</v>
          </cell>
          <cell r="J73" t="str">
            <v>BNI</v>
          </cell>
          <cell r="M73" t="str">
            <v>B-1403/KK.10.01/V/HJ.05/07/2020</v>
          </cell>
          <cell r="N73" t="str">
            <v>23 Juli 2020</v>
          </cell>
          <cell r="S73">
            <v>3</v>
          </cell>
          <cell r="T73">
            <v>540000</v>
          </cell>
          <cell r="U73">
            <v>27000</v>
          </cell>
          <cell r="V73">
            <v>1991200</v>
          </cell>
          <cell r="W73">
            <v>512000</v>
          </cell>
          <cell r="X73">
            <v>180000</v>
          </cell>
          <cell r="Z73">
            <v>2683200</v>
          </cell>
          <cell r="AA73">
            <v>3196200</v>
          </cell>
          <cell r="AB73">
            <v>2844000</v>
          </cell>
        </row>
        <row r="74">
          <cell r="B74">
            <v>10</v>
          </cell>
          <cell r="C74" t="str">
            <v>HENDY SAPUTRA</v>
          </cell>
          <cell r="D74" t="str">
            <v>V00023483</v>
          </cell>
          <cell r="F74" t="str">
            <v>FUNDING SYARIAH PRODUCT</v>
          </cell>
          <cell r="G74" t="str">
            <v>666255375428000</v>
          </cell>
          <cell r="H74" t="str">
            <v>3562542963</v>
          </cell>
          <cell r="I74" t="str">
            <v>BANK DANAMON SYARIAH</v>
          </cell>
          <cell r="J74" t="str">
            <v>BANK DANAMON</v>
          </cell>
          <cell r="M74" t="str">
            <v>S.010/BDI-UUS/0720/EL</v>
          </cell>
          <cell r="N74" t="str">
            <v>23 Juli 2020</v>
          </cell>
          <cell r="S74">
            <v>3</v>
          </cell>
          <cell r="T74">
            <v>540000</v>
          </cell>
          <cell r="U74">
            <v>27000</v>
          </cell>
          <cell r="V74">
            <v>2082000</v>
          </cell>
          <cell r="W74">
            <v>512000</v>
          </cell>
          <cell r="X74">
            <v>236000</v>
          </cell>
          <cell r="Z74">
            <v>2830000</v>
          </cell>
          <cell r="AA74">
            <v>3343000</v>
          </cell>
          <cell r="AB74">
            <v>3016000</v>
          </cell>
        </row>
        <row r="75">
          <cell r="B75">
            <v>11</v>
          </cell>
          <cell r="C75" t="str">
            <v>NURUL MUANIFAH</v>
          </cell>
          <cell r="D75" t="str">
            <v>083665287</v>
          </cell>
          <cell r="F75" t="str">
            <v>STAFF</v>
          </cell>
          <cell r="H75" t="str">
            <v>200002000435952</v>
          </cell>
          <cell r="I75" t="str">
            <v>BANK MEGA SYARIAH</v>
          </cell>
          <cell r="J75" t="str">
            <v>BANK MEGA SYARIAH</v>
          </cell>
          <cell r="M75" t="str">
            <v>MD591/HUBD/20</v>
          </cell>
          <cell r="N75" t="str">
            <v>23 Juli 2020</v>
          </cell>
          <cell r="S75">
            <v>2</v>
          </cell>
          <cell r="T75">
            <v>360000</v>
          </cell>
          <cell r="U75">
            <v>18000</v>
          </cell>
          <cell r="V75">
            <v>2797400</v>
          </cell>
          <cell r="W75">
            <v>512000</v>
          </cell>
          <cell r="X75">
            <v>388000</v>
          </cell>
          <cell r="Z75">
            <v>3697400</v>
          </cell>
          <cell r="AA75">
            <v>4039400</v>
          </cell>
          <cell r="AB75">
            <v>3574000</v>
          </cell>
        </row>
        <row r="76">
          <cell r="B76">
            <v>12</v>
          </cell>
          <cell r="C76" t="str">
            <v>G.E. ERYOKO</v>
          </cell>
          <cell r="D76" t="str">
            <v>090565</v>
          </cell>
          <cell r="F76" t="str">
            <v>FUNDING &amp; BUSINESS SUPPORT DAEPARTMENT HEAD</v>
          </cell>
          <cell r="G76" t="str">
            <v>582416814016000</v>
          </cell>
          <cell r="H76" t="str">
            <v>1019133016</v>
          </cell>
          <cell r="I76" t="str">
            <v>BANK BRI SYARIAH</v>
          </cell>
          <cell r="J76" t="str">
            <v>BANK BRI SYARIAH</v>
          </cell>
          <cell r="S76">
            <v>3</v>
          </cell>
          <cell r="T76">
            <v>540000</v>
          </cell>
          <cell r="U76">
            <v>27000</v>
          </cell>
          <cell r="V76">
            <v>2904200</v>
          </cell>
          <cell r="W76">
            <v>512000</v>
          </cell>
          <cell r="X76">
            <v>318000</v>
          </cell>
          <cell r="Z76">
            <v>3734200</v>
          </cell>
          <cell r="AA76">
            <v>4247200</v>
          </cell>
          <cell r="AB76">
            <v>4092000</v>
          </cell>
        </row>
        <row r="77">
          <cell r="B77">
            <v>13</v>
          </cell>
          <cell r="C77" t="str">
            <v>IRWAN SETYAWAN</v>
          </cell>
          <cell r="D77" t="str">
            <v>140259</v>
          </cell>
          <cell r="F77" t="str">
            <v>HAJJ SERVICES</v>
          </cell>
          <cell r="G77" t="str">
            <v>383114725402000</v>
          </cell>
          <cell r="H77" t="str">
            <v>1023038281</v>
          </cell>
          <cell r="I77" t="str">
            <v>BANK BRI SYARIAH</v>
          </cell>
          <cell r="J77" t="str">
            <v>BANK BRI SYARIAH</v>
          </cell>
          <cell r="S77">
            <v>3</v>
          </cell>
          <cell r="T77">
            <v>540000</v>
          </cell>
          <cell r="U77">
            <v>27000</v>
          </cell>
          <cell r="V77">
            <v>3271200</v>
          </cell>
          <cell r="W77">
            <v>512000</v>
          </cell>
          <cell r="X77">
            <v>462000</v>
          </cell>
          <cell r="Z77">
            <v>4245200</v>
          </cell>
          <cell r="AA77">
            <v>4758200</v>
          </cell>
          <cell r="AB77">
            <v>4204000</v>
          </cell>
        </row>
        <row r="78">
          <cell r="B78">
            <v>14</v>
          </cell>
          <cell r="C78" t="str">
            <v>RACHMAN SUNDJAYA</v>
          </cell>
          <cell r="D78" t="str">
            <v>090005</v>
          </cell>
          <cell r="F78" t="str">
            <v>HAJJ SERVICES SECTION HEAD</v>
          </cell>
          <cell r="G78" t="str">
            <v>173760869002000</v>
          </cell>
          <cell r="H78" t="str">
            <v>1000522623</v>
          </cell>
          <cell r="I78" t="str">
            <v>BANK BRI SYARIAH</v>
          </cell>
          <cell r="J78" t="str">
            <v>BANK BRI SYARIAH</v>
          </cell>
          <cell r="S78">
            <v>3</v>
          </cell>
          <cell r="T78">
            <v>540000</v>
          </cell>
          <cell r="U78">
            <v>27000</v>
          </cell>
          <cell r="V78">
            <v>4594400</v>
          </cell>
          <cell r="W78">
            <v>512000</v>
          </cell>
          <cell r="X78">
            <v>216000</v>
          </cell>
          <cell r="Z78">
            <v>5322400</v>
          </cell>
          <cell r="AA78">
            <v>5835400</v>
          </cell>
          <cell r="AB78">
            <v>5809000</v>
          </cell>
        </row>
        <row r="79">
          <cell r="Z79">
            <v>46909733</v>
          </cell>
          <cell r="AA79">
            <v>52257233</v>
          </cell>
          <cell r="AB79">
            <v>53215000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renja2025"/>
      <sheetName val="input renja"/>
      <sheetName val="rekap"/>
      <sheetName val="atase"/>
      <sheetName val="pusat2126"/>
      <sheetName val="pusat2147"/>
      <sheetName val="pusat2148"/>
      <sheetName val="pusat2149"/>
      <sheetName val="pusat5310"/>
      <sheetName val="okh"/>
      <sheetName val="umum"/>
      <sheetName val="perencanaan"/>
      <sheetName val="humas"/>
      <sheetName val="evapro"/>
      <sheetName val="keuangan"/>
      <sheetName val="uptjkt"/>
      <sheetName val="uptbekasi"/>
      <sheetName val="uptsby"/>
      <sheetName val="uptaceh"/>
      <sheetName val="uptmedan"/>
      <sheetName val="uptpadang"/>
      <sheetName val="uptbanjar"/>
      <sheetName val="uptbpn"/>
      <sheetName val="uptmakassar"/>
      <sheetName val="uptlombok"/>
      <sheetName val="1dki"/>
      <sheetName val="2jabar"/>
      <sheetName val="3jateng"/>
      <sheetName val="4yogya"/>
      <sheetName val="5jatim"/>
      <sheetName val="6aceh"/>
      <sheetName val="7sumut"/>
      <sheetName val="8sumbar"/>
      <sheetName val="9riau"/>
      <sheetName val="10jambi"/>
      <sheetName val="11sumsel"/>
      <sheetName val="12lampung"/>
      <sheetName val="13kalbar"/>
      <sheetName val="14kalteng"/>
      <sheetName val="15kalsel"/>
      <sheetName val="16kaltim"/>
      <sheetName val="17sulut"/>
      <sheetName val="18sulteng"/>
      <sheetName val="19sulsel"/>
      <sheetName val="20sultra"/>
      <sheetName val="21maluku"/>
      <sheetName val="22bali"/>
      <sheetName val="23ntb"/>
      <sheetName val="24ntt"/>
      <sheetName val="25papua"/>
      <sheetName val="26bengkulu"/>
      <sheetName val="28malut"/>
      <sheetName val="29banten"/>
      <sheetName val="30babel"/>
      <sheetName val="31gorontalo"/>
      <sheetName val="32kepri"/>
      <sheetName val="33pabar"/>
      <sheetName val="34sulbar"/>
      <sheetName val="35kaltara"/>
      <sheetName val="catatan"/>
    </sheetNames>
    <sheetDataSet>
      <sheetData sheetId="0"/>
      <sheetData sheetId="1"/>
      <sheetData sheetId="2"/>
      <sheetData sheetId="3"/>
      <sheetData sheetId="4">
        <row r="10">
          <cell r="B10" t="str">
            <v>Lembaga Penyelenggara Ibadah Umrah yang Terbina</v>
          </cell>
        </row>
      </sheetData>
      <sheetData sheetId="5">
        <row r="9">
          <cell r="B9" t="str">
            <v>Layanan Administrasi Haji Dalam Negeri</v>
          </cell>
        </row>
      </sheetData>
      <sheetData sheetId="6">
        <row r="13">
          <cell r="C13" t="str">
            <v>Advokasi Haji</v>
          </cell>
        </row>
      </sheetData>
      <sheetData sheetId="7">
        <row r="8">
          <cell r="B8" t="str">
            <v>Pengelolaan Dana Haji dan Sistem Informasi Haji</v>
          </cell>
          <cell r="G8">
            <v>46885254000</v>
          </cell>
        </row>
        <row r="9">
          <cell r="B9" t="str">
            <v>Data dan Informasi Publik</v>
          </cell>
          <cell r="G9">
            <v>33985351000</v>
          </cell>
        </row>
        <row r="10">
          <cell r="B10" t="str">
            <v>Sistem Informasi Haji yang Handal</v>
          </cell>
          <cell r="D10">
            <v>3</v>
          </cell>
          <cell r="E10" t="str">
            <v>Layanan</v>
          </cell>
          <cell r="G10">
            <v>33985351000</v>
          </cell>
        </row>
        <row r="11">
          <cell r="B11" t="str">
            <v>Pengelolaan Infrastruktur</v>
          </cell>
          <cell r="D11">
            <v>7</v>
          </cell>
          <cell r="E11" t="str">
            <v>Dokumen</v>
          </cell>
          <cell r="G11">
            <v>27169099000</v>
          </cell>
        </row>
        <row r="12">
          <cell r="B12" t="str">
            <v>Pendampingan Teknis dan Rekonfigurasi Perangkat pada Kab/Kota</v>
          </cell>
          <cell r="G12">
            <v>462075000</v>
          </cell>
        </row>
        <row r="13">
          <cell r="B13" t="str">
            <v>Belanja Perjalanan Dinas Biasa</v>
          </cell>
          <cell r="G13">
            <v>462075000</v>
          </cell>
        </row>
        <row r="14">
          <cell r="B14" t="str">
            <v>Jakarta - Banda Aceh [1 ORG x 1 KEG]</v>
          </cell>
          <cell r="D14">
            <v>1</v>
          </cell>
          <cell r="E14" t="str">
            <v>OK</v>
          </cell>
          <cell r="F14">
            <v>4492000</v>
          </cell>
          <cell r="G14">
            <v>4492000</v>
          </cell>
        </row>
        <row r="15">
          <cell r="B15" t="str">
            <v>Taksi [1 ORG x 1 KL]</v>
          </cell>
          <cell r="D15">
            <v>1</v>
          </cell>
          <cell r="E15" t="str">
            <v>OK</v>
          </cell>
          <cell r="F15">
            <v>766000</v>
          </cell>
          <cell r="G15">
            <v>766000</v>
          </cell>
        </row>
        <row r="16">
          <cell r="B16" t="str">
            <v>Penginapan [1 ORG x 2 HR]</v>
          </cell>
          <cell r="D16">
            <v>2</v>
          </cell>
          <cell r="E16" t="str">
            <v>OH</v>
          </cell>
          <cell r="F16">
            <v>770000</v>
          </cell>
          <cell r="G16">
            <v>1540000</v>
          </cell>
        </row>
        <row r="17">
          <cell r="B17" t="str">
            <v>Uang Harian [1 ORG x 3 HR]</v>
          </cell>
          <cell r="D17">
            <v>3</v>
          </cell>
          <cell r="E17" t="str">
            <v>OH</v>
          </cell>
          <cell r="F17">
            <v>360000</v>
          </cell>
          <cell r="G17">
            <v>1080000</v>
          </cell>
        </row>
        <row r="18">
          <cell r="B18" t="str">
            <v>Jakarta - Medan [2 ORG x 1 KEG]</v>
          </cell>
          <cell r="D18">
            <v>1</v>
          </cell>
          <cell r="E18" t="str">
            <v>OK</v>
          </cell>
          <cell r="F18">
            <v>3808000</v>
          </cell>
          <cell r="G18">
            <v>3808000</v>
          </cell>
        </row>
        <row r="19">
          <cell r="B19" t="str">
            <v>Taksi [2 ORG x 1 KL]</v>
          </cell>
          <cell r="D19">
            <v>1</v>
          </cell>
          <cell r="E19" t="str">
            <v>OK</v>
          </cell>
          <cell r="F19">
            <v>976000</v>
          </cell>
          <cell r="G19">
            <v>976000</v>
          </cell>
        </row>
        <row r="20">
          <cell r="B20" t="str">
            <v>Penginapan [2ORG x 2 HR]</v>
          </cell>
          <cell r="D20">
            <v>2</v>
          </cell>
          <cell r="E20" t="str">
            <v>OH</v>
          </cell>
          <cell r="F20">
            <v>699000</v>
          </cell>
          <cell r="G20">
            <v>1398000</v>
          </cell>
        </row>
        <row r="21">
          <cell r="B21" t="str">
            <v>Uang Harian [2 ORG x 3 HR]</v>
          </cell>
          <cell r="D21">
            <v>3</v>
          </cell>
          <cell r="E21" t="str">
            <v>OH</v>
          </cell>
          <cell r="F21">
            <v>370000</v>
          </cell>
          <cell r="G21">
            <v>1110000</v>
          </cell>
        </row>
        <row r="22">
          <cell r="B22" t="str">
            <v>Jakarta - Padang [3 ORG x 1 KEG]</v>
          </cell>
          <cell r="D22">
            <v>3</v>
          </cell>
          <cell r="E22" t="str">
            <v>OK</v>
          </cell>
          <cell r="F22">
            <v>2952000</v>
          </cell>
          <cell r="G22">
            <v>8856000</v>
          </cell>
        </row>
        <row r="23">
          <cell r="B23" t="str">
            <v>Taksi [3 ORG x 1 KL]</v>
          </cell>
          <cell r="D23">
            <v>3</v>
          </cell>
          <cell r="E23" t="str">
            <v>OK</v>
          </cell>
          <cell r="F23">
            <v>892000</v>
          </cell>
          <cell r="G23">
            <v>2676000</v>
          </cell>
        </row>
        <row r="24">
          <cell r="B24" t="str">
            <v>Penginapan [3 ORG x 2 HR]</v>
          </cell>
          <cell r="D24">
            <v>6</v>
          </cell>
          <cell r="E24" t="str">
            <v>OH</v>
          </cell>
          <cell r="F24">
            <v>701000</v>
          </cell>
          <cell r="G24">
            <v>4206000</v>
          </cell>
        </row>
        <row r="25">
          <cell r="B25" t="str">
            <v>Uang Harian [3 ORG x 3 HR]</v>
          </cell>
          <cell r="D25">
            <v>9</v>
          </cell>
          <cell r="E25" t="str">
            <v>OH</v>
          </cell>
          <cell r="F25">
            <v>380000</v>
          </cell>
          <cell r="G25">
            <v>3420000</v>
          </cell>
        </row>
        <row r="26">
          <cell r="B26" t="str">
            <v>Jakarta - Riau [2 ORG x 1 KEG]</v>
          </cell>
          <cell r="D26">
            <v>2</v>
          </cell>
          <cell r="E26" t="str">
            <v>OK</v>
          </cell>
          <cell r="F26">
            <v>3016000</v>
          </cell>
          <cell r="G26">
            <v>6032000</v>
          </cell>
        </row>
        <row r="27">
          <cell r="B27" t="str">
            <v>Taksi [2 ORG x 1 KL]</v>
          </cell>
          <cell r="D27">
            <v>2</v>
          </cell>
          <cell r="E27" t="str">
            <v>OK</v>
          </cell>
          <cell r="F27">
            <v>700000</v>
          </cell>
          <cell r="G27">
            <v>1400000</v>
          </cell>
        </row>
        <row r="28">
          <cell r="B28" t="str">
            <v>Penginapan [2 ORG x 2 HR]</v>
          </cell>
          <cell r="D28">
            <v>4</v>
          </cell>
          <cell r="E28" t="str">
            <v>OH</v>
          </cell>
          <cell r="F28">
            <v>852000</v>
          </cell>
          <cell r="G28">
            <v>3408000</v>
          </cell>
        </row>
        <row r="29">
          <cell r="B29" t="str">
            <v>Uang Harian [2 ORG x 3 HR]</v>
          </cell>
          <cell r="D29">
            <v>6</v>
          </cell>
          <cell r="E29" t="str">
            <v>OH</v>
          </cell>
          <cell r="F29">
            <v>370000</v>
          </cell>
          <cell r="G29">
            <v>2220000</v>
          </cell>
        </row>
        <row r="30">
          <cell r="B30" t="str">
            <v>Jakarta - Jambi [2 ORG x 1 KEG]</v>
          </cell>
          <cell r="D30">
            <v>2</v>
          </cell>
          <cell r="E30" t="str">
            <v>OK</v>
          </cell>
          <cell r="F30">
            <v>2460000</v>
          </cell>
          <cell r="G30">
            <v>4920000</v>
          </cell>
        </row>
        <row r="31">
          <cell r="B31" t="str">
            <v>Taksi [2 ORG x 1 KL]</v>
          </cell>
          <cell r="D31">
            <v>2</v>
          </cell>
          <cell r="E31" t="str">
            <v>OK</v>
          </cell>
          <cell r="F31">
            <v>806000</v>
          </cell>
          <cell r="G31">
            <v>1612000</v>
          </cell>
        </row>
        <row r="32">
          <cell r="B32" t="str">
            <v>Penginapan [2 ORG x 2 HR]</v>
          </cell>
          <cell r="D32">
            <v>4</v>
          </cell>
          <cell r="E32" t="str">
            <v>OH</v>
          </cell>
          <cell r="F32">
            <v>580000</v>
          </cell>
          <cell r="G32">
            <v>2320000</v>
          </cell>
        </row>
        <row r="33">
          <cell r="B33" t="str">
            <v>Uang Harian [2 ORG x 3 HR]</v>
          </cell>
          <cell r="D33">
            <v>6</v>
          </cell>
          <cell r="E33" t="str">
            <v>OH</v>
          </cell>
          <cell r="F33">
            <v>370000</v>
          </cell>
          <cell r="G33">
            <v>2220000</v>
          </cell>
        </row>
        <row r="34">
          <cell r="B34" t="str">
            <v>Jakarta - Palembang [2 ORG x 1 KEG]</v>
          </cell>
          <cell r="D34">
            <v>2</v>
          </cell>
          <cell r="E34" t="str">
            <v>OK</v>
          </cell>
          <cell r="F34">
            <v>2268000</v>
          </cell>
          <cell r="G34">
            <v>4536000</v>
          </cell>
        </row>
        <row r="35">
          <cell r="B35" t="str">
            <v>Taksi [2ORG x 1 KL]</v>
          </cell>
          <cell r="D35">
            <v>2</v>
          </cell>
          <cell r="E35" t="str">
            <v>OK</v>
          </cell>
          <cell r="F35">
            <v>768000</v>
          </cell>
          <cell r="G35">
            <v>1536000</v>
          </cell>
        </row>
        <row r="36">
          <cell r="B36" t="str">
            <v>Penginapan [2 ORG x 2 HR]</v>
          </cell>
          <cell r="D36">
            <v>4</v>
          </cell>
          <cell r="E36" t="str">
            <v>OH</v>
          </cell>
          <cell r="F36">
            <v>861000</v>
          </cell>
          <cell r="G36">
            <v>3444000</v>
          </cell>
        </row>
        <row r="37">
          <cell r="B37" t="str">
            <v>Uang Harian [2 ORG x 3 HR]</v>
          </cell>
          <cell r="D37">
            <v>6</v>
          </cell>
          <cell r="E37" t="str">
            <v>OH</v>
          </cell>
          <cell r="F37">
            <v>380000</v>
          </cell>
          <cell r="G37">
            <v>2280000</v>
          </cell>
        </row>
        <row r="38">
          <cell r="B38" t="str">
            <v>Jakarta - Bengkulu [2 ORG x 1 KEG]</v>
          </cell>
          <cell r="D38">
            <v>2</v>
          </cell>
          <cell r="E38" t="str">
            <v>OK</v>
          </cell>
          <cell r="F38">
            <v>2621000</v>
          </cell>
          <cell r="G38">
            <v>5242000</v>
          </cell>
        </row>
        <row r="39">
          <cell r="B39" t="str">
            <v>Taksi [2 ORG x 1 KL]</v>
          </cell>
          <cell r="D39">
            <v>2</v>
          </cell>
          <cell r="E39" t="str">
            <v>OK</v>
          </cell>
          <cell r="F39">
            <v>730000</v>
          </cell>
          <cell r="G39">
            <v>1460000</v>
          </cell>
        </row>
        <row r="40">
          <cell r="B40" t="str">
            <v>Penginapan [2 ORG x 2 HR]</v>
          </cell>
          <cell r="D40">
            <v>4</v>
          </cell>
          <cell r="E40" t="str">
            <v>OH</v>
          </cell>
          <cell r="F40">
            <v>692000</v>
          </cell>
          <cell r="G40">
            <v>2768000</v>
          </cell>
        </row>
        <row r="41">
          <cell r="B41" t="str">
            <v>Uang Harian [2 ORG x 3 HR]</v>
          </cell>
          <cell r="D41">
            <v>6</v>
          </cell>
          <cell r="E41" t="str">
            <v>OH</v>
          </cell>
          <cell r="F41">
            <v>380000</v>
          </cell>
          <cell r="G41">
            <v>2280000</v>
          </cell>
        </row>
        <row r="42">
          <cell r="B42" t="str">
            <v>Jakarta - Bandar Lampung [2 ORG x 1 KEG]</v>
          </cell>
          <cell r="D42">
            <v>2</v>
          </cell>
          <cell r="E42" t="str">
            <v>OK</v>
          </cell>
          <cell r="F42">
            <v>1583000</v>
          </cell>
          <cell r="G42">
            <v>3166000</v>
          </cell>
        </row>
        <row r="43">
          <cell r="B43" t="str">
            <v>Taksi [2 ORG x 1 KL]</v>
          </cell>
          <cell r="D43">
            <v>2</v>
          </cell>
          <cell r="E43" t="str">
            <v>OK</v>
          </cell>
          <cell r="F43">
            <v>846000</v>
          </cell>
          <cell r="G43">
            <v>1692000</v>
          </cell>
        </row>
        <row r="44">
          <cell r="B44" t="str">
            <v>Penginapan [2 ORG x 2 HR]</v>
          </cell>
          <cell r="D44">
            <v>4</v>
          </cell>
          <cell r="E44" t="str">
            <v>OH</v>
          </cell>
          <cell r="F44">
            <v>580000</v>
          </cell>
          <cell r="G44">
            <v>2320000</v>
          </cell>
        </row>
        <row r="45">
          <cell r="B45" t="str">
            <v>Uang Harian [2 ORG x 3 HR]</v>
          </cell>
          <cell r="D45">
            <v>6</v>
          </cell>
          <cell r="E45" t="str">
            <v>OH</v>
          </cell>
          <cell r="F45">
            <v>380000</v>
          </cell>
          <cell r="G45">
            <v>2280000</v>
          </cell>
        </row>
        <row r="46">
          <cell r="B46" t="str">
            <v>Jakarta - Batam [2 ORG x 1 KEG]</v>
          </cell>
          <cell r="D46">
            <v>2</v>
          </cell>
          <cell r="E46" t="str">
            <v>OK</v>
          </cell>
          <cell r="F46">
            <v>2888000</v>
          </cell>
          <cell r="G46">
            <v>5776000</v>
          </cell>
        </row>
        <row r="47">
          <cell r="B47" t="str">
            <v>Taksi [2 ORG x 1 KL]</v>
          </cell>
          <cell r="D47">
            <v>2</v>
          </cell>
          <cell r="E47" t="str">
            <v>OK</v>
          </cell>
          <cell r="F47">
            <v>786000</v>
          </cell>
          <cell r="G47">
            <v>1572000</v>
          </cell>
        </row>
        <row r="48">
          <cell r="B48" t="str">
            <v>Penginapan [2 ORG x 2 HR]</v>
          </cell>
          <cell r="D48">
            <v>4</v>
          </cell>
          <cell r="E48" t="str">
            <v>OH</v>
          </cell>
          <cell r="F48">
            <v>792000</v>
          </cell>
          <cell r="G48">
            <v>3168000</v>
          </cell>
        </row>
        <row r="49">
          <cell r="B49" t="str">
            <v>Uang Harian [2 ORG x 3 HR]</v>
          </cell>
          <cell r="D49">
            <v>6</v>
          </cell>
          <cell r="E49" t="str">
            <v>OH</v>
          </cell>
          <cell r="F49">
            <v>370000</v>
          </cell>
          <cell r="G49">
            <v>2220000</v>
          </cell>
        </row>
        <row r="50">
          <cell r="B50" t="str">
            <v>Jakarta - Semarang [3 ORG x 1 KEG]</v>
          </cell>
          <cell r="D50">
            <v>3</v>
          </cell>
          <cell r="E50" t="str">
            <v>OK</v>
          </cell>
          <cell r="F50">
            <v>2182000</v>
          </cell>
          <cell r="G50">
            <v>6546000</v>
          </cell>
        </row>
        <row r="51">
          <cell r="B51" t="str">
            <v>Taksi [3 ORG x 1 KL]</v>
          </cell>
          <cell r="D51">
            <v>3</v>
          </cell>
          <cell r="E51" t="str">
            <v>OK</v>
          </cell>
          <cell r="F51">
            <v>662000</v>
          </cell>
          <cell r="G51">
            <v>1986000</v>
          </cell>
        </row>
        <row r="52">
          <cell r="B52" t="str">
            <v>Penginapan [3 ORG x 2 HR]</v>
          </cell>
          <cell r="D52">
            <v>6</v>
          </cell>
          <cell r="E52" t="str">
            <v>OH</v>
          </cell>
          <cell r="F52">
            <v>750000</v>
          </cell>
          <cell r="G52">
            <v>4500000</v>
          </cell>
        </row>
        <row r="53">
          <cell r="B53" t="str">
            <v>Uang Harian [3 ORG x 3 HR]</v>
          </cell>
          <cell r="D53">
            <v>9</v>
          </cell>
          <cell r="E53" t="str">
            <v>OH</v>
          </cell>
          <cell r="F53">
            <v>370000</v>
          </cell>
          <cell r="G53">
            <v>3330000</v>
          </cell>
        </row>
        <row r="54">
          <cell r="B54" t="str">
            <v>Jakarta - Yogyakarta [2 ORG x 1 KEG]</v>
          </cell>
          <cell r="D54">
            <v>2</v>
          </cell>
          <cell r="E54" t="str">
            <v>OK</v>
          </cell>
          <cell r="F54">
            <v>2268000</v>
          </cell>
          <cell r="G54">
            <v>4536000</v>
          </cell>
        </row>
        <row r="55">
          <cell r="B55" t="str">
            <v>Taksi [2 ORG x 1 KL]</v>
          </cell>
          <cell r="D55">
            <v>2</v>
          </cell>
          <cell r="E55" t="str">
            <v>OK</v>
          </cell>
          <cell r="F55">
            <v>748000</v>
          </cell>
          <cell r="G55">
            <v>1496000</v>
          </cell>
        </row>
        <row r="56">
          <cell r="B56" t="str">
            <v>Penginapan [2 ORG x 2 HR]</v>
          </cell>
          <cell r="D56">
            <v>4</v>
          </cell>
          <cell r="E56" t="str">
            <v>OH</v>
          </cell>
          <cell r="F56">
            <v>845000</v>
          </cell>
          <cell r="G56">
            <v>3380000</v>
          </cell>
        </row>
        <row r="57">
          <cell r="B57" t="str">
            <v>Uang Harian [2 ORG x 3 HR]</v>
          </cell>
          <cell r="D57">
            <v>6</v>
          </cell>
          <cell r="E57" t="str">
            <v>OH</v>
          </cell>
          <cell r="F57">
            <v>420000</v>
          </cell>
          <cell r="G57">
            <v>2520000</v>
          </cell>
        </row>
        <row r="58">
          <cell r="B58" t="str">
            <v>Jakarta - Surabaya [3 ORG x 1 KEG]</v>
          </cell>
          <cell r="D58">
            <v>3</v>
          </cell>
          <cell r="E58" t="str">
            <v>OK</v>
          </cell>
          <cell r="F58">
            <v>2674000</v>
          </cell>
          <cell r="G58">
            <v>8022000</v>
          </cell>
        </row>
        <row r="59">
          <cell r="B59" t="str">
            <v>Taksi [3 ORG x 1 KL]</v>
          </cell>
          <cell r="D59">
            <v>3</v>
          </cell>
          <cell r="E59" t="str">
            <v>OK</v>
          </cell>
          <cell r="F59">
            <v>900000</v>
          </cell>
          <cell r="G59">
            <v>2700000</v>
          </cell>
        </row>
        <row r="60">
          <cell r="B60" t="str">
            <v>Penginapan [3 ORG x 2 HR]</v>
          </cell>
          <cell r="D60">
            <v>6</v>
          </cell>
          <cell r="E60" t="str">
            <v>OH</v>
          </cell>
          <cell r="F60">
            <v>814000</v>
          </cell>
          <cell r="G60">
            <v>4884000</v>
          </cell>
        </row>
        <row r="61">
          <cell r="B61" t="str">
            <v>Uang Harian [3 ORG x 3 HR]</v>
          </cell>
          <cell r="D61">
            <v>9</v>
          </cell>
          <cell r="E61" t="str">
            <v>OH</v>
          </cell>
          <cell r="F61">
            <v>410000</v>
          </cell>
          <cell r="G61">
            <v>3690000</v>
          </cell>
        </row>
        <row r="62">
          <cell r="B62" t="str">
            <v>Jakarta - Denpasar [2 ORG x 1 KEG]</v>
          </cell>
          <cell r="D62">
            <v>2</v>
          </cell>
          <cell r="E62" t="str">
            <v>OK</v>
          </cell>
          <cell r="F62">
            <v>3262000</v>
          </cell>
          <cell r="G62">
            <v>6524000</v>
          </cell>
        </row>
        <row r="63">
          <cell r="B63" t="str">
            <v>Taksi [2 ORG x 1 KL]</v>
          </cell>
          <cell r="D63">
            <v>2</v>
          </cell>
          <cell r="E63" t="str">
            <v>OK</v>
          </cell>
          <cell r="F63">
            <v>830000</v>
          </cell>
          <cell r="G63">
            <v>1660000</v>
          </cell>
        </row>
        <row r="64">
          <cell r="B64" t="str">
            <v>Penginapan [2 ORG x 2 HR]</v>
          </cell>
          <cell r="D64">
            <v>4</v>
          </cell>
          <cell r="E64" t="str">
            <v>OH</v>
          </cell>
          <cell r="F64">
            <v>1138000</v>
          </cell>
          <cell r="G64">
            <v>4552000</v>
          </cell>
        </row>
        <row r="65">
          <cell r="B65" t="str">
            <v>Uang Harian [2 ORG x 3 HR]</v>
          </cell>
          <cell r="D65">
            <v>6</v>
          </cell>
          <cell r="E65" t="str">
            <v>OH</v>
          </cell>
          <cell r="F65">
            <v>480000</v>
          </cell>
          <cell r="G65">
            <v>2880000</v>
          </cell>
        </row>
        <row r="66">
          <cell r="B66" t="str">
            <v>Jakarta - Mataram [2 ORG x 1 KEG]</v>
          </cell>
          <cell r="D66">
            <v>2</v>
          </cell>
          <cell r="E66" t="str">
            <v>OK</v>
          </cell>
          <cell r="F66">
            <v>3230000</v>
          </cell>
          <cell r="G66">
            <v>6460000</v>
          </cell>
        </row>
        <row r="67">
          <cell r="B67" t="str">
            <v>Taksi [2 ORG x 1 KL]</v>
          </cell>
          <cell r="D67">
            <v>2</v>
          </cell>
          <cell r="E67" t="str">
            <v>OK</v>
          </cell>
          <cell r="F67">
            <v>974000</v>
          </cell>
          <cell r="G67">
            <v>1948000</v>
          </cell>
        </row>
        <row r="68">
          <cell r="B68" t="str">
            <v>Penginapan [2 ORG x 2 HR]</v>
          </cell>
          <cell r="D68">
            <v>4</v>
          </cell>
          <cell r="E68" t="str">
            <v>OH</v>
          </cell>
          <cell r="F68">
            <v>907000</v>
          </cell>
          <cell r="G68">
            <v>3628000</v>
          </cell>
        </row>
        <row r="69">
          <cell r="B69" t="str">
            <v>Uang Harian [2 ORG x 3 HR]</v>
          </cell>
          <cell r="D69">
            <v>6</v>
          </cell>
          <cell r="E69" t="str">
            <v>OH</v>
          </cell>
          <cell r="F69">
            <v>440000</v>
          </cell>
          <cell r="G69">
            <v>2640000</v>
          </cell>
        </row>
        <row r="70">
          <cell r="B70" t="str">
            <v>Jakarta - Kupang [2 ORG x 1 KEG]</v>
          </cell>
          <cell r="D70">
            <v>2</v>
          </cell>
          <cell r="E70" t="str">
            <v>OK</v>
          </cell>
          <cell r="F70">
            <v>5081000</v>
          </cell>
          <cell r="G70">
            <v>10162000</v>
          </cell>
        </row>
        <row r="71">
          <cell r="B71" t="str">
            <v>Taksi [2 ORG x 1 KL]</v>
          </cell>
          <cell r="D71">
            <v>2</v>
          </cell>
          <cell r="E71" t="str">
            <v>OK</v>
          </cell>
          <cell r="F71">
            <v>728000</v>
          </cell>
          <cell r="G71">
            <v>1456000</v>
          </cell>
        </row>
        <row r="72">
          <cell r="B72" t="str">
            <v>Penginapan [2 ORG x 2 HR]</v>
          </cell>
          <cell r="D72">
            <v>4</v>
          </cell>
          <cell r="E72" t="str">
            <v>OH</v>
          </cell>
          <cell r="F72">
            <v>688000</v>
          </cell>
          <cell r="G72">
            <v>2752000</v>
          </cell>
        </row>
        <row r="73">
          <cell r="B73" t="str">
            <v>Uang Harian [2 ORG x 3 HR]</v>
          </cell>
          <cell r="D73">
            <v>6</v>
          </cell>
          <cell r="E73" t="str">
            <v>OH</v>
          </cell>
          <cell r="F73">
            <v>430000</v>
          </cell>
          <cell r="G73">
            <v>2580000</v>
          </cell>
        </row>
        <row r="74">
          <cell r="B74" t="str">
            <v>Jakarta - Pontianak [2 ORG x 1 KEG]</v>
          </cell>
          <cell r="D74">
            <v>2</v>
          </cell>
          <cell r="E74" t="str">
            <v>OK</v>
          </cell>
          <cell r="F74">
            <v>2781000</v>
          </cell>
          <cell r="G74">
            <v>5562000</v>
          </cell>
        </row>
        <row r="75">
          <cell r="B75" t="str">
            <v>Taksi [2 ORG x 1 KL]</v>
          </cell>
          <cell r="D75">
            <v>2</v>
          </cell>
          <cell r="E75" t="str">
            <v>OK</v>
          </cell>
          <cell r="F75">
            <v>782000</v>
          </cell>
          <cell r="G75">
            <v>1564000</v>
          </cell>
        </row>
        <row r="76">
          <cell r="B76" t="str">
            <v>Penginapan [2 ORG x 2 HR]</v>
          </cell>
          <cell r="D76">
            <v>4</v>
          </cell>
          <cell r="E76" t="str">
            <v>OH</v>
          </cell>
          <cell r="F76">
            <v>538000</v>
          </cell>
          <cell r="G76">
            <v>2152000</v>
          </cell>
        </row>
        <row r="77">
          <cell r="B77" t="str">
            <v>Uang Harian [2 ORG x 3 HR]</v>
          </cell>
          <cell r="D77">
            <v>6</v>
          </cell>
          <cell r="E77" t="str">
            <v>OH</v>
          </cell>
          <cell r="F77">
            <v>380000</v>
          </cell>
          <cell r="G77">
            <v>2280000</v>
          </cell>
        </row>
        <row r="78">
          <cell r="B78" t="str">
            <v>Jakarta - Palangkaraya [2 ORG x 1 KEG]</v>
          </cell>
          <cell r="D78">
            <v>2</v>
          </cell>
          <cell r="E78" t="str">
            <v>OK</v>
          </cell>
          <cell r="F78">
            <v>2984000</v>
          </cell>
          <cell r="G78">
            <v>5968000</v>
          </cell>
        </row>
        <row r="79">
          <cell r="B79" t="str">
            <v>Taksi [2 ORG x 1 KL]</v>
          </cell>
          <cell r="D79">
            <v>2</v>
          </cell>
          <cell r="E79" t="str">
            <v>OK</v>
          </cell>
          <cell r="F79">
            <v>734000</v>
          </cell>
          <cell r="G79">
            <v>1468000</v>
          </cell>
        </row>
        <row r="80">
          <cell r="B80" t="str">
            <v>Penginapan [2 ORG x 2 HR]</v>
          </cell>
          <cell r="D80">
            <v>5</v>
          </cell>
          <cell r="E80" t="str">
            <v>OH</v>
          </cell>
          <cell r="F80">
            <v>659000</v>
          </cell>
          <cell r="G80">
            <v>3295000</v>
          </cell>
        </row>
        <row r="81">
          <cell r="B81" t="str">
            <v>Uang Harian [2 ORG x 3 HR]</v>
          </cell>
          <cell r="D81">
            <v>6</v>
          </cell>
          <cell r="E81" t="str">
            <v>OH</v>
          </cell>
          <cell r="F81">
            <v>360000</v>
          </cell>
          <cell r="G81">
            <v>2160000</v>
          </cell>
        </row>
        <row r="82">
          <cell r="B82" t="str">
            <v>Jakarta - Banjarmasin [2 ORG x 1 KEG]</v>
          </cell>
          <cell r="D82">
            <v>2</v>
          </cell>
          <cell r="E82" t="str">
            <v>OK</v>
          </cell>
          <cell r="F82">
            <v>2995000</v>
          </cell>
          <cell r="G82">
            <v>5990000</v>
          </cell>
        </row>
        <row r="83">
          <cell r="B83" t="str">
            <v>Taksi [2 ORG x 1 KL]</v>
          </cell>
          <cell r="D83">
            <v>2</v>
          </cell>
          <cell r="E83" t="str">
            <v>OK</v>
          </cell>
          <cell r="F83">
            <v>812000</v>
          </cell>
          <cell r="G83">
            <v>1624000</v>
          </cell>
        </row>
        <row r="84">
          <cell r="B84" t="str">
            <v>Penginapan [2 ORG x 2 HR]</v>
          </cell>
          <cell r="D84">
            <v>4</v>
          </cell>
          <cell r="E84" t="str">
            <v>OH</v>
          </cell>
          <cell r="F84">
            <v>697000</v>
          </cell>
          <cell r="G84">
            <v>2788000</v>
          </cell>
        </row>
        <row r="85">
          <cell r="B85" t="str">
            <v>Uang Harian [2 ORG x 3 HR]</v>
          </cell>
          <cell r="D85">
            <v>6</v>
          </cell>
          <cell r="E85" t="str">
            <v>OH</v>
          </cell>
          <cell r="F85">
            <v>380000</v>
          </cell>
          <cell r="G85">
            <v>2280000</v>
          </cell>
        </row>
        <row r="86">
          <cell r="B86" t="str">
            <v>Jakarta - Samarinda [2 ORG x 1 KEG]</v>
          </cell>
          <cell r="D86">
            <v>2</v>
          </cell>
          <cell r="E86" t="str">
            <v>OK</v>
          </cell>
          <cell r="F86">
            <v>3797000</v>
          </cell>
          <cell r="G86">
            <v>7594000</v>
          </cell>
        </row>
        <row r="87">
          <cell r="B87" t="str">
            <v>Taksi [2 ORG x 1 KL]</v>
          </cell>
          <cell r="D87">
            <v>2</v>
          </cell>
          <cell r="E87" t="str">
            <v>OK</v>
          </cell>
          <cell r="F87">
            <v>1412000</v>
          </cell>
          <cell r="G87">
            <v>2824000</v>
          </cell>
        </row>
        <row r="88">
          <cell r="B88" t="str">
            <v>Penginapan [2 ORG x 2 HR]</v>
          </cell>
          <cell r="D88">
            <v>4</v>
          </cell>
          <cell r="E88" t="str">
            <v>OH</v>
          </cell>
          <cell r="F88">
            <v>804000</v>
          </cell>
          <cell r="G88">
            <v>3216000</v>
          </cell>
        </row>
        <row r="89">
          <cell r="B89" t="str">
            <v>Uang Harian [2 ORG x 3 HR]</v>
          </cell>
          <cell r="D89">
            <v>6</v>
          </cell>
          <cell r="E89" t="str">
            <v>OH</v>
          </cell>
          <cell r="F89">
            <v>430000</v>
          </cell>
          <cell r="G89">
            <v>2580000</v>
          </cell>
        </row>
        <row r="90">
          <cell r="B90" t="str">
            <v>Jakarta - Manado [2 ORG x 1 KEG]</v>
          </cell>
          <cell r="D90">
            <v>2</v>
          </cell>
          <cell r="E90" t="str">
            <v>OK</v>
          </cell>
          <cell r="F90">
            <v>5102000</v>
          </cell>
          <cell r="G90">
            <v>10204000</v>
          </cell>
        </row>
        <row r="91">
          <cell r="B91" t="str">
            <v>Taksi [2 ORG x 1 KL]</v>
          </cell>
          <cell r="D91">
            <v>2</v>
          </cell>
          <cell r="E91" t="str">
            <v>OK</v>
          </cell>
          <cell r="F91">
            <v>788000</v>
          </cell>
          <cell r="G91">
            <v>1576000</v>
          </cell>
        </row>
        <row r="92">
          <cell r="B92" t="str">
            <v>Penginapan [2 ORG x 2 HR]</v>
          </cell>
          <cell r="D92">
            <v>4</v>
          </cell>
          <cell r="E92" t="str">
            <v>OH</v>
          </cell>
          <cell r="F92">
            <v>978000</v>
          </cell>
          <cell r="G92">
            <v>3912000</v>
          </cell>
        </row>
        <row r="93">
          <cell r="B93" t="str">
            <v>Uang Harian [2 ORG x 3 HR]</v>
          </cell>
          <cell r="D93">
            <v>6</v>
          </cell>
          <cell r="E93" t="str">
            <v>OH</v>
          </cell>
          <cell r="F93">
            <v>370000</v>
          </cell>
          <cell r="G93">
            <v>2220000</v>
          </cell>
        </row>
        <row r="94">
          <cell r="B94" t="str">
            <v>Jakarta - Palu [2 ORG x 1 KEG]</v>
          </cell>
          <cell r="D94">
            <v>2</v>
          </cell>
          <cell r="E94" t="str">
            <v>OK</v>
          </cell>
          <cell r="F94">
            <v>5113000</v>
          </cell>
          <cell r="G94">
            <v>10226000</v>
          </cell>
        </row>
        <row r="95">
          <cell r="B95" t="str">
            <v>Taksi [2 ORG x 1 KL]</v>
          </cell>
          <cell r="D95">
            <v>2</v>
          </cell>
          <cell r="E95" t="str">
            <v>OK</v>
          </cell>
          <cell r="F95">
            <v>842000</v>
          </cell>
          <cell r="G95">
            <v>1684000</v>
          </cell>
        </row>
        <row r="96">
          <cell r="B96" t="str">
            <v>Penginapan [2 ORG x 2 HR]</v>
          </cell>
          <cell r="D96">
            <v>4</v>
          </cell>
          <cell r="E96" t="str">
            <v>OH</v>
          </cell>
          <cell r="F96">
            <v>951000</v>
          </cell>
          <cell r="G96">
            <v>3804000</v>
          </cell>
        </row>
        <row r="97">
          <cell r="B97" t="str">
            <v>Uang Harian [2 ORG x 3 HR]</v>
          </cell>
          <cell r="D97">
            <v>6</v>
          </cell>
          <cell r="E97" t="str">
            <v>OH</v>
          </cell>
          <cell r="F97">
            <v>370000</v>
          </cell>
          <cell r="G97">
            <v>2220000</v>
          </cell>
        </row>
        <row r="98">
          <cell r="B98" t="str">
            <v>Jakarta - Makassar [2 ORG x 1 KEG]</v>
          </cell>
          <cell r="D98">
            <v>2</v>
          </cell>
          <cell r="E98" t="str">
            <v>OK</v>
          </cell>
          <cell r="F98">
            <v>3829000</v>
          </cell>
          <cell r="G98">
            <v>7658000</v>
          </cell>
        </row>
        <row r="99">
          <cell r="B99" t="str">
            <v>Taksi [2 ORG x 1 KL]</v>
          </cell>
          <cell r="D99">
            <v>2</v>
          </cell>
          <cell r="E99" t="str">
            <v>OK</v>
          </cell>
          <cell r="F99">
            <v>802000</v>
          </cell>
          <cell r="G99">
            <v>1604000</v>
          </cell>
        </row>
        <row r="100">
          <cell r="B100" t="str">
            <v>Penginapan [2 ORG x 2 HR]</v>
          </cell>
          <cell r="D100">
            <v>4</v>
          </cell>
          <cell r="E100" t="str">
            <v>OH</v>
          </cell>
          <cell r="F100">
            <v>745000</v>
          </cell>
          <cell r="G100">
            <v>2980000</v>
          </cell>
        </row>
        <row r="101">
          <cell r="B101" t="str">
            <v>Uang Harian [2 ORG x 3 HR]</v>
          </cell>
          <cell r="D101">
            <v>6</v>
          </cell>
          <cell r="E101" t="str">
            <v>OH</v>
          </cell>
          <cell r="F101">
            <v>430000</v>
          </cell>
          <cell r="G101">
            <v>2580000</v>
          </cell>
        </row>
        <row r="102">
          <cell r="B102" t="str">
            <v>Jakarta - Kendari [2 ORG x 1 KEG]</v>
          </cell>
          <cell r="D102">
            <v>2</v>
          </cell>
          <cell r="E102" t="str">
            <v>OK</v>
          </cell>
          <cell r="F102">
            <v>4182000</v>
          </cell>
          <cell r="G102">
            <v>8364000</v>
          </cell>
        </row>
        <row r="103">
          <cell r="B103" t="str">
            <v>Taksi [2 ORG x 1 KL]</v>
          </cell>
          <cell r="D103">
            <v>2</v>
          </cell>
          <cell r="E103" t="str">
            <v>OK</v>
          </cell>
          <cell r="F103">
            <v>854000</v>
          </cell>
          <cell r="G103">
            <v>1708000</v>
          </cell>
        </row>
        <row r="104">
          <cell r="B104" t="str">
            <v>Penginapan [21 ORG x 2 HR]</v>
          </cell>
          <cell r="D104">
            <v>4</v>
          </cell>
          <cell r="E104" t="str">
            <v>OH</v>
          </cell>
          <cell r="F104">
            <v>786000</v>
          </cell>
          <cell r="G104">
            <v>3144000</v>
          </cell>
        </row>
        <row r="105">
          <cell r="B105" t="str">
            <v>Uang Harian [2 ORG x 3 HR]</v>
          </cell>
          <cell r="D105">
            <v>6</v>
          </cell>
          <cell r="E105" t="str">
            <v>OH</v>
          </cell>
          <cell r="F105">
            <v>380000</v>
          </cell>
          <cell r="G105">
            <v>2280000</v>
          </cell>
        </row>
        <row r="106">
          <cell r="B106" t="str">
            <v>Jakarta - Ambon [2 ORG x 1 KEG]</v>
          </cell>
          <cell r="D106">
            <v>2</v>
          </cell>
          <cell r="E106" t="str">
            <v>OK</v>
          </cell>
          <cell r="F106">
            <v>7081000</v>
          </cell>
          <cell r="G106">
            <v>14162000</v>
          </cell>
        </row>
        <row r="107">
          <cell r="B107" t="str">
            <v>Taksi [2 ORG x 1 KL]</v>
          </cell>
          <cell r="D107">
            <v>2</v>
          </cell>
          <cell r="E107" t="str">
            <v>OK</v>
          </cell>
          <cell r="F107">
            <v>992000</v>
          </cell>
          <cell r="G107">
            <v>1984000</v>
          </cell>
        </row>
        <row r="108">
          <cell r="B108" t="str">
            <v>Penginapan [2 ORG x 2 HR]</v>
          </cell>
          <cell r="D108">
            <v>4</v>
          </cell>
          <cell r="E108" t="str">
            <v>OH</v>
          </cell>
          <cell r="F108">
            <v>667000</v>
          </cell>
          <cell r="G108">
            <v>2668000</v>
          </cell>
        </row>
        <row r="109">
          <cell r="B109" t="str">
            <v>Uang Harian [2 ORG x 3 HR]</v>
          </cell>
          <cell r="D109">
            <v>6</v>
          </cell>
          <cell r="E109" t="str">
            <v>OH</v>
          </cell>
          <cell r="F109">
            <v>380000</v>
          </cell>
          <cell r="G109">
            <v>2280000</v>
          </cell>
        </row>
        <row r="110">
          <cell r="B110" t="str">
            <v>Jakarta - Jayapura [1 ORG x 1 KEG]</v>
          </cell>
          <cell r="D110">
            <v>1</v>
          </cell>
          <cell r="E110" t="str">
            <v>OK</v>
          </cell>
          <cell r="F110">
            <v>8193000</v>
          </cell>
          <cell r="G110">
            <v>8193000</v>
          </cell>
        </row>
        <row r="111">
          <cell r="B111" t="str">
            <v>Taksi [1 ORG x 1 KL]</v>
          </cell>
          <cell r="D111">
            <v>1</v>
          </cell>
          <cell r="E111" t="str">
            <v>OK</v>
          </cell>
          <cell r="F111">
            <v>1374000</v>
          </cell>
          <cell r="G111">
            <v>1374000</v>
          </cell>
        </row>
        <row r="112">
          <cell r="B112" t="str">
            <v>Penginapan [1 ORG x 2 HR]</v>
          </cell>
          <cell r="D112">
            <v>2</v>
          </cell>
          <cell r="E112" t="str">
            <v>OH</v>
          </cell>
          <cell r="F112">
            <v>1038000</v>
          </cell>
          <cell r="G112">
            <v>2076000</v>
          </cell>
        </row>
        <row r="113">
          <cell r="B113" t="str">
            <v>Uang Harian [1 ORG x 3 HR]</v>
          </cell>
          <cell r="D113">
            <v>3</v>
          </cell>
          <cell r="E113" t="str">
            <v>OH</v>
          </cell>
          <cell r="F113">
            <v>580000</v>
          </cell>
          <cell r="G113">
            <v>1740000</v>
          </cell>
        </row>
        <row r="114">
          <cell r="B114" t="str">
            <v>Jakarta - Pangkalpinang [2 ORG x 1 KEG]</v>
          </cell>
          <cell r="D114">
            <v>2</v>
          </cell>
          <cell r="E114" t="str">
            <v>OK</v>
          </cell>
          <cell r="F114">
            <v>2139000</v>
          </cell>
          <cell r="G114">
            <v>4278000</v>
          </cell>
        </row>
        <row r="115">
          <cell r="B115" t="str">
            <v>Taksi [2 ORG x 1 KL]</v>
          </cell>
          <cell r="D115">
            <v>2</v>
          </cell>
          <cell r="E115" t="str">
            <v>OK</v>
          </cell>
          <cell r="F115">
            <v>692000</v>
          </cell>
          <cell r="G115">
            <v>1384000</v>
          </cell>
        </row>
        <row r="116">
          <cell r="B116" t="str">
            <v>Penginapan [2 ORG x 2 HR]</v>
          </cell>
          <cell r="D116">
            <v>4</v>
          </cell>
          <cell r="E116" t="str">
            <v>OH</v>
          </cell>
          <cell r="F116">
            <v>649000</v>
          </cell>
          <cell r="G116">
            <v>2596000</v>
          </cell>
        </row>
        <row r="117">
          <cell r="B117" t="str">
            <v>Uang Harian [2 ORG x 3 HR]</v>
          </cell>
          <cell r="D117">
            <v>6</v>
          </cell>
          <cell r="E117" t="str">
            <v>OH</v>
          </cell>
          <cell r="F117">
            <v>410000</v>
          </cell>
          <cell r="G117">
            <v>2460000</v>
          </cell>
        </row>
        <row r="118">
          <cell r="B118" t="str">
            <v>Jakarta - Gorontalo [2 ORG x 1 KEG]</v>
          </cell>
          <cell r="D118">
            <v>2</v>
          </cell>
          <cell r="E118" t="str">
            <v>OK</v>
          </cell>
          <cell r="F118">
            <v>4824000</v>
          </cell>
          <cell r="G118">
            <v>9648000</v>
          </cell>
        </row>
        <row r="119">
          <cell r="B119" t="str">
            <v>Taksi [2 ORG x 1 KL]</v>
          </cell>
          <cell r="D119">
            <v>2</v>
          </cell>
          <cell r="E119" t="str">
            <v>OK</v>
          </cell>
          <cell r="F119">
            <v>866000</v>
          </cell>
          <cell r="G119">
            <v>1732000</v>
          </cell>
        </row>
        <row r="120">
          <cell r="B120" t="str">
            <v>Penginapan [2 ORG x 2 HR]</v>
          </cell>
          <cell r="D120">
            <v>4</v>
          </cell>
          <cell r="E120" t="str">
            <v>OH</v>
          </cell>
          <cell r="F120">
            <v>955000</v>
          </cell>
          <cell r="G120">
            <v>3820000</v>
          </cell>
        </row>
        <row r="121">
          <cell r="B121" t="str">
            <v>Uang Harian [2 ORG x 3 HR]</v>
          </cell>
          <cell r="D121">
            <v>6</v>
          </cell>
          <cell r="E121" t="str">
            <v>OH</v>
          </cell>
          <cell r="F121">
            <v>370000</v>
          </cell>
          <cell r="G121">
            <v>2220000</v>
          </cell>
        </row>
        <row r="122">
          <cell r="B122" t="str">
            <v>Jakarta - Ternate [2 ORG x 1 KEG]</v>
          </cell>
          <cell r="D122">
            <v>2</v>
          </cell>
          <cell r="E122" t="str">
            <v>OK</v>
          </cell>
          <cell r="F122">
            <v>6664000</v>
          </cell>
          <cell r="G122">
            <v>13328000</v>
          </cell>
        </row>
        <row r="123">
          <cell r="B123" t="str">
            <v>Taksi [2 ORG x 1 KL]</v>
          </cell>
          <cell r="D123">
            <v>2</v>
          </cell>
          <cell r="E123" t="str">
            <v>OK</v>
          </cell>
          <cell r="F123">
            <v>942000</v>
          </cell>
          <cell r="G123">
            <v>1884000</v>
          </cell>
        </row>
        <row r="124">
          <cell r="B124" t="str">
            <v>Penginapan [2 ORG x 2 HR]</v>
          </cell>
          <cell r="D124">
            <v>4</v>
          </cell>
          <cell r="E124" t="str">
            <v>OH</v>
          </cell>
          <cell r="F124">
            <v>605000</v>
          </cell>
          <cell r="G124">
            <v>2420000</v>
          </cell>
        </row>
        <row r="125">
          <cell r="B125" t="str">
            <v>Uang Harian [2 ORG x 3 HR]</v>
          </cell>
          <cell r="D125">
            <v>6</v>
          </cell>
          <cell r="E125" t="str">
            <v>OH</v>
          </cell>
          <cell r="F125">
            <v>430000</v>
          </cell>
          <cell r="G125">
            <v>2580000</v>
          </cell>
        </row>
        <row r="126">
          <cell r="B126" t="str">
            <v>Jakarta - Mamuju [1 ORG x 1 KEG]</v>
          </cell>
          <cell r="D126">
            <v>1</v>
          </cell>
          <cell r="E126" t="str">
            <v>OK</v>
          </cell>
          <cell r="F126">
            <v>4867000</v>
          </cell>
          <cell r="G126">
            <v>4867000</v>
          </cell>
        </row>
        <row r="127">
          <cell r="B127" t="str">
            <v>Taksi [1 ORG x 1 KL]</v>
          </cell>
          <cell r="D127">
            <v>1</v>
          </cell>
          <cell r="E127" t="str">
            <v>OK</v>
          </cell>
          <cell r="F127">
            <v>1138000</v>
          </cell>
          <cell r="G127">
            <v>1138000</v>
          </cell>
        </row>
        <row r="128">
          <cell r="B128" t="str">
            <v>Penginapan [1 ORG x 2 HR]</v>
          </cell>
          <cell r="D128">
            <v>2</v>
          </cell>
          <cell r="E128" t="str">
            <v>OH</v>
          </cell>
          <cell r="F128">
            <v>704000</v>
          </cell>
          <cell r="G128">
            <v>1408000</v>
          </cell>
        </row>
        <row r="129">
          <cell r="B129" t="str">
            <v>Uang Harian [1 ORG x 3 HR]</v>
          </cell>
          <cell r="D129">
            <v>3</v>
          </cell>
          <cell r="E129" t="str">
            <v>OH</v>
          </cell>
          <cell r="F129">
            <v>410000</v>
          </cell>
          <cell r="G129">
            <v>1230000</v>
          </cell>
        </row>
        <row r="130">
          <cell r="B130" t="str">
            <v>Jakarta - Manokwari [1 ORG x 1 KEG]</v>
          </cell>
          <cell r="D130">
            <v>1</v>
          </cell>
          <cell r="E130" t="str">
            <v>OK</v>
          </cell>
          <cell r="F130">
            <v>10824000</v>
          </cell>
          <cell r="G130">
            <v>10824000</v>
          </cell>
        </row>
        <row r="131">
          <cell r="B131" t="str">
            <v>Taksi [1 ORG x 1 KL]</v>
          </cell>
          <cell r="D131">
            <v>1</v>
          </cell>
          <cell r="E131" t="str">
            <v>OK</v>
          </cell>
          <cell r="F131">
            <v>876000</v>
          </cell>
          <cell r="G131">
            <v>876000</v>
          </cell>
        </row>
        <row r="132">
          <cell r="B132" t="str">
            <v>Penginapan [1 ORG x 2 HR]</v>
          </cell>
          <cell r="D132">
            <v>2</v>
          </cell>
          <cell r="E132" t="str">
            <v>OH</v>
          </cell>
          <cell r="F132">
            <v>967000</v>
          </cell>
          <cell r="G132">
            <v>1934000</v>
          </cell>
        </row>
        <row r="133">
          <cell r="B133" t="str">
            <v>Uang Harian [1 ORG x 3 HR]</v>
          </cell>
          <cell r="D133">
            <v>3</v>
          </cell>
          <cell r="E133" t="str">
            <v>OH</v>
          </cell>
          <cell r="F133">
            <v>480000</v>
          </cell>
          <cell r="G133">
            <v>1440000</v>
          </cell>
        </row>
        <row r="134">
          <cell r="B134" t="str">
            <v>Jakarta - Tarakan [2 ORG x 1 KEG]</v>
          </cell>
          <cell r="D134">
            <v>2</v>
          </cell>
          <cell r="E134" t="str">
            <v>OK</v>
          </cell>
          <cell r="F134">
            <v>1412000</v>
          </cell>
          <cell r="G134">
            <v>2824000</v>
          </cell>
        </row>
        <row r="135">
          <cell r="B135" t="str">
            <v>Taksi [2 ORG x 1 KL]</v>
          </cell>
          <cell r="D135">
            <v>2</v>
          </cell>
          <cell r="E135" t="str">
            <v>OK</v>
          </cell>
          <cell r="F135">
            <v>1412000</v>
          </cell>
          <cell r="G135">
            <v>2824000</v>
          </cell>
        </row>
        <row r="136">
          <cell r="B136" t="str">
            <v>Penginapan [2 ORG x 2 HR]</v>
          </cell>
          <cell r="D136">
            <v>4</v>
          </cell>
          <cell r="E136" t="str">
            <v>OH</v>
          </cell>
          <cell r="F136">
            <v>904000</v>
          </cell>
          <cell r="G136">
            <v>3616000</v>
          </cell>
        </row>
        <row r="137">
          <cell r="B137" t="str">
            <v>Uang Harian [2 ORG x 3 HR]</v>
          </cell>
          <cell r="D137">
            <v>6</v>
          </cell>
          <cell r="E137" t="str">
            <v>OH</v>
          </cell>
          <cell r="F137">
            <v>430000</v>
          </cell>
          <cell r="G137">
            <v>2580000</v>
          </cell>
        </row>
        <row r="138">
          <cell r="B138" t="str">
            <v>Jakarta - Bandung [5 ORG x 1 KEG]</v>
          </cell>
          <cell r="D138">
            <v>5</v>
          </cell>
          <cell r="E138" t="str">
            <v>OK</v>
          </cell>
          <cell r="F138">
            <v>600000</v>
          </cell>
          <cell r="G138">
            <v>3000000</v>
          </cell>
        </row>
        <row r="139">
          <cell r="B139" t="str">
            <v>Penginapan [5 ORG x 2 HR]</v>
          </cell>
          <cell r="D139">
            <v>10</v>
          </cell>
          <cell r="E139" t="str">
            <v>OH</v>
          </cell>
          <cell r="F139">
            <v>686000</v>
          </cell>
          <cell r="G139">
            <v>6860000</v>
          </cell>
        </row>
        <row r="140">
          <cell r="B140" t="str">
            <v>Uang Harian [5 ORG x 3 HR]</v>
          </cell>
          <cell r="D140">
            <v>15</v>
          </cell>
          <cell r="E140" t="str">
            <v>OH</v>
          </cell>
          <cell r="F140">
            <v>430000</v>
          </cell>
          <cell r="G140">
            <v>6450000</v>
          </cell>
        </row>
        <row r="141">
          <cell r="B141" t="str">
            <v>Jakarta - Banten [2 ORG x 1 KEG]</v>
          </cell>
          <cell r="D141">
            <v>2</v>
          </cell>
          <cell r="E141" t="str">
            <v>OK</v>
          </cell>
          <cell r="F141">
            <v>600000</v>
          </cell>
          <cell r="G141">
            <v>1200000</v>
          </cell>
        </row>
        <row r="142">
          <cell r="B142" t="str">
            <v>Penginapan [2 ORG x 2 HR]</v>
          </cell>
          <cell r="D142">
            <v>4</v>
          </cell>
          <cell r="E142" t="str">
            <v>OH</v>
          </cell>
          <cell r="F142">
            <v>724000</v>
          </cell>
          <cell r="G142">
            <v>2896000</v>
          </cell>
        </row>
        <row r="143">
          <cell r="B143" t="str">
            <v>Uang Harian [2 ORG x 3 HR]</v>
          </cell>
          <cell r="D143">
            <v>6</v>
          </cell>
          <cell r="E143" t="str">
            <v>OH</v>
          </cell>
          <cell r="F143">
            <v>370000</v>
          </cell>
          <cell r="G143">
            <v>2220000</v>
          </cell>
        </row>
        <row r="144">
          <cell r="B144" t="str">
            <v>Jakarta [1 ORG x 6 KEG]</v>
          </cell>
          <cell r="D144">
            <v>7</v>
          </cell>
          <cell r="E144" t="str">
            <v>OK</v>
          </cell>
          <cell r="F144">
            <v>150000</v>
          </cell>
          <cell r="G144">
            <v>1050000</v>
          </cell>
        </row>
        <row r="145">
          <cell r="B145" t="str">
            <v>Uang Harian [1 ORG x 7 HR]</v>
          </cell>
          <cell r="D145">
            <v>7</v>
          </cell>
          <cell r="E145" t="str">
            <v>OH</v>
          </cell>
          <cell r="F145">
            <v>210000</v>
          </cell>
          <cell r="G145">
            <v>1470000</v>
          </cell>
        </row>
        <row r="146">
          <cell r="B146" t="str">
            <v>Evaluasi Infrastruktur Siskohat</v>
          </cell>
          <cell r="G146">
            <v>378999000</v>
          </cell>
        </row>
        <row r="147">
          <cell r="B147" t="str">
            <v>Belanja Bahan</v>
          </cell>
          <cell r="G147">
            <v>16600000</v>
          </cell>
        </row>
        <row r="148">
          <cell r="B148" t="str">
            <v>Spanduk</v>
          </cell>
          <cell r="D148">
            <v>2</v>
          </cell>
          <cell r="E148" t="str">
            <v>BH</v>
          </cell>
          <cell r="F148">
            <v>800000</v>
          </cell>
          <cell r="G148">
            <v>1600000</v>
          </cell>
        </row>
        <row r="149">
          <cell r="B149" t="str">
            <v>Kelengkapan Peserta</v>
          </cell>
          <cell r="D149">
            <v>60</v>
          </cell>
          <cell r="E149" t="str">
            <v>BH</v>
          </cell>
          <cell r="F149">
            <v>250000</v>
          </cell>
          <cell r="G149">
            <v>15000000</v>
          </cell>
        </row>
        <row r="150">
          <cell r="B150" t="str">
            <v>Belanja Honor Output Kegiatan</v>
          </cell>
          <cell r="G150">
            <v>1900000</v>
          </cell>
        </row>
        <row r="151">
          <cell r="B151" t="str">
            <v>Honor Ketua</v>
          </cell>
          <cell r="D151">
            <v>1</v>
          </cell>
          <cell r="E151" t="str">
            <v>OK</v>
          </cell>
          <cell r="F151">
            <v>400000</v>
          </cell>
          <cell r="G151">
            <v>400000</v>
          </cell>
        </row>
        <row r="152">
          <cell r="B152" t="str">
            <v>Honor Sekretaris</v>
          </cell>
          <cell r="D152">
            <v>1</v>
          </cell>
          <cell r="E152" t="str">
            <v>OK</v>
          </cell>
          <cell r="F152">
            <v>300000</v>
          </cell>
          <cell r="G152">
            <v>300000</v>
          </cell>
        </row>
        <row r="153">
          <cell r="B153" t="str">
            <v>Honor Anggota</v>
          </cell>
          <cell r="D153">
            <v>4</v>
          </cell>
          <cell r="E153" t="str">
            <v>OK</v>
          </cell>
          <cell r="F153">
            <v>300000</v>
          </cell>
          <cell r="G153">
            <v>1200000</v>
          </cell>
        </row>
        <row r="154">
          <cell r="B154" t="str">
            <v>Belanja Jasa Profesi</v>
          </cell>
          <cell r="G154">
            <v>11200000</v>
          </cell>
        </row>
        <row r="155">
          <cell r="B155" t="str">
            <v>Honorarium Narasumber/Pembahas (Pejabat Eselon II)</v>
          </cell>
          <cell r="D155">
            <v>3</v>
          </cell>
          <cell r="E155" t="str">
            <v>OJ</v>
          </cell>
          <cell r="F155">
            <v>1000000</v>
          </cell>
          <cell r="G155">
            <v>3000000</v>
          </cell>
        </row>
        <row r="156">
          <cell r="B156" t="str">
            <v>Honorarium Narasumber/Pembahas (Eselon III KeBawah)</v>
          </cell>
          <cell r="D156">
            <v>6</v>
          </cell>
          <cell r="E156" t="str">
            <v>OJ</v>
          </cell>
          <cell r="F156">
            <v>900000</v>
          </cell>
          <cell r="G156">
            <v>5400000</v>
          </cell>
        </row>
        <row r="157">
          <cell r="B157" t="str">
            <v>Honorarium Moderator</v>
          </cell>
          <cell r="D157">
            <v>4</v>
          </cell>
          <cell r="E157" t="str">
            <v>OK</v>
          </cell>
          <cell r="F157">
            <v>700000</v>
          </cell>
          <cell r="G157">
            <v>2800000</v>
          </cell>
        </row>
        <row r="158">
          <cell r="B158" t="str">
            <v>Belanja Perjalanan Dinas Paket Meeting Dalam Kota</v>
          </cell>
          <cell r="G158">
            <v>194973000</v>
          </cell>
        </row>
        <row r="159">
          <cell r="B159" t="str">
            <v>Paket Fullboard Panitia [4 ORG x 2 HR]</v>
          </cell>
          <cell r="D159">
            <v>8</v>
          </cell>
          <cell r="E159" t="str">
            <v>OH</v>
          </cell>
          <cell r="F159">
            <v>1197000</v>
          </cell>
          <cell r="G159">
            <v>9576000</v>
          </cell>
        </row>
        <row r="160">
          <cell r="B160" t="str">
            <v>Paket Fullboard Peserta [60 ORG x 2 HR]</v>
          </cell>
          <cell r="D160">
            <v>120</v>
          </cell>
          <cell r="E160" t="str">
            <v>OH</v>
          </cell>
          <cell r="F160">
            <v>1197000</v>
          </cell>
          <cell r="G160">
            <v>143640000</v>
          </cell>
        </row>
        <row r="161">
          <cell r="B161" t="str">
            <v>Paket Fullboard Eselon I/II [1 ORG x 2 HR]</v>
          </cell>
          <cell r="D161">
            <v>1</v>
          </cell>
          <cell r="E161" t="str">
            <v>OH</v>
          </cell>
          <cell r="F161">
            <v>1347000</v>
          </cell>
          <cell r="G161">
            <v>1347000</v>
          </cell>
        </row>
        <row r="162">
          <cell r="B162" t="str">
            <v>Uang Harian Fullboard Panitia [4 ORG x 3 HR]</v>
          </cell>
          <cell r="D162">
            <v>12</v>
          </cell>
          <cell r="E162" t="str">
            <v>OH</v>
          </cell>
          <cell r="F162">
            <v>180000</v>
          </cell>
          <cell r="G162">
            <v>2160000</v>
          </cell>
        </row>
        <row r="163">
          <cell r="B163" t="str">
            <v>Uang Harian Fullboard Peserta [60 ORG x 3 HR]</v>
          </cell>
          <cell r="D163">
            <v>180</v>
          </cell>
          <cell r="E163" t="str">
            <v>OH</v>
          </cell>
          <cell r="F163">
            <v>180000</v>
          </cell>
          <cell r="G163">
            <v>32400000</v>
          </cell>
        </row>
        <row r="164">
          <cell r="B164" t="str">
            <v>Transport Peserta Pusat dan Panitia [22 ORG x 1 KL]</v>
          </cell>
          <cell r="D164">
            <v>26</v>
          </cell>
          <cell r="E164" t="str">
            <v>OK</v>
          </cell>
          <cell r="F164">
            <v>150000</v>
          </cell>
          <cell r="G164">
            <v>3900000</v>
          </cell>
        </row>
        <row r="165">
          <cell r="B165" t="str">
            <v>Transport Narasumber dan Moderaort [13 ORG x 1 KL]</v>
          </cell>
          <cell r="D165">
            <v>13</v>
          </cell>
          <cell r="E165" t="str">
            <v>OK</v>
          </cell>
          <cell r="F165">
            <v>150000</v>
          </cell>
          <cell r="G165">
            <v>1950000</v>
          </cell>
        </row>
        <row r="166">
          <cell r="B166" t="str">
            <v>Belanja Perjalanan Dinas Biasa</v>
          </cell>
          <cell r="G166">
            <v>154326000</v>
          </cell>
        </row>
        <row r="167">
          <cell r="B167" t="str">
            <v xml:space="preserve">  - Jakarta - Banda Aceh 2 ORGx1KEG</v>
          </cell>
          <cell r="D167">
            <v>1</v>
          </cell>
          <cell r="E167" t="str">
            <v>OK</v>
          </cell>
          <cell r="F167">
            <v>4492000</v>
          </cell>
          <cell r="G167">
            <v>4492000</v>
          </cell>
        </row>
        <row r="168">
          <cell r="B168" t="str">
            <v xml:space="preserve">  - Taksi 1 ORGx 1KALI</v>
          </cell>
          <cell r="D168">
            <v>1</v>
          </cell>
          <cell r="E168" t="str">
            <v>OK</v>
          </cell>
          <cell r="F168">
            <v>766000</v>
          </cell>
          <cell r="G168">
            <v>766000</v>
          </cell>
        </row>
        <row r="169">
          <cell r="B169" t="str">
            <v xml:space="preserve">  - Jakarta - Medan 1 ORGx1KEG</v>
          </cell>
          <cell r="D169">
            <v>1</v>
          </cell>
          <cell r="E169" t="str">
            <v>OK</v>
          </cell>
          <cell r="F169">
            <v>3808000</v>
          </cell>
          <cell r="G169">
            <v>3808000</v>
          </cell>
        </row>
        <row r="170">
          <cell r="B170" t="str">
            <v xml:space="preserve">  - Taksi 1 ORGx1KALI</v>
          </cell>
          <cell r="D170">
            <v>1</v>
          </cell>
          <cell r="E170" t="str">
            <v>OK</v>
          </cell>
          <cell r="F170">
            <v>1128000</v>
          </cell>
          <cell r="G170">
            <v>1128000</v>
          </cell>
        </row>
        <row r="171">
          <cell r="B171" t="str">
            <v xml:space="preserve">  - Jakarta - Padang 1 ORGx1KEG</v>
          </cell>
          <cell r="D171">
            <v>1</v>
          </cell>
          <cell r="E171" t="str">
            <v>OK</v>
          </cell>
          <cell r="F171">
            <v>2952000</v>
          </cell>
          <cell r="G171">
            <v>2952000</v>
          </cell>
        </row>
        <row r="172">
          <cell r="B172" t="str">
            <v xml:space="preserve">  - Taksi 1 ORGx1KALI</v>
          </cell>
          <cell r="D172">
            <v>1</v>
          </cell>
          <cell r="E172" t="str">
            <v>OK</v>
          </cell>
          <cell r="F172">
            <v>892000</v>
          </cell>
          <cell r="G172">
            <v>892000</v>
          </cell>
        </row>
        <row r="173">
          <cell r="B173" t="str">
            <v xml:space="preserve">  - Jakarta - Riau 1 ORGx1KEG</v>
          </cell>
          <cell r="D173">
            <v>1</v>
          </cell>
          <cell r="E173" t="str">
            <v>OK</v>
          </cell>
          <cell r="F173">
            <v>3016000</v>
          </cell>
          <cell r="G173">
            <v>3016000</v>
          </cell>
        </row>
        <row r="174">
          <cell r="B174" t="str">
            <v xml:space="preserve">  - Taksi 1 ORGx1KALI</v>
          </cell>
          <cell r="D174">
            <v>1</v>
          </cell>
          <cell r="E174" t="str">
            <v>OK</v>
          </cell>
          <cell r="F174">
            <v>714000</v>
          </cell>
          <cell r="G174">
            <v>714000</v>
          </cell>
        </row>
        <row r="175">
          <cell r="B175" t="str">
            <v xml:space="preserve">  - Jakarta - Jambi 1 ORGx1KEG</v>
          </cell>
          <cell r="D175">
            <v>1</v>
          </cell>
          <cell r="E175" t="str">
            <v>OK</v>
          </cell>
          <cell r="F175">
            <v>2460000</v>
          </cell>
          <cell r="G175">
            <v>2460000</v>
          </cell>
        </row>
        <row r="176">
          <cell r="B176" t="str">
            <v xml:space="preserve">  - Taksi 1 ORGx1KALI</v>
          </cell>
          <cell r="D176">
            <v>1</v>
          </cell>
          <cell r="E176" t="str">
            <v>OK</v>
          </cell>
          <cell r="F176">
            <v>806000</v>
          </cell>
          <cell r="G176">
            <v>806000</v>
          </cell>
        </row>
        <row r="177">
          <cell r="B177" t="str">
            <v xml:space="preserve">  - Jakarta - Palembang 1ORGx1KEG</v>
          </cell>
          <cell r="D177">
            <v>1</v>
          </cell>
          <cell r="E177" t="str">
            <v>OK</v>
          </cell>
          <cell r="F177">
            <v>2268000</v>
          </cell>
          <cell r="G177">
            <v>2268000</v>
          </cell>
        </row>
        <row r="178">
          <cell r="B178" t="str">
            <v xml:space="preserve">  - Taksi 1 ORGx1KALI</v>
          </cell>
          <cell r="D178">
            <v>1</v>
          </cell>
          <cell r="E178" t="str">
            <v>OK</v>
          </cell>
          <cell r="F178">
            <v>870000</v>
          </cell>
          <cell r="G178">
            <v>870000</v>
          </cell>
        </row>
        <row r="179">
          <cell r="B179" t="str">
            <v xml:space="preserve">  - Jakarta - Bengkulu 1 ORGx1KEG</v>
          </cell>
          <cell r="D179">
            <v>1</v>
          </cell>
          <cell r="E179" t="str">
            <v>OK</v>
          </cell>
          <cell r="F179">
            <v>2621000</v>
          </cell>
          <cell r="G179">
            <v>2621000</v>
          </cell>
        </row>
        <row r="180">
          <cell r="B180" t="str">
            <v xml:space="preserve">  - Taksi 1 ORGx1KALI</v>
          </cell>
          <cell r="D180">
            <v>1</v>
          </cell>
          <cell r="E180" t="str">
            <v>OK</v>
          </cell>
          <cell r="F180">
            <v>730000</v>
          </cell>
          <cell r="G180">
            <v>730000</v>
          </cell>
        </row>
        <row r="181">
          <cell r="B181" t="str">
            <v xml:space="preserve">  - Jakarta - Bandar Lampung 1 ORGx1KEG</v>
          </cell>
          <cell r="D181">
            <v>1</v>
          </cell>
          <cell r="E181" t="str">
            <v>OK</v>
          </cell>
          <cell r="F181">
            <v>1583000</v>
          </cell>
          <cell r="G181">
            <v>1583000</v>
          </cell>
        </row>
        <row r="182">
          <cell r="B182" t="str">
            <v xml:space="preserve">  - Taksi 1 ORGx1KALI</v>
          </cell>
          <cell r="D182">
            <v>1</v>
          </cell>
          <cell r="E182" t="str">
            <v>OK</v>
          </cell>
          <cell r="F182">
            <v>848000</v>
          </cell>
          <cell r="G182">
            <v>848000</v>
          </cell>
        </row>
        <row r="183">
          <cell r="B183" t="str">
            <v xml:space="preserve">  - Jakarta - Batam 1 ORGx1KEG</v>
          </cell>
          <cell r="D183">
            <v>1</v>
          </cell>
          <cell r="E183" t="str">
            <v>OK</v>
          </cell>
          <cell r="F183">
            <v>2888000</v>
          </cell>
          <cell r="G183">
            <v>2888000</v>
          </cell>
        </row>
        <row r="184">
          <cell r="B184" t="str">
            <v xml:space="preserve">  - Taksi 1 ORGx1KALI</v>
          </cell>
          <cell r="D184">
            <v>1</v>
          </cell>
          <cell r="E184" t="str">
            <v>OK</v>
          </cell>
          <cell r="F184">
            <v>842000</v>
          </cell>
          <cell r="G184">
            <v>842000</v>
          </cell>
        </row>
        <row r="185">
          <cell r="B185" t="str">
            <v xml:space="preserve">  - Jakarta - Semarang 1 ORGx1KEG</v>
          </cell>
          <cell r="D185">
            <v>1</v>
          </cell>
          <cell r="E185" t="str">
            <v>OK</v>
          </cell>
          <cell r="F185">
            <v>2182000</v>
          </cell>
          <cell r="G185">
            <v>2182000</v>
          </cell>
        </row>
        <row r="186">
          <cell r="B186" t="str">
            <v xml:space="preserve">  - Taksi 1 ORGx1KALI</v>
          </cell>
          <cell r="D186">
            <v>1</v>
          </cell>
          <cell r="E186" t="str">
            <v>OK</v>
          </cell>
          <cell r="F186">
            <v>728000</v>
          </cell>
          <cell r="G186">
            <v>728000</v>
          </cell>
        </row>
        <row r="187">
          <cell r="B187" t="str">
            <v xml:space="preserve">  - Jakarta - Yogyakarta 1 ORGx1KEG</v>
          </cell>
          <cell r="D187">
            <v>1</v>
          </cell>
          <cell r="E187" t="str">
            <v>OK</v>
          </cell>
          <cell r="F187">
            <v>2268000</v>
          </cell>
          <cell r="G187">
            <v>2268000</v>
          </cell>
        </row>
        <row r="188">
          <cell r="B188" t="str">
            <v xml:space="preserve">  - Taksi 1 ORGx1KALI</v>
          </cell>
          <cell r="D188">
            <v>1</v>
          </cell>
          <cell r="E188" t="str">
            <v>OK</v>
          </cell>
          <cell r="F188">
            <v>1046000</v>
          </cell>
          <cell r="G188">
            <v>1046000</v>
          </cell>
        </row>
        <row r="189">
          <cell r="B189" t="str">
            <v xml:space="preserve">  - Jakarta - Surabaya 1 ORGx1KEG</v>
          </cell>
          <cell r="D189">
            <v>1</v>
          </cell>
          <cell r="E189" t="str">
            <v>OK</v>
          </cell>
          <cell r="F189">
            <v>2674000</v>
          </cell>
          <cell r="G189">
            <v>2674000</v>
          </cell>
        </row>
        <row r="190">
          <cell r="B190" t="str">
            <v xml:space="preserve">  - Taksi 1 ORGx1KALI</v>
          </cell>
          <cell r="D190">
            <v>1</v>
          </cell>
          <cell r="E190" t="str">
            <v>OK</v>
          </cell>
          <cell r="F190">
            <v>978000</v>
          </cell>
          <cell r="G190">
            <v>978000</v>
          </cell>
        </row>
        <row r="191">
          <cell r="B191" t="str">
            <v xml:space="preserve">  - Jakarta - Denpasar 1 ORGx1KEG</v>
          </cell>
          <cell r="D191">
            <v>1</v>
          </cell>
          <cell r="E191" t="str">
            <v>OK</v>
          </cell>
          <cell r="F191">
            <v>3262000</v>
          </cell>
          <cell r="G191">
            <v>3262000</v>
          </cell>
        </row>
        <row r="192">
          <cell r="B192" t="str">
            <v xml:space="preserve">  - Taksi 1 ORGx1KALI</v>
          </cell>
          <cell r="D192">
            <v>1</v>
          </cell>
          <cell r="E192" t="str">
            <v>OK</v>
          </cell>
          <cell r="F192">
            <v>966000</v>
          </cell>
          <cell r="G192">
            <v>966000</v>
          </cell>
        </row>
        <row r="193">
          <cell r="B193" t="str">
            <v xml:space="preserve">  - Jakarta - Mataram  1 ORGx1KEG</v>
          </cell>
          <cell r="D193">
            <v>1</v>
          </cell>
          <cell r="E193" t="str">
            <v>OK</v>
          </cell>
          <cell r="F193">
            <v>3230000</v>
          </cell>
          <cell r="G193">
            <v>3230000</v>
          </cell>
        </row>
        <row r="194">
          <cell r="B194" t="str">
            <v xml:space="preserve">  - Taksi 1 ORGx1KALI</v>
          </cell>
          <cell r="D194">
            <v>1</v>
          </cell>
          <cell r="E194" t="str">
            <v>OK</v>
          </cell>
          <cell r="F194">
            <v>974000</v>
          </cell>
          <cell r="G194">
            <v>974000</v>
          </cell>
        </row>
        <row r="195">
          <cell r="B195" t="str">
            <v xml:space="preserve">  - Jakarta - Kupang  1 ORGx1KEG</v>
          </cell>
          <cell r="D195">
            <v>1</v>
          </cell>
          <cell r="E195" t="str">
            <v>OK</v>
          </cell>
          <cell r="F195">
            <v>5081000</v>
          </cell>
          <cell r="G195">
            <v>5081000</v>
          </cell>
        </row>
        <row r="196">
          <cell r="B196" t="str">
            <v xml:space="preserve">  - Taksi 1 ORGx1KALI</v>
          </cell>
          <cell r="D196">
            <v>1</v>
          </cell>
          <cell r="E196" t="str">
            <v>OK</v>
          </cell>
          <cell r="F196">
            <v>744000</v>
          </cell>
          <cell r="G196">
            <v>744000</v>
          </cell>
        </row>
        <row r="197">
          <cell r="B197" t="str">
            <v xml:space="preserve">  - Jakarta - Pontianak 1 ORGx1KEG</v>
          </cell>
          <cell r="D197">
            <v>1</v>
          </cell>
          <cell r="E197" t="str">
            <v>OK</v>
          </cell>
          <cell r="F197">
            <v>2781000</v>
          </cell>
          <cell r="G197">
            <v>2781000</v>
          </cell>
        </row>
        <row r="198">
          <cell r="B198" t="str">
            <v xml:space="preserve">  - Taksi 1 ORGx1KALI</v>
          </cell>
          <cell r="D198">
            <v>1</v>
          </cell>
          <cell r="E198" t="str">
            <v>OK</v>
          </cell>
          <cell r="F198">
            <v>854000</v>
          </cell>
          <cell r="G198">
            <v>854000</v>
          </cell>
        </row>
        <row r="199">
          <cell r="B199" t="str">
            <v xml:space="preserve">  - Jakarta - Palangkaraya 1 ORGx1KEG</v>
          </cell>
          <cell r="D199">
            <v>1</v>
          </cell>
          <cell r="E199" t="str">
            <v>OK</v>
          </cell>
          <cell r="F199">
            <v>2984000</v>
          </cell>
          <cell r="G199">
            <v>2984000</v>
          </cell>
        </row>
        <row r="200">
          <cell r="B200" t="str">
            <v xml:space="preserve">  - Taksi 1 ORGx1KALI</v>
          </cell>
          <cell r="D200">
            <v>1</v>
          </cell>
          <cell r="E200" t="str">
            <v>OK</v>
          </cell>
          <cell r="F200">
            <v>780000</v>
          </cell>
          <cell r="G200">
            <v>780000</v>
          </cell>
        </row>
        <row r="201">
          <cell r="B201" t="str">
            <v xml:space="preserve">  - Jakarta - Banjarmasin 1 ORGx1KEG</v>
          </cell>
          <cell r="D201">
            <v>1</v>
          </cell>
          <cell r="E201" t="str">
            <v>OK</v>
          </cell>
          <cell r="F201">
            <v>2995000</v>
          </cell>
          <cell r="G201">
            <v>2995000</v>
          </cell>
        </row>
        <row r="202">
          <cell r="B202" t="str">
            <v xml:space="preserve">  - Taksi 1 ORGx1KALI</v>
          </cell>
          <cell r="D202">
            <v>1</v>
          </cell>
          <cell r="E202" t="str">
            <v>OK</v>
          </cell>
          <cell r="F202">
            <v>872000</v>
          </cell>
          <cell r="G202">
            <v>872000</v>
          </cell>
        </row>
        <row r="203">
          <cell r="B203" t="str">
            <v xml:space="preserve">  - Jakarta - Samarinda 1 ORGx1KEG</v>
          </cell>
          <cell r="D203">
            <v>1</v>
          </cell>
          <cell r="E203" t="str">
            <v>OK</v>
          </cell>
          <cell r="F203">
            <v>3797000</v>
          </cell>
          <cell r="G203">
            <v>3797000</v>
          </cell>
        </row>
        <row r="204">
          <cell r="B204" t="str">
            <v xml:space="preserve">  - Taksi 1 ORGx1KALI</v>
          </cell>
          <cell r="D204">
            <v>1</v>
          </cell>
          <cell r="E204" t="str">
            <v>OK</v>
          </cell>
          <cell r="F204">
            <v>1578000</v>
          </cell>
          <cell r="G204">
            <v>1578000</v>
          </cell>
        </row>
        <row r="205">
          <cell r="B205" t="str">
            <v xml:space="preserve">  - Jakarta - Manado 1 ORGx1KEG</v>
          </cell>
          <cell r="D205">
            <v>1</v>
          </cell>
          <cell r="E205" t="str">
            <v>OK</v>
          </cell>
          <cell r="F205">
            <v>5102000</v>
          </cell>
          <cell r="G205">
            <v>5102000</v>
          </cell>
        </row>
        <row r="206">
          <cell r="B206" t="str">
            <v xml:space="preserve">  - Taksi 1 ORGx1KALI</v>
          </cell>
          <cell r="D206">
            <v>1</v>
          </cell>
          <cell r="E206" t="str">
            <v>OK</v>
          </cell>
          <cell r="F206">
            <v>788000</v>
          </cell>
          <cell r="G206">
            <v>788000</v>
          </cell>
        </row>
        <row r="207">
          <cell r="B207" t="str">
            <v xml:space="preserve">  - Jakarta - Palu 1 ORGx1KEG</v>
          </cell>
          <cell r="D207">
            <v>1</v>
          </cell>
          <cell r="E207" t="str">
            <v>OK</v>
          </cell>
          <cell r="F207">
            <v>5113000</v>
          </cell>
          <cell r="G207">
            <v>5113000</v>
          </cell>
        </row>
        <row r="208">
          <cell r="B208" t="str">
            <v xml:space="preserve">  - Taksi 1 ORGx1KALI</v>
          </cell>
          <cell r="D208">
            <v>1</v>
          </cell>
          <cell r="E208" t="str">
            <v>OK</v>
          </cell>
          <cell r="F208">
            <v>842000</v>
          </cell>
          <cell r="G208">
            <v>842000</v>
          </cell>
        </row>
        <row r="209">
          <cell r="B209" t="str">
            <v xml:space="preserve">  - Jakarta - Makassar 1 ORGx1KEG</v>
          </cell>
          <cell r="D209">
            <v>1</v>
          </cell>
          <cell r="E209" t="str">
            <v>OK</v>
          </cell>
          <cell r="F209">
            <v>3829000</v>
          </cell>
          <cell r="G209">
            <v>3829000</v>
          </cell>
        </row>
        <row r="210">
          <cell r="B210" t="str">
            <v xml:space="preserve">  - Taksi 1 ORGx1KALI</v>
          </cell>
          <cell r="D210">
            <v>1</v>
          </cell>
          <cell r="E210" t="str">
            <v>OK</v>
          </cell>
          <cell r="F210">
            <v>886000</v>
          </cell>
          <cell r="G210">
            <v>886000</v>
          </cell>
        </row>
        <row r="211">
          <cell r="B211" t="str">
            <v xml:space="preserve">  - Jakarta - Kendari 1 ORGx1KEG</v>
          </cell>
          <cell r="D211">
            <v>1</v>
          </cell>
          <cell r="E211" t="str">
            <v>OK</v>
          </cell>
          <cell r="F211">
            <v>4182000</v>
          </cell>
          <cell r="G211">
            <v>4182000</v>
          </cell>
        </row>
        <row r="212">
          <cell r="B212" t="str">
            <v xml:space="preserve">  - Taksi 1 ORGx1KALI</v>
          </cell>
          <cell r="D212">
            <v>1</v>
          </cell>
          <cell r="E212" t="str">
            <v>OK</v>
          </cell>
          <cell r="F212">
            <v>854000</v>
          </cell>
          <cell r="G212">
            <v>854000</v>
          </cell>
        </row>
        <row r="213">
          <cell r="B213" t="str">
            <v xml:space="preserve">  - Jakarta - Ambon 1 ORGx1KEG</v>
          </cell>
          <cell r="D213">
            <v>1</v>
          </cell>
          <cell r="E213" t="str">
            <v>OK</v>
          </cell>
          <cell r="F213">
            <v>7081000</v>
          </cell>
          <cell r="G213">
            <v>7081000</v>
          </cell>
        </row>
        <row r="214">
          <cell r="B214" t="str">
            <v xml:space="preserve">  - Taksi 1 ORGx1 KALI</v>
          </cell>
          <cell r="D214">
            <v>1</v>
          </cell>
          <cell r="E214" t="str">
            <v>OK</v>
          </cell>
          <cell r="F214">
            <v>1088000</v>
          </cell>
          <cell r="G214">
            <v>1088000</v>
          </cell>
        </row>
        <row r="215">
          <cell r="B215" t="str">
            <v xml:space="preserve">  - Jakarta - Jayapura 1 ORGx1KEG</v>
          </cell>
          <cell r="D215">
            <v>1</v>
          </cell>
          <cell r="E215" t="str">
            <v>OK</v>
          </cell>
          <cell r="F215">
            <v>8193000</v>
          </cell>
          <cell r="G215">
            <v>8193000</v>
          </cell>
        </row>
        <row r="216">
          <cell r="B216" t="str">
            <v xml:space="preserve">  - Taksi 1  ORGx1KALI</v>
          </cell>
          <cell r="D216">
            <v>1</v>
          </cell>
          <cell r="E216" t="str">
            <v>OK</v>
          </cell>
          <cell r="F216">
            <v>1538000</v>
          </cell>
          <cell r="G216">
            <v>1538000</v>
          </cell>
        </row>
        <row r="217">
          <cell r="B217" t="str">
            <v xml:space="preserve">  - Jakarta - Pangkalpinang 1 ORGx1KEG</v>
          </cell>
          <cell r="D217">
            <v>1</v>
          </cell>
          <cell r="E217" t="str">
            <v>OK</v>
          </cell>
          <cell r="F217">
            <v>2139000</v>
          </cell>
          <cell r="G217">
            <v>2139000</v>
          </cell>
        </row>
        <row r="218">
          <cell r="B218" t="str">
            <v xml:space="preserve">  - Taksi 1 ORGx1KALI</v>
          </cell>
          <cell r="D218">
            <v>1</v>
          </cell>
          <cell r="E218" t="str">
            <v>OK</v>
          </cell>
          <cell r="F218">
            <v>706000</v>
          </cell>
          <cell r="G218">
            <v>706000</v>
          </cell>
        </row>
        <row r="219">
          <cell r="B219" t="str">
            <v xml:space="preserve">  - Jakarta - Gorontalo 1 ORGx1KEG</v>
          </cell>
          <cell r="D219">
            <v>1</v>
          </cell>
          <cell r="E219" t="str">
            <v>OK</v>
          </cell>
          <cell r="F219">
            <v>4824000</v>
          </cell>
          <cell r="G219">
            <v>4824000</v>
          </cell>
        </row>
        <row r="220">
          <cell r="B220" t="str">
            <v xml:space="preserve">  - Taksi 1 ORGx1KALI</v>
          </cell>
          <cell r="D220">
            <v>1</v>
          </cell>
          <cell r="E220" t="str">
            <v>OK</v>
          </cell>
          <cell r="F220">
            <v>1042000</v>
          </cell>
          <cell r="G220">
            <v>1042000</v>
          </cell>
        </row>
        <row r="221">
          <cell r="B221" t="str">
            <v xml:space="preserve">  - Jakarta - Ternate 1 ORGx1KEG</v>
          </cell>
          <cell r="D221">
            <v>1</v>
          </cell>
          <cell r="E221" t="str">
            <v>OK</v>
          </cell>
          <cell r="F221">
            <v>6664000</v>
          </cell>
          <cell r="G221">
            <v>6664000</v>
          </cell>
        </row>
        <row r="222">
          <cell r="B222" t="str">
            <v xml:space="preserve">  - Taksi 1 ORGx1KALI</v>
          </cell>
          <cell r="D222">
            <v>1</v>
          </cell>
          <cell r="E222" t="str">
            <v>OK</v>
          </cell>
          <cell r="F222">
            <v>942000</v>
          </cell>
          <cell r="G222">
            <v>942000</v>
          </cell>
        </row>
        <row r="223">
          <cell r="B223" t="str">
            <v xml:space="preserve">  - Jakarta - Mamuju 1 ORGx1KEG</v>
          </cell>
          <cell r="D223">
            <v>1</v>
          </cell>
          <cell r="E223" t="str">
            <v>OK</v>
          </cell>
          <cell r="F223">
            <v>4867000</v>
          </cell>
          <cell r="G223">
            <v>4867000</v>
          </cell>
        </row>
        <row r="224">
          <cell r="B224" t="str">
            <v xml:space="preserve">  - Taksi 1 ORGx1KALI</v>
          </cell>
          <cell r="D224">
            <v>1</v>
          </cell>
          <cell r="E224" t="str">
            <v>OK</v>
          </cell>
          <cell r="F224">
            <v>1138000</v>
          </cell>
          <cell r="G224">
            <v>1138000</v>
          </cell>
        </row>
        <row r="225">
          <cell r="B225" t="str">
            <v xml:space="preserve">  - Jakarta - Manokwari 1 ORGx1KEG</v>
          </cell>
          <cell r="D225">
            <v>1</v>
          </cell>
          <cell r="E225" t="str">
            <v>OK</v>
          </cell>
          <cell r="F225">
            <v>10824000</v>
          </cell>
          <cell r="G225">
            <v>10824000</v>
          </cell>
        </row>
        <row r="226">
          <cell r="B226" t="str">
            <v xml:space="preserve">  - Taksi 1 ORGx1KALI</v>
          </cell>
          <cell r="D226">
            <v>1</v>
          </cell>
          <cell r="E226" t="str">
            <v>OK</v>
          </cell>
          <cell r="F226">
            <v>984000</v>
          </cell>
          <cell r="G226">
            <v>984000</v>
          </cell>
        </row>
        <row r="227">
          <cell r="B227" t="str">
            <v xml:space="preserve">  - Jakarta - Tarakan 1 ORGx1KEG</v>
          </cell>
          <cell r="D227">
            <v>1</v>
          </cell>
          <cell r="E227" t="str">
            <v>OK</v>
          </cell>
          <cell r="F227">
            <v>3944000</v>
          </cell>
          <cell r="G227">
            <v>3944000</v>
          </cell>
        </row>
        <row r="228">
          <cell r="B228" t="str">
            <v xml:space="preserve">  - Taksi 1 ORGx1KALI</v>
          </cell>
          <cell r="D228">
            <v>1</v>
          </cell>
          <cell r="E228" t="str">
            <v>OK</v>
          </cell>
          <cell r="F228">
            <v>948000</v>
          </cell>
          <cell r="G228">
            <v>948000</v>
          </cell>
        </row>
        <row r="229">
          <cell r="B229" t="str">
            <v xml:space="preserve">  - Jakarta - Bandung 1 ORGx1KEG</v>
          </cell>
          <cell r="D229">
            <v>1</v>
          </cell>
          <cell r="E229" t="str">
            <v>OK</v>
          </cell>
          <cell r="F229">
            <v>600000</v>
          </cell>
          <cell r="G229">
            <v>600000</v>
          </cell>
        </row>
        <row r="230">
          <cell r="B230" t="str">
            <v xml:space="preserve">  - Jakarta - Banten 1 ORGx1KEG</v>
          </cell>
          <cell r="D230">
            <v>1</v>
          </cell>
          <cell r="E230" t="str">
            <v>OK</v>
          </cell>
          <cell r="F230">
            <v>600000</v>
          </cell>
          <cell r="G230">
            <v>600000</v>
          </cell>
        </row>
        <row r="231">
          <cell r="B231" t="str">
            <v xml:space="preserve">  - Jakarta 1 ORGx 1KEG</v>
          </cell>
          <cell r="D231">
            <v>1</v>
          </cell>
          <cell r="E231" t="str">
            <v>OK</v>
          </cell>
          <cell r="F231">
            <v>150000</v>
          </cell>
          <cell r="G231">
            <v>150000</v>
          </cell>
        </row>
        <row r="232">
          <cell r="B232" t="str">
            <v>Sewa Data Center dan DRC</v>
          </cell>
          <cell r="G232">
            <v>16000000000</v>
          </cell>
        </row>
        <row r="233">
          <cell r="B233" t="str">
            <v>Belanja Sewa</v>
          </cell>
          <cell r="G233">
            <v>16000000000</v>
          </cell>
        </row>
        <row r="234">
          <cell r="B234" t="str">
            <v>Sewa DC dann DRC</v>
          </cell>
          <cell r="D234">
            <v>1</v>
          </cell>
          <cell r="E234" t="str">
            <v>THN</v>
          </cell>
          <cell r="F234">
            <v>16000000000</v>
          </cell>
          <cell r="G234">
            <v>16000000000</v>
          </cell>
        </row>
        <row r="235">
          <cell r="B235" t="str">
            <v>Pengelolaan/Konfigurasi Data Center dan DRC</v>
          </cell>
          <cell r="G235">
            <v>331024000</v>
          </cell>
        </row>
        <row r="236">
          <cell r="B236" t="str">
            <v>Belanja Perjalanan Dinas Biasa</v>
          </cell>
          <cell r="G236">
            <v>331024000</v>
          </cell>
        </row>
        <row r="237">
          <cell r="B237" t="str">
            <v>Jakarta - Surabaya PP Ekonomi [2 ORG x 16 KL]</v>
          </cell>
          <cell r="D237">
            <v>32</v>
          </cell>
          <cell r="E237" t="str">
            <v>OK</v>
          </cell>
          <cell r="F237">
            <v>2674000</v>
          </cell>
          <cell r="G237">
            <v>85568000</v>
          </cell>
        </row>
        <row r="238">
          <cell r="B238" t="str">
            <v>Taksi [2 ORG x 16 KL]</v>
          </cell>
          <cell r="D238">
            <v>32</v>
          </cell>
          <cell r="E238" t="str">
            <v>OK</v>
          </cell>
          <cell r="F238">
            <v>900000</v>
          </cell>
          <cell r="G238">
            <v>28800000</v>
          </cell>
        </row>
        <row r="239">
          <cell r="B239" t="str">
            <v>Penginapan [2 ORG x 2 HR x 16 KL]</v>
          </cell>
          <cell r="D239">
            <v>64</v>
          </cell>
          <cell r="E239" t="str">
            <v>OH</v>
          </cell>
          <cell r="F239">
            <v>814000</v>
          </cell>
          <cell r="G239">
            <v>52096000</v>
          </cell>
        </row>
        <row r="240">
          <cell r="B240" t="str">
            <v>Uang Harian [2 ORG x 3 HR x 16 KL]</v>
          </cell>
          <cell r="D240">
            <v>96</v>
          </cell>
          <cell r="E240" t="str">
            <v>OH</v>
          </cell>
          <cell r="F240">
            <v>410000</v>
          </cell>
          <cell r="G240">
            <v>39360000</v>
          </cell>
        </row>
        <row r="241">
          <cell r="B241" t="str">
            <v>Jakarta - Serpong [2 ORG x 20 KL]</v>
          </cell>
          <cell r="D241">
            <v>40</v>
          </cell>
          <cell r="E241" t="str">
            <v>OK</v>
          </cell>
          <cell r="F241">
            <v>572000</v>
          </cell>
          <cell r="G241">
            <v>22880000</v>
          </cell>
        </row>
        <row r="242">
          <cell r="B242" t="str">
            <v>Penginapan [2 ORG x 2 HR x 20 KL]</v>
          </cell>
          <cell r="D242">
            <v>80</v>
          </cell>
          <cell r="E242" t="str">
            <v>OH</v>
          </cell>
          <cell r="F242">
            <v>724000</v>
          </cell>
          <cell r="G242">
            <v>57920000</v>
          </cell>
        </row>
        <row r="243">
          <cell r="B243" t="str">
            <v>Uang Harian [2 ORG x 3 HR x 20 KL]</v>
          </cell>
          <cell r="D243">
            <v>120</v>
          </cell>
          <cell r="E243" t="str">
            <v>OH</v>
          </cell>
          <cell r="F243">
            <v>370000</v>
          </cell>
          <cell r="G243">
            <v>44400000</v>
          </cell>
        </row>
        <row r="244">
          <cell r="B244" t="str">
            <v>Pendampingan Teknis dan Rekonfigurasi Perangkat pada Embarkasi/Debarkasi/Antara</v>
          </cell>
          <cell r="G244">
            <v>175441000</v>
          </cell>
        </row>
        <row r="245">
          <cell r="B245" t="str">
            <v>Belanja Perjalanan Dinas Biasa</v>
          </cell>
          <cell r="G245">
            <v>175441000</v>
          </cell>
        </row>
        <row r="246">
          <cell r="B246" t="str">
            <v>Jakarta - Banda Aceh [1 ORG x 1 KEG]</v>
          </cell>
          <cell r="D246">
            <v>1</v>
          </cell>
          <cell r="E246" t="str">
            <v>OK</v>
          </cell>
          <cell r="F246">
            <v>4492000</v>
          </cell>
          <cell r="G246">
            <v>4492000</v>
          </cell>
        </row>
        <row r="247">
          <cell r="B247" t="str">
            <v>Taksi [1 ORG x 1 KL]</v>
          </cell>
          <cell r="D247">
            <v>1</v>
          </cell>
          <cell r="E247" t="str">
            <v>OK</v>
          </cell>
          <cell r="F247">
            <v>766000</v>
          </cell>
          <cell r="G247">
            <v>766000</v>
          </cell>
        </row>
        <row r="248">
          <cell r="B248" t="str">
            <v>Penginapan [1 ORG x 2 HR]</v>
          </cell>
          <cell r="D248">
            <v>2</v>
          </cell>
          <cell r="E248" t="str">
            <v>OH</v>
          </cell>
          <cell r="F248">
            <v>770000</v>
          </cell>
          <cell r="G248">
            <v>1540000</v>
          </cell>
        </row>
        <row r="249">
          <cell r="B249" t="str">
            <v>Uang Harian [1 ORG x 3 HR]</v>
          </cell>
          <cell r="D249">
            <v>3</v>
          </cell>
          <cell r="E249" t="str">
            <v>OH</v>
          </cell>
          <cell r="F249">
            <v>360000</v>
          </cell>
          <cell r="G249">
            <v>1080000</v>
          </cell>
        </row>
        <row r="250">
          <cell r="B250" t="str">
            <v>Jakarta - Medan [1 ORG x 1 KEG]</v>
          </cell>
          <cell r="D250">
            <v>1</v>
          </cell>
          <cell r="E250" t="str">
            <v>OK</v>
          </cell>
          <cell r="F250">
            <v>3808000</v>
          </cell>
          <cell r="G250">
            <v>3808000</v>
          </cell>
        </row>
        <row r="251">
          <cell r="B251" t="str">
            <v>Taksi [1 ORG x 1 KL]</v>
          </cell>
          <cell r="D251">
            <v>1</v>
          </cell>
          <cell r="E251" t="str">
            <v>OK</v>
          </cell>
          <cell r="F251">
            <v>1128000</v>
          </cell>
          <cell r="G251">
            <v>1128000</v>
          </cell>
        </row>
        <row r="252">
          <cell r="B252" t="str">
            <v>Penginapan [1 ORG x 2 HR]</v>
          </cell>
          <cell r="D252">
            <v>2</v>
          </cell>
          <cell r="E252" t="str">
            <v>OH</v>
          </cell>
          <cell r="F252">
            <v>699000</v>
          </cell>
          <cell r="G252">
            <v>1398000</v>
          </cell>
        </row>
        <row r="253">
          <cell r="B253" t="str">
            <v>Uang Harian [1 ORG x 3 HR]</v>
          </cell>
          <cell r="D253">
            <v>3</v>
          </cell>
          <cell r="E253" t="str">
            <v>OH</v>
          </cell>
          <cell r="F253">
            <v>370000</v>
          </cell>
          <cell r="G253">
            <v>1110000</v>
          </cell>
        </row>
        <row r="254">
          <cell r="B254" t="str">
            <v>Jakarta - Padang [1 ORG x 1 KEG]</v>
          </cell>
          <cell r="D254">
            <v>1</v>
          </cell>
          <cell r="E254" t="str">
            <v>OK</v>
          </cell>
          <cell r="F254">
            <v>2952000</v>
          </cell>
          <cell r="G254">
            <v>2952000</v>
          </cell>
        </row>
        <row r="255">
          <cell r="B255" t="str">
            <v>Taksi [1 ORG x 1 KL]</v>
          </cell>
          <cell r="D255">
            <v>1</v>
          </cell>
          <cell r="E255" t="str">
            <v>OK</v>
          </cell>
          <cell r="F255">
            <v>892000</v>
          </cell>
          <cell r="G255">
            <v>892000</v>
          </cell>
        </row>
        <row r="256">
          <cell r="B256" t="str">
            <v>Penginapan [1 ORG x 2 HR]</v>
          </cell>
          <cell r="D256">
            <v>2</v>
          </cell>
          <cell r="E256" t="str">
            <v>OH</v>
          </cell>
          <cell r="F256">
            <v>701000</v>
          </cell>
          <cell r="G256">
            <v>1402000</v>
          </cell>
        </row>
        <row r="257">
          <cell r="B257" t="str">
            <v>Uang Harian [1 ORG x 3 HR]</v>
          </cell>
          <cell r="D257">
            <v>3</v>
          </cell>
          <cell r="E257" t="str">
            <v>OH</v>
          </cell>
          <cell r="F257">
            <v>380000</v>
          </cell>
          <cell r="G257">
            <v>1140000</v>
          </cell>
        </row>
        <row r="258">
          <cell r="B258" t="str">
            <v>Jakarta - Riau [1 ORG x 1 KEG]</v>
          </cell>
          <cell r="D258">
            <v>1</v>
          </cell>
          <cell r="E258" t="str">
            <v>OK</v>
          </cell>
          <cell r="F258">
            <v>3016000</v>
          </cell>
          <cell r="G258">
            <v>3016000</v>
          </cell>
        </row>
        <row r="259">
          <cell r="B259" t="str">
            <v>Taksi [1 ORG x 1 KL]</v>
          </cell>
          <cell r="D259">
            <v>1</v>
          </cell>
          <cell r="E259" t="str">
            <v>OK</v>
          </cell>
          <cell r="F259">
            <v>714000</v>
          </cell>
          <cell r="G259">
            <v>714000</v>
          </cell>
        </row>
        <row r="260">
          <cell r="B260" t="str">
            <v>Penginapan [1 ORG x 2 HR]</v>
          </cell>
          <cell r="D260">
            <v>2</v>
          </cell>
          <cell r="E260" t="str">
            <v>OH</v>
          </cell>
          <cell r="F260">
            <v>852000</v>
          </cell>
          <cell r="G260">
            <v>1704000</v>
          </cell>
        </row>
        <row r="261">
          <cell r="B261" t="str">
            <v>Uang Harian [1 ORG x 3 HR]</v>
          </cell>
          <cell r="D261">
            <v>3</v>
          </cell>
          <cell r="E261" t="str">
            <v>OH</v>
          </cell>
          <cell r="F261">
            <v>370000</v>
          </cell>
          <cell r="G261">
            <v>1110000</v>
          </cell>
        </row>
        <row r="262">
          <cell r="B262" t="str">
            <v>Jakarta - Jambi [1 ORG x 1 KEG]</v>
          </cell>
          <cell r="D262">
            <v>1</v>
          </cell>
          <cell r="E262" t="str">
            <v>OK</v>
          </cell>
          <cell r="F262">
            <v>2460000</v>
          </cell>
          <cell r="G262">
            <v>2460000</v>
          </cell>
        </row>
        <row r="263">
          <cell r="B263" t="str">
            <v>Taksi [1 ORG x 1 KL]</v>
          </cell>
          <cell r="D263">
            <v>1</v>
          </cell>
          <cell r="E263" t="str">
            <v>OK</v>
          </cell>
          <cell r="F263">
            <v>806000</v>
          </cell>
          <cell r="G263">
            <v>806000</v>
          </cell>
        </row>
        <row r="264">
          <cell r="B264" t="str">
            <v>Penginapan [1 ORG x 2 HR]</v>
          </cell>
          <cell r="D264">
            <v>2</v>
          </cell>
          <cell r="E264" t="str">
            <v>OH</v>
          </cell>
          <cell r="F264">
            <v>580000</v>
          </cell>
          <cell r="G264">
            <v>1160000</v>
          </cell>
        </row>
        <row r="265">
          <cell r="B265" t="str">
            <v>Uang Harian [1 ORG x 3 HR]</v>
          </cell>
          <cell r="D265">
            <v>3</v>
          </cell>
          <cell r="E265" t="str">
            <v>OH</v>
          </cell>
          <cell r="F265">
            <v>370000</v>
          </cell>
          <cell r="G265">
            <v>1110000</v>
          </cell>
        </row>
        <row r="266">
          <cell r="B266" t="str">
            <v>Jakarta - Palembang [1 ORG x 1 KEG]</v>
          </cell>
          <cell r="D266">
            <v>1</v>
          </cell>
          <cell r="E266" t="str">
            <v>OK</v>
          </cell>
          <cell r="F266">
            <v>2268000</v>
          </cell>
          <cell r="G266">
            <v>2268000</v>
          </cell>
        </row>
        <row r="267">
          <cell r="B267" t="str">
            <v>Taksi [1 ORG x 1 KL]</v>
          </cell>
          <cell r="D267">
            <v>1</v>
          </cell>
          <cell r="E267" t="str">
            <v>OK</v>
          </cell>
          <cell r="F267">
            <v>870000</v>
          </cell>
          <cell r="G267">
            <v>870000</v>
          </cell>
        </row>
        <row r="268">
          <cell r="B268" t="str">
            <v>Penginapan [1 ORG x 2 HR]</v>
          </cell>
          <cell r="D268">
            <v>2</v>
          </cell>
          <cell r="E268" t="str">
            <v>OH</v>
          </cell>
          <cell r="F268">
            <v>861000</v>
          </cell>
          <cell r="G268">
            <v>1722000</v>
          </cell>
        </row>
        <row r="269">
          <cell r="B269" t="str">
            <v>Uang Harian [1 ORG x 3 HR]</v>
          </cell>
          <cell r="D269">
            <v>3</v>
          </cell>
          <cell r="E269" t="str">
            <v>OH</v>
          </cell>
          <cell r="F269">
            <v>380000</v>
          </cell>
          <cell r="G269">
            <v>1140000</v>
          </cell>
        </row>
        <row r="270">
          <cell r="B270" t="str">
            <v>Jakarta - Bandar Lampung [1 ORG x 1 KEG]</v>
          </cell>
          <cell r="D270">
            <v>1</v>
          </cell>
          <cell r="E270" t="str">
            <v>OK</v>
          </cell>
          <cell r="F270">
            <v>1583000</v>
          </cell>
          <cell r="G270">
            <v>1583000</v>
          </cell>
        </row>
        <row r="271">
          <cell r="B271" t="str">
            <v>Taksi [1 ORG x 1 KL]</v>
          </cell>
          <cell r="D271">
            <v>1</v>
          </cell>
          <cell r="E271" t="str">
            <v>OK</v>
          </cell>
          <cell r="F271">
            <v>848000</v>
          </cell>
          <cell r="G271">
            <v>848000</v>
          </cell>
        </row>
        <row r="272">
          <cell r="B272" t="str">
            <v>Penginapan [1 ORG x 2 HR]</v>
          </cell>
          <cell r="D272">
            <v>2</v>
          </cell>
          <cell r="E272" t="str">
            <v>OH</v>
          </cell>
          <cell r="F272">
            <v>580000</v>
          </cell>
          <cell r="G272">
            <v>1160000</v>
          </cell>
        </row>
        <row r="273">
          <cell r="B273" t="str">
            <v>Uang Harian [1 ORG x 3 HR]</v>
          </cell>
          <cell r="D273">
            <v>3</v>
          </cell>
          <cell r="E273" t="str">
            <v>OH</v>
          </cell>
          <cell r="F273">
            <v>380000</v>
          </cell>
          <cell r="G273">
            <v>1140000</v>
          </cell>
        </row>
        <row r="274">
          <cell r="B274" t="str">
            <v>Jakarta - Batam [1 ORG x 1 KEG]</v>
          </cell>
          <cell r="D274">
            <v>2</v>
          </cell>
          <cell r="E274" t="str">
            <v>OK</v>
          </cell>
          <cell r="F274">
            <v>2888000</v>
          </cell>
          <cell r="G274">
            <v>5776000</v>
          </cell>
        </row>
        <row r="275">
          <cell r="B275" t="str">
            <v>Taksi [1 ORG x 1 KL]</v>
          </cell>
          <cell r="D275">
            <v>2</v>
          </cell>
          <cell r="E275" t="str">
            <v>OK</v>
          </cell>
          <cell r="F275">
            <v>842000</v>
          </cell>
          <cell r="G275">
            <v>1684000</v>
          </cell>
        </row>
        <row r="276">
          <cell r="B276" t="str">
            <v>Penginapan [1 ORG x 2 HR]</v>
          </cell>
          <cell r="D276">
            <v>4</v>
          </cell>
          <cell r="E276" t="str">
            <v>OH</v>
          </cell>
          <cell r="F276">
            <v>792000</v>
          </cell>
          <cell r="G276">
            <v>3168000</v>
          </cell>
        </row>
        <row r="277">
          <cell r="B277" t="str">
            <v>Uang Harian [1 ORG x 3 HR]</v>
          </cell>
          <cell r="D277">
            <v>6</v>
          </cell>
          <cell r="E277" t="str">
            <v>OH</v>
          </cell>
          <cell r="F277">
            <v>370000</v>
          </cell>
          <cell r="G277">
            <v>2220000</v>
          </cell>
        </row>
        <row r="278">
          <cell r="B278" t="str">
            <v>Jakarta - Solo [1 ORG x 1 KEG]</v>
          </cell>
          <cell r="D278">
            <v>2</v>
          </cell>
          <cell r="E278" t="str">
            <v>OK</v>
          </cell>
          <cell r="F278">
            <v>2182000</v>
          </cell>
          <cell r="G278">
            <v>4364000</v>
          </cell>
        </row>
        <row r="279">
          <cell r="B279" t="str">
            <v>Taksi [1 ORG x 1 KL]</v>
          </cell>
          <cell r="D279">
            <v>2</v>
          </cell>
          <cell r="E279" t="str">
            <v>OK</v>
          </cell>
          <cell r="F279">
            <v>728000</v>
          </cell>
          <cell r="G279">
            <v>1456000</v>
          </cell>
        </row>
        <row r="280">
          <cell r="B280" t="str">
            <v>Penginapan [1 ORG x 2 HR]</v>
          </cell>
          <cell r="D280">
            <v>4</v>
          </cell>
          <cell r="E280" t="str">
            <v>OH</v>
          </cell>
          <cell r="F280">
            <v>750000</v>
          </cell>
          <cell r="G280">
            <v>3000000</v>
          </cell>
        </row>
        <row r="281">
          <cell r="B281" t="str">
            <v>Uang Harian [1 ORG x 3 HR]</v>
          </cell>
          <cell r="D281">
            <v>6</v>
          </cell>
          <cell r="E281" t="str">
            <v>OH</v>
          </cell>
          <cell r="F281">
            <v>370000</v>
          </cell>
          <cell r="G281">
            <v>2220000</v>
          </cell>
        </row>
        <row r="282">
          <cell r="B282" t="str">
            <v>Jakarta - Surabaya [1 ORG x 1 KEG]</v>
          </cell>
          <cell r="D282">
            <v>2</v>
          </cell>
          <cell r="E282" t="str">
            <v>OK</v>
          </cell>
          <cell r="F282">
            <v>2674000</v>
          </cell>
          <cell r="G282">
            <v>5348000</v>
          </cell>
        </row>
        <row r="283">
          <cell r="B283" t="str">
            <v>Taksi [1 ORG x 1 KL]</v>
          </cell>
          <cell r="D283">
            <v>2</v>
          </cell>
          <cell r="E283" t="str">
            <v>OK</v>
          </cell>
          <cell r="F283">
            <v>978000</v>
          </cell>
          <cell r="G283">
            <v>1956000</v>
          </cell>
        </row>
        <row r="284">
          <cell r="B284" t="str">
            <v>Penginapan [1 ORG x 2 HR]</v>
          </cell>
          <cell r="D284">
            <v>4</v>
          </cell>
          <cell r="E284" t="str">
            <v>OH</v>
          </cell>
          <cell r="F284">
            <v>814000</v>
          </cell>
          <cell r="G284">
            <v>3256000</v>
          </cell>
        </row>
        <row r="285">
          <cell r="B285" t="str">
            <v>Uang Harian [1 ORG x 3 HR]</v>
          </cell>
          <cell r="D285">
            <v>6</v>
          </cell>
          <cell r="E285" t="str">
            <v>OH</v>
          </cell>
          <cell r="F285">
            <v>410000</v>
          </cell>
          <cell r="G285">
            <v>2460000</v>
          </cell>
        </row>
        <row r="286">
          <cell r="B286" t="str">
            <v>Jakarta - Mataram [1 ORG x 1 KEG]</v>
          </cell>
          <cell r="D286">
            <v>2</v>
          </cell>
          <cell r="E286" t="str">
            <v>OK</v>
          </cell>
          <cell r="F286">
            <v>3230000</v>
          </cell>
          <cell r="G286">
            <v>6460000</v>
          </cell>
        </row>
        <row r="287">
          <cell r="B287" t="str">
            <v>Taksi [1 ORG x 1 KL]</v>
          </cell>
          <cell r="D287">
            <v>2</v>
          </cell>
          <cell r="E287" t="str">
            <v>OK</v>
          </cell>
          <cell r="F287">
            <v>974000</v>
          </cell>
          <cell r="G287">
            <v>1948000</v>
          </cell>
        </row>
        <row r="288">
          <cell r="B288" t="str">
            <v>Penginapan [1 ORG x 2 HR]</v>
          </cell>
          <cell r="D288">
            <v>4</v>
          </cell>
          <cell r="E288" t="str">
            <v>OH</v>
          </cell>
          <cell r="F288">
            <v>907000</v>
          </cell>
          <cell r="G288">
            <v>3628000</v>
          </cell>
        </row>
        <row r="289">
          <cell r="B289" t="str">
            <v>Uang Harian [1 ORG x 3 HR]</v>
          </cell>
          <cell r="D289">
            <v>6</v>
          </cell>
          <cell r="E289" t="str">
            <v>OH</v>
          </cell>
          <cell r="F289">
            <v>440000</v>
          </cell>
          <cell r="G289">
            <v>2640000</v>
          </cell>
        </row>
        <row r="290">
          <cell r="B290" t="str">
            <v>Jakarta - Banjarmasin [1 ORG x 1 KEG]</v>
          </cell>
          <cell r="D290">
            <v>2</v>
          </cell>
          <cell r="E290" t="str">
            <v>OK</v>
          </cell>
          <cell r="F290">
            <v>2995000</v>
          </cell>
          <cell r="G290">
            <v>5990000</v>
          </cell>
        </row>
        <row r="291">
          <cell r="B291" t="str">
            <v>Taksi [1 ORG x 1 KL]</v>
          </cell>
          <cell r="D291">
            <v>2</v>
          </cell>
          <cell r="E291" t="str">
            <v>OK</v>
          </cell>
          <cell r="F291">
            <v>872000</v>
          </cell>
          <cell r="G291">
            <v>1744000</v>
          </cell>
        </row>
        <row r="292">
          <cell r="B292" t="str">
            <v>Penginapan [1 ORG x 2 HR]</v>
          </cell>
          <cell r="D292">
            <v>4</v>
          </cell>
          <cell r="E292" t="str">
            <v>OH</v>
          </cell>
          <cell r="F292">
            <v>697000</v>
          </cell>
          <cell r="G292">
            <v>2788000</v>
          </cell>
        </row>
        <row r="293">
          <cell r="B293" t="str">
            <v>Uang Harian [1 ORG x 3 HR]</v>
          </cell>
          <cell r="D293">
            <v>3</v>
          </cell>
          <cell r="E293" t="str">
            <v>OH</v>
          </cell>
          <cell r="F293">
            <v>380000</v>
          </cell>
          <cell r="G293">
            <v>1140000</v>
          </cell>
        </row>
        <row r="294">
          <cell r="B294" t="str">
            <v>Jakarta - Samarinda [1 ORG x 1 KEG]</v>
          </cell>
          <cell r="D294">
            <v>2</v>
          </cell>
          <cell r="E294" t="str">
            <v>OK</v>
          </cell>
          <cell r="F294">
            <v>3797000</v>
          </cell>
          <cell r="G294">
            <v>7594000</v>
          </cell>
        </row>
        <row r="295">
          <cell r="B295" t="str">
            <v>Taksi [1 ORG x 1 KL]</v>
          </cell>
          <cell r="D295">
            <v>2</v>
          </cell>
          <cell r="E295" t="str">
            <v>OK</v>
          </cell>
          <cell r="F295">
            <v>1578000</v>
          </cell>
          <cell r="G295">
            <v>3156000</v>
          </cell>
        </row>
        <row r="296">
          <cell r="B296" t="str">
            <v>Penginapan [1 ORG x 2 HR]</v>
          </cell>
          <cell r="D296">
            <v>4</v>
          </cell>
          <cell r="E296" t="str">
            <v>OH</v>
          </cell>
          <cell r="F296">
            <v>804000</v>
          </cell>
          <cell r="G296">
            <v>3216000</v>
          </cell>
        </row>
        <row r="297">
          <cell r="B297" t="str">
            <v>Uang Harian [1 ORG x 3 HR]</v>
          </cell>
          <cell r="D297">
            <v>6</v>
          </cell>
          <cell r="E297" t="str">
            <v>OH</v>
          </cell>
          <cell r="F297">
            <v>430000</v>
          </cell>
          <cell r="G297">
            <v>2580000</v>
          </cell>
        </row>
        <row r="298">
          <cell r="B298" t="str">
            <v>Jakarta - Makassar [1 ORG x 1 KEG]</v>
          </cell>
          <cell r="D298">
            <v>2</v>
          </cell>
          <cell r="E298" t="str">
            <v>OK</v>
          </cell>
          <cell r="F298">
            <v>3829000</v>
          </cell>
          <cell r="G298">
            <v>7658000</v>
          </cell>
        </row>
        <row r="299">
          <cell r="B299" t="str">
            <v>Taksi [1 ORG x 1 KL]</v>
          </cell>
          <cell r="D299">
            <v>2</v>
          </cell>
          <cell r="E299" t="str">
            <v>OK</v>
          </cell>
          <cell r="F299">
            <v>886000</v>
          </cell>
          <cell r="G299">
            <v>1772000</v>
          </cell>
        </row>
        <row r="300">
          <cell r="B300" t="str">
            <v>Penginapan [1 ORG x 2 HR]</v>
          </cell>
          <cell r="D300">
            <v>4</v>
          </cell>
          <cell r="E300" t="str">
            <v>OH</v>
          </cell>
          <cell r="F300">
            <v>745000</v>
          </cell>
          <cell r="G300">
            <v>2980000</v>
          </cell>
        </row>
        <row r="301">
          <cell r="B301" t="str">
            <v>Uang Harian [1 ORG x 3 HR]</v>
          </cell>
          <cell r="D301">
            <v>6</v>
          </cell>
          <cell r="E301" t="str">
            <v>OH</v>
          </cell>
          <cell r="F301">
            <v>430000</v>
          </cell>
          <cell r="G301">
            <v>2580000</v>
          </cell>
        </row>
        <row r="302">
          <cell r="B302" t="str">
            <v>Jakarta - Gorontalo [1 ORG x 1 KEG]</v>
          </cell>
          <cell r="D302">
            <v>2</v>
          </cell>
          <cell r="E302" t="str">
            <v>OK</v>
          </cell>
          <cell r="F302">
            <v>4824000</v>
          </cell>
          <cell r="G302">
            <v>9648000</v>
          </cell>
        </row>
        <row r="303">
          <cell r="B303" t="str">
            <v>Taksi [1 ORG x 1 KL]</v>
          </cell>
          <cell r="D303">
            <v>2</v>
          </cell>
          <cell r="E303" t="str">
            <v>OK</v>
          </cell>
          <cell r="F303">
            <v>1042000</v>
          </cell>
          <cell r="G303">
            <v>2084000</v>
          </cell>
        </row>
        <row r="304">
          <cell r="B304" t="str">
            <v>Penginapan [1 ORG x 2 HR]</v>
          </cell>
          <cell r="D304">
            <v>4</v>
          </cell>
          <cell r="E304" t="str">
            <v>OH</v>
          </cell>
          <cell r="F304">
            <v>955000</v>
          </cell>
          <cell r="G304">
            <v>3820000</v>
          </cell>
        </row>
        <row r="305">
          <cell r="B305" t="str">
            <v>Uang Harian [1 ORG x 3 HR]</v>
          </cell>
          <cell r="D305">
            <v>6</v>
          </cell>
          <cell r="E305" t="str">
            <v>OH</v>
          </cell>
          <cell r="F305">
            <v>370000</v>
          </cell>
          <cell r="G305">
            <v>2220000</v>
          </cell>
        </row>
        <row r="306">
          <cell r="B306" t="str">
            <v>Jakarta - Banten [2 ORG x 1 KEG]</v>
          </cell>
          <cell r="D306">
            <v>2</v>
          </cell>
          <cell r="E306" t="str">
            <v>OK</v>
          </cell>
          <cell r="F306">
            <v>568000</v>
          </cell>
          <cell r="G306">
            <v>1136000</v>
          </cell>
        </row>
        <row r="307">
          <cell r="B307" t="str">
            <v>Penginapan [2 ORG x 2 HR]</v>
          </cell>
          <cell r="D307">
            <v>4</v>
          </cell>
          <cell r="E307" t="str">
            <v>OH</v>
          </cell>
          <cell r="F307">
            <v>686000</v>
          </cell>
          <cell r="G307">
            <v>2744000</v>
          </cell>
        </row>
        <row r="308">
          <cell r="B308" t="str">
            <v>Uang Harian [2 ORG x 3 HR]</v>
          </cell>
          <cell r="D308">
            <v>6</v>
          </cell>
          <cell r="E308" t="str">
            <v>OH</v>
          </cell>
          <cell r="F308">
            <v>430000</v>
          </cell>
          <cell r="G308">
            <v>2580000</v>
          </cell>
        </row>
        <row r="309">
          <cell r="B309" t="str">
            <v>Jakarta [2 ORG x 2 KEG]</v>
          </cell>
          <cell r="D309">
            <v>4</v>
          </cell>
          <cell r="E309" t="str">
            <v>OK</v>
          </cell>
          <cell r="F309">
            <v>150000</v>
          </cell>
          <cell r="G309">
            <v>600000</v>
          </cell>
        </row>
        <row r="310">
          <cell r="B310" t="str">
            <v>Uang Harian [2 ORG x 2 HR]</v>
          </cell>
          <cell r="D310">
            <v>4</v>
          </cell>
          <cell r="E310" t="str">
            <v>OH</v>
          </cell>
          <cell r="F310">
            <v>210000</v>
          </cell>
          <cell r="G310">
            <v>840000</v>
          </cell>
        </row>
        <row r="311">
          <cell r="B311" t="str">
            <v>Jakarta - Bekasi  [2 ORG x 1 KEG]</v>
          </cell>
          <cell r="D311">
            <v>2</v>
          </cell>
          <cell r="E311" t="str">
            <v>OK</v>
          </cell>
          <cell r="F311">
            <v>600000</v>
          </cell>
          <cell r="G311">
            <v>1200000</v>
          </cell>
        </row>
        <row r="312">
          <cell r="B312" t="str">
            <v xml:space="preserve"> Penginapan [2 ORG x 2 HR]</v>
          </cell>
          <cell r="D312">
            <v>4</v>
          </cell>
          <cell r="E312" t="str">
            <v>OH</v>
          </cell>
          <cell r="F312">
            <v>686000</v>
          </cell>
          <cell r="G312">
            <v>2744000</v>
          </cell>
        </row>
        <row r="313">
          <cell r="B313" t="str">
            <v>Uang Harian [1 ORG x 3HR]</v>
          </cell>
          <cell r="D313">
            <v>3</v>
          </cell>
          <cell r="E313" t="str">
            <v>OH</v>
          </cell>
          <cell r="F313">
            <v>430000</v>
          </cell>
          <cell r="G313">
            <v>1290000</v>
          </cell>
        </row>
        <row r="314">
          <cell r="B314" t="str">
            <v>Jakarta - Indramayu  [2 ORG x 1 KEG]</v>
          </cell>
          <cell r="D314">
            <v>2</v>
          </cell>
          <cell r="E314" t="str">
            <v>OK</v>
          </cell>
          <cell r="F314">
            <v>600000</v>
          </cell>
          <cell r="G314">
            <v>1200000</v>
          </cell>
        </row>
        <row r="315">
          <cell r="B315" t="str">
            <v xml:space="preserve"> Penginapan [2 ORG x 2 HR]</v>
          </cell>
          <cell r="D315">
            <v>4</v>
          </cell>
          <cell r="E315" t="str">
            <v>OH</v>
          </cell>
          <cell r="F315">
            <v>686000</v>
          </cell>
          <cell r="G315">
            <v>2744000</v>
          </cell>
        </row>
        <row r="316">
          <cell r="B316" t="str">
            <v>Uang Harian [1 ORG x 3HR]</v>
          </cell>
          <cell r="D316">
            <v>3</v>
          </cell>
          <cell r="E316" t="str">
            <v>OH</v>
          </cell>
          <cell r="F316">
            <v>430000</v>
          </cell>
          <cell r="G316">
            <v>1290000</v>
          </cell>
        </row>
        <row r="317">
          <cell r="B317" t="str">
            <v>Layanan Jaringan dan  Integrasi Sistem</v>
          </cell>
          <cell r="G317">
            <v>30000000</v>
          </cell>
        </row>
        <row r="318">
          <cell r="B318" t="str">
            <v>Belanja Honor Output Kegiatan</v>
          </cell>
          <cell r="G318">
            <v>30000000</v>
          </cell>
        </row>
        <row r="319">
          <cell r="B319" t="str">
            <v>Pengarah [1 ORG x 6 BLN]</v>
          </cell>
          <cell r="D319">
            <v>6</v>
          </cell>
          <cell r="E319" t="str">
            <v>OB</v>
          </cell>
          <cell r="F319">
            <v>750000</v>
          </cell>
          <cell r="G319">
            <v>4500000</v>
          </cell>
        </row>
        <row r="320">
          <cell r="B320" t="str">
            <v>Penanggung Jawab [1 ORG x 6 BLN]</v>
          </cell>
          <cell r="D320">
            <v>6</v>
          </cell>
          <cell r="E320" t="str">
            <v>OB</v>
          </cell>
          <cell r="F320">
            <v>500000</v>
          </cell>
          <cell r="G320">
            <v>3000000</v>
          </cell>
        </row>
        <row r="321">
          <cell r="B321" t="str">
            <v>Ketua [1 ORG x 6 BLN]</v>
          </cell>
          <cell r="D321">
            <v>6</v>
          </cell>
          <cell r="E321" t="str">
            <v>OB</v>
          </cell>
          <cell r="F321">
            <v>450000</v>
          </cell>
          <cell r="G321">
            <v>2700000</v>
          </cell>
        </row>
        <row r="322">
          <cell r="B322" t="str">
            <v>Sekretaris [1 ORG x 6 BLN]</v>
          </cell>
          <cell r="D322">
            <v>6</v>
          </cell>
          <cell r="E322" t="str">
            <v>OB</v>
          </cell>
          <cell r="F322">
            <v>300000</v>
          </cell>
          <cell r="G322">
            <v>1800000</v>
          </cell>
        </row>
        <row r="323">
          <cell r="B323" t="str">
            <v>Anggota [10 ORG x 6 BLN]</v>
          </cell>
          <cell r="D323">
            <v>60</v>
          </cell>
          <cell r="E323" t="str">
            <v>OK</v>
          </cell>
          <cell r="F323">
            <v>300000</v>
          </cell>
          <cell r="G323">
            <v>18000000</v>
          </cell>
        </row>
        <row r="324">
          <cell r="B324" t="str">
            <v>Penyiapan Infrastruktur dan Rekonfigurasi Perangkat Siskohat Operasional Haji Tahun 2025</v>
          </cell>
          <cell r="G324">
            <v>291560000</v>
          </cell>
        </row>
        <row r="325">
          <cell r="B325" t="str">
            <v>Belanja Perjalanan Dinas Biasa - Luar Negeri</v>
          </cell>
          <cell r="G325">
            <v>291560000</v>
          </cell>
        </row>
        <row r="326">
          <cell r="B326" t="str">
            <v>Jakarta - Jeddah PP [5 ORG x 1 KL]</v>
          </cell>
          <cell r="D326">
            <v>5</v>
          </cell>
          <cell r="E326" t="str">
            <v>OK</v>
          </cell>
          <cell r="F326">
            <v>25000000</v>
          </cell>
          <cell r="G326">
            <v>125000000</v>
          </cell>
        </row>
        <row r="327">
          <cell r="B327" t="str">
            <v>Uang Harian/Lump sum [5 ORG x 8 HR]</v>
          </cell>
          <cell r="D327">
            <v>40</v>
          </cell>
          <cell r="E327" t="str">
            <v>OK</v>
          </cell>
          <cell r="F327">
            <v>3500000</v>
          </cell>
          <cell r="G327">
            <v>140000000</v>
          </cell>
        </row>
        <row r="328">
          <cell r="B328" t="str">
            <v>Uang Harian/Lump sum 40% [5 ORG x 2 HR]</v>
          </cell>
          <cell r="D328">
            <v>10</v>
          </cell>
          <cell r="E328" t="str">
            <v>OK</v>
          </cell>
          <cell r="F328">
            <v>1400000</v>
          </cell>
          <cell r="G328">
            <v>14000000</v>
          </cell>
        </row>
        <row r="329">
          <cell r="B329" t="str">
            <v>Taksi  [5 ORG x 1 KL]</v>
          </cell>
          <cell r="D329">
            <v>5</v>
          </cell>
          <cell r="E329" t="str">
            <v>OK</v>
          </cell>
          <cell r="F329">
            <v>512000</v>
          </cell>
          <cell r="G329">
            <v>2560000</v>
          </cell>
        </row>
        <row r="330">
          <cell r="B330" t="str">
            <v>Visa [5 ORG x 1 KL]</v>
          </cell>
          <cell r="D330">
            <v>5</v>
          </cell>
          <cell r="E330" t="str">
            <v>OK</v>
          </cell>
          <cell r="F330">
            <v>2000000</v>
          </cell>
          <cell r="G330">
            <v>10000000</v>
          </cell>
        </row>
        <row r="331">
          <cell r="B331" t="str">
            <v>Transformasi Digital</v>
          </cell>
          <cell r="G331">
            <v>9500000000</v>
          </cell>
        </row>
        <row r="332">
          <cell r="B332" t="str">
            <v>Pengembangan Database Haji</v>
          </cell>
          <cell r="D332" t="str">
            <v xml:space="preserve">6 </v>
          </cell>
          <cell r="E332" t="str">
            <v>Dokumen</v>
          </cell>
          <cell r="G332">
            <v>4767641000</v>
          </cell>
        </row>
        <row r="333">
          <cell r="B333" t="str">
            <v>Pemutakhiran Data Jemaah Haji pada Kanwil Kemenag Provinsi, Kab/Kota dan BPSBipih</v>
          </cell>
          <cell r="G333">
            <v>468879000</v>
          </cell>
        </row>
        <row r="334">
          <cell r="B334" t="str">
            <v>Belanja Perjalanan Dinas Biasa</v>
          </cell>
          <cell r="G334">
            <v>468879000</v>
          </cell>
        </row>
        <row r="335">
          <cell r="B335" t="str">
            <v>Jakarta - Banda Aceh [1 ORG x 1 KEG]</v>
          </cell>
          <cell r="D335">
            <v>1</v>
          </cell>
          <cell r="E335" t="str">
            <v>OK</v>
          </cell>
          <cell r="F335">
            <v>4492000</v>
          </cell>
          <cell r="G335">
            <v>4492000</v>
          </cell>
        </row>
        <row r="336">
          <cell r="B336" t="str">
            <v>Taksi [1 ORG x 1 KL]</v>
          </cell>
          <cell r="D336">
            <v>1</v>
          </cell>
          <cell r="E336" t="str">
            <v>OK</v>
          </cell>
          <cell r="F336">
            <v>766000</v>
          </cell>
          <cell r="G336">
            <v>766000</v>
          </cell>
        </row>
        <row r="337">
          <cell r="B337" t="str">
            <v>Penginapan [1 ORG x 2 HR]</v>
          </cell>
          <cell r="D337">
            <v>2</v>
          </cell>
          <cell r="E337" t="str">
            <v>OH</v>
          </cell>
          <cell r="F337">
            <v>770000</v>
          </cell>
          <cell r="G337">
            <v>1540000</v>
          </cell>
        </row>
        <row r="338">
          <cell r="B338" t="str">
            <v>Uang Harian [1 ORG x 3 HR]</v>
          </cell>
          <cell r="D338">
            <v>3</v>
          </cell>
          <cell r="E338" t="str">
            <v>OH</v>
          </cell>
          <cell r="F338">
            <v>360000</v>
          </cell>
          <cell r="G338">
            <v>1080000</v>
          </cell>
        </row>
        <row r="339">
          <cell r="B339" t="str">
            <v>Jakarta - Medan [2 ORG x 1 KEG]</v>
          </cell>
          <cell r="D339">
            <v>1</v>
          </cell>
          <cell r="E339" t="str">
            <v>OK</v>
          </cell>
          <cell r="F339">
            <v>3808000</v>
          </cell>
          <cell r="G339">
            <v>3808000</v>
          </cell>
        </row>
        <row r="340">
          <cell r="B340" t="str">
            <v>Taksi [2 ORG x 1 KL]</v>
          </cell>
          <cell r="D340">
            <v>1</v>
          </cell>
          <cell r="E340" t="str">
            <v>OK</v>
          </cell>
          <cell r="F340">
            <v>1128000</v>
          </cell>
          <cell r="G340">
            <v>1128000</v>
          </cell>
        </row>
        <row r="341">
          <cell r="B341" t="str">
            <v>Penginapan [2ORG x 2 HR]</v>
          </cell>
          <cell r="D341">
            <v>2</v>
          </cell>
          <cell r="E341" t="str">
            <v>OH</v>
          </cell>
          <cell r="F341">
            <v>699000</v>
          </cell>
          <cell r="G341">
            <v>1398000</v>
          </cell>
        </row>
        <row r="342">
          <cell r="B342" t="str">
            <v>Uang Harian [2 ORG x 3 HR]</v>
          </cell>
          <cell r="D342">
            <v>3</v>
          </cell>
          <cell r="E342" t="str">
            <v>OH</v>
          </cell>
          <cell r="F342">
            <v>370000</v>
          </cell>
          <cell r="G342">
            <v>1110000</v>
          </cell>
        </row>
        <row r="343">
          <cell r="B343" t="str">
            <v>Jakarta - Padang [3 ORG x 1 KEG]</v>
          </cell>
          <cell r="D343">
            <v>3</v>
          </cell>
          <cell r="E343" t="str">
            <v>OK</v>
          </cell>
          <cell r="F343">
            <v>2952000</v>
          </cell>
          <cell r="G343">
            <v>8856000</v>
          </cell>
        </row>
        <row r="344">
          <cell r="B344" t="str">
            <v>Taksi [3 ORG x 1 KL]</v>
          </cell>
          <cell r="D344">
            <v>3</v>
          </cell>
          <cell r="E344" t="str">
            <v>OK</v>
          </cell>
          <cell r="F344">
            <v>892000</v>
          </cell>
          <cell r="G344">
            <v>2676000</v>
          </cell>
        </row>
        <row r="345">
          <cell r="B345" t="str">
            <v>Penginapan [3 ORG x 2 HR]</v>
          </cell>
          <cell r="D345">
            <v>6</v>
          </cell>
          <cell r="E345" t="str">
            <v>OH</v>
          </cell>
          <cell r="F345">
            <v>701000</v>
          </cell>
          <cell r="G345">
            <v>4206000</v>
          </cell>
        </row>
        <row r="346">
          <cell r="B346" t="str">
            <v>Uang Harian [3 ORG x 3 HR]</v>
          </cell>
          <cell r="D346">
            <v>9</v>
          </cell>
          <cell r="E346" t="str">
            <v>OH</v>
          </cell>
          <cell r="F346">
            <v>380000</v>
          </cell>
          <cell r="G346">
            <v>3420000</v>
          </cell>
        </row>
        <row r="347">
          <cell r="B347" t="str">
            <v>Jakarta - Riau [2 ORG x 1 KEG]</v>
          </cell>
          <cell r="D347">
            <v>2</v>
          </cell>
          <cell r="E347" t="str">
            <v>OK</v>
          </cell>
          <cell r="F347">
            <v>3016000</v>
          </cell>
          <cell r="G347">
            <v>6032000</v>
          </cell>
        </row>
        <row r="348">
          <cell r="B348" t="str">
            <v>Taksi [2 ORG x 1 KL]</v>
          </cell>
          <cell r="D348">
            <v>2</v>
          </cell>
          <cell r="E348" t="str">
            <v>OK</v>
          </cell>
          <cell r="F348">
            <v>714000</v>
          </cell>
          <cell r="G348">
            <v>1428000</v>
          </cell>
        </row>
        <row r="349">
          <cell r="B349" t="str">
            <v>Penginapan [2 ORG x 2 HR]</v>
          </cell>
          <cell r="D349">
            <v>4</v>
          </cell>
          <cell r="E349" t="str">
            <v>OH</v>
          </cell>
          <cell r="F349">
            <v>852000</v>
          </cell>
          <cell r="G349">
            <v>3408000</v>
          </cell>
        </row>
        <row r="350">
          <cell r="B350" t="str">
            <v>Uang Harian [2 ORG x 3 HR]</v>
          </cell>
          <cell r="D350">
            <v>6</v>
          </cell>
          <cell r="E350" t="str">
            <v>OH</v>
          </cell>
          <cell r="F350">
            <v>370000</v>
          </cell>
          <cell r="G350">
            <v>2220000</v>
          </cell>
        </row>
        <row r="351">
          <cell r="B351" t="str">
            <v>Jakarta - Jambi [2 ORG x 1 KEG]</v>
          </cell>
          <cell r="D351">
            <v>2</v>
          </cell>
          <cell r="E351" t="str">
            <v>OK</v>
          </cell>
          <cell r="F351">
            <v>2460000</v>
          </cell>
          <cell r="G351">
            <v>4920000</v>
          </cell>
        </row>
        <row r="352">
          <cell r="B352" t="str">
            <v>Taksi [2 ORG x 1 KL]</v>
          </cell>
          <cell r="D352">
            <v>2</v>
          </cell>
          <cell r="E352" t="str">
            <v>OK</v>
          </cell>
          <cell r="F352">
            <v>806000</v>
          </cell>
          <cell r="G352">
            <v>1612000</v>
          </cell>
        </row>
        <row r="353">
          <cell r="B353" t="str">
            <v>Penginapan [2 ORG x 2 HR]</v>
          </cell>
          <cell r="D353">
            <v>4</v>
          </cell>
          <cell r="E353" t="str">
            <v>OH</v>
          </cell>
          <cell r="F353">
            <v>580000</v>
          </cell>
          <cell r="G353">
            <v>2320000</v>
          </cell>
        </row>
        <row r="354">
          <cell r="B354" t="str">
            <v>Uang Harian [2 ORG x 3 HR]</v>
          </cell>
          <cell r="D354">
            <v>6</v>
          </cell>
          <cell r="E354" t="str">
            <v>OH</v>
          </cell>
          <cell r="F354">
            <v>370000</v>
          </cell>
          <cell r="G354">
            <v>2220000</v>
          </cell>
        </row>
        <row r="355">
          <cell r="B355" t="str">
            <v>Jakarta - Palembang [2 ORG x 1 KEG]</v>
          </cell>
          <cell r="D355">
            <v>2</v>
          </cell>
          <cell r="E355" t="str">
            <v>OK</v>
          </cell>
          <cell r="F355">
            <v>2268000</v>
          </cell>
          <cell r="G355">
            <v>4536000</v>
          </cell>
        </row>
        <row r="356">
          <cell r="B356" t="str">
            <v>Taksi [2ORG x 1 KL]</v>
          </cell>
          <cell r="D356">
            <v>2</v>
          </cell>
          <cell r="E356" t="str">
            <v>OK</v>
          </cell>
          <cell r="F356">
            <v>870000</v>
          </cell>
          <cell r="G356">
            <v>1740000</v>
          </cell>
        </row>
        <row r="357">
          <cell r="B357" t="str">
            <v>Penginapan [2 ORG x 2 HR]</v>
          </cell>
          <cell r="D357">
            <v>4</v>
          </cell>
          <cell r="E357" t="str">
            <v>OH</v>
          </cell>
          <cell r="F357">
            <v>861000</v>
          </cell>
          <cell r="G357">
            <v>3444000</v>
          </cell>
        </row>
        <row r="358">
          <cell r="B358" t="str">
            <v>Uang Harian [2 ORG x 3 HR]</v>
          </cell>
          <cell r="D358">
            <v>6</v>
          </cell>
          <cell r="E358" t="str">
            <v>OH</v>
          </cell>
          <cell r="F358">
            <v>380000</v>
          </cell>
          <cell r="G358">
            <v>2280000</v>
          </cell>
        </row>
        <row r="359">
          <cell r="B359" t="str">
            <v>Jakarta - Bengkulu [2 ORG x 1 KEG]</v>
          </cell>
          <cell r="D359">
            <v>2</v>
          </cell>
          <cell r="E359" t="str">
            <v>OK</v>
          </cell>
          <cell r="F359">
            <v>2621000</v>
          </cell>
          <cell r="G359">
            <v>5242000</v>
          </cell>
        </row>
        <row r="360">
          <cell r="B360" t="str">
            <v>Taksi [2 ORG x 1 KL]</v>
          </cell>
          <cell r="D360">
            <v>2</v>
          </cell>
          <cell r="E360" t="str">
            <v>OK</v>
          </cell>
          <cell r="F360">
            <v>730000</v>
          </cell>
          <cell r="G360">
            <v>1460000</v>
          </cell>
        </row>
        <row r="361">
          <cell r="B361" t="str">
            <v>Penginapan [2 ORG x 2 HR]</v>
          </cell>
          <cell r="D361">
            <v>4</v>
          </cell>
          <cell r="E361" t="str">
            <v>OH</v>
          </cell>
          <cell r="F361">
            <v>692000</v>
          </cell>
          <cell r="G361">
            <v>2768000</v>
          </cell>
        </row>
        <row r="362">
          <cell r="B362" t="str">
            <v>Uang Harian [2 ORG x 3 HR]</v>
          </cell>
          <cell r="D362">
            <v>6</v>
          </cell>
          <cell r="E362" t="str">
            <v>OH</v>
          </cell>
          <cell r="F362">
            <v>380000</v>
          </cell>
          <cell r="G362">
            <v>2280000</v>
          </cell>
        </row>
        <row r="363">
          <cell r="B363" t="str">
            <v>Jakarta - Bandar Lampung [2 ORG x 1 KEG]</v>
          </cell>
          <cell r="D363">
            <v>2</v>
          </cell>
          <cell r="E363" t="str">
            <v>OK</v>
          </cell>
          <cell r="F363">
            <v>1583000</v>
          </cell>
          <cell r="G363">
            <v>3166000</v>
          </cell>
        </row>
        <row r="364">
          <cell r="B364" t="str">
            <v>Taksi [2 ORG x 1 KL]</v>
          </cell>
          <cell r="D364">
            <v>2</v>
          </cell>
          <cell r="E364" t="str">
            <v>OK</v>
          </cell>
          <cell r="F364">
            <v>848000</v>
          </cell>
          <cell r="G364">
            <v>1696000</v>
          </cell>
        </row>
        <row r="365">
          <cell r="B365" t="str">
            <v>Penginapan [2 ORG x 2 HR]</v>
          </cell>
          <cell r="D365">
            <v>4</v>
          </cell>
          <cell r="E365" t="str">
            <v>OH</v>
          </cell>
          <cell r="F365">
            <v>580000</v>
          </cell>
          <cell r="G365">
            <v>2320000</v>
          </cell>
        </row>
        <row r="366">
          <cell r="B366" t="str">
            <v>Uang Harian [2 ORG x 3 HR]</v>
          </cell>
          <cell r="D366">
            <v>6</v>
          </cell>
          <cell r="E366" t="str">
            <v>OH</v>
          </cell>
          <cell r="F366">
            <v>380000</v>
          </cell>
          <cell r="G366">
            <v>2280000</v>
          </cell>
        </row>
        <row r="367">
          <cell r="B367" t="str">
            <v>Jakarta - Batam [2 ORG x 1 KEG]</v>
          </cell>
          <cell r="D367">
            <v>2</v>
          </cell>
          <cell r="E367" t="str">
            <v>OK</v>
          </cell>
          <cell r="F367">
            <v>2888000</v>
          </cell>
          <cell r="G367">
            <v>5776000</v>
          </cell>
        </row>
        <row r="368">
          <cell r="B368" t="str">
            <v>Taksi [2 ORG x 1 KL]</v>
          </cell>
          <cell r="D368">
            <v>2</v>
          </cell>
          <cell r="E368" t="str">
            <v>OK</v>
          </cell>
          <cell r="F368">
            <v>842000</v>
          </cell>
          <cell r="G368">
            <v>1684000</v>
          </cell>
        </row>
        <row r="369">
          <cell r="B369" t="str">
            <v>Penginapan [2 ORG x 2 HR]</v>
          </cell>
          <cell r="D369">
            <v>4</v>
          </cell>
          <cell r="E369" t="str">
            <v>OH</v>
          </cell>
          <cell r="F369">
            <v>792000</v>
          </cell>
          <cell r="G369">
            <v>3168000</v>
          </cell>
        </row>
        <row r="370">
          <cell r="B370" t="str">
            <v>Uang Harian [2 ORG x 3 HR]</v>
          </cell>
          <cell r="D370">
            <v>6</v>
          </cell>
          <cell r="E370" t="str">
            <v>OH</v>
          </cell>
          <cell r="F370">
            <v>370000</v>
          </cell>
          <cell r="G370">
            <v>2220000</v>
          </cell>
        </row>
        <row r="371">
          <cell r="B371" t="str">
            <v>Jakarta - Semarang [3 ORG x 1 KEG]</v>
          </cell>
          <cell r="D371">
            <v>3</v>
          </cell>
          <cell r="E371" t="str">
            <v>OK</v>
          </cell>
          <cell r="F371">
            <v>2182000</v>
          </cell>
          <cell r="G371">
            <v>6546000</v>
          </cell>
        </row>
        <row r="372">
          <cell r="B372" t="str">
            <v>Taksi [3 ORG x 1 KL]</v>
          </cell>
          <cell r="D372">
            <v>3</v>
          </cell>
          <cell r="E372" t="str">
            <v>OK</v>
          </cell>
          <cell r="F372">
            <v>728000</v>
          </cell>
          <cell r="G372">
            <v>2184000</v>
          </cell>
        </row>
        <row r="373">
          <cell r="B373" t="str">
            <v>Penginapan [3 ORG x 2 HR]</v>
          </cell>
          <cell r="D373">
            <v>6</v>
          </cell>
          <cell r="E373" t="str">
            <v>OH</v>
          </cell>
          <cell r="F373">
            <v>750000</v>
          </cell>
          <cell r="G373">
            <v>4500000</v>
          </cell>
        </row>
        <row r="374">
          <cell r="B374" t="str">
            <v>Uang Harian [3 ORG x 3 HR]</v>
          </cell>
          <cell r="D374">
            <v>9</v>
          </cell>
          <cell r="E374" t="str">
            <v>OH</v>
          </cell>
          <cell r="F374">
            <v>370000</v>
          </cell>
          <cell r="G374">
            <v>3330000</v>
          </cell>
        </row>
        <row r="375">
          <cell r="B375" t="str">
            <v>Jakarta - Yogyakarta [2 ORG x 1 KEG]</v>
          </cell>
          <cell r="D375">
            <v>2</v>
          </cell>
          <cell r="E375" t="str">
            <v>OK</v>
          </cell>
          <cell r="F375">
            <v>2268000</v>
          </cell>
          <cell r="G375">
            <v>4536000</v>
          </cell>
        </row>
        <row r="376">
          <cell r="B376" t="str">
            <v>Taksi [2 ORG x 1 KL]</v>
          </cell>
          <cell r="D376">
            <v>2</v>
          </cell>
          <cell r="E376" t="str">
            <v>OK</v>
          </cell>
          <cell r="F376">
            <v>1046000</v>
          </cell>
          <cell r="G376">
            <v>2092000</v>
          </cell>
        </row>
        <row r="377">
          <cell r="B377" t="str">
            <v>Penginapan [2 ORG x 2 HR]</v>
          </cell>
          <cell r="D377">
            <v>4</v>
          </cell>
          <cell r="E377" t="str">
            <v>OH</v>
          </cell>
          <cell r="F377">
            <v>845000</v>
          </cell>
          <cell r="G377">
            <v>3380000</v>
          </cell>
        </row>
        <row r="378">
          <cell r="B378" t="str">
            <v>Uang Harian [2 ORG x 3 HR]</v>
          </cell>
          <cell r="D378">
            <v>6</v>
          </cell>
          <cell r="E378" t="str">
            <v>OH</v>
          </cell>
          <cell r="F378">
            <v>420000</v>
          </cell>
          <cell r="G378">
            <v>2520000</v>
          </cell>
        </row>
        <row r="379">
          <cell r="B379" t="str">
            <v>Jakarta - Surabaya [3 ORG x 1 KEG]</v>
          </cell>
          <cell r="D379">
            <v>3</v>
          </cell>
          <cell r="E379" t="str">
            <v>OK</v>
          </cell>
          <cell r="F379">
            <v>2674000</v>
          </cell>
          <cell r="G379">
            <v>8022000</v>
          </cell>
        </row>
        <row r="380">
          <cell r="B380" t="str">
            <v>Taksi [3 ORG x 1 KL]</v>
          </cell>
          <cell r="D380">
            <v>3</v>
          </cell>
          <cell r="E380" t="str">
            <v>OK</v>
          </cell>
          <cell r="F380">
            <v>978000</v>
          </cell>
          <cell r="G380">
            <v>2934000</v>
          </cell>
        </row>
        <row r="381">
          <cell r="B381" t="str">
            <v>Penginapan [3 ORG x 2 HR]</v>
          </cell>
          <cell r="D381">
            <v>6</v>
          </cell>
          <cell r="E381" t="str">
            <v>OH</v>
          </cell>
          <cell r="F381">
            <v>814000</v>
          </cell>
          <cell r="G381">
            <v>4884000</v>
          </cell>
        </row>
        <row r="382">
          <cell r="B382" t="str">
            <v>Uang Harian [3 ORG x 3 HR]</v>
          </cell>
          <cell r="D382">
            <v>9</v>
          </cell>
          <cell r="E382" t="str">
            <v>OH</v>
          </cell>
          <cell r="F382">
            <v>410000</v>
          </cell>
          <cell r="G382">
            <v>3690000</v>
          </cell>
        </row>
        <row r="383">
          <cell r="B383" t="str">
            <v>Jakarta - Denpasar [2 ORG x 1 KEG]</v>
          </cell>
          <cell r="D383">
            <v>2</v>
          </cell>
          <cell r="E383" t="str">
            <v>OK</v>
          </cell>
          <cell r="F383">
            <v>3262000</v>
          </cell>
          <cell r="G383">
            <v>6524000</v>
          </cell>
        </row>
        <row r="384">
          <cell r="B384" t="str">
            <v>Taksi [2 ORG x 1 KL]</v>
          </cell>
          <cell r="D384">
            <v>2</v>
          </cell>
          <cell r="E384" t="str">
            <v>OK</v>
          </cell>
          <cell r="F384">
            <v>966000</v>
          </cell>
          <cell r="G384">
            <v>1932000</v>
          </cell>
        </row>
        <row r="385">
          <cell r="B385" t="str">
            <v>Penginapan [2 ORG x 2 HR]</v>
          </cell>
          <cell r="D385">
            <v>4</v>
          </cell>
          <cell r="E385" t="str">
            <v>OH</v>
          </cell>
          <cell r="F385">
            <v>1138000</v>
          </cell>
          <cell r="G385">
            <v>4552000</v>
          </cell>
        </row>
        <row r="386">
          <cell r="B386" t="str">
            <v>Uang Harian [2 ORG x 3 HR]</v>
          </cell>
          <cell r="D386">
            <v>6</v>
          </cell>
          <cell r="E386" t="str">
            <v>OH</v>
          </cell>
          <cell r="F386">
            <v>480000</v>
          </cell>
          <cell r="G386">
            <v>2880000</v>
          </cell>
        </row>
        <row r="387">
          <cell r="B387" t="str">
            <v>Jakarta - Mataram [2 ORG x 1 KEG]</v>
          </cell>
          <cell r="D387">
            <v>2</v>
          </cell>
          <cell r="E387" t="str">
            <v>OK</v>
          </cell>
          <cell r="F387">
            <v>3230000</v>
          </cell>
          <cell r="G387">
            <v>6460000</v>
          </cell>
        </row>
        <row r="388">
          <cell r="B388" t="str">
            <v>Taksi [2 ORG x 1 KL]</v>
          </cell>
          <cell r="D388">
            <v>2</v>
          </cell>
          <cell r="E388" t="str">
            <v>OK</v>
          </cell>
          <cell r="F388">
            <v>974000</v>
          </cell>
          <cell r="G388">
            <v>1948000</v>
          </cell>
        </row>
        <row r="389">
          <cell r="B389" t="str">
            <v>Penginapan [2 ORG x 2 HR]</v>
          </cell>
          <cell r="D389">
            <v>4</v>
          </cell>
          <cell r="E389" t="str">
            <v>OH</v>
          </cell>
          <cell r="F389">
            <v>907000</v>
          </cell>
          <cell r="G389">
            <v>3628000</v>
          </cell>
        </row>
        <row r="390">
          <cell r="B390" t="str">
            <v>Uang Harian [2 ORG x 3 HR]</v>
          </cell>
          <cell r="D390">
            <v>6</v>
          </cell>
          <cell r="E390" t="str">
            <v>OH</v>
          </cell>
          <cell r="F390">
            <v>440000</v>
          </cell>
          <cell r="G390">
            <v>2640000</v>
          </cell>
        </row>
        <row r="391">
          <cell r="B391" t="str">
            <v>Jakarta - Kupang [2 ORG x 1 KEG]</v>
          </cell>
          <cell r="D391">
            <v>2</v>
          </cell>
          <cell r="E391" t="str">
            <v>OK</v>
          </cell>
          <cell r="F391">
            <v>5081000</v>
          </cell>
          <cell r="G391">
            <v>10162000</v>
          </cell>
        </row>
        <row r="392">
          <cell r="B392" t="str">
            <v>Taksi [2 ORG x 1 KL]</v>
          </cell>
          <cell r="D392">
            <v>2</v>
          </cell>
          <cell r="E392" t="str">
            <v>OK</v>
          </cell>
          <cell r="F392">
            <v>744000</v>
          </cell>
          <cell r="G392">
            <v>1488000</v>
          </cell>
        </row>
        <row r="393">
          <cell r="B393" t="str">
            <v>Penginapan [2 ORG x 2 HR]</v>
          </cell>
          <cell r="D393">
            <v>4</v>
          </cell>
          <cell r="E393" t="str">
            <v>OH</v>
          </cell>
          <cell r="F393">
            <v>688000</v>
          </cell>
          <cell r="G393">
            <v>2752000</v>
          </cell>
        </row>
        <row r="394">
          <cell r="B394" t="str">
            <v>Uang Harian [2 ORG x 3 HR]</v>
          </cell>
          <cell r="D394">
            <v>6</v>
          </cell>
          <cell r="E394" t="str">
            <v>OH</v>
          </cell>
          <cell r="F394">
            <v>430000</v>
          </cell>
          <cell r="G394">
            <v>2580000</v>
          </cell>
        </row>
        <row r="395">
          <cell r="B395" t="str">
            <v>Jakarta - Pontianak [2 ORG x 1 KEG]</v>
          </cell>
          <cell r="D395">
            <v>2</v>
          </cell>
          <cell r="E395" t="str">
            <v>OK</v>
          </cell>
          <cell r="F395">
            <v>2781000</v>
          </cell>
          <cell r="G395">
            <v>5562000</v>
          </cell>
        </row>
        <row r="396">
          <cell r="B396" t="str">
            <v>Taksi [2 ORG x 1 KL]</v>
          </cell>
          <cell r="D396">
            <v>2</v>
          </cell>
          <cell r="E396" t="str">
            <v>OK</v>
          </cell>
          <cell r="F396">
            <v>854000</v>
          </cell>
          <cell r="G396">
            <v>1708000</v>
          </cell>
        </row>
        <row r="397">
          <cell r="B397" t="str">
            <v>Penginapan [2 ORG x 2 HR]</v>
          </cell>
          <cell r="D397">
            <v>4</v>
          </cell>
          <cell r="E397" t="str">
            <v>OH</v>
          </cell>
          <cell r="F397">
            <v>538000</v>
          </cell>
          <cell r="G397">
            <v>2152000</v>
          </cell>
        </row>
        <row r="398">
          <cell r="B398" t="str">
            <v>Uang Harian [2 ORG x 3 HR]</v>
          </cell>
          <cell r="D398">
            <v>6</v>
          </cell>
          <cell r="E398" t="str">
            <v>OH</v>
          </cell>
          <cell r="F398">
            <v>380000</v>
          </cell>
          <cell r="G398">
            <v>2280000</v>
          </cell>
        </row>
        <row r="399">
          <cell r="B399" t="str">
            <v>Jakarta - Palangkaraya [2 ORG x 1 KEG]</v>
          </cell>
          <cell r="D399">
            <v>2</v>
          </cell>
          <cell r="E399" t="str">
            <v>OK</v>
          </cell>
          <cell r="F399">
            <v>2984000</v>
          </cell>
          <cell r="G399">
            <v>5968000</v>
          </cell>
        </row>
        <row r="400">
          <cell r="B400" t="str">
            <v>Taksi [2 ORG x 1 KL]</v>
          </cell>
          <cell r="D400">
            <v>2</v>
          </cell>
          <cell r="E400" t="str">
            <v>OK</v>
          </cell>
          <cell r="F400">
            <v>780000</v>
          </cell>
          <cell r="G400">
            <v>1560000</v>
          </cell>
        </row>
        <row r="401">
          <cell r="B401" t="str">
            <v>Penginapan [2 ORG x 2 HR]</v>
          </cell>
          <cell r="D401">
            <v>5</v>
          </cell>
          <cell r="E401" t="str">
            <v>OH</v>
          </cell>
          <cell r="F401">
            <v>659000</v>
          </cell>
          <cell r="G401">
            <v>3295000</v>
          </cell>
        </row>
        <row r="402">
          <cell r="B402" t="str">
            <v>Uang Harian [2 ORG x 3 HR]</v>
          </cell>
          <cell r="D402">
            <v>6</v>
          </cell>
          <cell r="E402" t="str">
            <v>OH</v>
          </cell>
          <cell r="F402">
            <v>360000</v>
          </cell>
          <cell r="G402">
            <v>2160000</v>
          </cell>
        </row>
        <row r="403">
          <cell r="B403" t="str">
            <v>Jakarta - Banjarmasin [2 ORG x 1 KEG]</v>
          </cell>
          <cell r="D403">
            <v>2</v>
          </cell>
          <cell r="E403" t="str">
            <v>OK</v>
          </cell>
          <cell r="F403">
            <v>2995000</v>
          </cell>
          <cell r="G403">
            <v>5990000</v>
          </cell>
        </row>
        <row r="404">
          <cell r="B404" t="str">
            <v>Taksi [2 ORG x 1 KL]</v>
          </cell>
          <cell r="D404">
            <v>2</v>
          </cell>
          <cell r="E404" t="str">
            <v>OK</v>
          </cell>
          <cell r="F404">
            <v>872000</v>
          </cell>
          <cell r="G404">
            <v>1744000</v>
          </cell>
        </row>
        <row r="405">
          <cell r="B405" t="str">
            <v>Penginapan [2 ORG x 2 HR]</v>
          </cell>
          <cell r="D405">
            <v>4</v>
          </cell>
          <cell r="E405" t="str">
            <v>OH</v>
          </cell>
          <cell r="F405">
            <v>697000</v>
          </cell>
          <cell r="G405">
            <v>2788000</v>
          </cell>
        </row>
        <row r="406">
          <cell r="B406" t="str">
            <v>Uang Harian [2 ORG x 3 HR]</v>
          </cell>
          <cell r="D406">
            <v>6</v>
          </cell>
          <cell r="E406" t="str">
            <v>OH</v>
          </cell>
          <cell r="F406">
            <v>380000</v>
          </cell>
          <cell r="G406">
            <v>2280000</v>
          </cell>
        </row>
        <row r="407">
          <cell r="B407" t="str">
            <v>Jakarta - Samarinda [2 ORG x 1 KEG]</v>
          </cell>
          <cell r="D407">
            <v>2</v>
          </cell>
          <cell r="E407" t="str">
            <v>OK</v>
          </cell>
          <cell r="F407">
            <v>3797000</v>
          </cell>
          <cell r="G407">
            <v>7594000</v>
          </cell>
        </row>
        <row r="408">
          <cell r="B408" t="str">
            <v>Taksi [2 ORG x 1 KL]</v>
          </cell>
          <cell r="D408">
            <v>2</v>
          </cell>
          <cell r="E408" t="str">
            <v>OK</v>
          </cell>
          <cell r="F408">
            <v>1578000</v>
          </cell>
          <cell r="G408">
            <v>3156000</v>
          </cell>
        </row>
        <row r="409">
          <cell r="B409" t="str">
            <v>Penginapan [2 ORG x 2 HR]</v>
          </cell>
          <cell r="D409">
            <v>4</v>
          </cell>
          <cell r="E409" t="str">
            <v>OH</v>
          </cell>
          <cell r="F409">
            <v>804000</v>
          </cell>
          <cell r="G409">
            <v>3216000</v>
          </cell>
        </row>
        <row r="410">
          <cell r="B410" t="str">
            <v>Uang Harian [2 ORG x 3 HR]</v>
          </cell>
          <cell r="D410">
            <v>6</v>
          </cell>
          <cell r="E410" t="str">
            <v>OH</v>
          </cell>
          <cell r="F410">
            <v>430000</v>
          </cell>
          <cell r="G410">
            <v>2580000</v>
          </cell>
        </row>
        <row r="411">
          <cell r="B411" t="str">
            <v>Jakarta - Manado [2 ORG x 1 KEG]</v>
          </cell>
          <cell r="D411">
            <v>2</v>
          </cell>
          <cell r="E411" t="str">
            <v>OK</v>
          </cell>
          <cell r="F411">
            <v>5102000</v>
          </cell>
          <cell r="G411">
            <v>10204000</v>
          </cell>
        </row>
        <row r="412">
          <cell r="B412" t="str">
            <v>Taksi [2 ORG x 1 KL]</v>
          </cell>
          <cell r="D412">
            <v>2</v>
          </cell>
          <cell r="E412" t="str">
            <v>OK</v>
          </cell>
          <cell r="F412">
            <v>788000</v>
          </cell>
          <cell r="G412">
            <v>1576000</v>
          </cell>
        </row>
        <row r="413">
          <cell r="B413" t="str">
            <v>Penginapan [2 ORG x 2 HR]</v>
          </cell>
          <cell r="D413">
            <v>4</v>
          </cell>
          <cell r="E413" t="str">
            <v>OH</v>
          </cell>
          <cell r="F413">
            <v>978000</v>
          </cell>
          <cell r="G413">
            <v>3912000</v>
          </cell>
        </row>
        <row r="414">
          <cell r="B414" t="str">
            <v>Uang Harian [2 ORG x 3 HR]</v>
          </cell>
          <cell r="D414">
            <v>6</v>
          </cell>
          <cell r="E414" t="str">
            <v>OH</v>
          </cell>
          <cell r="F414">
            <v>370000</v>
          </cell>
          <cell r="G414">
            <v>2220000</v>
          </cell>
        </row>
        <row r="415">
          <cell r="B415" t="str">
            <v>Jakarta - Palu [2 ORG x 1 KEG]</v>
          </cell>
          <cell r="D415">
            <v>2</v>
          </cell>
          <cell r="E415" t="str">
            <v>OK</v>
          </cell>
          <cell r="F415">
            <v>5113000</v>
          </cell>
          <cell r="G415">
            <v>10226000</v>
          </cell>
        </row>
        <row r="416">
          <cell r="B416" t="str">
            <v>Taksi [2 ORG x 1 KL]</v>
          </cell>
          <cell r="D416">
            <v>2</v>
          </cell>
          <cell r="E416" t="str">
            <v>OK</v>
          </cell>
          <cell r="F416">
            <v>842000</v>
          </cell>
          <cell r="G416">
            <v>1684000</v>
          </cell>
        </row>
        <row r="417">
          <cell r="B417" t="str">
            <v>Penginapan [2 ORG x 2 HR]</v>
          </cell>
          <cell r="D417">
            <v>4</v>
          </cell>
          <cell r="E417" t="str">
            <v>OH</v>
          </cell>
          <cell r="F417">
            <v>951000</v>
          </cell>
          <cell r="G417">
            <v>3804000</v>
          </cell>
        </row>
        <row r="418">
          <cell r="B418" t="str">
            <v>Uang Harian [2 ORG x 3 HR]</v>
          </cell>
          <cell r="D418">
            <v>6</v>
          </cell>
          <cell r="E418" t="str">
            <v>OH</v>
          </cell>
          <cell r="F418">
            <v>370000</v>
          </cell>
          <cell r="G418">
            <v>2220000</v>
          </cell>
        </row>
        <row r="419">
          <cell r="B419" t="str">
            <v>Jakarta - Makassar [2 ORG x 1 KEG]</v>
          </cell>
          <cell r="D419">
            <v>2</v>
          </cell>
          <cell r="E419" t="str">
            <v>OK</v>
          </cell>
          <cell r="F419">
            <v>3829000</v>
          </cell>
          <cell r="G419">
            <v>7658000</v>
          </cell>
        </row>
        <row r="420">
          <cell r="B420" t="str">
            <v>Taksi [2 ORG x 1 KL]</v>
          </cell>
          <cell r="D420">
            <v>2</v>
          </cell>
          <cell r="E420" t="str">
            <v>OK</v>
          </cell>
          <cell r="F420">
            <v>886000</v>
          </cell>
          <cell r="G420">
            <v>1772000</v>
          </cell>
        </row>
        <row r="421">
          <cell r="B421" t="str">
            <v>Penginapan [2 ORG x 2 HR]</v>
          </cell>
          <cell r="D421">
            <v>4</v>
          </cell>
          <cell r="E421" t="str">
            <v>OH</v>
          </cell>
          <cell r="F421">
            <v>745000</v>
          </cell>
          <cell r="G421">
            <v>2980000</v>
          </cell>
        </row>
        <row r="422">
          <cell r="B422" t="str">
            <v>Uang Harian [2 ORG x 3 HR]</v>
          </cell>
          <cell r="D422">
            <v>6</v>
          </cell>
          <cell r="E422" t="str">
            <v>OH</v>
          </cell>
          <cell r="F422">
            <v>430000</v>
          </cell>
          <cell r="G422">
            <v>2580000</v>
          </cell>
        </row>
        <row r="423">
          <cell r="B423" t="str">
            <v>Jakarta - Kendari [2 ORG x 1 KEG]</v>
          </cell>
          <cell r="D423">
            <v>2</v>
          </cell>
          <cell r="E423" t="str">
            <v>OK</v>
          </cell>
          <cell r="F423">
            <v>4182000</v>
          </cell>
          <cell r="G423">
            <v>8364000</v>
          </cell>
        </row>
        <row r="424">
          <cell r="B424" t="str">
            <v>Taksi [2 ORG x 1 KL]</v>
          </cell>
          <cell r="D424">
            <v>2</v>
          </cell>
          <cell r="E424" t="str">
            <v>OK</v>
          </cell>
          <cell r="F424">
            <v>854000</v>
          </cell>
          <cell r="G424">
            <v>1708000</v>
          </cell>
        </row>
        <row r="425">
          <cell r="B425" t="str">
            <v>Penginapan [21 ORG x 2 HR]</v>
          </cell>
          <cell r="D425">
            <v>4</v>
          </cell>
          <cell r="E425" t="str">
            <v>OH</v>
          </cell>
          <cell r="F425">
            <v>786000</v>
          </cell>
          <cell r="G425">
            <v>3144000</v>
          </cell>
        </row>
        <row r="426">
          <cell r="B426" t="str">
            <v>Uang Harian [2 ORG x 3 HR]</v>
          </cell>
          <cell r="D426">
            <v>6</v>
          </cell>
          <cell r="E426" t="str">
            <v>OH</v>
          </cell>
          <cell r="F426">
            <v>380000</v>
          </cell>
          <cell r="G426">
            <v>2280000</v>
          </cell>
        </row>
        <row r="427">
          <cell r="B427" t="str">
            <v>Jakarta - Ambon [2 ORG x 1 KEG]</v>
          </cell>
          <cell r="D427">
            <v>2</v>
          </cell>
          <cell r="E427" t="str">
            <v>OK</v>
          </cell>
          <cell r="F427">
            <v>7081000</v>
          </cell>
          <cell r="G427">
            <v>14162000</v>
          </cell>
        </row>
        <row r="428">
          <cell r="B428" t="str">
            <v>Taksi [2 ORG x 1 KL]</v>
          </cell>
          <cell r="D428">
            <v>2</v>
          </cell>
          <cell r="E428" t="str">
            <v>OK</v>
          </cell>
          <cell r="F428">
            <v>1088000</v>
          </cell>
          <cell r="G428">
            <v>2176000</v>
          </cell>
        </row>
        <row r="429">
          <cell r="B429" t="str">
            <v>Penginapan [2 ORG x 2 HR]</v>
          </cell>
          <cell r="D429">
            <v>4</v>
          </cell>
          <cell r="E429" t="str">
            <v>OH</v>
          </cell>
          <cell r="F429">
            <v>667000</v>
          </cell>
          <cell r="G429">
            <v>2668000</v>
          </cell>
        </row>
        <row r="430">
          <cell r="B430" t="str">
            <v>Uang Harian [2 ORG x 3 HR]</v>
          </cell>
          <cell r="D430">
            <v>6</v>
          </cell>
          <cell r="E430" t="str">
            <v>OH</v>
          </cell>
          <cell r="F430">
            <v>380000</v>
          </cell>
          <cell r="G430">
            <v>2280000</v>
          </cell>
        </row>
        <row r="431">
          <cell r="B431" t="str">
            <v>Jakarta - Jayapura [1 ORG x 1 KEG]</v>
          </cell>
          <cell r="D431">
            <v>1</v>
          </cell>
          <cell r="E431" t="str">
            <v>OK</v>
          </cell>
          <cell r="F431">
            <v>8193000</v>
          </cell>
          <cell r="G431">
            <v>8193000</v>
          </cell>
        </row>
        <row r="432">
          <cell r="B432" t="str">
            <v>Taksi [1 ORG x 1 KL]</v>
          </cell>
          <cell r="D432">
            <v>1</v>
          </cell>
          <cell r="E432" t="str">
            <v>OK</v>
          </cell>
          <cell r="F432">
            <v>1538000</v>
          </cell>
          <cell r="G432">
            <v>1538000</v>
          </cell>
        </row>
        <row r="433">
          <cell r="B433" t="str">
            <v>Penginapan [1 ORG x 2 HR]</v>
          </cell>
          <cell r="D433">
            <v>2</v>
          </cell>
          <cell r="E433" t="str">
            <v>OH</v>
          </cell>
          <cell r="F433">
            <v>1038000</v>
          </cell>
          <cell r="G433">
            <v>2076000</v>
          </cell>
        </row>
        <row r="434">
          <cell r="B434" t="str">
            <v>Uang Harian [1 ORG x 3 HR]</v>
          </cell>
          <cell r="D434">
            <v>3</v>
          </cell>
          <cell r="E434" t="str">
            <v>OH</v>
          </cell>
          <cell r="F434">
            <v>580000</v>
          </cell>
          <cell r="G434">
            <v>1740000</v>
          </cell>
        </row>
        <row r="435">
          <cell r="B435" t="str">
            <v>Jakarta - Pangkalpinang [2 ORG x 1 KEG]</v>
          </cell>
          <cell r="D435">
            <v>2</v>
          </cell>
          <cell r="E435" t="str">
            <v>OK</v>
          </cell>
          <cell r="F435">
            <v>2139000</v>
          </cell>
          <cell r="G435">
            <v>4278000</v>
          </cell>
        </row>
        <row r="436">
          <cell r="B436" t="str">
            <v>Taksi [2 ORG x 1 KL]</v>
          </cell>
          <cell r="D436">
            <v>2</v>
          </cell>
          <cell r="E436" t="str">
            <v>OK</v>
          </cell>
          <cell r="F436">
            <v>706000</v>
          </cell>
          <cell r="G436">
            <v>1412000</v>
          </cell>
        </row>
        <row r="437">
          <cell r="B437" t="str">
            <v>Penginapan [2 ORG x 2 HR]</v>
          </cell>
          <cell r="D437">
            <v>4</v>
          </cell>
          <cell r="E437" t="str">
            <v>OH</v>
          </cell>
          <cell r="F437">
            <v>649000</v>
          </cell>
          <cell r="G437">
            <v>2596000</v>
          </cell>
        </row>
        <row r="438">
          <cell r="B438" t="str">
            <v>Uang Harian [2 ORG x 3 HR]</v>
          </cell>
          <cell r="D438">
            <v>6</v>
          </cell>
          <cell r="E438" t="str">
            <v>OH</v>
          </cell>
          <cell r="F438">
            <v>410000</v>
          </cell>
          <cell r="G438">
            <v>2460000</v>
          </cell>
        </row>
        <row r="439">
          <cell r="B439" t="str">
            <v>Jakarta - Gorontalo [2 ORG x 1 KEG]</v>
          </cell>
          <cell r="D439">
            <v>2</v>
          </cell>
          <cell r="E439" t="str">
            <v>OK</v>
          </cell>
          <cell r="F439">
            <v>4824000</v>
          </cell>
          <cell r="G439">
            <v>9648000</v>
          </cell>
        </row>
        <row r="440">
          <cell r="B440" t="str">
            <v>Taksi [2 ORG x 1 KL]</v>
          </cell>
          <cell r="D440">
            <v>2</v>
          </cell>
          <cell r="E440" t="str">
            <v>OK</v>
          </cell>
          <cell r="F440">
            <v>992000</v>
          </cell>
          <cell r="G440">
            <v>1984000</v>
          </cell>
        </row>
        <row r="441">
          <cell r="B441" t="str">
            <v>Penginapan [2 ORG x 2 HR]</v>
          </cell>
          <cell r="D441">
            <v>4</v>
          </cell>
          <cell r="E441" t="str">
            <v>OH</v>
          </cell>
          <cell r="F441">
            <v>764000</v>
          </cell>
          <cell r="G441">
            <v>3056000</v>
          </cell>
        </row>
        <row r="442">
          <cell r="B442" t="str">
            <v>Uang Harian [2 ORG x 3 HR]</v>
          </cell>
          <cell r="D442">
            <v>6</v>
          </cell>
          <cell r="E442" t="str">
            <v>OH</v>
          </cell>
          <cell r="F442">
            <v>370000</v>
          </cell>
          <cell r="G442">
            <v>2220000</v>
          </cell>
        </row>
        <row r="443">
          <cell r="B443" t="str">
            <v>Jakarta - Ternate [2 ORG x 1 KEG]</v>
          </cell>
          <cell r="D443">
            <v>2</v>
          </cell>
          <cell r="E443" t="str">
            <v>OK</v>
          </cell>
          <cell r="F443">
            <v>6664000</v>
          </cell>
          <cell r="G443">
            <v>13328000</v>
          </cell>
        </row>
        <row r="444">
          <cell r="B444" t="str">
            <v>Taksi [2 ORG x 1 KL]</v>
          </cell>
          <cell r="D444">
            <v>2</v>
          </cell>
          <cell r="E444" t="str">
            <v>OK</v>
          </cell>
          <cell r="F444">
            <v>942000</v>
          </cell>
          <cell r="G444">
            <v>1884000</v>
          </cell>
        </row>
        <row r="445">
          <cell r="B445" t="str">
            <v>Penginapan [2 ORG x 2 HR]</v>
          </cell>
          <cell r="D445">
            <v>4</v>
          </cell>
          <cell r="E445" t="str">
            <v>OH</v>
          </cell>
          <cell r="F445">
            <v>605000</v>
          </cell>
          <cell r="G445">
            <v>2420000</v>
          </cell>
        </row>
        <row r="446">
          <cell r="B446" t="str">
            <v>Uang Harian [2 ORG x 3 HR]</v>
          </cell>
          <cell r="D446">
            <v>6</v>
          </cell>
          <cell r="E446" t="str">
            <v>OH</v>
          </cell>
          <cell r="F446">
            <v>430000</v>
          </cell>
          <cell r="G446">
            <v>2580000</v>
          </cell>
        </row>
        <row r="447">
          <cell r="B447" t="str">
            <v>Jakarta - Mamuju [1 ORG x 1 KEG]</v>
          </cell>
          <cell r="D447">
            <v>1</v>
          </cell>
          <cell r="E447" t="str">
            <v>OK</v>
          </cell>
          <cell r="F447">
            <v>4867000</v>
          </cell>
          <cell r="G447">
            <v>4867000</v>
          </cell>
        </row>
        <row r="448">
          <cell r="B448" t="str">
            <v>Taksi [1 ORG x 1 KL]</v>
          </cell>
          <cell r="D448">
            <v>1</v>
          </cell>
          <cell r="E448" t="str">
            <v>OK</v>
          </cell>
          <cell r="F448">
            <v>1138000</v>
          </cell>
          <cell r="G448">
            <v>1138000</v>
          </cell>
        </row>
        <row r="449">
          <cell r="B449" t="str">
            <v>Penginapan [1 ORG x 2 HR]</v>
          </cell>
          <cell r="D449">
            <v>2</v>
          </cell>
          <cell r="E449" t="str">
            <v>OH</v>
          </cell>
          <cell r="F449">
            <v>704000</v>
          </cell>
          <cell r="G449">
            <v>1408000</v>
          </cell>
        </row>
        <row r="450">
          <cell r="B450" t="str">
            <v>Uang Harian [1 ORG x 3 HR]</v>
          </cell>
          <cell r="D450">
            <v>3</v>
          </cell>
          <cell r="E450" t="str">
            <v>OH</v>
          </cell>
          <cell r="F450">
            <v>410000</v>
          </cell>
          <cell r="G450">
            <v>1230000</v>
          </cell>
        </row>
        <row r="451">
          <cell r="B451" t="str">
            <v>Jakarta - Manokwari [1 ORG x 1 KEG]</v>
          </cell>
          <cell r="D451">
            <v>1</v>
          </cell>
          <cell r="E451" t="str">
            <v>OK</v>
          </cell>
          <cell r="F451">
            <v>10824000</v>
          </cell>
          <cell r="G451">
            <v>10824000</v>
          </cell>
        </row>
        <row r="452">
          <cell r="B452" t="str">
            <v>Taksi [1 ORG x 1 KL]</v>
          </cell>
          <cell r="D452">
            <v>1</v>
          </cell>
          <cell r="E452" t="str">
            <v>OK</v>
          </cell>
          <cell r="F452">
            <v>984000</v>
          </cell>
          <cell r="G452">
            <v>984000</v>
          </cell>
        </row>
        <row r="453">
          <cell r="B453" t="str">
            <v>Penginapan [1 ORG x 2 HR]</v>
          </cell>
          <cell r="D453">
            <v>2</v>
          </cell>
          <cell r="E453" t="str">
            <v>OH</v>
          </cell>
          <cell r="F453">
            <v>967000</v>
          </cell>
          <cell r="G453">
            <v>1934000</v>
          </cell>
        </row>
        <row r="454">
          <cell r="B454" t="str">
            <v>Uang Harian [1 ORG x 3 HR]</v>
          </cell>
          <cell r="D454">
            <v>3</v>
          </cell>
          <cell r="E454" t="str">
            <v>OH</v>
          </cell>
          <cell r="F454">
            <v>480000</v>
          </cell>
          <cell r="G454">
            <v>1440000</v>
          </cell>
        </row>
        <row r="455">
          <cell r="B455" t="str">
            <v>Jakarta - Tarakan [2 ORG x 1 KEG]</v>
          </cell>
          <cell r="D455">
            <v>2</v>
          </cell>
          <cell r="E455" t="str">
            <v>OK</v>
          </cell>
          <cell r="F455">
            <v>3944000</v>
          </cell>
          <cell r="G455">
            <v>7888000</v>
          </cell>
        </row>
        <row r="456">
          <cell r="B456" t="str">
            <v>Taksi [2 ORG x 1 KL]</v>
          </cell>
          <cell r="D456">
            <v>2</v>
          </cell>
          <cell r="E456" t="str">
            <v>OK</v>
          </cell>
          <cell r="F456">
            <v>948000</v>
          </cell>
          <cell r="G456">
            <v>1896000</v>
          </cell>
        </row>
        <row r="457">
          <cell r="B457" t="str">
            <v>Penginapan [2 ORG x 2 HR]</v>
          </cell>
          <cell r="D457">
            <v>4</v>
          </cell>
          <cell r="E457" t="str">
            <v>OH</v>
          </cell>
          <cell r="F457">
            <v>904000</v>
          </cell>
          <cell r="G457">
            <v>3616000</v>
          </cell>
        </row>
        <row r="458">
          <cell r="B458" t="str">
            <v>Uang Harian [2 ORG x 3 HR]</v>
          </cell>
          <cell r="D458">
            <v>6</v>
          </cell>
          <cell r="E458" t="str">
            <v>OH</v>
          </cell>
          <cell r="F458">
            <v>430000</v>
          </cell>
          <cell r="G458">
            <v>2580000</v>
          </cell>
        </row>
        <row r="459">
          <cell r="B459" t="str">
            <v>Jakarta - Bandung [5 ORG x 1 KEG]</v>
          </cell>
          <cell r="D459">
            <v>5</v>
          </cell>
          <cell r="E459" t="str">
            <v>OK</v>
          </cell>
          <cell r="F459">
            <v>600000</v>
          </cell>
          <cell r="G459">
            <v>3000000</v>
          </cell>
        </row>
        <row r="460">
          <cell r="B460" t="str">
            <v>Penginapan [5 ORG x 2 HR]</v>
          </cell>
          <cell r="D460">
            <v>10</v>
          </cell>
          <cell r="E460" t="str">
            <v>OH</v>
          </cell>
          <cell r="F460">
            <v>686000</v>
          </cell>
          <cell r="G460">
            <v>6860000</v>
          </cell>
        </row>
        <row r="461">
          <cell r="B461" t="str">
            <v>Uang Harian [5 ORG x 3 HR]</v>
          </cell>
          <cell r="D461">
            <v>15</v>
          </cell>
          <cell r="E461" t="str">
            <v>OH</v>
          </cell>
          <cell r="F461">
            <v>430000</v>
          </cell>
          <cell r="G461">
            <v>6450000</v>
          </cell>
        </row>
        <row r="462">
          <cell r="B462" t="str">
            <v>Jakarta - Banten [2 ORG x 1 KEG]</v>
          </cell>
          <cell r="D462">
            <v>2</v>
          </cell>
          <cell r="E462" t="str">
            <v>OK</v>
          </cell>
          <cell r="F462">
            <v>600000</v>
          </cell>
          <cell r="G462">
            <v>1200000</v>
          </cell>
        </row>
        <row r="463">
          <cell r="B463" t="str">
            <v>Penginapan [2 ORG x 2 HR]</v>
          </cell>
          <cell r="D463">
            <v>4</v>
          </cell>
          <cell r="E463" t="str">
            <v>OH</v>
          </cell>
          <cell r="F463">
            <v>724000</v>
          </cell>
          <cell r="G463">
            <v>2896000</v>
          </cell>
        </row>
        <row r="464">
          <cell r="B464" t="str">
            <v>Uang Harian [2 ORG x 3 HR]</v>
          </cell>
          <cell r="D464">
            <v>6</v>
          </cell>
          <cell r="E464" t="str">
            <v>OH</v>
          </cell>
          <cell r="F464">
            <v>370000</v>
          </cell>
          <cell r="G464">
            <v>2220000</v>
          </cell>
        </row>
        <row r="465">
          <cell r="B465" t="str">
            <v>Jakarta [1 ORG x 6 KEG]</v>
          </cell>
          <cell r="D465">
            <v>7</v>
          </cell>
          <cell r="E465" t="str">
            <v>OK</v>
          </cell>
          <cell r="F465">
            <v>150000</v>
          </cell>
          <cell r="G465">
            <v>1050000</v>
          </cell>
        </row>
        <row r="466">
          <cell r="B466" t="str">
            <v>Uang Harian [1 ORG x 7 HR]</v>
          </cell>
          <cell r="D466">
            <v>7</v>
          </cell>
          <cell r="E466" t="str">
            <v>OH</v>
          </cell>
          <cell r="F466">
            <v>210000</v>
          </cell>
          <cell r="G466">
            <v>1470000</v>
          </cell>
        </row>
        <row r="467">
          <cell r="B467" t="str">
            <v>Menghadiri Kegiatan Rapat/Seminar/Workshop</v>
          </cell>
          <cell r="G467">
            <v>137004000</v>
          </cell>
        </row>
        <row r="468">
          <cell r="B468" t="str">
            <v>Belanja Perjalanan Dinas Biasa</v>
          </cell>
          <cell r="G468">
            <v>137004000</v>
          </cell>
        </row>
        <row r="469">
          <cell r="B469" t="str">
            <v>Transport Jakarta - Jawa Barat [2 ORG x 21 KEG]</v>
          </cell>
          <cell r="D469">
            <v>42</v>
          </cell>
          <cell r="E469" t="str">
            <v>OK</v>
          </cell>
          <cell r="F469">
            <v>600000</v>
          </cell>
          <cell r="G469">
            <v>25200000</v>
          </cell>
        </row>
        <row r="470">
          <cell r="B470" t="str">
            <v>Uang Harian [21 KEG x 2 ORG x 3 HR]</v>
          </cell>
          <cell r="D470">
            <v>126</v>
          </cell>
          <cell r="E470" t="str">
            <v>OH</v>
          </cell>
          <cell r="F470">
            <v>430000</v>
          </cell>
          <cell r="G470">
            <v>54180000</v>
          </cell>
        </row>
        <row r="471">
          <cell r="B471" t="str">
            <v>Penginapan [21 KEG x 2 ORG x 2 HR]</v>
          </cell>
          <cell r="D471">
            <v>84</v>
          </cell>
          <cell r="E471" t="str">
            <v>OH</v>
          </cell>
          <cell r="F471">
            <v>686000</v>
          </cell>
          <cell r="G471">
            <v>57624000</v>
          </cell>
        </row>
        <row r="472">
          <cell r="B472" t="str">
            <v>Jasa Technical Assistance Siskohat</v>
          </cell>
          <cell r="G472">
            <v>423600000</v>
          </cell>
        </row>
        <row r="473">
          <cell r="B473" t="str">
            <v>Belanja Jasa Lainnya</v>
          </cell>
          <cell r="G473">
            <v>423600000</v>
          </cell>
        </row>
        <row r="474">
          <cell r="B474" t="str">
            <v>Help Desk Siskohat [3 ORG x 12 BLN]</v>
          </cell>
          <cell r="D474">
            <v>36</v>
          </cell>
          <cell r="E474" t="str">
            <v>OB</v>
          </cell>
          <cell r="F474">
            <v>8100000</v>
          </cell>
          <cell r="G474">
            <v>291600000</v>
          </cell>
        </row>
        <row r="475">
          <cell r="B475" t="str">
            <v>Network Administrator [1 ORG x 12 BLN]</v>
          </cell>
          <cell r="D475">
            <v>12</v>
          </cell>
          <cell r="E475" t="str">
            <v>OB</v>
          </cell>
          <cell r="F475">
            <v>11000000</v>
          </cell>
          <cell r="G475">
            <v>132000000</v>
          </cell>
        </row>
        <row r="476">
          <cell r="B476" t="str">
            <v>Maintenance Aplikasi dan Perangkat Server</v>
          </cell>
          <cell r="G476">
            <v>2800000000</v>
          </cell>
        </row>
        <row r="477">
          <cell r="B477" t="str">
            <v>Belanja Jasa Lainnya</v>
          </cell>
          <cell r="G477">
            <v>2800000000</v>
          </cell>
        </row>
        <row r="478">
          <cell r="B478" t="str">
            <v>Jasa Maintenance Aplikasi dan Perangkat Server</v>
          </cell>
          <cell r="D478">
            <v>1</v>
          </cell>
          <cell r="E478" t="str">
            <v>THN</v>
          </cell>
          <cell r="F478">
            <v>2800000000</v>
          </cell>
          <cell r="G478">
            <v>2800000000</v>
          </cell>
        </row>
        <row r="479">
          <cell r="B479" t="str">
            <v>Pendampingan Integrasi Sistem Wukala, e-Hajj dan e-Umrah di Arab Saudi</v>
          </cell>
          <cell r="G479">
            <v>291560000</v>
          </cell>
        </row>
        <row r="480">
          <cell r="B480" t="str">
            <v>Belanja Perjalanan Dinas Lainnya - Luar Negeri</v>
          </cell>
          <cell r="G480">
            <v>291560000</v>
          </cell>
        </row>
        <row r="481">
          <cell r="B481" t="str">
            <v>Jakarta - Jeddah PP</v>
          </cell>
          <cell r="D481">
            <v>5</v>
          </cell>
          <cell r="E481" t="str">
            <v>ORG</v>
          </cell>
          <cell r="F481">
            <v>25000000</v>
          </cell>
          <cell r="G481">
            <v>125000000</v>
          </cell>
        </row>
        <row r="482">
          <cell r="B482" t="str">
            <v>Uang Harian / Lump Sum [5 ORG x 8 HR]</v>
          </cell>
          <cell r="D482">
            <v>40</v>
          </cell>
          <cell r="E482" t="str">
            <v>OH</v>
          </cell>
          <cell r="F482">
            <v>3500000</v>
          </cell>
          <cell r="G482">
            <v>140000000</v>
          </cell>
        </row>
        <row r="483">
          <cell r="B483" t="str">
            <v>Uang Harian / Lump Sum 40% [5 ORG x 2 HR]</v>
          </cell>
          <cell r="D483">
            <v>10</v>
          </cell>
          <cell r="E483" t="str">
            <v>OH</v>
          </cell>
          <cell r="F483">
            <v>1400000</v>
          </cell>
          <cell r="G483">
            <v>14000000</v>
          </cell>
        </row>
        <row r="484">
          <cell r="B484" t="str">
            <v>Biaya Visa</v>
          </cell>
          <cell r="D484">
            <v>5</v>
          </cell>
          <cell r="E484" t="str">
            <v>ORG</v>
          </cell>
          <cell r="F484">
            <v>2000000</v>
          </cell>
          <cell r="G484">
            <v>10000000</v>
          </cell>
        </row>
        <row r="485">
          <cell r="B485" t="str">
            <v xml:space="preserve">Taksi </v>
          </cell>
          <cell r="D485">
            <v>5</v>
          </cell>
          <cell r="E485" t="str">
            <v>ORG</v>
          </cell>
          <cell r="F485">
            <v>512000</v>
          </cell>
          <cell r="G485">
            <v>2560000</v>
          </cell>
        </row>
        <row r="486">
          <cell r="B486" t="str">
            <v>Evaluasi Digitalisasi Layanan dengan Esselon II dan Kanwil/Kankemenag Kab/Kota</v>
          </cell>
          <cell r="G486">
            <v>646598000</v>
          </cell>
        </row>
        <row r="487">
          <cell r="B487" t="str">
            <v>Belanja Bahan</v>
          </cell>
          <cell r="G487">
            <v>23500000</v>
          </cell>
        </row>
        <row r="488">
          <cell r="B488" t="str">
            <v xml:space="preserve">  - Spanduk</v>
          </cell>
          <cell r="D488">
            <v>2</v>
          </cell>
          <cell r="E488" t="str">
            <v>BH</v>
          </cell>
          <cell r="F488">
            <v>750000</v>
          </cell>
          <cell r="G488">
            <v>1500000</v>
          </cell>
        </row>
        <row r="489">
          <cell r="B489" t="str">
            <v xml:space="preserve">  - Perlengkapan Peserta</v>
          </cell>
          <cell r="D489">
            <v>88</v>
          </cell>
          <cell r="E489" t="str">
            <v>BH</v>
          </cell>
          <cell r="F489">
            <v>250000</v>
          </cell>
          <cell r="G489">
            <v>22000000</v>
          </cell>
        </row>
        <row r="490">
          <cell r="B490" t="str">
            <v>Honor Output Kegiatan</v>
          </cell>
          <cell r="G490">
            <v>2350000</v>
          </cell>
        </row>
        <row r="491">
          <cell r="B491" t="str">
            <v>- Honorarium Penanggung Jawab Panitia1ORGX 1 KEG</v>
          </cell>
          <cell r="D491">
            <v>1</v>
          </cell>
          <cell r="E491" t="str">
            <v>OK</v>
          </cell>
          <cell r="F491">
            <v>450000</v>
          </cell>
          <cell r="G491">
            <v>450000</v>
          </cell>
        </row>
        <row r="492">
          <cell r="B492" t="str">
            <v>- Honorarium Ketua Panitia 1 ORGX 1 KEG</v>
          </cell>
          <cell r="D492">
            <v>1</v>
          </cell>
          <cell r="E492" t="str">
            <v>OK</v>
          </cell>
          <cell r="F492">
            <v>400000</v>
          </cell>
          <cell r="G492">
            <v>400000</v>
          </cell>
        </row>
        <row r="493">
          <cell r="B493" t="str">
            <v>- Honorarium Sekretaris Panitia1 ORGX 1 KEG</v>
          </cell>
          <cell r="D493">
            <v>1</v>
          </cell>
          <cell r="E493" t="str">
            <v>OK</v>
          </cell>
          <cell r="F493">
            <v>300000</v>
          </cell>
          <cell r="G493">
            <v>300000</v>
          </cell>
        </row>
        <row r="494">
          <cell r="B494" t="str">
            <v>- Honorarium Anggota Panitia 4 ORGX 1 KEG</v>
          </cell>
          <cell r="D494">
            <v>4</v>
          </cell>
          <cell r="E494" t="str">
            <v>OK</v>
          </cell>
          <cell r="F494">
            <v>300000</v>
          </cell>
          <cell r="G494">
            <v>1200000</v>
          </cell>
        </row>
        <row r="495">
          <cell r="B495" t="str">
            <v>Belanja Jasa Profesi</v>
          </cell>
          <cell r="G495">
            <v>10100000</v>
          </cell>
        </row>
        <row r="496">
          <cell r="B496" t="str">
            <v>- Honorarium Narasumber Luar4 ORGx2JPLX 1 KEG</v>
          </cell>
          <cell r="D496">
            <v>8</v>
          </cell>
          <cell r="E496" t="str">
            <v>OK</v>
          </cell>
          <cell r="F496">
            <v>1000000</v>
          </cell>
          <cell r="G496">
            <v>8000000</v>
          </cell>
        </row>
        <row r="497">
          <cell r="B497" t="str">
            <v>- Honorarium Moderator3 ORGX 1 KEG</v>
          </cell>
          <cell r="D497">
            <v>3</v>
          </cell>
          <cell r="E497" t="str">
            <v>OK</v>
          </cell>
          <cell r="F497">
            <v>700000</v>
          </cell>
          <cell r="G497">
            <v>2100000</v>
          </cell>
        </row>
        <row r="498">
          <cell r="B498" t="str">
            <v>Belanja Perjalanan Dinas Biasa</v>
          </cell>
          <cell r="G498">
            <v>19996000</v>
          </cell>
        </row>
        <row r="499">
          <cell r="B499" t="str">
            <v>&gt; Tim Advance</v>
          </cell>
        </row>
        <row r="500">
          <cell r="B500" t="str">
            <v>- Jakarta - Yogyakarta [4 ORG x 1 KEG]</v>
          </cell>
          <cell r="D500">
            <v>4</v>
          </cell>
          <cell r="E500" t="str">
            <v>OK</v>
          </cell>
          <cell r="F500">
            <v>2268000</v>
          </cell>
          <cell r="G500">
            <v>9072000</v>
          </cell>
        </row>
        <row r="501">
          <cell r="B501" t="str">
            <v>- Taksi [4 ORG x 1 KL]</v>
          </cell>
          <cell r="D501">
            <v>4</v>
          </cell>
          <cell r="E501" t="str">
            <v>OK</v>
          </cell>
          <cell r="F501">
            <v>1046000</v>
          </cell>
          <cell r="G501">
            <v>4184000</v>
          </cell>
        </row>
        <row r="502">
          <cell r="B502" t="str">
            <v>- Penginapan [4 ORG x1 HR]</v>
          </cell>
          <cell r="D502">
            <v>4</v>
          </cell>
          <cell r="E502" t="str">
            <v>OH</v>
          </cell>
          <cell r="F502">
            <v>845000</v>
          </cell>
          <cell r="G502">
            <v>3380000</v>
          </cell>
        </row>
        <row r="503">
          <cell r="B503" t="str">
            <v>- Uang Harian [4 ORG x 2 HR]</v>
          </cell>
          <cell r="D503">
            <v>8</v>
          </cell>
          <cell r="E503" t="str">
            <v>OH</v>
          </cell>
          <cell r="F503">
            <v>420000</v>
          </cell>
          <cell r="G503">
            <v>3360000</v>
          </cell>
        </row>
        <row r="504">
          <cell r="B504" t="str">
            <v>Belanja Perjalanan Dinas Paket Meeting Luar Kota</v>
          </cell>
          <cell r="G504">
            <v>196590000</v>
          </cell>
        </row>
        <row r="505">
          <cell r="B505" t="str">
            <v xml:space="preserve">  - Fullboard Panitia 8 ORGx2HARI</v>
          </cell>
          <cell r="D505">
            <v>16</v>
          </cell>
          <cell r="E505" t="str">
            <v>OK</v>
          </cell>
          <cell r="F505">
            <v>750000</v>
          </cell>
          <cell r="G505">
            <v>12000000</v>
          </cell>
        </row>
        <row r="506">
          <cell r="B506" t="str">
            <v xml:space="preserve">  - Fullboard Peserta 88 ORGx2HARI</v>
          </cell>
          <cell r="D506">
            <v>176</v>
          </cell>
          <cell r="E506" t="str">
            <v>OK</v>
          </cell>
          <cell r="F506">
            <v>750000</v>
          </cell>
          <cell r="G506">
            <v>132000000</v>
          </cell>
        </row>
        <row r="507">
          <cell r="B507" t="str">
            <v xml:space="preserve">  - Uang Harian Fullboad Panitia 8 ORGx3HARI</v>
          </cell>
          <cell r="D507">
            <v>24</v>
          </cell>
          <cell r="E507" t="str">
            <v>OK</v>
          </cell>
          <cell r="F507">
            <v>180000</v>
          </cell>
          <cell r="G507">
            <v>4320000</v>
          </cell>
        </row>
        <row r="508">
          <cell r="B508" t="str">
            <v xml:space="preserve">  - Uang Harian Fullboad Peserta 88 ORGx3HARI</v>
          </cell>
          <cell r="D508">
            <v>264</v>
          </cell>
          <cell r="E508" t="str">
            <v>OK</v>
          </cell>
          <cell r="F508">
            <v>180000</v>
          </cell>
          <cell r="G508">
            <v>47520000</v>
          </cell>
        </row>
        <row r="509">
          <cell r="B509" t="str">
            <v xml:space="preserve">  - Transport Panitia dan Peserta Daerah</v>
          </cell>
          <cell r="D509">
            <v>5</v>
          </cell>
          <cell r="E509" t="str">
            <v>OK</v>
          </cell>
          <cell r="F509">
            <v>150000</v>
          </cell>
          <cell r="G509">
            <v>750000</v>
          </cell>
        </row>
        <row r="510">
          <cell r="B510" t="str">
            <v>Belanja Perjalanan Dinas Biasa</v>
          </cell>
          <cell r="G510">
            <v>394062000</v>
          </cell>
        </row>
        <row r="511">
          <cell r="B511" t="str">
            <v xml:space="preserve">  -  Banda Aceh - Yogyakarta 2ORGx1KEG</v>
          </cell>
          <cell r="D511">
            <v>2</v>
          </cell>
          <cell r="E511" t="str">
            <v>OK</v>
          </cell>
          <cell r="F511">
            <v>6760000</v>
          </cell>
          <cell r="G511">
            <v>13520000</v>
          </cell>
        </row>
        <row r="512">
          <cell r="B512" t="str">
            <v xml:space="preserve">  - Taksi 2ORGx1KALI</v>
          </cell>
          <cell r="D512">
            <v>2</v>
          </cell>
          <cell r="E512" t="str">
            <v>OK</v>
          </cell>
          <cell r="F512">
            <v>766000</v>
          </cell>
          <cell r="G512">
            <v>1532000</v>
          </cell>
        </row>
        <row r="513">
          <cell r="B513" t="str">
            <v xml:space="preserve">  - Medan - Yogyakarta 2 ORGx1KEG</v>
          </cell>
          <cell r="D513">
            <v>2</v>
          </cell>
          <cell r="E513" t="str">
            <v>OK</v>
          </cell>
          <cell r="F513">
            <v>4770000</v>
          </cell>
          <cell r="G513">
            <v>9540000</v>
          </cell>
        </row>
        <row r="514">
          <cell r="B514" t="str">
            <v xml:space="preserve">  - Taksi 2ORGx1KALI</v>
          </cell>
          <cell r="D514">
            <v>2</v>
          </cell>
          <cell r="E514" t="str">
            <v>OK</v>
          </cell>
          <cell r="F514">
            <v>1150000</v>
          </cell>
          <cell r="G514">
            <v>2300000</v>
          </cell>
        </row>
        <row r="515">
          <cell r="B515" t="str">
            <v xml:space="preserve">  - Padang - Yogyakarta 2ORGx1KEG</v>
          </cell>
          <cell r="D515">
            <v>2</v>
          </cell>
          <cell r="E515" t="str">
            <v>OK</v>
          </cell>
          <cell r="F515">
            <v>4000000</v>
          </cell>
          <cell r="G515">
            <v>8000000</v>
          </cell>
        </row>
        <row r="516">
          <cell r="B516" t="str">
            <v xml:space="preserve">  - Taksi 2ORGx1KALI</v>
          </cell>
          <cell r="D516">
            <v>2</v>
          </cell>
          <cell r="E516" t="str">
            <v>OK</v>
          </cell>
          <cell r="F516">
            <v>914000</v>
          </cell>
          <cell r="G516">
            <v>1828000</v>
          </cell>
        </row>
        <row r="517">
          <cell r="B517" t="str">
            <v xml:space="preserve">  - Riau - Yogyakarta 2ORGx1KEG</v>
          </cell>
          <cell r="D517">
            <v>2</v>
          </cell>
          <cell r="E517" t="str">
            <v>OK</v>
          </cell>
          <cell r="F517">
            <v>4054000</v>
          </cell>
          <cell r="G517">
            <v>8108000</v>
          </cell>
        </row>
        <row r="518">
          <cell r="B518" t="str">
            <v xml:space="preserve">  - Taksi 2ORGx1KALI</v>
          </cell>
          <cell r="D518">
            <v>2</v>
          </cell>
          <cell r="E518" t="str">
            <v>OK</v>
          </cell>
          <cell r="F518">
            <v>736000</v>
          </cell>
          <cell r="G518">
            <v>1472000</v>
          </cell>
        </row>
        <row r="519">
          <cell r="B519" t="str">
            <v xml:space="preserve">  - Jambi- Yogyakarta 2ORGx1KEG</v>
          </cell>
          <cell r="D519">
            <v>2</v>
          </cell>
          <cell r="E519" t="str">
            <v>OK</v>
          </cell>
          <cell r="F519">
            <v>4728000</v>
          </cell>
          <cell r="G519">
            <v>9456000</v>
          </cell>
        </row>
        <row r="520">
          <cell r="B520" t="str">
            <v xml:space="preserve">  - Taksi 2ORGx1KALI</v>
          </cell>
          <cell r="D520">
            <v>2</v>
          </cell>
          <cell r="E520" t="str">
            <v>OK</v>
          </cell>
          <cell r="F520">
            <v>806000</v>
          </cell>
          <cell r="G520">
            <v>1612000</v>
          </cell>
        </row>
        <row r="521">
          <cell r="B521" t="str">
            <v xml:space="preserve">  - Palembang - Yogyakarta 2ORGx1KEG</v>
          </cell>
          <cell r="D521">
            <v>2</v>
          </cell>
          <cell r="E521" t="str">
            <v>OK</v>
          </cell>
          <cell r="F521">
            <v>3380000</v>
          </cell>
          <cell r="G521">
            <v>6760000</v>
          </cell>
        </row>
        <row r="522">
          <cell r="B522" t="str">
            <v xml:space="preserve">  - Taksi 2ORGx1KALI</v>
          </cell>
          <cell r="D522">
            <v>2</v>
          </cell>
          <cell r="E522" t="str">
            <v>OK</v>
          </cell>
          <cell r="F522">
            <v>892000</v>
          </cell>
          <cell r="G522">
            <v>1784000</v>
          </cell>
        </row>
        <row r="523">
          <cell r="B523" t="str">
            <v xml:space="preserve">  - Bengkulu - Yogyakarta 2ORGx1KEG</v>
          </cell>
          <cell r="D523">
            <v>2</v>
          </cell>
          <cell r="E523" t="str">
            <v>OK</v>
          </cell>
          <cell r="F523">
            <v>4889000</v>
          </cell>
          <cell r="G523">
            <v>9778000</v>
          </cell>
        </row>
        <row r="524">
          <cell r="B524" t="str">
            <v xml:space="preserve">  - Taksi 2ORGx1KALI</v>
          </cell>
          <cell r="D524">
            <v>2</v>
          </cell>
          <cell r="E524" t="str">
            <v>OK</v>
          </cell>
          <cell r="F524">
            <v>730000</v>
          </cell>
          <cell r="G524">
            <v>1460000</v>
          </cell>
        </row>
        <row r="525">
          <cell r="B525" t="str">
            <v xml:space="preserve">  - Bandar Lampung - Yogyakarta  2ORGx1KEG</v>
          </cell>
          <cell r="D525">
            <v>2</v>
          </cell>
          <cell r="E525" t="str">
            <v>OK</v>
          </cell>
          <cell r="F525">
            <v>3851000</v>
          </cell>
          <cell r="G525">
            <v>7702000</v>
          </cell>
        </row>
        <row r="526">
          <cell r="B526" t="str">
            <v xml:space="preserve">  - Taksi 2ORGx1KALI</v>
          </cell>
          <cell r="D526">
            <v>2</v>
          </cell>
          <cell r="E526" t="str">
            <v>OK</v>
          </cell>
          <cell r="F526">
            <v>848000</v>
          </cell>
          <cell r="G526">
            <v>1696000</v>
          </cell>
        </row>
        <row r="527">
          <cell r="B527" t="str">
            <v xml:space="preserve">  -  Batam - Yogyakarta 2ORGx1KEG</v>
          </cell>
          <cell r="D527">
            <v>2</v>
          </cell>
          <cell r="E527" t="str">
            <v>OK</v>
          </cell>
          <cell r="F527">
            <v>5156000</v>
          </cell>
          <cell r="G527">
            <v>10312000</v>
          </cell>
        </row>
        <row r="528">
          <cell r="B528" t="str">
            <v xml:space="preserve">  - Taksi 2ORGx1KALI</v>
          </cell>
          <cell r="D528">
            <v>2</v>
          </cell>
          <cell r="E528" t="str">
            <v>OK</v>
          </cell>
          <cell r="F528">
            <v>842000</v>
          </cell>
          <cell r="G528">
            <v>1684000</v>
          </cell>
        </row>
        <row r="529">
          <cell r="B529" t="str">
            <v xml:space="preserve">  - Semarang - Yogyakarta 2ORGx1KEG</v>
          </cell>
          <cell r="D529">
            <v>1</v>
          </cell>
          <cell r="E529" t="str">
            <v>OK</v>
          </cell>
          <cell r="F529">
            <v>1000000</v>
          </cell>
          <cell r="G529">
            <v>1000000</v>
          </cell>
        </row>
        <row r="530">
          <cell r="B530" t="str">
            <v xml:space="preserve">  - Taksi2ORGx1KALI</v>
          </cell>
          <cell r="D530">
            <v>1</v>
          </cell>
          <cell r="E530" t="str">
            <v>OK</v>
          </cell>
          <cell r="F530">
            <v>750000</v>
          </cell>
          <cell r="G530">
            <v>750000</v>
          </cell>
        </row>
        <row r="531">
          <cell r="B531" t="str">
            <v xml:space="preserve">  -  Yogyakarta 2ORGx1KEG</v>
          </cell>
          <cell r="D531">
            <v>5</v>
          </cell>
          <cell r="E531" t="str">
            <v>OK</v>
          </cell>
          <cell r="F531">
            <v>150000</v>
          </cell>
          <cell r="G531">
            <v>750000</v>
          </cell>
        </row>
        <row r="532">
          <cell r="B532" t="str">
            <v xml:space="preserve">  - Surabaya - Yogyakarta 2ORGx1KEG</v>
          </cell>
          <cell r="D532">
            <v>2</v>
          </cell>
          <cell r="E532" t="str">
            <v>OK</v>
          </cell>
          <cell r="F532">
            <v>4942000</v>
          </cell>
          <cell r="G532">
            <v>9884000</v>
          </cell>
        </row>
        <row r="533">
          <cell r="B533" t="str">
            <v xml:space="preserve">  - Taksi 2ORGx1KALI</v>
          </cell>
          <cell r="D533">
            <v>2</v>
          </cell>
          <cell r="E533" t="str">
            <v>OK</v>
          </cell>
          <cell r="F533">
            <v>978000</v>
          </cell>
          <cell r="G533">
            <v>1956000</v>
          </cell>
        </row>
        <row r="534">
          <cell r="B534" t="str">
            <v xml:space="preserve">  - Denpasar - Yogyakarta 2ORGx1KEG</v>
          </cell>
          <cell r="D534">
            <v>2</v>
          </cell>
          <cell r="E534" t="str">
            <v>OK</v>
          </cell>
          <cell r="F534">
            <v>2481000</v>
          </cell>
          <cell r="G534">
            <v>4962000</v>
          </cell>
        </row>
        <row r="535">
          <cell r="B535" t="str">
            <v xml:space="preserve">  - Taksi 2ORGx1KALI</v>
          </cell>
          <cell r="D535">
            <v>2</v>
          </cell>
          <cell r="E535" t="str">
            <v>OK</v>
          </cell>
          <cell r="F535">
            <v>988000</v>
          </cell>
          <cell r="G535">
            <v>1976000</v>
          </cell>
        </row>
        <row r="536">
          <cell r="B536" t="str">
            <v xml:space="preserve">  - Mataram - Yogyakarta 2ORGx1KEG</v>
          </cell>
          <cell r="D536">
            <v>2</v>
          </cell>
          <cell r="E536" t="str">
            <v>OK</v>
          </cell>
          <cell r="F536">
            <v>2781000</v>
          </cell>
          <cell r="G536">
            <v>5562000</v>
          </cell>
        </row>
        <row r="537">
          <cell r="B537" t="str">
            <v xml:space="preserve">  - Taksi 2ORGx1KALI</v>
          </cell>
          <cell r="D537">
            <v>2</v>
          </cell>
          <cell r="E537" t="str">
            <v>OK</v>
          </cell>
          <cell r="F537">
            <v>996000</v>
          </cell>
          <cell r="G537">
            <v>1992000</v>
          </cell>
        </row>
        <row r="538">
          <cell r="B538" t="str">
            <v xml:space="preserve">  - Kupang - Yogyakarta 2ORGx1KEG</v>
          </cell>
          <cell r="D538">
            <v>2</v>
          </cell>
          <cell r="E538" t="str">
            <v>OK</v>
          </cell>
          <cell r="F538">
            <v>4182000</v>
          </cell>
          <cell r="G538">
            <v>8364000</v>
          </cell>
        </row>
        <row r="539">
          <cell r="B539" t="str">
            <v xml:space="preserve">  - Taksi 2ORGx1KALI</v>
          </cell>
          <cell r="D539">
            <v>2</v>
          </cell>
          <cell r="E539" t="str">
            <v>OK</v>
          </cell>
          <cell r="F539">
            <v>766000</v>
          </cell>
          <cell r="G539">
            <v>1532000</v>
          </cell>
        </row>
        <row r="540">
          <cell r="B540" t="str">
            <v xml:space="preserve">  - Pontianak - Yogyakarta 2ORGx1KEG</v>
          </cell>
          <cell r="D540">
            <v>2</v>
          </cell>
          <cell r="E540" t="str">
            <v>OK</v>
          </cell>
          <cell r="F540">
            <v>3840000</v>
          </cell>
          <cell r="G540">
            <v>7680000</v>
          </cell>
        </row>
        <row r="541">
          <cell r="B541" t="str">
            <v xml:space="preserve">  - Taksi 2ORGx1KALI</v>
          </cell>
          <cell r="D541">
            <v>2</v>
          </cell>
          <cell r="E541" t="str">
            <v>OK</v>
          </cell>
          <cell r="F541">
            <v>876000</v>
          </cell>
          <cell r="G541">
            <v>1752000</v>
          </cell>
        </row>
        <row r="542">
          <cell r="B542" t="str">
            <v xml:space="preserve">  - Palangkaraya - Yogyakarta 2ORGx1KEG</v>
          </cell>
          <cell r="D542">
            <v>2</v>
          </cell>
          <cell r="E542" t="str">
            <v>OK</v>
          </cell>
          <cell r="F542">
            <v>4022000</v>
          </cell>
          <cell r="G542">
            <v>8044000</v>
          </cell>
        </row>
        <row r="543">
          <cell r="B543" t="str">
            <v xml:space="preserve">  - Taksi 2ORGx1KALI</v>
          </cell>
          <cell r="D543">
            <v>2</v>
          </cell>
          <cell r="E543" t="str">
            <v>OK</v>
          </cell>
          <cell r="F543">
            <v>802000</v>
          </cell>
          <cell r="G543">
            <v>1604000</v>
          </cell>
        </row>
        <row r="544">
          <cell r="B544" t="str">
            <v xml:space="preserve">  - Banjarmasin - Yogyakarta 2ORGx1KEG</v>
          </cell>
          <cell r="D544">
            <v>2</v>
          </cell>
          <cell r="E544" t="str">
            <v>OK</v>
          </cell>
          <cell r="F544">
            <v>5263000</v>
          </cell>
          <cell r="G544">
            <v>10526000</v>
          </cell>
        </row>
        <row r="545">
          <cell r="B545" t="str">
            <v xml:space="preserve">  - Taksi 2ORGx1KALI</v>
          </cell>
          <cell r="D545">
            <v>2</v>
          </cell>
          <cell r="E545" t="str">
            <v>OK</v>
          </cell>
          <cell r="F545">
            <v>872000</v>
          </cell>
          <cell r="G545">
            <v>1744000</v>
          </cell>
        </row>
        <row r="546">
          <cell r="B546" t="str">
            <v xml:space="preserve">  - Samarinda - Yogyakarta 2ORGx1KEG</v>
          </cell>
          <cell r="D546">
            <v>2</v>
          </cell>
          <cell r="E546" t="str">
            <v>OK</v>
          </cell>
          <cell r="F546">
            <v>6065000</v>
          </cell>
          <cell r="G546">
            <v>12130000</v>
          </cell>
        </row>
        <row r="547">
          <cell r="B547" t="str">
            <v xml:space="preserve">  - Taksi 2ORGx1KALI</v>
          </cell>
          <cell r="D547">
            <v>2</v>
          </cell>
          <cell r="E547" t="str">
            <v>OK</v>
          </cell>
          <cell r="F547">
            <v>886000</v>
          </cell>
          <cell r="G547">
            <v>1772000</v>
          </cell>
        </row>
        <row r="548">
          <cell r="B548" t="str">
            <v xml:space="preserve">  - Manado - Yogyakarta 2ORGx1KEG</v>
          </cell>
          <cell r="D548">
            <v>2</v>
          </cell>
          <cell r="E548" t="str">
            <v>OK</v>
          </cell>
          <cell r="F548">
            <v>5722000</v>
          </cell>
          <cell r="G548">
            <v>11444000</v>
          </cell>
        </row>
        <row r="549">
          <cell r="B549" t="str">
            <v xml:space="preserve">  - Taksi 2ORGx1KALI</v>
          </cell>
          <cell r="D549">
            <v>2</v>
          </cell>
          <cell r="E549" t="str">
            <v>OK</v>
          </cell>
          <cell r="F549">
            <v>810000</v>
          </cell>
          <cell r="G549">
            <v>1620000</v>
          </cell>
        </row>
        <row r="550">
          <cell r="B550" t="str">
            <v xml:space="preserve">  -  Palu - Yogyakarta 2ORGx1KEG</v>
          </cell>
          <cell r="D550">
            <v>2</v>
          </cell>
          <cell r="E550" t="str">
            <v>OK</v>
          </cell>
          <cell r="F550">
            <v>7381000</v>
          </cell>
          <cell r="G550">
            <v>14762000</v>
          </cell>
        </row>
        <row r="551">
          <cell r="B551" t="str">
            <v xml:space="preserve">  - Taksi 2ORGx1KALI</v>
          </cell>
          <cell r="D551">
            <v>2</v>
          </cell>
          <cell r="E551" t="str">
            <v>OK</v>
          </cell>
          <cell r="F551">
            <v>842000</v>
          </cell>
          <cell r="G551">
            <v>1684000</v>
          </cell>
        </row>
        <row r="552">
          <cell r="B552" t="str">
            <v xml:space="preserve">  - Makassar - Yogyakarta 2ORGx1KEG</v>
          </cell>
          <cell r="D552">
            <v>2</v>
          </cell>
          <cell r="E552" t="str">
            <v>OK</v>
          </cell>
          <cell r="F552">
            <v>3893000</v>
          </cell>
          <cell r="G552">
            <v>7786000</v>
          </cell>
        </row>
        <row r="553">
          <cell r="B553" t="str">
            <v xml:space="preserve">  - Taksi 2ORGx1KALI</v>
          </cell>
          <cell r="D553">
            <v>2</v>
          </cell>
          <cell r="E553" t="str">
            <v>OK</v>
          </cell>
          <cell r="F553">
            <v>908000</v>
          </cell>
          <cell r="G553">
            <v>1816000</v>
          </cell>
        </row>
        <row r="554">
          <cell r="B554" t="str">
            <v xml:space="preserve">  - Kendari - Yogyakarta 2ORGx1KEG</v>
          </cell>
          <cell r="D554">
            <v>2</v>
          </cell>
          <cell r="E554" t="str">
            <v>OK</v>
          </cell>
          <cell r="F554">
            <v>4706000</v>
          </cell>
          <cell r="G554">
            <v>9412000</v>
          </cell>
        </row>
        <row r="555">
          <cell r="B555" t="str">
            <v xml:space="preserve">  - Taksi 2ORGx1KALI</v>
          </cell>
          <cell r="D555">
            <v>2</v>
          </cell>
          <cell r="E555" t="str">
            <v>OK</v>
          </cell>
          <cell r="F555">
            <v>876000</v>
          </cell>
          <cell r="G555">
            <v>1752000</v>
          </cell>
        </row>
        <row r="556">
          <cell r="B556" t="str">
            <v xml:space="preserve">  - Ambon - Yogyakarta 2ORGx1KEG</v>
          </cell>
          <cell r="D556">
            <v>2</v>
          </cell>
          <cell r="E556" t="str">
            <v>OK</v>
          </cell>
          <cell r="F556">
            <v>9349000</v>
          </cell>
          <cell r="G556">
            <v>18698000</v>
          </cell>
        </row>
        <row r="557">
          <cell r="B557" t="str">
            <v xml:space="preserve">  - Taksi 2ORGx1KALI</v>
          </cell>
          <cell r="D557">
            <v>2</v>
          </cell>
          <cell r="E557" t="str">
            <v>OK</v>
          </cell>
          <cell r="F557">
            <v>1088000</v>
          </cell>
          <cell r="G557">
            <v>2176000</v>
          </cell>
        </row>
        <row r="558">
          <cell r="B558" t="str">
            <v xml:space="preserve">  - Jayapura - Yogyakarta 2ORGx1KEG</v>
          </cell>
          <cell r="D558">
            <v>2</v>
          </cell>
          <cell r="E558" t="str">
            <v>OK</v>
          </cell>
          <cell r="F558">
            <v>7690000</v>
          </cell>
          <cell r="G558">
            <v>15380000</v>
          </cell>
        </row>
        <row r="559">
          <cell r="B559" t="str">
            <v xml:space="preserve">  - Taksi 2ORGx1KALI</v>
          </cell>
          <cell r="D559">
            <v>2</v>
          </cell>
          <cell r="E559" t="str">
            <v>OK</v>
          </cell>
          <cell r="F559">
            <v>1560000</v>
          </cell>
          <cell r="G559">
            <v>3120000</v>
          </cell>
        </row>
        <row r="560">
          <cell r="B560" t="str">
            <v xml:space="preserve">  - Pangkalpinang - Yogyakarta 2ORGx1KEG</v>
          </cell>
          <cell r="D560">
            <v>2</v>
          </cell>
          <cell r="E560" t="str">
            <v>OK</v>
          </cell>
          <cell r="F560">
            <v>3262000</v>
          </cell>
          <cell r="G560">
            <v>6524000</v>
          </cell>
        </row>
        <row r="561">
          <cell r="B561" t="str">
            <v xml:space="preserve">  - Taksi 2ORGx1KALI</v>
          </cell>
          <cell r="D561">
            <v>2</v>
          </cell>
          <cell r="E561" t="str">
            <v>OK</v>
          </cell>
          <cell r="F561">
            <v>728000</v>
          </cell>
          <cell r="G561">
            <v>1456000</v>
          </cell>
        </row>
        <row r="562">
          <cell r="B562" t="str">
            <v xml:space="preserve">  - Gorontalo - Yogyakarta 2ORGx1KEG</v>
          </cell>
          <cell r="D562">
            <v>2</v>
          </cell>
          <cell r="E562" t="str">
            <v>OK</v>
          </cell>
          <cell r="F562">
            <v>7092000</v>
          </cell>
          <cell r="G562">
            <v>14184000</v>
          </cell>
        </row>
        <row r="563">
          <cell r="B563" t="str">
            <v xml:space="preserve">  - Taksi 2ORGx1KALI</v>
          </cell>
          <cell r="D563">
            <v>2</v>
          </cell>
          <cell r="E563" t="str">
            <v>OK</v>
          </cell>
          <cell r="F563">
            <v>788000</v>
          </cell>
          <cell r="G563">
            <v>1576000</v>
          </cell>
        </row>
        <row r="564">
          <cell r="B564" t="str">
            <v xml:space="preserve">  - Ternate  - Yogyakarta 2ORGx1KEG</v>
          </cell>
          <cell r="D564">
            <v>2</v>
          </cell>
          <cell r="E564" t="str">
            <v>OK</v>
          </cell>
          <cell r="F564">
            <v>8932000</v>
          </cell>
          <cell r="G564">
            <v>17864000</v>
          </cell>
        </row>
        <row r="565">
          <cell r="B565" t="str">
            <v xml:space="preserve">  - Taksi 2ORGx1KALI</v>
          </cell>
          <cell r="D565">
            <v>2</v>
          </cell>
          <cell r="E565" t="str">
            <v>OK</v>
          </cell>
          <cell r="F565">
            <v>942000</v>
          </cell>
          <cell r="G565">
            <v>1884000</v>
          </cell>
        </row>
        <row r="566">
          <cell r="B566" t="str">
            <v xml:space="preserve">  - Mamuju - Yogyakarta 2ORGx1KEG</v>
          </cell>
          <cell r="D566">
            <v>2</v>
          </cell>
          <cell r="E566" t="str">
            <v>OK</v>
          </cell>
          <cell r="F566">
            <v>7135000</v>
          </cell>
          <cell r="G566">
            <v>14270000</v>
          </cell>
        </row>
        <row r="567">
          <cell r="B567" t="str">
            <v xml:space="preserve">  - Taksi 2ORGx1KALI</v>
          </cell>
          <cell r="D567">
            <v>2</v>
          </cell>
          <cell r="E567" t="str">
            <v>OK</v>
          </cell>
          <cell r="F567">
            <v>1138000</v>
          </cell>
          <cell r="G567">
            <v>2276000</v>
          </cell>
        </row>
        <row r="568">
          <cell r="B568" t="str">
            <v xml:space="preserve">  - Manokwari - Yogyakarta 2ORGx1KEG</v>
          </cell>
          <cell r="D568">
            <v>2</v>
          </cell>
          <cell r="E568" t="str">
            <v>OK</v>
          </cell>
          <cell r="F568">
            <v>13092000</v>
          </cell>
          <cell r="G568">
            <v>26184000</v>
          </cell>
        </row>
        <row r="569">
          <cell r="B569" t="str">
            <v xml:space="preserve">  - Taksi 2ORGx1KALI</v>
          </cell>
          <cell r="D569">
            <v>2</v>
          </cell>
          <cell r="E569" t="str">
            <v>OK</v>
          </cell>
          <cell r="F569">
            <v>984000</v>
          </cell>
          <cell r="G569">
            <v>1968000</v>
          </cell>
        </row>
        <row r="570">
          <cell r="B570" t="str">
            <v xml:space="preserve">  - Tarakan - Yogyakarta 2ORGx1KEG</v>
          </cell>
          <cell r="D570">
            <v>2</v>
          </cell>
          <cell r="E570" t="str">
            <v>OK</v>
          </cell>
          <cell r="F570">
            <v>6212000</v>
          </cell>
          <cell r="G570">
            <v>12424000</v>
          </cell>
        </row>
        <row r="571">
          <cell r="B571" t="str">
            <v xml:space="preserve">  - Taksi 2ORGx1KALI</v>
          </cell>
          <cell r="D571">
            <v>2</v>
          </cell>
          <cell r="E571" t="str">
            <v>OK</v>
          </cell>
          <cell r="F571">
            <v>948000</v>
          </cell>
          <cell r="G571">
            <v>1896000</v>
          </cell>
        </row>
        <row r="572">
          <cell r="B572" t="str">
            <v xml:space="preserve">  - Bandung - Yogyakarta 2ORGx1KEG</v>
          </cell>
          <cell r="D572">
            <v>2</v>
          </cell>
          <cell r="E572" t="str">
            <v>OK</v>
          </cell>
          <cell r="F572">
            <v>2129000</v>
          </cell>
          <cell r="G572">
            <v>4258000</v>
          </cell>
        </row>
        <row r="573">
          <cell r="B573" t="str">
            <v xml:space="preserve">  - Taksi 2ORGx1KALI</v>
          </cell>
          <cell r="D573">
            <v>2</v>
          </cell>
          <cell r="E573" t="str">
            <v>OK</v>
          </cell>
          <cell r="F573">
            <v>934000</v>
          </cell>
          <cell r="G573">
            <v>1868000</v>
          </cell>
        </row>
        <row r="574">
          <cell r="B574" t="str">
            <v xml:space="preserve">  - Banten - Yogyakarta 2ORGx1KEG</v>
          </cell>
          <cell r="D574">
            <v>2</v>
          </cell>
          <cell r="E574" t="str">
            <v>OK</v>
          </cell>
          <cell r="F574">
            <v>2268000</v>
          </cell>
          <cell r="G574">
            <v>4536000</v>
          </cell>
        </row>
        <row r="575">
          <cell r="B575" t="str">
            <v xml:space="preserve">  - Taksi 2ORGx1KALI</v>
          </cell>
          <cell r="D575">
            <v>2</v>
          </cell>
          <cell r="E575" t="str">
            <v>OK</v>
          </cell>
          <cell r="F575">
            <v>1046000</v>
          </cell>
          <cell r="G575">
            <v>2092000</v>
          </cell>
        </row>
        <row r="576">
          <cell r="B576" t="str">
            <v xml:space="preserve">  - Jakarta - Yogyakarta 2ORGx1KEG</v>
          </cell>
          <cell r="D576">
            <v>2</v>
          </cell>
          <cell r="E576" t="str">
            <v>OK</v>
          </cell>
          <cell r="F576">
            <v>2268000</v>
          </cell>
          <cell r="G576">
            <v>4536000</v>
          </cell>
        </row>
        <row r="577">
          <cell r="B577" t="str">
            <v xml:space="preserve">  - Taksi 2ORGx1KALI</v>
          </cell>
          <cell r="D577">
            <v>2</v>
          </cell>
          <cell r="E577" t="str">
            <v>OK</v>
          </cell>
          <cell r="F577">
            <v>1046000</v>
          </cell>
          <cell r="G577">
            <v>2092000</v>
          </cell>
        </row>
        <row r="578">
          <cell r="B578" t="str">
            <v>Pengembangan Sistem Informasi Haji</v>
          </cell>
          <cell r="D578">
            <v>7</v>
          </cell>
          <cell r="E578" t="str">
            <v>Layanan</v>
          </cell>
          <cell r="G578">
            <v>2048611000</v>
          </cell>
        </row>
        <row r="579">
          <cell r="B579" t="str">
            <v>Monitoring/Evaluasi Pengembangan Aplikasi Pendukung Siskohat</v>
          </cell>
          <cell r="G579">
            <v>154600000</v>
          </cell>
        </row>
        <row r="580">
          <cell r="B580" t="str">
            <v>Belanja Perjalanan Dinas Biasa</v>
          </cell>
          <cell r="G580">
            <v>154600000</v>
          </cell>
        </row>
        <row r="581">
          <cell r="B581" t="str">
            <v xml:space="preserve">  - Jakarta - Banda Aceh 1ORGx1KEG</v>
          </cell>
          <cell r="D581">
            <v>2</v>
          </cell>
          <cell r="E581" t="str">
            <v>OK</v>
          </cell>
          <cell r="F581">
            <v>4492000</v>
          </cell>
          <cell r="G581">
            <v>8984000</v>
          </cell>
        </row>
        <row r="582">
          <cell r="B582" t="str">
            <v xml:space="preserve">  - Taksi 1ORGx1KALI</v>
          </cell>
          <cell r="D582">
            <v>2</v>
          </cell>
          <cell r="E582" t="str">
            <v>OK</v>
          </cell>
          <cell r="F582">
            <v>766000</v>
          </cell>
          <cell r="G582">
            <v>1532000</v>
          </cell>
        </row>
        <row r="583">
          <cell r="B583" t="str">
            <v xml:space="preserve">  - Penginapan 1ORGx2HARI</v>
          </cell>
          <cell r="D583">
            <v>4</v>
          </cell>
          <cell r="E583" t="str">
            <v>OH</v>
          </cell>
          <cell r="F583">
            <v>770000</v>
          </cell>
          <cell r="G583">
            <v>3080000</v>
          </cell>
        </row>
        <row r="584">
          <cell r="B584" t="str">
            <v xml:space="preserve">  - Uang Harian 1ORGx3HARI</v>
          </cell>
          <cell r="D584">
            <v>6</v>
          </cell>
          <cell r="E584" t="str">
            <v>OH</v>
          </cell>
          <cell r="F584">
            <v>360000</v>
          </cell>
          <cell r="G584">
            <v>2160000</v>
          </cell>
        </row>
        <row r="585">
          <cell r="B585" t="str">
            <v xml:space="preserve">  - Jakarta - Medan 1ORGx1KEG</v>
          </cell>
          <cell r="D585">
            <v>2</v>
          </cell>
          <cell r="E585" t="str">
            <v>OK</v>
          </cell>
          <cell r="F585">
            <v>3808000</v>
          </cell>
          <cell r="G585">
            <v>7616000</v>
          </cell>
        </row>
        <row r="586">
          <cell r="B586" t="str">
            <v xml:space="preserve">  - Taksi 1ORGx1KALI</v>
          </cell>
          <cell r="D586">
            <v>2</v>
          </cell>
          <cell r="E586" t="str">
            <v>OK</v>
          </cell>
          <cell r="F586">
            <v>1128000</v>
          </cell>
          <cell r="G586">
            <v>2256000</v>
          </cell>
        </row>
        <row r="587">
          <cell r="B587" t="str">
            <v xml:space="preserve">  - Penginapan 1ORGx2HARI</v>
          </cell>
          <cell r="D587">
            <v>4</v>
          </cell>
          <cell r="E587" t="str">
            <v>OH</v>
          </cell>
          <cell r="F587">
            <v>699000</v>
          </cell>
          <cell r="G587">
            <v>2796000</v>
          </cell>
        </row>
        <row r="588">
          <cell r="B588" t="str">
            <v xml:space="preserve">  - Uang Harian 1ORGx3HARI</v>
          </cell>
          <cell r="D588">
            <v>6</v>
          </cell>
          <cell r="E588" t="str">
            <v>OH</v>
          </cell>
          <cell r="F588">
            <v>370000</v>
          </cell>
          <cell r="G588">
            <v>2220000</v>
          </cell>
        </row>
        <row r="589">
          <cell r="B589" t="str">
            <v xml:space="preserve">  - Jakarta - Padang 1ORGx1KEG</v>
          </cell>
          <cell r="D589">
            <v>2</v>
          </cell>
          <cell r="E589" t="str">
            <v>OK</v>
          </cell>
          <cell r="F589">
            <v>2952000</v>
          </cell>
          <cell r="G589">
            <v>5904000</v>
          </cell>
        </row>
        <row r="590">
          <cell r="B590" t="str">
            <v xml:space="preserve">  - Taksi 1ORGx1KALI</v>
          </cell>
          <cell r="D590">
            <v>2</v>
          </cell>
          <cell r="E590" t="str">
            <v>OK</v>
          </cell>
          <cell r="F590">
            <v>892000</v>
          </cell>
          <cell r="G590">
            <v>1784000</v>
          </cell>
        </row>
        <row r="591">
          <cell r="B591" t="str">
            <v xml:space="preserve">  - Penginapan 1ORGx2HARI</v>
          </cell>
          <cell r="D591">
            <v>4</v>
          </cell>
          <cell r="E591" t="str">
            <v>OH</v>
          </cell>
          <cell r="F591">
            <v>701000</v>
          </cell>
          <cell r="G591">
            <v>2804000</v>
          </cell>
        </row>
        <row r="592">
          <cell r="B592" t="str">
            <v xml:space="preserve">  - Uang Harian 1ORGx3HARI</v>
          </cell>
          <cell r="D592">
            <v>6</v>
          </cell>
          <cell r="E592" t="str">
            <v>OH</v>
          </cell>
          <cell r="F592">
            <v>380000</v>
          </cell>
          <cell r="G592">
            <v>2280000</v>
          </cell>
        </row>
        <row r="593">
          <cell r="B593" t="str">
            <v xml:space="preserve">  - Jakarta - Palembang 1ORGx1KEG</v>
          </cell>
          <cell r="D593">
            <v>2</v>
          </cell>
          <cell r="E593" t="str">
            <v>OK</v>
          </cell>
          <cell r="F593">
            <v>2268000</v>
          </cell>
          <cell r="G593">
            <v>4536000</v>
          </cell>
        </row>
        <row r="594">
          <cell r="B594" t="str">
            <v xml:space="preserve">  - Taksi 1ORGx1KALI</v>
          </cell>
          <cell r="D594">
            <v>2</v>
          </cell>
          <cell r="E594" t="str">
            <v>OK</v>
          </cell>
          <cell r="F594">
            <v>870000</v>
          </cell>
          <cell r="G594">
            <v>1740000</v>
          </cell>
        </row>
        <row r="595">
          <cell r="B595" t="str">
            <v xml:space="preserve">  - Penginapan 1ORGx2HARI</v>
          </cell>
          <cell r="D595">
            <v>4</v>
          </cell>
          <cell r="E595" t="str">
            <v>OH</v>
          </cell>
          <cell r="F595">
            <v>861000</v>
          </cell>
          <cell r="G595">
            <v>3444000</v>
          </cell>
        </row>
        <row r="596">
          <cell r="B596" t="str">
            <v xml:space="preserve">  - Uang Harian 1ORGx3HARI</v>
          </cell>
          <cell r="D596">
            <v>6</v>
          </cell>
          <cell r="E596" t="str">
            <v>OH</v>
          </cell>
          <cell r="F596">
            <v>380000</v>
          </cell>
          <cell r="G596">
            <v>2280000</v>
          </cell>
        </row>
        <row r="597">
          <cell r="B597" t="str">
            <v xml:space="preserve">  - Jakarta - Batam 1ORGx1KEG</v>
          </cell>
          <cell r="D597">
            <v>2</v>
          </cell>
          <cell r="E597" t="str">
            <v>OK</v>
          </cell>
          <cell r="F597">
            <v>2888000</v>
          </cell>
          <cell r="G597">
            <v>5776000</v>
          </cell>
        </row>
        <row r="598">
          <cell r="B598" t="str">
            <v xml:space="preserve">  - Taksi 1ORGx1KALI</v>
          </cell>
          <cell r="D598">
            <v>2</v>
          </cell>
          <cell r="E598" t="str">
            <v>OK</v>
          </cell>
          <cell r="F598">
            <v>842000</v>
          </cell>
          <cell r="G598">
            <v>1684000</v>
          </cell>
        </row>
        <row r="599">
          <cell r="B599" t="str">
            <v xml:space="preserve">  - Penginapan 1ORGx2HARI</v>
          </cell>
          <cell r="D599">
            <v>4</v>
          </cell>
          <cell r="E599" t="str">
            <v>OH</v>
          </cell>
          <cell r="F599">
            <v>792000</v>
          </cell>
          <cell r="G599">
            <v>3168000</v>
          </cell>
        </row>
        <row r="600">
          <cell r="B600" t="str">
            <v xml:space="preserve">  - Uang Harian 1ORGx3HARI</v>
          </cell>
          <cell r="D600">
            <v>6</v>
          </cell>
          <cell r="E600" t="str">
            <v>OH</v>
          </cell>
          <cell r="F600">
            <v>370000</v>
          </cell>
          <cell r="G600">
            <v>2220000</v>
          </cell>
        </row>
        <row r="601">
          <cell r="B601" t="str">
            <v xml:space="preserve">  - Jakarta - Semarang1ORGx1KEG</v>
          </cell>
          <cell r="D601">
            <v>2</v>
          </cell>
          <cell r="E601" t="str">
            <v>OK</v>
          </cell>
          <cell r="F601">
            <v>2182000</v>
          </cell>
          <cell r="G601">
            <v>4364000</v>
          </cell>
        </row>
        <row r="602">
          <cell r="B602" t="str">
            <v xml:space="preserve">  - Taksi1ORGx1KALI</v>
          </cell>
          <cell r="D602">
            <v>2</v>
          </cell>
          <cell r="E602" t="str">
            <v>OK</v>
          </cell>
          <cell r="F602">
            <v>728000</v>
          </cell>
          <cell r="G602">
            <v>1456000</v>
          </cell>
        </row>
        <row r="603">
          <cell r="B603" t="str">
            <v xml:space="preserve">  - Penginapan1ORGx2HARI</v>
          </cell>
          <cell r="D603">
            <v>4</v>
          </cell>
          <cell r="E603" t="str">
            <v>OH</v>
          </cell>
          <cell r="F603">
            <v>750000</v>
          </cell>
          <cell r="G603">
            <v>3000000</v>
          </cell>
        </row>
        <row r="604">
          <cell r="B604" t="str">
            <v xml:space="preserve">  - Uang Harian1ORGx3HARI</v>
          </cell>
          <cell r="D604">
            <v>6</v>
          </cell>
          <cell r="E604" t="str">
            <v>OH</v>
          </cell>
          <cell r="F604">
            <v>370000</v>
          </cell>
          <cell r="G604">
            <v>2220000</v>
          </cell>
        </row>
        <row r="605">
          <cell r="B605" t="str">
            <v xml:space="preserve">  - Jakarta - Surabaya 1ORGx1KEG</v>
          </cell>
          <cell r="D605">
            <v>2</v>
          </cell>
          <cell r="E605" t="str">
            <v>OK</v>
          </cell>
          <cell r="F605">
            <v>2674000</v>
          </cell>
          <cell r="G605">
            <v>5348000</v>
          </cell>
        </row>
        <row r="606">
          <cell r="B606" t="str">
            <v xml:space="preserve">  - Taksi 1ORGx1KALI</v>
          </cell>
          <cell r="D606">
            <v>2</v>
          </cell>
          <cell r="E606" t="str">
            <v>OK</v>
          </cell>
          <cell r="F606">
            <v>978000</v>
          </cell>
          <cell r="G606">
            <v>1956000</v>
          </cell>
        </row>
        <row r="607">
          <cell r="B607" t="str">
            <v xml:space="preserve">  - Penginapan 1ORGx2HARI</v>
          </cell>
          <cell r="D607">
            <v>4</v>
          </cell>
          <cell r="E607" t="str">
            <v>OH</v>
          </cell>
          <cell r="F607">
            <v>814000</v>
          </cell>
          <cell r="G607">
            <v>3256000</v>
          </cell>
        </row>
        <row r="608">
          <cell r="B608" t="str">
            <v xml:space="preserve">  - Uang Harian 1ORGx3HARI</v>
          </cell>
          <cell r="D608">
            <v>6</v>
          </cell>
          <cell r="E608" t="str">
            <v>OH</v>
          </cell>
          <cell r="F608">
            <v>410000</v>
          </cell>
          <cell r="G608">
            <v>2460000</v>
          </cell>
        </row>
        <row r="609">
          <cell r="B609" t="str">
            <v xml:space="preserve">  - Jakarta - Mataram 1ORGx1KEG</v>
          </cell>
          <cell r="D609">
            <v>2</v>
          </cell>
          <cell r="E609" t="str">
            <v>OK</v>
          </cell>
          <cell r="F609">
            <v>3230000</v>
          </cell>
          <cell r="G609">
            <v>6460000</v>
          </cell>
        </row>
        <row r="610">
          <cell r="B610" t="str">
            <v xml:space="preserve">  - Taksi 1ORGx1KALI</v>
          </cell>
          <cell r="D610">
            <v>2</v>
          </cell>
          <cell r="E610" t="str">
            <v>OK</v>
          </cell>
          <cell r="F610">
            <v>974000</v>
          </cell>
          <cell r="G610">
            <v>1948000</v>
          </cell>
        </row>
        <row r="611">
          <cell r="B611" t="str">
            <v xml:space="preserve">  - Penginapan 1ORGx2HARI</v>
          </cell>
          <cell r="D611">
            <v>4</v>
          </cell>
          <cell r="E611" t="str">
            <v>OH</v>
          </cell>
          <cell r="F611">
            <v>907000</v>
          </cell>
          <cell r="G611">
            <v>3628000</v>
          </cell>
        </row>
        <row r="612">
          <cell r="B612" t="str">
            <v xml:space="preserve">  - Uang Harian 1ORGx3HARI</v>
          </cell>
          <cell r="D612">
            <v>6</v>
          </cell>
          <cell r="E612" t="str">
            <v>OH</v>
          </cell>
          <cell r="F612">
            <v>440000</v>
          </cell>
          <cell r="G612">
            <v>2640000</v>
          </cell>
        </row>
        <row r="613">
          <cell r="B613" t="str">
            <v xml:space="preserve">  - Jakarta - Banjarmasin 1ORGx1KEG</v>
          </cell>
          <cell r="D613">
            <v>2</v>
          </cell>
          <cell r="E613" t="str">
            <v>OK</v>
          </cell>
          <cell r="F613">
            <v>2995000</v>
          </cell>
          <cell r="G613">
            <v>5990000</v>
          </cell>
        </row>
        <row r="614">
          <cell r="B614" t="str">
            <v xml:space="preserve">  - Taksi 1ORGx1KALI</v>
          </cell>
          <cell r="D614">
            <v>2</v>
          </cell>
          <cell r="E614" t="str">
            <v>OK</v>
          </cell>
          <cell r="F614">
            <v>872000</v>
          </cell>
          <cell r="G614">
            <v>1744000</v>
          </cell>
        </row>
        <row r="615">
          <cell r="B615" t="str">
            <v xml:space="preserve">  - Penginapan 1ORGx2HARI</v>
          </cell>
          <cell r="D615">
            <v>4</v>
          </cell>
          <cell r="E615" t="str">
            <v>OH</v>
          </cell>
          <cell r="F615">
            <v>697000</v>
          </cell>
          <cell r="G615">
            <v>2788000</v>
          </cell>
        </row>
        <row r="616">
          <cell r="B616" t="str">
            <v xml:space="preserve">  - Uang Harian 1ORGx3HARI</v>
          </cell>
          <cell r="D616">
            <v>6</v>
          </cell>
          <cell r="E616" t="str">
            <v>OH</v>
          </cell>
          <cell r="F616">
            <v>380000</v>
          </cell>
          <cell r="G616">
            <v>2280000</v>
          </cell>
        </row>
        <row r="617">
          <cell r="B617" t="str">
            <v xml:space="preserve">  - Jakarta - Samarinda 1ORGx1KEG</v>
          </cell>
          <cell r="D617">
            <v>2</v>
          </cell>
          <cell r="E617" t="str">
            <v>OK</v>
          </cell>
          <cell r="F617">
            <v>3797000</v>
          </cell>
          <cell r="G617">
            <v>7594000</v>
          </cell>
        </row>
        <row r="618">
          <cell r="B618" t="str">
            <v xml:space="preserve">  - Taksi 1ORGx1KALI</v>
          </cell>
          <cell r="D618">
            <v>2</v>
          </cell>
          <cell r="E618" t="str">
            <v>OK</v>
          </cell>
          <cell r="F618">
            <v>1578000</v>
          </cell>
          <cell r="G618">
            <v>3156000</v>
          </cell>
        </row>
        <row r="619">
          <cell r="B619" t="str">
            <v xml:space="preserve">  - Penginapan 1ORGx2HARI</v>
          </cell>
          <cell r="D619">
            <v>4</v>
          </cell>
          <cell r="E619" t="str">
            <v>OH</v>
          </cell>
          <cell r="F619">
            <v>804000</v>
          </cell>
          <cell r="G619">
            <v>3216000</v>
          </cell>
        </row>
        <row r="620">
          <cell r="B620" t="str">
            <v xml:space="preserve">  - Uang Harian 1ORGx3HARI</v>
          </cell>
          <cell r="D620">
            <v>6</v>
          </cell>
          <cell r="E620" t="str">
            <v>OH</v>
          </cell>
          <cell r="F620">
            <v>430000</v>
          </cell>
          <cell r="G620">
            <v>2580000</v>
          </cell>
        </row>
        <row r="621">
          <cell r="B621" t="str">
            <v xml:space="preserve">  - Jakarta - Makassar 1ORGx1KEG</v>
          </cell>
          <cell r="D621">
            <v>2</v>
          </cell>
          <cell r="E621" t="str">
            <v>OK</v>
          </cell>
          <cell r="F621">
            <v>3829000</v>
          </cell>
          <cell r="G621">
            <v>7658000</v>
          </cell>
        </row>
        <row r="622">
          <cell r="B622" t="str">
            <v xml:space="preserve">  - Taksi 1ORGx1KALI</v>
          </cell>
          <cell r="D622">
            <v>2</v>
          </cell>
          <cell r="E622" t="str">
            <v>OK</v>
          </cell>
          <cell r="F622">
            <v>886000</v>
          </cell>
          <cell r="G622">
            <v>1772000</v>
          </cell>
        </row>
        <row r="623">
          <cell r="B623" t="str">
            <v xml:space="preserve">  - Penginapan 1ORGx2HARI</v>
          </cell>
          <cell r="D623">
            <v>4</v>
          </cell>
          <cell r="E623" t="str">
            <v>OH</v>
          </cell>
          <cell r="F623">
            <v>745000</v>
          </cell>
          <cell r="G623">
            <v>2980000</v>
          </cell>
        </row>
        <row r="624">
          <cell r="B624" t="str">
            <v xml:space="preserve">  - Uang Harian 1ORGx3HARI</v>
          </cell>
          <cell r="D624">
            <v>6</v>
          </cell>
          <cell r="E624" t="str">
            <v>OH</v>
          </cell>
          <cell r="F624">
            <v>430000</v>
          </cell>
          <cell r="G624">
            <v>2580000</v>
          </cell>
        </row>
        <row r="625">
          <cell r="B625" t="str">
            <v xml:space="preserve">  - Jakarta - Bekasi 1 ORGx1KEG</v>
          </cell>
          <cell r="D625">
            <v>1</v>
          </cell>
          <cell r="E625" t="str">
            <v>OK</v>
          </cell>
          <cell r="F625">
            <v>600000</v>
          </cell>
          <cell r="G625">
            <v>600000</v>
          </cell>
        </row>
        <row r="626">
          <cell r="B626" t="str">
            <v xml:space="preserve">  - Penginapan 1 ORGx 2HARI</v>
          </cell>
          <cell r="D626">
            <v>2</v>
          </cell>
          <cell r="E626" t="str">
            <v>OH</v>
          </cell>
          <cell r="F626">
            <v>686000</v>
          </cell>
          <cell r="G626">
            <v>1372000</v>
          </cell>
        </row>
        <row r="627">
          <cell r="B627" t="str">
            <v xml:space="preserve">  - Uang Harian 1 ORGx3HARI</v>
          </cell>
          <cell r="D627">
            <v>3</v>
          </cell>
          <cell r="E627" t="str">
            <v>OH</v>
          </cell>
          <cell r="F627">
            <v>430000</v>
          </cell>
          <cell r="G627">
            <v>1290000</v>
          </cell>
        </row>
        <row r="628">
          <cell r="B628" t="str">
            <v>Pengembangan Aplikasi Pendukung Siskohat</v>
          </cell>
          <cell r="G628">
            <v>100000000</v>
          </cell>
        </row>
        <row r="629">
          <cell r="B629" t="str">
            <v>Belanja Jasa Lainnya</v>
          </cell>
          <cell r="G629">
            <v>100000000</v>
          </cell>
        </row>
        <row r="630">
          <cell r="B630" t="str">
            <v>Pengembangan Aplikasi Pendukung Siskohat</v>
          </cell>
          <cell r="D630">
            <v>1</v>
          </cell>
          <cell r="E630" t="str">
            <v>PKT</v>
          </cell>
          <cell r="F630">
            <v>100000000</v>
          </cell>
          <cell r="G630">
            <v>100000000</v>
          </cell>
        </row>
        <row r="631">
          <cell r="B631" t="str">
            <v>Peningkatan SDM Siskohat Pusat</v>
          </cell>
          <cell r="G631">
            <v>185280000</v>
          </cell>
        </row>
        <row r="632">
          <cell r="B632" t="str">
            <v>Belanja Jasa Lainnya</v>
          </cell>
          <cell r="G632">
            <v>150000000</v>
          </cell>
        </row>
        <row r="633">
          <cell r="B633" t="str">
            <v>Biaya Training dan Sertifikasi</v>
          </cell>
          <cell r="D633">
            <v>1</v>
          </cell>
          <cell r="E633" t="str">
            <v>PKT</v>
          </cell>
          <cell r="F633">
            <v>150000000</v>
          </cell>
          <cell r="G633">
            <v>150000000</v>
          </cell>
        </row>
        <row r="634">
          <cell r="B634" t="str">
            <v>Belanja Perjalanan Dinas Dalam Kota</v>
          </cell>
          <cell r="G634">
            <v>35280000</v>
          </cell>
        </row>
        <row r="635">
          <cell r="B635" t="str">
            <v>Uang Harian Diklat [7 ORG x 8 KL x 3 HR]</v>
          </cell>
          <cell r="D635">
            <v>168</v>
          </cell>
          <cell r="E635" t="str">
            <v>OH</v>
          </cell>
          <cell r="F635">
            <v>160000</v>
          </cell>
          <cell r="G635">
            <v>26880000</v>
          </cell>
        </row>
        <row r="636">
          <cell r="B636" t="str">
            <v>Uang Transport Lokal [7 ORG x 8 KEG]</v>
          </cell>
          <cell r="D636">
            <v>56</v>
          </cell>
          <cell r="E636" t="str">
            <v>OK</v>
          </cell>
          <cell r="F636">
            <v>150000</v>
          </cell>
          <cell r="G636">
            <v>8400000</v>
          </cell>
        </row>
        <row r="637">
          <cell r="B637" t="str">
            <v>Penyiapan dan Pendampingan CAT Seleksi Tenaga Pendukung Arab Saudi Tahun 2025</v>
          </cell>
          <cell r="G637">
            <v>233248000</v>
          </cell>
        </row>
        <row r="638">
          <cell r="B638" t="str">
            <v>Belanja Perjalanan Dinas Lainnya - Luar Negeri</v>
          </cell>
          <cell r="G638">
            <v>233248000</v>
          </cell>
        </row>
        <row r="639">
          <cell r="B639" t="str">
            <v>Jakarta - Jeddah PP</v>
          </cell>
          <cell r="D639">
            <v>4</v>
          </cell>
          <cell r="E639" t="str">
            <v>ORG</v>
          </cell>
          <cell r="F639">
            <v>25000000</v>
          </cell>
          <cell r="G639">
            <v>100000000</v>
          </cell>
        </row>
        <row r="640">
          <cell r="B640" t="str">
            <v>Uang Harian / Lump Sum [4 ORG x 8 HR]</v>
          </cell>
          <cell r="D640">
            <v>32</v>
          </cell>
          <cell r="E640" t="str">
            <v>OH</v>
          </cell>
          <cell r="F640">
            <v>3500000</v>
          </cell>
          <cell r="G640">
            <v>112000000</v>
          </cell>
        </row>
        <row r="641">
          <cell r="B641" t="str">
            <v>Uang Harian / Lump Sum 40% [4 ORG x 2 HR]</v>
          </cell>
          <cell r="D641">
            <v>8</v>
          </cell>
          <cell r="E641" t="str">
            <v>OH</v>
          </cell>
          <cell r="F641">
            <v>1400000</v>
          </cell>
          <cell r="G641">
            <v>11200000</v>
          </cell>
        </row>
        <row r="642">
          <cell r="B642" t="str">
            <v>Biaya Visa</v>
          </cell>
          <cell r="D642">
            <v>4</v>
          </cell>
          <cell r="E642" t="str">
            <v>ORG</v>
          </cell>
          <cell r="F642">
            <v>2000000</v>
          </cell>
          <cell r="G642">
            <v>8000000</v>
          </cell>
        </row>
        <row r="643">
          <cell r="B643" t="str">
            <v xml:space="preserve">Taksi </v>
          </cell>
          <cell r="D643">
            <v>4</v>
          </cell>
          <cell r="E643" t="str">
            <v>ORG</v>
          </cell>
          <cell r="F643">
            <v>512000</v>
          </cell>
          <cell r="G643">
            <v>2048000</v>
          </cell>
        </row>
        <row r="644">
          <cell r="B644" t="str">
            <v>Peningkatan Kapasitas Operator Sistem Komputerisasi Haji Terpadu Kankemenag Kab/Kota Angkatan I</v>
          </cell>
          <cell r="G644">
            <v>400426000</v>
          </cell>
        </row>
        <row r="645">
          <cell r="B645" t="str">
            <v>Belanja Bahan</v>
          </cell>
          <cell r="G645">
            <v>12850000</v>
          </cell>
        </row>
        <row r="646">
          <cell r="B646" t="str">
            <v>Spanduk</v>
          </cell>
          <cell r="D646">
            <v>2</v>
          </cell>
          <cell r="E646" t="str">
            <v>BH</v>
          </cell>
          <cell r="F646">
            <v>800000</v>
          </cell>
          <cell r="G646">
            <v>1600000</v>
          </cell>
        </row>
        <row r="647">
          <cell r="B647" t="str">
            <v>Perlengkapan Peserta</v>
          </cell>
          <cell r="D647">
            <v>45</v>
          </cell>
          <cell r="E647" t="str">
            <v>BH</v>
          </cell>
          <cell r="F647">
            <v>250000</v>
          </cell>
          <cell r="G647">
            <v>11250000</v>
          </cell>
        </row>
        <row r="648">
          <cell r="B648" t="str">
            <v>Belanja Honor Output Kegiatan</v>
          </cell>
          <cell r="G648">
            <v>1300000</v>
          </cell>
        </row>
        <row r="649">
          <cell r="B649" t="str">
            <v>Honor Ketua</v>
          </cell>
          <cell r="D649">
            <v>1</v>
          </cell>
          <cell r="E649" t="str">
            <v>OK</v>
          </cell>
          <cell r="F649">
            <v>400000</v>
          </cell>
          <cell r="G649">
            <v>400000</v>
          </cell>
        </row>
        <row r="650">
          <cell r="B650" t="str">
            <v>Honor Sekretaris</v>
          </cell>
          <cell r="D650">
            <v>1</v>
          </cell>
          <cell r="E650" t="str">
            <v>OK</v>
          </cell>
          <cell r="F650">
            <v>300000</v>
          </cell>
          <cell r="G650">
            <v>300000</v>
          </cell>
        </row>
        <row r="651">
          <cell r="B651" t="str">
            <v>Honor Anggota</v>
          </cell>
          <cell r="D651">
            <v>2</v>
          </cell>
          <cell r="E651" t="str">
            <v>OK</v>
          </cell>
          <cell r="F651">
            <v>300000</v>
          </cell>
          <cell r="G651">
            <v>600000</v>
          </cell>
        </row>
        <row r="652">
          <cell r="B652" t="str">
            <v>Belanja Jasa Profesi</v>
          </cell>
          <cell r="G652">
            <v>9800000</v>
          </cell>
        </row>
        <row r="653">
          <cell r="B653" t="str">
            <v>Honorarium Narasumber/Pembahas (Pejabat Eselon II)</v>
          </cell>
          <cell r="D653">
            <v>2</v>
          </cell>
          <cell r="E653" t="str">
            <v>OJ</v>
          </cell>
          <cell r="F653">
            <v>1000000</v>
          </cell>
          <cell r="G653">
            <v>2000000</v>
          </cell>
        </row>
        <row r="654">
          <cell r="B654" t="str">
            <v>Honorarium Narasumber/Pembahas (Eselon III KeBawah)</v>
          </cell>
          <cell r="D654">
            <v>4</v>
          </cell>
          <cell r="E654" t="str">
            <v>OJ</v>
          </cell>
          <cell r="F654">
            <v>900000</v>
          </cell>
          <cell r="G654">
            <v>3600000</v>
          </cell>
        </row>
        <row r="655">
          <cell r="B655" t="str">
            <v>Honorarium Moderator</v>
          </cell>
          <cell r="D655">
            <v>6</v>
          </cell>
          <cell r="E655" t="str">
            <v>OK</v>
          </cell>
          <cell r="F655">
            <v>700000</v>
          </cell>
          <cell r="G655">
            <v>4200000</v>
          </cell>
        </row>
        <row r="656">
          <cell r="B656" t="str">
            <v>Belanja Perjalanan Dinas Biasa</v>
          </cell>
          <cell r="G656">
            <v>19036000</v>
          </cell>
        </row>
        <row r="657">
          <cell r="B657" t="str">
            <v>&gt; Tim Advance</v>
          </cell>
        </row>
        <row r="658">
          <cell r="B658" t="str">
            <v>- Jakarta - Palembang [4 ORG x 1 KEG]</v>
          </cell>
          <cell r="D658">
            <v>4</v>
          </cell>
          <cell r="E658" t="str">
            <v>OK</v>
          </cell>
          <cell r="F658">
            <v>2268000</v>
          </cell>
          <cell r="G658">
            <v>9072000</v>
          </cell>
        </row>
        <row r="659">
          <cell r="B659" t="str">
            <v>- Taksi [4 ORG x 1 KL]</v>
          </cell>
          <cell r="D659">
            <v>4</v>
          </cell>
          <cell r="E659" t="str">
            <v>OK</v>
          </cell>
          <cell r="F659">
            <v>870000</v>
          </cell>
          <cell r="G659">
            <v>3480000</v>
          </cell>
        </row>
        <row r="660">
          <cell r="B660" t="str">
            <v>- Penginapan [4 ORG x1 HR]</v>
          </cell>
          <cell r="D660">
            <v>4</v>
          </cell>
          <cell r="E660" t="str">
            <v>OH</v>
          </cell>
          <cell r="F660">
            <v>861000</v>
          </cell>
          <cell r="G660">
            <v>3444000</v>
          </cell>
        </row>
        <row r="661">
          <cell r="B661" t="str">
            <v>- Uang Harian [4 ORG x 2 HR]</v>
          </cell>
          <cell r="D661">
            <v>8</v>
          </cell>
          <cell r="E661" t="str">
            <v>OH</v>
          </cell>
          <cell r="F661">
            <v>380000</v>
          </cell>
          <cell r="G661">
            <v>3040000</v>
          </cell>
        </row>
        <row r="662">
          <cell r="B662" t="str">
            <v>Belanja Perjalanan Dinas Paket Meeting Luar Kota</v>
          </cell>
          <cell r="G662">
            <v>196868000</v>
          </cell>
        </row>
        <row r="663">
          <cell r="B663" t="str">
            <v xml:space="preserve">  - Fullboard di Luar Kantor Panitia (Palembang)  [4 ORG x 2 HR]</v>
          </cell>
          <cell r="D663">
            <v>8</v>
          </cell>
          <cell r="E663" t="str">
            <v>OH</v>
          </cell>
          <cell r="F663">
            <v>745000</v>
          </cell>
          <cell r="G663">
            <v>5960000</v>
          </cell>
        </row>
        <row r="664">
          <cell r="B664" t="str">
            <v xml:space="preserve">  - Fullboard di Luar Kantor Narasumber dan Moderator (Palembang) 12 ORG x 1 HR]</v>
          </cell>
          <cell r="D664">
            <v>12</v>
          </cell>
          <cell r="E664" t="str">
            <v>OH</v>
          </cell>
          <cell r="F664">
            <v>745000</v>
          </cell>
          <cell r="G664">
            <v>8940000</v>
          </cell>
        </row>
        <row r="665">
          <cell r="B665" t="str">
            <v xml:space="preserve">  - Fullboard di Luar Kantor Peserta (Palembang) [45 ORG x 2 HR]</v>
          </cell>
          <cell r="D665">
            <v>90</v>
          </cell>
          <cell r="E665" t="str">
            <v>OH</v>
          </cell>
          <cell r="F665">
            <v>745000</v>
          </cell>
          <cell r="G665">
            <v>67050000</v>
          </cell>
        </row>
        <row r="666">
          <cell r="B666" t="str">
            <v xml:space="preserve">  - Uang Harian Fullboard di Luar Kantor Panitia,Peserta Pusat dan  Peserta Daerah</v>
          </cell>
          <cell r="D666">
            <v>135</v>
          </cell>
          <cell r="E666" t="str">
            <v>OH</v>
          </cell>
          <cell r="F666">
            <v>120000</v>
          </cell>
          <cell r="G666">
            <v>16200000</v>
          </cell>
        </row>
        <row r="667">
          <cell r="B667" t="str">
            <v xml:space="preserve">  - Uang Harian Fullboard di Luar Kantor  Narasumber dan Moderator</v>
          </cell>
          <cell r="D667">
            <v>12</v>
          </cell>
          <cell r="E667" t="str">
            <v>OH</v>
          </cell>
          <cell r="F667">
            <v>120000</v>
          </cell>
          <cell r="G667">
            <v>1440000</v>
          </cell>
        </row>
        <row r="668">
          <cell r="B668" t="str">
            <v xml:space="preserve">  - Transport Narasumber dan Moderator Jakarta-Palembang PP</v>
          </cell>
          <cell r="D668">
            <v>12</v>
          </cell>
          <cell r="E668" t="str">
            <v>OH</v>
          </cell>
          <cell r="F668">
            <v>3138000</v>
          </cell>
          <cell r="G668">
            <v>37656000</v>
          </cell>
        </row>
        <row r="669">
          <cell r="B669" t="str">
            <v xml:space="preserve">  - Transport Panitia dan Peserta Pusat</v>
          </cell>
          <cell r="D669">
            <v>19</v>
          </cell>
          <cell r="E669" t="str">
            <v>OK</v>
          </cell>
          <cell r="F669">
            <v>3138000</v>
          </cell>
          <cell r="G669">
            <v>59622000</v>
          </cell>
        </row>
        <row r="670">
          <cell r="B670" t="str">
            <v>Belanja Perjalanan Dinas Biasa</v>
          </cell>
          <cell r="G670">
            <v>160572000</v>
          </cell>
        </row>
        <row r="671">
          <cell r="B671" t="str">
            <v xml:space="preserve">  - Palembang - Banda Aceh 3 ORGx1KEG</v>
          </cell>
          <cell r="D671">
            <v>3</v>
          </cell>
          <cell r="E671" t="str">
            <v>OK</v>
          </cell>
          <cell r="F671">
            <v>6760000</v>
          </cell>
          <cell r="G671">
            <v>20280000</v>
          </cell>
        </row>
        <row r="672">
          <cell r="B672" t="str">
            <v xml:space="preserve">  - Taksi 3 ORGx 1KALI</v>
          </cell>
          <cell r="D672">
            <v>3</v>
          </cell>
          <cell r="E672" t="str">
            <v>OK</v>
          </cell>
          <cell r="F672">
            <v>612000</v>
          </cell>
          <cell r="G672">
            <v>1836000</v>
          </cell>
        </row>
        <row r="673">
          <cell r="B673" t="str">
            <v xml:space="preserve">  - Palembang - Medan 3 ORGx1KEG</v>
          </cell>
          <cell r="D673">
            <v>3</v>
          </cell>
          <cell r="E673" t="str">
            <v>OK</v>
          </cell>
          <cell r="F673">
            <v>6076000</v>
          </cell>
          <cell r="G673">
            <v>18228000</v>
          </cell>
        </row>
        <row r="674">
          <cell r="B674" t="str">
            <v xml:space="preserve">  - Taksi 3 ORGx1KALI</v>
          </cell>
          <cell r="D674">
            <v>3</v>
          </cell>
          <cell r="E674" t="str">
            <v>OK</v>
          </cell>
          <cell r="F674">
            <v>974000</v>
          </cell>
          <cell r="G674">
            <v>2922000</v>
          </cell>
        </row>
        <row r="675">
          <cell r="B675" t="str">
            <v xml:space="preserve">  - Palembang - Padang 3 ORGx1KEG</v>
          </cell>
          <cell r="D675">
            <v>3</v>
          </cell>
          <cell r="E675" t="str">
            <v>OK</v>
          </cell>
          <cell r="F675">
            <v>5220000</v>
          </cell>
          <cell r="G675">
            <v>15660000</v>
          </cell>
        </row>
        <row r="676">
          <cell r="B676" t="str">
            <v xml:space="preserve">  - Taksi 3 ORGx1KALI</v>
          </cell>
          <cell r="D676">
            <v>3</v>
          </cell>
          <cell r="E676" t="str">
            <v>OK</v>
          </cell>
          <cell r="F676">
            <v>738000</v>
          </cell>
          <cell r="G676">
            <v>2214000</v>
          </cell>
        </row>
        <row r="677">
          <cell r="B677" t="str">
            <v xml:space="preserve">  - Palembang - Riau 3 ORGx1KEG</v>
          </cell>
          <cell r="D677">
            <v>3</v>
          </cell>
          <cell r="E677" t="str">
            <v>OK</v>
          </cell>
          <cell r="F677">
            <v>5284000</v>
          </cell>
          <cell r="G677">
            <v>15852000</v>
          </cell>
        </row>
        <row r="678">
          <cell r="B678" t="str">
            <v xml:space="preserve">  - Taksi 3ORGx1KALI</v>
          </cell>
          <cell r="D678">
            <v>3</v>
          </cell>
          <cell r="E678" t="str">
            <v>OK</v>
          </cell>
          <cell r="F678">
            <v>560000</v>
          </cell>
          <cell r="G678">
            <v>1680000</v>
          </cell>
        </row>
        <row r="679">
          <cell r="B679" t="str">
            <v xml:space="preserve">  - Palembang - Jambi 3 ORGx1KEG</v>
          </cell>
          <cell r="D679">
            <v>3</v>
          </cell>
          <cell r="E679" t="str">
            <v>OK</v>
          </cell>
          <cell r="F679">
            <v>4728000</v>
          </cell>
          <cell r="G679">
            <v>14184000</v>
          </cell>
        </row>
        <row r="680">
          <cell r="B680" t="str">
            <v xml:space="preserve">  - Taksi 3 ORGx1KALI</v>
          </cell>
          <cell r="D680">
            <v>3</v>
          </cell>
          <cell r="E680" t="str">
            <v>OK</v>
          </cell>
          <cell r="F680">
            <v>652000</v>
          </cell>
          <cell r="G680">
            <v>1956000</v>
          </cell>
        </row>
        <row r="681">
          <cell r="B681" t="str">
            <v xml:space="preserve">  - Palembang - Bengkulu 3 ORGx1KEG</v>
          </cell>
          <cell r="D681">
            <v>3</v>
          </cell>
          <cell r="E681" t="str">
            <v>OK</v>
          </cell>
          <cell r="F681">
            <v>4889000</v>
          </cell>
          <cell r="G681">
            <v>14667000</v>
          </cell>
        </row>
        <row r="682">
          <cell r="B682" t="str">
            <v xml:space="preserve">  - Taksi 3 ORGx1KALI</v>
          </cell>
          <cell r="D682">
            <v>3</v>
          </cell>
          <cell r="E682" t="str">
            <v>OK</v>
          </cell>
          <cell r="F682">
            <v>576000</v>
          </cell>
          <cell r="G682">
            <v>1728000</v>
          </cell>
        </row>
        <row r="683">
          <cell r="B683" t="str">
            <v xml:space="preserve">  - Palembang - Bandar Lampung 3 ORGx1KEG</v>
          </cell>
          <cell r="D683">
            <v>3</v>
          </cell>
          <cell r="E683" t="str">
            <v>OK</v>
          </cell>
          <cell r="F683">
            <v>3851000</v>
          </cell>
          <cell r="G683">
            <v>11553000</v>
          </cell>
        </row>
        <row r="684">
          <cell r="B684" t="str">
            <v xml:space="preserve">  - Taksi 3 ORGx1KALI</v>
          </cell>
          <cell r="D684">
            <v>3</v>
          </cell>
          <cell r="E684" t="str">
            <v>OK</v>
          </cell>
          <cell r="F684">
            <v>694000</v>
          </cell>
          <cell r="G684">
            <v>2082000</v>
          </cell>
        </row>
        <row r="685">
          <cell r="B685" t="str">
            <v xml:space="preserve">  - Palembang - Batam 3 ORGx1KEG</v>
          </cell>
          <cell r="D685">
            <v>3</v>
          </cell>
          <cell r="E685" t="str">
            <v>OK</v>
          </cell>
          <cell r="F685">
            <v>5156000</v>
          </cell>
          <cell r="G685">
            <v>15468000</v>
          </cell>
        </row>
        <row r="686">
          <cell r="B686" t="str">
            <v xml:space="preserve">  - Taksi 3 ORGx1KALI</v>
          </cell>
          <cell r="D686">
            <v>3</v>
          </cell>
          <cell r="E686" t="str">
            <v>OK</v>
          </cell>
          <cell r="F686">
            <v>688000</v>
          </cell>
          <cell r="G686">
            <v>2064000</v>
          </cell>
        </row>
        <row r="687">
          <cell r="B687" t="str">
            <v xml:space="preserve">  - Palembang - Pangkal Pinang 3 ORGx1KEG</v>
          </cell>
          <cell r="D687">
            <v>3</v>
          </cell>
          <cell r="E687" t="str">
            <v>OK</v>
          </cell>
          <cell r="F687">
            <v>5156000</v>
          </cell>
          <cell r="G687">
            <v>15468000</v>
          </cell>
        </row>
        <row r="688">
          <cell r="B688" t="str">
            <v xml:space="preserve">  - Taksi 3 ORGx1KALI</v>
          </cell>
          <cell r="D688">
            <v>3</v>
          </cell>
          <cell r="E688" t="str">
            <v>OK</v>
          </cell>
          <cell r="F688">
            <v>552000</v>
          </cell>
          <cell r="G688">
            <v>1656000</v>
          </cell>
        </row>
        <row r="689">
          <cell r="B689" t="str">
            <v xml:space="preserve">  - Palembang 3 ORGx1KEG</v>
          </cell>
          <cell r="D689">
            <v>3</v>
          </cell>
          <cell r="E689" t="str">
            <v>OK</v>
          </cell>
          <cell r="F689">
            <v>358000</v>
          </cell>
          <cell r="G689">
            <v>1074000</v>
          </cell>
        </row>
        <row r="690">
          <cell r="B690" t="str">
            <v>Peningkatan Kapasitas Operator Sistem Komputerisasi Haji Terpadu Kankemenag Kab/Kota Angkatan II</v>
          </cell>
          <cell r="G690">
            <v>360541000</v>
          </cell>
        </row>
        <row r="691">
          <cell r="B691" t="str">
            <v>Belanja Bahan</v>
          </cell>
          <cell r="G691">
            <v>15850000</v>
          </cell>
        </row>
        <row r="692">
          <cell r="B692" t="str">
            <v xml:space="preserve">  - Spanduk</v>
          </cell>
          <cell r="D692">
            <v>2</v>
          </cell>
          <cell r="E692" t="str">
            <v>BH</v>
          </cell>
          <cell r="F692">
            <v>800000</v>
          </cell>
          <cell r="G692">
            <v>1600000</v>
          </cell>
        </row>
        <row r="693">
          <cell r="B693" t="str">
            <v xml:space="preserve">  - Perlengkapan Peserta</v>
          </cell>
          <cell r="D693">
            <v>57</v>
          </cell>
          <cell r="E693" t="str">
            <v>BH</v>
          </cell>
          <cell r="F693">
            <v>250000</v>
          </cell>
          <cell r="G693">
            <v>14250000</v>
          </cell>
        </row>
        <row r="694">
          <cell r="B694" t="str">
            <v>Belanja Honor Output Kegiatan</v>
          </cell>
          <cell r="G694">
            <v>1300000</v>
          </cell>
        </row>
        <row r="695">
          <cell r="B695" t="str">
            <v>Honor Ketua</v>
          </cell>
          <cell r="D695">
            <v>1</v>
          </cell>
          <cell r="E695" t="str">
            <v>OK</v>
          </cell>
          <cell r="F695">
            <v>400000</v>
          </cell>
          <cell r="G695">
            <v>400000</v>
          </cell>
        </row>
        <row r="696">
          <cell r="B696" t="str">
            <v>Honor Sekretaris</v>
          </cell>
          <cell r="D696">
            <v>1</v>
          </cell>
          <cell r="E696" t="str">
            <v>OK</v>
          </cell>
          <cell r="F696">
            <v>300000</v>
          </cell>
          <cell r="G696">
            <v>300000</v>
          </cell>
        </row>
        <row r="697">
          <cell r="B697" t="str">
            <v>Honor Anggota</v>
          </cell>
          <cell r="D697">
            <v>2</v>
          </cell>
          <cell r="E697" t="str">
            <v>OK</v>
          </cell>
          <cell r="F697">
            <v>300000</v>
          </cell>
          <cell r="G697">
            <v>600000</v>
          </cell>
        </row>
        <row r="698">
          <cell r="B698" t="str">
            <v>Belanja Jasa Profesi</v>
          </cell>
          <cell r="G698">
            <v>9800000</v>
          </cell>
        </row>
        <row r="699">
          <cell r="B699" t="str">
            <v>Honorarium Narasumber/Pembahas (Pejabat Eselon II)</v>
          </cell>
          <cell r="D699">
            <v>2</v>
          </cell>
          <cell r="E699" t="str">
            <v>OJ</v>
          </cell>
          <cell r="F699">
            <v>1000000</v>
          </cell>
          <cell r="G699">
            <v>2000000</v>
          </cell>
        </row>
        <row r="700">
          <cell r="B700" t="str">
            <v>Honorarium Narasumber/Pembahas (Eselon III KeBawah)</v>
          </cell>
          <cell r="D700">
            <v>4</v>
          </cell>
          <cell r="E700" t="str">
            <v>OJ</v>
          </cell>
          <cell r="F700">
            <v>900000</v>
          </cell>
          <cell r="G700">
            <v>3600000</v>
          </cell>
        </row>
        <row r="701">
          <cell r="B701" t="str">
            <v>Honorarium Moderator</v>
          </cell>
          <cell r="D701">
            <v>6</v>
          </cell>
          <cell r="E701" t="str">
            <v>OK</v>
          </cell>
          <cell r="F701">
            <v>700000</v>
          </cell>
          <cell r="G701">
            <v>4200000</v>
          </cell>
        </row>
        <row r="702">
          <cell r="B702" t="str">
            <v>Belanja Perjalanan Dinas Biasa</v>
          </cell>
          <cell r="G702">
            <v>8584000</v>
          </cell>
        </row>
        <row r="703">
          <cell r="B703" t="str">
            <v>&gt; Tim Advance</v>
          </cell>
        </row>
        <row r="704">
          <cell r="B704" t="str">
            <v>- Jakarta - Bandung</v>
          </cell>
        </row>
        <row r="705">
          <cell r="B705" t="str">
            <v>- Taksi [4 ORG x 1 KL]</v>
          </cell>
          <cell r="D705">
            <v>4</v>
          </cell>
          <cell r="E705" t="str">
            <v>OK</v>
          </cell>
          <cell r="F705">
            <v>600000</v>
          </cell>
          <cell r="G705">
            <v>2400000</v>
          </cell>
        </row>
        <row r="706">
          <cell r="B706" t="str">
            <v>- Penginapan [4 ORG x1 HR]</v>
          </cell>
          <cell r="D706">
            <v>4</v>
          </cell>
          <cell r="E706" t="str">
            <v>OH</v>
          </cell>
          <cell r="F706">
            <v>686000</v>
          </cell>
          <cell r="G706">
            <v>2744000</v>
          </cell>
        </row>
        <row r="707">
          <cell r="B707" t="str">
            <v>- Uang Harian [4 ORG x 2 HR]</v>
          </cell>
          <cell r="D707">
            <v>8</v>
          </cell>
          <cell r="E707" t="str">
            <v>OH</v>
          </cell>
          <cell r="F707">
            <v>430000</v>
          </cell>
          <cell r="G707">
            <v>3440000</v>
          </cell>
        </row>
        <row r="708">
          <cell r="B708" t="str">
            <v>Belanja Perjalanan Dinas Paket Meeting Luar Kota</v>
          </cell>
          <cell r="G708">
            <v>170804000</v>
          </cell>
        </row>
        <row r="709">
          <cell r="B709" t="str">
            <v xml:space="preserve">  - Fullboard di Luar Kantor Panitia (Jabar)  [4 ORG x 2 HR]</v>
          </cell>
          <cell r="D709">
            <v>8</v>
          </cell>
          <cell r="E709" t="str">
            <v>OH</v>
          </cell>
          <cell r="F709">
            <v>931000</v>
          </cell>
          <cell r="G709">
            <v>7448000</v>
          </cell>
        </row>
        <row r="710">
          <cell r="B710" t="str">
            <v xml:space="preserve">  - Fullboard di Luar Kantor Narasumber dan Moderator (Jabar) 12 ORG x 1 HR]</v>
          </cell>
          <cell r="D710">
            <v>12</v>
          </cell>
          <cell r="E710" t="str">
            <v>OH</v>
          </cell>
          <cell r="F710">
            <v>931000</v>
          </cell>
          <cell r="G710">
            <v>11172000</v>
          </cell>
        </row>
        <row r="711">
          <cell r="B711" t="str">
            <v xml:space="preserve">  - Fullboard di Luar Kantor Peserta (Bandung) [57 ORG x 2 HR]</v>
          </cell>
          <cell r="D711">
            <v>114</v>
          </cell>
          <cell r="E711" t="str">
            <v>OH</v>
          </cell>
          <cell r="F711">
            <v>931000</v>
          </cell>
          <cell r="G711">
            <v>106134000</v>
          </cell>
        </row>
        <row r="712">
          <cell r="B712" t="str">
            <v xml:space="preserve">  - Uang Harian Fullboard di Luar Kantor Panitia,Peserta Pusat dan  Peserta Daerah</v>
          </cell>
          <cell r="D712">
            <v>171</v>
          </cell>
          <cell r="E712" t="str">
            <v>OH</v>
          </cell>
          <cell r="F712">
            <v>150000</v>
          </cell>
          <cell r="G712">
            <v>25650000</v>
          </cell>
        </row>
        <row r="713">
          <cell r="B713" t="str">
            <v xml:space="preserve">  - Uang Harian Fullboard di Luar Kantor  Narasumber dan Moderator</v>
          </cell>
          <cell r="D713">
            <v>12</v>
          </cell>
          <cell r="E713" t="str">
            <v>OH</v>
          </cell>
          <cell r="F713">
            <v>150000</v>
          </cell>
          <cell r="G713">
            <v>1800000</v>
          </cell>
        </row>
        <row r="714">
          <cell r="B714" t="str">
            <v xml:space="preserve">  - Transport Narasumber dan Moderator Jakarta- Bandung PP</v>
          </cell>
          <cell r="D714">
            <v>12</v>
          </cell>
          <cell r="E714" t="str">
            <v>OH</v>
          </cell>
          <cell r="F714">
            <v>600000</v>
          </cell>
          <cell r="G714">
            <v>7200000</v>
          </cell>
        </row>
        <row r="715">
          <cell r="B715" t="str">
            <v xml:space="preserve">  - Transport Panitia dan Peserta Pusat</v>
          </cell>
          <cell r="D715">
            <v>19</v>
          </cell>
          <cell r="E715" t="str">
            <v>OK</v>
          </cell>
          <cell r="F715">
            <v>600000</v>
          </cell>
          <cell r="G715">
            <v>11400000</v>
          </cell>
        </row>
        <row r="716">
          <cell r="B716" t="str">
            <v>Belanja Perjalanan Dinas Biasa</v>
          </cell>
          <cell r="G716">
            <v>154203000</v>
          </cell>
        </row>
        <row r="717">
          <cell r="B717" t="str">
            <v xml:space="preserve">  - Bandung - Semarang 3 ORGx1KEG</v>
          </cell>
          <cell r="D717">
            <v>3</v>
          </cell>
          <cell r="E717" t="str">
            <v>OK</v>
          </cell>
          <cell r="F717">
            <v>1957000</v>
          </cell>
          <cell r="G717">
            <v>5871000</v>
          </cell>
        </row>
        <row r="718">
          <cell r="B718" t="str">
            <v xml:space="preserve">  - Taksi 3 ORGx1KALI</v>
          </cell>
          <cell r="D718">
            <v>3</v>
          </cell>
          <cell r="E718" t="str">
            <v>OK</v>
          </cell>
          <cell r="F718">
            <v>616000</v>
          </cell>
          <cell r="G718">
            <v>1848000</v>
          </cell>
        </row>
        <row r="719">
          <cell r="B719" t="str">
            <v xml:space="preserve">  - Bandung - Yogyakarta 3 ORGx1KEG</v>
          </cell>
          <cell r="D719">
            <v>3</v>
          </cell>
          <cell r="E719" t="str">
            <v>OK</v>
          </cell>
          <cell r="F719">
            <v>2129000</v>
          </cell>
          <cell r="G719">
            <v>6387000</v>
          </cell>
        </row>
        <row r="720">
          <cell r="B720" t="str">
            <v xml:space="preserve">  - Taksi 3 ORGx1KALI</v>
          </cell>
          <cell r="D720">
            <v>3</v>
          </cell>
          <cell r="E720" t="str">
            <v>OK</v>
          </cell>
          <cell r="F720">
            <v>934000</v>
          </cell>
          <cell r="G720">
            <v>2802000</v>
          </cell>
        </row>
        <row r="721">
          <cell r="B721" t="str">
            <v xml:space="preserve">  - Bandung - Surabaya 3 ORGx1KEG</v>
          </cell>
          <cell r="D721">
            <v>3</v>
          </cell>
          <cell r="E721" t="str">
            <v>OK</v>
          </cell>
          <cell r="F721">
            <v>2856000</v>
          </cell>
          <cell r="G721">
            <v>8568000</v>
          </cell>
        </row>
        <row r="722">
          <cell r="B722" t="str">
            <v xml:space="preserve">  - Taksi 3 ORGx1KALI</v>
          </cell>
          <cell r="D722">
            <v>3</v>
          </cell>
          <cell r="E722" t="str">
            <v>OK</v>
          </cell>
          <cell r="F722">
            <v>866000</v>
          </cell>
          <cell r="G722">
            <v>2598000</v>
          </cell>
        </row>
        <row r="723">
          <cell r="B723" t="str">
            <v xml:space="preserve">  - Bandung - Banjarmasin 3 ORGx1KEG</v>
          </cell>
          <cell r="D723">
            <v>3</v>
          </cell>
          <cell r="E723" t="str">
            <v>OK</v>
          </cell>
          <cell r="F723">
            <v>2995000</v>
          </cell>
          <cell r="G723">
            <v>8985000</v>
          </cell>
        </row>
        <row r="724">
          <cell r="B724" t="str">
            <v xml:space="preserve">  - Taksi 3 ORGx1KALI</v>
          </cell>
          <cell r="D724">
            <v>3</v>
          </cell>
          <cell r="E724" t="str">
            <v>OK</v>
          </cell>
          <cell r="F724">
            <v>1472000</v>
          </cell>
          <cell r="G724">
            <v>4416000</v>
          </cell>
        </row>
        <row r="725">
          <cell r="B725" t="str">
            <v xml:space="preserve">  - Bandung - Pontianak 3 ORGx1KEG</v>
          </cell>
          <cell r="D725">
            <v>3</v>
          </cell>
          <cell r="E725" t="str">
            <v>OK</v>
          </cell>
          <cell r="F725">
            <v>2781000</v>
          </cell>
          <cell r="G725">
            <v>8343000</v>
          </cell>
        </row>
        <row r="726">
          <cell r="B726" t="str">
            <v xml:space="preserve">  - Taksi 3 ORGx1KALI</v>
          </cell>
          <cell r="D726">
            <v>3</v>
          </cell>
          <cell r="E726" t="str">
            <v>OK</v>
          </cell>
          <cell r="F726">
            <v>1454000</v>
          </cell>
          <cell r="G726">
            <v>4362000</v>
          </cell>
        </row>
        <row r="727">
          <cell r="B727" t="str">
            <v xml:space="preserve">  - Bandung - Samarinda 3 ORGx1KEG</v>
          </cell>
          <cell r="D727">
            <v>3</v>
          </cell>
          <cell r="E727" t="str">
            <v>OK</v>
          </cell>
          <cell r="F727">
            <v>3797000</v>
          </cell>
          <cell r="G727">
            <v>11391000</v>
          </cell>
        </row>
        <row r="728">
          <cell r="B728" t="str">
            <v xml:space="preserve">  - Taksi 3 ORGx1KALI</v>
          </cell>
          <cell r="D728">
            <v>3</v>
          </cell>
          <cell r="E728" t="str">
            <v>OK</v>
          </cell>
          <cell r="F728">
            <v>2178000</v>
          </cell>
          <cell r="G728">
            <v>6534000</v>
          </cell>
        </row>
        <row r="729">
          <cell r="B729" t="str">
            <v xml:space="preserve">  - Bandung - Tanjung Selor 3 ORGx1KEG</v>
          </cell>
          <cell r="D729">
            <v>3</v>
          </cell>
          <cell r="E729" t="str">
            <v>OK</v>
          </cell>
          <cell r="F729">
            <v>4057000</v>
          </cell>
          <cell r="G729">
            <v>12171000</v>
          </cell>
        </row>
        <row r="730">
          <cell r="B730" t="str">
            <v xml:space="preserve">  - Taksi 3 ORGx1KALI</v>
          </cell>
          <cell r="D730">
            <v>3</v>
          </cell>
          <cell r="E730" t="str">
            <v>OK</v>
          </cell>
          <cell r="F730">
            <v>1548000</v>
          </cell>
          <cell r="G730">
            <v>4644000</v>
          </cell>
        </row>
        <row r="731">
          <cell r="B731" t="str">
            <v xml:space="preserve">  - Bandung - Palangkaraya 3 ORGx1KEG</v>
          </cell>
          <cell r="D731">
            <v>3</v>
          </cell>
          <cell r="E731" t="str">
            <v>OK</v>
          </cell>
          <cell r="F731">
            <v>2984000</v>
          </cell>
          <cell r="G731">
            <v>8952000</v>
          </cell>
        </row>
        <row r="732">
          <cell r="B732" t="str">
            <v xml:space="preserve">  - Taksi 3 ORGx1KALI</v>
          </cell>
          <cell r="D732">
            <v>3</v>
          </cell>
          <cell r="E732" t="str">
            <v>OK</v>
          </cell>
          <cell r="F732">
            <v>1380000</v>
          </cell>
          <cell r="G732">
            <v>4140000</v>
          </cell>
        </row>
        <row r="733">
          <cell r="B733" t="str">
            <v xml:space="preserve">  - Bandung - Denpasar 3 ORGx1KEG</v>
          </cell>
          <cell r="D733">
            <v>3</v>
          </cell>
          <cell r="E733" t="str">
            <v>OK</v>
          </cell>
          <cell r="F733">
            <v>3252000</v>
          </cell>
          <cell r="G733">
            <v>9756000</v>
          </cell>
        </row>
        <row r="734">
          <cell r="B734" t="str">
            <v xml:space="preserve">  - Taksi 3 ORGx1KALI</v>
          </cell>
          <cell r="D734">
            <v>3</v>
          </cell>
          <cell r="E734" t="str">
            <v>OK</v>
          </cell>
          <cell r="F734">
            <v>1566000</v>
          </cell>
          <cell r="G734">
            <v>4698000</v>
          </cell>
        </row>
        <row r="735">
          <cell r="B735" t="str">
            <v xml:space="preserve">  - Bandung - Mataram 3 ORGx1KEG</v>
          </cell>
          <cell r="D735">
            <v>3</v>
          </cell>
          <cell r="E735" t="str">
            <v>OK</v>
          </cell>
          <cell r="F735">
            <v>3230000</v>
          </cell>
          <cell r="G735">
            <v>9690000</v>
          </cell>
        </row>
        <row r="736">
          <cell r="B736" t="str">
            <v xml:space="preserve">  - Taksi 3 ORGx1KALI</v>
          </cell>
          <cell r="D736">
            <v>3</v>
          </cell>
          <cell r="E736" t="str">
            <v>OK</v>
          </cell>
          <cell r="F736">
            <v>1574000</v>
          </cell>
          <cell r="G736">
            <v>4722000</v>
          </cell>
        </row>
        <row r="737">
          <cell r="B737" t="str">
            <v xml:space="preserve">  - Bandung - Kupang 3 ORGx1KEG</v>
          </cell>
          <cell r="D737">
            <v>3</v>
          </cell>
          <cell r="E737" t="str">
            <v>OK</v>
          </cell>
          <cell r="F737">
            <v>5081000</v>
          </cell>
          <cell r="G737">
            <v>15243000</v>
          </cell>
        </row>
        <row r="738">
          <cell r="B738" t="str">
            <v xml:space="preserve">  - Taksi 3 ORGx1KALI</v>
          </cell>
          <cell r="D738">
            <v>3</v>
          </cell>
          <cell r="E738" t="str">
            <v>OK</v>
          </cell>
          <cell r="F738">
            <v>1344000</v>
          </cell>
          <cell r="G738">
            <v>4032000</v>
          </cell>
        </row>
        <row r="739">
          <cell r="B739" t="str">
            <v xml:space="preserve">  - Bandung -Bandung 3 ORGx1KEG</v>
          </cell>
          <cell r="D739">
            <v>3</v>
          </cell>
          <cell r="E739" t="str">
            <v>OK</v>
          </cell>
          <cell r="F739">
            <v>150000</v>
          </cell>
          <cell r="G739">
            <v>450000</v>
          </cell>
        </row>
        <row r="740">
          <cell r="B740" t="str">
            <v xml:space="preserve">  - Jakarta - Bandung 3 ORGx1KEG</v>
          </cell>
          <cell r="D740">
            <v>3</v>
          </cell>
          <cell r="E740" t="str">
            <v>OK</v>
          </cell>
          <cell r="F740">
            <v>600000</v>
          </cell>
          <cell r="G740">
            <v>1800000</v>
          </cell>
        </row>
        <row r="741">
          <cell r="B741" t="str">
            <v xml:space="preserve">  - Banten - Bandung 3 ORGx 1KEG</v>
          </cell>
          <cell r="D741">
            <v>3</v>
          </cell>
          <cell r="E741" t="str">
            <v>OK</v>
          </cell>
          <cell r="F741">
            <v>600000</v>
          </cell>
          <cell r="G741">
            <v>1800000</v>
          </cell>
        </row>
        <row r="742">
          <cell r="B742" t="str">
            <v>Peningkatan Kapasitas Operator Sistem Komputerisasi Haji Terpadu Kankemenag Kab/Kota Angkatan III</v>
          </cell>
          <cell r="G742">
            <v>614516000</v>
          </cell>
        </row>
        <row r="743">
          <cell r="B743" t="str">
            <v>Belanja Bahan</v>
          </cell>
          <cell r="G743">
            <v>14350000</v>
          </cell>
        </row>
        <row r="744">
          <cell r="B744" t="str">
            <v xml:space="preserve">  - Spanduk</v>
          </cell>
          <cell r="D744">
            <v>2</v>
          </cell>
          <cell r="E744" t="str">
            <v>BH</v>
          </cell>
          <cell r="F744">
            <v>800000</v>
          </cell>
          <cell r="G744">
            <v>1600000</v>
          </cell>
        </row>
        <row r="745">
          <cell r="B745" t="str">
            <v xml:space="preserve">  - Perlengkapan Peserta</v>
          </cell>
          <cell r="D745">
            <v>51</v>
          </cell>
          <cell r="E745" t="str">
            <v>BH</v>
          </cell>
          <cell r="F745">
            <v>250000</v>
          </cell>
          <cell r="G745">
            <v>12750000</v>
          </cell>
        </row>
        <row r="746">
          <cell r="B746" t="str">
            <v>Belanja Honor Output Kegiatan</v>
          </cell>
          <cell r="G746">
            <v>1300000</v>
          </cell>
        </row>
        <row r="747">
          <cell r="B747" t="str">
            <v>Honor Ketua</v>
          </cell>
          <cell r="D747">
            <v>1</v>
          </cell>
          <cell r="E747" t="str">
            <v>OK</v>
          </cell>
          <cell r="F747">
            <v>400000</v>
          </cell>
          <cell r="G747">
            <v>400000</v>
          </cell>
        </row>
        <row r="748">
          <cell r="B748" t="str">
            <v>Honor Sekretaris</v>
          </cell>
          <cell r="D748">
            <v>1</v>
          </cell>
          <cell r="E748" t="str">
            <v>OK</v>
          </cell>
          <cell r="F748">
            <v>300000</v>
          </cell>
          <cell r="G748">
            <v>300000</v>
          </cell>
        </row>
        <row r="749">
          <cell r="B749" t="str">
            <v>Honor Anggota</v>
          </cell>
          <cell r="D749">
            <v>2</v>
          </cell>
          <cell r="E749" t="str">
            <v>OK</v>
          </cell>
          <cell r="F749">
            <v>300000</v>
          </cell>
          <cell r="G749">
            <v>600000</v>
          </cell>
        </row>
        <row r="750">
          <cell r="B750" t="str">
            <v>Belanja Jasa Profesi</v>
          </cell>
          <cell r="G750">
            <v>9800000</v>
          </cell>
        </row>
        <row r="751">
          <cell r="B751" t="str">
            <v>Honorarium Narasumber/Pembahas (Pejabat Eselon II)</v>
          </cell>
          <cell r="D751">
            <v>2</v>
          </cell>
          <cell r="E751" t="str">
            <v>OJ</v>
          </cell>
          <cell r="F751">
            <v>1000000</v>
          </cell>
          <cell r="G751">
            <v>2000000</v>
          </cell>
        </row>
        <row r="752">
          <cell r="B752" t="str">
            <v>Honorarium Narasumber/Pembahas (Eselon III KeBawah)</v>
          </cell>
          <cell r="D752">
            <v>4</v>
          </cell>
          <cell r="E752" t="str">
            <v>OJ</v>
          </cell>
          <cell r="F752">
            <v>900000</v>
          </cell>
          <cell r="G752">
            <v>3600000</v>
          </cell>
        </row>
        <row r="753">
          <cell r="B753" t="str">
            <v>Honorarium Moderator</v>
          </cell>
          <cell r="D753">
            <v>6</v>
          </cell>
          <cell r="E753" t="str">
            <v>OK</v>
          </cell>
          <cell r="F753">
            <v>700000</v>
          </cell>
          <cell r="G753">
            <v>4200000</v>
          </cell>
        </row>
        <row r="754">
          <cell r="B754" t="str">
            <v>Belanja Perjalanan Dinas Biasa</v>
          </cell>
          <cell r="G754">
            <v>23232000</v>
          </cell>
        </row>
        <row r="755">
          <cell r="B755" t="str">
            <v>&gt; Tim Advance</v>
          </cell>
        </row>
        <row r="756">
          <cell r="B756" t="str">
            <v>- Jakarta - Makassar</v>
          </cell>
          <cell r="D756">
            <v>4</v>
          </cell>
          <cell r="E756" t="str">
            <v>OK</v>
          </cell>
          <cell r="F756">
            <v>3829000</v>
          </cell>
          <cell r="G756">
            <v>15316000</v>
          </cell>
        </row>
        <row r="757">
          <cell r="B757" t="str">
            <v>- Taksi [4 ORG x 1 KL]</v>
          </cell>
          <cell r="D757">
            <v>4</v>
          </cell>
          <cell r="E757" t="str">
            <v>OK</v>
          </cell>
          <cell r="F757">
            <v>374000</v>
          </cell>
          <cell r="G757">
            <v>1496000</v>
          </cell>
        </row>
        <row r="758">
          <cell r="B758" t="str">
            <v>- Penginapan [4 ORG x1 HR]</v>
          </cell>
          <cell r="D758">
            <v>4</v>
          </cell>
          <cell r="E758" t="str">
            <v>OH</v>
          </cell>
          <cell r="F758">
            <v>745000</v>
          </cell>
          <cell r="G758">
            <v>2980000</v>
          </cell>
        </row>
        <row r="759">
          <cell r="B759" t="str">
            <v>- Uang Harian [4 ORG x 2 HR]</v>
          </cell>
          <cell r="D759">
            <v>8</v>
          </cell>
          <cell r="E759" t="str">
            <v>OH</v>
          </cell>
          <cell r="F759">
            <v>430000</v>
          </cell>
          <cell r="G759">
            <v>3440000</v>
          </cell>
        </row>
        <row r="760">
          <cell r="B760" t="str">
            <v>Belanja Perjalanan Dinas Paket Meeting Luar Kota</v>
          </cell>
          <cell r="G760">
            <v>307072000</v>
          </cell>
        </row>
        <row r="761">
          <cell r="B761" t="str">
            <v xml:space="preserve">  - Fullboard di Luar Kantor Panitia (Makassar)  [4 ORG x 2 HR]</v>
          </cell>
          <cell r="D761">
            <v>8</v>
          </cell>
          <cell r="E761" t="str">
            <v>OH</v>
          </cell>
          <cell r="F761">
            <v>1307000</v>
          </cell>
          <cell r="G761">
            <v>10456000</v>
          </cell>
        </row>
        <row r="762">
          <cell r="B762" t="str">
            <v xml:space="preserve">  - Fullboard di Luar Kantor Narasumber dan Moderator (Makassar) 12 ORG x 1 HR]</v>
          </cell>
          <cell r="D762">
            <v>12</v>
          </cell>
          <cell r="E762" t="str">
            <v>OH</v>
          </cell>
          <cell r="F762">
            <v>1307000</v>
          </cell>
          <cell r="G762">
            <v>15684000</v>
          </cell>
        </row>
        <row r="763">
          <cell r="B763" t="str">
            <v xml:space="preserve">  - Fullboard di Luar Kantor Peserta (Makassar) [51 ORG x 2 HR]</v>
          </cell>
          <cell r="D763">
            <v>102</v>
          </cell>
          <cell r="E763" t="str">
            <v>OH</v>
          </cell>
          <cell r="F763">
            <v>1307000</v>
          </cell>
          <cell r="G763">
            <v>133314000</v>
          </cell>
        </row>
        <row r="764">
          <cell r="B764" t="str">
            <v xml:space="preserve">  - Uang Harian Fullboard di Luar Kantor Panitia,Peserta Pusat dan  Peserta Daerah</v>
          </cell>
          <cell r="D764">
            <v>153</v>
          </cell>
          <cell r="E764" t="str">
            <v>OH</v>
          </cell>
          <cell r="F764">
            <v>105000</v>
          </cell>
          <cell r="G764">
            <v>16065000</v>
          </cell>
        </row>
        <row r="765">
          <cell r="B765" t="str">
            <v xml:space="preserve">  - Uang Harian Fullboard di Luar Kantor  Narasumber dan Moderator</v>
          </cell>
          <cell r="D765">
            <v>12</v>
          </cell>
          <cell r="E765" t="str">
            <v>OH</v>
          </cell>
          <cell r="F765">
            <v>105000</v>
          </cell>
          <cell r="G765">
            <v>1260000</v>
          </cell>
        </row>
        <row r="766">
          <cell r="B766" t="str">
            <v xml:space="preserve">  - Transport Narasumber dan Moderator Jakarta- Makassar PP</v>
          </cell>
          <cell r="D766">
            <v>12</v>
          </cell>
          <cell r="E766" t="str">
            <v>OH</v>
          </cell>
          <cell r="F766">
            <v>4203000</v>
          </cell>
          <cell r="G766">
            <v>50436000</v>
          </cell>
        </row>
        <row r="767">
          <cell r="B767" t="str">
            <v xml:space="preserve">  - Transport Panitia dan Peserta Pusat</v>
          </cell>
          <cell r="D767">
            <v>19</v>
          </cell>
          <cell r="E767" t="str">
            <v>OK</v>
          </cell>
          <cell r="F767">
            <v>4203000</v>
          </cell>
          <cell r="G767">
            <v>79857000</v>
          </cell>
        </row>
        <row r="768">
          <cell r="B768" t="str">
            <v>Belanja Perjalanan Dinas Biasa</v>
          </cell>
          <cell r="G768">
            <v>258762000</v>
          </cell>
        </row>
        <row r="769">
          <cell r="B769" t="str">
            <v xml:space="preserve">  - Makassar - Manado 3 ORGx1KEG</v>
          </cell>
          <cell r="D769">
            <v>3</v>
          </cell>
          <cell r="E769" t="str">
            <v>OK</v>
          </cell>
          <cell r="F769">
            <v>2909000</v>
          </cell>
          <cell r="G769">
            <v>8727000</v>
          </cell>
        </row>
        <row r="770">
          <cell r="B770" t="str">
            <v xml:space="preserve">  - Taksi 3 ORGx1KALI</v>
          </cell>
          <cell r="D770">
            <v>3</v>
          </cell>
          <cell r="E770" t="str">
            <v>OK</v>
          </cell>
          <cell r="F770">
            <v>650000</v>
          </cell>
          <cell r="G770">
            <v>1950000</v>
          </cell>
        </row>
        <row r="771">
          <cell r="B771" t="str">
            <v xml:space="preserve">  - Makassar - Kendari 3 ORGx1KEG</v>
          </cell>
          <cell r="D771">
            <v>3</v>
          </cell>
          <cell r="E771" t="str">
            <v>OK</v>
          </cell>
          <cell r="F771">
            <v>8011000</v>
          </cell>
          <cell r="G771">
            <v>24033000</v>
          </cell>
        </row>
        <row r="772">
          <cell r="B772" t="str">
            <v xml:space="preserve">  - Taksi 3 ORGx1KALI</v>
          </cell>
          <cell r="D772">
            <v>3</v>
          </cell>
          <cell r="E772" t="str">
            <v>OK</v>
          </cell>
          <cell r="F772">
            <v>716000</v>
          </cell>
          <cell r="G772">
            <v>2148000</v>
          </cell>
        </row>
        <row r="773">
          <cell r="B773" t="str">
            <v xml:space="preserve">  - Makassar - Gorontalo 3 ORGx1KEG</v>
          </cell>
          <cell r="D773">
            <v>3</v>
          </cell>
          <cell r="E773" t="str">
            <v>OK</v>
          </cell>
          <cell r="F773">
            <v>8653000</v>
          </cell>
          <cell r="G773">
            <v>25959000</v>
          </cell>
        </row>
        <row r="774">
          <cell r="B774" t="str">
            <v xml:space="preserve">  - Taksi 3 ORGx1KALI</v>
          </cell>
          <cell r="D774">
            <v>3</v>
          </cell>
          <cell r="E774" t="str">
            <v>OK</v>
          </cell>
          <cell r="F774">
            <v>904000</v>
          </cell>
          <cell r="G774">
            <v>2712000</v>
          </cell>
        </row>
        <row r="775">
          <cell r="B775" t="str">
            <v xml:space="preserve">  - Makassar - Mamuju 3 ORGx1KEG</v>
          </cell>
          <cell r="D775">
            <v>3</v>
          </cell>
          <cell r="E775" t="str">
            <v>OK</v>
          </cell>
          <cell r="F775">
            <v>8696000</v>
          </cell>
          <cell r="G775">
            <v>26088000</v>
          </cell>
        </row>
        <row r="776">
          <cell r="B776" t="str">
            <v xml:space="preserve">  - Taksi 3 ORGx1KALI</v>
          </cell>
          <cell r="D776">
            <v>3</v>
          </cell>
          <cell r="E776" t="str">
            <v>OK</v>
          </cell>
          <cell r="F776">
            <v>1000000</v>
          </cell>
          <cell r="G776">
            <v>3000000</v>
          </cell>
        </row>
        <row r="777">
          <cell r="B777" t="str">
            <v xml:space="preserve">  - Makassar - Palu 3 ORGx1KEG</v>
          </cell>
          <cell r="D777">
            <v>3</v>
          </cell>
          <cell r="E777" t="str">
            <v>OK</v>
          </cell>
          <cell r="F777">
            <v>8942000</v>
          </cell>
          <cell r="G777">
            <v>26826000</v>
          </cell>
        </row>
        <row r="778">
          <cell r="B778" t="str">
            <v xml:space="preserve">  - Taksi 3 ORGx1KALI</v>
          </cell>
          <cell r="D778">
            <v>3</v>
          </cell>
          <cell r="E778" t="str">
            <v>OK</v>
          </cell>
          <cell r="F778">
            <v>1000000</v>
          </cell>
          <cell r="G778">
            <v>3000000</v>
          </cell>
        </row>
        <row r="779">
          <cell r="B779" t="str">
            <v xml:space="preserve">  - Makassar - Ambon 3 ORGx1KEG</v>
          </cell>
          <cell r="D779">
            <v>3</v>
          </cell>
          <cell r="E779" t="str">
            <v>OK</v>
          </cell>
          <cell r="F779">
            <v>3455000</v>
          </cell>
          <cell r="G779">
            <v>10365000</v>
          </cell>
        </row>
        <row r="780">
          <cell r="B780" t="str">
            <v xml:space="preserve">  - Taksi 3 ORGx1KALI</v>
          </cell>
          <cell r="D780">
            <v>3</v>
          </cell>
          <cell r="E780" t="str">
            <v>OK</v>
          </cell>
          <cell r="F780">
            <v>950000</v>
          </cell>
          <cell r="G780">
            <v>2850000</v>
          </cell>
        </row>
        <row r="781">
          <cell r="B781" t="str">
            <v xml:space="preserve">  - Makassar - Ternate 3 ORGx1KEG</v>
          </cell>
          <cell r="D781">
            <v>3</v>
          </cell>
          <cell r="E781" t="str">
            <v>OK</v>
          </cell>
          <cell r="F781">
            <v>10493000</v>
          </cell>
          <cell r="G781">
            <v>31479000</v>
          </cell>
        </row>
        <row r="782">
          <cell r="B782" t="str">
            <v xml:space="preserve">  - Taksi 3 ORGx1KALI</v>
          </cell>
          <cell r="D782">
            <v>3</v>
          </cell>
          <cell r="E782" t="str">
            <v>OK</v>
          </cell>
          <cell r="F782">
            <v>804000</v>
          </cell>
          <cell r="G782">
            <v>2412000</v>
          </cell>
        </row>
        <row r="783">
          <cell r="B783" t="str">
            <v xml:space="preserve">  - Makassar - Manokwari 3 ORGx1KEG</v>
          </cell>
          <cell r="D783">
            <v>3</v>
          </cell>
          <cell r="E783" t="str">
            <v>OK</v>
          </cell>
          <cell r="F783">
            <v>14653000</v>
          </cell>
          <cell r="G783">
            <v>43959000</v>
          </cell>
        </row>
        <row r="784">
          <cell r="B784" t="str">
            <v xml:space="preserve">  - Taksi 3 ORGx1KALI</v>
          </cell>
          <cell r="D784">
            <v>3</v>
          </cell>
          <cell r="E784" t="str">
            <v>OK</v>
          </cell>
          <cell r="F784">
            <v>846000</v>
          </cell>
          <cell r="G784">
            <v>2538000</v>
          </cell>
        </row>
        <row r="785">
          <cell r="B785" t="str">
            <v xml:space="preserve">  - Makassar - Jayapura 3 ORGx1KEG</v>
          </cell>
          <cell r="D785">
            <v>3</v>
          </cell>
          <cell r="E785" t="str">
            <v>OK</v>
          </cell>
          <cell r="F785">
            <v>12022000</v>
          </cell>
          <cell r="G785">
            <v>36066000</v>
          </cell>
        </row>
        <row r="786">
          <cell r="B786" t="str">
            <v xml:space="preserve">  - Taksi 3 ORGx1KALI</v>
          </cell>
          <cell r="D786">
            <v>3</v>
          </cell>
          <cell r="E786" t="str">
            <v>OK</v>
          </cell>
          <cell r="F786">
            <v>1400000</v>
          </cell>
          <cell r="G786">
            <v>4200000</v>
          </cell>
        </row>
        <row r="787">
          <cell r="B787" t="str">
            <v xml:space="preserve">  - Makassar 3 ORGx1KEG</v>
          </cell>
          <cell r="D787">
            <v>3</v>
          </cell>
          <cell r="E787" t="str">
            <v>OK</v>
          </cell>
          <cell r="F787">
            <v>150000</v>
          </cell>
          <cell r="G787">
            <v>450000</v>
          </cell>
        </row>
        <row r="788">
          <cell r="B788" t="str">
            <v>Pengelolaan Keuangan Negara</v>
          </cell>
          <cell r="G788">
            <v>12899903000</v>
          </cell>
        </row>
        <row r="789">
          <cell r="B789" t="str">
            <v>Laporan Keuangan Haji yang Akuntabel</v>
          </cell>
          <cell r="D789">
            <v>6</v>
          </cell>
          <cell r="E789" t="str">
            <v>Laporan</v>
          </cell>
          <cell r="G789">
            <v>12899903000</v>
          </cell>
        </row>
        <row r="790">
          <cell r="B790" t="str">
            <v>Perencanaan Anggaran Operasional Haji</v>
          </cell>
          <cell r="D790">
            <v>5</v>
          </cell>
          <cell r="E790" t="str">
            <v>Dokumen</v>
          </cell>
          <cell r="G790">
            <v>5215998000</v>
          </cell>
        </row>
        <row r="791">
          <cell r="B791" t="str">
            <v>Pendampingan Penyusunan Anggaran Melalui Aplikasi Sipah</v>
          </cell>
          <cell r="G791">
            <v>852394000</v>
          </cell>
        </row>
        <row r="792">
          <cell r="B792" t="str">
            <v>Belanja Perjalanan Dinas Biasa</v>
          </cell>
          <cell r="E792" t="str">
            <v/>
          </cell>
          <cell r="F792">
            <v>0</v>
          </cell>
          <cell r="G792">
            <v>495818000</v>
          </cell>
        </row>
        <row r="793">
          <cell r="B793" t="str">
            <v>&gt; JAKARTA-JAKARTA  PP</v>
          </cell>
          <cell r="E793" t="str">
            <v/>
          </cell>
          <cell r="F793">
            <v>0</v>
          </cell>
        </row>
        <row r="794">
          <cell r="B794" t="str">
            <v xml:space="preserve">    -     Uang Harian</v>
          </cell>
          <cell r="C794" t="str">
            <v>(2 ORG x 3 Hr)</v>
          </cell>
          <cell r="D794">
            <v>6</v>
          </cell>
          <cell r="E794" t="str">
            <v>OH</v>
          </cell>
          <cell r="F794">
            <v>210000</v>
          </cell>
          <cell r="G794">
            <v>1260000</v>
          </cell>
        </row>
        <row r="795">
          <cell r="B795" t="str">
            <v xml:space="preserve">    -     Transport</v>
          </cell>
          <cell r="C795" t="str">
            <v>(2 ORG x 3 Hr)</v>
          </cell>
          <cell r="D795">
            <v>6</v>
          </cell>
          <cell r="E795" t="str">
            <v>KL</v>
          </cell>
          <cell r="F795">
            <v>170000</v>
          </cell>
          <cell r="G795">
            <v>1020000</v>
          </cell>
        </row>
        <row r="796">
          <cell r="B796" t="str">
            <v>&gt; JAKARTA-BANDA ACEH  PP</v>
          </cell>
          <cell r="E796" t="str">
            <v/>
          </cell>
          <cell r="F796">
            <v>0</v>
          </cell>
        </row>
        <row r="797">
          <cell r="B797" t="str">
            <v xml:space="preserve">    - Tiket</v>
          </cell>
          <cell r="C797" t="str">
            <v>(2 ORG x 1 KL)</v>
          </cell>
          <cell r="D797">
            <v>2</v>
          </cell>
          <cell r="E797" t="str">
            <v>KL</v>
          </cell>
          <cell r="F797">
            <v>4492000</v>
          </cell>
          <cell r="G797">
            <v>8984000</v>
          </cell>
        </row>
        <row r="798">
          <cell r="B798" t="str">
            <v xml:space="preserve">    - Uang Taksi</v>
          </cell>
          <cell r="C798" t="str">
            <v>(2 ORG x 1 KL)</v>
          </cell>
          <cell r="D798">
            <v>2</v>
          </cell>
          <cell r="E798" t="str">
            <v>KL</v>
          </cell>
          <cell r="F798">
            <v>766000</v>
          </cell>
          <cell r="G798">
            <v>1532000</v>
          </cell>
        </row>
        <row r="799">
          <cell r="B799" t="str">
            <v xml:space="preserve">    - Uang Harian</v>
          </cell>
          <cell r="C799" t="str">
            <v>(2 ORG x 3 Hr)</v>
          </cell>
          <cell r="D799">
            <v>6</v>
          </cell>
          <cell r="E799" t="str">
            <v>OH</v>
          </cell>
          <cell r="F799">
            <v>360000</v>
          </cell>
          <cell r="G799">
            <v>2160000</v>
          </cell>
        </row>
        <row r="800">
          <cell r="B800" t="str">
            <v xml:space="preserve">    - Uang Penginapan</v>
          </cell>
          <cell r="C800" t="str">
            <v>(2 ORG x 2 Hr)</v>
          </cell>
          <cell r="D800">
            <v>4</v>
          </cell>
          <cell r="E800" t="str">
            <v>OH</v>
          </cell>
          <cell r="F800">
            <v>770000</v>
          </cell>
          <cell r="G800">
            <v>3080000</v>
          </cell>
        </row>
        <row r="801">
          <cell r="B801" t="str">
            <v>&gt; JAKARTA-MEDAN  PP</v>
          </cell>
          <cell r="E801" t="str">
            <v/>
          </cell>
          <cell r="F801">
            <v>0</v>
          </cell>
        </row>
        <row r="802">
          <cell r="B802" t="str">
            <v xml:space="preserve">    - Tiket</v>
          </cell>
          <cell r="C802" t="str">
            <v>(2 ORG x 1 KL)</v>
          </cell>
          <cell r="D802">
            <v>2</v>
          </cell>
          <cell r="E802" t="str">
            <v>KL</v>
          </cell>
          <cell r="F802">
            <v>3808000</v>
          </cell>
          <cell r="G802">
            <v>7616000</v>
          </cell>
        </row>
        <row r="803">
          <cell r="B803" t="str">
            <v xml:space="preserve">    - Uang Taksi</v>
          </cell>
          <cell r="C803" t="str">
            <v>(2 ORG x 1 KL)</v>
          </cell>
          <cell r="D803">
            <v>2</v>
          </cell>
          <cell r="E803" t="str">
            <v>KL</v>
          </cell>
          <cell r="F803">
            <v>1128000</v>
          </cell>
          <cell r="G803">
            <v>2256000</v>
          </cell>
        </row>
        <row r="804">
          <cell r="B804" t="str">
            <v xml:space="preserve">    - Uang Harian</v>
          </cell>
          <cell r="C804" t="str">
            <v>(2 ORG x 3 Hr)</v>
          </cell>
          <cell r="D804">
            <v>6</v>
          </cell>
          <cell r="E804" t="str">
            <v>OH</v>
          </cell>
          <cell r="F804">
            <v>370000</v>
          </cell>
          <cell r="G804">
            <v>2220000</v>
          </cell>
        </row>
        <row r="805">
          <cell r="B805" t="str">
            <v xml:space="preserve">    - Uang Penginapan</v>
          </cell>
          <cell r="C805" t="str">
            <v>(2 ORG x 2 Hr)</v>
          </cell>
          <cell r="D805">
            <v>4</v>
          </cell>
          <cell r="E805" t="str">
            <v>OH</v>
          </cell>
          <cell r="F805">
            <v>699000</v>
          </cell>
          <cell r="G805">
            <v>2796000</v>
          </cell>
        </row>
        <row r="806">
          <cell r="B806" t="str">
            <v>&gt; JAKARTA-PADANG  PP</v>
          </cell>
          <cell r="E806" t="str">
            <v/>
          </cell>
          <cell r="F806">
            <v>0</v>
          </cell>
        </row>
        <row r="807">
          <cell r="B807" t="str">
            <v xml:space="preserve">    - Tiket</v>
          </cell>
          <cell r="C807" t="str">
            <v>(2 ORG x 1 KL)</v>
          </cell>
          <cell r="D807">
            <v>2</v>
          </cell>
          <cell r="E807" t="str">
            <v>KL</v>
          </cell>
          <cell r="F807">
            <v>2952000</v>
          </cell>
          <cell r="G807">
            <v>5904000</v>
          </cell>
        </row>
        <row r="808">
          <cell r="B808" t="str">
            <v xml:space="preserve">    - Uang Taksi</v>
          </cell>
          <cell r="C808" t="str">
            <v>(2 ORG x 1 KL)</v>
          </cell>
          <cell r="D808">
            <v>2</v>
          </cell>
          <cell r="E808" t="str">
            <v>KL</v>
          </cell>
          <cell r="F808">
            <v>892000</v>
          </cell>
          <cell r="G808">
            <v>1784000</v>
          </cell>
        </row>
        <row r="809">
          <cell r="B809" t="str">
            <v xml:space="preserve">    - Uang Harian</v>
          </cell>
          <cell r="C809" t="str">
            <v>(2 ORG x 3 Hr)</v>
          </cell>
          <cell r="D809">
            <v>6</v>
          </cell>
          <cell r="E809" t="str">
            <v>OH</v>
          </cell>
          <cell r="F809">
            <v>380000</v>
          </cell>
          <cell r="G809">
            <v>2280000</v>
          </cell>
        </row>
        <row r="810">
          <cell r="B810" t="str">
            <v xml:space="preserve">    - Uang Penginapan</v>
          </cell>
          <cell r="C810" t="str">
            <v>(2 ORG x 2 Hr)</v>
          </cell>
          <cell r="D810">
            <v>4</v>
          </cell>
          <cell r="E810" t="str">
            <v>OH</v>
          </cell>
          <cell r="F810">
            <v>701000</v>
          </cell>
          <cell r="G810">
            <v>2804000</v>
          </cell>
        </row>
        <row r="811">
          <cell r="B811" t="str">
            <v>&gt; JAKARTA-PEKANBARU PP</v>
          </cell>
          <cell r="E811" t="str">
            <v/>
          </cell>
          <cell r="F811">
            <v>0</v>
          </cell>
          <cell r="G811">
            <v>0</v>
          </cell>
        </row>
        <row r="812">
          <cell r="B812" t="str">
            <v xml:space="preserve">    - Tiket</v>
          </cell>
          <cell r="C812" t="str">
            <v>(2 ORG x 1 KL)</v>
          </cell>
          <cell r="D812">
            <v>2</v>
          </cell>
          <cell r="E812" t="str">
            <v>KL</v>
          </cell>
          <cell r="F812">
            <v>3016000</v>
          </cell>
          <cell r="G812">
            <v>6032000</v>
          </cell>
        </row>
        <row r="813">
          <cell r="B813" t="str">
            <v xml:space="preserve">    - Uang Taksi</v>
          </cell>
          <cell r="C813" t="str">
            <v>(2 ORG x 1 KL)</v>
          </cell>
          <cell r="D813">
            <v>2</v>
          </cell>
          <cell r="E813" t="str">
            <v>KL</v>
          </cell>
          <cell r="F813">
            <v>714000</v>
          </cell>
          <cell r="G813">
            <v>1428000</v>
          </cell>
        </row>
        <row r="814">
          <cell r="B814" t="str">
            <v xml:space="preserve">    - Uang Harian</v>
          </cell>
          <cell r="C814" t="str">
            <v>(2 ORG x 3 Hr)</v>
          </cell>
          <cell r="D814">
            <v>6</v>
          </cell>
          <cell r="E814" t="str">
            <v>OH</v>
          </cell>
          <cell r="F814">
            <v>370000</v>
          </cell>
          <cell r="G814">
            <v>2220000</v>
          </cell>
        </row>
        <row r="815">
          <cell r="B815" t="str">
            <v xml:space="preserve">    - Uang Penginapan</v>
          </cell>
          <cell r="C815" t="str">
            <v>(2 ORG x 2 Hr)</v>
          </cell>
          <cell r="D815">
            <v>4</v>
          </cell>
          <cell r="E815" t="str">
            <v>OH</v>
          </cell>
          <cell r="F815">
            <v>852000</v>
          </cell>
          <cell r="G815">
            <v>3408000</v>
          </cell>
        </row>
        <row r="816">
          <cell r="B816" t="str">
            <v>&gt; JAKARTA-BATAM  PP</v>
          </cell>
          <cell r="E816" t="str">
            <v/>
          </cell>
          <cell r="F816">
            <v>0</v>
          </cell>
          <cell r="G816">
            <v>0</v>
          </cell>
        </row>
        <row r="817">
          <cell r="B817" t="str">
            <v xml:space="preserve">    - Tiket</v>
          </cell>
          <cell r="C817" t="str">
            <v>(2 ORG x 1 KL)</v>
          </cell>
          <cell r="D817">
            <v>2</v>
          </cell>
          <cell r="E817" t="str">
            <v>KL</v>
          </cell>
          <cell r="F817">
            <v>2888000</v>
          </cell>
          <cell r="G817">
            <v>5776000</v>
          </cell>
        </row>
        <row r="818">
          <cell r="B818" t="str">
            <v xml:space="preserve">    - Uang Taksi</v>
          </cell>
          <cell r="C818" t="str">
            <v>(2 ORG x 1 KL)</v>
          </cell>
          <cell r="D818">
            <v>2</v>
          </cell>
          <cell r="E818" t="str">
            <v>KL</v>
          </cell>
          <cell r="F818">
            <v>842000</v>
          </cell>
          <cell r="G818">
            <v>1684000</v>
          </cell>
        </row>
        <row r="819">
          <cell r="B819" t="str">
            <v xml:space="preserve">    - Uang Harian</v>
          </cell>
          <cell r="C819" t="str">
            <v>(2 ORG x 3 Hr)</v>
          </cell>
          <cell r="D819">
            <v>6</v>
          </cell>
          <cell r="E819" t="str">
            <v>OH</v>
          </cell>
          <cell r="F819">
            <v>370000</v>
          </cell>
          <cell r="G819">
            <v>2220000</v>
          </cell>
        </row>
        <row r="820">
          <cell r="B820" t="str">
            <v xml:space="preserve">    - Uang Penginapan</v>
          </cell>
          <cell r="C820" t="str">
            <v>(2 ORG x 2 Hr)</v>
          </cell>
          <cell r="D820">
            <v>4</v>
          </cell>
          <cell r="E820" t="str">
            <v>OH</v>
          </cell>
          <cell r="F820">
            <v>792000</v>
          </cell>
          <cell r="G820">
            <v>3168000</v>
          </cell>
        </row>
        <row r="821">
          <cell r="B821" t="str">
            <v>&gt; JAKARTA-JAMBI PP</v>
          </cell>
          <cell r="E821" t="str">
            <v/>
          </cell>
          <cell r="F821">
            <v>0</v>
          </cell>
          <cell r="G821">
            <v>0</v>
          </cell>
        </row>
        <row r="822">
          <cell r="B822" t="str">
            <v xml:space="preserve">    - Tiket</v>
          </cell>
          <cell r="C822" t="str">
            <v>(2 ORG x 1 KL)</v>
          </cell>
          <cell r="D822">
            <v>2</v>
          </cell>
          <cell r="E822" t="str">
            <v>KL</v>
          </cell>
          <cell r="F822">
            <v>2460000</v>
          </cell>
          <cell r="G822">
            <v>4920000</v>
          </cell>
        </row>
        <row r="823">
          <cell r="B823" t="str">
            <v xml:space="preserve">    - Uang Taksi</v>
          </cell>
          <cell r="C823" t="str">
            <v>(2 ORG x 1 KL)</v>
          </cell>
          <cell r="D823">
            <v>2</v>
          </cell>
          <cell r="E823" t="str">
            <v>KL</v>
          </cell>
          <cell r="F823">
            <v>806000</v>
          </cell>
          <cell r="G823">
            <v>1612000</v>
          </cell>
        </row>
        <row r="824">
          <cell r="B824" t="str">
            <v xml:space="preserve">    - Uang Harian</v>
          </cell>
          <cell r="C824" t="str">
            <v>(2 ORG x 3 Hr)</v>
          </cell>
          <cell r="D824">
            <v>6</v>
          </cell>
          <cell r="E824" t="str">
            <v>OH</v>
          </cell>
          <cell r="F824">
            <v>370000</v>
          </cell>
          <cell r="G824">
            <v>2220000</v>
          </cell>
        </row>
        <row r="825">
          <cell r="B825" t="str">
            <v xml:space="preserve">    - Uang Penginapan</v>
          </cell>
          <cell r="C825" t="str">
            <v>(2 ORG x 2 Hr)</v>
          </cell>
          <cell r="D825">
            <v>4</v>
          </cell>
          <cell r="E825" t="str">
            <v>OH</v>
          </cell>
          <cell r="F825">
            <v>580000</v>
          </cell>
          <cell r="G825">
            <v>2320000</v>
          </cell>
        </row>
        <row r="826">
          <cell r="B826" t="str">
            <v>&gt; JAKARTA-PALEMBANG PP</v>
          </cell>
          <cell r="E826" t="str">
            <v/>
          </cell>
          <cell r="F826">
            <v>0</v>
          </cell>
          <cell r="G826">
            <v>0</v>
          </cell>
        </row>
        <row r="827">
          <cell r="B827" t="str">
            <v xml:space="preserve">    - Tiket</v>
          </cell>
          <cell r="C827" t="str">
            <v>(2 ORG x 1 KL)</v>
          </cell>
          <cell r="D827">
            <v>2</v>
          </cell>
          <cell r="E827" t="str">
            <v>KL</v>
          </cell>
          <cell r="F827">
            <v>2268000</v>
          </cell>
          <cell r="G827">
            <v>4536000</v>
          </cell>
        </row>
        <row r="828">
          <cell r="B828" t="str">
            <v xml:space="preserve">    - Uang Taksi</v>
          </cell>
          <cell r="C828" t="str">
            <v>(2 ORG x 1 KL)</v>
          </cell>
          <cell r="D828">
            <v>2</v>
          </cell>
          <cell r="E828" t="str">
            <v>KL</v>
          </cell>
          <cell r="F828">
            <v>870000</v>
          </cell>
          <cell r="G828">
            <v>1740000</v>
          </cell>
        </row>
        <row r="829">
          <cell r="B829" t="str">
            <v xml:space="preserve">    - Uang Harian</v>
          </cell>
          <cell r="C829" t="str">
            <v>(2 ORG x 3 Hr)</v>
          </cell>
          <cell r="D829">
            <v>6</v>
          </cell>
          <cell r="E829" t="str">
            <v>OH</v>
          </cell>
          <cell r="F829">
            <v>380000</v>
          </cell>
          <cell r="G829">
            <v>2280000</v>
          </cell>
        </row>
        <row r="830">
          <cell r="B830" t="str">
            <v xml:space="preserve">    - Uang Penginapan</v>
          </cell>
          <cell r="C830" t="str">
            <v>(2 ORG x 2 Hr)</v>
          </cell>
          <cell r="D830">
            <v>4</v>
          </cell>
          <cell r="E830" t="str">
            <v>OH</v>
          </cell>
          <cell r="F830">
            <v>1955000</v>
          </cell>
          <cell r="G830">
            <v>7820000</v>
          </cell>
        </row>
        <row r="831">
          <cell r="B831" t="str">
            <v>&gt; JAKARTA-BENGKULU PP</v>
          </cell>
          <cell r="E831" t="str">
            <v/>
          </cell>
          <cell r="F831">
            <v>0</v>
          </cell>
          <cell r="G831">
            <v>0</v>
          </cell>
        </row>
        <row r="832">
          <cell r="B832" t="str">
            <v xml:space="preserve">    - Tiket</v>
          </cell>
          <cell r="C832" t="str">
            <v>(2 ORG x 1 KL)</v>
          </cell>
          <cell r="D832">
            <v>2</v>
          </cell>
          <cell r="E832" t="str">
            <v>KL</v>
          </cell>
          <cell r="F832">
            <v>2621000</v>
          </cell>
          <cell r="G832">
            <v>5242000</v>
          </cell>
        </row>
        <row r="833">
          <cell r="B833" t="str">
            <v xml:space="preserve">    - Uang Taksi</v>
          </cell>
          <cell r="C833" t="str">
            <v>(2 ORG x 1 Kl x 1 Kl)</v>
          </cell>
          <cell r="D833">
            <v>2</v>
          </cell>
          <cell r="E833" t="str">
            <v>KL</v>
          </cell>
          <cell r="F833">
            <v>730000</v>
          </cell>
          <cell r="G833">
            <v>1460000</v>
          </cell>
        </row>
        <row r="834">
          <cell r="B834" t="str">
            <v xml:space="preserve">    - Uang Harian</v>
          </cell>
          <cell r="C834" t="str">
            <v>(2 ORG x 3 Hr)</v>
          </cell>
          <cell r="D834">
            <v>6</v>
          </cell>
          <cell r="E834" t="str">
            <v>OH</v>
          </cell>
          <cell r="F834">
            <v>380000</v>
          </cell>
          <cell r="G834">
            <v>2280000</v>
          </cell>
        </row>
        <row r="835">
          <cell r="B835" t="str">
            <v xml:space="preserve">    - Uang Penginapan</v>
          </cell>
          <cell r="C835" t="str">
            <v>(2 ORG x 2 Hr)</v>
          </cell>
          <cell r="D835">
            <v>4</v>
          </cell>
          <cell r="E835" t="str">
            <v>OH</v>
          </cell>
          <cell r="F835">
            <v>692000</v>
          </cell>
          <cell r="G835">
            <v>2768000</v>
          </cell>
        </row>
        <row r="836">
          <cell r="B836" t="str">
            <v>&gt; JAKARTA-PANGKAL PINANG PP</v>
          </cell>
          <cell r="E836" t="str">
            <v/>
          </cell>
          <cell r="F836">
            <v>0</v>
          </cell>
          <cell r="G836">
            <v>0</v>
          </cell>
        </row>
        <row r="837">
          <cell r="B837" t="str">
            <v xml:space="preserve">    - Tiket</v>
          </cell>
          <cell r="C837" t="str">
            <v>(2 ORG x 1 KL)</v>
          </cell>
          <cell r="D837">
            <v>2</v>
          </cell>
          <cell r="E837" t="str">
            <v>KL</v>
          </cell>
          <cell r="F837">
            <v>2139000</v>
          </cell>
          <cell r="G837">
            <v>4278000</v>
          </cell>
        </row>
        <row r="838">
          <cell r="B838" t="str">
            <v xml:space="preserve">    - Uang Taksi</v>
          </cell>
          <cell r="C838" t="str">
            <v>(2 ORG x 1 Kl x 1 Kl)</v>
          </cell>
          <cell r="D838">
            <v>2</v>
          </cell>
          <cell r="E838" t="str">
            <v>KL</v>
          </cell>
          <cell r="F838">
            <v>706000</v>
          </cell>
          <cell r="G838">
            <v>1412000</v>
          </cell>
        </row>
        <row r="839">
          <cell r="B839" t="str">
            <v xml:space="preserve">    - Uang Harian</v>
          </cell>
          <cell r="C839" t="str">
            <v>(2 ORG x 3 Hr)</v>
          </cell>
          <cell r="D839">
            <v>6</v>
          </cell>
          <cell r="E839" t="str">
            <v>OH</v>
          </cell>
          <cell r="F839">
            <v>410000</v>
          </cell>
          <cell r="G839">
            <v>2460000</v>
          </cell>
        </row>
        <row r="840">
          <cell r="B840" t="str">
            <v xml:space="preserve">    - Uang Penginapan</v>
          </cell>
          <cell r="C840" t="str">
            <v>(2 ORG x 2 Hr)</v>
          </cell>
          <cell r="D840">
            <v>4</v>
          </cell>
          <cell r="E840" t="str">
            <v>OH</v>
          </cell>
          <cell r="F840">
            <v>649000</v>
          </cell>
          <cell r="G840">
            <v>2596000</v>
          </cell>
        </row>
        <row r="841">
          <cell r="B841" t="str">
            <v>&gt; JAKARTA-BANDAR LAMPUNG PP</v>
          </cell>
          <cell r="E841" t="str">
            <v/>
          </cell>
          <cell r="F841">
            <v>0</v>
          </cell>
          <cell r="G841">
            <v>0</v>
          </cell>
        </row>
        <row r="842">
          <cell r="B842" t="str">
            <v xml:space="preserve">    - Tiket</v>
          </cell>
          <cell r="C842" t="str">
            <v>(2 ORG x 1 KL)</v>
          </cell>
          <cell r="D842">
            <v>2</v>
          </cell>
          <cell r="E842" t="str">
            <v>KL</v>
          </cell>
          <cell r="F842">
            <v>1583000</v>
          </cell>
          <cell r="G842">
            <v>3166000</v>
          </cell>
        </row>
        <row r="843">
          <cell r="B843" t="str">
            <v xml:space="preserve">    - Uang Taksi</v>
          </cell>
          <cell r="C843" t="str">
            <v>(2 ORG x 1 Kl x 1 Kl)</v>
          </cell>
          <cell r="D843">
            <v>2</v>
          </cell>
          <cell r="E843" t="str">
            <v>KL</v>
          </cell>
          <cell r="F843">
            <v>848000</v>
          </cell>
          <cell r="G843">
            <v>1696000</v>
          </cell>
        </row>
        <row r="844">
          <cell r="B844" t="str">
            <v xml:space="preserve">    - Uang Harian</v>
          </cell>
          <cell r="C844" t="str">
            <v>(2 ORG x 3 Hr)</v>
          </cell>
          <cell r="D844">
            <v>6</v>
          </cell>
          <cell r="E844" t="str">
            <v>OH</v>
          </cell>
          <cell r="F844">
            <v>380000</v>
          </cell>
          <cell r="G844">
            <v>2280000</v>
          </cell>
        </row>
        <row r="845">
          <cell r="B845" t="str">
            <v xml:space="preserve">    - Uang Penginapan</v>
          </cell>
          <cell r="C845" t="str">
            <v>(2 ORG x 2 Hr)</v>
          </cell>
          <cell r="D845">
            <v>4</v>
          </cell>
          <cell r="E845" t="str">
            <v>OH</v>
          </cell>
          <cell r="F845">
            <v>580000</v>
          </cell>
          <cell r="G845">
            <v>2320000</v>
          </cell>
        </row>
        <row r="846">
          <cell r="B846" t="str">
            <v>&gt; JAKARTA-BANTEN</v>
          </cell>
          <cell r="E846" t="str">
            <v/>
          </cell>
          <cell r="F846">
            <v>0</v>
          </cell>
          <cell r="G846">
            <v>0</v>
          </cell>
        </row>
        <row r="847">
          <cell r="B847" t="str">
            <v xml:space="preserve">    - Transport</v>
          </cell>
          <cell r="C847" t="str">
            <v>(2 ORG x 1 KL)</v>
          </cell>
          <cell r="D847">
            <v>2</v>
          </cell>
          <cell r="E847" t="str">
            <v>KL</v>
          </cell>
          <cell r="F847">
            <v>750000</v>
          </cell>
          <cell r="G847">
            <v>1500000</v>
          </cell>
        </row>
        <row r="848">
          <cell r="B848" t="str">
            <v xml:space="preserve">    - Uang Harian</v>
          </cell>
          <cell r="C848" t="str">
            <v>(2 ORG x 3 Hr)</v>
          </cell>
          <cell r="D848">
            <v>6</v>
          </cell>
          <cell r="E848" t="str">
            <v>OH</v>
          </cell>
          <cell r="F848">
            <v>370000</v>
          </cell>
          <cell r="G848">
            <v>2220000</v>
          </cell>
        </row>
        <row r="849">
          <cell r="B849" t="str">
            <v xml:space="preserve">    - Uang Penginapan</v>
          </cell>
          <cell r="C849" t="str">
            <v>(2 ORG x 2 Hr)</v>
          </cell>
          <cell r="D849">
            <v>4</v>
          </cell>
          <cell r="E849" t="str">
            <v>OH</v>
          </cell>
          <cell r="F849">
            <v>724000</v>
          </cell>
          <cell r="G849">
            <v>2896000</v>
          </cell>
        </row>
        <row r="850">
          <cell r="B850" t="str">
            <v>&gt; JAKARTA-BANDUNG PP</v>
          </cell>
          <cell r="E850" t="str">
            <v/>
          </cell>
          <cell r="F850">
            <v>0</v>
          </cell>
          <cell r="G850">
            <v>0</v>
          </cell>
        </row>
        <row r="851">
          <cell r="B851" t="str">
            <v xml:space="preserve">    - Transport</v>
          </cell>
          <cell r="C851" t="str">
            <v>(2 ORG x 1 KL)</v>
          </cell>
          <cell r="D851">
            <v>2</v>
          </cell>
          <cell r="E851" t="str">
            <v>KL</v>
          </cell>
          <cell r="F851">
            <v>600000</v>
          </cell>
          <cell r="G851">
            <v>1200000</v>
          </cell>
        </row>
        <row r="852">
          <cell r="B852" t="str">
            <v xml:space="preserve">    - Uang Harian</v>
          </cell>
          <cell r="C852" t="str">
            <v>(2 ORG x 3 Hr)</v>
          </cell>
          <cell r="D852">
            <v>6</v>
          </cell>
          <cell r="E852" t="str">
            <v>OH</v>
          </cell>
          <cell r="F852">
            <v>430000</v>
          </cell>
          <cell r="G852">
            <v>2580000</v>
          </cell>
        </row>
        <row r="853">
          <cell r="B853" t="str">
            <v xml:space="preserve">    - Uang Penginapan</v>
          </cell>
          <cell r="C853" t="str">
            <v>(2 ORG x 2 Hr)</v>
          </cell>
          <cell r="D853">
            <v>4</v>
          </cell>
          <cell r="E853" t="str">
            <v>OH</v>
          </cell>
          <cell r="F853">
            <v>686000</v>
          </cell>
          <cell r="G853">
            <v>2744000</v>
          </cell>
        </row>
        <row r="854">
          <cell r="B854" t="str">
            <v>&gt; JAKARTA-SEMARANG PP</v>
          </cell>
          <cell r="E854" t="str">
            <v/>
          </cell>
          <cell r="F854">
            <v>0</v>
          </cell>
          <cell r="G854">
            <v>0</v>
          </cell>
        </row>
        <row r="855">
          <cell r="B855" t="str">
            <v xml:space="preserve">    - Tiket</v>
          </cell>
          <cell r="C855" t="str">
            <v>(2 ORG x 1 KL)</v>
          </cell>
          <cell r="D855">
            <v>2</v>
          </cell>
          <cell r="E855" t="str">
            <v>KL</v>
          </cell>
          <cell r="F855">
            <v>2182000</v>
          </cell>
          <cell r="G855">
            <v>4364000</v>
          </cell>
        </row>
        <row r="856">
          <cell r="B856" t="str">
            <v xml:space="preserve">    - Uang Taksi</v>
          </cell>
          <cell r="C856" t="str">
            <v>(2 ORG x 1 KL)</v>
          </cell>
          <cell r="D856">
            <v>2</v>
          </cell>
          <cell r="E856" t="str">
            <v>KL</v>
          </cell>
          <cell r="F856">
            <v>728000</v>
          </cell>
          <cell r="G856">
            <v>1456000</v>
          </cell>
        </row>
        <row r="857">
          <cell r="B857" t="str">
            <v xml:space="preserve">    - Uang Harian</v>
          </cell>
          <cell r="C857" t="str">
            <v>(2 ORG x 3 Hr)</v>
          </cell>
          <cell r="D857">
            <v>6</v>
          </cell>
          <cell r="E857" t="str">
            <v>OH</v>
          </cell>
          <cell r="F857">
            <v>370000</v>
          </cell>
          <cell r="G857">
            <v>2220000</v>
          </cell>
        </row>
        <row r="858">
          <cell r="B858" t="str">
            <v xml:space="preserve">    - Uang Penginapan</v>
          </cell>
          <cell r="C858" t="str">
            <v>(2 ORG x 2 Hr)</v>
          </cell>
          <cell r="D858">
            <v>4</v>
          </cell>
          <cell r="E858" t="str">
            <v>OH</v>
          </cell>
          <cell r="F858">
            <v>750000</v>
          </cell>
          <cell r="G858">
            <v>3000000</v>
          </cell>
        </row>
        <row r="859">
          <cell r="B859" t="str">
            <v>&gt; JAKARTA-YOGYAKARTA PP</v>
          </cell>
          <cell r="E859" t="str">
            <v/>
          </cell>
          <cell r="F859">
            <v>0</v>
          </cell>
          <cell r="G859">
            <v>0</v>
          </cell>
        </row>
        <row r="860">
          <cell r="B860" t="str">
            <v xml:space="preserve">    - Tiket</v>
          </cell>
          <cell r="C860" t="str">
            <v>(2 ORG x 1 KL)</v>
          </cell>
          <cell r="D860">
            <v>2</v>
          </cell>
          <cell r="E860" t="str">
            <v>KL</v>
          </cell>
          <cell r="F860">
            <v>2268000</v>
          </cell>
          <cell r="G860">
            <v>4536000</v>
          </cell>
        </row>
        <row r="861">
          <cell r="B861" t="str">
            <v xml:space="preserve">    - Uang Taksi</v>
          </cell>
          <cell r="C861" t="str">
            <v>(2 ORG x 1 KL)</v>
          </cell>
          <cell r="D861">
            <v>2</v>
          </cell>
          <cell r="E861" t="str">
            <v>KL</v>
          </cell>
          <cell r="F861">
            <v>1046000</v>
          </cell>
          <cell r="G861">
            <v>2092000</v>
          </cell>
        </row>
        <row r="862">
          <cell r="B862" t="str">
            <v xml:space="preserve">    - Uang Harian</v>
          </cell>
          <cell r="C862" t="str">
            <v>(2 ORG x 3 Hr)</v>
          </cell>
          <cell r="D862">
            <v>6</v>
          </cell>
          <cell r="E862" t="str">
            <v>OH</v>
          </cell>
          <cell r="F862">
            <v>420000</v>
          </cell>
          <cell r="G862">
            <v>2520000</v>
          </cell>
        </row>
        <row r="863">
          <cell r="B863" t="str">
            <v xml:space="preserve">    - Uang Penginapan</v>
          </cell>
          <cell r="C863" t="str">
            <v>(2 ORG x 2 Hr)</v>
          </cell>
          <cell r="D863">
            <v>4</v>
          </cell>
          <cell r="E863" t="str">
            <v>OH</v>
          </cell>
          <cell r="F863">
            <v>845000</v>
          </cell>
          <cell r="G863">
            <v>3380000</v>
          </cell>
        </row>
        <row r="864">
          <cell r="B864" t="str">
            <v>&gt; JAKARTA-SURABAYA  PP</v>
          </cell>
          <cell r="E864" t="str">
            <v/>
          </cell>
          <cell r="F864">
            <v>0</v>
          </cell>
          <cell r="G864">
            <v>0</v>
          </cell>
        </row>
        <row r="865">
          <cell r="B865" t="str">
            <v xml:space="preserve">    - Tiket</v>
          </cell>
          <cell r="C865" t="str">
            <v>(2 ORG x 1 KL)</v>
          </cell>
          <cell r="D865">
            <v>2</v>
          </cell>
          <cell r="E865" t="str">
            <v>KL</v>
          </cell>
          <cell r="F865">
            <v>2674000</v>
          </cell>
          <cell r="G865">
            <v>5348000</v>
          </cell>
        </row>
        <row r="866">
          <cell r="B866" t="str">
            <v xml:space="preserve">    - Uang Taksi</v>
          </cell>
          <cell r="C866" t="str">
            <v>(2 ORG x 1 KL)</v>
          </cell>
          <cell r="D866">
            <v>2</v>
          </cell>
          <cell r="E866" t="str">
            <v>KL</v>
          </cell>
          <cell r="F866">
            <v>978000</v>
          </cell>
          <cell r="G866">
            <v>1956000</v>
          </cell>
        </row>
        <row r="867">
          <cell r="B867" t="str">
            <v xml:space="preserve">    - Uang Harian</v>
          </cell>
          <cell r="C867" t="str">
            <v>(2 ORG x 3 Hr)</v>
          </cell>
          <cell r="D867">
            <v>6</v>
          </cell>
          <cell r="E867" t="str">
            <v>OH</v>
          </cell>
          <cell r="F867">
            <v>410000</v>
          </cell>
          <cell r="G867">
            <v>2460000</v>
          </cell>
        </row>
        <row r="868">
          <cell r="B868" t="str">
            <v xml:space="preserve">    - Uang Penginapan</v>
          </cell>
          <cell r="C868" t="str">
            <v>(2 ORG x 2 Hr)</v>
          </cell>
          <cell r="D868">
            <v>4</v>
          </cell>
          <cell r="E868" t="str">
            <v>OH</v>
          </cell>
          <cell r="F868">
            <v>814000</v>
          </cell>
          <cell r="G868">
            <v>3256000</v>
          </cell>
        </row>
        <row r="869">
          <cell r="B869" t="str">
            <v>&gt; JAKARTA-PONTIANAK PP</v>
          </cell>
          <cell r="E869" t="str">
            <v/>
          </cell>
          <cell r="F869">
            <v>0</v>
          </cell>
          <cell r="G869">
            <v>0</v>
          </cell>
        </row>
        <row r="870">
          <cell r="B870" t="str">
            <v xml:space="preserve">    - Tiket</v>
          </cell>
          <cell r="C870" t="str">
            <v>(2 ORG x 1 KL)</v>
          </cell>
          <cell r="D870">
            <v>2</v>
          </cell>
          <cell r="E870" t="str">
            <v>KL</v>
          </cell>
          <cell r="F870">
            <v>2781000</v>
          </cell>
          <cell r="G870">
            <v>5562000</v>
          </cell>
        </row>
        <row r="871">
          <cell r="B871" t="str">
            <v xml:space="preserve">    - Uang Taksi</v>
          </cell>
          <cell r="C871" t="str">
            <v>(2 ORG x 1 KL)</v>
          </cell>
          <cell r="D871">
            <v>2</v>
          </cell>
          <cell r="E871" t="str">
            <v>KL</v>
          </cell>
          <cell r="F871">
            <v>854000</v>
          </cell>
          <cell r="G871">
            <v>1708000</v>
          </cell>
        </row>
        <row r="872">
          <cell r="B872" t="str">
            <v xml:space="preserve">    - Uang Harian</v>
          </cell>
          <cell r="C872" t="str">
            <v>(2 ORG x 3 Hr)</v>
          </cell>
          <cell r="D872">
            <v>6</v>
          </cell>
          <cell r="E872" t="str">
            <v>OH</v>
          </cell>
          <cell r="F872">
            <v>380000</v>
          </cell>
          <cell r="G872">
            <v>2280000</v>
          </cell>
        </row>
        <row r="873">
          <cell r="B873" t="str">
            <v xml:space="preserve">    - Uang Penginapan</v>
          </cell>
          <cell r="C873" t="str">
            <v>(2 ORG x 2 Hr)</v>
          </cell>
          <cell r="D873">
            <v>4</v>
          </cell>
          <cell r="E873" t="str">
            <v>OH</v>
          </cell>
          <cell r="F873">
            <v>538000</v>
          </cell>
          <cell r="G873">
            <v>2152000</v>
          </cell>
        </row>
        <row r="874">
          <cell r="B874" t="str">
            <v>&gt; JAKARTA-PALANGKARAYA PP</v>
          </cell>
          <cell r="E874" t="str">
            <v/>
          </cell>
          <cell r="F874">
            <v>0</v>
          </cell>
          <cell r="G874">
            <v>0</v>
          </cell>
        </row>
        <row r="875">
          <cell r="B875" t="str">
            <v xml:space="preserve">    - Tiket</v>
          </cell>
          <cell r="C875" t="str">
            <v>(2 ORG x 1 KL)</v>
          </cell>
          <cell r="D875">
            <v>2</v>
          </cell>
          <cell r="E875" t="str">
            <v>KL</v>
          </cell>
          <cell r="F875">
            <v>2984000</v>
          </cell>
          <cell r="G875">
            <v>5968000</v>
          </cell>
        </row>
        <row r="876">
          <cell r="B876" t="str">
            <v xml:space="preserve">    - Uang Taksi</v>
          </cell>
          <cell r="C876" t="str">
            <v>(2 ORG x 1 KL)</v>
          </cell>
          <cell r="D876">
            <v>2</v>
          </cell>
          <cell r="E876" t="str">
            <v>KL</v>
          </cell>
          <cell r="F876">
            <v>780000</v>
          </cell>
          <cell r="G876">
            <v>1560000</v>
          </cell>
        </row>
        <row r="877">
          <cell r="B877" t="str">
            <v xml:space="preserve">    - Uang Harian</v>
          </cell>
          <cell r="C877" t="str">
            <v>(2 ORG x 3 Hr)</v>
          </cell>
          <cell r="D877">
            <v>6</v>
          </cell>
          <cell r="E877" t="str">
            <v>OH</v>
          </cell>
          <cell r="F877">
            <v>360000</v>
          </cell>
          <cell r="G877">
            <v>2160000</v>
          </cell>
        </row>
        <row r="878">
          <cell r="B878" t="str">
            <v xml:space="preserve">    - Uang Penginapan</v>
          </cell>
          <cell r="C878" t="str">
            <v>(2 ORG x 2 Hr)</v>
          </cell>
          <cell r="D878">
            <v>4</v>
          </cell>
          <cell r="E878" t="str">
            <v>OH</v>
          </cell>
          <cell r="F878">
            <v>659000</v>
          </cell>
          <cell r="G878">
            <v>2636000</v>
          </cell>
        </row>
        <row r="879">
          <cell r="B879" t="str">
            <v>&gt; JAKARTA-BANJARMASIN PP</v>
          </cell>
          <cell r="E879" t="str">
            <v/>
          </cell>
          <cell r="F879">
            <v>0</v>
          </cell>
          <cell r="G879">
            <v>0</v>
          </cell>
        </row>
        <row r="880">
          <cell r="B880" t="str">
            <v xml:space="preserve">    - Tiket</v>
          </cell>
          <cell r="C880" t="str">
            <v>(2 ORG x 1 KL)</v>
          </cell>
          <cell r="D880">
            <v>2</v>
          </cell>
          <cell r="E880" t="str">
            <v>KL</v>
          </cell>
          <cell r="F880">
            <v>2995000</v>
          </cell>
          <cell r="G880">
            <v>5990000</v>
          </cell>
        </row>
        <row r="881">
          <cell r="B881" t="str">
            <v xml:space="preserve">    - Uang Taksi</v>
          </cell>
          <cell r="C881" t="str">
            <v>(2 ORG x 1 KL)</v>
          </cell>
          <cell r="D881">
            <v>2</v>
          </cell>
          <cell r="E881" t="str">
            <v>KL</v>
          </cell>
          <cell r="F881">
            <v>872000</v>
          </cell>
          <cell r="G881">
            <v>1744000</v>
          </cell>
        </row>
        <row r="882">
          <cell r="B882" t="str">
            <v xml:space="preserve">    - Uang Harian</v>
          </cell>
          <cell r="C882" t="str">
            <v>(2 ORG x 3 Hr)</v>
          </cell>
          <cell r="D882">
            <v>6</v>
          </cell>
          <cell r="E882" t="str">
            <v>OH</v>
          </cell>
          <cell r="F882">
            <v>380000</v>
          </cell>
          <cell r="G882">
            <v>2280000</v>
          </cell>
        </row>
        <row r="883">
          <cell r="B883" t="str">
            <v xml:space="preserve">    - Uang Penginapan</v>
          </cell>
          <cell r="C883" t="str">
            <v>(2 ORG x 2 Hr)</v>
          </cell>
          <cell r="D883">
            <v>4</v>
          </cell>
          <cell r="E883" t="str">
            <v>OH</v>
          </cell>
          <cell r="F883">
            <v>697000</v>
          </cell>
          <cell r="G883">
            <v>2788000</v>
          </cell>
        </row>
        <row r="884">
          <cell r="B884" t="str">
            <v>&gt; JAKARTA-SAMARINDA PP</v>
          </cell>
          <cell r="E884" t="str">
            <v/>
          </cell>
          <cell r="F884">
            <v>0</v>
          </cell>
          <cell r="G884">
            <v>0</v>
          </cell>
        </row>
        <row r="885">
          <cell r="B885" t="str">
            <v xml:space="preserve">    - Tiket</v>
          </cell>
          <cell r="C885" t="str">
            <v>(2 ORG x 1 KL)</v>
          </cell>
          <cell r="D885">
            <v>2</v>
          </cell>
          <cell r="E885" t="str">
            <v>KL</v>
          </cell>
          <cell r="F885">
            <v>3797000</v>
          </cell>
          <cell r="G885">
            <v>7594000</v>
          </cell>
        </row>
        <row r="886">
          <cell r="B886" t="str">
            <v xml:space="preserve">    - Uang Taksi</v>
          </cell>
          <cell r="C886" t="str">
            <v>(2 ORG x 1 KL)</v>
          </cell>
          <cell r="D886">
            <v>2</v>
          </cell>
          <cell r="E886" t="str">
            <v>KL</v>
          </cell>
          <cell r="F886">
            <v>1578000</v>
          </cell>
          <cell r="G886">
            <v>3156000</v>
          </cell>
        </row>
        <row r="887">
          <cell r="B887" t="str">
            <v xml:space="preserve">    - Uang Harian</v>
          </cell>
          <cell r="C887" t="str">
            <v>(2 ORG x 3 Hr)</v>
          </cell>
          <cell r="D887">
            <v>6</v>
          </cell>
          <cell r="E887" t="str">
            <v>OH</v>
          </cell>
          <cell r="F887">
            <v>430000</v>
          </cell>
          <cell r="G887">
            <v>2580000</v>
          </cell>
        </row>
        <row r="888">
          <cell r="B888" t="str">
            <v xml:space="preserve">    - Uang Penginapan</v>
          </cell>
          <cell r="C888" t="str">
            <v>(2 ORG x 2 Hr)</v>
          </cell>
          <cell r="D888">
            <v>4</v>
          </cell>
          <cell r="E888" t="str">
            <v>OH</v>
          </cell>
          <cell r="F888">
            <v>804000</v>
          </cell>
          <cell r="G888">
            <v>3216000</v>
          </cell>
        </row>
        <row r="889">
          <cell r="B889" t="str">
            <v>&gt; JAKARTA-TANJUNG SELOR PP</v>
          </cell>
          <cell r="E889" t="str">
            <v/>
          </cell>
          <cell r="F889">
            <v>0</v>
          </cell>
          <cell r="G889">
            <v>0</v>
          </cell>
        </row>
        <row r="890">
          <cell r="B890" t="str">
            <v xml:space="preserve">    - Tiket</v>
          </cell>
          <cell r="C890" t="str">
            <v>(2 ORG x 1 KL)</v>
          </cell>
          <cell r="D890">
            <v>2</v>
          </cell>
          <cell r="E890" t="str">
            <v>KL</v>
          </cell>
          <cell r="F890">
            <v>4057000</v>
          </cell>
          <cell r="G890">
            <v>8114000</v>
          </cell>
        </row>
        <row r="891">
          <cell r="B891" t="str">
            <v xml:space="preserve">    - Uang Taksi</v>
          </cell>
          <cell r="C891" t="str">
            <v>(2 ORG x 1 KL)</v>
          </cell>
          <cell r="D891">
            <v>2</v>
          </cell>
          <cell r="E891" t="str">
            <v>KL</v>
          </cell>
          <cell r="F891">
            <v>948000</v>
          </cell>
          <cell r="G891">
            <v>1896000</v>
          </cell>
        </row>
        <row r="892">
          <cell r="B892" t="str">
            <v xml:space="preserve">    - Uang Harian</v>
          </cell>
          <cell r="C892" t="str">
            <v>(2 ORG x 3 Hr)</v>
          </cell>
          <cell r="D892">
            <v>6</v>
          </cell>
          <cell r="E892" t="str">
            <v>OH</v>
          </cell>
          <cell r="F892">
            <v>430000</v>
          </cell>
          <cell r="G892">
            <v>2580000</v>
          </cell>
        </row>
        <row r="893">
          <cell r="B893" t="str">
            <v xml:space="preserve">    - Uang Penginapan</v>
          </cell>
          <cell r="C893" t="str">
            <v>(2 ORG x 2 Hr)</v>
          </cell>
          <cell r="D893">
            <v>4</v>
          </cell>
          <cell r="E893" t="str">
            <v>OH</v>
          </cell>
          <cell r="F893">
            <v>904000</v>
          </cell>
          <cell r="G893">
            <v>3616000</v>
          </cell>
        </row>
        <row r="894">
          <cell r="B894" t="str">
            <v>&gt; JAKARTA-DENPASAR PP</v>
          </cell>
          <cell r="E894" t="str">
            <v/>
          </cell>
          <cell r="F894">
            <v>0</v>
          </cell>
          <cell r="G894">
            <v>0</v>
          </cell>
        </row>
        <row r="895">
          <cell r="B895" t="str">
            <v xml:space="preserve">    - Tiket</v>
          </cell>
          <cell r="C895" t="str">
            <v>(2 ORG x 1 KL)</v>
          </cell>
          <cell r="D895">
            <v>2</v>
          </cell>
          <cell r="E895" t="str">
            <v>KL</v>
          </cell>
          <cell r="F895">
            <v>3262000</v>
          </cell>
          <cell r="G895">
            <v>6524000</v>
          </cell>
        </row>
        <row r="896">
          <cell r="B896" t="str">
            <v xml:space="preserve">    - Uang Taksi</v>
          </cell>
          <cell r="C896" t="str">
            <v>(2 ORG x 1 KL)</v>
          </cell>
          <cell r="D896">
            <v>2</v>
          </cell>
          <cell r="E896" t="str">
            <v>KL</v>
          </cell>
          <cell r="F896">
            <v>966000</v>
          </cell>
          <cell r="G896">
            <v>1932000</v>
          </cell>
        </row>
        <row r="897">
          <cell r="B897" t="str">
            <v xml:space="preserve">    - Uang Harian</v>
          </cell>
          <cell r="C897" t="str">
            <v>(2 ORG x 3 Hr)</v>
          </cell>
          <cell r="D897">
            <v>6</v>
          </cell>
          <cell r="E897" t="str">
            <v>OH</v>
          </cell>
          <cell r="F897">
            <v>480000</v>
          </cell>
          <cell r="G897">
            <v>2880000</v>
          </cell>
        </row>
        <row r="898">
          <cell r="B898" t="str">
            <v xml:space="preserve">    - Uang Penginapan</v>
          </cell>
          <cell r="C898" t="str">
            <v>(2 ORG x 2 Hr)</v>
          </cell>
          <cell r="D898">
            <v>4</v>
          </cell>
          <cell r="E898" t="str">
            <v>OH</v>
          </cell>
          <cell r="F898">
            <v>1138000</v>
          </cell>
          <cell r="G898">
            <v>4552000</v>
          </cell>
        </row>
        <row r="899">
          <cell r="B899" t="str">
            <v>&gt; JAKARTA-MATARAM PP</v>
          </cell>
          <cell r="E899" t="str">
            <v/>
          </cell>
          <cell r="F899">
            <v>0</v>
          </cell>
          <cell r="G899">
            <v>0</v>
          </cell>
        </row>
        <row r="900">
          <cell r="B900" t="str">
            <v xml:space="preserve">    - Tiket</v>
          </cell>
          <cell r="C900" t="str">
            <v>(2 ORG x 1 KL)</v>
          </cell>
          <cell r="D900">
            <v>2</v>
          </cell>
          <cell r="E900" t="str">
            <v>KL</v>
          </cell>
          <cell r="F900">
            <v>3230000</v>
          </cell>
          <cell r="G900">
            <v>6460000</v>
          </cell>
        </row>
        <row r="901">
          <cell r="B901" t="str">
            <v xml:space="preserve">    - Uang Taksi</v>
          </cell>
          <cell r="C901" t="str">
            <v>(2 ORG x 1 KL)</v>
          </cell>
          <cell r="D901">
            <v>2</v>
          </cell>
          <cell r="E901" t="str">
            <v>KL</v>
          </cell>
          <cell r="F901">
            <v>974000</v>
          </cell>
          <cell r="G901">
            <v>1948000</v>
          </cell>
        </row>
        <row r="902">
          <cell r="B902" t="str">
            <v xml:space="preserve">    - Uang Harian</v>
          </cell>
          <cell r="C902" t="str">
            <v>(2 ORG x 3 Hr)</v>
          </cell>
          <cell r="D902">
            <v>6</v>
          </cell>
          <cell r="E902" t="str">
            <v>OH</v>
          </cell>
          <cell r="F902">
            <v>440000</v>
          </cell>
          <cell r="G902">
            <v>2640000</v>
          </cell>
        </row>
        <row r="903">
          <cell r="B903" t="str">
            <v xml:space="preserve">    - Uang Penginapan</v>
          </cell>
          <cell r="C903" t="str">
            <v>(2 ORG x 2 Hr)</v>
          </cell>
          <cell r="D903">
            <v>4</v>
          </cell>
          <cell r="E903" t="str">
            <v>OH</v>
          </cell>
          <cell r="F903">
            <v>907000</v>
          </cell>
          <cell r="G903">
            <v>3628000</v>
          </cell>
        </row>
        <row r="904">
          <cell r="B904" t="str">
            <v>&gt; JAKARTA-KUPANG PP</v>
          </cell>
          <cell r="E904" t="str">
            <v/>
          </cell>
          <cell r="F904">
            <v>0</v>
          </cell>
          <cell r="G904">
            <v>0</v>
          </cell>
        </row>
        <row r="905">
          <cell r="B905" t="str">
            <v xml:space="preserve">    - Tiket</v>
          </cell>
          <cell r="C905" t="str">
            <v>(2 ORG x 1 KL)</v>
          </cell>
          <cell r="D905">
            <v>2</v>
          </cell>
          <cell r="E905" t="str">
            <v>KL</v>
          </cell>
          <cell r="F905">
            <v>5081000</v>
          </cell>
          <cell r="G905">
            <v>10162000</v>
          </cell>
        </row>
        <row r="906">
          <cell r="B906" t="str">
            <v xml:space="preserve">    - Uang Taksi</v>
          </cell>
          <cell r="C906" t="str">
            <v>(2 ORG x 1 KL)</v>
          </cell>
          <cell r="D906">
            <v>2</v>
          </cell>
          <cell r="E906" t="str">
            <v>KL</v>
          </cell>
          <cell r="F906">
            <v>744000</v>
          </cell>
          <cell r="G906">
            <v>1488000</v>
          </cell>
        </row>
        <row r="907">
          <cell r="B907" t="str">
            <v xml:space="preserve">    - Uang Harian</v>
          </cell>
          <cell r="C907" t="str">
            <v>(2 ORG x 3 Hr)</v>
          </cell>
          <cell r="D907">
            <v>6</v>
          </cell>
          <cell r="E907" t="str">
            <v>OH</v>
          </cell>
          <cell r="F907">
            <v>430000</v>
          </cell>
          <cell r="G907">
            <v>2580000</v>
          </cell>
        </row>
        <row r="908">
          <cell r="B908" t="str">
            <v xml:space="preserve">    - Uang Penginapan</v>
          </cell>
          <cell r="C908" t="str">
            <v>(2 ORG x 2 Hr)</v>
          </cell>
          <cell r="D908">
            <v>4</v>
          </cell>
          <cell r="E908" t="str">
            <v>OH</v>
          </cell>
          <cell r="F908">
            <v>688000</v>
          </cell>
          <cell r="G908">
            <v>2752000</v>
          </cell>
        </row>
        <row r="909">
          <cell r="B909" t="str">
            <v>&gt; JAKARTA-MANADO PP</v>
          </cell>
          <cell r="E909" t="str">
            <v/>
          </cell>
          <cell r="F909">
            <v>0</v>
          </cell>
          <cell r="G909">
            <v>0</v>
          </cell>
        </row>
        <row r="910">
          <cell r="B910" t="str">
            <v xml:space="preserve">    - Tiket</v>
          </cell>
          <cell r="C910" t="str">
            <v>(2 ORG x 1 KL)</v>
          </cell>
          <cell r="D910">
            <v>2</v>
          </cell>
          <cell r="E910" t="str">
            <v>KL</v>
          </cell>
          <cell r="F910">
            <v>5102000</v>
          </cell>
          <cell r="G910">
            <v>10204000</v>
          </cell>
        </row>
        <row r="911">
          <cell r="B911" t="str">
            <v xml:space="preserve">    - Uang Taksi</v>
          </cell>
          <cell r="C911" t="str">
            <v>(2 ORG x 1 KL)</v>
          </cell>
          <cell r="D911">
            <v>2</v>
          </cell>
          <cell r="E911" t="str">
            <v>KL</v>
          </cell>
          <cell r="F911">
            <v>788000</v>
          </cell>
          <cell r="G911">
            <v>1576000</v>
          </cell>
        </row>
        <row r="912">
          <cell r="B912" t="str">
            <v xml:space="preserve">    - Uang Harian</v>
          </cell>
          <cell r="C912" t="str">
            <v>(2 ORG x 3 Hr)</v>
          </cell>
          <cell r="D912">
            <v>6</v>
          </cell>
          <cell r="E912" t="str">
            <v>OH</v>
          </cell>
          <cell r="F912">
            <v>370000</v>
          </cell>
          <cell r="G912">
            <v>2220000</v>
          </cell>
        </row>
        <row r="913">
          <cell r="B913" t="str">
            <v xml:space="preserve">    - Uang Penginapan</v>
          </cell>
          <cell r="C913" t="str">
            <v>(2 ORG x 2 Hr)</v>
          </cell>
          <cell r="D913">
            <v>4</v>
          </cell>
          <cell r="E913" t="str">
            <v>OH</v>
          </cell>
          <cell r="F913">
            <v>978000</v>
          </cell>
          <cell r="G913">
            <v>3912000</v>
          </cell>
        </row>
        <row r="914">
          <cell r="B914" t="str">
            <v>&gt; JAKARTA-GORONTALO PP</v>
          </cell>
          <cell r="E914" t="str">
            <v/>
          </cell>
          <cell r="F914">
            <v>0</v>
          </cell>
          <cell r="G914">
            <v>0</v>
          </cell>
        </row>
        <row r="915">
          <cell r="B915" t="str">
            <v xml:space="preserve">    - Tiket</v>
          </cell>
          <cell r="C915" t="str">
            <v>(2 ORG x 1 KL)</v>
          </cell>
          <cell r="D915">
            <v>2</v>
          </cell>
          <cell r="E915" t="str">
            <v>KL</v>
          </cell>
          <cell r="F915">
            <v>4824000</v>
          </cell>
          <cell r="G915">
            <v>9648000</v>
          </cell>
        </row>
        <row r="916">
          <cell r="B916" t="str">
            <v xml:space="preserve">    - Uang Taksi</v>
          </cell>
          <cell r="C916" t="str">
            <v>(2 ORG x 1 KL)</v>
          </cell>
          <cell r="D916">
            <v>2</v>
          </cell>
          <cell r="E916" t="str">
            <v>KL</v>
          </cell>
          <cell r="F916">
            <v>1042000</v>
          </cell>
          <cell r="G916">
            <v>2084000</v>
          </cell>
        </row>
        <row r="917">
          <cell r="B917" t="str">
            <v xml:space="preserve">    - Uang Harian</v>
          </cell>
          <cell r="C917" t="str">
            <v>(2 ORG x 3 Hr)</v>
          </cell>
          <cell r="D917">
            <v>6</v>
          </cell>
          <cell r="E917" t="str">
            <v>OH</v>
          </cell>
          <cell r="F917">
            <v>370000</v>
          </cell>
          <cell r="G917">
            <v>2220000</v>
          </cell>
        </row>
        <row r="918">
          <cell r="B918" t="str">
            <v xml:space="preserve">    - Uang Penginapan</v>
          </cell>
          <cell r="C918" t="str">
            <v>(2 ORG x 2 Hr)</v>
          </cell>
          <cell r="D918">
            <v>4</v>
          </cell>
          <cell r="E918" t="str">
            <v>OH</v>
          </cell>
          <cell r="F918">
            <v>955000</v>
          </cell>
          <cell r="G918">
            <v>3820000</v>
          </cell>
        </row>
        <row r="919">
          <cell r="B919" t="str">
            <v>&gt; JAKARTA-PALU PP</v>
          </cell>
          <cell r="E919" t="str">
            <v/>
          </cell>
          <cell r="F919">
            <v>0</v>
          </cell>
          <cell r="G919">
            <v>0</v>
          </cell>
        </row>
        <row r="920">
          <cell r="B920" t="str">
            <v xml:space="preserve">    - Tiket</v>
          </cell>
          <cell r="C920" t="str">
            <v>(2 ORG x 1 KL)</v>
          </cell>
          <cell r="D920">
            <v>2</v>
          </cell>
          <cell r="E920" t="str">
            <v>KL</v>
          </cell>
          <cell r="F920">
            <v>5113000</v>
          </cell>
          <cell r="G920">
            <v>10226000</v>
          </cell>
        </row>
        <row r="921">
          <cell r="B921" t="str">
            <v xml:space="preserve">    - Uang Taksi</v>
          </cell>
          <cell r="C921" t="str">
            <v>(2 ORG x 1 KL)</v>
          </cell>
          <cell r="D921">
            <v>2</v>
          </cell>
          <cell r="E921" t="str">
            <v>KL</v>
          </cell>
          <cell r="F921">
            <v>842000</v>
          </cell>
          <cell r="G921">
            <v>1684000</v>
          </cell>
        </row>
        <row r="922">
          <cell r="B922" t="str">
            <v xml:space="preserve">    - Uang Harian</v>
          </cell>
          <cell r="C922" t="str">
            <v>(2 ORG x 3 Hr)</v>
          </cell>
          <cell r="D922">
            <v>6</v>
          </cell>
          <cell r="E922" t="str">
            <v>OH</v>
          </cell>
          <cell r="F922">
            <v>370000</v>
          </cell>
          <cell r="G922">
            <v>2220000</v>
          </cell>
        </row>
        <row r="923">
          <cell r="B923" t="str">
            <v xml:space="preserve">    - Uang Penginapan</v>
          </cell>
          <cell r="C923" t="str">
            <v>(2 ORG x 2 Hr)</v>
          </cell>
          <cell r="D923">
            <v>4</v>
          </cell>
          <cell r="E923" t="str">
            <v>OH</v>
          </cell>
          <cell r="F923">
            <v>951000</v>
          </cell>
          <cell r="G923">
            <v>3804000</v>
          </cell>
        </row>
        <row r="924">
          <cell r="B924" t="str">
            <v>&gt; JAKARTA-KENDARI PP</v>
          </cell>
          <cell r="E924" t="str">
            <v/>
          </cell>
          <cell r="F924">
            <v>0</v>
          </cell>
          <cell r="G924">
            <v>0</v>
          </cell>
        </row>
        <row r="925">
          <cell r="B925" t="str">
            <v xml:space="preserve">    - Tiket</v>
          </cell>
          <cell r="C925" t="str">
            <v>(2 ORG x 1 KL)</v>
          </cell>
          <cell r="D925">
            <v>2</v>
          </cell>
          <cell r="E925" t="str">
            <v>KL</v>
          </cell>
          <cell r="F925">
            <v>4182000</v>
          </cell>
          <cell r="G925">
            <v>8364000</v>
          </cell>
        </row>
        <row r="926">
          <cell r="B926" t="str">
            <v xml:space="preserve">    - Uang Taksi</v>
          </cell>
          <cell r="C926" t="str">
            <v>(2 ORG x 1 KL)</v>
          </cell>
          <cell r="D926">
            <v>2</v>
          </cell>
          <cell r="E926" t="str">
            <v>KL</v>
          </cell>
          <cell r="F926">
            <v>854000</v>
          </cell>
          <cell r="G926">
            <v>1708000</v>
          </cell>
        </row>
        <row r="927">
          <cell r="B927" t="str">
            <v xml:space="preserve">    - Uang Harian</v>
          </cell>
          <cell r="C927" t="str">
            <v>(2 ORG x 3 Hr)</v>
          </cell>
          <cell r="D927">
            <v>6</v>
          </cell>
          <cell r="E927" t="str">
            <v>OH</v>
          </cell>
          <cell r="F927">
            <v>380000</v>
          </cell>
          <cell r="G927">
            <v>2280000</v>
          </cell>
        </row>
        <row r="928">
          <cell r="B928" t="str">
            <v xml:space="preserve">    - Uang Penginapan</v>
          </cell>
          <cell r="C928" t="str">
            <v>(2 ORG x 2 Hr)</v>
          </cell>
          <cell r="D928">
            <v>4</v>
          </cell>
          <cell r="E928" t="str">
            <v>OH</v>
          </cell>
          <cell r="F928">
            <v>786000</v>
          </cell>
          <cell r="G928">
            <v>3144000</v>
          </cell>
        </row>
        <row r="929">
          <cell r="B929" t="str">
            <v>&gt;     JAKARTA-MAMUJU PP</v>
          </cell>
          <cell r="E929" t="str">
            <v/>
          </cell>
          <cell r="F929">
            <v>0</v>
          </cell>
          <cell r="G929">
            <v>0</v>
          </cell>
        </row>
        <row r="930">
          <cell r="B930" t="str">
            <v xml:space="preserve">    - Tiket</v>
          </cell>
          <cell r="C930" t="str">
            <v>(2 ORG x 1 KL)</v>
          </cell>
          <cell r="D930">
            <v>2</v>
          </cell>
          <cell r="E930" t="str">
            <v>KL</v>
          </cell>
          <cell r="F930">
            <v>4867000</v>
          </cell>
          <cell r="G930">
            <v>9734000</v>
          </cell>
        </row>
        <row r="931">
          <cell r="B931" t="str">
            <v xml:space="preserve">    - Uang Taksi</v>
          </cell>
          <cell r="C931" t="str">
            <v>(2 ORG x 1 KL)</v>
          </cell>
          <cell r="D931">
            <v>2</v>
          </cell>
          <cell r="E931" t="str">
            <v>KL</v>
          </cell>
          <cell r="F931">
            <v>1138000</v>
          </cell>
          <cell r="G931">
            <v>2276000</v>
          </cell>
        </row>
        <row r="932">
          <cell r="B932" t="str">
            <v xml:space="preserve">    - Uang Harian</v>
          </cell>
          <cell r="C932" t="str">
            <v>(2 ORG x 3 Hr)</v>
          </cell>
          <cell r="D932">
            <v>6</v>
          </cell>
          <cell r="E932" t="str">
            <v>OH</v>
          </cell>
          <cell r="F932">
            <v>410000</v>
          </cell>
          <cell r="G932">
            <v>2460000</v>
          </cell>
        </row>
        <row r="933">
          <cell r="B933" t="str">
            <v xml:space="preserve">    - Uang Penginapan</v>
          </cell>
          <cell r="C933" t="str">
            <v>(2 ORG x 2 Hr)</v>
          </cell>
          <cell r="D933">
            <v>4</v>
          </cell>
          <cell r="E933" t="str">
            <v>OH</v>
          </cell>
          <cell r="F933">
            <v>704000</v>
          </cell>
          <cell r="G933">
            <v>2816000</v>
          </cell>
        </row>
        <row r="934">
          <cell r="B934" t="str">
            <v>&gt; JAKARTA-MAKASSAR PP</v>
          </cell>
          <cell r="E934" t="str">
            <v/>
          </cell>
          <cell r="F934">
            <v>0</v>
          </cell>
          <cell r="G934">
            <v>0</v>
          </cell>
        </row>
        <row r="935">
          <cell r="B935" t="str">
            <v xml:space="preserve">    - Tiket</v>
          </cell>
          <cell r="C935" t="str">
            <v>(2 ORG x 1 KL)</v>
          </cell>
          <cell r="D935">
            <v>2</v>
          </cell>
          <cell r="E935" t="str">
            <v>KL</v>
          </cell>
          <cell r="F935">
            <v>3829000</v>
          </cell>
          <cell r="G935">
            <v>7658000</v>
          </cell>
        </row>
        <row r="936">
          <cell r="B936" t="str">
            <v xml:space="preserve">    - Uang Taksi</v>
          </cell>
          <cell r="C936" t="str">
            <v>(2 ORG x 1 KL)</v>
          </cell>
          <cell r="D936">
            <v>2</v>
          </cell>
          <cell r="E936" t="str">
            <v>KL</v>
          </cell>
          <cell r="F936">
            <v>886000</v>
          </cell>
          <cell r="G936">
            <v>1772000</v>
          </cell>
        </row>
        <row r="937">
          <cell r="B937" t="str">
            <v xml:space="preserve">    - Uang Harian</v>
          </cell>
          <cell r="C937" t="str">
            <v>(2 ORG x 3 Hr)</v>
          </cell>
          <cell r="D937">
            <v>6</v>
          </cell>
          <cell r="E937" t="str">
            <v>OH</v>
          </cell>
          <cell r="F937">
            <v>430000</v>
          </cell>
          <cell r="G937">
            <v>2580000</v>
          </cell>
        </row>
        <row r="938">
          <cell r="B938" t="str">
            <v xml:space="preserve">    - Uang Penginapan</v>
          </cell>
          <cell r="C938" t="str">
            <v>(2 ORG x 2 Hr)</v>
          </cell>
          <cell r="D938">
            <v>4</v>
          </cell>
          <cell r="E938" t="str">
            <v>OH</v>
          </cell>
          <cell r="F938">
            <v>745000</v>
          </cell>
          <cell r="G938">
            <v>2980000</v>
          </cell>
        </row>
        <row r="939">
          <cell r="B939" t="str">
            <v>&gt; JAKARTA-AMBON PP</v>
          </cell>
          <cell r="E939" t="str">
            <v/>
          </cell>
          <cell r="F939">
            <v>0</v>
          </cell>
          <cell r="G939">
            <v>0</v>
          </cell>
        </row>
        <row r="940">
          <cell r="B940" t="str">
            <v xml:space="preserve">    - Tiket</v>
          </cell>
          <cell r="C940" t="str">
            <v>(2 ORG x 1 KL)</v>
          </cell>
          <cell r="D940">
            <v>2</v>
          </cell>
          <cell r="E940" t="str">
            <v>KL</v>
          </cell>
          <cell r="F940">
            <v>7081000</v>
          </cell>
          <cell r="G940">
            <v>14162000</v>
          </cell>
        </row>
        <row r="941">
          <cell r="B941" t="str">
            <v xml:space="preserve">    - Uang Taksi</v>
          </cell>
          <cell r="C941" t="str">
            <v>(2 ORG x 1 KL)</v>
          </cell>
          <cell r="D941">
            <v>2</v>
          </cell>
          <cell r="E941" t="str">
            <v>KL</v>
          </cell>
          <cell r="F941">
            <v>1088000</v>
          </cell>
          <cell r="G941">
            <v>2176000</v>
          </cell>
        </row>
        <row r="942">
          <cell r="B942" t="str">
            <v xml:space="preserve">    - Uang Harian</v>
          </cell>
          <cell r="C942" t="str">
            <v>(2 ORG x 3 Hr)</v>
          </cell>
          <cell r="D942">
            <v>6</v>
          </cell>
          <cell r="E942" t="str">
            <v>OH</v>
          </cell>
          <cell r="F942">
            <v>380000</v>
          </cell>
          <cell r="G942">
            <v>2280000</v>
          </cell>
        </row>
        <row r="943">
          <cell r="B943" t="str">
            <v xml:space="preserve">    - Uang Penginapan</v>
          </cell>
          <cell r="C943" t="str">
            <v>(2 ORG x 2 Hr)</v>
          </cell>
          <cell r="D943">
            <v>4</v>
          </cell>
          <cell r="E943" t="str">
            <v>OH</v>
          </cell>
          <cell r="F943">
            <v>667000</v>
          </cell>
          <cell r="G943">
            <v>2668000</v>
          </cell>
        </row>
        <row r="944">
          <cell r="B944" t="str">
            <v>&gt; JAKARTA-TERNATE PP</v>
          </cell>
          <cell r="E944" t="str">
            <v/>
          </cell>
          <cell r="F944">
            <v>0</v>
          </cell>
          <cell r="G944">
            <v>0</v>
          </cell>
        </row>
        <row r="945">
          <cell r="B945" t="str">
            <v xml:space="preserve">    - Tiket</v>
          </cell>
          <cell r="C945" t="str">
            <v>(2 ORG x 1 KL)</v>
          </cell>
          <cell r="D945">
            <v>2</v>
          </cell>
          <cell r="E945" t="str">
            <v>KL</v>
          </cell>
          <cell r="F945">
            <v>6664000</v>
          </cell>
          <cell r="G945">
            <v>13328000</v>
          </cell>
        </row>
        <row r="946">
          <cell r="B946" t="str">
            <v xml:space="preserve">    - Uang Taksi</v>
          </cell>
          <cell r="C946" t="str">
            <v>(2 ORG x 1 KL)</v>
          </cell>
          <cell r="D946">
            <v>2</v>
          </cell>
          <cell r="E946" t="str">
            <v>KL</v>
          </cell>
          <cell r="F946">
            <v>942000</v>
          </cell>
          <cell r="G946">
            <v>1884000</v>
          </cell>
        </row>
        <row r="947">
          <cell r="B947" t="str">
            <v xml:space="preserve">    - Uang Harian</v>
          </cell>
          <cell r="C947" t="str">
            <v>(2 ORG x 3 Hr)</v>
          </cell>
          <cell r="D947">
            <v>6</v>
          </cell>
          <cell r="E947" t="str">
            <v>OH</v>
          </cell>
          <cell r="F947">
            <v>430000</v>
          </cell>
          <cell r="G947">
            <v>2580000</v>
          </cell>
        </row>
        <row r="948">
          <cell r="B948" t="str">
            <v xml:space="preserve">    - Uang Penginapan</v>
          </cell>
          <cell r="C948" t="str">
            <v>(2 ORG x 0 Hr)</v>
          </cell>
          <cell r="D948">
            <v>0</v>
          </cell>
          <cell r="E948" t="str">
            <v>OH</v>
          </cell>
          <cell r="F948">
            <v>605000</v>
          </cell>
          <cell r="G948">
            <v>0</v>
          </cell>
        </row>
        <row r="949">
          <cell r="B949" t="str">
            <v>&gt; JAKARTA-MANOKWARI PP</v>
          </cell>
          <cell r="E949" t="str">
            <v/>
          </cell>
          <cell r="F949">
            <v>0</v>
          </cell>
          <cell r="G949">
            <v>0</v>
          </cell>
        </row>
        <row r="950">
          <cell r="B950" t="str">
            <v xml:space="preserve">    - Tiket</v>
          </cell>
          <cell r="C950" t="str">
            <v>(2 ORG x 1 KL)</v>
          </cell>
          <cell r="D950">
            <v>2</v>
          </cell>
          <cell r="E950" t="str">
            <v>KL</v>
          </cell>
          <cell r="F950">
            <v>10824000</v>
          </cell>
          <cell r="G950">
            <v>21648000</v>
          </cell>
        </row>
        <row r="951">
          <cell r="B951" t="str">
            <v xml:space="preserve">    - Uang Taksi</v>
          </cell>
          <cell r="C951" t="str">
            <v>(2 ORG x 1 KL)</v>
          </cell>
          <cell r="D951">
            <v>2</v>
          </cell>
          <cell r="E951" t="str">
            <v>KL</v>
          </cell>
          <cell r="F951">
            <v>984000</v>
          </cell>
          <cell r="G951">
            <v>1968000</v>
          </cell>
        </row>
        <row r="952">
          <cell r="B952" t="str">
            <v xml:space="preserve">    - Uang Harian</v>
          </cell>
          <cell r="C952" t="str">
            <v>(2 ORG x 3 Hr)</v>
          </cell>
          <cell r="D952">
            <v>6</v>
          </cell>
          <cell r="E952" t="str">
            <v>OH</v>
          </cell>
          <cell r="F952">
            <v>480000</v>
          </cell>
          <cell r="G952">
            <v>2880000</v>
          </cell>
        </row>
        <row r="953">
          <cell r="B953" t="str">
            <v xml:space="preserve">    - Uang Penginapan</v>
          </cell>
          <cell r="C953" t="str">
            <v>(2 ORG x 2 Hr)</v>
          </cell>
          <cell r="D953">
            <v>4</v>
          </cell>
          <cell r="E953" t="str">
            <v>OH</v>
          </cell>
          <cell r="F953">
            <v>967000</v>
          </cell>
          <cell r="G953">
            <v>3868000</v>
          </cell>
        </row>
        <row r="954">
          <cell r="B954" t="str">
            <v>&gt; JAKARTA-JAYAPURA PP</v>
          </cell>
          <cell r="E954" t="str">
            <v/>
          </cell>
          <cell r="F954">
            <v>0</v>
          </cell>
          <cell r="G954">
            <v>0</v>
          </cell>
        </row>
        <row r="955">
          <cell r="B955" t="str">
            <v xml:space="preserve">    - Tiket</v>
          </cell>
          <cell r="C955" t="str">
            <v>(2 ORG x 1 KL)</v>
          </cell>
          <cell r="D955">
            <v>2</v>
          </cell>
          <cell r="E955" t="str">
            <v>KL</v>
          </cell>
          <cell r="F955">
            <v>8193000</v>
          </cell>
          <cell r="G955">
            <v>16386000</v>
          </cell>
        </row>
        <row r="956">
          <cell r="B956" t="str">
            <v xml:space="preserve">    - Uang Taksi</v>
          </cell>
          <cell r="C956" t="str">
            <v>(2 ORG x 1 KL)</v>
          </cell>
          <cell r="D956">
            <v>2</v>
          </cell>
          <cell r="E956" t="str">
            <v>KL</v>
          </cell>
          <cell r="F956">
            <v>1538000</v>
          </cell>
          <cell r="G956">
            <v>3076000</v>
          </cell>
        </row>
        <row r="957">
          <cell r="B957" t="str">
            <v xml:space="preserve">    - Uang Harian</v>
          </cell>
          <cell r="C957" t="str">
            <v>(2 ORG x 3 Hr)</v>
          </cell>
          <cell r="D957">
            <v>6</v>
          </cell>
          <cell r="E957" t="str">
            <v>OH</v>
          </cell>
          <cell r="F957">
            <v>580000</v>
          </cell>
          <cell r="G957">
            <v>3480000</v>
          </cell>
        </row>
        <row r="958">
          <cell r="B958" t="str">
            <v xml:space="preserve">    - Uang Penginapan</v>
          </cell>
          <cell r="C958" t="str">
            <v>(2 ORG x 2 Hr)</v>
          </cell>
          <cell r="D958">
            <v>4</v>
          </cell>
          <cell r="E958" t="str">
            <v>OH</v>
          </cell>
          <cell r="F958">
            <v>1038000</v>
          </cell>
          <cell r="G958">
            <v>4152000</v>
          </cell>
        </row>
        <row r="959">
          <cell r="B959" t="str">
            <v>Belanja Perjalanan Dinas Biasa - Luar Negeri</v>
          </cell>
          <cell r="G959">
            <v>356576000</v>
          </cell>
        </row>
        <row r="960">
          <cell r="B960" t="str">
            <v xml:space="preserve">    -     Tiket Jakarta-Jeddah PP</v>
          </cell>
          <cell r="C960" t="str">
            <v>(4 ORG x 1 KL)</v>
          </cell>
          <cell r="D960">
            <v>4</v>
          </cell>
          <cell r="E960" t="str">
            <v>ORG</v>
          </cell>
          <cell r="F960">
            <v>30000000</v>
          </cell>
          <cell r="G960">
            <v>120000000</v>
          </cell>
        </row>
        <row r="961">
          <cell r="B961" t="str">
            <v xml:space="preserve">    -     Uang Harian Golongan C</v>
          </cell>
          <cell r="C961" t="str">
            <v>(2 ORG x 10 HR x 1KL)</v>
          </cell>
          <cell r="D961">
            <v>20</v>
          </cell>
          <cell r="E961" t="str">
            <v>OH</v>
          </cell>
          <cell r="F961">
            <v>5376000</v>
          </cell>
          <cell r="G961">
            <v>107520000</v>
          </cell>
        </row>
        <row r="962">
          <cell r="B962" t="str">
            <v xml:space="preserve">    -     Uang Harian Golongan C (40%)</v>
          </cell>
          <cell r="C962" t="str">
            <v>(2 ORG x 2 HR x 1KL)</v>
          </cell>
          <cell r="D962">
            <v>4</v>
          </cell>
          <cell r="E962" t="str">
            <v>OH</v>
          </cell>
          <cell r="F962">
            <v>2150000</v>
          </cell>
          <cell r="G962">
            <v>8600000</v>
          </cell>
        </row>
        <row r="963">
          <cell r="B963" t="str">
            <v xml:space="preserve">    -     Uang Harian Golongan D</v>
          </cell>
          <cell r="C963" t="str">
            <v>(2 ORG x 10 HR x 1KL)</v>
          </cell>
          <cell r="D963">
            <v>20</v>
          </cell>
          <cell r="E963" t="str">
            <v>ORG</v>
          </cell>
          <cell r="F963">
            <v>4741000</v>
          </cell>
          <cell r="G963">
            <v>94820000</v>
          </cell>
        </row>
        <row r="964">
          <cell r="B964" t="str">
            <v xml:space="preserve">    -     Uang Harian Golongan D (40%)</v>
          </cell>
          <cell r="C964" t="str">
            <v>(2 ORG x 2 HR x 1KL)</v>
          </cell>
          <cell r="D964">
            <v>4</v>
          </cell>
          <cell r="E964" t="str">
            <v>ORG</v>
          </cell>
          <cell r="F964">
            <v>1897000</v>
          </cell>
          <cell r="G964">
            <v>7588000</v>
          </cell>
        </row>
        <row r="965">
          <cell r="B965" t="str">
            <v xml:space="preserve">    -     Visa</v>
          </cell>
          <cell r="C965" t="str">
            <v>(4 ORG x 1 KL)</v>
          </cell>
          <cell r="D965">
            <v>4</v>
          </cell>
          <cell r="E965" t="str">
            <v>ORG</v>
          </cell>
          <cell r="F965">
            <v>4000000</v>
          </cell>
          <cell r="G965">
            <v>16000000</v>
          </cell>
        </row>
        <row r="966">
          <cell r="B966" t="str">
            <v xml:space="preserve">    -     Taksi</v>
          </cell>
          <cell r="C966" t="str">
            <v>(4 ORG x 1 KL)</v>
          </cell>
          <cell r="D966">
            <v>4</v>
          </cell>
          <cell r="E966" t="str">
            <v>ORG</v>
          </cell>
          <cell r="F966">
            <v>512000</v>
          </cell>
          <cell r="G966">
            <v>2048000</v>
          </cell>
        </row>
        <row r="968">
          <cell r="B968" t="str">
            <v>Penyusunan dan Pembahasan Anggaran Operasional Haji Tahun 1447H/2026M</v>
          </cell>
          <cell r="G968">
            <v>3122762000</v>
          </cell>
        </row>
        <row r="969">
          <cell r="B969" t="str">
            <v>Belanja Bahan</v>
          </cell>
          <cell r="G969">
            <v>47000000</v>
          </cell>
        </row>
        <row r="970">
          <cell r="B970" t="str">
            <v xml:space="preserve">    -     Fotocopy</v>
          </cell>
          <cell r="C970" t="str">
            <v>(10000 Lembar x 4 Keg)</v>
          </cell>
          <cell r="D970">
            <v>40000</v>
          </cell>
          <cell r="E970" t="str">
            <v>Lmbr</v>
          </cell>
          <cell r="F970">
            <v>200</v>
          </cell>
          <cell r="G970">
            <v>8000000</v>
          </cell>
        </row>
        <row r="971">
          <cell r="B971" t="str">
            <v xml:space="preserve">    -     Penjilidan Dokumen</v>
          </cell>
          <cell r="C971" t="str">
            <v>(60 Set x 4 Keg)</v>
          </cell>
          <cell r="D971">
            <v>240</v>
          </cell>
          <cell r="E971" t="str">
            <v>PKT</v>
          </cell>
          <cell r="F971">
            <v>150000</v>
          </cell>
          <cell r="G971">
            <v>36000000</v>
          </cell>
        </row>
        <row r="972">
          <cell r="B972" t="str">
            <v xml:space="preserve">    -     Spanduk dan Backdrop</v>
          </cell>
          <cell r="D972">
            <v>4</v>
          </cell>
          <cell r="E972" t="str">
            <v>PKT</v>
          </cell>
          <cell r="F972">
            <v>750000</v>
          </cell>
          <cell r="G972">
            <v>3000000</v>
          </cell>
        </row>
        <row r="973">
          <cell r="B973" t="str">
            <v>Belanja Honor Output Kegiatan</v>
          </cell>
          <cell r="G973">
            <v>140750000</v>
          </cell>
        </row>
        <row r="974">
          <cell r="B974" t="str">
            <v>&gt; HONOR PANITIA</v>
          </cell>
        </row>
        <row r="975">
          <cell r="B975" t="str">
            <v xml:space="preserve">    -     Penanggungjawab </v>
          </cell>
          <cell r="C975" t="str">
            <v>(1 ORG x 2 KL)</v>
          </cell>
          <cell r="D975">
            <v>2</v>
          </cell>
          <cell r="E975" t="str">
            <v>OK</v>
          </cell>
          <cell r="F975">
            <v>450000</v>
          </cell>
          <cell r="G975">
            <v>900000</v>
          </cell>
        </row>
        <row r="976">
          <cell r="B976" t="str">
            <v xml:space="preserve">    -     Ketua </v>
          </cell>
          <cell r="C976" t="str">
            <v>(1 ORG x 2 KL)</v>
          </cell>
          <cell r="D976">
            <v>2</v>
          </cell>
          <cell r="E976" t="str">
            <v>OK</v>
          </cell>
          <cell r="F976">
            <v>400000</v>
          </cell>
          <cell r="G976">
            <v>800000</v>
          </cell>
        </row>
        <row r="977">
          <cell r="B977" t="str">
            <v xml:space="preserve">    -     Sekretaris</v>
          </cell>
          <cell r="C977" t="str">
            <v>(1 ORG x 2 KL)</v>
          </cell>
          <cell r="D977">
            <v>2</v>
          </cell>
          <cell r="E977" t="str">
            <v>OK</v>
          </cell>
          <cell r="F977">
            <v>300000</v>
          </cell>
          <cell r="G977">
            <v>600000</v>
          </cell>
        </row>
        <row r="978">
          <cell r="B978" t="str">
            <v xml:space="preserve">    -     Anggota</v>
          </cell>
          <cell r="C978" t="str">
            <v>(2 ORG x 2 KL)</v>
          </cell>
          <cell r="D978">
            <v>4</v>
          </cell>
          <cell r="E978" t="str">
            <v>OK</v>
          </cell>
          <cell r="F978">
            <v>300000</v>
          </cell>
          <cell r="G978">
            <v>1200000</v>
          </cell>
        </row>
        <row r="980">
          <cell r="B980" t="str">
            <v>&gt; HONOR PANJA</v>
          </cell>
        </row>
        <row r="981">
          <cell r="B981" t="str">
            <v>&gt;&gt; Steering Commite</v>
          </cell>
        </row>
        <row r="982">
          <cell r="B982" t="str">
            <v xml:space="preserve">    -     Pengarah </v>
          </cell>
          <cell r="C982" t="str">
            <v>(2 ORG x 3 Bln)</v>
          </cell>
          <cell r="D982">
            <v>6</v>
          </cell>
          <cell r="E982" t="str">
            <v>OB</v>
          </cell>
          <cell r="F982">
            <v>1500000</v>
          </cell>
          <cell r="G982">
            <v>9000000</v>
          </cell>
        </row>
        <row r="983">
          <cell r="B983" t="str">
            <v xml:space="preserve">    -     Penanggungjawab </v>
          </cell>
          <cell r="C983" t="str">
            <v>(5 ORG x 3 Bln)</v>
          </cell>
          <cell r="D983">
            <v>15</v>
          </cell>
          <cell r="E983" t="str">
            <v>OB</v>
          </cell>
          <cell r="F983">
            <v>1250000</v>
          </cell>
          <cell r="G983">
            <v>18750000</v>
          </cell>
        </row>
        <row r="984">
          <cell r="B984" t="str">
            <v xml:space="preserve">    -     Ketua </v>
          </cell>
          <cell r="C984" t="str">
            <v>(1 ORG x 3 Bln)</v>
          </cell>
          <cell r="D984">
            <v>3</v>
          </cell>
          <cell r="E984" t="str">
            <v>OB</v>
          </cell>
          <cell r="F984">
            <v>1000000</v>
          </cell>
          <cell r="G984">
            <v>3000000</v>
          </cell>
        </row>
        <row r="985">
          <cell r="B985" t="str">
            <v xml:space="preserve">    -     Sekretaris</v>
          </cell>
          <cell r="C985" t="str">
            <v>(1 ORG x 3 Bln)</v>
          </cell>
          <cell r="D985">
            <v>3</v>
          </cell>
          <cell r="E985" t="str">
            <v>OB</v>
          </cell>
          <cell r="F985">
            <v>750000</v>
          </cell>
          <cell r="G985">
            <v>2250000</v>
          </cell>
        </row>
        <row r="986">
          <cell r="B986" t="str">
            <v>&gt;&gt; Organizing Commite</v>
          </cell>
        </row>
        <row r="987">
          <cell r="B987" t="str">
            <v xml:space="preserve">    -     Wakil Ketua </v>
          </cell>
          <cell r="C987" t="str">
            <v>(1 ORG x 3 Bln)</v>
          </cell>
          <cell r="D987">
            <v>3</v>
          </cell>
          <cell r="E987" t="str">
            <v>OB</v>
          </cell>
          <cell r="F987">
            <v>1000000</v>
          </cell>
          <cell r="G987">
            <v>3000000</v>
          </cell>
        </row>
        <row r="988">
          <cell r="B988" t="str">
            <v xml:space="preserve">    -     Anggota</v>
          </cell>
          <cell r="C988" t="str">
            <v>(30 ORG x 3 Bln)</v>
          </cell>
          <cell r="D988">
            <v>90</v>
          </cell>
          <cell r="E988" t="str">
            <v>OB</v>
          </cell>
          <cell r="F988">
            <v>750000</v>
          </cell>
          <cell r="G988">
            <v>67500000</v>
          </cell>
        </row>
        <row r="989">
          <cell r="B989" t="str">
            <v xml:space="preserve">    -     Sekretariat</v>
          </cell>
          <cell r="C989" t="str">
            <v>(15 ORG x 3 Bln)</v>
          </cell>
          <cell r="D989">
            <v>45</v>
          </cell>
          <cell r="E989" t="str">
            <v>OB</v>
          </cell>
          <cell r="F989">
            <v>750000</v>
          </cell>
          <cell r="G989">
            <v>33750000</v>
          </cell>
        </row>
        <row r="990">
          <cell r="B990" t="str">
            <v>Belanja Jasa Profesi</v>
          </cell>
          <cell r="G990">
            <v>890000000</v>
          </cell>
        </row>
        <row r="991">
          <cell r="B991" t="str">
            <v>&gt; FGD PEMBAHASAN ANGGARAN OPERASIONAL HAJI TAHAP I</v>
          </cell>
        </row>
        <row r="992">
          <cell r="B992" t="str">
            <v xml:space="preserve">    -     Narasumber/Pembahas Instansi lain Setara Menteri</v>
          </cell>
          <cell r="C992" t="str">
            <v>(30 ORG x 4 JPL)</v>
          </cell>
          <cell r="D992">
            <v>120</v>
          </cell>
          <cell r="E992" t="str">
            <v>OJ</v>
          </cell>
          <cell r="F992">
            <v>1700000</v>
          </cell>
          <cell r="G992">
            <v>204000000</v>
          </cell>
        </row>
        <row r="993">
          <cell r="B993" t="str">
            <v xml:space="preserve">    -     Narasumber/Pembahas Instansi lain Setara Eselon II</v>
          </cell>
          <cell r="C993" t="str">
            <v>(3 ORG x 2 JPL)</v>
          </cell>
          <cell r="D993">
            <v>6</v>
          </cell>
          <cell r="E993" t="str">
            <v>OJ</v>
          </cell>
          <cell r="F993">
            <v>1000000</v>
          </cell>
          <cell r="G993">
            <v>6000000</v>
          </cell>
        </row>
        <row r="994">
          <cell r="B994" t="str">
            <v xml:space="preserve">    -     Narasumber/Pembahas Instansi lain Setara Eselon III</v>
          </cell>
          <cell r="C994" t="str">
            <v>(5 ORG x 2 JPL)</v>
          </cell>
          <cell r="D994">
            <v>10</v>
          </cell>
          <cell r="E994" t="str">
            <v>OK</v>
          </cell>
          <cell r="F994">
            <v>900000</v>
          </cell>
          <cell r="G994">
            <v>9000000</v>
          </cell>
        </row>
        <row r="995">
          <cell r="B995" t="str">
            <v xml:space="preserve">    -     Moderator</v>
          </cell>
          <cell r="C995" t="str">
            <v>(5 ORG x 1 KL)</v>
          </cell>
          <cell r="D995">
            <v>5</v>
          </cell>
          <cell r="E995" t="str">
            <v>OK</v>
          </cell>
          <cell r="F995">
            <v>700000</v>
          </cell>
          <cell r="G995">
            <v>3500000</v>
          </cell>
        </row>
        <row r="996">
          <cell r="B996" t="str">
            <v>&gt; FGD PEMBAHASAN ANGGARAN OPERASIONAL HAJI TAHAP II</v>
          </cell>
        </row>
        <row r="997">
          <cell r="B997" t="str">
            <v xml:space="preserve">    -     Narasumber/Pembahas Instansi lain Setara Menteri</v>
          </cell>
          <cell r="C997" t="str">
            <v>(30 ORG x 4 JPL)</v>
          </cell>
          <cell r="D997">
            <v>120</v>
          </cell>
          <cell r="E997" t="str">
            <v>OJ</v>
          </cell>
          <cell r="F997">
            <v>1700000</v>
          </cell>
          <cell r="G997">
            <v>204000000</v>
          </cell>
        </row>
        <row r="998">
          <cell r="B998" t="str">
            <v xml:space="preserve">    -     Narasumber/Pembahas Instansi lain Setara Eselon II</v>
          </cell>
          <cell r="C998" t="str">
            <v>(3 ORG x 2 JPL)</v>
          </cell>
          <cell r="D998">
            <v>6</v>
          </cell>
          <cell r="E998" t="str">
            <v>OJ</v>
          </cell>
          <cell r="F998">
            <v>1000000</v>
          </cell>
          <cell r="G998">
            <v>6000000</v>
          </cell>
        </row>
        <row r="999">
          <cell r="B999" t="str">
            <v xml:space="preserve">    -     Narasumber/Pembahas Instansi lain Setara Eselon III</v>
          </cell>
          <cell r="C999" t="str">
            <v>(5 ORG x 2 JPL)</v>
          </cell>
          <cell r="D999">
            <v>10</v>
          </cell>
          <cell r="E999" t="str">
            <v>OK</v>
          </cell>
          <cell r="F999">
            <v>900000</v>
          </cell>
          <cell r="G999">
            <v>9000000</v>
          </cell>
        </row>
        <row r="1000">
          <cell r="B1000" t="str">
            <v xml:space="preserve">    -     Moderator</v>
          </cell>
          <cell r="C1000" t="str">
            <v>(5 ORG x 1 KL)</v>
          </cell>
          <cell r="D1000">
            <v>5</v>
          </cell>
          <cell r="E1000" t="str">
            <v>OK</v>
          </cell>
          <cell r="F1000">
            <v>700000</v>
          </cell>
          <cell r="G1000">
            <v>3500000</v>
          </cell>
        </row>
        <row r="1001">
          <cell r="B1001" t="str">
            <v>&gt; FGD PEMBAHASAN ANGGARAN OPERASIONAL HAJI TAHAP III</v>
          </cell>
        </row>
        <row r="1002">
          <cell r="B1002" t="str">
            <v xml:space="preserve">    -     Narasumber/Pembahas Instansi lain Setara Menteri</v>
          </cell>
          <cell r="C1002" t="str">
            <v>(30 ORG x 4 JPL)</v>
          </cell>
          <cell r="D1002">
            <v>120</v>
          </cell>
          <cell r="E1002" t="str">
            <v>OJ</v>
          </cell>
          <cell r="F1002">
            <v>1700000</v>
          </cell>
          <cell r="G1002">
            <v>204000000</v>
          </cell>
        </row>
        <row r="1003">
          <cell r="B1003" t="str">
            <v xml:space="preserve">    -     Narasumber/Pembahas Instansi lain Setara Eselon II</v>
          </cell>
          <cell r="C1003" t="str">
            <v>(3 ORG x 2 JPL)</v>
          </cell>
          <cell r="D1003">
            <v>6</v>
          </cell>
          <cell r="E1003" t="str">
            <v>OJ</v>
          </cell>
          <cell r="F1003">
            <v>1000000</v>
          </cell>
          <cell r="G1003">
            <v>6000000</v>
          </cell>
        </row>
        <row r="1004">
          <cell r="B1004" t="str">
            <v xml:space="preserve">    -     Narasumber/Pembahas Instansi lain Setara Eselon III</v>
          </cell>
          <cell r="C1004" t="str">
            <v>(5 ORG x 2 JPL)</v>
          </cell>
          <cell r="D1004">
            <v>10</v>
          </cell>
          <cell r="E1004" t="str">
            <v>OK</v>
          </cell>
          <cell r="F1004">
            <v>900000</v>
          </cell>
          <cell r="G1004">
            <v>9000000</v>
          </cell>
        </row>
        <row r="1005">
          <cell r="B1005" t="str">
            <v xml:space="preserve">    -     Moderator</v>
          </cell>
          <cell r="C1005" t="str">
            <v>(5 ORG x 1 KL)</v>
          </cell>
          <cell r="D1005">
            <v>5</v>
          </cell>
          <cell r="E1005" t="str">
            <v>OK</v>
          </cell>
          <cell r="F1005">
            <v>700000</v>
          </cell>
          <cell r="G1005">
            <v>3500000</v>
          </cell>
        </row>
        <row r="1006">
          <cell r="B1006" t="str">
            <v>&gt; FGD PEMBAHASAN ANGGARAN OPERASIONAL HAJI TAHAP IV</v>
          </cell>
        </row>
        <row r="1007">
          <cell r="B1007" t="str">
            <v xml:space="preserve">    -     Narasumber/Pembahas Instansi lain Setara Menteri</v>
          </cell>
          <cell r="C1007" t="str">
            <v>(30 ORG x 4 JPL)</v>
          </cell>
          <cell r="D1007">
            <v>120</v>
          </cell>
          <cell r="E1007" t="str">
            <v>OJ</v>
          </cell>
          <cell r="F1007">
            <v>1700000</v>
          </cell>
          <cell r="G1007">
            <v>204000000</v>
          </cell>
        </row>
        <row r="1008">
          <cell r="B1008" t="str">
            <v xml:space="preserve">    -     Narasumber/Pembahas Instansi lain Setara Eselon II</v>
          </cell>
          <cell r="C1008" t="str">
            <v>(3 ORG x 2 JPL)</v>
          </cell>
          <cell r="D1008">
            <v>6</v>
          </cell>
          <cell r="E1008" t="str">
            <v>OJ</v>
          </cell>
          <cell r="F1008">
            <v>1000000</v>
          </cell>
          <cell r="G1008">
            <v>6000000</v>
          </cell>
        </row>
        <row r="1009">
          <cell r="B1009" t="str">
            <v xml:space="preserve">    -     Narasumber/Pembahas Instansi lain Setara Eselon III</v>
          </cell>
          <cell r="C1009" t="str">
            <v>(5 ORG x 2 JPL)</v>
          </cell>
          <cell r="D1009">
            <v>10</v>
          </cell>
          <cell r="E1009" t="str">
            <v>OK</v>
          </cell>
          <cell r="F1009">
            <v>900000</v>
          </cell>
          <cell r="G1009">
            <v>9000000</v>
          </cell>
        </row>
        <row r="1010">
          <cell r="B1010" t="str">
            <v xml:space="preserve">    -     Moderator</v>
          </cell>
          <cell r="C1010" t="str">
            <v>(5 ORG x 1 KL)</v>
          </cell>
          <cell r="D1010">
            <v>5</v>
          </cell>
          <cell r="E1010" t="str">
            <v>OK</v>
          </cell>
          <cell r="F1010">
            <v>700000</v>
          </cell>
          <cell r="G1010">
            <v>3500000</v>
          </cell>
        </row>
        <row r="1011">
          <cell r="B1011" t="str">
            <v>Belanja Perjalanan Dinas Paket Meeting Dalam Kota</v>
          </cell>
          <cell r="G1011">
            <v>701560000</v>
          </cell>
        </row>
        <row r="1012">
          <cell r="B1012" t="str">
            <v>&gt; FGD PEMBAHASAN ANGGARAN OPERASIONAL HAJI TAHAP I</v>
          </cell>
        </row>
        <row r="1013">
          <cell r="B1013" t="str">
            <v xml:space="preserve">    &gt;&gt;     UANG HARIAN:</v>
          </cell>
        </row>
        <row r="1014">
          <cell r="B1014" t="str">
            <v xml:space="preserve">    -     Uang Harian Panitia</v>
          </cell>
          <cell r="C1014" t="str">
            <v>(5 ORG x 3 HR)</v>
          </cell>
          <cell r="D1014">
            <v>15</v>
          </cell>
          <cell r="E1014" t="str">
            <v>OH</v>
          </cell>
          <cell r="F1014">
            <v>180000</v>
          </cell>
          <cell r="G1014">
            <v>2700000</v>
          </cell>
        </row>
        <row r="1015">
          <cell r="B1015" t="str">
            <v xml:space="preserve">    -     Uang Harian Peserta </v>
          </cell>
          <cell r="C1015" t="str">
            <v>(52 ORG x 3 HR)</v>
          </cell>
          <cell r="D1015">
            <v>156</v>
          </cell>
          <cell r="E1015" t="str">
            <v>OH</v>
          </cell>
          <cell r="F1015">
            <v>180000</v>
          </cell>
          <cell r="G1015">
            <v>28080000</v>
          </cell>
        </row>
        <row r="1016">
          <cell r="B1016" t="str">
            <v xml:space="preserve">    &gt;&gt;     FULLBOARD dan FULLDAY:</v>
          </cell>
        </row>
        <row r="1017">
          <cell r="B1017" t="str">
            <v xml:space="preserve">    -     Fullboard Panitia  </v>
          </cell>
          <cell r="C1017" t="str">
            <v>(5 ORG x 2 HR)</v>
          </cell>
          <cell r="D1017">
            <v>10</v>
          </cell>
          <cell r="E1017" t="str">
            <v>OH</v>
          </cell>
          <cell r="F1017">
            <v>1197000</v>
          </cell>
          <cell r="G1017">
            <v>11970000</v>
          </cell>
        </row>
        <row r="1018">
          <cell r="B1018" t="str">
            <v xml:space="preserve">    -     Fullboard Peserta </v>
          </cell>
          <cell r="C1018" t="str">
            <v>(52 ORG x 2 HR)</v>
          </cell>
          <cell r="D1018">
            <v>104</v>
          </cell>
          <cell r="E1018" t="str">
            <v>OH</v>
          </cell>
          <cell r="F1018">
            <v>1197000</v>
          </cell>
          <cell r="G1018">
            <v>124488000</v>
          </cell>
        </row>
        <row r="1019">
          <cell r="B1019" t="str">
            <v xml:space="preserve">    -     Fullboard Narsum Pejabat Negara </v>
          </cell>
          <cell r="C1019" t="str">
            <v>(30 ORG x 2 HR)</v>
          </cell>
          <cell r="D1019">
            <v>60</v>
          </cell>
          <cell r="E1019" t="str">
            <v>OH</v>
          </cell>
          <cell r="F1019">
            <v>2257000</v>
          </cell>
          <cell r="G1019">
            <v>135420000</v>
          </cell>
        </row>
        <row r="1020">
          <cell r="B1020" t="str">
            <v xml:space="preserve">    -     Fullboard Narsum Lainnya</v>
          </cell>
          <cell r="C1020" t="str">
            <v>(8 ORG x 2 HR)</v>
          </cell>
          <cell r="D1020">
            <v>16</v>
          </cell>
          <cell r="E1020" t="str">
            <v>OH</v>
          </cell>
          <cell r="F1020">
            <v>1197000</v>
          </cell>
          <cell r="G1020">
            <v>19152000</v>
          </cell>
        </row>
        <row r="1021">
          <cell r="B1021" t="str">
            <v xml:space="preserve">    -     Fullboard Moderator</v>
          </cell>
          <cell r="C1021" t="str">
            <v>(5 ORG x 2 HR)</v>
          </cell>
          <cell r="D1021">
            <v>10</v>
          </cell>
          <cell r="E1021" t="str">
            <v>OH</v>
          </cell>
          <cell r="F1021">
            <v>1197000</v>
          </cell>
          <cell r="G1021">
            <v>11970000</v>
          </cell>
        </row>
        <row r="1022">
          <cell r="B1022" t="str">
            <v xml:space="preserve">    &gt;&gt;     TRANSPORT:</v>
          </cell>
        </row>
        <row r="1023">
          <cell r="B1023" t="str">
            <v xml:space="preserve">    -     Transport Panitia  </v>
          </cell>
          <cell r="C1023" t="str">
            <v>(5 ORG x 1 KL)</v>
          </cell>
          <cell r="D1023">
            <v>5</v>
          </cell>
          <cell r="E1023" t="str">
            <v>OK</v>
          </cell>
          <cell r="F1023">
            <v>170000</v>
          </cell>
          <cell r="G1023">
            <v>850000</v>
          </cell>
        </row>
        <row r="1024">
          <cell r="B1024" t="str">
            <v xml:space="preserve">    -     Transport Peserta </v>
          </cell>
          <cell r="C1024" t="str">
            <v>(52 ORG x 1 KL)</v>
          </cell>
          <cell r="D1024">
            <v>52</v>
          </cell>
          <cell r="E1024" t="str">
            <v>OK</v>
          </cell>
          <cell r="F1024">
            <v>170000</v>
          </cell>
          <cell r="G1024">
            <v>8840000</v>
          </cell>
        </row>
        <row r="1025">
          <cell r="B1025" t="str">
            <v xml:space="preserve">    -     Transport Narasumber/Pembahas Instansi lain  </v>
          </cell>
          <cell r="C1025" t="str">
            <v>(38 ORG x 1 KL)</v>
          </cell>
          <cell r="D1025">
            <v>38</v>
          </cell>
          <cell r="E1025" t="str">
            <v>OK</v>
          </cell>
          <cell r="F1025">
            <v>170000</v>
          </cell>
          <cell r="G1025">
            <v>6460000</v>
          </cell>
        </row>
        <row r="1026">
          <cell r="B1026" t="str">
            <v xml:space="preserve">    -     Transport Moderator</v>
          </cell>
          <cell r="C1026" t="str">
            <v>(5 ORG x 1 KL)</v>
          </cell>
          <cell r="D1026">
            <v>5</v>
          </cell>
          <cell r="E1026" t="str">
            <v>OK</v>
          </cell>
          <cell r="F1026">
            <v>170000</v>
          </cell>
          <cell r="G1026">
            <v>850000</v>
          </cell>
        </row>
        <row r="1027">
          <cell r="B1027" t="str">
            <v>&gt; FGD PEMBAHASAN ANGGARAN OPERASIONAL HAJI TAHAP II</v>
          </cell>
        </row>
        <row r="1028">
          <cell r="B1028" t="str">
            <v xml:space="preserve">    &gt;&gt;     UANG HARIAN:</v>
          </cell>
        </row>
        <row r="1029">
          <cell r="B1029" t="str">
            <v xml:space="preserve">    -     Uang Harian Panitia</v>
          </cell>
          <cell r="C1029" t="str">
            <v>(5 ORG x 3 HR)</v>
          </cell>
          <cell r="D1029">
            <v>15</v>
          </cell>
          <cell r="E1029" t="str">
            <v>OH</v>
          </cell>
          <cell r="F1029">
            <v>180000</v>
          </cell>
          <cell r="G1029">
            <v>2700000</v>
          </cell>
        </row>
        <row r="1030">
          <cell r="B1030" t="str">
            <v xml:space="preserve">    -     Uang Harian Peserta </v>
          </cell>
          <cell r="C1030" t="str">
            <v>(52 ORG x 3 HR)</v>
          </cell>
          <cell r="D1030">
            <v>156</v>
          </cell>
          <cell r="E1030" t="str">
            <v>OH</v>
          </cell>
          <cell r="F1030">
            <v>180000</v>
          </cell>
          <cell r="G1030">
            <v>28080000</v>
          </cell>
        </row>
        <row r="1031">
          <cell r="B1031" t="str">
            <v xml:space="preserve">    &gt;&gt;     FULLBOARD dan FULLDAY:</v>
          </cell>
        </row>
        <row r="1032">
          <cell r="B1032" t="str">
            <v xml:space="preserve">    -     Fullboard Panitia  </v>
          </cell>
          <cell r="C1032" t="str">
            <v>(5 ORG x 2 HR)</v>
          </cell>
          <cell r="D1032">
            <v>10</v>
          </cell>
          <cell r="E1032" t="str">
            <v>OH</v>
          </cell>
          <cell r="F1032">
            <v>1197000</v>
          </cell>
          <cell r="G1032">
            <v>11970000</v>
          </cell>
        </row>
        <row r="1033">
          <cell r="B1033" t="str">
            <v xml:space="preserve">    -     Fullboard Peserta </v>
          </cell>
          <cell r="C1033" t="str">
            <v>(52 ORG x 2 HR)</v>
          </cell>
          <cell r="D1033">
            <v>104</v>
          </cell>
          <cell r="E1033" t="str">
            <v>OH</v>
          </cell>
          <cell r="F1033">
            <v>1197000</v>
          </cell>
          <cell r="G1033">
            <v>124488000</v>
          </cell>
        </row>
        <row r="1034">
          <cell r="B1034" t="str">
            <v xml:space="preserve">    -     Fullboard Narsum Pejabat Negara </v>
          </cell>
          <cell r="C1034" t="str">
            <v>(30 ORG x 2 HR)</v>
          </cell>
          <cell r="D1034">
            <v>60</v>
          </cell>
          <cell r="E1034" t="str">
            <v>OH</v>
          </cell>
          <cell r="F1034">
            <v>2257000</v>
          </cell>
          <cell r="G1034">
            <v>135420000</v>
          </cell>
        </row>
        <row r="1035">
          <cell r="B1035" t="str">
            <v xml:space="preserve">    -     Fullboard Narsum Lainnya</v>
          </cell>
          <cell r="C1035" t="str">
            <v>(8 ORG x 2 HR)</v>
          </cell>
          <cell r="D1035">
            <v>16</v>
          </cell>
          <cell r="E1035" t="str">
            <v>OH</v>
          </cell>
          <cell r="F1035">
            <v>1197000</v>
          </cell>
          <cell r="G1035">
            <v>19152000</v>
          </cell>
        </row>
        <row r="1036">
          <cell r="B1036" t="str">
            <v xml:space="preserve">    -     Fullboard Moderator</v>
          </cell>
          <cell r="C1036" t="str">
            <v>(5 ORG x 2 HR)</v>
          </cell>
          <cell r="D1036">
            <v>10</v>
          </cell>
          <cell r="E1036" t="str">
            <v>OH</v>
          </cell>
          <cell r="F1036">
            <v>1197000</v>
          </cell>
          <cell r="G1036">
            <v>11970000</v>
          </cell>
        </row>
        <row r="1037">
          <cell r="B1037" t="str">
            <v xml:space="preserve">    &gt;&gt;     TRANSPORT:</v>
          </cell>
        </row>
        <row r="1038">
          <cell r="B1038" t="str">
            <v xml:space="preserve">    -     Transport Panitia  </v>
          </cell>
          <cell r="C1038" t="str">
            <v>(5 ORG x 1 KL)</v>
          </cell>
          <cell r="D1038">
            <v>5</v>
          </cell>
          <cell r="E1038" t="str">
            <v>OK</v>
          </cell>
          <cell r="F1038">
            <v>170000</v>
          </cell>
          <cell r="G1038">
            <v>850000</v>
          </cell>
        </row>
        <row r="1039">
          <cell r="B1039" t="str">
            <v xml:space="preserve">    -     Transport Peserta </v>
          </cell>
          <cell r="C1039" t="str">
            <v>(52 ORG x 1 KL)</v>
          </cell>
          <cell r="D1039">
            <v>52</v>
          </cell>
          <cell r="E1039" t="str">
            <v>OK</v>
          </cell>
          <cell r="F1039">
            <v>170000</v>
          </cell>
          <cell r="G1039">
            <v>8840000</v>
          </cell>
        </row>
        <row r="1040">
          <cell r="B1040" t="str">
            <v xml:space="preserve">    -     Transport Narasumber/Pembahas Instansi lain  </v>
          </cell>
          <cell r="C1040" t="str">
            <v>(38 ORG x 1 KL)</v>
          </cell>
          <cell r="D1040">
            <v>38</v>
          </cell>
          <cell r="E1040" t="str">
            <v>OK</v>
          </cell>
          <cell r="F1040">
            <v>170000</v>
          </cell>
          <cell r="G1040">
            <v>6460000</v>
          </cell>
        </row>
        <row r="1041">
          <cell r="B1041" t="str">
            <v xml:space="preserve">    -     Transport Moderator</v>
          </cell>
          <cell r="C1041" t="str">
            <v>(5 ORG x 1 KL)</v>
          </cell>
          <cell r="D1041">
            <v>5</v>
          </cell>
          <cell r="E1041" t="str">
            <v>OK</v>
          </cell>
          <cell r="F1041">
            <v>170000</v>
          </cell>
          <cell r="G1041">
            <v>850000</v>
          </cell>
        </row>
        <row r="1042">
          <cell r="B1042" t="str">
            <v>Belanja Perjalanan Dinas Paket Meeting Luar Kota</v>
          </cell>
          <cell r="G1042">
            <v>630300000</v>
          </cell>
        </row>
        <row r="1043">
          <cell r="B1043" t="str">
            <v>&gt; FGD PEMBAHASAN ANGGARAN OPERASIONAL HAJI TAHAP III</v>
          </cell>
        </row>
        <row r="1044">
          <cell r="B1044" t="str">
            <v xml:space="preserve">    &gt;&gt;     UANG HARIAN:</v>
          </cell>
        </row>
        <row r="1045">
          <cell r="B1045" t="str">
            <v xml:space="preserve">    -     Uang Harian Panitia</v>
          </cell>
          <cell r="C1045" t="str">
            <v>(5 ORG x 3 HR)</v>
          </cell>
          <cell r="D1045">
            <v>15</v>
          </cell>
          <cell r="E1045" t="str">
            <v>OH</v>
          </cell>
          <cell r="F1045">
            <v>150000</v>
          </cell>
          <cell r="G1045">
            <v>2250000</v>
          </cell>
        </row>
        <row r="1046">
          <cell r="B1046" t="str">
            <v xml:space="preserve">    -     Uang Harian Peserta </v>
          </cell>
          <cell r="C1046" t="str">
            <v>(52 ORG x 3 HR)</v>
          </cell>
          <cell r="D1046">
            <v>156</v>
          </cell>
          <cell r="E1046" t="str">
            <v>OH</v>
          </cell>
          <cell r="F1046">
            <v>150000</v>
          </cell>
          <cell r="G1046">
            <v>23400000</v>
          </cell>
        </row>
        <row r="1047">
          <cell r="B1047" t="str">
            <v xml:space="preserve">    &gt;&gt;     FULLBOARD dan FULLDAY:</v>
          </cell>
        </row>
        <row r="1048">
          <cell r="B1048" t="str">
            <v xml:space="preserve">    -     Fullboard Panitia  </v>
          </cell>
          <cell r="C1048" t="str">
            <v>(5 ORG x 2 HR)</v>
          </cell>
          <cell r="D1048">
            <v>10</v>
          </cell>
          <cell r="E1048" t="str">
            <v>OH</v>
          </cell>
          <cell r="F1048">
            <v>931000</v>
          </cell>
          <cell r="G1048">
            <v>9310000</v>
          </cell>
        </row>
        <row r="1049">
          <cell r="B1049" t="str">
            <v xml:space="preserve">    -     Fullboard Peserta </v>
          </cell>
          <cell r="C1049" t="str">
            <v>(52 ORG x 2 HR)</v>
          </cell>
          <cell r="D1049">
            <v>104</v>
          </cell>
          <cell r="E1049" t="str">
            <v>OH</v>
          </cell>
          <cell r="F1049">
            <v>931000</v>
          </cell>
          <cell r="G1049">
            <v>96824000</v>
          </cell>
        </row>
        <row r="1050">
          <cell r="B1050" t="str">
            <v xml:space="preserve">    -     Fullboard Narsum Pejabat Negara </v>
          </cell>
          <cell r="C1050" t="str">
            <v>(30 ORG x 2 HR)</v>
          </cell>
          <cell r="D1050">
            <v>60</v>
          </cell>
          <cell r="E1050" t="str">
            <v>OH</v>
          </cell>
          <cell r="F1050">
            <v>1914000</v>
          </cell>
          <cell r="G1050">
            <v>114840000</v>
          </cell>
        </row>
        <row r="1051">
          <cell r="B1051" t="str">
            <v xml:space="preserve">    -     Fullboard Narsum Lainnya</v>
          </cell>
          <cell r="C1051" t="str">
            <v>(8 ORG x 2 HR)</v>
          </cell>
          <cell r="D1051">
            <v>16</v>
          </cell>
          <cell r="E1051" t="str">
            <v>OH</v>
          </cell>
          <cell r="F1051">
            <v>931000</v>
          </cell>
          <cell r="G1051">
            <v>14896000</v>
          </cell>
        </row>
        <row r="1052">
          <cell r="B1052" t="str">
            <v xml:space="preserve">    -     Fullboard Moderator</v>
          </cell>
          <cell r="C1052" t="str">
            <v>(5 ORG x 2 HR)</v>
          </cell>
          <cell r="D1052">
            <v>10</v>
          </cell>
          <cell r="E1052" t="str">
            <v>OH</v>
          </cell>
          <cell r="F1052">
            <v>931000</v>
          </cell>
          <cell r="G1052">
            <v>9310000</v>
          </cell>
        </row>
        <row r="1053">
          <cell r="B1053" t="str">
            <v xml:space="preserve">    &gt;&gt;     TRANSPORT:</v>
          </cell>
        </row>
        <row r="1054">
          <cell r="B1054" t="str">
            <v xml:space="preserve">    -     Transport Panitia  </v>
          </cell>
          <cell r="C1054" t="str">
            <v>(5 ORG x 1 KL)</v>
          </cell>
          <cell r="D1054">
            <v>5</v>
          </cell>
          <cell r="E1054" t="str">
            <v>OK</v>
          </cell>
          <cell r="F1054">
            <v>568000</v>
          </cell>
          <cell r="G1054">
            <v>2840000</v>
          </cell>
        </row>
        <row r="1055">
          <cell r="B1055" t="str">
            <v xml:space="preserve">    -     Transport Peserta </v>
          </cell>
          <cell r="C1055" t="str">
            <v>(52 ORG x 1 KL)</v>
          </cell>
          <cell r="D1055">
            <v>52</v>
          </cell>
          <cell r="E1055" t="str">
            <v>OK</v>
          </cell>
          <cell r="F1055">
            <v>568000</v>
          </cell>
          <cell r="G1055">
            <v>29536000</v>
          </cell>
        </row>
        <row r="1056">
          <cell r="B1056" t="str">
            <v xml:space="preserve">    -     Transport Narasumber/Pembahas Instansi lain  </v>
          </cell>
          <cell r="C1056" t="str">
            <v>(38 ORG x 1 KL)</v>
          </cell>
          <cell r="D1056">
            <v>38</v>
          </cell>
          <cell r="E1056" t="str">
            <v>OK</v>
          </cell>
          <cell r="F1056">
            <v>568000</v>
          </cell>
          <cell r="G1056">
            <v>21584000</v>
          </cell>
        </row>
        <row r="1057">
          <cell r="B1057" t="str">
            <v xml:space="preserve">    -     Transport Moderator</v>
          </cell>
          <cell r="C1057" t="str">
            <v>(5 ORG x 1 KL)</v>
          </cell>
          <cell r="D1057">
            <v>5</v>
          </cell>
          <cell r="E1057" t="str">
            <v>OK</v>
          </cell>
          <cell r="F1057">
            <v>568000</v>
          </cell>
          <cell r="G1057">
            <v>2840000</v>
          </cell>
        </row>
        <row r="1058">
          <cell r="B1058" t="str">
            <v>&gt; FGD PEMBAHASAN ANGGARAN OPERASIONAL HAJI TAHAP IV</v>
          </cell>
        </row>
        <row r="1059">
          <cell r="B1059" t="str">
            <v xml:space="preserve">    &gt;&gt;     UANG HARIAN:</v>
          </cell>
        </row>
        <row r="1060">
          <cell r="B1060" t="str">
            <v xml:space="preserve">    -     Uang Harian Panitia</v>
          </cell>
          <cell r="C1060" t="str">
            <v>(5 ORG x 3 HR)</v>
          </cell>
          <cell r="D1060">
            <v>15</v>
          </cell>
          <cell r="E1060" t="str">
            <v>OH</v>
          </cell>
          <cell r="F1060">
            <v>150000</v>
          </cell>
          <cell r="G1060">
            <v>2250000</v>
          </cell>
        </row>
        <row r="1061">
          <cell r="B1061" t="str">
            <v xml:space="preserve">    -     Uang Harian Peserta </v>
          </cell>
          <cell r="C1061" t="str">
            <v>(52 ORG x 3 HR)</v>
          </cell>
          <cell r="D1061">
            <v>156</v>
          </cell>
          <cell r="E1061" t="str">
            <v>OH</v>
          </cell>
          <cell r="F1061">
            <v>150000</v>
          </cell>
          <cell r="G1061">
            <v>23400000</v>
          </cell>
        </row>
        <row r="1062">
          <cell r="B1062" t="str">
            <v xml:space="preserve">    &gt;&gt;     FULLBOARD dan FULLDAY:</v>
          </cell>
        </row>
        <row r="1063">
          <cell r="B1063" t="str">
            <v xml:space="preserve">    -     Fullboard Panitia  </v>
          </cell>
          <cell r="C1063" t="str">
            <v>(5 ORG x 2 HR)</v>
          </cell>
          <cell r="D1063">
            <v>10</v>
          </cell>
          <cell r="E1063" t="str">
            <v>OH</v>
          </cell>
          <cell r="F1063">
            <v>931000</v>
          </cell>
          <cell r="G1063">
            <v>9310000</v>
          </cell>
        </row>
        <row r="1064">
          <cell r="B1064" t="str">
            <v xml:space="preserve">    -     Fullboard Peserta </v>
          </cell>
          <cell r="C1064" t="str">
            <v>(52 ORG x 2 HR)</v>
          </cell>
          <cell r="D1064">
            <v>104</v>
          </cell>
          <cell r="E1064" t="str">
            <v>OH</v>
          </cell>
          <cell r="F1064">
            <v>931000</v>
          </cell>
          <cell r="G1064">
            <v>96824000</v>
          </cell>
        </row>
        <row r="1065">
          <cell r="B1065" t="str">
            <v xml:space="preserve">    -     Fullboard Narsum Pejabat Negara </v>
          </cell>
          <cell r="C1065" t="str">
            <v>(0 ORG x 2 HR)</v>
          </cell>
          <cell r="D1065">
            <v>0</v>
          </cell>
          <cell r="E1065" t="str">
            <v>OH</v>
          </cell>
          <cell r="F1065">
            <v>1914000</v>
          </cell>
          <cell r="G1065">
            <v>0</v>
          </cell>
        </row>
        <row r="1066">
          <cell r="B1066" t="str">
            <v xml:space="preserve">    -     Fullboard Narsum Lainnya</v>
          </cell>
          <cell r="C1066" t="str">
            <v>(5 ORG x 2 HR)</v>
          </cell>
          <cell r="D1066">
            <v>10</v>
          </cell>
          <cell r="E1066" t="str">
            <v>OH</v>
          </cell>
          <cell r="F1066">
            <v>931000</v>
          </cell>
          <cell r="G1066">
            <v>9310000</v>
          </cell>
        </row>
        <row r="1067">
          <cell r="B1067" t="str">
            <v xml:space="preserve">    -     Fullboard Moderator</v>
          </cell>
          <cell r="C1067" t="str">
            <v>(52 ORG x 2 HR)</v>
          </cell>
          <cell r="D1067">
            <v>104</v>
          </cell>
          <cell r="E1067" t="str">
            <v>OH</v>
          </cell>
          <cell r="F1067">
            <v>931000</v>
          </cell>
          <cell r="G1067">
            <v>96824000</v>
          </cell>
        </row>
        <row r="1068">
          <cell r="B1068" t="str">
            <v xml:space="preserve">    &gt;&gt;     TRANSPORT:</v>
          </cell>
        </row>
        <row r="1069">
          <cell r="B1069" t="str">
            <v xml:space="preserve">    -     Transport Panitia  </v>
          </cell>
          <cell r="C1069" t="str">
            <v>(5 ORG x 1 KL)</v>
          </cell>
          <cell r="D1069">
            <v>5</v>
          </cell>
          <cell r="E1069" t="str">
            <v>OK</v>
          </cell>
          <cell r="F1069">
            <v>568000</v>
          </cell>
          <cell r="G1069">
            <v>2840000</v>
          </cell>
        </row>
        <row r="1070">
          <cell r="B1070" t="str">
            <v xml:space="preserve">    -     Transport Peserta </v>
          </cell>
          <cell r="C1070" t="str">
            <v>(52 ORG x 1 KL)</v>
          </cell>
          <cell r="D1070">
            <v>52</v>
          </cell>
          <cell r="E1070" t="str">
            <v>OK</v>
          </cell>
          <cell r="F1070">
            <v>568000</v>
          </cell>
          <cell r="G1070">
            <v>29536000</v>
          </cell>
        </row>
        <row r="1071">
          <cell r="B1071" t="str">
            <v xml:space="preserve">    -     Transport Narasumber/Pembahas Instansi lain  </v>
          </cell>
          <cell r="C1071" t="str">
            <v>(5 ORG x 1 KL)</v>
          </cell>
          <cell r="D1071">
            <v>5</v>
          </cell>
          <cell r="E1071" t="str">
            <v>OK</v>
          </cell>
          <cell r="F1071">
            <v>568000</v>
          </cell>
          <cell r="G1071">
            <v>2840000</v>
          </cell>
        </row>
        <row r="1072">
          <cell r="B1072" t="str">
            <v xml:space="preserve">    -     Transport Moderator</v>
          </cell>
          <cell r="C1072" t="str">
            <v>(52 ORG x 1 KL)</v>
          </cell>
          <cell r="D1072">
            <v>52</v>
          </cell>
          <cell r="E1072" t="str">
            <v>OK</v>
          </cell>
          <cell r="F1072">
            <v>568000</v>
          </cell>
          <cell r="G1072">
            <v>29536000</v>
          </cell>
        </row>
        <row r="1073">
          <cell r="B1073" t="str">
            <v>Belanja Perjalanan Dinas Biasa - Luar Negeri</v>
          </cell>
          <cell r="G1073">
            <v>713152000</v>
          </cell>
        </row>
        <row r="1074">
          <cell r="B1074" t="str">
            <v xml:space="preserve">    -   Pendampingan Kunjungan DPR RI/Penyusunan  Anggaran BPIH</v>
          </cell>
        </row>
        <row r="1075">
          <cell r="B1075" t="str">
            <v xml:space="preserve">    -     Tiket Jakarta-Jeddah PP</v>
          </cell>
          <cell r="C1075" t="str">
            <v>(4 ORG x 2 KL)</v>
          </cell>
          <cell r="D1075">
            <v>8</v>
          </cell>
          <cell r="E1075" t="str">
            <v>ORG</v>
          </cell>
          <cell r="F1075">
            <v>30000000</v>
          </cell>
          <cell r="G1075">
            <v>240000000</v>
          </cell>
        </row>
        <row r="1076">
          <cell r="B1076" t="str">
            <v xml:space="preserve">    -     Uang Harian Golongan C</v>
          </cell>
          <cell r="C1076" t="str">
            <v>(2 ORG x 10 HR x 2KL)</v>
          </cell>
          <cell r="D1076">
            <v>40</v>
          </cell>
          <cell r="E1076" t="str">
            <v>OH</v>
          </cell>
          <cell r="F1076">
            <v>5376000</v>
          </cell>
          <cell r="G1076">
            <v>215040000</v>
          </cell>
        </row>
        <row r="1077">
          <cell r="B1077" t="str">
            <v xml:space="preserve">    -     Uang Harian Golongan C (40%)</v>
          </cell>
          <cell r="C1077" t="str">
            <v>(2 ORG x 2 HR x 2KL)</v>
          </cell>
          <cell r="D1077">
            <v>8</v>
          </cell>
          <cell r="E1077" t="str">
            <v>OH</v>
          </cell>
          <cell r="F1077">
            <v>2150000</v>
          </cell>
          <cell r="G1077">
            <v>17200000</v>
          </cell>
        </row>
        <row r="1078">
          <cell r="B1078" t="str">
            <v xml:space="preserve">    -     Uang Harian Golongan D</v>
          </cell>
          <cell r="C1078" t="str">
            <v>(2 ORG x 10 HR x 2KL)</v>
          </cell>
          <cell r="D1078">
            <v>40</v>
          </cell>
          <cell r="E1078" t="str">
            <v>ORG</v>
          </cell>
          <cell r="F1078">
            <v>4741000</v>
          </cell>
          <cell r="G1078">
            <v>189640000</v>
          </cell>
        </row>
        <row r="1079">
          <cell r="B1079" t="str">
            <v xml:space="preserve">    -     Uang Harian Golongan D (40%)</v>
          </cell>
          <cell r="C1079" t="str">
            <v>(2 ORG x 2 HR x 2KL)</v>
          </cell>
          <cell r="D1079">
            <v>8</v>
          </cell>
          <cell r="E1079" t="str">
            <v>ORG</v>
          </cell>
          <cell r="F1079">
            <v>1897000</v>
          </cell>
          <cell r="G1079">
            <v>15176000</v>
          </cell>
        </row>
        <row r="1080">
          <cell r="B1080" t="str">
            <v xml:space="preserve">    -     Visa</v>
          </cell>
          <cell r="C1080" t="str">
            <v>(4 ORG x 2 KL)</v>
          </cell>
          <cell r="D1080">
            <v>8</v>
          </cell>
          <cell r="E1080" t="str">
            <v>ORG</v>
          </cell>
          <cell r="F1080">
            <v>4000000</v>
          </cell>
          <cell r="G1080">
            <v>32000000</v>
          </cell>
        </row>
        <row r="1081">
          <cell r="B1081" t="str">
            <v xml:space="preserve">    -     Taksi</v>
          </cell>
          <cell r="C1081" t="str">
            <v>(4 ORG x 2 KL)</v>
          </cell>
          <cell r="D1081">
            <v>8</v>
          </cell>
          <cell r="E1081" t="str">
            <v>ORG</v>
          </cell>
          <cell r="F1081">
            <v>512000</v>
          </cell>
          <cell r="G1081">
            <v>4096000</v>
          </cell>
        </row>
        <row r="1083">
          <cell r="B1083" t="str">
            <v>Kompilasi dan verifikasi Penyusunan dan Pembahasan BPIH Tahun 1446H/2025M</v>
          </cell>
          <cell r="G1083">
            <v>64076000</v>
          </cell>
        </row>
        <row r="1084">
          <cell r="B1084" t="str">
            <v>Belanja Perjalanan Dinas Biasa</v>
          </cell>
          <cell r="G1084">
            <v>64076000</v>
          </cell>
        </row>
        <row r="1085">
          <cell r="B1085" t="str">
            <v>&gt; Kompilasi Hasil (Jawa Barat)</v>
          </cell>
        </row>
        <row r="1086">
          <cell r="B1086" t="str">
            <v xml:space="preserve">    -     Uang Harian </v>
          </cell>
          <cell r="C1086" t="str">
            <v>(8 ORG x 3 Hr x 2Kl)</v>
          </cell>
          <cell r="D1086">
            <v>48</v>
          </cell>
          <cell r="E1086" t="str">
            <v>OH</v>
          </cell>
          <cell r="F1086">
            <v>430000</v>
          </cell>
          <cell r="G1086">
            <v>20640000</v>
          </cell>
        </row>
        <row r="1087">
          <cell r="B1087" t="str">
            <v xml:space="preserve">    -     Uang Penginapan Es II</v>
          </cell>
          <cell r="C1087" t="str">
            <v>(1 ORG x 2 Hr x 2Kl)</v>
          </cell>
          <cell r="D1087">
            <v>4</v>
          </cell>
          <cell r="E1087" t="str">
            <v>OH</v>
          </cell>
          <cell r="F1087">
            <v>2755000</v>
          </cell>
          <cell r="G1087">
            <v>11020000</v>
          </cell>
        </row>
        <row r="1088">
          <cell r="B1088" t="str">
            <v xml:space="preserve">    -     Uang Penginapan Es III dan Gol IV</v>
          </cell>
          <cell r="C1088" t="str">
            <v>(2 ORG x 2 Hr x 2Kl)</v>
          </cell>
          <cell r="D1088">
            <v>8</v>
          </cell>
          <cell r="E1088" t="str">
            <v>OH</v>
          </cell>
          <cell r="F1088">
            <v>1201000</v>
          </cell>
          <cell r="G1088">
            <v>9608000</v>
          </cell>
        </row>
        <row r="1089">
          <cell r="B1089" t="str">
            <v xml:space="preserve">    -     Uang Penginapan</v>
          </cell>
          <cell r="C1089" t="str">
            <v>(5 ORG x 2 Hr x 2Kl)</v>
          </cell>
          <cell r="D1089">
            <v>20</v>
          </cell>
          <cell r="E1089" t="str">
            <v>OH</v>
          </cell>
          <cell r="F1089">
            <v>686000</v>
          </cell>
          <cell r="G1089">
            <v>13720000</v>
          </cell>
        </row>
        <row r="1090">
          <cell r="B1090" t="str">
            <v xml:space="preserve">    -     Transport</v>
          </cell>
          <cell r="C1090" t="str">
            <v>(8 ORG x 2 Kl)</v>
          </cell>
          <cell r="D1090">
            <v>16</v>
          </cell>
          <cell r="E1090" t="str">
            <v>OK</v>
          </cell>
          <cell r="F1090">
            <v>568000</v>
          </cell>
          <cell r="G1090">
            <v>9088000</v>
          </cell>
        </row>
        <row r="1092">
          <cell r="B1092" t="str">
            <v xml:space="preserve">Bimbingan Teknis Alokasi Anggaran BPIH </v>
          </cell>
          <cell r="G1092">
            <v>495818000</v>
          </cell>
        </row>
        <row r="1093">
          <cell r="B1093" t="str">
            <v>Belanja Perjalanan Dinas Biasa</v>
          </cell>
          <cell r="G1093">
            <v>495818000</v>
          </cell>
        </row>
        <row r="1094">
          <cell r="B1094" t="str">
            <v>&gt; JAKARTA-JAKARTA  PP</v>
          </cell>
        </row>
        <row r="1095">
          <cell r="B1095" t="str">
            <v xml:space="preserve">    -     Uang Harian</v>
          </cell>
          <cell r="C1095" t="str">
            <v>(2 ORG x 3 Hr)</v>
          </cell>
          <cell r="D1095">
            <v>6</v>
          </cell>
          <cell r="E1095" t="str">
            <v>OH</v>
          </cell>
          <cell r="F1095">
            <v>210000</v>
          </cell>
          <cell r="G1095">
            <v>1260000</v>
          </cell>
        </row>
        <row r="1096">
          <cell r="B1096" t="str">
            <v xml:space="preserve">    -     Transport</v>
          </cell>
          <cell r="C1096" t="str">
            <v>(2 ORG x 3 Hr)</v>
          </cell>
          <cell r="D1096">
            <v>6</v>
          </cell>
          <cell r="E1096" t="str">
            <v>KL</v>
          </cell>
          <cell r="F1096">
            <v>170000</v>
          </cell>
          <cell r="G1096">
            <v>1020000</v>
          </cell>
        </row>
        <row r="1097">
          <cell r="B1097" t="str">
            <v>&gt; JAKARTA-BANDA ACEH  PP</v>
          </cell>
          <cell r="E1097" t="str">
            <v/>
          </cell>
          <cell r="F1097">
            <v>0</v>
          </cell>
        </row>
        <row r="1098">
          <cell r="B1098" t="str">
            <v xml:space="preserve">    - Tiket</v>
          </cell>
          <cell r="C1098" t="str">
            <v>(2 ORG x 1 KL)</v>
          </cell>
          <cell r="D1098">
            <v>2</v>
          </cell>
          <cell r="E1098" t="str">
            <v>KL</v>
          </cell>
          <cell r="F1098">
            <v>4492000</v>
          </cell>
          <cell r="G1098">
            <v>8984000</v>
          </cell>
        </row>
        <row r="1099">
          <cell r="B1099" t="str">
            <v xml:space="preserve">    - Uang Taksi</v>
          </cell>
          <cell r="C1099" t="str">
            <v>(2 ORG x 1 KL)</v>
          </cell>
          <cell r="D1099">
            <v>2</v>
          </cell>
          <cell r="E1099" t="str">
            <v>KL</v>
          </cell>
          <cell r="F1099">
            <v>766000</v>
          </cell>
          <cell r="G1099">
            <v>1532000</v>
          </cell>
        </row>
        <row r="1100">
          <cell r="B1100" t="str">
            <v xml:space="preserve">    - Uang Harian</v>
          </cell>
          <cell r="C1100" t="str">
            <v>(2 ORG x 3 Hr)</v>
          </cell>
          <cell r="D1100">
            <v>6</v>
          </cell>
          <cell r="E1100" t="str">
            <v>OH</v>
          </cell>
          <cell r="F1100">
            <v>360000</v>
          </cell>
          <cell r="G1100">
            <v>2160000</v>
          </cell>
        </row>
        <row r="1101">
          <cell r="B1101" t="str">
            <v xml:space="preserve">    - Uang Penginapan</v>
          </cell>
          <cell r="C1101" t="str">
            <v>(2 ORG x 2 Hr)</v>
          </cell>
          <cell r="D1101">
            <v>4</v>
          </cell>
          <cell r="E1101" t="str">
            <v>OH</v>
          </cell>
          <cell r="F1101">
            <v>770000</v>
          </cell>
          <cell r="G1101">
            <v>3080000</v>
          </cell>
        </row>
        <row r="1102">
          <cell r="B1102" t="str">
            <v>&gt; JAKARTA-MEDAN  PP</v>
          </cell>
          <cell r="E1102" t="str">
            <v/>
          </cell>
          <cell r="F1102">
            <v>0</v>
          </cell>
        </row>
        <row r="1103">
          <cell r="B1103" t="str">
            <v xml:space="preserve">    - Tiket</v>
          </cell>
          <cell r="C1103" t="str">
            <v>(2 ORG x 1 KL)</v>
          </cell>
          <cell r="D1103">
            <v>2</v>
          </cell>
          <cell r="E1103" t="str">
            <v>KL</v>
          </cell>
          <cell r="F1103">
            <v>3808000</v>
          </cell>
          <cell r="G1103">
            <v>7616000</v>
          </cell>
        </row>
        <row r="1104">
          <cell r="B1104" t="str">
            <v xml:space="preserve">    - Uang Taksi</v>
          </cell>
          <cell r="C1104" t="str">
            <v>(2 ORG x 1 KL)</v>
          </cell>
          <cell r="D1104">
            <v>2</v>
          </cell>
          <cell r="E1104" t="str">
            <v>KL</v>
          </cell>
          <cell r="F1104">
            <v>1128000</v>
          </cell>
          <cell r="G1104">
            <v>2256000</v>
          </cell>
        </row>
        <row r="1105">
          <cell r="B1105" t="str">
            <v xml:space="preserve">    - Uang Harian</v>
          </cell>
          <cell r="C1105" t="str">
            <v>(2 ORG x 3 Hr)</v>
          </cell>
          <cell r="D1105">
            <v>6</v>
          </cell>
          <cell r="E1105" t="str">
            <v>OH</v>
          </cell>
          <cell r="F1105">
            <v>370000</v>
          </cell>
          <cell r="G1105">
            <v>2220000</v>
          </cell>
        </row>
        <row r="1106">
          <cell r="B1106" t="str">
            <v xml:space="preserve">    - Uang Penginapan</v>
          </cell>
          <cell r="C1106" t="str">
            <v>(2 ORG x 2 Hr)</v>
          </cell>
          <cell r="D1106">
            <v>4</v>
          </cell>
          <cell r="E1106" t="str">
            <v>OH</v>
          </cell>
          <cell r="F1106">
            <v>699000</v>
          </cell>
          <cell r="G1106">
            <v>2796000</v>
          </cell>
        </row>
        <row r="1107">
          <cell r="B1107" t="str">
            <v>&gt; JAKARTA-PADANG  PP</v>
          </cell>
          <cell r="E1107" t="str">
            <v/>
          </cell>
          <cell r="F1107">
            <v>0</v>
          </cell>
        </row>
        <row r="1108">
          <cell r="B1108" t="str">
            <v xml:space="preserve">    - Tiket</v>
          </cell>
          <cell r="C1108" t="str">
            <v>(2 ORG x 1 KL)</v>
          </cell>
          <cell r="D1108">
            <v>2</v>
          </cell>
          <cell r="E1108" t="str">
            <v>KL</v>
          </cell>
          <cell r="F1108">
            <v>2952000</v>
          </cell>
          <cell r="G1108">
            <v>5904000</v>
          </cell>
        </row>
        <row r="1109">
          <cell r="B1109" t="str">
            <v xml:space="preserve">    - Uang Taksi</v>
          </cell>
          <cell r="C1109" t="str">
            <v>(2 ORG x 1 KL)</v>
          </cell>
          <cell r="D1109">
            <v>2</v>
          </cell>
          <cell r="E1109" t="str">
            <v>KL</v>
          </cell>
          <cell r="F1109">
            <v>892000</v>
          </cell>
          <cell r="G1109">
            <v>1784000</v>
          </cell>
        </row>
        <row r="1110">
          <cell r="B1110" t="str">
            <v xml:space="preserve">    - Uang Harian</v>
          </cell>
          <cell r="C1110" t="str">
            <v>(2 ORG x 3 Hr)</v>
          </cell>
          <cell r="D1110">
            <v>6</v>
          </cell>
          <cell r="E1110" t="str">
            <v>OH</v>
          </cell>
          <cell r="F1110">
            <v>380000</v>
          </cell>
          <cell r="G1110">
            <v>2280000</v>
          </cell>
        </row>
        <row r="1111">
          <cell r="B1111" t="str">
            <v xml:space="preserve">    - Uang Penginapan</v>
          </cell>
          <cell r="C1111" t="str">
            <v>(2 ORG x 2 Hr)</v>
          </cell>
          <cell r="D1111">
            <v>4</v>
          </cell>
          <cell r="E1111" t="str">
            <v>OH</v>
          </cell>
          <cell r="F1111">
            <v>701000</v>
          </cell>
          <cell r="G1111">
            <v>2804000</v>
          </cell>
        </row>
        <row r="1112">
          <cell r="B1112" t="str">
            <v>&gt; JAKARTA-PEKANBARU PP</v>
          </cell>
          <cell r="E1112" t="str">
            <v/>
          </cell>
          <cell r="F1112">
            <v>0</v>
          </cell>
          <cell r="G1112">
            <v>0</v>
          </cell>
        </row>
        <row r="1113">
          <cell r="B1113" t="str">
            <v xml:space="preserve">    - Tiket</v>
          </cell>
          <cell r="C1113" t="str">
            <v>(2 ORG x 1 KL)</v>
          </cell>
          <cell r="D1113">
            <v>2</v>
          </cell>
          <cell r="E1113" t="str">
            <v>KL</v>
          </cell>
          <cell r="F1113">
            <v>3016000</v>
          </cell>
          <cell r="G1113">
            <v>6032000</v>
          </cell>
        </row>
        <row r="1114">
          <cell r="B1114" t="str">
            <v xml:space="preserve">    - Uang Taksi</v>
          </cell>
          <cell r="C1114" t="str">
            <v>(2 ORG x 1 KL)</v>
          </cell>
          <cell r="D1114">
            <v>2</v>
          </cell>
          <cell r="E1114" t="str">
            <v>KL</v>
          </cell>
          <cell r="F1114">
            <v>714000</v>
          </cell>
          <cell r="G1114">
            <v>1428000</v>
          </cell>
        </row>
        <row r="1115">
          <cell r="B1115" t="str">
            <v xml:space="preserve">    - Uang Harian</v>
          </cell>
          <cell r="C1115" t="str">
            <v>(2 ORG x 3 Hr)</v>
          </cell>
          <cell r="D1115">
            <v>6</v>
          </cell>
          <cell r="E1115" t="str">
            <v>OH</v>
          </cell>
          <cell r="F1115">
            <v>370000</v>
          </cell>
          <cell r="G1115">
            <v>2220000</v>
          </cell>
        </row>
        <row r="1116">
          <cell r="B1116" t="str">
            <v xml:space="preserve">    - Uang Penginapan</v>
          </cell>
          <cell r="C1116" t="str">
            <v>(2 ORG x 2 Hr)</v>
          </cell>
          <cell r="D1116">
            <v>4</v>
          </cell>
          <cell r="E1116" t="str">
            <v>OH</v>
          </cell>
          <cell r="F1116">
            <v>852000</v>
          </cell>
          <cell r="G1116">
            <v>3408000</v>
          </cell>
        </row>
        <row r="1117">
          <cell r="B1117" t="str">
            <v>&gt; JAKARTA-BATAM  PP</v>
          </cell>
          <cell r="E1117" t="str">
            <v/>
          </cell>
          <cell r="F1117">
            <v>0</v>
          </cell>
          <cell r="G1117">
            <v>0</v>
          </cell>
        </row>
        <row r="1118">
          <cell r="B1118" t="str">
            <v xml:space="preserve">    - Tiket</v>
          </cell>
          <cell r="C1118" t="str">
            <v>(2 ORG x 1 KL)</v>
          </cell>
          <cell r="D1118">
            <v>2</v>
          </cell>
          <cell r="E1118" t="str">
            <v>KL</v>
          </cell>
          <cell r="F1118">
            <v>2888000</v>
          </cell>
          <cell r="G1118">
            <v>5776000</v>
          </cell>
        </row>
        <row r="1119">
          <cell r="B1119" t="str">
            <v xml:space="preserve">    - Uang Taksi</v>
          </cell>
          <cell r="C1119" t="str">
            <v>(2 ORG x 1 KL)</v>
          </cell>
          <cell r="D1119">
            <v>2</v>
          </cell>
          <cell r="E1119" t="str">
            <v>KL</v>
          </cell>
          <cell r="F1119">
            <v>842000</v>
          </cell>
          <cell r="G1119">
            <v>1684000</v>
          </cell>
        </row>
        <row r="1120">
          <cell r="B1120" t="str">
            <v xml:space="preserve">    - Uang Harian</v>
          </cell>
          <cell r="C1120" t="str">
            <v>(2 ORG x 3 Hr)</v>
          </cell>
          <cell r="D1120">
            <v>6</v>
          </cell>
          <cell r="E1120" t="str">
            <v>OH</v>
          </cell>
          <cell r="F1120">
            <v>370000</v>
          </cell>
          <cell r="G1120">
            <v>2220000</v>
          </cell>
        </row>
        <row r="1121">
          <cell r="B1121" t="str">
            <v xml:space="preserve">    - Uang Penginapan</v>
          </cell>
          <cell r="C1121" t="str">
            <v>(2 ORG x 2 Hr)</v>
          </cell>
          <cell r="D1121">
            <v>4</v>
          </cell>
          <cell r="E1121" t="str">
            <v>OH</v>
          </cell>
          <cell r="F1121">
            <v>792000</v>
          </cell>
          <cell r="G1121">
            <v>3168000</v>
          </cell>
        </row>
        <row r="1122">
          <cell r="B1122" t="str">
            <v>&gt; JAKARTA-JAMBI PP</v>
          </cell>
          <cell r="E1122" t="str">
            <v/>
          </cell>
          <cell r="F1122">
            <v>0</v>
          </cell>
          <cell r="G1122">
            <v>0</v>
          </cell>
        </row>
        <row r="1123">
          <cell r="B1123" t="str">
            <v xml:space="preserve">    - Tiket</v>
          </cell>
          <cell r="C1123" t="str">
            <v>(2 ORG x 1 KL)</v>
          </cell>
          <cell r="D1123">
            <v>2</v>
          </cell>
          <cell r="E1123" t="str">
            <v>KL</v>
          </cell>
          <cell r="F1123">
            <v>2460000</v>
          </cell>
          <cell r="G1123">
            <v>4920000</v>
          </cell>
        </row>
        <row r="1124">
          <cell r="B1124" t="str">
            <v xml:space="preserve">    - Uang Taksi</v>
          </cell>
          <cell r="C1124" t="str">
            <v>(2 ORG x 1 KL)</v>
          </cell>
          <cell r="D1124">
            <v>2</v>
          </cell>
          <cell r="E1124" t="str">
            <v>KL</v>
          </cell>
          <cell r="F1124">
            <v>806000</v>
          </cell>
          <cell r="G1124">
            <v>1612000</v>
          </cell>
        </row>
        <row r="1125">
          <cell r="B1125" t="str">
            <v xml:space="preserve">    - Uang Harian</v>
          </cell>
          <cell r="C1125" t="str">
            <v>(2 ORG x 3 Hr)</v>
          </cell>
          <cell r="D1125">
            <v>6</v>
          </cell>
          <cell r="E1125" t="str">
            <v>OH</v>
          </cell>
          <cell r="F1125">
            <v>370000</v>
          </cell>
          <cell r="G1125">
            <v>2220000</v>
          </cell>
        </row>
        <row r="1126">
          <cell r="B1126" t="str">
            <v xml:space="preserve">    - Uang Penginapan</v>
          </cell>
          <cell r="C1126" t="str">
            <v>(2 ORG x 2 Hr)</v>
          </cell>
          <cell r="D1126">
            <v>4</v>
          </cell>
          <cell r="E1126" t="str">
            <v>OH</v>
          </cell>
          <cell r="F1126">
            <v>580000</v>
          </cell>
          <cell r="G1126">
            <v>2320000</v>
          </cell>
        </row>
        <row r="1127">
          <cell r="B1127" t="str">
            <v>&gt; JAKARTA-PALEMBANG PP</v>
          </cell>
          <cell r="E1127" t="str">
            <v/>
          </cell>
          <cell r="F1127">
            <v>0</v>
          </cell>
          <cell r="G1127">
            <v>0</v>
          </cell>
        </row>
        <row r="1128">
          <cell r="B1128" t="str">
            <v xml:space="preserve">    - Tiket</v>
          </cell>
          <cell r="C1128" t="str">
            <v>(2 ORG x 1 KL)</v>
          </cell>
          <cell r="D1128">
            <v>2</v>
          </cell>
          <cell r="E1128" t="str">
            <v>KL</v>
          </cell>
          <cell r="F1128">
            <v>2268000</v>
          </cell>
          <cell r="G1128">
            <v>4536000</v>
          </cell>
        </row>
        <row r="1129">
          <cell r="B1129" t="str">
            <v xml:space="preserve">    - Uang Taksi</v>
          </cell>
          <cell r="C1129" t="str">
            <v>(2 ORG x 1 KL)</v>
          </cell>
          <cell r="D1129">
            <v>2</v>
          </cell>
          <cell r="E1129" t="str">
            <v>KL</v>
          </cell>
          <cell r="F1129">
            <v>870000</v>
          </cell>
          <cell r="G1129">
            <v>1740000</v>
          </cell>
        </row>
        <row r="1130">
          <cell r="B1130" t="str">
            <v xml:space="preserve">    - Uang Harian</v>
          </cell>
          <cell r="C1130" t="str">
            <v>(2 ORG x 3 Hr)</v>
          </cell>
          <cell r="D1130">
            <v>6</v>
          </cell>
          <cell r="E1130" t="str">
            <v>OH</v>
          </cell>
          <cell r="F1130">
            <v>380000</v>
          </cell>
          <cell r="G1130">
            <v>2280000</v>
          </cell>
        </row>
        <row r="1131">
          <cell r="B1131" t="str">
            <v xml:space="preserve">    - Uang Penginapan</v>
          </cell>
          <cell r="C1131" t="str">
            <v>(2 ORG x 2 Hr)</v>
          </cell>
          <cell r="D1131">
            <v>4</v>
          </cell>
          <cell r="E1131" t="str">
            <v>OH</v>
          </cell>
          <cell r="F1131">
            <v>1955000</v>
          </cell>
          <cell r="G1131">
            <v>7820000</v>
          </cell>
        </row>
        <row r="1132">
          <cell r="B1132" t="str">
            <v>&gt; JAKARTA-BENGKULU PP</v>
          </cell>
          <cell r="E1132" t="str">
            <v/>
          </cell>
          <cell r="F1132">
            <v>0</v>
          </cell>
          <cell r="G1132">
            <v>0</v>
          </cell>
        </row>
        <row r="1133">
          <cell r="B1133" t="str">
            <v xml:space="preserve">    - Tiket</v>
          </cell>
          <cell r="C1133" t="str">
            <v>(2 ORG x 1 KL)</v>
          </cell>
          <cell r="D1133">
            <v>2</v>
          </cell>
          <cell r="E1133" t="str">
            <v>KL</v>
          </cell>
          <cell r="F1133">
            <v>2621000</v>
          </cell>
          <cell r="G1133">
            <v>5242000</v>
          </cell>
        </row>
        <row r="1134">
          <cell r="B1134" t="str">
            <v xml:space="preserve">    - Uang Taksi</v>
          </cell>
          <cell r="C1134" t="str">
            <v>(2 ORG x 1 Kl x 1 Kl)</v>
          </cell>
          <cell r="D1134">
            <v>2</v>
          </cell>
          <cell r="E1134" t="str">
            <v>KL</v>
          </cell>
          <cell r="F1134">
            <v>730000</v>
          </cell>
          <cell r="G1134">
            <v>1460000</v>
          </cell>
        </row>
        <row r="1135">
          <cell r="B1135" t="str">
            <v xml:space="preserve">    - Uang Harian</v>
          </cell>
          <cell r="C1135" t="str">
            <v>(2 ORG x 3 Hr)</v>
          </cell>
          <cell r="D1135">
            <v>6</v>
          </cell>
          <cell r="E1135" t="str">
            <v>OH</v>
          </cell>
          <cell r="F1135">
            <v>380000</v>
          </cell>
          <cell r="G1135">
            <v>2280000</v>
          </cell>
        </row>
        <row r="1136">
          <cell r="B1136" t="str">
            <v xml:space="preserve">    - Uang Penginapan</v>
          </cell>
          <cell r="C1136" t="str">
            <v>(2 ORG x 2 Hr)</v>
          </cell>
          <cell r="D1136">
            <v>4</v>
          </cell>
          <cell r="E1136" t="str">
            <v>OH</v>
          </cell>
          <cell r="F1136">
            <v>692000</v>
          </cell>
          <cell r="G1136">
            <v>2768000</v>
          </cell>
        </row>
        <row r="1137">
          <cell r="B1137" t="str">
            <v>&gt; JAKARTA-PANGKAL PINANG PP</v>
          </cell>
          <cell r="E1137" t="str">
            <v/>
          </cell>
          <cell r="F1137">
            <v>0</v>
          </cell>
          <cell r="G1137">
            <v>0</v>
          </cell>
        </row>
        <row r="1138">
          <cell r="B1138" t="str">
            <v xml:space="preserve">    - Tiket</v>
          </cell>
          <cell r="C1138" t="str">
            <v>(2 ORG x 1 KL)</v>
          </cell>
          <cell r="D1138">
            <v>2</v>
          </cell>
          <cell r="E1138" t="str">
            <v>KL</v>
          </cell>
          <cell r="F1138">
            <v>2139000</v>
          </cell>
          <cell r="G1138">
            <v>4278000</v>
          </cell>
        </row>
        <row r="1139">
          <cell r="B1139" t="str">
            <v xml:space="preserve">    - Uang Taksi</v>
          </cell>
          <cell r="C1139" t="str">
            <v>(2 ORG x 1 Kl x 1 Kl)</v>
          </cell>
          <cell r="D1139">
            <v>2</v>
          </cell>
          <cell r="E1139" t="str">
            <v>KL</v>
          </cell>
          <cell r="F1139">
            <v>706000</v>
          </cell>
          <cell r="G1139">
            <v>1412000</v>
          </cell>
        </row>
        <row r="1140">
          <cell r="B1140" t="str">
            <v xml:space="preserve">    - Uang Harian</v>
          </cell>
          <cell r="C1140" t="str">
            <v>(2 ORG x 3 Hr)</v>
          </cell>
          <cell r="D1140">
            <v>6</v>
          </cell>
          <cell r="E1140" t="str">
            <v>OH</v>
          </cell>
          <cell r="F1140">
            <v>410000</v>
          </cell>
          <cell r="G1140">
            <v>2460000</v>
          </cell>
        </row>
        <row r="1141">
          <cell r="B1141" t="str">
            <v xml:space="preserve">    - Uang Penginapan</v>
          </cell>
          <cell r="C1141" t="str">
            <v>(2 ORG x 2 Hr)</v>
          </cell>
          <cell r="D1141">
            <v>4</v>
          </cell>
          <cell r="E1141" t="str">
            <v>OH</v>
          </cell>
          <cell r="F1141">
            <v>649000</v>
          </cell>
          <cell r="G1141">
            <v>2596000</v>
          </cell>
        </row>
        <row r="1142">
          <cell r="B1142" t="str">
            <v>&gt; JAKARTA-BANDAR LAMPUNG PP</v>
          </cell>
          <cell r="E1142" t="str">
            <v/>
          </cell>
          <cell r="F1142">
            <v>0</v>
          </cell>
          <cell r="G1142">
            <v>0</v>
          </cell>
        </row>
        <row r="1143">
          <cell r="B1143" t="str">
            <v xml:space="preserve">    - Tiket</v>
          </cell>
          <cell r="C1143" t="str">
            <v>(2 ORG x 1 KL)</v>
          </cell>
          <cell r="D1143">
            <v>2</v>
          </cell>
          <cell r="E1143" t="str">
            <v>KL</v>
          </cell>
          <cell r="F1143">
            <v>1583000</v>
          </cell>
          <cell r="G1143">
            <v>3166000</v>
          </cell>
        </row>
        <row r="1144">
          <cell r="B1144" t="str">
            <v xml:space="preserve">    - Uang Taksi</v>
          </cell>
          <cell r="C1144" t="str">
            <v>(2 ORG x 1 Kl x 1 Kl)</v>
          </cell>
          <cell r="D1144">
            <v>2</v>
          </cell>
          <cell r="E1144" t="str">
            <v>KL</v>
          </cell>
          <cell r="F1144">
            <v>848000</v>
          </cell>
          <cell r="G1144">
            <v>1696000</v>
          </cell>
        </row>
        <row r="1145">
          <cell r="B1145" t="str">
            <v xml:space="preserve">    - Uang Harian</v>
          </cell>
          <cell r="C1145" t="str">
            <v>(2 ORG x 3 Hr)</v>
          </cell>
          <cell r="D1145">
            <v>6</v>
          </cell>
          <cell r="E1145" t="str">
            <v>OH</v>
          </cell>
          <cell r="F1145">
            <v>380000</v>
          </cell>
          <cell r="G1145">
            <v>2280000</v>
          </cell>
        </row>
        <row r="1146">
          <cell r="B1146" t="str">
            <v xml:space="preserve">    - Uang Penginapan</v>
          </cell>
          <cell r="C1146" t="str">
            <v>(2 ORG x 2 Hr)</v>
          </cell>
          <cell r="D1146">
            <v>4</v>
          </cell>
          <cell r="E1146" t="str">
            <v>OH</v>
          </cell>
          <cell r="F1146">
            <v>580000</v>
          </cell>
          <cell r="G1146">
            <v>2320000</v>
          </cell>
        </row>
        <row r="1147">
          <cell r="B1147" t="str">
            <v>&gt; JAKARTA-BANTEN</v>
          </cell>
          <cell r="E1147" t="str">
            <v/>
          </cell>
          <cell r="F1147">
            <v>0</v>
          </cell>
          <cell r="G1147">
            <v>0</v>
          </cell>
        </row>
        <row r="1148">
          <cell r="B1148" t="str">
            <v xml:space="preserve">    - Transport</v>
          </cell>
          <cell r="C1148" t="str">
            <v>(2 ORG x 1 KL)</v>
          </cell>
          <cell r="D1148">
            <v>2</v>
          </cell>
          <cell r="E1148" t="str">
            <v>KL</v>
          </cell>
          <cell r="F1148">
            <v>750000</v>
          </cell>
          <cell r="G1148">
            <v>1500000</v>
          </cell>
        </row>
        <row r="1149">
          <cell r="B1149" t="str">
            <v xml:space="preserve">    - Uang Harian</v>
          </cell>
          <cell r="C1149" t="str">
            <v>(2 ORG x 3 Hr)</v>
          </cell>
          <cell r="D1149">
            <v>6</v>
          </cell>
          <cell r="E1149" t="str">
            <v>OH</v>
          </cell>
          <cell r="F1149">
            <v>370000</v>
          </cell>
          <cell r="G1149">
            <v>2220000</v>
          </cell>
        </row>
        <row r="1150">
          <cell r="B1150" t="str">
            <v xml:space="preserve">    - Uang Penginapan</v>
          </cell>
          <cell r="C1150" t="str">
            <v>(2 ORG x 2 Hr)</v>
          </cell>
          <cell r="D1150">
            <v>4</v>
          </cell>
          <cell r="E1150" t="str">
            <v>OH</v>
          </cell>
          <cell r="F1150">
            <v>724000</v>
          </cell>
          <cell r="G1150">
            <v>2896000</v>
          </cell>
        </row>
        <row r="1151">
          <cell r="B1151" t="str">
            <v>&gt; JAKARTA-BANDUNG PP</v>
          </cell>
          <cell r="E1151" t="str">
            <v/>
          </cell>
          <cell r="F1151">
            <v>0</v>
          </cell>
          <cell r="G1151">
            <v>0</v>
          </cell>
        </row>
        <row r="1152">
          <cell r="B1152" t="str">
            <v xml:space="preserve">    - Transport</v>
          </cell>
          <cell r="C1152" t="str">
            <v>(2 ORG x 1 KL)</v>
          </cell>
          <cell r="D1152">
            <v>2</v>
          </cell>
          <cell r="E1152" t="str">
            <v>KL</v>
          </cell>
          <cell r="F1152">
            <v>600000</v>
          </cell>
          <cell r="G1152">
            <v>1200000</v>
          </cell>
        </row>
        <row r="1153">
          <cell r="B1153" t="str">
            <v xml:space="preserve">    - Uang Harian</v>
          </cell>
          <cell r="C1153" t="str">
            <v>(2 ORG x 3 Hr)</v>
          </cell>
          <cell r="D1153">
            <v>6</v>
          </cell>
          <cell r="E1153" t="str">
            <v>OH</v>
          </cell>
          <cell r="F1153">
            <v>430000</v>
          </cell>
          <cell r="G1153">
            <v>2580000</v>
          </cell>
        </row>
        <row r="1154">
          <cell r="B1154" t="str">
            <v xml:space="preserve">    - Uang Penginapan</v>
          </cell>
          <cell r="C1154" t="str">
            <v>(2 ORG x 2 Hr)</v>
          </cell>
          <cell r="D1154">
            <v>4</v>
          </cell>
          <cell r="E1154" t="str">
            <v>OH</v>
          </cell>
          <cell r="F1154">
            <v>686000</v>
          </cell>
          <cell r="G1154">
            <v>2744000</v>
          </cell>
        </row>
        <row r="1155">
          <cell r="B1155" t="str">
            <v>&gt; JAKARTA-SEMARANG PP</v>
          </cell>
          <cell r="E1155" t="str">
            <v/>
          </cell>
          <cell r="F1155">
            <v>0</v>
          </cell>
          <cell r="G1155">
            <v>0</v>
          </cell>
        </row>
        <row r="1156">
          <cell r="B1156" t="str">
            <v xml:space="preserve">    - Tiket</v>
          </cell>
          <cell r="C1156" t="str">
            <v>(2 ORG x 1 KL)</v>
          </cell>
          <cell r="D1156">
            <v>2</v>
          </cell>
          <cell r="E1156" t="str">
            <v>KL</v>
          </cell>
          <cell r="F1156">
            <v>2182000</v>
          </cell>
          <cell r="G1156">
            <v>4364000</v>
          </cell>
        </row>
        <row r="1157">
          <cell r="B1157" t="str">
            <v xml:space="preserve">    - Uang Taksi</v>
          </cell>
          <cell r="C1157" t="str">
            <v>(2 ORG x 1 KL)</v>
          </cell>
          <cell r="D1157">
            <v>2</v>
          </cell>
          <cell r="E1157" t="str">
            <v>KL</v>
          </cell>
          <cell r="F1157">
            <v>728000</v>
          </cell>
          <cell r="G1157">
            <v>1456000</v>
          </cell>
        </row>
        <row r="1158">
          <cell r="B1158" t="str">
            <v xml:space="preserve">    - Uang Harian</v>
          </cell>
          <cell r="C1158" t="str">
            <v>(2 ORG x 3 Hr)</v>
          </cell>
          <cell r="D1158">
            <v>6</v>
          </cell>
          <cell r="E1158" t="str">
            <v>OH</v>
          </cell>
          <cell r="F1158">
            <v>370000</v>
          </cell>
          <cell r="G1158">
            <v>2220000</v>
          </cell>
        </row>
        <row r="1159">
          <cell r="B1159" t="str">
            <v xml:space="preserve">    - Uang Penginapan</v>
          </cell>
          <cell r="C1159" t="str">
            <v>(2 ORG x 2 Hr)</v>
          </cell>
          <cell r="D1159">
            <v>4</v>
          </cell>
          <cell r="E1159" t="str">
            <v>OH</v>
          </cell>
          <cell r="F1159">
            <v>750000</v>
          </cell>
          <cell r="G1159">
            <v>3000000</v>
          </cell>
        </row>
        <row r="1160">
          <cell r="B1160" t="str">
            <v>&gt; JAKARTA-YOGYAKARTA PP</v>
          </cell>
          <cell r="E1160" t="str">
            <v/>
          </cell>
          <cell r="F1160">
            <v>0</v>
          </cell>
          <cell r="G1160">
            <v>0</v>
          </cell>
        </row>
        <row r="1161">
          <cell r="B1161" t="str">
            <v xml:space="preserve">    - Tiket</v>
          </cell>
          <cell r="C1161" t="str">
            <v>(2 ORG x 1 KL)</v>
          </cell>
          <cell r="D1161">
            <v>2</v>
          </cell>
          <cell r="E1161" t="str">
            <v>KL</v>
          </cell>
          <cell r="F1161">
            <v>2268000</v>
          </cell>
          <cell r="G1161">
            <v>4536000</v>
          </cell>
        </row>
        <row r="1162">
          <cell r="B1162" t="str">
            <v xml:space="preserve">    - Uang Taksi</v>
          </cell>
          <cell r="C1162" t="str">
            <v>(2 ORG x 1 KL)</v>
          </cell>
          <cell r="D1162">
            <v>2</v>
          </cell>
          <cell r="E1162" t="str">
            <v>KL</v>
          </cell>
          <cell r="F1162">
            <v>1046000</v>
          </cell>
          <cell r="G1162">
            <v>2092000</v>
          </cell>
        </row>
        <row r="1163">
          <cell r="B1163" t="str">
            <v xml:space="preserve">    - Uang Harian</v>
          </cell>
          <cell r="C1163" t="str">
            <v>(2 ORG x 3 Hr)</v>
          </cell>
          <cell r="D1163">
            <v>6</v>
          </cell>
          <cell r="E1163" t="str">
            <v>OH</v>
          </cell>
          <cell r="F1163">
            <v>420000</v>
          </cell>
          <cell r="G1163">
            <v>2520000</v>
          </cell>
        </row>
        <row r="1164">
          <cell r="B1164" t="str">
            <v xml:space="preserve">    - Uang Penginapan</v>
          </cell>
          <cell r="C1164" t="str">
            <v>(2 ORG x 2 Hr)</v>
          </cell>
          <cell r="D1164">
            <v>4</v>
          </cell>
          <cell r="E1164" t="str">
            <v>OH</v>
          </cell>
          <cell r="F1164">
            <v>845000</v>
          </cell>
          <cell r="G1164">
            <v>3380000</v>
          </cell>
        </row>
        <row r="1165">
          <cell r="B1165" t="str">
            <v>&gt; JAKARTA-SURABAYA  PP</v>
          </cell>
          <cell r="E1165" t="str">
            <v/>
          </cell>
          <cell r="F1165">
            <v>0</v>
          </cell>
          <cell r="G1165">
            <v>0</v>
          </cell>
        </row>
        <row r="1166">
          <cell r="B1166" t="str">
            <v xml:space="preserve">    - Tiket</v>
          </cell>
          <cell r="C1166" t="str">
            <v>(2 ORG x 1 KL)</v>
          </cell>
          <cell r="D1166">
            <v>2</v>
          </cell>
          <cell r="E1166" t="str">
            <v>KL</v>
          </cell>
          <cell r="F1166">
            <v>2674000</v>
          </cell>
          <cell r="G1166">
            <v>5348000</v>
          </cell>
        </row>
        <row r="1167">
          <cell r="B1167" t="str">
            <v xml:space="preserve">    - Uang Taksi</v>
          </cell>
          <cell r="C1167" t="str">
            <v>(2 ORG x 1 KL)</v>
          </cell>
          <cell r="D1167">
            <v>2</v>
          </cell>
          <cell r="E1167" t="str">
            <v>KL</v>
          </cell>
          <cell r="F1167">
            <v>978000</v>
          </cell>
          <cell r="G1167">
            <v>1956000</v>
          </cell>
        </row>
        <row r="1168">
          <cell r="B1168" t="str">
            <v xml:space="preserve">    - Uang Harian</v>
          </cell>
          <cell r="C1168" t="str">
            <v>(2 ORG x 3 Hr)</v>
          </cell>
          <cell r="D1168">
            <v>6</v>
          </cell>
          <cell r="E1168" t="str">
            <v>OH</v>
          </cell>
          <cell r="F1168">
            <v>410000</v>
          </cell>
          <cell r="G1168">
            <v>2460000</v>
          </cell>
        </row>
        <row r="1169">
          <cell r="B1169" t="str">
            <v xml:space="preserve">    - Uang Penginapan</v>
          </cell>
          <cell r="C1169" t="str">
            <v>(2 ORG x 2 Hr)</v>
          </cell>
          <cell r="D1169">
            <v>4</v>
          </cell>
          <cell r="E1169" t="str">
            <v>OH</v>
          </cell>
          <cell r="F1169">
            <v>814000</v>
          </cell>
          <cell r="G1169">
            <v>3256000</v>
          </cell>
        </row>
        <row r="1170">
          <cell r="B1170" t="str">
            <v>&gt; JAKARTA-PONTIANAK PP</v>
          </cell>
          <cell r="E1170" t="str">
            <v/>
          </cell>
          <cell r="F1170">
            <v>0</v>
          </cell>
          <cell r="G1170">
            <v>0</v>
          </cell>
        </row>
        <row r="1171">
          <cell r="B1171" t="str">
            <v xml:space="preserve">    - Tiket</v>
          </cell>
          <cell r="C1171" t="str">
            <v>(2 ORG x 1 KL)</v>
          </cell>
          <cell r="D1171">
            <v>2</v>
          </cell>
          <cell r="E1171" t="str">
            <v>KL</v>
          </cell>
          <cell r="F1171">
            <v>2781000</v>
          </cell>
          <cell r="G1171">
            <v>5562000</v>
          </cell>
        </row>
        <row r="1172">
          <cell r="B1172" t="str">
            <v xml:space="preserve">    - Uang Taksi</v>
          </cell>
          <cell r="C1172" t="str">
            <v>(2 ORG x 1 KL)</v>
          </cell>
          <cell r="D1172">
            <v>2</v>
          </cell>
          <cell r="E1172" t="str">
            <v>KL</v>
          </cell>
          <cell r="F1172">
            <v>854000</v>
          </cell>
          <cell r="G1172">
            <v>1708000</v>
          </cell>
        </row>
        <row r="1173">
          <cell r="B1173" t="str">
            <v xml:space="preserve">    - Uang Harian</v>
          </cell>
          <cell r="C1173" t="str">
            <v>(2 ORG x 3 Hr)</v>
          </cell>
          <cell r="D1173">
            <v>6</v>
          </cell>
          <cell r="E1173" t="str">
            <v>OH</v>
          </cell>
          <cell r="F1173">
            <v>380000</v>
          </cell>
          <cell r="G1173">
            <v>2280000</v>
          </cell>
        </row>
        <row r="1174">
          <cell r="B1174" t="str">
            <v xml:space="preserve">    - Uang Penginapan</v>
          </cell>
          <cell r="C1174" t="str">
            <v>(2 ORG x 2 Hr)</v>
          </cell>
          <cell r="D1174">
            <v>4</v>
          </cell>
          <cell r="E1174" t="str">
            <v>OH</v>
          </cell>
          <cell r="F1174">
            <v>538000</v>
          </cell>
          <cell r="G1174">
            <v>2152000</v>
          </cell>
        </row>
        <row r="1175">
          <cell r="B1175" t="str">
            <v>&gt; JAKARTA-PALANGKARAYA PP</v>
          </cell>
          <cell r="E1175" t="str">
            <v/>
          </cell>
          <cell r="F1175">
            <v>0</v>
          </cell>
          <cell r="G1175">
            <v>0</v>
          </cell>
        </row>
        <row r="1176">
          <cell r="B1176" t="str">
            <v xml:space="preserve">    - Tiket</v>
          </cell>
          <cell r="C1176" t="str">
            <v>(2 ORG x 1 KL)</v>
          </cell>
          <cell r="D1176">
            <v>2</v>
          </cell>
          <cell r="E1176" t="str">
            <v>KL</v>
          </cell>
          <cell r="F1176">
            <v>2984000</v>
          </cell>
          <cell r="G1176">
            <v>5968000</v>
          </cell>
        </row>
        <row r="1177">
          <cell r="B1177" t="str">
            <v xml:space="preserve">    - Uang Taksi</v>
          </cell>
          <cell r="C1177" t="str">
            <v>(2 ORG x 1 KL)</v>
          </cell>
          <cell r="D1177">
            <v>2</v>
          </cell>
          <cell r="E1177" t="str">
            <v>KL</v>
          </cell>
          <cell r="F1177">
            <v>780000</v>
          </cell>
          <cell r="G1177">
            <v>1560000</v>
          </cell>
        </row>
        <row r="1178">
          <cell r="B1178" t="str">
            <v xml:space="preserve">    - Uang Harian</v>
          </cell>
          <cell r="C1178" t="str">
            <v>(2 ORG x 3 Hr)</v>
          </cell>
          <cell r="D1178">
            <v>6</v>
          </cell>
          <cell r="E1178" t="str">
            <v>OH</v>
          </cell>
          <cell r="F1178">
            <v>360000</v>
          </cell>
          <cell r="G1178">
            <v>2160000</v>
          </cell>
        </row>
        <row r="1179">
          <cell r="B1179" t="str">
            <v xml:space="preserve">    - Uang Penginapan</v>
          </cell>
          <cell r="C1179" t="str">
            <v>(2 ORG x 2 Hr)</v>
          </cell>
          <cell r="D1179">
            <v>4</v>
          </cell>
          <cell r="E1179" t="str">
            <v>OH</v>
          </cell>
          <cell r="F1179">
            <v>659000</v>
          </cell>
          <cell r="G1179">
            <v>2636000</v>
          </cell>
        </row>
        <row r="1180">
          <cell r="B1180" t="str">
            <v>&gt; JAKARTA-BANJARMASIN PP</v>
          </cell>
          <cell r="E1180" t="str">
            <v/>
          </cell>
          <cell r="F1180">
            <v>0</v>
          </cell>
          <cell r="G1180">
            <v>0</v>
          </cell>
        </row>
        <row r="1181">
          <cell r="B1181" t="str">
            <v xml:space="preserve">    - Tiket</v>
          </cell>
          <cell r="C1181" t="str">
            <v>(2 ORG x 1 KL)</v>
          </cell>
          <cell r="D1181">
            <v>2</v>
          </cell>
          <cell r="E1181" t="str">
            <v>KL</v>
          </cell>
          <cell r="F1181">
            <v>2995000</v>
          </cell>
          <cell r="G1181">
            <v>5990000</v>
          </cell>
        </row>
        <row r="1182">
          <cell r="B1182" t="str">
            <v xml:space="preserve">    - Uang Taksi</v>
          </cell>
          <cell r="C1182" t="str">
            <v>(2 ORG x 1 KL)</v>
          </cell>
          <cell r="D1182">
            <v>2</v>
          </cell>
          <cell r="E1182" t="str">
            <v>KL</v>
          </cell>
          <cell r="F1182">
            <v>872000</v>
          </cell>
          <cell r="G1182">
            <v>1744000</v>
          </cell>
        </row>
        <row r="1183">
          <cell r="B1183" t="str">
            <v xml:space="preserve">    - Uang Harian</v>
          </cell>
          <cell r="C1183" t="str">
            <v>(2 ORG x 3 Hr)</v>
          </cell>
          <cell r="D1183">
            <v>6</v>
          </cell>
          <cell r="E1183" t="str">
            <v>OH</v>
          </cell>
          <cell r="F1183">
            <v>380000</v>
          </cell>
          <cell r="G1183">
            <v>2280000</v>
          </cell>
        </row>
        <row r="1184">
          <cell r="B1184" t="str">
            <v xml:space="preserve">    - Uang Penginapan</v>
          </cell>
          <cell r="C1184" t="str">
            <v>(2 ORG x 2 Hr)</v>
          </cell>
          <cell r="D1184">
            <v>4</v>
          </cell>
          <cell r="E1184" t="str">
            <v>OH</v>
          </cell>
          <cell r="F1184">
            <v>697000</v>
          </cell>
          <cell r="G1184">
            <v>2788000</v>
          </cell>
        </row>
        <row r="1185">
          <cell r="B1185" t="str">
            <v>&gt; JAKARTA-SAMARINDA PP</v>
          </cell>
          <cell r="E1185" t="str">
            <v/>
          </cell>
          <cell r="F1185">
            <v>0</v>
          </cell>
          <cell r="G1185">
            <v>0</v>
          </cell>
        </row>
        <row r="1186">
          <cell r="B1186" t="str">
            <v xml:space="preserve">    - Tiket</v>
          </cell>
          <cell r="C1186" t="str">
            <v>(2 ORG x 1 KL)</v>
          </cell>
          <cell r="D1186">
            <v>2</v>
          </cell>
          <cell r="E1186" t="str">
            <v>KL</v>
          </cell>
          <cell r="F1186">
            <v>3797000</v>
          </cell>
          <cell r="G1186">
            <v>7594000</v>
          </cell>
        </row>
        <row r="1187">
          <cell r="B1187" t="str">
            <v xml:space="preserve">    - Uang Taksi</v>
          </cell>
          <cell r="C1187" t="str">
            <v>(2 ORG x 1 KL)</v>
          </cell>
          <cell r="D1187">
            <v>2</v>
          </cell>
          <cell r="E1187" t="str">
            <v>KL</v>
          </cell>
          <cell r="F1187">
            <v>1578000</v>
          </cell>
          <cell r="G1187">
            <v>3156000</v>
          </cell>
        </row>
        <row r="1188">
          <cell r="B1188" t="str">
            <v xml:space="preserve">    - Uang Harian</v>
          </cell>
          <cell r="C1188" t="str">
            <v>(2 ORG x 3 Hr)</v>
          </cell>
          <cell r="D1188">
            <v>6</v>
          </cell>
          <cell r="E1188" t="str">
            <v>OH</v>
          </cell>
          <cell r="F1188">
            <v>430000</v>
          </cell>
          <cell r="G1188">
            <v>2580000</v>
          </cell>
        </row>
        <row r="1189">
          <cell r="B1189" t="str">
            <v xml:space="preserve">    - Uang Penginapan</v>
          </cell>
          <cell r="C1189" t="str">
            <v>(2 ORG x 2 Hr)</v>
          </cell>
          <cell r="D1189">
            <v>4</v>
          </cell>
          <cell r="E1189" t="str">
            <v>OH</v>
          </cell>
          <cell r="F1189">
            <v>804000</v>
          </cell>
          <cell r="G1189">
            <v>3216000</v>
          </cell>
        </row>
        <row r="1190">
          <cell r="B1190" t="str">
            <v>&gt; JAKARTA-TANJUNG SELOR PP</v>
          </cell>
          <cell r="E1190" t="str">
            <v/>
          </cell>
          <cell r="F1190">
            <v>0</v>
          </cell>
          <cell r="G1190">
            <v>0</v>
          </cell>
        </row>
        <row r="1191">
          <cell r="B1191" t="str">
            <v xml:space="preserve">    - Tiket</v>
          </cell>
          <cell r="C1191" t="str">
            <v>(2 ORG x 1 KL)</v>
          </cell>
          <cell r="D1191">
            <v>2</v>
          </cell>
          <cell r="E1191" t="str">
            <v>KL</v>
          </cell>
          <cell r="F1191">
            <v>4057000</v>
          </cell>
          <cell r="G1191">
            <v>8114000</v>
          </cell>
        </row>
        <row r="1192">
          <cell r="B1192" t="str">
            <v xml:space="preserve">    - Uang Taksi</v>
          </cell>
          <cell r="C1192" t="str">
            <v>(2 ORG x 1 KL)</v>
          </cell>
          <cell r="D1192">
            <v>2</v>
          </cell>
          <cell r="E1192" t="str">
            <v>KL</v>
          </cell>
          <cell r="F1192">
            <v>948000</v>
          </cell>
          <cell r="G1192">
            <v>1896000</v>
          </cell>
        </row>
        <row r="1193">
          <cell r="B1193" t="str">
            <v xml:space="preserve">    - Uang Harian</v>
          </cell>
          <cell r="C1193" t="str">
            <v>(2 ORG x 3 Hr)</v>
          </cell>
          <cell r="D1193">
            <v>6</v>
          </cell>
          <cell r="E1193" t="str">
            <v>OH</v>
          </cell>
          <cell r="F1193">
            <v>430000</v>
          </cell>
          <cell r="G1193">
            <v>2580000</v>
          </cell>
        </row>
        <row r="1194">
          <cell r="B1194" t="str">
            <v xml:space="preserve">    - Uang Penginapan</v>
          </cell>
          <cell r="C1194" t="str">
            <v>(2 ORG x 2 Hr)</v>
          </cell>
          <cell r="D1194">
            <v>4</v>
          </cell>
          <cell r="E1194" t="str">
            <v>OH</v>
          </cell>
          <cell r="F1194">
            <v>904000</v>
          </cell>
          <cell r="G1194">
            <v>3616000</v>
          </cell>
        </row>
        <row r="1195">
          <cell r="B1195" t="str">
            <v>&gt; JAKARTA-DENPASAR PP</v>
          </cell>
          <cell r="E1195" t="str">
            <v/>
          </cell>
          <cell r="F1195">
            <v>0</v>
          </cell>
          <cell r="G1195">
            <v>0</v>
          </cell>
        </row>
        <row r="1196">
          <cell r="B1196" t="str">
            <v xml:space="preserve">    - Tiket</v>
          </cell>
          <cell r="C1196" t="str">
            <v>(2 ORG x 1 KL)</v>
          </cell>
          <cell r="D1196">
            <v>2</v>
          </cell>
          <cell r="E1196" t="str">
            <v>KL</v>
          </cell>
          <cell r="F1196">
            <v>3262000</v>
          </cell>
          <cell r="G1196">
            <v>6524000</v>
          </cell>
        </row>
        <row r="1197">
          <cell r="B1197" t="str">
            <v xml:space="preserve">    - Uang Taksi</v>
          </cell>
          <cell r="C1197" t="str">
            <v>(2 ORG x 1 KL)</v>
          </cell>
          <cell r="D1197">
            <v>2</v>
          </cell>
          <cell r="E1197" t="str">
            <v>KL</v>
          </cell>
          <cell r="F1197">
            <v>966000</v>
          </cell>
          <cell r="G1197">
            <v>1932000</v>
          </cell>
        </row>
        <row r="1198">
          <cell r="B1198" t="str">
            <v xml:space="preserve">    - Uang Harian</v>
          </cell>
          <cell r="C1198" t="str">
            <v>(2 ORG x 3 Hr)</v>
          </cell>
          <cell r="D1198">
            <v>6</v>
          </cell>
          <cell r="E1198" t="str">
            <v>OH</v>
          </cell>
          <cell r="F1198">
            <v>480000</v>
          </cell>
          <cell r="G1198">
            <v>2880000</v>
          </cell>
        </row>
        <row r="1199">
          <cell r="B1199" t="str">
            <v xml:space="preserve">    - Uang Penginapan</v>
          </cell>
          <cell r="C1199" t="str">
            <v>(2 ORG x 2 Hr)</v>
          </cell>
          <cell r="D1199">
            <v>4</v>
          </cell>
          <cell r="E1199" t="str">
            <v>OH</v>
          </cell>
          <cell r="F1199">
            <v>1138000</v>
          </cell>
          <cell r="G1199">
            <v>4552000</v>
          </cell>
        </row>
        <row r="1200">
          <cell r="B1200" t="str">
            <v>&gt; JAKARTA-MATARAM PP</v>
          </cell>
          <cell r="E1200" t="str">
            <v/>
          </cell>
          <cell r="F1200">
            <v>0</v>
          </cell>
          <cell r="G1200">
            <v>0</v>
          </cell>
        </row>
        <row r="1201">
          <cell r="B1201" t="str">
            <v xml:space="preserve">    - Tiket</v>
          </cell>
          <cell r="C1201" t="str">
            <v>(2 ORG x 1 KL)</v>
          </cell>
          <cell r="D1201">
            <v>2</v>
          </cell>
          <cell r="E1201" t="str">
            <v>KL</v>
          </cell>
          <cell r="F1201">
            <v>3230000</v>
          </cell>
          <cell r="G1201">
            <v>6460000</v>
          </cell>
        </row>
        <row r="1202">
          <cell r="B1202" t="str">
            <v xml:space="preserve">    - Uang Taksi</v>
          </cell>
          <cell r="C1202" t="str">
            <v>(2 ORG x 1 KL)</v>
          </cell>
          <cell r="D1202">
            <v>2</v>
          </cell>
          <cell r="E1202" t="str">
            <v>KL</v>
          </cell>
          <cell r="F1202">
            <v>974000</v>
          </cell>
          <cell r="G1202">
            <v>1948000</v>
          </cell>
        </row>
        <row r="1203">
          <cell r="B1203" t="str">
            <v xml:space="preserve">    - Uang Harian</v>
          </cell>
          <cell r="C1203" t="str">
            <v>(2 ORG x 3 Hr)</v>
          </cell>
          <cell r="D1203">
            <v>6</v>
          </cell>
          <cell r="E1203" t="str">
            <v>OH</v>
          </cell>
          <cell r="F1203">
            <v>440000</v>
          </cell>
          <cell r="G1203">
            <v>2640000</v>
          </cell>
        </row>
        <row r="1204">
          <cell r="B1204" t="str">
            <v xml:space="preserve">    - Uang Penginapan</v>
          </cell>
          <cell r="C1204" t="str">
            <v>(2 ORG x 2 Hr)</v>
          </cell>
          <cell r="D1204">
            <v>4</v>
          </cell>
          <cell r="E1204" t="str">
            <v>OH</v>
          </cell>
          <cell r="F1204">
            <v>907000</v>
          </cell>
          <cell r="G1204">
            <v>3628000</v>
          </cell>
        </row>
        <row r="1205">
          <cell r="B1205" t="str">
            <v>&gt; JAKARTA-KUPANG PP</v>
          </cell>
          <cell r="E1205" t="str">
            <v/>
          </cell>
          <cell r="F1205">
            <v>0</v>
          </cell>
          <cell r="G1205">
            <v>0</v>
          </cell>
        </row>
        <row r="1206">
          <cell r="B1206" t="str">
            <v xml:space="preserve">    - Tiket</v>
          </cell>
          <cell r="C1206" t="str">
            <v>(2 ORG x 1 KL)</v>
          </cell>
          <cell r="D1206">
            <v>2</v>
          </cell>
          <cell r="E1206" t="str">
            <v>KL</v>
          </cell>
          <cell r="F1206">
            <v>5081000</v>
          </cell>
          <cell r="G1206">
            <v>10162000</v>
          </cell>
        </row>
        <row r="1207">
          <cell r="B1207" t="str">
            <v xml:space="preserve">    - Uang Taksi</v>
          </cell>
          <cell r="C1207" t="str">
            <v>(2 ORG x 1 KL)</v>
          </cell>
          <cell r="D1207">
            <v>2</v>
          </cell>
          <cell r="E1207" t="str">
            <v>KL</v>
          </cell>
          <cell r="F1207">
            <v>744000</v>
          </cell>
          <cell r="G1207">
            <v>1488000</v>
          </cell>
        </row>
        <row r="1208">
          <cell r="B1208" t="str">
            <v xml:space="preserve">    - Uang Harian</v>
          </cell>
          <cell r="C1208" t="str">
            <v>(2 ORG x 3 Hr)</v>
          </cell>
          <cell r="D1208">
            <v>6</v>
          </cell>
          <cell r="E1208" t="str">
            <v>OH</v>
          </cell>
          <cell r="F1208">
            <v>430000</v>
          </cell>
          <cell r="G1208">
            <v>2580000</v>
          </cell>
        </row>
        <row r="1209">
          <cell r="B1209" t="str">
            <v xml:space="preserve">    - Uang Penginapan</v>
          </cell>
          <cell r="C1209" t="str">
            <v>(2 ORG x 2 Hr)</v>
          </cell>
          <cell r="D1209">
            <v>4</v>
          </cell>
          <cell r="E1209" t="str">
            <v>OH</v>
          </cell>
          <cell r="F1209">
            <v>688000</v>
          </cell>
          <cell r="G1209">
            <v>2752000</v>
          </cell>
        </row>
        <row r="1210">
          <cell r="B1210" t="str">
            <v>&gt; JAKARTA-MANADO PP</v>
          </cell>
          <cell r="E1210" t="str">
            <v/>
          </cell>
          <cell r="F1210">
            <v>0</v>
          </cell>
          <cell r="G1210">
            <v>0</v>
          </cell>
        </row>
        <row r="1211">
          <cell r="B1211" t="str">
            <v xml:space="preserve">    - Tiket</v>
          </cell>
          <cell r="C1211" t="str">
            <v>(2 ORG x 1 KL)</v>
          </cell>
          <cell r="D1211">
            <v>2</v>
          </cell>
          <cell r="E1211" t="str">
            <v>KL</v>
          </cell>
          <cell r="F1211">
            <v>5102000</v>
          </cell>
          <cell r="G1211">
            <v>10204000</v>
          </cell>
        </row>
        <row r="1212">
          <cell r="B1212" t="str">
            <v xml:space="preserve">    - Uang Taksi</v>
          </cell>
          <cell r="C1212" t="str">
            <v>(2 ORG x 1 KL)</v>
          </cell>
          <cell r="D1212">
            <v>2</v>
          </cell>
          <cell r="E1212" t="str">
            <v>KL</v>
          </cell>
          <cell r="F1212">
            <v>788000</v>
          </cell>
          <cell r="G1212">
            <v>1576000</v>
          </cell>
        </row>
        <row r="1213">
          <cell r="B1213" t="str">
            <v xml:space="preserve">    - Uang Harian</v>
          </cell>
          <cell r="C1213" t="str">
            <v>(2 ORG x 3 Hr)</v>
          </cell>
          <cell r="D1213">
            <v>6</v>
          </cell>
          <cell r="E1213" t="str">
            <v>OH</v>
          </cell>
          <cell r="F1213">
            <v>370000</v>
          </cell>
          <cell r="G1213">
            <v>2220000</v>
          </cell>
        </row>
        <row r="1214">
          <cell r="B1214" t="str">
            <v xml:space="preserve">    - Uang Penginapan</v>
          </cell>
          <cell r="C1214" t="str">
            <v>(2 ORG x 2 Hr)</v>
          </cell>
          <cell r="D1214">
            <v>4</v>
          </cell>
          <cell r="E1214" t="str">
            <v>OH</v>
          </cell>
          <cell r="F1214">
            <v>978000</v>
          </cell>
          <cell r="G1214">
            <v>3912000</v>
          </cell>
        </row>
        <row r="1215">
          <cell r="B1215" t="str">
            <v>&gt; JAKARTA-GORONTALO PP</v>
          </cell>
          <cell r="E1215" t="str">
            <v/>
          </cell>
          <cell r="F1215">
            <v>0</v>
          </cell>
          <cell r="G1215">
            <v>0</v>
          </cell>
        </row>
        <row r="1216">
          <cell r="B1216" t="str">
            <v xml:space="preserve">    - Tiket</v>
          </cell>
          <cell r="C1216" t="str">
            <v>(2 ORG x 1 KL)</v>
          </cell>
          <cell r="D1216">
            <v>2</v>
          </cell>
          <cell r="E1216" t="str">
            <v>KL</v>
          </cell>
          <cell r="F1216">
            <v>4824000</v>
          </cell>
          <cell r="G1216">
            <v>9648000</v>
          </cell>
        </row>
        <row r="1217">
          <cell r="B1217" t="str">
            <v xml:space="preserve">    - Uang Taksi</v>
          </cell>
          <cell r="C1217" t="str">
            <v>(2 ORG x 1 KL)</v>
          </cell>
          <cell r="D1217">
            <v>2</v>
          </cell>
          <cell r="E1217" t="str">
            <v>KL</v>
          </cell>
          <cell r="F1217">
            <v>1042000</v>
          </cell>
          <cell r="G1217">
            <v>2084000</v>
          </cell>
        </row>
        <row r="1218">
          <cell r="B1218" t="str">
            <v xml:space="preserve">    - Uang Harian</v>
          </cell>
          <cell r="C1218" t="str">
            <v>(2 ORG x 3 Hr)</v>
          </cell>
          <cell r="D1218">
            <v>6</v>
          </cell>
          <cell r="E1218" t="str">
            <v>OH</v>
          </cell>
          <cell r="F1218">
            <v>370000</v>
          </cell>
          <cell r="G1218">
            <v>2220000</v>
          </cell>
        </row>
        <row r="1219">
          <cell r="B1219" t="str">
            <v xml:space="preserve">    - Uang Penginapan</v>
          </cell>
          <cell r="C1219" t="str">
            <v>(2 ORG x 2 Hr)</v>
          </cell>
          <cell r="D1219">
            <v>4</v>
          </cell>
          <cell r="E1219" t="str">
            <v>OH</v>
          </cell>
          <cell r="F1219">
            <v>955000</v>
          </cell>
          <cell r="G1219">
            <v>3820000</v>
          </cell>
        </row>
        <row r="1220">
          <cell r="B1220" t="str">
            <v>&gt; JAKARTA-PALU PP</v>
          </cell>
          <cell r="E1220" t="str">
            <v/>
          </cell>
          <cell r="F1220">
            <v>0</v>
          </cell>
          <cell r="G1220">
            <v>0</v>
          </cell>
        </row>
        <row r="1221">
          <cell r="B1221" t="str">
            <v xml:space="preserve">    - Tiket</v>
          </cell>
          <cell r="C1221" t="str">
            <v>(2 ORG x 1 KL)</v>
          </cell>
          <cell r="D1221">
            <v>2</v>
          </cell>
          <cell r="E1221" t="str">
            <v>KL</v>
          </cell>
          <cell r="F1221">
            <v>5113000</v>
          </cell>
          <cell r="G1221">
            <v>10226000</v>
          </cell>
        </row>
        <row r="1222">
          <cell r="B1222" t="str">
            <v xml:space="preserve">    - Uang Taksi</v>
          </cell>
          <cell r="C1222" t="str">
            <v>(2 ORG x 1 KL)</v>
          </cell>
          <cell r="D1222">
            <v>2</v>
          </cell>
          <cell r="E1222" t="str">
            <v>KL</v>
          </cell>
          <cell r="F1222">
            <v>842000</v>
          </cell>
          <cell r="G1222">
            <v>1684000</v>
          </cell>
        </row>
        <row r="1223">
          <cell r="B1223" t="str">
            <v xml:space="preserve">    - Uang Harian</v>
          </cell>
          <cell r="C1223" t="str">
            <v>(2 ORG x 3 Hr)</v>
          </cell>
          <cell r="D1223">
            <v>6</v>
          </cell>
          <cell r="E1223" t="str">
            <v>OH</v>
          </cell>
          <cell r="F1223">
            <v>370000</v>
          </cell>
          <cell r="G1223">
            <v>2220000</v>
          </cell>
        </row>
        <row r="1224">
          <cell r="B1224" t="str">
            <v xml:space="preserve">    - Uang Penginapan</v>
          </cell>
          <cell r="C1224" t="str">
            <v>(2 ORG x 2 Hr)</v>
          </cell>
          <cell r="D1224">
            <v>4</v>
          </cell>
          <cell r="E1224" t="str">
            <v>OH</v>
          </cell>
          <cell r="F1224">
            <v>951000</v>
          </cell>
          <cell r="G1224">
            <v>3804000</v>
          </cell>
        </row>
        <row r="1225">
          <cell r="B1225" t="str">
            <v>&gt; JAKARTA-KENDARI PP</v>
          </cell>
          <cell r="E1225" t="str">
            <v/>
          </cell>
          <cell r="F1225">
            <v>0</v>
          </cell>
          <cell r="G1225">
            <v>0</v>
          </cell>
        </row>
        <row r="1226">
          <cell r="B1226" t="str">
            <v xml:space="preserve">    - Tiket</v>
          </cell>
          <cell r="C1226" t="str">
            <v>(2 ORG x 1 KL)</v>
          </cell>
          <cell r="D1226">
            <v>2</v>
          </cell>
          <cell r="E1226" t="str">
            <v>KL</v>
          </cell>
          <cell r="F1226">
            <v>4182000</v>
          </cell>
          <cell r="G1226">
            <v>8364000</v>
          </cell>
        </row>
        <row r="1227">
          <cell r="B1227" t="str">
            <v xml:space="preserve">    - Uang Taksi</v>
          </cell>
          <cell r="C1227" t="str">
            <v>(2 ORG x 1 KL)</v>
          </cell>
          <cell r="D1227">
            <v>2</v>
          </cell>
          <cell r="E1227" t="str">
            <v>KL</v>
          </cell>
          <cell r="F1227">
            <v>854000</v>
          </cell>
          <cell r="G1227">
            <v>1708000</v>
          </cell>
        </row>
        <row r="1228">
          <cell r="B1228" t="str">
            <v xml:space="preserve">    - Uang Harian</v>
          </cell>
          <cell r="C1228" t="str">
            <v>(2 ORG x 3 Hr)</v>
          </cell>
          <cell r="D1228">
            <v>6</v>
          </cell>
          <cell r="E1228" t="str">
            <v>OH</v>
          </cell>
          <cell r="F1228">
            <v>380000</v>
          </cell>
          <cell r="G1228">
            <v>2280000</v>
          </cell>
        </row>
        <row r="1229">
          <cell r="B1229" t="str">
            <v xml:space="preserve">    - Uang Penginapan</v>
          </cell>
          <cell r="C1229" t="str">
            <v>(2 ORG x 2 Hr)</v>
          </cell>
          <cell r="D1229">
            <v>4</v>
          </cell>
          <cell r="E1229" t="str">
            <v>OH</v>
          </cell>
          <cell r="F1229">
            <v>786000</v>
          </cell>
          <cell r="G1229">
            <v>3144000</v>
          </cell>
        </row>
        <row r="1230">
          <cell r="B1230" t="str">
            <v>&gt;     JAKARTA-MAMUJU PP</v>
          </cell>
          <cell r="E1230" t="str">
            <v/>
          </cell>
          <cell r="F1230">
            <v>0</v>
          </cell>
          <cell r="G1230">
            <v>0</v>
          </cell>
        </row>
        <row r="1231">
          <cell r="B1231" t="str">
            <v xml:space="preserve">    - Tiket</v>
          </cell>
          <cell r="C1231" t="str">
            <v>(2 ORG x 1 KL)</v>
          </cell>
          <cell r="D1231">
            <v>2</v>
          </cell>
          <cell r="E1231" t="str">
            <v>KL</v>
          </cell>
          <cell r="F1231">
            <v>4867000</v>
          </cell>
          <cell r="G1231">
            <v>9734000</v>
          </cell>
        </row>
        <row r="1232">
          <cell r="B1232" t="str">
            <v xml:space="preserve">    - Uang Taksi</v>
          </cell>
          <cell r="C1232" t="str">
            <v>(2 ORG x 1 KL)</v>
          </cell>
          <cell r="D1232">
            <v>2</v>
          </cell>
          <cell r="E1232" t="str">
            <v>KL</v>
          </cell>
          <cell r="F1232">
            <v>1138000</v>
          </cell>
          <cell r="G1232">
            <v>2276000</v>
          </cell>
        </row>
        <row r="1233">
          <cell r="B1233" t="str">
            <v xml:space="preserve">    - Uang Harian</v>
          </cell>
          <cell r="C1233" t="str">
            <v>(2 ORG x 3 Hr)</v>
          </cell>
          <cell r="D1233">
            <v>6</v>
          </cell>
          <cell r="E1233" t="str">
            <v>OH</v>
          </cell>
          <cell r="F1233">
            <v>410000</v>
          </cell>
          <cell r="G1233">
            <v>2460000</v>
          </cell>
        </row>
        <row r="1234">
          <cell r="B1234" t="str">
            <v xml:space="preserve">    - Uang Penginapan</v>
          </cell>
          <cell r="C1234" t="str">
            <v>(2 ORG x 2 Hr)</v>
          </cell>
          <cell r="D1234">
            <v>4</v>
          </cell>
          <cell r="E1234" t="str">
            <v>OH</v>
          </cell>
          <cell r="F1234">
            <v>704000</v>
          </cell>
          <cell r="G1234">
            <v>2816000</v>
          </cell>
        </row>
        <row r="1235">
          <cell r="B1235" t="str">
            <v>&gt; JAKARTA-MAKASSAR PP</v>
          </cell>
          <cell r="E1235" t="str">
            <v/>
          </cell>
          <cell r="F1235">
            <v>0</v>
          </cell>
          <cell r="G1235">
            <v>0</v>
          </cell>
        </row>
        <row r="1236">
          <cell r="B1236" t="str">
            <v xml:space="preserve">    - Tiket</v>
          </cell>
          <cell r="C1236" t="str">
            <v>(2 ORG x 1 KL)</v>
          </cell>
          <cell r="D1236">
            <v>2</v>
          </cell>
          <cell r="E1236" t="str">
            <v>KL</v>
          </cell>
          <cell r="F1236">
            <v>3829000</v>
          </cell>
          <cell r="G1236">
            <v>7658000</v>
          </cell>
        </row>
        <row r="1237">
          <cell r="B1237" t="str">
            <v xml:space="preserve">    - Uang Taksi</v>
          </cell>
          <cell r="C1237" t="str">
            <v>(2 ORG x 1 KL)</v>
          </cell>
          <cell r="D1237">
            <v>2</v>
          </cell>
          <cell r="E1237" t="str">
            <v>KL</v>
          </cell>
          <cell r="F1237">
            <v>886000</v>
          </cell>
          <cell r="G1237">
            <v>1772000</v>
          </cell>
        </row>
        <row r="1238">
          <cell r="B1238" t="str">
            <v xml:space="preserve">    - Uang Harian</v>
          </cell>
          <cell r="C1238" t="str">
            <v>(2 ORG x 3 Hr)</v>
          </cell>
          <cell r="D1238">
            <v>6</v>
          </cell>
          <cell r="E1238" t="str">
            <v>OH</v>
          </cell>
          <cell r="F1238">
            <v>430000</v>
          </cell>
          <cell r="G1238">
            <v>2580000</v>
          </cell>
        </row>
        <row r="1239">
          <cell r="B1239" t="str">
            <v xml:space="preserve">    - Uang Penginapan</v>
          </cell>
          <cell r="C1239" t="str">
            <v>(2 ORG x 2 Hr)</v>
          </cell>
          <cell r="D1239">
            <v>4</v>
          </cell>
          <cell r="E1239" t="str">
            <v>OH</v>
          </cell>
          <cell r="F1239">
            <v>745000</v>
          </cell>
          <cell r="G1239">
            <v>2980000</v>
          </cell>
        </row>
        <row r="1240">
          <cell r="B1240" t="str">
            <v>&gt; JAKARTA-AMBON PP</v>
          </cell>
          <cell r="E1240" t="str">
            <v/>
          </cell>
          <cell r="F1240">
            <v>0</v>
          </cell>
          <cell r="G1240">
            <v>0</v>
          </cell>
        </row>
        <row r="1241">
          <cell r="B1241" t="str">
            <v xml:space="preserve">    - Tiket</v>
          </cell>
          <cell r="C1241" t="str">
            <v>(2 ORG x 1 KL)</v>
          </cell>
          <cell r="D1241">
            <v>2</v>
          </cell>
          <cell r="E1241" t="str">
            <v>KL</v>
          </cell>
          <cell r="F1241">
            <v>7081000</v>
          </cell>
          <cell r="G1241">
            <v>14162000</v>
          </cell>
        </row>
        <row r="1242">
          <cell r="B1242" t="str">
            <v xml:space="preserve">    - Uang Taksi</v>
          </cell>
          <cell r="C1242" t="str">
            <v>(2 ORG x 1 KL)</v>
          </cell>
          <cell r="D1242">
            <v>2</v>
          </cell>
          <cell r="E1242" t="str">
            <v>KL</v>
          </cell>
          <cell r="F1242">
            <v>1088000</v>
          </cell>
          <cell r="G1242">
            <v>2176000</v>
          </cell>
        </row>
        <row r="1243">
          <cell r="B1243" t="str">
            <v xml:space="preserve">    - Uang Harian</v>
          </cell>
          <cell r="C1243" t="str">
            <v>(2 ORG x 3 Hr)</v>
          </cell>
          <cell r="D1243">
            <v>6</v>
          </cell>
          <cell r="E1243" t="str">
            <v>OH</v>
          </cell>
          <cell r="F1243">
            <v>380000</v>
          </cell>
          <cell r="G1243">
            <v>2280000</v>
          </cell>
        </row>
        <row r="1244">
          <cell r="B1244" t="str">
            <v xml:space="preserve">    - Uang Penginapan</v>
          </cell>
          <cell r="C1244" t="str">
            <v>(2 ORG x 2 Hr)</v>
          </cell>
          <cell r="D1244">
            <v>4</v>
          </cell>
          <cell r="E1244" t="str">
            <v>OH</v>
          </cell>
          <cell r="F1244">
            <v>667000</v>
          </cell>
          <cell r="G1244">
            <v>2668000</v>
          </cell>
        </row>
        <row r="1245">
          <cell r="B1245" t="str">
            <v>&gt; JAKARTA-TERNATE PP</v>
          </cell>
          <cell r="E1245" t="str">
            <v/>
          </cell>
          <cell r="F1245">
            <v>0</v>
          </cell>
          <cell r="G1245">
            <v>0</v>
          </cell>
        </row>
        <row r="1246">
          <cell r="B1246" t="str">
            <v xml:space="preserve">    - Tiket</v>
          </cell>
          <cell r="C1246" t="str">
            <v>(2 ORG x 1 KL)</v>
          </cell>
          <cell r="D1246">
            <v>2</v>
          </cell>
          <cell r="E1246" t="str">
            <v>KL</v>
          </cell>
          <cell r="F1246">
            <v>6664000</v>
          </cell>
          <cell r="G1246">
            <v>13328000</v>
          </cell>
        </row>
        <row r="1247">
          <cell r="B1247" t="str">
            <v xml:space="preserve">    - Uang Taksi</v>
          </cell>
          <cell r="C1247" t="str">
            <v>(2 ORG x 1 KL)</v>
          </cell>
          <cell r="D1247">
            <v>2</v>
          </cell>
          <cell r="E1247" t="str">
            <v>KL</v>
          </cell>
          <cell r="F1247">
            <v>942000</v>
          </cell>
          <cell r="G1247">
            <v>1884000</v>
          </cell>
        </row>
        <row r="1248">
          <cell r="B1248" t="str">
            <v xml:space="preserve">    - Uang Harian</v>
          </cell>
          <cell r="C1248" t="str">
            <v>(2 ORG x 3 Hr)</v>
          </cell>
          <cell r="D1248">
            <v>6</v>
          </cell>
          <cell r="E1248" t="str">
            <v>OH</v>
          </cell>
          <cell r="F1248">
            <v>430000</v>
          </cell>
          <cell r="G1248">
            <v>2580000</v>
          </cell>
        </row>
        <row r="1249">
          <cell r="B1249" t="str">
            <v xml:space="preserve">    - Uang Penginapan</v>
          </cell>
          <cell r="C1249" t="str">
            <v>(2 ORG x 0 Hr)</v>
          </cell>
          <cell r="D1249">
            <v>0</v>
          </cell>
          <cell r="E1249" t="str">
            <v>OH</v>
          </cell>
          <cell r="F1249">
            <v>605000</v>
          </cell>
          <cell r="G1249">
            <v>0</v>
          </cell>
        </row>
        <row r="1250">
          <cell r="B1250" t="str">
            <v>&gt; JAKARTA-MANOKWARI PP</v>
          </cell>
          <cell r="E1250" t="str">
            <v/>
          </cell>
          <cell r="F1250">
            <v>0</v>
          </cell>
          <cell r="G1250">
            <v>0</v>
          </cell>
        </row>
        <row r="1251">
          <cell r="B1251" t="str">
            <v xml:space="preserve">    - Tiket</v>
          </cell>
          <cell r="C1251" t="str">
            <v>(2 ORG x 1 KL)</v>
          </cell>
          <cell r="D1251">
            <v>2</v>
          </cell>
          <cell r="E1251" t="str">
            <v>KL</v>
          </cell>
          <cell r="F1251">
            <v>10824000</v>
          </cell>
          <cell r="G1251">
            <v>21648000</v>
          </cell>
        </row>
        <row r="1252">
          <cell r="B1252" t="str">
            <v xml:space="preserve">    - Uang Taksi</v>
          </cell>
          <cell r="C1252" t="str">
            <v>(2 ORG x 1 KL)</v>
          </cell>
          <cell r="D1252">
            <v>2</v>
          </cell>
          <cell r="E1252" t="str">
            <v>KL</v>
          </cell>
          <cell r="F1252">
            <v>984000</v>
          </cell>
          <cell r="G1252">
            <v>1968000</v>
          </cell>
        </row>
        <row r="1253">
          <cell r="B1253" t="str">
            <v xml:space="preserve">    - Uang Harian</v>
          </cell>
          <cell r="C1253" t="str">
            <v>(2 ORG x 3 Hr)</v>
          </cell>
          <cell r="D1253">
            <v>6</v>
          </cell>
          <cell r="E1253" t="str">
            <v>OH</v>
          </cell>
          <cell r="F1253">
            <v>480000</v>
          </cell>
          <cell r="G1253">
            <v>2880000</v>
          </cell>
        </row>
        <row r="1254">
          <cell r="B1254" t="str">
            <v xml:space="preserve">    - Uang Penginapan</v>
          </cell>
          <cell r="C1254" t="str">
            <v>(2 ORG x 2 Hr)</v>
          </cell>
          <cell r="D1254">
            <v>4</v>
          </cell>
          <cell r="E1254" t="str">
            <v>OH</v>
          </cell>
          <cell r="F1254">
            <v>967000</v>
          </cell>
          <cell r="G1254">
            <v>3868000</v>
          </cell>
        </row>
        <row r="1255">
          <cell r="B1255" t="str">
            <v>&gt; JAKARTA-JAYAPURA PP</v>
          </cell>
          <cell r="E1255" t="str">
            <v/>
          </cell>
          <cell r="F1255">
            <v>0</v>
          </cell>
          <cell r="G1255">
            <v>0</v>
          </cell>
        </row>
        <row r="1256">
          <cell r="B1256" t="str">
            <v xml:space="preserve">    - Tiket</v>
          </cell>
          <cell r="C1256" t="str">
            <v>(2 ORG x 1 KL)</v>
          </cell>
          <cell r="D1256">
            <v>2</v>
          </cell>
          <cell r="E1256" t="str">
            <v>KL</v>
          </cell>
          <cell r="F1256">
            <v>8193000</v>
          </cell>
          <cell r="G1256">
            <v>16386000</v>
          </cell>
        </row>
        <row r="1257">
          <cell r="B1257" t="str">
            <v xml:space="preserve">    - Uang Taksi</v>
          </cell>
          <cell r="C1257" t="str">
            <v>(2 ORG x 1 KL)</v>
          </cell>
          <cell r="D1257">
            <v>2</v>
          </cell>
          <cell r="E1257" t="str">
            <v>KL</v>
          </cell>
          <cell r="F1257">
            <v>1538000</v>
          </cell>
          <cell r="G1257">
            <v>3076000</v>
          </cell>
        </row>
        <row r="1258">
          <cell r="B1258" t="str">
            <v xml:space="preserve">    - Uang Harian</v>
          </cell>
          <cell r="C1258" t="str">
            <v>(2 ORG x 3 Hr)</v>
          </cell>
          <cell r="D1258">
            <v>6</v>
          </cell>
          <cell r="E1258" t="str">
            <v>OH</v>
          </cell>
          <cell r="F1258">
            <v>580000</v>
          </cell>
          <cell r="G1258">
            <v>3480000</v>
          </cell>
        </row>
        <row r="1259">
          <cell r="B1259" t="str">
            <v xml:space="preserve">    - Uang Penginapan</v>
          </cell>
          <cell r="C1259" t="str">
            <v>(2 ORG x 2 Hr)</v>
          </cell>
          <cell r="D1259">
            <v>4</v>
          </cell>
          <cell r="E1259" t="str">
            <v>OH</v>
          </cell>
          <cell r="F1259">
            <v>1038000</v>
          </cell>
          <cell r="G1259">
            <v>4152000</v>
          </cell>
        </row>
        <row r="1261">
          <cell r="B1261" t="str">
            <v>Verifikasi Usulan dan Alokasi Anggaran Operasional Haji Satker KUH Arab Saudi</v>
          </cell>
          <cell r="G1261">
            <v>680948000</v>
          </cell>
        </row>
        <row r="1262">
          <cell r="B1262" t="str">
            <v>Belanja Perjalanan Dinas Biasa - Luar Negeri</v>
          </cell>
        </row>
        <row r="1263">
          <cell r="B1263" t="str">
            <v xml:space="preserve">    -     Tiket Pejabat Eselon II</v>
          </cell>
          <cell r="D1263">
            <v>1</v>
          </cell>
          <cell r="E1263" t="str">
            <v>OK</v>
          </cell>
          <cell r="F1263">
            <v>45000000</v>
          </cell>
          <cell r="G1263">
            <v>45000000</v>
          </cell>
        </row>
        <row r="1264">
          <cell r="B1264" t="str">
            <v xml:space="preserve">    -     Tiket Pejabat Eselon III kebawah</v>
          </cell>
          <cell r="D1264">
            <v>4</v>
          </cell>
          <cell r="E1264" t="str">
            <v>OK</v>
          </cell>
          <cell r="F1264">
            <v>30000000</v>
          </cell>
          <cell r="G1264">
            <v>120000000</v>
          </cell>
        </row>
        <row r="1265">
          <cell r="B1265" t="str">
            <v xml:space="preserve">    -     Uang Harian Golongan B</v>
          </cell>
          <cell r="C1265" t="str">
            <v>(1 ORG x 18 Hr)</v>
          </cell>
          <cell r="D1265">
            <v>18</v>
          </cell>
          <cell r="E1265" t="str">
            <v>OH</v>
          </cell>
          <cell r="F1265">
            <v>6010000</v>
          </cell>
          <cell r="G1265">
            <v>108180000</v>
          </cell>
        </row>
        <row r="1266">
          <cell r="B1266" t="str">
            <v xml:space="preserve">    -     Uang Harian Golongan B (40%)</v>
          </cell>
          <cell r="C1266" t="str">
            <v>(1 ORG x 2 Hr)</v>
          </cell>
          <cell r="D1266">
            <v>2</v>
          </cell>
          <cell r="E1266" t="str">
            <v>OH</v>
          </cell>
          <cell r="F1266">
            <v>2404000</v>
          </cell>
          <cell r="G1266">
            <v>4808000</v>
          </cell>
        </row>
        <row r="1267">
          <cell r="B1267" t="str">
            <v xml:space="preserve">    -     Uang Harian Golongan C</v>
          </cell>
          <cell r="C1267" t="str">
            <v>(2 ORG x 18 Hr)</v>
          </cell>
          <cell r="D1267">
            <v>36</v>
          </cell>
          <cell r="E1267" t="str">
            <v>OH</v>
          </cell>
          <cell r="F1267">
            <v>5376000</v>
          </cell>
          <cell r="G1267">
            <v>193536000</v>
          </cell>
        </row>
        <row r="1268">
          <cell r="B1268" t="str">
            <v xml:space="preserve">    -     Uang Harian Golongan C (40%)</v>
          </cell>
          <cell r="C1268" t="str">
            <v>(2 ORG x 2 Hr)</v>
          </cell>
          <cell r="D1268">
            <v>4</v>
          </cell>
          <cell r="E1268" t="str">
            <v>OH</v>
          </cell>
          <cell r="F1268">
            <v>2150000</v>
          </cell>
          <cell r="G1268">
            <v>8600000</v>
          </cell>
        </row>
        <row r="1269">
          <cell r="B1269" t="str">
            <v xml:space="preserve">    -     Uang Harian Golongan D</v>
          </cell>
          <cell r="C1269" t="str">
            <v>(2 ORG x 18 Hr)</v>
          </cell>
          <cell r="D1269">
            <v>36</v>
          </cell>
          <cell r="E1269" t="str">
            <v>ORG</v>
          </cell>
          <cell r="F1269">
            <v>4741000</v>
          </cell>
          <cell r="G1269">
            <v>170676000</v>
          </cell>
        </row>
        <row r="1270">
          <cell r="B1270" t="str">
            <v xml:space="preserve">    -     Uang Harian Golongan D (40%)</v>
          </cell>
          <cell r="C1270" t="str">
            <v>(2 ORG x 2 Hr)</v>
          </cell>
          <cell r="D1270">
            <v>4</v>
          </cell>
          <cell r="E1270" t="str">
            <v>ORG</v>
          </cell>
          <cell r="F1270">
            <v>1897000</v>
          </cell>
          <cell r="G1270">
            <v>7588000</v>
          </cell>
        </row>
        <row r="1271">
          <cell r="B1271" t="str">
            <v xml:space="preserve">    -     Uang Taksi  </v>
          </cell>
          <cell r="D1271">
            <v>5</v>
          </cell>
          <cell r="E1271" t="str">
            <v>ORG</v>
          </cell>
          <cell r="F1271">
            <v>512000</v>
          </cell>
          <cell r="G1271">
            <v>2560000</v>
          </cell>
        </row>
        <row r="1272">
          <cell r="B1272" t="str">
            <v xml:space="preserve">    -     Visa</v>
          </cell>
          <cell r="D1272">
            <v>5</v>
          </cell>
          <cell r="E1272" t="str">
            <v>ORG</v>
          </cell>
          <cell r="F1272">
            <v>4000000</v>
          </cell>
          <cell r="G1272">
            <v>20000000</v>
          </cell>
        </row>
        <row r="1274">
          <cell r="B1274" t="str">
            <v>Pengelolaan Aset Haji</v>
          </cell>
          <cell r="D1274">
            <v>5</v>
          </cell>
          <cell r="E1274" t="str">
            <v>Dokumen</v>
          </cell>
          <cell r="G1274">
            <v>1969575000</v>
          </cell>
        </row>
        <row r="1275">
          <cell r="B1275" t="str">
            <v xml:space="preserve">VERIFIKASI DAN INVENTARISASI DATABASE BMH </v>
          </cell>
          <cell r="G1275">
            <v>166635000</v>
          </cell>
        </row>
        <row r="1276">
          <cell r="B1276" t="str">
            <v>Belanja Bahan</v>
          </cell>
          <cell r="G1276">
            <v>2500000</v>
          </cell>
        </row>
        <row r="1277">
          <cell r="B1277" t="str">
            <v xml:space="preserve">    -     Pencetakan spanduk</v>
          </cell>
          <cell r="C1277" t="str">
            <v>(1 Set x 5 Keg)</v>
          </cell>
          <cell r="D1277">
            <v>5</v>
          </cell>
          <cell r="E1277" t="str">
            <v>PKT</v>
          </cell>
          <cell r="F1277">
            <v>500000</v>
          </cell>
          <cell r="G1277">
            <v>2500000</v>
          </cell>
        </row>
        <row r="1278">
          <cell r="B1278" t="str">
            <v>Belanja Jasa Profesi</v>
          </cell>
          <cell r="G1278">
            <v>26000000</v>
          </cell>
        </row>
        <row r="1279">
          <cell r="B1279" t="str">
            <v>&gt; FGD BIMBINGAN APLIKASI BMH PUSAT</v>
          </cell>
        </row>
        <row r="1280">
          <cell r="B1280" t="str">
            <v xml:space="preserve">    -     Narasumber eselon II /Yang Disetarakan</v>
          </cell>
          <cell r="C1280" t="str">
            <v>(1 ORG x 2 JPL x 5 KL)</v>
          </cell>
          <cell r="D1280">
            <v>10</v>
          </cell>
          <cell r="E1280" t="str">
            <v>OJ</v>
          </cell>
          <cell r="F1280">
            <v>1000000</v>
          </cell>
          <cell r="G1280">
            <v>10000000</v>
          </cell>
        </row>
        <row r="1281">
          <cell r="B1281" t="str">
            <v xml:space="preserve">    -     Narasumber Eselon III kebawah / Yang Disetarakan</v>
          </cell>
          <cell r="C1281" t="str">
            <v>(1 ORG x 2 JPL x 5 KL)</v>
          </cell>
          <cell r="D1281">
            <v>10</v>
          </cell>
          <cell r="E1281" t="str">
            <v>OK</v>
          </cell>
          <cell r="F1281">
            <v>900000</v>
          </cell>
          <cell r="G1281">
            <v>9000000</v>
          </cell>
        </row>
        <row r="1282">
          <cell r="B1282" t="str">
            <v xml:space="preserve">    -     Moderator</v>
          </cell>
          <cell r="C1282" t="str">
            <v>(2 ORG x 1 KL x 5 KL)</v>
          </cell>
          <cell r="D1282">
            <v>10</v>
          </cell>
          <cell r="E1282" t="str">
            <v>OK</v>
          </cell>
          <cell r="F1282">
            <v>700000</v>
          </cell>
          <cell r="G1282">
            <v>7000000</v>
          </cell>
        </row>
        <row r="1283">
          <cell r="B1283" t="str">
            <v>Belanja Perjalanan Dinas Paket Meeting Dalam Kota</v>
          </cell>
          <cell r="G1283">
            <v>138135000</v>
          </cell>
        </row>
        <row r="1284">
          <cell r="B1284" t="str">
            <v>&gt; FGD PENGELOLAAN BMH</v>
          </cell>
        </row>
        <row r="1285">
          <cell r="B1285" t="str">
            <v xml:space="preserve">    &gt;&gt;     UANG HARIAN FULLDAY DKI JAKARTA :</v>
          </cell>
        </row>
        <row r="1286">
          <cell r="B1286" t="str">
            <v xml:space="preserve">    -     Uang Harian Panitia</v>
          </cell>
          <cell r="C1286" t="str">
            <v>(3 ORG x 5 KL)</v>
          </cell>
          <cell r="D1286">
            <v>15</v>
          </cell>
          <cell r="E1286" t="str">
            <v>OH</v>
          </cell>
          <cell r="F1286">
            <v>130000</v>
          </cell>
          <cell r="G1286">
            <v>1950000</v>
          </cell>
        </row>
        <row r="1287">
          <cell r="B1287" t="str">
            <v xml:space="preserve">    -     Uang Harian Peserta </v>
          </cell>
          <cell r="C1287" t="str">
            <v>(30 ORG x 5 KL)</v>
          </cell>
          <cell r="D1287">
            <v>150</v>
          </cell>
          <cell r="E1287" t="str">
            <v>OH</v>
          </cell>
          <cell r="F1287">
            <v>130000</v>
          </cell>
          <cell r="G1287">
            <v>19500000</v>
          </cell>
        </row>
        <row r="1288">
          <cell r="B1288" t="str">
            <v xml:space="preserve">    &gt;&gt;     FULLDAY DKI JAKARTA :</v>
          </cell>
        </row>
        <row r="1289">
          <cell r="B1289" t="str">
            <v xml:space="preserve">    -     Fullday Panitia  </v>
          </cell>
          <cell r="C1289" t="str">
            <v>(3 ORG x 5 KL)</v>
          </cell>
          <cell r="D1289">
            <v>15</v>
          </cell>
          <cell r="E1289" t="str">
            <v>OH</v>
          </cell>
          <cell r="F1289">
            <v>455000</v>
          </cell>
          <cell r="G1289">
            <v>6825000</v>
          </cell>
        </row>
        <row r="1290">
          <cell r="B1290" t="str">
            <v xml:space="preserve">    -     Fullday Peserta </v>
          </cell>
          <cell r="C1290" t="str">
            <v>(30 ORG x 5 KL)</v>
          </cell>
          <cell r="D1290">
            <v>150</v>
          </cell>
          <cell r="E1290" t="str">
            <v>OH</v>
          </cell>
          <cell r="F1290">
            <v>455000</v>
          </cell>
          <cell r="G1290">
            <v>68250000</v>
          </cell>
        </row>
        <row r="1291">
          <cell r="B1291" t="str">
            <v xml:space="preserve">    -     Fullday Narsum setara eselon II </v>
          </cell>
          <cell r="C1291" t="str">
            <v>(1 ORG x 5 KL)</v>
          </cell>
          <cell r="D1291">
            <v>5</v>
          </cell>
          <cell r="E1291" t="str">
            <v>OH</v>
          </cell>
          <cell r="F1291">
            <v>667000</v>
          </cell>
          <cell r="G1291">
            <v>3335000</v>
          </cell>
        </row>
        <row r="1292">
          <cell r="B1292" t="str">
            <v xml:space="preserve">    -     Fullday Narsum setara eselon III</v>
          </cell>
          <cell r="C1292" t="str">
            <v>(1 ORG x 5 KL)</v>
          </cell>
          <cell r="D1292">
            <v>5</v>
          </cell>
          <cell r="E1292" t="str">
            <v>OH</v>
          </cell>
          <cell r="F1292">
            <v>455000</v>
          </cell>
          <cell r="G1292">
            <v>2275000</v>
          </cell>
        </row>
        <row r="1293">
          <cell r="B1293" t="str">
            <v xml:space="preserve">    -     Fullday Moderator setara eselon III kebawah</v>
          </cell>
          <cell r="C1293" t="str">
            <v>(2 ORG x 5 KL)</v>
          </cell>
          <cell r="D1293">
            <v>10</v>
          </cell>
          <cell r="E1293" t="str">
            <v>OH</v>
          </cell>
          <cell r="F1293">
            <v>455000</v>
          </cell>
          <cell r="G1293">
            <v>4550000</v>
          </cell>
        </row>
        <row r="1294">
          <cell r="B1294" t="str">
            <v xml:space="preserve">    &gt;&gt;     TRANSPORT DKI JAKARTA:</v>
          </cell>
        </row>
        <row r="1295">
          <cell r="B1295" t="str">
            <v xml:space="preserve">    -     Transport Panitia  </v>
          </cell>
          <cell r="C1295" t="str">
            <v>(3 ORG x 5 KL)</v>
          </cell>
          <cell r="D1295">
            <v>15</v>
          </cell>
          <cell r="E1295" t="str">
            <v>OK</v>
          </cell>
          <cell r="F1295">
            <v>170000</v>
          </cell>
          <cell r="G1295">
            <v>2550000</v>
          </cell>
        </row>
        <row r="1296">
          <cell r="B1296" t="str">
            <v xml:space="preserve">    -     Transport Peserta </v>
          </cell>
          <cell r="C1296" t="str">
            <v>(30 ORG x 5 KL)</v>
          </cell>
          <cell r="D1296">
            <v>150</v>
          </cell>
          <cell r="E1296" t="str">
            <v>OK</v>
          </cell>
          <cell r="F1296">
            <v>170000</v>
          </cell>
          <cell r="G1296">
            <v>25500000</v>
          </cell>
        </row>
        <row r="1297">
          <cell r="B1297" t="str">
            <v xml:space="preserve">    -     Transport Narasumber/Pembahas Instansi lain  </v>
          </cell>
          <cell r="C1297" t="str">
            <v>(2 ORG x 5 KL)</v>
          </cell>
          <cell r="D1297">
            <v>10</v>
          </cell>
          <cell r="E1297" t="str">
            <v>OK</v>
          </cell>
          <cell r="F1297">
            <v>170000</v>
          </cell>
          <cell r="G1297">
            <v>1700000</v>
          </cell>
        </row>
        <row r="1298">
          <cell r="B1298" t="str">
            <v xml:space="preserve">    -     Transport Moderator</v>
          </cell>
          <cell r="C1298" t="str">
            <v>(2 ORG x 5 KL)</v>
          </cell>
          <cell r="D1298">
            <v>10</v>
          </cell>
          <cell r="E1298" t="str">
            <v>OK</v>
          </cell>
          <cell r="F1298">
            <v>170000</v>
          </cell>
          <cell r="G1298">
            <v>1700000</v>
          </cell>
        </row>
        <row r="1300">
          <cell r="B1300" t="str">
            <v>PEMANTAUAN PROSES PENGELOLAAN BARANG MILIK HAJI (INVENTARISASI, PENCATATAN DAN LAPORAN)</v>
          </cell>
          <cell r="G1300">
            <v>584393000</v>
          </cell>
        </row>
        <row r="1301">
          <cell r="B1301" t="str">
            <v>Belanja Perjalanan Dinas Biasa</v>
          </cell>
          <cell r="E1301" t="str">
            <v/>
          </cell>
          <cell r="G1301">
            <v>584393000</v>
          </cell>
        </row>
        <row r="1302">
          <cell r="B1302" t="str">
            <v>&gt; JAKARTA-JAKARTA  PP</v>
          </cell>
          <cell r="E1302" t="str">
            <v/>
          </cell>
        </row>
        <row r="1303">
          <cell r="B1303" t="str">
            <v xml:space="preserve">    -     Uang Harian</v>
          </cell>
          <cell r="D1303">
            <v>2</v>
          </cell>
          <cell r="E1303" t="str">
            <v>OH</v>
          </cell>
          <cell r="F1303">
            <v>210000</v>
          </cell>
          <cell r="G1303">
            <v>420000</v>
          </cell>
        </row>
        <row r="1304">
          <cell r="B1304" t="str">
            <v xml:space="preserve">    -     Transport</v>
          </cell>
          <cell r="D1304">
            <v>2</v>
          </cell>
          <cell r="E1304" t="str">
            <v>KL</v>
          </cell>
          <cell r="F1304">
            <v>170000</v>
          </cell>
          <cell r="G1304">
            <v>340000</v>
          </cell>
        </row>
        <row r="1305">
          <cell r="B1305" t="str">
            <v>&gt; JAKARTA-BANTEN</v>
          </cell>
          <cell r="E1305" t="str">
            <v/>
          </cell>
          <cell r="F1305">
            <v>0</v>
          </cell>
          <cell r="G1305">
            <v>0</v>
          </cell>
        </row>
        <row r="1306">
          <cell r="B1306" t="str">
            <v xml:space="preserve">    -     Transport  2 ORG x 1 KL</v>
          </cell>
          <cell r="D1306">
            <v>2</v>
          </cell>
          <cell r="E1306" t="str">
            <v>KL</v>
          </cell>
          <cell r="F1306">
            <v>600000</v>
          </cell>
          <cell r="G1306">
            <v>1200000</v>
          </cell>
        </row>
        <row r="1307">
          <cell r="B1307" t="str">
            <v xml:space="preserve">    -     Uang Harian  2 ORG x 3 HR</v>
          </cell>
          <cell r="D1307">
            <v>6</v>
          </cell>
          <cell r="E1307" t="str">
            <v>OH</v>
          </cell>
          <cell r="F1307">
            <v>370000</v>
          </cell>
          <cell r="G1307">
            <v>2220000</v>
          </cell>
        </row>
        <row r="1308">
          <cell r="B1308" t="str">
            <v xml:space="preserve">    -     Uang Penginapan  Golongan IV 1 ORG x 2 HR</v>
          </cell>
          <cell r="D1308">
            <v>2</v>
          </cell>
          <cell r="E1308" t="str">
            <v>OH</v>
          </cell>
          <cell r="F1308">
            <v>724000</v>
          </cell>
          <cell r="G1308">
            <v>1448000</v>
          </cell>
        </row>
        <row r="1309">
          <cell r="B1309" t="str">
            <v xml:space="preserve">    -     Uang Penginapan  1 ORG x 2 HR</v>
          </cell>
          <cell r="D1309">
            <v>2</v>
          </cell>
          <cell r="E1309" t="str">
            <v>OH</v>
          </cell>
          <cell r="F1309">
            <v>1204000</v>
          </cell>
          <cell r="G1309">
            <v>2408000</v>
          </cell>
        </row>
        <row r="1310">
          <cell r="B1310" t="str">
            <v>&gt; JAKARTA-BANDUNG PP</v>
          </cell>
          <cell r="E1310" t="str">
            <v/>
          </cell>
          <cell r="F1310">
            <v>0</v>
          </cell>
          <cell r="G1310">
            <v>0</v>
          </cell>
        </row>
        <row r="1311">
          <cell r="B1311" t="str">
            <v xml:space="preserve">    -     Transport  2 ORG x 1 KL</v>
          </cell>
          <cell r="D1311">
            <v>2</v>
          </cell>
          <cell r="E1311" t="str">
            <v>KL</v>
          </cell>
          <cell r="F1311">
            <v>600000</v>
          </cell>
          <cell r="G1311">
            <v>1200000</v>
          </cell>
        </row>
        <row r="1312">
          <cell r="B1312" t="str">
            <v xml:space="preserve">    -     Uang Harian  2 ORG x 3 HR</v>
          </cell>
          <cell r="D1312">
            <v>6</v>
          </cell>
          <cell r="E1312" t="str">
            <v>OH</v>
          </cell>
          <cell r="F1312">
            <v>430000</v>
          </cell>
          <cell r="G1312">
            <v>2580000</v>
          </cell>
        </row>
        <row r="1313">
          <cell r="B1313" t="str">
            <v xml:space="preserve">    -     Uang Penginapan  Golongan IV 1 ORG x 2 HR</v>
          </cell>
          <cell r="D1313">
            <v>2</v>
          </cell>
          <cell r="E1313" t="str">
            <v>OH</v>
          </cell>
          <cell r="F1313">
            <v>686000</v>
          </cell>
          <cell r="G1313">
            <v>1372000</v>
          </cell>
        </row>
        <row r="1314">
          <cell r="B1314" t="str">
            <v xml:space="preserve">    -     Uang Penginapan 1 ORG x 2 HR</v>
          </cell>
          <cell r="D1314">
            <v>2</v>
          </cell>
          <cell r="E1314" t="str">
            <v>OH</v>
          </cell>
          <cell r="F1314">
            <v>1201000</v>
          </cell>
          <cell r="G1314">
            <v>2402000</v>
          </cell>
        </row>
        <row r="1315">
          <cell r="B1315" t="str">
            <v>&gt; JAKARTA-SEMARANG PP</v>
          </cell>
          <cell r="E1315" t="str">
            <v/>
          </cell>
          <cell r="F1315">
            <v>0</v>
          </cell>
          <cell r="G1315">
            <v>0</v>
          </cell>
        </row>
        <row r="1316">
          <cell r="B1316" t="str">
            <v xml:space="preserve">    -     Tiket  2 ORG x 1 KL</v>
          </cell>
          <cell r="D1316">
            <v>2</v>
          </cell>
          <cell r="E1316" t="str">
            <v>KL</v>
          </cell>
          <cell r="F1316">
            <v>2182000</v>
          </cell>
          <cell r="G1316">
            <v>4364000</v>
          </cell>
        </row>
        <row r="1317">
          <cell r="B1317" t="str">
            <v xml:space="preserve">    -     Uang Taksi  2 ORG x 2 KL</v>
          </cell>
          <cell r="D1317">
            <v>4</v>
          </cell>
          <cell r="E1317" t="str">
            <v>KL</v>
          </cell>
          <cell r="F1317">
            <v>364000</v>
          </cell>
          <cell r="G1317">
            <v>1456000</v>
          </cell>
        </row>
        <row r="1318">
          <cell r="B1318" t="str">
            <v xml:space="preserve">    -     Uang Harian 2 ORG x 3 HR</v>
          </cell>
          <cell r="D1318">
            <v>6</v>
          </cell>
          <cell r="E1318" t="str">
            <v>OH</v>
          </cell>
          <cell r="F1318">
            <v>370000</v>
          </cell>
          <cell r="G1318">
            <v>2220000</v>
          </cell>
        </row>
        <row r="1319">
          <cell r="B1319" t="str">
            <v xml:space="preserve">    -     Uang Penginapan  Golongan IV 1 ORG x 2 HR</v>
          </cell>
          <cell r="D1319">
            <v>2</v>
          </cell>
          <cell r="E1319" t="str">
            <v>OH</v>
          </cell>
          <cell r="F1319">
            <v>1201000</v>
          </cell>
          <cell r="G1319">
            <v>2402000</v>
          </cell>
        </row>
        <row r="1320">
          <cell r="B1320" t="str">
            <v xml:space="preserve">    -     Uang Penginapan  1 ORG x 2 HR</v>
          </cell>
          <cell r="D1320">
            <v>2</v>
          </cell>
          <cell r="E1320" t="str">
            <v>OH</v>
          </cell>
          <cell r="F1320">
            <v>750000</v>
          </cell>
          <cell r="G1320">
            <v>1500000</v>
          </cell>
        </row>
        <row r="1321">
          <cell r="B1321" t="str">
            <v>&gt; JAKARTA-YOGYAKARTA PP</v>
          </cell>
          <cell r="E1321" t="str">
            <v/>
          </cell>
          <cell r="F1321">
            <v>0</v>
          </cell>
          <cell r="G1321">
            <v>0</v>
          </cell>
        </row>
        <row r="1322">
          <cell r="B1322" t="str">
            <v xml:space="preserve">    -     Tiket  2 ORG x 1 KL</v>
          </cell>
          <cell r="D1322">
            <v>2</v>
          </cell>
          <cell r="E1322" t="str">
            <v>KL</v>
          </cell>
          <cell r="F1322">
            <v>2268000</v>
          </cell>
          <cell r="G1322">
            <v>4536000</v>
          </cell>
        </row>
        <row r="1323">
          <cell r="B1323" t="str">
            <v xml:space="preserve">    -     Uang Taksi  2 ORG x 2 KL</v>
          </cell>
          <cell r="D1323">
            <v>4</v>
          </cell>
          <cell r="E1323" t="str">
            <v>KL</v>
          </cell>
          <cell r="F1323">
            <v>523000</v>
          </cell>
          <cell r="G1323">
            <v>2092000</v>
          </cell>
        </row>
        <row r="1324">
          <cell r="B1324" t="str">
            <v xml:space="preserve">    -     Uang Harian 2 ORG x 3 HR</v>
          </cell>
          <cell r="D1324">
            <v>6</v>
          </cell>
          <cell r="E1324" t="str">
            <v>OH</v>
          </cell>
          <cell r="F1324">
            <v>420000</v>
          </cell>
          <cell r="G1324">
            <v>2520000</v>
          </cell>
        </row>
        <row r="1325">
          <cell r="B1325" t="str">
            <v xml:space="preserve">    -     Uang Penginapan  2 ORG x 2 HR</v>
          </cell>
          <cell r="D1325">
            <v>4</v>
          </cell>
          <cell r="E1325" t="str">
            <v>OH</v>
          </cell>
          <cell r="F1325">
            <v>845000</v>
          </cell>
          <cell r="G1325">
            <v>3380000</v>
          </cell>
        </row>
        <row r="1326">
          <cell r="B1326" t="str">
            <v>&gt; JAKARTA-SURABAYA  PP</v>
          </cell>
          <cell r="E1326" t="str">
            <v/>
          </cell>
          <cell r="F1326">
            <v>0</v>
          </cell>
          <cell r="G1326">
            <v>0</v>
          </cell>
        </row>
        <row r="1327">
          <cell r="B1327" t="str">
            <v xml:space="preserve">    -     Tiket  2 ORG x 1 KL</v>
          </cell>
          <cell r="D1327">
            <v>2</v>
          </cell>
          <cell r="E1327" t="str">
            <v>KL</v>
          </cell>
          <cell r="F1327">
            <v>2674000</v>
          </cell>
          <cell r="G1327">
            <v>5348000</v>
          </cell>
        </row>
        <row r="1328">
          <cell r="B1328" t="str">
            <v xml:space="preserve">    -     Uang Taksi  2 ORG x 2 KL</v>
          </cell>
          <cell r="D1328">
            <v>4</v>
          </cell>
          <cell r="E1328" t="str">
            <v>KL</v>
          </cell>
          <cell r="F1328">
            <v>489000</v>
          </cell>
          <cell r="G1328">
            <v>1956000</v>
          </cell>
        </row>
        <row r="1329">
          <cell r="B1329" t="str">
            <v xml:space="preserve">    -     Uang Harian 2 ORG x 3 HR</v>
          </cell>
          <cell r="D1329">
            <v>6</v>
          </cell>
          <cell r="E1329" t="str">
            <v>OH</v>
          </cell>
          <cell r="F1329">
            <v>410000</v>
          </cell>
          <cell r="G1329">
            <v>2460000</v>
          </cell>
        </row>
        <row r="1330">
          <cell r="B1330" t="str">
            <v xml:space="preserve">    -     Uang Penginapan  Golongan IV 1 ORG x 2 HR</v>
          </cell>
          <cell r="D1330">
            <v>2</v>
          </cell>
          <cell r="E1330" t="str">
            <v>OH</v>
          </cell>
          <cell r="F1330">
            <v>1153000</v>
          </cell>
          <cell r="G1330">
            <v>2306000</v>
          </cell>
        </row>
        <row r="1331">
          <cell r="B1331" t="str">
            <v xml:space="preserve">    -     Uang Penginapan  1 ORG x 2 HR</v>
          </cell>
          <cell r="D1331">
            <v>2</v>
          </cell>
          <cell r="E1331" t="str">
            <v>OH</v>
          </cell>
          <cell r="F1331">
            <v>814000</v>
          </cell>
          <cell r="G1331">
            <v>1628000</v>
          </cell>
        </row>
        <row r="1332">
          <cell r="B1332" t="str">
            <v>&gt; JAKARTA-BANDA ACEH  PP</v>
          </cell>
          <cell r="E1332" t="str">
            <v/>
          </cell>
          <cell r="F1332">
            <v>0</v>
          </cell>
        </row>
        <row r="1333">
          <cell r="B1333" t="str">
            <v xml:space="preserve">    -     Tiket  2 ORG x 1 KL</v>
          </cell>
          <cell r="D1333">
            <v>2</v>
          </cell>
          <cell r="E1333" t="str">
            <v>KL</v>
          </cell>
          <cell r="F1333">
            <v>4492000</v>
          </cell>
          <cell r="G1333">
            <v>8984000</v>
          </cell>
        </row>
        <row r="1334">
          <cell r="B1334" t="str">
            <v xml:space="preserve">    -     Uang Taksi  2 ORG x 2 KL</v>
          </cell>
          <cell r="D1334">
            <v>4</v>
          </cell>
          <cell r="E1334" t="str">
            <v>KL</v>
          </cell>
          <cell r="F1334">
            <v>383000</v>
          </cell>
          <cell r="G1334">
            <v>1532000</v>
          </cell>
        </row>
        <row r="1335">
          <cell r="B1335" t="str">
            <v xml:space="preserve">    -     Uang Harian 2 ORG x 3 HR</v>
          </cell>
          <cell r="D1335">
            <v>6</v>
          </cell>
          <cell r="E1335" t="str">
            <v>OH</v>
          </cell>
          <cell r="F1335">
            <v>360000</v>
          </cell>
          <cell r="G1335">
            <v>2160000</v>
          </cell>
        </row>
        <row r="1336">
          <cell r="B1336" t="str">
            <v xml:space="preserve">    -     Uang Penginapan  Golongan IV 1 ORG x 2 HR</v>
          </cell>
          <cell r="D1336">
            <v>2</v>
          </cell>
          <cell r="E1336" t="str">
            <v>OH</v>
          </cell>
          <cell r="F1336">
            <v>1533000</v>
          </cell>
          <cell r="G1336">
            <v>3066000</v>
          </cell>
        </row>
        <row r="1337">
          <cell r="B1337" t="str">
            <v xml:space="preserve">    -     Uang Penginapan  1 ORG x 2 HR</v>
          </cell>
          <cell r="D1337">
            <v>2</v>
          </cell>
          <cell r="E1337" t="str">
            <v>OH</v>
          </cell>
          <cell r="F1337">
            <v>770000</v>
          </cell>
          <cell r="G1337">
            <v>1540000</v>
          </cell>
        </row>
        <row r="1338">
          <cell r="B1338" t="str">
            <v>&gt; JAKARTA-MEDAN  PP</v>
          </cell>
          <cell r="E1338" t="str">
            <v/>
          </cell>
          <cell r="F1338">
            <v>0</v>
          </cell>
        </row>
        <row r="1339">
          <cell r="B1339" t="str">
            <v xml:space="preserve">    -     Tiket  2 ORG x 1 KL</v>
          </cell>
          <cell r="D1339">
            <v>2</v>
          </cell>
          <cell r="E1339" t="str">
            <v>KL</v>
          </cell>
          <cell r="F1339">
            <v>3808000</v>
          </cell>
          <cell r="G1339">
            <v>7616000</v>
          </cell>
        </row>
        <row r="1340">
          <cell r="B1340" t="str">
            <v xml:space="preserve">    -     Uang Taksi  2 ORG x 2 KL</v>
          </cell>
          <cell r="D1340">
            <v>4</v>
          </cell>
          <cell r="E1340" t="str">
            <v>KL</v>
          </cell>
          <cell r="F1340">
            <v>564000</v>
          </cell>
          <cell r="G1340">
            <v>2256000</v>
          </cell>
        </row>
        <row r="1341">
          <cell r="B1341" t="str">
            <v xml:space="preserve">    -     Uang Harian 2 ORG x 3 HR</v>
          </cell>
          <cell r="D1341">
            <v>6</v>
          </cell>
          <cell r="E1341" t="str">
            <v>OH</v>
          </cell>
          <cell r="F1341">
            <v>370000</v>
          </cell>
          <cell r="G1341">
            <v>2220000</v>
          </cell>
        </row>
        <row r="1342">
          <cell r="B1342" t="str">
            <v xml:space="preserve">    -     Uang Penginapan  Golongan IV 1 ORG x 2 HR</v>
          </cell>
          <cell r="D1342">
            <v>2</v>
          </cell>
          <cell r="E1342" t="str">
            <v>OH</v>
          </cell>
          <cell r="F1342">
            <v>1100000</v>
          </cell>
          <cell r="G1342">
            <v>2200000</v>
          </cell>
        </row>
        <row r="1343">
          <cell r="B1343" t="str">
            <v xml:space="preserve">    -     Uang Penginapan  1 ORG x 2 HR</v>
          </cell>
          <cell r="D1343">
            <v>2</v>
          </cell>
          <cell r="E1343" t="str">
            <v>OH</v>
          </cell>
          <cell r="F1343">
            <v>699000</v>
          </cell>
          <cell r="G1343">
            <v>1398000</v>
          </cell>
        </row>
        <row r="1344">
          <cell r="B1344" t="str">
            <v>&gt; JAKARTA-PADANG  PP</v>
          </cell>
          <cell r="E1344" t="str">
            <v/>
          </cell>
          <cell r="F1344">
            <v>0</v>
          </cell>
        </row>
        <row r="1345">
          <cell r="B1345" t="str">
            <v xml:space="preserve">    -     Tiket  2 ORG x 1 KL</v>
          </cell>
          <cell r="D1345">
            <v>2</v>
          </cell>
          <cell r="E1345" t="str">
            <v>KL</v>
          </cell>
          <cell r="F1345">
            <v>2952000</v>
          </cell>
          <cell r="G1345">
            <v>5904000</v>
          </cell>
        </row>
        <row r="1346">
          <cell r="B1346" t="str">
            <v xml:space="preserve">    -     Uang Taksi  2 ORG x 2 KL</v>
          </cell>
          <cell r="D1346">
            <v>4</v>
          </cell>
          <cell r="E1346" t="str">
            <v>KL</v>
          </cell>
          <cell r="F1346">
            <v>446000</v>
          </cell>
          <cell r="G1346">
            <v>1784000</v>
          </cell>
        </row>
        <row r="1347">
          <cell r="B1347" t="str">
            <v xml:space="preserve">    -     Uang Harian 2 ORG x 3 HR</v>
          </cell>
          <cell r="D1347">
            <v>6</v>
          </cell>
          <cell r="E1347" t="str">
            <v>OH</v>
          </cell>
          <cell r="F1347">
            <v>380000</v>
          </cell>
          <cell r="G1347">
            <v>2280000</v>
          </cell>
        </row>
        <row r="1348">
          <cell r="B1348" t="str">
            <v xml:space="preserve">    -     Uang Penginapan  2 ORG x 2 HR</v>
          </cell>
          <cell r="D1348">
            <v>4</v>
          </cell>
          <cell r="E1348" t="str">
            <v>OH</v>
          </cell>
          <cell r="F1348">
            <v>701000</v>
          </cell>
          <cell r="G1348">
            <v>2804000</v>
          </cell>
        </row>
        <row r="1349">
          <cell r="B1349" t="str">
            <v>&gt; JAKARTA-TANJUNG PINANG  PP</v>
          </cell>
          <cell r="E1349" t="str">
            <v/>
          </cell>
          <cell r="F1349">
            <v>0</v>
          </cell>
        </row>
        <row r="1350">
          <cell r="B1350" t="str">
            <v xml:space="preserve">    -     Tiket  2 ORG x 1 KL</v>
          </cell>
          <cell r="D1350">
            <v>2</v>
          </cell>
          <cell r="E1350" t="str">
            <v>KL</v>
          </cell>
          <cell r="F1350">
            <v>2888000</v>
          </cell>
          <cell r="G1350">
            <v>5776000</v>
          </cell>
        </row>
        <row r="1351">
          <cell r="B1351" t="str">
            <v xml:space="preserve">    -     Uang Taksi  2 ORG x 2 KL</v>
          </cell>
          <cell r="D1351">
            <v>4</v>
          </cell>
          <cell r="E1351" t="str">
            <v>KL</v>
          </cell>
          <cell r="F1351">
            <v>421000</v>
          </cell>
          <cell r="G1351">
            <v>1684000</v>
          </cell>
        </row>
        <row r="1352">
          <cell r="B1352" t="str">
            <v xml:space="preserve">    -     Uang Harian 2 ORG x 3 HR</v>
          </cell>
          <cell r="D1352">
            <v>6</v>
          </cell>
          <cell r="E1352" t="str">
            <v>OH</v>
          </cell>
          <cell r="F1352">
            <v>370000</v>
          </cell>
          <cell r="G1352">
            <v>2220000</v>
          </cell>
        </row>
        <row r="1353">
          <cell r="B1353" t="str">
            <v xml:space="preserve">    -     Uang Penginapan  Golongan IV 1 ORG x 2 HR</v>
          </cell>
          <cell r="D1353">
            <v>2</v>
          </cell>
          <cell r="E1353" t="str">
            <v>OH</v>
          </cell>
          <cell r="F1353">
            <v>1297000</v>
          </cell>
          <cell r="G1353">
            <v>2594000</v>
          </cell>
        </row>
        <row r="1354">
          <cell r="B1354" t="str">
            <v xml:space="preserve">    -     Uang Penginapan  1 ORG x 2 HR</v>
          </cell>
          <cell r="D1354">
            <v>2</v>
          </cell>
          <cell r="E1354" t="str">
            <v>OH</v>
          </cell>
          <cell r="F1354">
            <v>792000</v>
          </cell>
          <cell r="G1354">
            <v>1584000</v>
          </cell>
        </row>
        <row r="1355">
          <cell r="B1355" t="str">
            <v>&gt; JAKARTA-JAMBI PP</v>
          </cell>
          <cell r="E1355" t="str">
            <v/>
          </cell>
          <cell r="F1355">
            <v>0</v>
          </cell>
          <cell r="G1355">
            <v>0</v>
          </cell>
        </row>
        <row r="1356">
          <cell r="B1356" t="str">
            <v xml:space="preserve">    -     Tiket  2 ORG x 1 KL</v>
          </cell>
          <cell r="D1356">
            <v>2</v>
          </cell>
          <cell r="E1356" t="str">
            <v>KL</v>
          </cell>
          <cell r="F1356">
            <v>2460000</v>
          </cell>
          <cell r="G1356">
            <v>4920000</v>
          </cell>
        </row>
        <row r="1357">
          <cell r="B1357" t="str">
            <v xml:space="preserve">    -     Uang Taksi  2 ORG x 2 KL</v>
          </cell>
          <cell r="D1357">
            <v>4</v>
          </cell>
          <cell r="E1357" t="str">
            <v>KL</v>
          </cell>
          <cell r="F1357">
            <v>403000</v>
          </cell>
          <cell r="G1357">
            <v>1612000</v>
          </cell>
        </row>
        <row r="1358">
          <cell r="B1358" t="str">
            <v xml:space="preserve">    -     Uang Harian 2 ORG x 3 HR</v>
          </cell>
          <cell r="D1358">
            <v>6</v>
          </cell>
          <cell r="E1358" t="str">
            <v>OH</v>
          </cell>
          <cell r="F1358">
            <v>370000</v>
          </cell>
          <cell r="G1358">
            <v>2220000</v>
          </cell>
        </row>
        <row r="1359">
          <cell r="B1359" t="str">
            <v xml:space="preserve">    -     Uang Penginapan  Golongan IV 1 ORG x 2 HR</v>
          </cell>
          <cell r="D1359">
            <v>2</v>
          </cell>
          <cell r="E1359" t="str">
            <v>OH</v>
          </cell>
          <cell r="F1359">
            <v>1225000</v>
          </cell>
          <cell r="G1359">
            <v>2450000</v>
          </cell>
        </row>
        <row r="1360">
          <cell r="B1360" t="str">
            <v xml:space="preserve">    -     Uang Penginapan  1 ORG x 2 HR</v>
          </cell>
          <cell r="D1360">
            <v>2</v>
          </cell>
          <cell r="E1360" t="str">
            <v>OH</v>
          </cell>
          <cell r="F1360">
            <v>580000</v>
          </cell>
          <cell r="G1360">
            <v>1160000</v>
          </cell>
        </row>
        <row r="1361">
          <cell r="B1361" t="str">
            <v>&gt; JAKARTA-PALEMBANG PP</v>
          </cell>
          <cell r="E1361" t="str">
            <v/>
          </cell>
          <cell r="F1361">
            <v>0</v>
          </cell>
          <cell r="G1361">
            <v>0</v>
          </cell>
        </row>
        <row r="1362">
          <cell r="B1362" t="str">
            <v xml:space="preserve">    -     Tiket  2 ORG x 1 KL</v>
          </cell>
          <cell r="D1362">
            <v>2</v>
          </cell>
          <cell r="E1362" t="str">
            <v>KL</v>
          </cell>
          <cell r="F1362">
            <v>2268000</v>
          </cell>
          <cell r="G1362">
            <v>4536000</v>
          </cell>
        </row>
        <row r="1363">
          <cell r="B1363" t="str">
            <v xml:space="preserve">    -     Uang Taksi  2 ORG x 2 KL</v>
          </cell>
          <cell r="D1363">
            <v>4</v>
          </cell>
          <cell r="E1363" t="str">
            <v>KL</v>
          </cell>
          <cell r="F1363">
            <v>410000</v>
          </cell>
          <cell r="G1363">
            <v>1640000</v>
          </cell>
        </row>
        <row r="1364">
          <cell r="B1364" t="str">
            <v xml:space="preserve">    -     Uang Harian 2 ORG x 3 HR</v>
          </cell>
          <cell r="D1364">
            <v>6</v>
          </cell>
          <cell r="E1364" t="str">
            <v>OH</v>
          </cell>
          <cell r="F1364">
            <v>380000</v>
          </cell>
          <cell r="G1364">
            <v>2280000</v>
          </cell>
        </row>
        <row r="1365">
          <cell r="B1365" t="str">
            <v xml:space="preserve">    -     Uang Penginapan  2 ORG x 2 HR</v>
          </cell>
          <cell r="D1365">
            <v>4</v>
          </cell>
          <cell r="E1365" t="str">
            <v>OH</v>
          </cell>
          <cell r="F1365">
            <v>861000</v>
          </cell>
          <cell r="G1365">
            <v>3444000</v>
          </cell>
        </row>
        <row r="1366">
          <cell r="B1366" t="str">
            <v>&gt; JAKARTA-PANGKAL PINANG PP</v>
          </cell>
          <cell r="E1366" t="str">
            <v/>
          </cell>
          <cell r="F1366">
            <v>0</v>
          </cell>
          <cell r="G1366">
            <v>0</v>
          </cell>
        </row>
        <row r="1367">
          <cell r="B1367" t="str">
            <v xml:space="preserve">    -     Tiket  2 ORG x 1 KL</v>
          </cell>
          <cell r="D1367">
            <v>2</v>
          </cell>
          <cell r="E1367" t="str">
            <v>KL</v>
          </cell>
          <cell r="F1367">
            <v>2139000</v>
          </cell>
          <cell r="G1367">
            <v>4278000</v>
          </cell>
        </row>
        <row r="1368">
          <cell r="B1368" t="str">
            <v xml:space="preserve">    -     Uang Taksi  2 ORG x 2 KL</v>
          </cell>
          <cell r="D1368">
            <v>4</v>
          </cell>
          <cell r="E1368" t="str">
            <v>KL</v>
          </cell>
          <cell r="F1368">
            <v>353000</v>
          </cell>
          <cell r="G1368">
            <v>1412000</v>
          </cell>
        </row>
        <row r="1369">
          <cell r="B1369" t="str">
            <v xml:space="preserve">    -     Uang Harian 2 ORG x 3 HR</v>
          </cell>
          <cell r="D1369">
            <v>6</v>
          </cell>
          <cell r="E1369" t="str">
            <v>OH</v>
          </cell>
          <cell r="F1369">
            <v>410000</v>
          </cell>
          <cell r="G1369">
            <v>2460000</v>
          </cell>
        </row>
        <row r="1370">
          <cell r="B1370" t="str">
            <v xml:space="preserve">    -     Uang Penginapan  2 ORG x 2 HR</v>
          </cell>
          <cell r="D1370">
            <v>4</v>
          </cell>
          <cell r="E1370" t="str">
            <v>OH</v>
          </cell>
          <cell r="F1370">
            <v>649000</v>
          </cell>
          <cell r="G1370">
            <v>2596000</v>
          </cell>
        </row>
        <row r="1371">
          <cell r="B1371" t="str">
            <v>&gt; JAKARTA-PEKANBARU PP</v>
          </cell>
          <cell r="E1371" t="str">
            <v/>
          </cell>
          <cell r="F1371">
            <v>0</v>
          </cell>
          <cell r="G1371">
            <v>0</v>
          </cell>
        </row>
        <row r="1372">
          <cell r="B1372" t="str">
            <v xml:space="preserve">    -     Tiket  2 ORG x 1 KL</v>
          </cell>
          <cell r="D1372">
            <v>2</v>
          </cell>
          <cell r="E1372" t="str">
            <v>KL</v>
          </cell>
          <cell r="F1372">
            <v>3016000</v>
          </cell>
          <cell r="G1372">
            <v>6032000</v>
          </cell>
        </row>
        <row r="1373">
          <cell r="B1373" t="str">
            <v xml:space="preserve">    -     Uang Taksi  2 ORG x 2 KL</v>
          </cell>
          <cell r="D1373">
            <v>4</v>
          </cell>
          <cell r="E1373" t="str">
            <v>KL</v>
          </cell>
          <cell r="F1373">
            <v>357000</v>
          </cell>
          <cell r="G1373">
            <v>1428000</v>
          </cell>
        </row>
        <row r="1374">
          <cell r="B1374" t="str">
            <v xml:space="preserve">    -     Uang Harian 2 ORG x 3 HR</v>
          </cell>
          <cell r="D1374">
            <v>6</v>
          </cell>
          <cell r="E1374" t="str">
            <v>OH</v>
          </cell>
          <cell r="F1374">
            <v>370000</v>
          </cell>
          <cell r="G1374">
            <v>2220000</v>
          </cell>
        </row>
        <row r="1375">
          <cell r="B1375" t="str">
            <v xml:space="preserve">    -     Uang Penginapan  2 ORG x 2 HR</v>
          </cell>
          <cell r="D1375">
            <v>4</v>
          </cell>
          <cell r="E1375" t="str">
            <v>OH</v>
          </cell>
          <cell r="F1375">
            <v>852000</v>
          </cell>
          <cell r="G1375">
            <v>3408000</v>
          </cell>
        </row>
        <row r="1376">
          <cell r="B1376" t="str">
            <v>&gt; JAKARTA-BENGKULU PP</v>
          </cell>
          <cell r="E1376" t="str">
            <v/>
          </cell>
          <cell r="F1376">
            <v>0</v>
          </cell>
          <cell r="G1376">
            <v>0</v>
          </cell>
        </row>
        <row r="1377">
          <cell r="B1377" t="str">
            <v xml:space="preserve">    -     Tiket  2 ORG x 1 KL</v>
          </cell>
          <cell r="D1377">
            <v>2</v>
          </cell>
          <cell r="E1377" t="str">
            <v>KL</v>
          </cell>
          <cell r="F1377">
            <v>2621000</v>
          </cell>
          <cell r="G1377">
            <v>5242000</v>
          </cell>
        </row>
        <row r="1378">
          <cell r="B1378" t="str">
            <v xml:space="preserve">    -     Uang Taksi  2 ORG x 2 KL</v>
          </cell>
          <cell r="D1378">
            <v>4</v>
          </cell>
          <cell r="E1378" t="str">
            <v>KL</v>
          </cell>
          <cell r="F1378">
            <v>365000</v>
          </cell>
          <cell r="G1378">
            <v>1460000</v>
          </cell>
        </row>
        <row r="1379">
          <cell r="B1379" t="str">
            <v xml:space="preserve">    -     Uang Harian 2 ORG x 3 HR</v>
          </cell>
          <cell r="D1379">
            <v>6</v>
          </cell>
          <cell r="E1379" t="str">
            <v>OH</v>
          </cell>
          <cell r="F1379">
            <v>380000</v>
          </cell>
          <cell r="G1379">
            <v>2280000</v>
          </cell>
        </row>
        <row r="1380">
          <cell r="B1380" t="str">
            <v xml:space="preserve">    -     Uang Penginapan  Golongan IV 1 ORG x 2 HR</v>
          </cell>
          <cell r="D1380">
            <v>2</v>
          </cell>
          <cell r="E1380" t="str">
            <v>OH</v>
          </cell>
          <cell r="F1380">
            <v>1546000</v>
          </cell>
          <cell r="G1380">
            <v>3092000</v>
          </cell>
        </row>
        <row r="1381">
          <cell r="B1381" t="str">
            <v xml:space="preserve">    -     Uang Penginapan  1 ORG x 2 HR</v>
          </cell>
          <cell r="D1381">
            <v>2</v>
          </cell>
          <cell r="E1381" t="str">
            <v>OH</v>
          </cell>
          <cell r="F1381">
            <v>692000</v>
          </cell>
          <cell r="G1381">
            <v>1384000</v>
          </cell>
        </row>
        <row r="1382">
          <cell r="B1382" t="str">
            <v>&gt; JAKARTA-BANDAR LAMPUNG PP</v>
          </cell>
          <cell r="E1382" t="str">
            <v/>
          </cell>
          <cell r="F1382">
            <v>0</v>
          </cell>
          <cell r="G1382">
            <v>0</v>
          </cell>
        </row>
        <row r="1383">
          <cell r="B1383" t="str">
            <v xml:space="preserve">    -     Tiket  2 ORG x 1 KL</v>
          </cell>
          <cell r="D1383">
            <v>2</v>
          </cell>
          <cell r="E1383" t="str">
            <v>KL</v>
          </cell>
          <cell r="F1383">
            <v>1583000</v>
          </cell>
          <cell r="G1383">
            <v>3166000</v>
          </cell>
        </row>
        <row r="1384">
          <cell r="B1384" t="str">
            <v xml:space="preserve">    -     Uang Taksi  2 ORG x 2 KL</v>
          </cell>
          <cell r="D1384">
            <v>4</v>
          </cell>
          <cell r="E1384" t="str">
            <v>KL</v>
          </cell>
          <cell r="F1384">
            <v>424000</v>
          </cell>
          <cell r="G1384">
            <v>1696000</v>
          </cell>
        </row>
        <row r="1385">
          <cell r="B1385" t="str">
            <v xml:space="preserve">    -     Uang Harian 2 ORG x 3 HR</v>
          </cell>
          <cell r="D1385">
            <v>6</v>
          </cell>
          <cell r="E1385" t="str">
            <v>OH</v>
          </cell>
          <cell r="F1385">
            <v>380000</v>
          </cell>
          <cell r="G1385">
            <v>2280000</v>
          </cell>
        </row>
        <row r="1386">
          <cell r="B1386" t="str">
            <v xml:space="preserve">    -     Uang Penginapan  Golongan IV 1 ORG x 2 HR</v>
          </cell>
          <cell r="D1386">
            <v>2</v>
          </cell>
          <cell r="E1386" t="str">
            <v>OH</v>
          </cell>
          <cell r="F1386">
            <v>1425000</v>
          </cell>
          <cell r="G1386">
            <v>2850000</v>
          </cell>
        </row>
        <row r="1387">
          <cell r="B1387" t="str">
            <v xml:space="preserve">    -     Uang Penginapan  1 ORG x 2 HR</v>
          </cell>
          <cell r="D1387">
            <v>2</v>
          </cell>
          <cell r="E1387" t="str">
            <v>OH</v>
          </cell>
          <cell r="F1387">
            <v>580000</v>
          </cell>
          <cell r="G1387">
            <v>1160000</v>
          </cell>
        </row>
        <row r="1388">
          <cell r="B1388" t="str">
            <v>&gt; JAKARTA-PONTIANAK PP</v>
          </cell>
          <cell r="E1388" t="str">
            <v/>
          </cell>
          <cell r="F1388">
            <v>0</v>
          </cell>
          <cell r="G1388">
            <v>0</v>
          </cell>
        </row>
        <row r="1389">
          <cell r="B1389" t="str">
            <v xml:space="preserve">    -     Tiket  2 ORG x 1 KL</v>
          </cell>
          <cell r="D1389">
            <v>2</v>
          </cell>
          <cell r="E1389" t="str">
            <v>KL</v>
          </cell>
          <cell r="F1389">
            <v>2781000</v>
          </cell>
          <cell r="G1389">
            <v>5562000</v>
          </cell>
        </row>
        <row r="1390">
          <cell r="B1390" t="str">
            <v xml:space="preserve">    -     Uang Taksi  2 ORG x 2 KL</v>
          </cell>
          <cell r="D1390">
            <v>4</v>
          </cell>
          <cell r="E1390" t="str">
            <v>KL</v>
          </cell>
          <cell r="F1390">
            <v>427000</v>
          </cell>
          <cell r="G1390">
            <v>1708000</v>
          </cell>
        </row>
        <row r="1391">
          <cell r="B1391" t="str">
            <v xml:space="preserve">    -     Uang Harian 2 ORG x 3 HR</v>
          </cell>
          <cell r="D1391">
            <v>6</v>
          </cell>
          <cell r="E1391" t="str">
            <v>OH</v>
          </cell>
          <cell r="F1391">
            <v>380000</v>
          </cell>
          <cell r="G1391">
            <v>2280000</v>
          </cell>
        </row>
        <row r="1392">
          <cell r="B1392" t="str">
            <v xml:space="preserve">    -     Uang Penginapan  Golongan IV 1 ORG x 2 HR</v>
          </cell>
          <cell r="D1392">
            <v>2</v>
          </cell>
          <cell r="E1392" t="str">
            <v>OH</v>
          </cell>
          <cell r="F1392">
            <v>1125000</v>
          </cell>
          <cell r="G1392">
            <v>2250000</v>
          </cell>
        </row>
        <row r="1393">
          <cell r="B1393" t="str">
            <v xml:space="preserve">    -     Uang Penginapan  1 ORG x 2 HR</v>
          </cell>
          <cell r="D1393">
            <v>2</v>
          </cell>
          <cell r="E1393" t="str">
            <v>OH</v>
          </cell>
          <cell r="F1393">
            <v>538000</v>
          </cell>
          <cell r="G1393">
            <v>1076000</v>
          </cell>
        </row>
        <row r="1394">
          <cell r="B1394" t="str">
            <v>&gt; JAKARTA-PALANGKARAYA PP</v>
          </cell>
          <cell r="E1394" t="str">
            <v/>
          </cell>
          <cell r="F1394">
            <v>0</v>
          </cell>
          <cell r="G1394">
            <v>0</v>
          </cell>
        </row>
        <row r="1395">
          <cell r="B1395" t="str">
            <v xml:space="preserve">    -     Tiket  2 ORG x 1 KL</v>
          </cell>
          <cell r="D1395">
            <v>2</v>
          </cell>
          <cell r="E1395" t="str">
            <v>KL</v>
          </cell>
          <cell r="F1395">
            <v>2984000</v>
          </cell>
          <cell r="G1395">
            <v>5968000</v>
          </cell>
        </row>
        <row r="1396">
          <cell r="B1396" t="str">
            <v xml:space="preserve">    -     Uang Taksi  2 ORG x 2 KL</v>
          </cell>
          <cell r="D1396">
            <v>4</v>
          </cell>
          <cell r="E1396" t="str">
            <v>KL</v>
          </cell>
          <cell r="F1396">
            <v>390000</v>
          </cell>
          <cell r="G1396">
            <v>1560000</v>
          </cell>
        </row>
        <row r="1397">
          <cell r="B1397" t="str">
            <v xml:space="preserve">    -     Uang Harian 2 ORG x 3 HR</v>
          </cell>
          <cell r="D1397">
            <v>6</v>
          </cell>
          <cell r="E1397" t="str">
            <v>OH</v>
          </cell>
          <cell r="F1397">
            <v>360000</v>
          </cell>
          <cell r="G1397">
            <v>2160000</v>
          </cell>
        </row>
        <row r="1398">
          <cell r="B1398" t="str">
            <v xml:space="preserve">    -     Uang Penginapan  2 ORG x 2 HR</v>
          </cell>
          <cell r="D1398">
            <v>4</v>
          </cell>
          <cell r="E1398" t="str">
            <v>OH</v>
          </cell>
          <cell r="F1398">
            <v>659000</v>
          </cell>
          <cell r="G1398">
            <v>2636000</v>
          </cell>
        </row>
        <row r="1399">
          <cell r="B1399" t="str">
            <v>&gt; JAKARTA-BANJARMASIN PP</v>
          </cell>
          <cell r="E1399" t="str">
            <v/>
          </cell>
          <cell r="F1399">
            <v>0</v>
          </cell>
          <cell r="G1399">
            <v>0</v>
          </cell>
        </row>
        <row r="1400">
          <cell r="B1400" t="str">
            <v xml:space="preserve">    -     Tiket  2 ORG x 1 KL</v>
          </cell>
          <cell r="D1400">
            <v>2</v>
          </cell>
          <cell r="E1400" t="str">
            <v>KL</v>
          </cell>
          <cell r="F1400">
            <v>2995000</v>
          </cell>
          <cell r="G1400">
            <v>5990000</v>
          </cell>
        </row>
        <row r="1401">
          <cell r="B1401" t="str">
            <v xml:space="preserve">    -     Uang Taksi  2 ORG x 2 KL</v>
          </cell>
          <cell r="D1401">
            <v>4</v>
          </cell>
          <cell r="E1401" t="str">
            <v>KL</v>
          </cell>
          <cell r="F1401">
            <v>436000</v>
          </cell>
          <cell r="G1401">
            <v>1744000</v>
          </cell>
        </row>
        <row r="1402">
          <cell r="B1402" t="str">
            <v xml:space="preserve">    -     Uang Harian 2 ORG x 3 HR</v>
          </cell>
          <cell r="D1402">
            <v>6</v>
          </cell>
          <cell r="E1402" t="str">
            <v>OH</v>
          </cell>
          <cell r="F1402">
            <v>380000</v>
          </cell>
          <cell r="G1402">
            <v>2280000</v>
          </cell>
        </row>
        <row r="1403">
          <cell r="B1403" t="str">
            <v xml:space="preserve">    -     Uang Penginapan  2 ORG x 2 HR</v>
          </cell>
          <cell r="D1403">
            <v>4</v>
          </cell>
          <cell r="E1403" t="str">
            <v>OH</v>
          </cell>
          <cell r="F1403">
            <v>697000</v>
          </cell>
          <cell r="G1403">
            <v>2788000</v>
          </cell>
        </row>
        <row r="1404">
          <cell r="B1404" t="str">
            <v>&gt; JAKARTA-SAMARINDA PP</v>
          </cell>
          <cell r="E1404" t="str">
            <v/>
          </cell>
          <cell r="F1404">
            <v>0</v>
          </cell>
          <cell r="G1404">
            <v>0</v>
          </cell>
        </row>
        <row r="1405">
          <cell r="B1405" t="str">
            <v xml:space="preserve">    -     Tiket  2 ORG x 1 KL</v>
          </cell>
          <cell r="D1405">
            <v>2</v>
          </cell>
          <cell r="E1405" t="str">
            <v>KL</v>
          </cell>
          <cell r="F1405">
            <v>3797000</v>
          </cell>
          <cell r="G1405">
            <v>7594000</v>
          </cell>
        </row>
        <row r="1406">
          <cell r="B1406" t="str">
            <v xml:space="preserve">    -     Uang Taksi  2 ORG x 2 KL</v>
          </cell>
          <cell r="D1406">
            <v>4</v>
          </cell>
          <cell r="E1406" t="str">
            <v>KL</v>
          </cell>
          <cell r="F1406">
            <v>789000</v>
          </cell>
          <cell r="G1406">
            <v>3156000</v>
          </cell>
        </row>
        <row r="1407">
          <cell r="B1407" t="str">
            <v xml:space="preserve">    -     Uang Harian 2 ORG x 3 HR</v>
          </cell>
          <cell r="D1407">
            <v>6</v>
          </cell>
          <cell r="E1407" t="str">
            <v>OH</v>
          </cell>
          <cell r="F1407">
            <v>430000</v>
          </cell>
          <cell r="G1407">
            <v>2580000</v>
          </cell>
        </row>
        <row r="1408">
          <cell r="B1408" t="str">
            <v xml:space="preserve">    -     Uang Penginapan  2 ORG x 2 HR</v>
          </cell>
          <cell r="D1408">
            <v>4</v>
          </cell>
          <cell r="E1408" t="str">
            <v>OH</v>
          </cell>
          <cell r="F1408">
            <v>804000</v>
          </cell>
          <cell r="G1408">
            <v>3216000</v>
          </cell>
        </row>
        <row r="1409">
          <cell r="B1409" t="str">
            <v>&gt; JAKARTA-TANJUNG SELOR PP</v>
          </cell>
          <cell r="E1409" t="str">
            <v/>
          </cell>
          <cell r="F1409">
            <v>0</v>
          </cell>
          <cell r="G1409">
            <v>0</v>
          </cell>
        </row>
        <row r="1410">
          <cell r="B1410" t="str">
            <v xml:space="preserve">    -     Tiket  2 ORG x 1 KL</v>
          </cell>
          <cell r="D1410">
            <v>2</v>
          </cell>
          <cell r="E1410" t="str">
            <v>KL</v>
          </cell>
          <cell r="F1410">
            <v>3797000</v>
          </cell>
          <cell r="G1410">
            <v>7594000</v>
          </cell>
        </row>
        <row r="1411">
          <cell r="B1411" t="str">
            <v xml:space="preserve">    -     Uang Taksi  2 ORG x 2 KL</v>
          </cell>
          <cell r="D1411">
            <v>4</v>
          </cell>
          <cell r="E1411" t="str">
            <v>KL</v>
          </cell>
          <cell r="F1411">
            <v>474000</v>
          </cell>
          <cell r="G1411">
            <v>1896000</v>
          </cell>
        </row>
        <row r="1412">
          <cell r="B1412" t="str">
            <v xml:space="preserve">    -     Uang Harian 2 ORG x 3 HR</v>
          </cell>
          <cell r="D1412">
            <v>6</v>
          </cell>
          <cell r="E1412" t="str">
            <v>OH</v>
          </cell>
          <cell r="F1412">
            <v>430000</v>
          </cell>
          <cell r="G1412">
            <v>2580000</v>
          </cell>
        </row>
        <row r="1413">
          <cell r="B1413" t="str">
            <v xml:space="preserve">    -     Uang Penginapan  2 ORG x 2 HR</v>
          </cell>
          <cell r="D1413">
            <v>4</v>
          </cell>
          <cell r="E1413" t="str">
            <v>OH</v>
          </cell>
          <cell r="F1413">
            <v>904000</v>
          </cell>
          <cell r="G1413">
            <v>3616000</v>
          </cell>
        </row>
        <row r="1414">
          <cell r="B1414" t="str">
            <v>&gt; JAKARTA-DENPASAR PP</v>
          </cell>
          <cell r="E1414" t="str">
            <v/>
          </cell>
          <cell r="F1414">
            <v>0</v>
          </cell>
          <cell r="G1414">
            <v>0</v>
          </cell>
        </row>
        <row r="1415">
          <cell r="B1415" t="str">
            <v xml:space="preserve">    -     Tiket  2 ORG x 1 KL</v>
          </cell>
          <cell r="D1415">
            <v>2</v>
          </cell>
          <cell r="E1415" t="str">
            <v>KL</v>
          </cell>
          <cell r="F1415">
            <v>3262000</v>
          </cell>
          <cell r="G1415">
            <v>6524000</v>
          </cell>
        </row>
        <row r="1416">
          <cell r="B1416" t="str">
            <v xml:space="preserve">    -     Uang Taksi  2 ORG x 2 KL</v>
          </cell>
          <cell r="D1416">
            <v>4</v>
          </cell>
          <cell r="E1416" t="str">
            <v>KL</v>
          </cell>
          <cell r="F1416">
            <v>483000</v>
          </cell>
          <cell r="G1416">
            <v>1932000</v>
          </cell>
        </row>
        <row r="1417">
          <cell r="B1417" t="str">
            <v xml:space="preserve">    -     Uang Harian 2 ORG x 3 HR</v>
          </cell>
          <cell r="D1417">
            <v>6</v>
          </cell>
          <cell r="E1417" t="str">
            <v>OH</v>
          </cell>
          <cell r="F1417">
            <v>480000</v>
          </cell>
          <cell r="G1417">
            <v>2880000</v>
          </cell>
        </row>
        <row r="1418">
          <cell r="B1418" t="str">
            <v xml:space="preserve">    -     Uang Penginapan  Golongan IV 1 ORG x 2 HR</v>
          </cell>
          <cell r="D1418">
            <v>2</v>
          </cell>
          <cell r="E1418" t="str">
            <v>OH</v>
          </cell>
          <cell r="F1418">
            <v>1685000</v>
          </cell>
          <cell r="G1418">
            <v>3370000</v>
          </cell>
        </row>
        <row r="1419">
          <cell r="B1419" t="str">
            <v xml:space="preserve">    -     Uang Penginapan  1 ORG x 2 HR</v>
          </cell>
          <cell r="D1419">
            <v>2</v>
          </cell>
          <cell r="E1419" t="str">
            <v>OH</v>
          </cell>
          <cell r="F1419">
            <v>1138000</v>
          </cell>
          <cell r="G1419">
            <v>2276000</v>
          </cell>
        </row>
        <row r="1420">
          <cell r="B1420" t="str">
            <v>&gt; JAKARTA-MATARAM PP</v>
          </cell>
          <cell r="E1420" t="str">
            <v/>
          </cell>
          <cell r="F1420">
            <v>0</v>
          </cell>
          <cell r="G1420">
            <v>0</v>
          </cell>
        </row>
        <row r="1421">
          <cell r="B1421" t="str">
            <v xml:space="preserve">    -     Tiket  2 ORG x 1 KL</v>
          </cell>
          <cell r="D1421">
            <v>2</v>
          </cell>
          <cell r="E1421" t="str">
            <v>KL</v>
          </cell>
          <cell r="F1421">
            <v>3230000</v>
          </cell>
          <cell r="G1421">
            <v>6460000</v>
          </cell>
        </row>
        <row r="1422">
          <cell r="B1422" t="str">
            <v xml:space="preserve">    -     Uang Taksi  2 ORG x 2 KL</v>
          </cell>
          <cell r="D1422">
            <v>4</v>
          </cell>
          <cell r="E1422" t="str">
            <v>KL</v>
          </cell>
          <cell r="F1422">
            <v>487000</v>
          </cell>
          <cell r="G1422">
            <v>1948000</v>
          </cell>
        </row>
        <row r="1423">
          <cell r="B1423" t="str">
            <v xml:space="preserve">    -     Uang Harian 2 ORG x 3 HR</v>
          </cell>
          <cell r="D1423">
            <v>6</v>
          </cell>
          <cell r="E1423" t="str">
            <v>OH</v>
          </cell>
          <cell r="F1423">
            <v>440000</v>
          </cell>
          <cell r="G1423">
            <v>2640000</v>
          </cell>
        </row>
        <row r="1424">
          <cell r="B1424" t="str">
            <v xml:space="preserve">    -     Uang Penginapan  2 ORG x 2 HR</v>
          </cell>
          <cell r="D1424">
            <v>4</v>
          </cell>
          <cell r="E1424" t="str">
            <v>OH</v>
          </cell>
          <cell r="F1424">
            <v>907000</v>
          </cell>
          <cell r="G1424">
            <v>3628000</v>
          </cell>
        </row>
        <row r="1425">
          <cell r="B1425" t="str">
            <v>&gt; JAKARTA-KUPANG PP</v>
          </cell>
          <cell r="E1425" t="str">
            <v/>
          </cell>
          <cell r="F1425">
            <v>0</v>
          </cell>
          <cell r="G1425">
            <v>0</v>
          </cell>
        </row>
        <row r="1426">
          <cell r="B1426" t="str">
            <v xml:space="preserve">    -     Tiket  2 ORG x 1 KL</v>
          </cell>
          <cell r="D1426">
            <v>2</v>
          </cell>
          <cell r="E1426" t="str">
            <v>KL</v>
          </cell>
          <cell r="F1426">
            <v>5081000</v>
          </cell>
          <cell r="G1426">
            <v>10162000</v>
          </cell>
        </row>
        <row r="1427">
          <cell r="B1427" t="str">
            <v xml:space="preserve">    -     Uang Taksi  2 ORG x 2 KL</v>
          </cell>
          <cell r="D1427">
            <v>4</v>
          </cell>
          <cell r="E1427" t="str">
            <v>KL</v>
          </cell>
          <cell r="F1427">
            <v>372000</v>
          </cell>
          <cell r="G1427">
            <v>1488000</v>
          </cell>
        </row>
        <row r="1428">
          <cell r="B1428" t="str">
            <v xml:space="preserve">    -     Uang Harian 2 ORG x 3 HR</v>
          </cell>
          <cell r="D1428">
            <v>6</v>
          </cell>
          <cell r="E1428" t="str">
            <v>OH</v>
          </cell>
          <cell r="F1428">
            <v>430000</v>
          </cell>
          <cell r="G1428">
            <v>2580000</v>
          </cell>
        </row>
        <row r="1429">
          <cell r="B1429" t="str">
            <v xml:space="preserve">    -     Uang Penginapan  2 ORG x 2 HR</v>
          </cell>
          <cell r="D1429">
            <v>4</v>
          </cell>
          <cell r="E1429" t="str">
            <v>OH</v>
          </cell>
          <cell r="F1429">
            <v>688000</v>
          </cell>
          <cell r="G1429">
            <v>2752000</v>
          </cell>
        </row>
        <row r="1430">
          <cell r="B1430" t="str">
            <v>&gt; JAKARTA-MANADO PP</v>
          </cell>
          <cell r="E1430" t="str">
            <v/>
          </cell>
          <cell r="F1430">
            <v>0</v>
          </cell>
          <cell r="G1430">
            <v>0</v>
          </cell>
        </row>
        <row r="1431">
          <cell r="B1431" t="str">
            <v xml:space="preserve">    -     Tiket  2 ORG x 1 KL</v>
          </cell>
          <cell r="D1431">
            <v>2</v>
          </cell>
          <cell r="E1431" t="str">
            <v>KL</v>
          </cell>
          <cell r="F1431">
            <v>5102000</v>
          </cell>
          <cell r="G1431">
            <v>10204000</v>
          </cell>
        </row>
        <row r="1432">
          <cell r="B1432" t="str">
            <v xml:space="preserve">    -     Uang Taksi  2 ORG x 2 KL</v>
          </cell>
          <cell r="D1432">
            <v>4</v>
          </cell>
          <cell r="E1432" t="str">
            <v>KL</v>
          </cell>
          <cell r="F1432">
            <v>394000</v>
          </cell>
          <cell r="G1432">
            <v>1576000</v>
          </cell>
        </row>
        <row r="1433">
          <cell r="B1433" t="str">
            <v xml:space="preserve">    -     Uang Harian 2 ORG x 3 HR</v>
          </cell>
          <cell r="D1433">
            <v>6</v>
          </cell>
          <cell r="E1433" t="str">
            <v>OH</v>
          </cell>
          <cell r="F1433">
            <v>370000</v>
          </cell>
          <cell r="G1433">
            <v>2220000</v>
          </cell>
        </row>
        <row r="1434">
          <cell r="B1434" t="str">
            <v xml:space="preserve">    -     Uang Penginapan  2 ORG x 2 HR</v>
          </cell>
          <cell r="D1434">
            <v>4</v>
          </cell>
          <cell r="E1434" t="str">
            <v>OH</v>
          </cell>
          <cell r="F1434">
            <v>978000</v>
          </cell>
          <cell r="G1434">
            <v>3912000</v>
          </cell>
        </row>
        <row r="1435">
          <cell r="B1435" t="str">
            <v>&gt; JAKARTA-GORONTALO PP</v>
          </cell>
          <cell r="E1435" t="str">
            <v/>
          </cell>
          <cell r="F1435">
            <v>0</v>
          </cell>
          <cell r="G1435">
            <v>0</v>
          </cell>
        </row>
        <row r="1436">
          <cell r="B1436" t="str">
            <v xml:space="preserve">    -     Tiket  2 ORG x 1 KL</v>
          </cell>
          <cell r="D1436">
            <v>2</v>
          </cell>
          <cell r="E1436" t="str">
            <v>KL</v>
          </cell>
          <cell r="F1436">
            <v>4824000</v>
          </cell>
          <cell r="G1436">
            <v>9648000</v>
          </cell>
        </row>
        <row r="1437">
          <cell r="B1437" t="str">
            <v xml:space="preserve">    -     Uang Taksi  2 ORG x 2 KL</v>
          </cell>
          <cell r="D1437">
            <v>4</v>
          </cell>
          <cell r="E1437" t="str">
            <v>KL</v>
          </cell>
          <cell r="F1437">
            <v>521000</v>
          </cell>
          <cell r="G1437">
            <v>2084000</v>
          </cell>
        </row>
        <row r="1438">
          <cell r="B1438" t="str">
            <v xml:space="preserve">    -     Uang Harian 2 ORG x 3 HR</v>
          </cell>
          <cell r="D1438">
            <v>6</v>
          </cell>
          <cell r="E1438" t="str">
            <v>OH</v>
          </cell>
          <cell r="F1438">
            <v>370000</v>
          </cell>
          <cell r="G1438">
            <v>2220000</v>
          </cell>
        </row>
        <row r="1439">
          <cell r="B1439" t="str">
            <v xml:space="preserve">    -     Uang Penginapan  2 ORG x 2 HR</v>
          </cell>
          <cell r="D1439">
            <v>4</v>
          </cell>
          <cell r="E1439" t="str">
            <v>OH</v>
          </cell>
          <cell r="F1439">
            <v>955000</v>
          </cell>
          <cell r="G1439">
            <v>3820000</v>
          </cell>
        </row>
        <row r="1440">
          <cell r="B1440" t="str">
            <v>&gt; JAKARTA-KENDARI PP</v>
          </cell>
          <cell r="E1440" t="str">
            <v/>
          </cell>
          <cell r="F1440">
            <v>0</v>
          </cell>
          <cell r="G1440">
            <v>0</v>
          </cell>
        </row>
        <row r="1441">
          <cell r="B1441" t="str">
            <v xml:space="preserve">    -     Tiket  2 ORG x 1 KL</v>
          </cell>
          <cell r="D1441">
            <v>2</v>
          </cell>
          <cell r="E1441" t="str">
            <v>KL</v>
          </cell>
          <cell r="F1441">
            <v>4182000</v>
          </cell>
          <cell r="G1441">
            <v>8364000</v>
          </cell>
        </row>
        <row r="1442">
          <cell r="B1442" t="str">
            <v xml:space="preserve">    -     Uang Taksi  2 ORG x 2 KL</v>
          </cell>
          <cell r="D1442">
            <v>4</v>
          </cell>
          <cell r="E1442" t="str">
            <v>KL</v>
          </cell>
          <cell r="F1442">
            <v>427000</v>
          </cell>
          <cell r="G1442">
            <v>1708000</v>
          </cell>
        </row>
        <row r="1443">
          <cell r="B1443" t="str">
            <v xml:space="preserve">    -     Uang Harian 2 ORG x 3 HR</v>
          </cell>
          <cell r="D1443">
            <v>6</v>
          </cell>
          <cell r="E1443" t="str">
            <v>OH</v>
          </cell>
          <cell r="F1443">
            <v>380000</v>
          </cell>
          <cell r="G1443">
            <v>2280000</v>
          </cell>
        </row>
        <row r="1444">
          <cell r="B1444" t="str">
            <v xml:space="preserve">    -     Uang Penginapan  Golongan IV 1 ORG x 2 HR</v>
          </cell>
          <cell r="D1444">
            <v>2</v>
          </cell>
          <cell r="E1444" t="str">
            <v>OH</v>
          </cell>
          <cell r="F1444">
            <v>1297000</v>
          </cell>
          <cell r="G1444">
            <v>2594000</v>
          </cell>
        </row>
        <row r="1445">
          <cell r="B1445" t="str">
            <v xml:space="preserve">    -     Uang Penginapan  1 ORG x 2 HR</v>
          </cell>
          <cell r="D1445">
            <v>2</v>
          </cell>
          <cell r="E1445" t="str">
            <v>OH</v>
          </cell>
          <cell r="F1445">
            <v>786000</v>
          </cell>
          <cell r="G1445">
            <v>1572000</v>
          </cell>
        </row>
        <row r="1446">
          <cell r="B1446" t="str">
            <v>&gt;     JAKARTA-MAMUJU PP</v>
          </cell>
          <cell r="E1446" t="str">
            <v/>
          </cell>
          <cell r="F1446">
            <v>0</v>
          </cell>
          <cell r="G1446">
            <v>0</v>
          </cell>
        </row>
        <row r="1447">
          <cell r="B1447" t="str">
            <v xml:space="preserve">    -     Tiket  2 ORG x 1 KL</v>
          </cell>
          <cell r="D1447">
            <v>2</v>
          </cell>
          <cell r="E1447" t="str">
            <v>KL</v>
          </cell>
          <cell r="F1447">
            <v>4867000</v>
          </cell>
          <cell r="G1447">
            <v>9734000</v>
          </cell>
        </row>
        <row r="1448">
          <cell r="B1448" t="str">
            <v xml:space="preserve">    -     Uang Taksi  2 ORG x 2 KL</v>
          </cell>
          <cell r="D1448">
            <v>4</v>
          </cell>
          <cell r="E1448" t="str">
            <v>KL</v>
          </cell>
          <cell r="F1448">
            <v>569000</v>
          </cell>
          <cell r="G1448">
            <v>2276000</v>
          </cell>
        </row>
        <row r="1449">
          <cell r="B1449" t="str">
            <v xml:space="preserve">    -     Uang Harian 2 ORG x 3 HR</v>
          </cell>
          <cell r="D1449">
            <v>6</v>
          </cell>
          <cell r="E1449" t="str">
            <v>OH</v>
          </cell>
          <cell r="F1449">
            <v>410000</v>
          </cell>
          <cell r="G1449">
            <v>2460000</v>
          </cell>
        </row>
        <row r="1450">
          <cell r="B1450" t="str">
            <v xml:space="preserve">    -     Uang Penginapan  2 ORG x 2 HR</v>
          </cell>
          <cell r="D1450">
            <v>4</v>
          </cell>
          <cell r="E1450" t="str">
            <v>OH</v>
          </cell>
          <cell r="F1450">
            <v>704000</v>
          </cell>
          <cell r="G1450">
            <v>2816000</v>
          </cell>
        </row>
        <row r="1451">
          <cell r="B1451" t="str">
            <v>&gt; JAKARTA-MAKASSAR PP</v>
          </cell>
          <cell r="E1451" t="str">
            <v/>
          </cell>
          <cell r="F1451">
            <v>0</v>
          </cell>
          <cell r="G1451">
            <v>0</v>
          </cell>
        </row>
        <row r="1452">
          <cell r="B1452" t="str">
            <v xml:space="preserve">    -     Tiket  2 ORG x 1 KL</v>
          </cell>
          <cell r="D1452">
            <v>2</v>
          </cell>
          <cell r="E1452" t="str">
            <v>KL</v>
          </cell>
          <cell r="F1452">
            <v>3829000</v>
          </cell>
          <cell r="G1452">
            <v>7658000</v>
          </cell>
        </row>
        <row r="1453">
          <cell r="B1453" t="str">
            <v xml:space="preserve">    -     Uang Taksi  2 ORG x 2 KL</v>
          </cell>
          <cell r="D1453">
            <v>4</v>
          </cell>
          <cell r="E1453" t="str">
            <v>KL</v>
          </cell>
          <cell r="F1453">
            <v>443000</v>
          </cell>
          <cell r="G1453">
            <v>1772000</v>
          </cell>
        </row>
        <row r="1454">
          <cell r="B1454" t="str">
            <v xml:space="preserve">    -     Uang Harian 2 ORG x 3 HR</v>
          </cell>
          <cell r="D1454">
            <v>6</v>
          </cell>
          <cell r="E1454" t="str">
            <v>OH</v>
          </cell>
          <cell r="F1454">
            <v>430000</v>
          </cell>
          <cell r="G1454">
            <v>2580000</v>
          </cell>
        </row>
        <row r="1455">
          <cell r="B1455" t="str">
            <v xml:space="preserve">    -     Uang Penginapan  Golongan IV 1 ORG x 2 HR</v>
          </cell>
          <cell r="D1455">
            <v>2</v>
          </cell>
          <cell r="E1455" t="str">
            <v>OH</v>
          </cell>
          <cell r="F1455">
            <v>1423000</v>
          </cell>
          <cell r="G1455">
            <v>2846000</v>
          </cell>
        </row>
        <row r="1456">
          <cell r="B1456" t="str">
            <v xml:space="preserve">    -     Uang Penginapan  1 ORG x 2 HR</v>
          </cell>
          <cell r="D1456">
            <v>2</v>
          </cell>
          <cell r="E1456" t="str">
            <v>OH</v>
          </cell>
          <cell r="F1456">
            <v>745000</v>
          </cell>
          <cell r="G1456">
            <v>1490000</v>
          </cell>
        </row>
        <row r="1457">
          <cell r="B1457" t="str">
            <v>&gt; JAKARTA-PALU PP</v>
          </cell>
          <cell r="E1457" t="str">
            <v/>
          </cell>
          <cell r="F1457">
            <v>0</v>
          </cell>
          <cell r="G1457">
            <v>0</v>
          </cell>
        </row>
        <row r="1458">
          <cell r="B1458" t="str">
            <v xml:space="preserve">    -     Tiket  2 ORG x 1 KL</v>
          </cell>
          <cell r="D1458">
            <v>2</v>
          </cell>
          <cell r="E1458" t="str">
            <v>KL</v>
          </cell>
          <cell r="F1458">
            <v>5113000</v>
          </cell>
          <cell r="G1458">
            <v>10226000</v>
          </cell>
        </row>
        <row r="1459">
          <cell r="B1459" t="str">
            <v xml:space="preserve">    -     Uang Taksi  2 ORG x 2 KL</v>
          </cell>
          <cell r="D1459">
            <v>4</v>
          </cell>
          <cell r="E1459" t="str">
            <v>KL</v>
          </cell>
          <cell r="F1459">
            <v>421000</v>
          </cell>
          <cell r="G1459">
            <v>1684000</v>
          </cell>
        </row>
        <row r="1460">
          <cell r="B1460" t="str">
            <v xml:space="preserve">    -     Uang Harian 2 ORG x 3 HR</v>
          </cell>
          <cell r="D1460">
            <v>6</v>
          </cell>
          <cell r="E1460" t="str">
            <v>OH</v>
          </cell>
          <cell r="F1460">
            <v>370000</v>
          </cell>
          <cell r="G1460">
            <v>2220000</v>
          </cell>
        </row>
        <row r="1461">
          <cell r="B1461" t="str">
            <v xml:space="preserve">    -     Uang Penginapan  2 ORG x 2 HR</v>
          </cell>
          <cell r="D1461">
            <v>4</v>
          </cell>
          <cell r="E1461" t="str">
            <v>OH</v>
          </cell>
          <cell r="F1461">
            <v>951000</v>
          </cell>
          <cell r="G1461">
            <v>3804000</v>
          </cell>
        </row>
        <row r="1462">
          <cell r="B1462" t="str">
            <v>&gt; JAKARTA-AMBON PP</v>
          </cell>
          <cell r="E1462" t="str">
            <v/>
          </cell>
          <cell r="F1462">
            <v>0</v>
          </cell>
          <cell r="G1462">
            <v>0</v>
          </cell>
        </row>
        <row r="1463">
          <cell r="B1463" t="str">
            <v xml:space="preserve">    -     Tiket  2 ORG x 1 KL</v>
          </cell>
          <cell r="D1463">
            <v>2</v>
          </cell>
          <cell r="E1463" t="str">
            <v>KL</v>
          </cell>
          <cell r="F1463">
            <v>7081000</v>
          </cell>
          <cell r="G1463">
            <v>14162000</v>
          </cell>
        </row>
        <row r="1464">
          <cell r="B1464" t="str">
            <v xml:space="preserve">    -     Uang Taksi  2 ORG x 2 KL</v>
          </cell>
          <cell r="D1464">
            <v>4</v>
          </cell>
          <cell r="E1464" t="str">
            <v>KL</v>
          </cell>
          <cell r="F1464">
            <v>544000</v>
          </cell>
          <cell r="G1464">
            <v>2176000</v>
          </cell>
        </row>
        <row r="1465">
          <cell r="B1465" t="str">
            <v xml:space="preserve">    -     Uang Harian 2 ORG x 3 HR</v>
          </cell>
          <cell r="D1465">
            <v>6</v>
          </cell>
          <cell r="E1465" t="str">
            <v>OH</v>
          </cell>
          <cell r="F1465">
            <v>380000</v>
          </cell>
          <cell r="G1465">
            <v>2280000</v>
          </cell>
        </row>
        <row r="1466">
          <cell r="B1466" t="str">
            <v xml:space="preserve">    -     Uang Penginapan  2 ORG x 2 HR</v>
          </cell>
          <cell r="D1466">
            <v>4</v>
          </cell>
          <cell r="E1466" t="str">
            <v>OH</v>
          </cell>
          <cell r="F1466">
            <v>667000</v>
          </cell>
          <cell r="G1466">
            <v>2668000</v>
          </cell>
        </row>
        <row r="1467">
          <cell r="B1467" t="str">
            <v>&gt; JAKARTA-TERNATE PP</v>
          </cell>
          <cell r="E1467" t="str">
            <v/>
          </cell>
          <cell r="F1467">
            <v>0</v>
          </cell>
          <cell r="G1467">
            <v>0</v>
          </cell>
        </row>
        <row r="1468">
          <cell r="B1468" t="str">
            <v xml:space="preserve">    -     Tiket  2 ORG x 1 KL</v>
          </cell>
          <cell r="D1468">
            <v>2</v>
          </cell>
          <cell r="E1468" t="str">
            <v>KL</v>
          </cell>
          <cell r="F1468">
            <v>6664000</v>
          </cell>
          <cell r="G1468">
            <v>13328000</v>
          </cell>
        </row>
        <row r="1469">
          <cell r="B1469" t="str">
            <v xml:space="preserve">    -     Uang Taksi  2 ORG x 2 KL</v>
          </cell>
          <cell r="D1469">
            <v>4</v>
          </cell>
          <cell r="E1469" t="str">
            <v>KL</v>
          </cell>
          <cell r="F1469">
            <v>471000</v>
          </cell>
          <cell r="G1469">
            <v>1884000</v>
          </cell>
        </row>
        <row r="1470">
          <cell r="B1470" t="str">
            <v xml:space="preserve">    -     Uang Harian 2 ORG x 3 HR</v>
          </cell>
          <cell r="D1470">
            <v>6</v>
          </cell>
          <cell r="E1470" t="str">
            <v>OH</v>
          </cell>
          <cell r="F1470">
            <v>430000</v>
          </cell>
          <cell r="G1470">
            <v>2580000</v>
          </cell>
        </row>
        <row r="1471">
          <cell r="B1471" t="str">
            <v xml:space="preserve">    -     Uang Penginapan  2 ORG x 2 HR</v>
          </cell>
          <cell r="D1471">
            <v>4</v>
          </cell>
          <cell r="E1471" t="str">
            <v>OH</v>
          </cell>
          <cell r="F1471">
            <v>605000</v>
          </cell>
          <cell r="G1471">
            <v>2420000</v>
          </cell>
        </row>
        <row r="1472">
          <cell r="B1472" t="str">
            <v>&gt; JAKARTA-JAYAPURA PP</v>
          </cell>
          <cell r="E1472" t="str">
            <v/>
          </cell>
          <cell r="F1472">
            <v>0</v>
          </cell>
          <cell r="G1472">
            <v>0</v>
          </cell>
        </row>
        <row r="1473">
          <cell r="B1473" t="str">
            <v xml:space="preserve">    -     Tiket  2 ORG x 1 KL</v>
          </cell>
          <cell r="D1473">
            <v>2</v>
          </cell>
          <cell r="E1473" t="str">
            <v>KL</v>
          </cell>
          <cell r="F1473">
            <v>8193000</v>
          </cell>
          <cell r="G1473">
            <v>16386000</v>
          </cell>
        </row>
        <row r="1474">
          <cell r="B1474" t="str">
            <v xml:space="preserve">    -     Uang Taksi  2 ORG x 2 KL</v>
          </cell>
          <cell r="D1474">
            <v>4</v>
          </cell>
          <cell r="E1474" t="str">
            <v>KL</v>
          </cell>
          <cell r="F1474">
            <v>769000</v>
          </cell>
          <cell r="G1474">
            <v>3076000</v>
          </cell>
        </row>
        <row r="1475">
          <cell r="B1475" t="str">
            <v xml:space="preserve">    -     Uang Harian 2 ORG x 3 HR</v>
          </cell>
          <cell r="D1475">
            <v>6</v>
          </cell>
          <cell r="E1475" t="str">
            <v>OH</v>
          </cell>
          <cell r="F1475">
            <v>580000</v>
          </cell>
          <cell r="G1475">
            <v>3480000</v>
          </cell>
        </row>
        <row r="1476">
          <cell r="B1476" t="str">
            <v xml:space="preserve">    -     Uang Penginapan  2 ORG x 2 HR</v>
          </cell>
          <cell r="D1476">
            <v>4</v>
          </cell>
          <cell r="E1476" t="str">
            <v>OH</v>
          </cell>
          <cell r="F1476">
            <v>1038000</v>
          </cell>
          <cell r="G1476">
            <v>4152000</v>
          </cell>
        </row>
        <row r="1477">
          <cell r="B1477" t="str">
            <v>&gt; JAKARTA-MANOKWARI PP</v>
          </cell>
          <cell r="E1477" t="str">
            <v/>
          </cell>
          <cell r="F1477">
            <v>0</v>
          </cell>
          <cell r="G1477">
            <v>0</v>
          </cell>
        </row>
        <row r="1478">
          <cell r="B1478" t="str">
            <v xml:space="preserve">    -     Tiket  2 ORG x 1 KL</v>
          </cell>
          <cell r="D1478">
            <v>2</v>
          </cell>
          <cell r="E1478" t="str">
            <v>KL</v>
          </cell>
          <cell r="F1478">
            <v>10824000</v>
          </cell>
          <cell r="G1478">
            <v>21648000</v>
          </cell>
        </row>
        <row r="1479">
          <cell r="B1479" t="str">
            <v xml:space="preserve">    -     Uang Taksi  2 ORG x 2 KL</v>
          </cell>
          <cell r="D1479">
            <v>4</v>
          </cell>
          <cell r="E1479" t="str">
            <v>KL</v>
          </cell>
          <cell r="F1479">
            <v>492000</v>
          </cell>
          <cell r="G1479">
            <v>1968000</v>
          </cell>
        </row>
        <row r="1480">
          <cell r="B1480" t="str">
            <v xml:space="preserve">    -     Uang Harian 2 ORG x 3 HR</v>
          </cell>
          <cell r="D1480">
            <v>6</v>
          </cell>
          <cell r="E1480" t="str">
            <v>OH</v>
          </cell>
          <cell r="F1480">
            <v>480000</v>
          </cell>
          <cell r="G1480">
            <v>2880000</v>
          </cell>
        </row>
        <row r="1481">
          <cell r="B1481" t="str">
            <v xml:space="preserve">    -     Uang Penginapan  2 ORG x 2 HR</v>
          </cell>
          <cell r="D1481">
            <v>4</v>
          </cell>
          <cell r="E1481" t="str">
            <v>OH</v>
          </cell>
          <cell r="F1481">
            <v>967000</v>
          </cell>
          <cell r="G1481">
            <v>3868000</v>
          </cell>
        </row>
        <row r="1482">
          <cell r="B1482" t="str">
            <v>UPT ASRAMA HAJI</v>
          </cell>
        </row>
        <row r="1483">
          <cell r="B1483" t="str">
            <v>&gt; JAKARTA-UPT Asrama Haji Pondok Gede  PP</v>
          </cell>
          <cell r="E1483" t="str">
            <v/>
          </cell>
        </row>
        <row r="1484">
          <cell r="B1484" t="str">
            <v xml:space="preserve">    - Uang Harian</v>
          </cell>
          <cell r="D1484">
            <v>2</v>
          </cell>
          <cell r="E1484" t="str">
            <v>OH</v>
          </cell>
          <cell r="F1484">
            <v>210000</v>
          </cell>
          <cell r="G1484">
            <v>420000</v>
          </cell>
        </row>
        <row r="1485">
          <cell r="B1485" t="str">
            <v xml:space="preserve">    - Transport</v>
          </cell>
          <cell r="D1485">
            <v>2</v>
          </cell>
          <cell r="E1485" t="str">
            <v>OK</v>
          </cell>
          <cell r="F1485">
            <v>170000</v>
          </cell>
          <cell r="G1485">
            <v>340000</v>
          </cell>
        </row>
        <row r="1486">
          <cell r="B1486" t="str">
            <v>&gt; JAKARTA-UPT Asrama Haji Embarkasi Aceh PP</v>
          </cell>
          <cell r="E1486" t="str">
            <v/>
          </cell>
          <cell r="F1486">
            <v>0</v>
          </cell>
        </row>
        <row r="1487">
          <cell r="B1487" t="str">
            <v xml:space="preserve">    - Tiket</v>
          </cell>
          <cell r="D1487">
            <v>1</v>
          </cell>
          <cell r="E1487" t="str">
            <v>OK</v>
          </cell>
          <cell r="F1487">
            <v>4492000</v>
          </cell>
          <cell r="G1487">
            <v>4492000</v>
          </cell>
        </row>
        <row r="1488">
          <cell r="B1488" t="str">
            <v xml:space="preserve">    - Uang Taksi</v>
          </cell>
          <cell r="D1488">
            <v>2</v>
          </cell>
          <cell r="E1488" t="str">
            <v>OK</v>
          </cell>
          <cell r="F1488">
            <v>383000</v>
          </cell>
          <cell r="G1488">
            <v>766000</v>
          </cell>
        </row>
        <row r="1489">
          <cell r="B1489" t="str">
            <v xml:space="preserve">    - Uang Harian</v>
          </cell>
          <cell r="D1489">
            <v>3</v>
          </cell>
          <cell r="E1489" t="str">
            <v>OH</v>
          </cell>
          <cell r="F1489">
            <v>360000</v>
          </cell>
          <cell r="G1489">
            <v>1080000</v>
          </cell>
        </row>
        <row r="1490">
          <cell r="B1490" t="str">
            <v xml:space="preserve">    - Uang Penginapan</v>
          </cell>
          <cell r="D1490">
            <v>2</v>
          </cell>
          <cell r="E1490" t="str">
            <v>OH</v>
          </cell>
          <cell r="F1490">
            <v>770000</v>
          </cell>
          <cell r="G1490">
            <v>1540000</v>
          </cell>
        </row>
        <row r="1491">
          <cell r="B1491" t="str">
            <v>&gt; JAKARTA-UPT Asrama Haji Embarkasi Medan  PP</v>
          </cell>
          <cell r="E1491" t="str">
            <v/>
          </cell>
          <cell r="F1491">
            <v>0</v>
          </cell>
        </row>
        <row r="1492">
          <cell r="B1492" t="str">
            <v xml:space="preserve">    - Tiket</v>
          </cell>
          <cell r="D1492">
            <v>1</v>
          </cell>
          <cell r="E1492" t="str">
            <v>OK</v>
          </cell>
          <cell r="F1492">
            <v>3808000</v>
          </cell>
          <cell r="G1492">
            <v>3808000</v>
          </cell>
        </row>
        <row r="1493">
          <cell r="B1493" t="str">
            <v xml:space="preserve">    - Uang Taksi</v>
          </cell>
          <cell r="D1493">
            <v>2</v>
          </cell>
          <cell r="E1493" t="str">
            <v>OK</v>
          </cell>
          <cell r="F1493">
            <v>564000</v>
          </cell>
          <cell r="G1493">
            <v>1128000</v>
          </cell>
        </row>
        <row r="1494">
          <cell r="B1494" t="str">
            <v xml:space="preserve">    - Uang Harian</v>
          </cell>
          <cell r="D1494">
            <v>3</v>
          </cell>
          <cell r="E1494" t="str">
            <v>OH</v>
          </cell>
          <cell r="F1494">
            <v>370000</v>
          </cell>
          <cell r="G1494">
            <v>1110000</v>
          </cell>
        </row>
        <row r="1495">
          <cell r="B1495" t="str">
            <v xml:space="preserve">    - Uang Penginapan Gol IV</v>
          </cell>
          <cell r="D1495">
            <v>2</v>
          </cell>
          <cell r="E1495" t="str">
            <v>OH</v>
          </cell>
          <cell r="F1495">
            <v>1100000</v>
          </cell>
          <cell r="G1495">
            <v>2200000</v>
          </cell>
        </row>
        <row r="1496">
          <cell r="B1496" t="str">
            <v>&gt; JAKARTA-UPT Asrama Haji Embarkasi Padang  PP</v>
          </cell>
          <cell r="E1496" t="str">
            <v/>
          </cell>
          <cell r="F1496">
            <v>0</v>
          </cell>
        </row>
        <row r="1497">
          <cell r="B1497" t="str">
            <v xml:space="preserve">    - Tiket</v>
          </cell>
          <cell r="D1497">
            <v>1</v>
          </cell>
          <cell r="E1497" t="str">
            <v>OK</v>
          </cell>
          <cell r="F1497">
            <v>2952000</v>
          </cell>
          <cell r="G1497">
            <v>2952000</v>
          </cell>
        </row>
        <row r="1498">
          <cell r="B1498" t="str">
            <v xml:space="preserve">    - Uang Taksi</v>
          </cell>
          <cell r="D1498">
            <v>2</v>
          </cell>
          <cell r="E1498" t="str">
            <v>OK</v>
          </cell>
          <cell r="F1498">
            <v>446000</v>
          </cell>
          <cell r="G1498">
            <v>892000</v>
          </cell>
        </row>
        <row r="1499">
          <cell r="B1499" t="str">
            <v xml:space="preserve">    - Uang Harian</v>
          </cell>
          <cell r="D1499">
            <v>3</v>
          </cell>
          <cell r="E1499" t="str">
            <v>OH</v>
          </cell>
          <cell r="F1499">
            <v>380000</v>
          </cell>
          <cell r="G1499">
            <v>1140000</v>
          </cell>
        </row>
        <row r="1500">
          <cell r="B1500" t="str">
            <v xml:space="preserve">    - Uang Penginapan</v>
          </cell>
          <cell r="D1500">
            <v>2</v>
          </cell>
          <cell r="E1500" t="str">
            <v>OH</v>
          </cell>
          <cell r="F1500">
            <v>701000</v>
          </cell>
          <cell r="G1500">
            <v>1402000</v>
          </cell>
        </row>
        <row r="1501">
          <cell r="B1501" t="str">
            <v>&gt; JAKARTA-UPT Asrama Haji Embarkasi Bekasi PP</v>
          </cell>
          <cell r="E1501" t="str">
            <v/>
          </cell>
          <cell r="F1501">
            <v>0</v>
          </cell>
        </row>
        <row r="1502">
          <cell r="B1502" t="str">
            <v xml:space="preserve">    - Transport</v>
          </cell>
          <cell r="D1502">
            <v>2</v>
          </cell>
          <cell r="E1502" t="str">
            <v>OK</v>
          </cell>
          <cell r="F1502">
            <v>600000</v>
          </cell>
          <cell r="G1502">
            <v>1200000</v>
          </cell>
        </row>
        <row r="1503">
          <cell r="B1503" t="str">
            <v xml:space="preserve">    - Uang Harian</v>
          </cell>
          <cell r="D1503">
            <v>6</v>
          </cell>
          <cell r="E1503" t="str">
            <v>OH</v>
          </cell>
          <cell r="F1503">
            <v>430000</v>
          </cell>
          <cell r="G1503">
            <v>2580000</v>
          </cell>
        </row>
        <row r="1504">
          <cell r="B1504" t="str">
            <v xml:space="preserve">    - Uang Penginapan Gol IV</v>
          </cell>
          <cell r="D1504">
            <v>2</v>
          </cell>
          <cell r="E1504" t="str">
            <v>OH</v>
          </cell>
          <cell r="F1504">
            <v>1201000</v>
          </cell>
          <cell r="G1504">
            <v>2402000</v>
          </cell>
        </row>
        <row r="1505">
          <cell r="B1505" t="str">
            <v xml:space="preserve">    - Uang Penginapan</v>
          </cell>
          <cell r="D1505">
            <v>2</v>
          </cell>
          <cell r="E1505" t="str">
            <v>OH</v>
          </cell>
          <cell r="F1505">
            <v>701000</v>
          </cell>
          <cell r="G1505">
            <v>1402000</v>
          </cell>
        </row>
        <row r="1506">
          <cell r="B1506" t="str">
            <v>&gt; JAKARTA-UPT Asrama Haji Embarkasi Surabaya  PP</v>
          </cell>
          <cell r="E1506" t="str">
            <v/>
          </cell>
          <cell r="F1506">
            <v>0</v>
          </cell>
        </row>
        <row r="1507">
          <cell r="B1507" t="str">
            <v xml:space="preserve">    - Tiket</v>
          </cell>
          <cell r="D1507">
            <v>1</v>
          </cell>
          <cell r="E1507" t="str">
            <v>OK</v>
          </cell>
          <cell r="F1507">
            <v>2674000</v>
          </cell>
          <cell r="G1507">
            <v>2674000</v>
          </cell>
        </row>
        <row r="1508">
          <cell r="B1508" t="str">
            <v xml:space="preserve">    - Uang Taksi</v>
          </cell>
          <cell r="D1508">
            <v>2</v>
          </cell>
          <cell r="E1508" t="str">
            <v>OK</v>
          </cell>
          <cell r="F1508">
            <v>489000</v>
          </cell>
          <cell r="G1508">
            <v>978000</v>
          </cell>
        </row>
        <row r="1509">
          <cell r="B1509" t="str">
            <v xml:space="preserve">    - Uang Harian</v>
          </cell>
          <cell r="D1509">
            <v>3</v>
          </cell>
          <cell r="E1509" t="str">
            <v>OH</v>
          </cell>
          <cell r="F1509">
            <v>410000</v>
          </cell>
          <cell r="G1509">
            <v>1230000</v>
          </cell>
        </row>
        <row r="1510">
          <cell r="B1510" t="str">
            <v xml:space="preserve">    - Uang Penginapan Gol IV</v>
          </cell>
          <cell r="D1510">
            <v>2</v>
          </cell>
          <cell r="E1510" t="str">
            <v>OH</v>
          </cell>
          <cell r="F1510">
            <v>1153000</v>
          </cell>
          <cell r="G1510">
            <v>2306000</v>
          </cell>
        </row>
        <row r="1511">
          <cell r="B1511" t="str">
            <v>&gt; JAKARTA-UPT Asrama Haji Embarkasi Banjarmasin PP</v>
          </cell>
          <cell r="E1511" t="str">
            <v/>
          </cell>
          <cell r="F1511">
            <v>0</v>
          </cell>
        </row>
        <row r="1512">
          <cell r="B1512" t="str">
            <v xml:space="preserve">    - Tiket</v>
          </cell>
          <cell r="D1512">
            <v>1</v>
          </cell>
          <cell r="E1512" t="str">
            <v>OK</v>
          </cell>
          <cell r="F1512">
            <v>2995000</v>
          </cell>
          <cell r="G1512">
            <v>2995000</v>
          </cell>
        </row>
        <row r="1513">
          <cell r="B1513" t="str">
            <v xml:space="preserve">    - Uang Taksi</v>
          </cell>
          <cell r="D1513">
            <v>2</v>
          </cell>
          <cell r="E1513" t="str">
            <v>OK</v>
          </cell>
          <cell r="F1513">
            <v>436000</v>
          </cell>
          <cell r="G1513">
            <v>872000</v>
          </cell>
        </row>
        <row r="1514">
          <cell r="B1514" t="str">
            <v xml:space="preserve">    - Uang Harian</v>
          </cell>
          <cell r="D1514">
            <v>3</v>
          </cell>
          <cell r="E1514" t="str">
            <v>OH</v>
          </cell>
          <cell r="F1514">
            <v>380000</v>
          </cell>
          <cell r="G1514">
            <v>1140000</v>
          </cell>
        </row>
        <row r="1515">
          <cell r="B1515" t="str">
            <v xml:space="preserve">    - Uang Penginapan Gol IV</v>
          </cell>
          <cell r="D1515">
            <v>2</v>
          </cell>
          <cell r="E1515" t="str">
            <v>OH</v>
          </cell>
          <cell r="F1515">
            <v>1500000</v>
          </cell>
          <cell r="G1515">
            <v>3000000</v>
          </cell>
        </row>
        <row r="1516">
          <cell r="B1516" t="str">
            <v>&gt; JAKARTA-UPT Asrama Haji Embarkasi Balikpapan PP</v>
          </cell>
          <cell r="E1516" t="str">
            <v/>
          </cell>
        </row>
        <row r="1517">
          <cell r="B1517" t="str">
            <v xml:space="preserve">    - Tiket</v>
          </cell>
          <cell r="D1517">
            <v>1</v>
          </cell>
          <cell r="E1517" t="str">
            <v>OK</v>
          </cell>
          <cell r="F1517">
            <v>3797000</v>
          </cell>
          <cell r="G1517">
            <v>3797000</v>
          </cell>
        </row>
        <row r="1518">
          <cell r="B1518" t="str">
            <v xml:space="preserve">    - Uang Taksi</v>
          </cell>
          <cell r="D1518">
            <v>2</v>
          </cell>
          <cell r="E1518" t="str">
            <v>OK</v>
          </cell>
          <cell r="F1518">
            <v>789000</v>
          </cell>
          <cell r="G1518">
            <v>1578000</v>
          </cell>
        </row>
        <row r="1519">
          <cell r="B1519" t="str">
            <v xml:space="preserve">    - Uang Harian</v>
          </cell>
          <cell r="D1519">
            <v>3</v>
          </cell>
          <cell r="E1519" t="str">
            <v>OH</v>
          </cell>
          <cell r="F1519">
            <v>430000</v>
          </cell>
          <cell r="G1519">
            <v>1290000</v>
          </cell>
        </row>
        <row r="1520">
          <cell r="B1520" t="str">
            <v xml:space="preserve">    - Uang Penginapan Gol IV</v>
          </cell>
          <cell r="D1520">
            <v>2</v>
          </cell>
          <cell r="E1520" t="str">
            <v>OH</v>
          </cell>
          <cell r="F1520">
            <v>1507000</v>
          </cell>
          <cell r="G1520">
            <v>3014000</v>
          </cell>
        </row>
        <row r="1521">
          <cell r="B1521" t="str">
            <v>&gt; JAKARTA-UPT Asrama Haji Embarkasi Lombok PP</v>
          </cell>
          <cell r="E1521" t="str">
            <v/>
          </cell>
        </row>
        <row r="1522">
          <cell r="B1522" t="str">
            <v xml:space="preserve">    - Tiket</v>
          </cell>
          <cell r="D1522">
            <v>1</v>
          </cell>
          <cell r="E1522" t="str">
            <v>OK</v>
          </cell>
          <cell r="F1522">
            <v>3230000</v>
          </cell>
          <cell r="G1522">
            <v>3230000</v>
          </cell>
        </row>
        <row r="1523">
          <cell r="B1523" t="str">
            <v xml:space="preserve">    - Uang Taksi</v>
          </cell>
          <cell r="D1523">
            <v>2</v>
          </cell>
          <cell r="E1523" t="str">
            <v>OK</v>
          </cell>
          <cell r="F1523">
            <v>487000</v>
          </cell>
          <cell r="G1523">
            <v>974000</v>
          </cell>
        </row>
        <row r="1524">
          <cell r="B1524" t="str">
            <v xml:space="preserve">    - Uang Harian</v>
          </cell>
          <cell r="D1524">
            <v>3</v>
          </cell>
          <cell r="E1524" t="str">
            <v>OH</v>
          </cell>
          <cell r="F1524">
            <v>440000</v>
          </cell>
          <cell r="G1524">
            <v>1320000</v>
          </cell>
        </row>
        <row r="1525">
          <cell r="B1525" t="str">
            <v xml:space="preserve">    - Uang Representasi</v>
          </cell>
          <cell r="D1525">
            <v>1</v>
          </cell>
          <cell r="E1525" t="str">
            <v>OK</v>
          </cell>
          <cell r="F1525">
            <v>150000</v>
          </cell>
          <cell r="G1525">
            <v>150000</v>
          </cell>
        </row>
        <row r="1526">
          <cell r="B1526" t="str">
            <v xml:space="preserve">    - Uang Penginapan Eselon II</v>
          </cell>
          <cell r="D1526">
            <v>2</v>
          </cell>
          <cell r="E1526" t="str">
            <v>OH</v>
          </cell>
          <cell r="F1526">
            <v>2648000</v>
          </cell>
          <cell r="G1526">
            <v>5296000</v>
          </cell>
        </row>
        <row r="1527">
          <cell r="B1527" t="str">
            <v>&gt; JAKARTA-UPT Asrama Haji Embarkasi Makassar PP</v>
          </cell>
        </row>
        <row r="1528">
          <cell r="B1528" t="str">
            <v xml:space="preserve">    - Tiket</v>
          </cell>
          <cell r="D1528">
            <v>1</v>
          </cell>
          <cell r="E1528" t="str">
            <v>OK</v>
          </cell>
          <cell r="F1528">
            <v>3829000</v>
          </cell>
          <cell r="G1528">
            <v>3829000</v>
          </cell>
        </row>
        <row r="1529">
          <cell r="B1529" t="str">
            <v xml:space="preserve">    - Uang Taksi</v>
          </cell>
          <cell r="D1529">
            <v>2</v>
          </cell>
          <cell r="E1529" t="str">
            <v>OK</v>
          </cell>
          <cell r="F1529">
            <v>443000</v>
          </cell>
          <cell r="G1529">
            <v>886000</v>
          </cell>
        </row>
        <row r="1530">
          <cell r="B1530" t="str">
            <v xml:space="preserve">    - Uang Harian</v>
          </cell>
          <cell r="D1530">
            <v>3</v>
          </cell>
          <cell r="E1530" t="str">
            <v>OH</v>
          </cell>
          <cell r="F1530">
            <v>430000</v>
          </cell>
          <cell r="G1530">
            <v>1290000</v>
          </cell>
        </row>
        <row r="1531">
          <cell r="B1531" t="str">
            <v xml:space="preserve">    - Uang Representasi</v>
          </cell>
          <cell r="D1531">
            <v>1</v>
          </cell>
          <cell r="E1531" t="str">
            <v>OK</v>
          </cell>
          <cell r="F1531">
            <v>150000</v>
          </cell>
          <cell r="G1531">
            <v>150000</v>
          </cell>
        </row>
        <row r="1532">
          <cell r="B1532" t="str">
            <v xml:space="preserve">    - Uang Penginapan Eselon II</v>
          </cell>
          <cell r="D1532">
            <v>2</v>
          </cell>
          <cell r="E1532" t="str">
            <v>OH</v>
          </cell>
          <cell r="F1532">
            <v>1938000</v>
          </cell>
          <cell r="G1532">
            <v>3876000</v>
          </cell>
        </row>
        <row r="1534">
          <cell r="B1534" t="str">
            <v>PENYUSUNAN LAPORAN BARANG MILIK HAJI TAHUN 2025</v>
          </cell>
          <cell r="G1534">
            <v>719951000</v>
          </cell>
        </row>
        <row r="1535">
          <cell r="B1535" t="str">
            <v>Belanja Bahan</v>
          </cell>
          <cell r="G1535">
            <v>31500000</v>
          </cell>
        </row>
        <row r="1536">
          <cell r="B1536" t="str">
            <v xml:space="preserve">    -     Pencetakan spanduk</v>
          </cell>
          <cell r="C1536" t="str">
            <v>(1 Set x 2 Keg)</v>
          </cell>
          <cell r="D1536">
            <v>2</v>
          </cell>
          <cell r="E1536" t="str">
            <v>PKT</v>
          </cell>
          <cell r="F1536">
            <v>500000</v>
          </cell>
          <cell r="G1536">
            <v>1000000</v>
          </cell>
        </row>
        <row r="1537">
          <cell r="B1537" t="str">
            <v xml:space="preserve">    -     Perlengkapan Panitia &amp; Peserta</v>
          </cell>
          <cell r="D1537">
            <v>122</v>
          </cell>
          <cell r="E1537" t="str">
            <v>PKT</v>
          </cell>
          <cell r="F1537">
            <v>250000</v>
          </cell>
          <cell r="G1537">
            <v>30500000</v>
          </cell>
        </row>
        <row r="1538">
          <cell r="B1538" t="str">
            <v>Belanja Honor Output Kegiatan</v>
          </cell>
          <cell r="G1538">
            <v>3200000</v>
          </cell>
        </row>
        <row r="1539">
          <cell r="B1539" t="str">
            <v>&gt; HONOR PANITIA</v>
          </cell>
        </row>
        <row r="1540">
          <cell r="B1540" t="str">
            <v xml:space="preserve">    -     Ketua </v>
          </cell>
          <cell r="C1540" t="str">
            <v>(1 ORG x 2 Keg)</v>
          </cell>
          <cell r="D1540">
            <v>2</v>
          </cell>
          <cell r="E1540" t="str">
            <v>OK</v>
          </cell>
          <cell r="F1540">
            <v>400000</v>
          </cell>
          <cell r="G1540">
            <v>800000</v>
          </cell>
        </row>
        <row r="1541">
          <cell r="B1541" t="str">
            <v xml:space="preserve">    -     Sekretaris</v>
          </cell>
          <cell r="C1541" t="str">
            <v>(1 ORG x 2 Keg)</v>
          </cell>
          <cell r="D1541">
            <v>2</v>
          </cell>
          <cell r="E1541" t="str">
            <v>OK</v>
          </cell>
          <cell r="F1541">
            <v>300000</v>
          </cell>
          <cell r="G1541">
            <v>600000</v>
          </cell>
        </row>
        <row r="1542">
          <cell r="B1542" t="str">
            <v xml:space="preserve">    -     Anggota</v>
          </cell>
          <cell r="C1542" t="str">
            <v>(3 ORG x 2 keg)</v>
          </cell>
          <cell r="D1542">
            <v>6</v>
          </cell>
          <cell r="E1542" t="str">
            <v>OK</v>
          </cell>
          <cell r="F1542">
            <v>300000</v>
          </cell>
          <cell r="G1542">
            <v>1800000</v>
          </cell>
        </row>
        <row r="1543">
          <cell r="B1543" t="str">
            <v>Belanja Jasa Profesi</v>
          </cell>
          <cell r="G1543">
            <v>20800000</v>
          </cell>
        </row>
        <row r="1544">
          <cell r="B1544" t="str">
            <v xml:space="preserve">    -     Narasumber Eselon II</v>
          </cell>
          <cell r="C1544" t="str">
            <v>(2 ORG x 2 JPL x 2 Keg)</v>
          </cell>
          <cell r="D1544">
            <v>8</v>
          </cell>
          <cell r="E1544" t="str">
            <v>OJ</v>
          </cell>
          <cell r="F1544">
            <v>1000000</v>
          </cell>
          <cell r="G1544">
            <v>8000000</v>
          </cell>
        </row>
        <row r="1545">
          <cell r="B1545" t="str">
            <v xml:space="preserve">    -     Narasumber Eselon III kebawah</v>
          </cell>
          <cell r="C1545" t="str">
            <v>(2 ORG x 2 JPL x 2 Keg)</v>
          </cell>
          <cell r="D1545">
            <v>8</v>
          </cell>
          <cell r="E1545" t="str">
            <v>OJ</v>
          </cell>
          <cell r="F1545">
            <v>900000</v>
          </cell>
          <cell r="G1545">
            <v>7200000</v>
          </cell>
        </row>
        <row r="1546">
          <cell r="B1546" t="str">
            <v xml:space="preserve">    -     Moderator</v>
          </cell>
          <cell r="C1546" t="str">
            <v>(4 ORG x 1 Kl x 2 Keg)</v>
          </cell>
          <cell r="D1546">
            <v>8</v>
          </cell>
          <cell r="E1546" t="str">
            <v>OK</v>
          </cell>
          <cell r="F1546">
            <v>700000</v>
          </cell>
          <cell r="G1546">
            <v>5600000</v>
          </cell>
        </row>
        <row r="1547">
          <cell r="B1547" t="str">
            <v>Belanja Perjalanan Dinas Biasa</v>
          </cell>
          <cell r="G1547">
            <v>9095000</v>
          </cell>
        </row>
        <row r="1548">
          <cell r="B1548" t="str">
            <v>&gt; Tim Advance</v>
          </cell>
        </row>
        <row r="1549">
          <cell r="B1549" t="str">
            <v xml:space="preserve">    -     Transport</v>
          </cell>
          <cell r="D1549">
            <v>5</v>
          </cell>
          <cell r="E1549" t="str">
            <v>OK</v>
          </cell>
          <cell r="F1549">
            <v>600000</v>
          </cell>
          <cell r="G1549">
            <v>3000000</v>
          </cell>
        </row>
        <row r="1550">
          <cell r="B1550" t="str">
            <v xml:space="preserve">    -     Uang Harian</v>
          </cell>
          <cell r="C1550" t="str">
            <v>(1 HR x 5 ORG)</v>
          </cell>
          <cell r="D1550">
            <v>5</v>
          </cell>
          <cell r="E1550" t="str">
            <v>OH</v>
          </cell>
          <cell r="F1550">
            <v>430000</v>
          </cell>
          <cell r="G1550">
            <v>2150000</v>
          </cell>
        </row>
        <row r="1551">
          <cell r="B1551" t="str">
            <v xml:space="preserve">    -     Uang Penginapan Gol IV</v>
          </cell>
          <cell r="C1551" t="str">
            <v>(1 HR x 1 ORG)</v>
          </cell>
          <cell r="D1551">
            <v>1</v>
          </cell>
          <cell r="E1551" t="str">
            <v>OH</v>
          </cell>
          <cell r="F1551">
            <v>1201000</v>
          </cell>
          <cell r="G1551">
            <v>1201000</v>
          </cell>
        </row>
        <row r="1552">
          <cell r="B1552" t="str">
            <v xml:space="preserve">    -     Uang Penginapan Gol III kebawah</v>
          </cell>
          <cell r="C1552" t="str">
            <v>(1 HR x 4 ORG)</v>
          </cell>
          <cell r="D1552">
            <v>4</v>
          </cell>
          <cell r="E1552" t="str">
            <v>OH</v>
          </cell>
          <cell r="F1552">
            <v>686000</v>
          </cell>
          <cell r="G1552">
            <v>2744000</v>
          </cell>
        </row>
        <row r="1553">
          <cell r="B1553" t="str">
            <v>Belanja Perjalanan Dinas Paket Meeting Luar Kota</v>
          </cell>
          <cell r="G1553">
            <v>335279000</v>
          </cell>
        </row>
        <row r="1554">
          <cell r="B1554" t="str">
            <v xml:space="preserve">    -     Paket Fullboard Narsum Eselon II</v>
          </cell>
          <cell r="C1554" t="str">
            <v>(2 ORG x 1 HR)</v>
          </cell>
          <cell r="D1554">
            <v>2</v>
          </cell>
          <cell r="E1554" t="str">
            <v>OH</v>
          </cell>
          <cell r="F1554">
            <v>1110000</v>
          </cell>
          <cell r="G1554">
            <v>2220000</v>
          </cell>
        </row>
        <row r="1555">
          <cell r="B1555" t="str">
            <v xml:space="preserve">    -     Paket Fullboard Narsum Eselon III kebawah</v>
          </cell>
          <cell r="C1555" t="str">
            <v>(2 ORG x 1 HR)</v>
          </cell>
          <cell r="D1555">
            <v>2</v>
          </cell>
          <cell r="E1555" t="str">
            <v>OH</v>
          </cell>
          <cell r="F1555">
            <v>931000</v>
          </cell>
          <cell r="G1555">
            <v>1862000</v>
          </cell>
        </row>
        <row r="1556">
          <cell r="B1556" t="str">
            <v xml:space="preserve">    -     Paket Fullboard Moderator</v>
          </cell>
          <cell r="C1556" t="str">
            <v>(4 ORG x 1 HR)</v>
          </cell>
          <cell r="D1556">
            <v>4</v>
          </cell>
          <cell r="E1556" t="str">
            <v>OH</v>
          </cell>
          <cell r="F1556">
            <v>931000</v>
          </cell>
          <cell r="G1556">
            <v>3724000</v>
          </cell>
        </row>
        <row r="1557">
          <cell r="B1557" t="str">
            <v xml:space="preserve">    -     Paket Fullboard Panitia</v>
          </cell>
          <cell r="C1557" t="str">
            <v>(5 ORG x 3 HR)</v>
          </cell>
          <cell r="D1557">
            <v>15</v>
          </cell>
          <cell r="E1557" t="str">
            <v>OH</v>
          </cell>
          <cell r="F1557">
            <v>931000</v>
          </cell>
          <cell r="G1557">
            <v>13965000</v>
          </cell>
        </row>
        <row r="1558">
          <cell r="B1558" t="str">
            <v xml:space="preserve">    -     Paket Fullboard Peserta Pusat</v>
          </cell>
          <cell r="C1558" t="str">
            <v>(30 ORG x 3 HR)</v>
          </cell>
          <cell r="D1558">
            <v>90</v>
          </cell>
          <cell r="E1558" t="str">
            <v>OH</v>
          </cell>
          <cell r="F1558">
            <v>931000</v>
          </cell>
          <cell r="G1558">
            <v>83790000</v>
          </cell>
        </row>
        <row r="1559">
          <cell r="B1559" t="str">
            <v xml:space="preserve">    -     Paket Fullboard Peserta Daerah</v>
          </cell>
          <cell r="C1559" t="str">
            <v>(28 ORG x 3 HR)</v>
          </cell>
          <cell r="D1559">
            <v>84</v>
          </cell>
          <cell r="E1559" t="str">
            <v>OH</v>
          </cell>
          <cell r="F1559">
            <v>931000</v>
          </cell>
          <cell r="G1559">
            <v>78204000</v>
          </cell>
        </row>
        <row r="1560">
          <cell r="B1560" t="str">
            <v xml:space="preserve">    -     Uang Harian Panitia &amp; Peserta Pusat</v>
          </cell>
          <cell r="C1560" t="str">
            <v>(35 ORG x 4 HR)</v>
          </cell>
          <cell r="D1560">
            <v>140</v>
          </cell>
          <cell r="E1560" t="str">
            <v>OH</v>
          </cell>
          <cell r="F1560">
            <v>150000</v>
          </cell>
          <cell r="G1560">
            <v>21000000</v>
          </cell>
        </row>
        <row r="1561">
          <cell r="B1561" t="str">
            <v xml:space="preserve">    -     Uang Harian Peserta Daerah</v>
          </cell>
          <cell r="C1561" t="str">
            <v>(28 ORG x 4 HR)</v>
          </cell>
          <cell r="D1561">
            <v>113</v>
          </cell>
          <cell r="E1561" t="str">
            <v>OH</v>
          </cell>
          <cell r="F1561">
            <v>150000</v>
          </cell>
          <cell r="G1561">
            <v>16950000</v>
          </cell>
        </row>
        <row r="1562">
          <cell r="B1562" t="str">
            <v xml:space="preserve">    -     Transport Narasumber, Moderator dan Peserta Pusat</v>
          </cell>
          <cell r="D1562">
            <v>72</v>
          </cell>
          <cell r="E1562" t="str">
            <v>OK</v>
          </cell>
          <cell r="F1562">
            <v>600000</v>
          </cell>
          <cell r="G1562">
            <v>43200000</v>
          </cell>
        </row>
        <row r="1563">
          <cell r="B1563" t="str">
            <v>&gt; Transport Peserta Daerah</v>
          </cell>
          <cell r="G1563">
            <v>70364000</v>
          </cell>
        </row>
        <row r="1564">
          <cell r="B1564" t="str">
            <v>&gt; Aceh-Jawa Barat</v>
          </cell>
          <cell r="G1564">
            <v>0</v>
          </cell>
        </row>
        <row r="1565">
          <cell r="B1565" t="str">
            <v xml:space="preserve">    - Tiket</v>
          </cell>
          <cell r="D1565">
            <v>1</v>
          </cell>
          <cell r="E1565" t="str">
            <v>OK</v>
          </cell>
          <cell r="F1565">
            <v>4492000</v>
          </cell>
          <cell r="G1565">
            <v>4492000</v>
          </cell>
        </row>
        <row r="1566">
          <cell r="B1566" t="str">
            <v xml:space="preserve">    - Uang Taksi</v>
          </cell>
          <cell r="D1566">
            <v>1</v>
          </cell>
          <cell r="E1566" t="str">
            <v>OK</v>
          </cell>
          <cell r="F1566">
            <v>854000</v>
          </cell>
          <cell r="G1566">
            <v>854000</v>
          </cell>
        </row>
        <row r="1567">
          <cell r="B1567" t="str">
            <v>&gt; Medan-Jawa Barat</v>
          </cell>
          <cell r="G1567">
            <v>0</v>
          </cell>
        </row>
        <row r="1568">
          <cell r="B1568" t="str">
            <v xml:space="preserve">    - Tiket</v>
          </cell>
          <cell r="D1568">
            <v>1</v>
          </cell>
          <cell r="E1568" t="str">
            <v>OK</v>
          </cell>
          <cell r="F1568">
            <v>3808000</v>
          </cell>
          <cell r="G1568">
            <v>3808000</v>
          </cell>
        </row>
        <row r="1569">
          <cell r="B1569" t="str">
            <v xml:space="preserve">    - Uang Taksi</v>
          </cell>
          <cell r="D1569">
            <v>1</v>
          </cell>
          <cell r="E1569" t="str">
            <v>OK</v>
          </cell>
          <cell r="F1569">
            <v>1216000</v>
          </cell>
          <cell r="G1569">
            <v>1216000</v>
          </cell>
        </row>
        <row r="1570">
          <cell r="B1570" t="str">
            <v>&gt; Pekanbaru-Jawa Barat</v>
          </cell>
          <cell r="G1570">
            <v>0</v>
          </cell>
        </row>
        <row r="1571">
          <cell r="B1571" t="str">
            <v xml:space="preserve">    - Tiket</v>
          </cell>
          <cell r="D1571">
            <v>1</v>
          </cell>
          <cell r="E1571" t="str">
            <v>OK</v>
          </cell>
          <cell r="F1571">
            <v>3701000</v>
          </cell>
          <cell r="G1571">
            <v>3701000</v>
          </cell>
        </row>
        <row r="1572">
          <cell r="B1572" t="str">
            <v xml:space="preserve">    - Uang Taksi</v>
          </cell>
          <cell r="D1572">
            <v>1</v>
          </cell>
          <cell r="E1572" t="str">
            <v>OK</v>
          </cell>
          <cell r="F1572">
            <v>602000</v>
          </cell>
          <cell r="G1572">
            <v>602000</v>
          </cell>
        </row>
        <row r="1573">
          <cell r="B1573" t="str">
            <v>&gt; Padang-Jawa Barat</v>
          </cell>
          <cell r="G1573">
            <v>0</v>
          </cell>
        </row>
        <row r="1574">
          <cell r="B1574" t="str">
            <v xml:space="preserve">    - Tiket</v>
          </cell>
          <cell r="D1574">
            <v>1</v>
          </cell>
          <cell r="E1574" t="str">
            <v>OK</v>
          </cell>
          <cell r="F1574">
            <v>2952000</v>
          </cell>
          <cell r="G1574">
            <v>2952000</v>
          </cell>
        </row>
        <row r="1575">
          <cell r="B1575" t="str">
            <v xml:space="preserve">    - Uang Taksi</v>
          </cell>
          <cell r="D1575">
            <v>1</v>
          </cell>
          <cell r="E1575" t="str">
            <v>OK</v>
          </cell>
          <cell r="F1575">
            <v>980000</v>
          </cell>
          <cell r="G1575">
            <v>980000</v>
          </cell>
        </row>
        <row r="1576">
          <cell r="B1576" t="str">
            <v>&gt; Tanjung Pinang-Jawa Barat</v>
          </cell>
          <cell r="G1576">
            <v>0</v>
          </cell>
        </row>
        <row r="1577">
          <cell r="B1577" t="str">
            <v xml:space="preserve">    - Tiket</v>
          </cell>
          <cell r="D1577">
            <v>1</v>
          </cell>
          <cell r="E1577" t="str">
            <v>OK</v>
          </cell>
          <cell r="F1577">
            <v>3583000</v>
          </cell>
          <cell r="G1577">
            <v>3583000</v>
          </cell>
        </row>
        <row r="1578">
          <cell r="B1578" t="str">
            <v xml:space="preserve">    - Uang Taksi</v>
          </cell>
          <cell r="D1578">
            <v>1</v>
          </cell>
          <cell r="E1578" t="str">
            <v>OK</v>
          </cell>
          <cell r="F1578">
            <v>930000</v>
          </cell>
          <cell r="G1578">
            <v>930000</v>
          </cell>
        </row>
        <row r="1579">
          <cell r="B1579" t="str">
            <v>&gt; Jambi-Jawa Barat</v>
          </cell>
          <cell r="G1579">
            <v>0</v>
          </cell>
        </row>
        <row r="1580">
          <cell r="B1580" t="str">
            <v xml:space="preserve">    - Tiket</v>
          </cell>
          <cell r="D1580">
            <v>1</v>
          </cell>
          <cell r="E1580" t="str">
            <v>OK</v>
          </cell>
          <cell r="F1580">
            <v>2941000</v>
          </cell>
          <cell r="G1580">
            <v>2941000</v>
          </cell>
        </row>
        <row r="1581">
          <cell r="B1581" t="str">
            <v xml:space="preserve">    - Uang Taksi</v>
          </cell>
          <cell r="D1581">
            <v>1</v>
          </cell>
          <cell r="E1581" t="str">
            <v>OK</v>
          </cell>
          <cell r="F1581">
            <v>694000</v>
          </cell>
          <cell r="G1581">
            <v>694000</v>
          </cell>
        </row>
        <row r="1582">
          <cell r="B1582" t="str">
            <v>&gt; Palembang-Jawa Barat</v>
          </cell>
          <cell r="G1582">
            <v>0</v>
          </cell>
        </row>
        <row r="1583">
          <cell r="B1583" t="str">
            <v xml:space="preserve">    - Tiket</v>
          </cell>
          <cell r="D1583">
            <v>1</v>
          </cell>
          <cell r="E1583" t="str">
            <v>OK</v>
          </cell>
          <cell r="F1583">
            <v>2631000</v>
          </cell>
          <cell r="G1583">
            <v>2631000</v>
          </cell>
        </row>
        <row r="1584">
          <cell r="B1584" t="str">
            <v xml:space="preserve">    - Uang Taksi</v>
          </cell>
          <cell r="D1584">
            <v>1</v>
          </cell>
          <cell r="E1584" t="str">
            <v>OK</v>
          </cell>
          <cell r="F1584">
            <v>758000</v>
          </cell>
          <cell r="G1584">
            <v>758000</v>
          </cell>
        </row>
        <row r="1585">
          <cell r="B1585" t="str">
            <v>&gt; Bengkulu-Jawa Barat</v>
          </cell>
          <cell r="G1585">
            <v>0</v>
          </cell>
        </row>
        <row r="1586">
          <cell r="B1586" t="str">
            <v xml:space="preserve">    - Tiket</v>
          </cell>
          <cell r="D1586">
            <v>1</v>
          </cell>
          <cell r="E1586" t="str">
            <v>OK</v>
          </cell>
          <cell r="F1586">
            <v>2621000</v>
          </cell>
          <cell r="G1586">
            <v>2621000</v>
          </cell>
        </row>
        <row r="1587">
          <cell r="B1587" t="str">
            <v xml:space="preserve">    - Uang Taksi</v>
          </cell>
          <cell r="D1587">
            <v>1</v>
          </cell>
          <cell r="E1587" t="str">
            <v>OK</v>
          </cell>
          <cell r="F1587">
            <v>818000</v>
          </cell>
          <cell r="G1587">
            <v>818000</v>
          </cell>
        </row>
        <row r="1588">
          <cell r="B1588" t="str">
            <v>&gt; Pangkal Pinang-Jawa Barat</v>
          </cell>
          <cell r="G1588">
            <v>0</v>
          </cell>
        </row>
        <row r="1589">
          <cell r="B1589" t="str">
            <v xml:space="preserve">    - Tiket</v>
          </cell>
          <cell r="D1589">
            <v>1</v>
          </cell>
          <cell r="E1589" t="str">
            <v>OK</v>
          </cell>
          <cell r="F1589">
            <v>2738000</v>
          </cell>
          <cell r="G1589">
            <v>2738000</v>
          </cell>
        </row>
        <row r="1590">
          <cell r="B1590" t="str">
            <v xml:space="preserve">    - Uang Taksi</v>
          </cell>
          <cell r="D1590">
            <v>1</v>
          </cell>
          <cell r="E1590" t="str">
            <v>OK</v>
          </cell>
          <cell r="F1590">
            <v>594000</v>
          </cell>
          <cell r="G1590">
            <v>594000</v>
          </cell>
        </row>
        <row r="1591">
          <cell r="B1591" t="str">
            <v>&gt; Bandar Lampung-Jawa Barat</v>
          </cell>
          <cell r="G1591">
            <v>0</v>
          </cell>
        </row>
        <row r="1592">
          <cell r="B1592" t="str">
            <v xml:space="preserve">    - Tiket</v>
          </cell>
          <cell r="D1592">
            <v>1</v>
          </cell>
          <cell r="E1592" t="str">
            <v>OK</v>
          </cell>
          <cell r="F1592">
            <v>1583000</v>
          </cell>
          <cell r="G1592">
            <v>1583000</v>
          </cell>
        </row>
        <row r="1593">
          <cell r="B1593" t="str">
            <v xml:space="preserve">    - Uang Taksi</v>
          </cell>
          <cell r="D1593">
            <v>1</v>
          </cell>
          <cell r="E1593" t="str">
            <v>OK</v>
          </cell>
          <cell r="F1593">
            <v>936000</v>
          </cell>
          <cell r="G1593">
            <v>936000</v>
          </cell>
        </row>
        <row r="1594">
          <cell r="B1594" t="str">
            <v>&gt; Semarang-Jawa Barat</v>
          </cell>
          <cell r="G1594">
            <v>0</v>
          </cell>
        </row>
        <row r="1595">
          <cell r="B1595" t="str">
            <v xml:space="preserve">    - Tiket</v>
          </cell>
          <cell r="D1595">
            <v>1</v>
          </cell>
          <cell r="E1595" t="str">
            <v>OK</v>
          </cell>
          <cell r="F1595">
            <v>1957000</v>
          </cell>
          <cell r="G1595">
            <v>1957000</v>
          </cell>
        </row>
        <row r="1596">
          <cell r="B1596" t="str">
            <v xml:space="preserve">    - Uang Taksi</v>
          </cell>
          <cell r="D1596">
            <v>1</v>
          </cell>
          <cell r="E1596" t="str">
            <v>OK</v>
          </cell>
          <cell r="F1596">
            <v>616000</v>
          </cell>
          <cell r="G1596">
            <v>616000</v>
          </cell>
        </row>
        <row r="1597">
          <cell r="B1597" t="str">
            <v>&gt; Yogyakarta-Jawa Barat</v>
          </cell>
          <cell r="G1597">
            <v>0</v>
          </cell>
        </row>
        <row r="1598">
          <cell r="B1598" t="str">
            <v xml:space="preserve">    - Tiket</v>
          </cell>
          <cell r="D1598">
            <v>1</v>
          </cell>
          <cell r="E1598" t="str">
            <v>OK</v>
          </cell>
          <cell r="F1598">
            <v>2129000</v>
          </cell>
          <cell r="G1598">
            <v>2129000</v>
          </cell>
        </row>
        <row r="1599">
          <cell r="B1599" t="str">
            <v xml:space="preserve">    - Uang Taksi</v>
          </cell>
          <cell r="D1599">
            <v>1</v>
          </cell>
          <cell r="E1599" t="str">
            <v>OK</v>
          </cell>
          <cell r="F1599">
            <v>934000</v>
          </cell>
          <cell r="G1599">
            <v>934000</v>
          </cell>
        </row>
        <row r="1600">
          <cell r="B1600" t="str">
            <v>&gt; Surabaya-Jawa Barat</v>
          </cell>
          <cell r="G1600">
            <v>0</v>
          </cell>
        </row>
        <row r="1601">
          <cell r="B1601" t="str">
            <v xml:space="preserve">    - Tiket</v>
          </cell>
          <cell r="D1601">
            <v>1</v>
          </cell>
          <cell r="E1601" t="str">
            <v>OK</v>
          </cell>
          <cell r="F1601">
            <v>2856000</v>
          </cell>
          <cell r="G1601">
            <v>2856000</v>
          </cell>
        </row>
        <row r="1602">
          <cell r="B1602" t="str">
            <v xml:space="preserve">    - Uang Taksi</v>
          </cell>
          <cell r="D1602">
            <v>1</v>
          </cell>
          <cell r="E1602" t="str">
            <v>OK</v>
          </cell>
          <cell r="F1602">
            <v>866000</v>
          </cell>
          <cell r="G1602">
            <v>866000</v>
          </cell>
        </row>
        <row r="1603">
          <cell r="B1603" t="str">
            <v>&gt; Banten-Jawa Barat</v>
          </cell>
        </row>
        <row r="1604">
          <cell r="B1604" t="str">
            <v xml:space="preserve">    - Uang Taksi</v>
          </cell>
          <cell r="D1604">
            <v>1</v>
          </cell>
          <cell r="E1604" t="str">
            <v>OK</v>
          </cell>
          <cell r="F1604">
            <v>700000</v>
          </cell>
          <cell r="G1604">
            <v>700000</v>
          </cell>
        </row>
        <row r="1605">
          <cell r="B1605" t="str">
            <v>&gt; Jakarta-Jawa Barat</v>
          </cell>
        </row>
        <row r="1606">
          <cell r="B1606" t="str">
            <v xml:space="preserve">    - Uang Taksi</v>
          </cell>
          <cell r="D1606">
            <v>1</v>
          </cell>
          <cell r="E1606" t="str">
            <v>OK</v>
          </cell>
          <cell r="F1606">
            <v>600000</v>
          </cell>
          <cell r="G1606">
            <v>600000</v>
          </cell>
        </row>
        <row r="1607">
          <cell r="B1607" t="str">
            <v>&gt; Jawa Barat</v>
          </cell>
        </row>
        <row r="1608">
          <cell r="B1608" t="str">
            <v xml:space="preserve">    - Transport</v>
          </cell>
          <cell r="D1608">
            <v>7</v>
          </cell>
          <cell r="E1608" t="str">
            <v>OK</v>
          </cell>
          <cell r="F1608">
            <v>150000</v>
          </cell>
          <cell r="G1608">
            <v>1050000</v>
          </cell>
        </row>
        <row r="1609">
          <cell r="B1609" t="str">
            <v>&gt; UPT Aceh-Jawa Barat</v>
          </cell>
          <cell r="G1609">
            <v>0</v>
          </cell>
        </row>
        <row r="1610">
          <cell r="B1610" t="str">
            <v xml:space="preserve">    - Tiket</v>
          </cell>
          <cell r="D1610">
            <v>1</v>
          </cell>
          <cell r="E1610" t="str">
            <v>OK</v>
          </cell>
          <cell r="F1610">
            <v>4492000</v>
          </cell>
          <cell r="G1610">
            <v>4492000</v>
          </cell>
        </row>
        <row r="1611">
          <cell r="B1611" t="str">
            <v xml:space="preserve">    - Uang Taksi</v>
          </cell>
          <cell r="D1611">
            <v>1</v>
          </cell>
          <cell r="E1611" t="str">
            <v>OK</v>
          </cell>
          <cell r="F1611">
            <v>854000</v>
          </cell>
          <cell r="G1611">
            <v>854000</v>
          </cell>
        </row>
        <row r="1612">
          <cell r="B1612" t="str">
            <v>&gt; UPT Medan-Jawa Barat</v>
          </cell>
          <cell r="G1612">
            <v>0</v>
          </cell>
        </row>
        <row r="1613">
          <cell r="B1613" t="str">
            <v xml:space="preserve">    - Tiket</v>
          </cell>
          <cell r="D1613">
            <v>1</v>
          </cell>
          <cell r="E1613" t="str">
            <v>OK</v>
          </cell>
          <cell r="F1613">
            <v>3808000</v>
          </cell>
          <cell r="G1613">
            <v>3808000</v>
          </cell>
        </row>
        <row r="1614">
          <cell r="B1614" t="str">
            <v xml:space="preserve">    - Uang Taksi</v>
          </cell>
          <cell r="D1614">
            <v>1</v>
          </cell>
          <cell r="E1614" t="str">
            <v>OK</v>
          </cell>
          <cell r="F1614">
            <v>1216000</v>
          </cell>
          <cell r="G1614">
            <v>1216000</v>
          </cell>
        </row>
        <row r="1615">
          <cell r="B1615" t="str">
            <v>&gt; UPT Padang-Jawa Barat</v>
          </cell>
          <cell r="G1615">
            <v>0</v>
          </cell>
        </row>
        <row r="1616">
          <cell r="B1616" t="str">
            <v xml:space="preserve">    - Tiket</v>
          </cell>
          <cell r="D1616">
            <v>1</v>
          </cell>
          <cell r="E1616" t="str">
            <v>OK</v>
          </cell>
          <cell r="F1616">
            <v>2952000</v>
          </cell>
          <cell r="G1616">
            <v>2952000</v>
          </cell>
        </row>
        <row r="1617">
          <cell r="B1617" t="str">
            <v xml:space="preserve">    - Uang Taksi</v>
          </cell>
          <cell r="D1617">
            <v>1</v>
          </cell>
          <cell r="E1617" t="str">
            <v>OK</v>
          </cell>
          <cell r="F1617">
            <v>980000</v>
          </cell>
          <cell r="G1617">
            <v>980000</v>
          </cell>
        </row>
        <row r="1618">
          <cell r="B1618" t="str">
            <v>&gt; UPT Surabaya-Jawa Barat</v>
          </cell>
          <cell r="G1618">
            <v>0</v>
          </cell>
        </row>
        <row r="1619">
          <cell r="B1619" t="str">
            <v xml:space="preserve">    - Tiket</v>
          </cell>
          <cell r="D1619">
            <v>1</v>
          </cell>
          <cell r="E1619" t="str">
            <v>OK</v>
          </cell>
          <cell r="F1619">
            <v>2856000</v>
          </cell>
          <cell r="G1619">
            <v>2856000</v>
          </cell>
        </row>
        <row r="1620">
          <cell r="B1620" t="str">
            <v xml:space="preserve">    - Uang Taksi</v>
          </cell>
          <cell r="D1620">
            <v>1</v>
          </cell>
          <cell r="E1620" t="str">
            <v>OK</v>
          </cell>
          <cell r="F1620">
            <v>866000</v>
          </cell>
          <cell r="G1620">
            <v>866000</v>
          </cell>
        </row>
        <row r="1621">
          <cell r="B1621" t="str">
            <v>&gt; UPT Jakarta-Jawa Barat</v>
          </cell>
          <cell r="G1621">
            <v>0</v>
          </cell>
        </row>
        <row r="1622">
          <cell r="B1622" t="str">
            <v xml:space="preserve">    - Uang Taksi</v>
          </cell>
          <cell r="D1622">
            <v>1</v>
          </cell>
          <cell r="E1622" t="str">
            <v>OK</v>
          </cell>
          <cell r="F1622">
            <v>600000</v>
          </cell>
          <cell r="G1622">
            <v>600000</v>
          </cell>
        </row>
        <row r="1623">
          <cell r="B1623" t="str">
            <v>&gt; UPT Bekasi-Jawa Barat</v>
          </cell>
          <cell r="G1623">
            <v>0</v>
          </cell>
        </row>
        <row r="1624">
          <cell r="B1624" t="str">
            <v xml:space="preserve">    - Uang Taksi</v>
          </cell>
          <cell r="D1624">
            <v>1</v>
          </cell>
          <cell r="E1624" t="str">
            <v>OK</v>
          </cell>
          <cell r="F1624">
            <v>600000</v>
          </cell>
          <cell r="G1624">
            <v>600000</v>
          </cell>
        </row>
        <row r="1625">
          <cell r="B1625" t="str">
            <v>Belanja Perjalanan Dinas Paket Meeting Dalam Kota</v>
          </cell>
          <cell r="G1625">
            <v>320077000</v>
          </cell>
        </row>
        <row r="1626">
          <cell r="B1626" t="str">
            <v xml:space="preserve">    -     Paket Fullboard Narsum Eselon II</v>
          </cell>
          <cell r="C1626" t="str">
            <v>(2 ORG x 1 HR)</v>
          </cell>
          <cell r="D1626">
            <v>2</v>
          </cell>
          <cell r="E1626" t="str">
            <v>OH</v>
          </cell>
          <cell r="F1626">
            <v>1347000</v>
          </cell>
          <cell r="G1626">
            <v>2694000</v>
          </cell>
        </row>
        <row r="1627">
          <cell r="B1627" t="str">
            <v xml:space="preserve">    -     Paket Fullboard Narsum Eselon III kebawah</v>
          </cell>
          <cell r="C1627" t="str">
            <v>(2 ORG x 1 HR)</v>
          </cell>
          <cell r="D1627">
            <v>2</v>
          </cell>
          <cell r="E1627" t="str">
            <v>OH</v>
          </cell>
          <cell r="F1627">
            <v>1197000</v>
          </cell>
          <cell r="G1627">
            <v>2394000</v>
          </cell>
        </row>
        <row r="1628">
          <cell r="B1628" t="str">
            <v xml:space="preserve">    -     Paket Fullboard Moderator</v>
          </cell>
          <cell r="C1628" t="str">
            <v>(4 ORG x 1 HR)</v>
          </cell>
          <cell r="D1628">
            <v>4</v>
          </cell>
          <cell r="E1628" t="str">
            <v>OH</v>
          </cell>
          <cell r="F1628">
            <v>1197000</v>
          </cell>
          <cell r="G1628">
            <v>4788000</v>
          </cell>
        </row>
        <row r="1629">
          <cell r="B1629" t="str">
            <v xml:space="preserve">    -     Paket Fullboard Panitia</v>
          </cell>
          <cell r="C1629" t="str">
            <v>(5 ORG x 2 HR)</v>
          </cell>
          <cell r="D1629">
            <v>10</v>
          </cell>
          <cell r="E1629" t="str">
            <v>OH</v>
          </cell>
          <cell r="F1629">
            <v>1197000</v>
          </cell>
          <cell r="G1629">
            <v>11970000</v>
          </cell>
        </row>
        <row r="1630">
          <cell r="B1630" t="str">
            <v xml:space="preserve">    -     Paket Fullboard Peserta Pusat</v>
          </cell>
          <cell r="C1630" t="str">
            <v>(30 ORG x 2 HR)</v>
          </cell>
          <cell r="D1630">
            <v>60</v>
          </cell>
          <cell r="E1630" t="str">
            <v>OH</v>
          </cell>
          <cell r="F1630">
            <v>1197000</v>
          </cell>
          <cell r="G1630">
            <v>71820000</v>
          </cell>
        </row>
        <row r="1631">
          <cell r="B1631" t="str">
            <v xml:space="preserve">    -     Paket Fullboard Peserta Daerah</v>
          </cell>
          <cell r="C1631" t="str">
            <v>(24 ORG x 2 HR)</v>
          </cell>
          <cell r="D1631">
            <v>48</v>
          </cell>
          <cell r="E1631" t="str">
            <v>OH</v>
          </cell>
          <cell r="F1631">
            <v>1197000</v>
          </cell>
          <cell r="G1631">
            <v>57456000</v>
          </cell>
        </row>
        <row r="1632">
          <cell r="B1632" t="str">
            <v xml:space="preserve">    -     Uang Harian Panitia &amp; Peserta Pusat</v>
          </cell>
          <cell r="C1632" t="str">
            <v>(35 ORG x 3 HR)</v>
          </cell>
          <cell r="D1632">
            <v>99</v>
          </cell>
          <cell r="E1632" t="str">
            <v>OH</v>
          </cell>
          <cell r="F1632">
            <v>180000</v>
          </cell>
          <cell r="G1632">
            <v>17820000</v>
          </cell>
        </row>
        <row r="1633">
          <cell r="B1633" t="str">
            <v xml:space="preserve">    -     Uang Harian Peserta Daerah</v>
          </cell>
          <cell r="C1633" t="str">
            <v>(24 ORG x 3 HR)</v>
          </cell>
          <cell r="D1633">
            <v>73</v>
          </cell>
          <cell r="E1633" t="str">
            <v>OH</v>
          </cell>
          <cell r="F1633">
            <v>180000</v>
          </cell>
          <cell r="G1633">
            <v>13140000</v>
          </cell>
        </row>
        <row r="1634">
          <cell r="B1634" t="str">
            <v xml:space="preserve">    -     Transport Narasumber, Moderator dan Peserta Pusat</v>
          </cell>
          <cell r="D1634">
            <v>68</v>
          </cell>
          <cell r="E1634" t="str">
            <v>OK</v>
          </cell>
          <cell r="F1634">
            <v>170000</v>
          </cell>
          <cell r="G1634">
            <v>11560000</v>
          </cell>
        </row>
        <row r="1635">
          <cell r="B1635" t="str">
            <v>&gt; Transport Peserta Daerah</v>
          </cell>
          <cell r="G1635">
            <v>126435000</v>
          </cell>
        </row>
        <row r="1636">
          <cell r="B1636" t="str">
            <v>&gt; Mataram-DKI Jakarta</v>
          </cell>
        </row>
        <row r="1637">
          <cell r="B1637" t="str">
            <v xml:space="preserve">    - Tiket</v>
          </cell>
          <cell r="D1637">
            <v>1</v>
          </cell>
          <cell r="E1637" t="str">
            <v>OK</v>
          </cell>
          <cell r="F1637">
            <v>3230000</v>
          </cell>
          <cell r="G1637">
            <v>3230000</v>
          </cell>
        </row>
        <row r="1638">
          <cell r="B1638" t="str">
            <v xml:space="preserve">    - Uang Taksi</v>
          </cell>
          <cell r="D1638">
            <v>1</v>
          </cell>
          <cell r="E1638" t="str">
            <v>OK</v>
          </cell>
          <cell r="F1638">
            <v>974000</v>
          </cell>
          <cell r="G1638">
            <v>974000</v>
          </cell>
        </row>
        <row r="1639">
          <cell r="B1639" t="str">
            <v>&gt; Denpasar-DKI Jakarta</v>
          </cell>
          <cell r="G1639">
            <v>0</v>
          </cell>
        </row>
        <row r="1640">
          <cell r="B1640" t="str">
            <v xml:space="preserve">    - Tiket</v>
          </cell>
          <cell r="D1640">
            <v>1</v>
          </cell>
          <cell r="E1640" t="str">
            <v>OK</v>
          </cell>
          <cell r="F1640">
            <v>3252000</v>
          </cell>
          <cell r="G1640">
            <v>3252000</v>
          </cell>
        </row>
        <row r="1641">
          <cell r="B1641" t="str">
            <v xml:space="preserve">    - Uang Taksi</v>
          </cell>
          <cell r="D1641">
            <v>1</v>
          </cell>
          <cell r="E1641" t="str">
            <v>OK</v>
          </cell>
          <cell r="F1641">
            <v>966000</v>
          </cell>
          <cell r="G1641">
            <v>966000</v>
          </cell>
        </row>
        <row r="1642">
          <cell r="B1642" t="str">
            <v>&gt; Palangkaraya-DKI Jakarta</v>
          </cell>
          <cell r="G1642">
            <v>0</v>
          </cell>
        </row>
        <row r="1643">
          <cell r="B1643" t="str">
            <v xml:space="preserve">    - Tiket</v>
          </cell>
          <cell r="D1643">
            <v>1</v>
          </cell>
          <cell r="E1643" t="str">
            <v>OK</v>
          </cell>
          <cell r="F1643">
            <v>2984000</v>
          </cell>
          <cell r="G1643">
            <v>2984000</v>
          </cell>
        </row>
        <row r="1644">
          <cell r="B1644" t="str">
            <v xml:space="preserve">    - Uang Taksi</v>
          </cell>
          <cell r="D1644">
            <v>1</v>
          </cell>
          <cell r="E1644" t="str">
            <v>OK</v>
          </cell>
          <cell r="F1644">
            <v>780000</v>
          </cell>
          <cell r="G1644">
            <v>780000</v>
          </cell>
        </row>
        <row r="1645">
          <cell r="B1645" t="str">
            <v>&gt; Pontianak-DKI Jakarta</v>
          </cell>
          <cell r="G1645">
            <v>0</v>
          </cell>
        </row>
        <row r="1646">
          <cell r="B1646" t="str">
            <v xml:space="preserve">    - Tiket</v>
          </cell>
          <cell r="D1646">
            <v>1</v>
          </cell>
          <cell r="E1646" t="str">
            <v>OK</v>
          </cell>
          <cell r="F1646">
            <v>2781000</v>
          </cell>
          <cell r="G1646">
            <v>2781000</v>
          </cell>
        </row>
        <row r="1647">
          <cell r="B1647" t="str">
            <v xml:space="preserve">    - Uang Taksi</v>
          </cell>
          <cell r="D1647">
            <v>1</v>
          </cell>
          <cell r="E1647" t="str">
            <v>OK</v>
          </cell>
          <cell r="F1647">
            <v>854000</v>
          </cell>
          <cell r="G1647">
            <v>854000</v>
          </cell>
        </row>
        <row r="1648">
          <cell r="B1648" t="str">
            <v>&gt; Palu-DKI Jakarta</v>
          </cell>
          <cell r="G1648">
            <v>0</v>
          </cell>
        </row>
        <row r="1649">
          <cell r="B1649" t="str">
            <v xml:space="preserve">    - Tiket</v>
          </cell>
          <cell r="D1649">
            <v>1</v>
          </cell>
          <cell r="E1649" t="str">
            <v>OK</v>
          </cell>
          <cell r="F1649">
            <v>5113000</v>
          </cell>
          <cell r="G1649">
            <v>5113000</v>
          </cell>
        </row>
        <row r="1650">
          <cell r="B1650" t="str">
            <v xml:space="preserve">    - Uang Taksi</v>
          </cell>
          <cell r="D1650">
            <v>1</v>
          </cell>
          <cell r="E1650" t="str">
            <v>OK</v>
          </cell>
          <cell r="F1650">
            <v>842000</v>
          </cell>
          <cell r="G1650">
            <v>842000</v>
          </cell>
        </row>
        <row r="1651">
          <cell r="B1651" t="str">
            <v>&gt; Manokwari-DKI Jakarta</v>
          </cell>
          <cell r="G1651">
            <v>0</v>
          </cell>
        </row>
        <row r="1652">
          <cell r="B1652" t="str">
            <v xml:space="preserve">    - Tiket</v>
          </cell>
          <cell r="D1652">
            <v>1</v>
          </cell>
          <cell r="E1652" t="str">
            <v>OK</v>
          </cell>
          <cell r="F1652">
            <v>10824000</v>
          </cell>
          <cell r="G1652">
            <v>10824000</v>
          </cell>
        </row>
        <row r="1653">
          <cell r="B1653" t="str">
            <v xml:space="preserve">    - Uang Taksi</v>
          </cell>
          <cell r="D1653">
            <v>1</v>
          </cell>
          <cell r="E1653" t="str">
            <v>OK</v>
          </cell>
          <cell r="F1653">
            <v>984000</v>
          </cell>
          <cell r="G1653">
            <v>984000</v>
          </cell>
        </row>
        <row r="1654">
          <cell r="B1654" t="str">
            <v>&gt; Manado-DKI Jakarta</v>
          </cell>
          <cell r="G1654">
            <v>0</v>
          </cell>
        </row>
        <row r="1655">
          <cell r="B1655" t="str">
            <v xml:space="preserve">    - Tiket</v>
          </cell>
          <cell r="D1655">
            <v>1</v>
          </cell>
          <cell r="E1655" t="str">
            <v>OK</v>
          </cell>
          <cell r="F1655">
            <v>5102000</v>
          </cell>
          <cell r="G1655">
            <v>5102000</v>
          </cell>
        </row>
        <row r="1656">
          <cell r="B1656" t="str">
            <v xml:space="preserve">    - Uang Taksi</v>
          </cell>
          <cell r="D1656">
            <v>1</v>
          </cell>
          <cell r="E1656" t="str">
            <v>OK</v>
          </cell>
          <cell r="F1656">
            <v>788000</v>
          </cell>
          <cell r="G1656">
            <v>788000</v>
          </cell>
        </row>
        <row r="1657">
          <cell r="B1657" t="str">
            <v>&gt; Mamuju-DKI Jakarta</v>
          </cell>
          <cell r="G1657">
            <v>0</v>
          </cell>
        </row>
        <row r="1658">
          <cell r="B1658" t="str">
            <v xml:space="preserve">    - Tiket</v>
          </cell>
          <cell r="D1658">
            <v>1</v>
          </cell>
          <cell r="E1658" t="str">
            <v>OK</v>
          </cell>
          <cell r="F1658">
            <v>4867000</v>
          </cell>
          <cell r="G1658">
            <v>4867000</v>
          </cell>
        </row>
        <row r="1659">
          <cell r="B1659" t="str">
            <v xml:space="preserve">    - Uang Taksi</v>
          </cell>
          <cell r="D1659">
            <v>1</v>
          </cell>
          <cell r="E1659" t="str">
            <v>OK</v>
          </cell>
          <cell r="F1659">
            <v>1138000</v>
          </cell>
          <cell r="G1659">
            <v>1138000</v>
          </cell>
        </row>
        <row r="1660">
          <cell r="B1660" t="str">
            <v>&gt; Makassar-DKI Jakarta</v>
          </cell>
          <cell r="G1660">
            <v>0</v>
          </cell>
        </row>
        <row r="1661">
          <cell r="B1661" t="str">
            <v xml:space="preserve">    - Tiket</v>
          </cell>
          <cell r="D1661">
            <v>1</v>
          </cell>
          <cell r="E1661" t="str">
            <v>OK</v>
          </cell>
          <cell r="F1661">
            <v>3829000</v>
          </cell>
          <cell r="G1661">
            <v>3829000</v>
          </cell>
        </row>
        <row r="1662">
          <cell r="B1662" t="str">
            <v xml:space="preserve">    - Uang Taksi</v>
          </cell>
          <cell r="D1662">
            <v>1</v>
          </cell>
          <cell r="E1662" t="str">
            <v>OK</v>
          </cell>
          <cell r="F1662">
            <v>886000</v>
          </cell>
          <cell r="G1662">
            <v>886000</v>
          </cell>
        </row>
        <row r="1663">
          <cell r="B1663" t="str">
            <v>&gt; Kupang-DKI Jakarta</v>
          </cell>
          <cell r="G1663">
            <v>0</v>
          </cell>
        </row>
        <row r="1664">
          <cell r="B1664" t="str">
            <v xml:space="preserve">    - Tiket</v>
          </cell>
          <cell r="D1664">
            <v>1</v>
          </cell>
          <cell r="E1664" t="str">
            <v>OK</v>
          </cell>
          <cell r="F1664">
            <v>5081000</v>
          </cell>
          <cell r="G1664">
            <v>5081000</v>
          </cell>
        </row>
        <row r="1665">
          <cell r="B1665" t="str">
            <v xml:space="preserve">    - Uang Taksi</v>
          </cell>
          <cell r="D1665">
            <v>1</v>
          </cell>
          <cell r="E1665" t="str">
            <v>OK</v>
          </cell>
          <cell r="F1665">
            <v>744000</v>
          </cell>
          <cell r="G1665">
            <v>744000</v>
          </cell>
        </row>
        <row r="1666">
          <cell r="B1666" t="str">
            <v>&gt; Kendari-DKI Jakarta</v>
          </cell>
          <cell r="G1666">
            <v>0</v>
          </cell>
        </row>
        <row r="1667">
          <cell r="B1667" t="str">
            <v xml:space="preserve">    - Tiket</v>
          </cell>
          <cell r="D1667">
            <v>1</v>
          </cell>
          <cell r="E1667" t="str">
            <v>OK</v>
          </cell>
          <cell r="F1667">
            <v>4182000</v>
          </cell>
          <cell r="G1667">
            <v>4182000</v>
          </cell>
        </row>
        <row r="1668">
          <cell r="B1668" t="str">
            <v xml:space="preserve">    - Uang Taksi</v>
          </cell>
          <cell r="D1668">
            <v>1</v>
          </cell>
          <cell r="E1668" t="str">
            <v>OK</v>
          </cell>
          <cell r="F1668">
            <v>854000</v>
          </cell>
          <cell r="G1668">
            <v>854000</v>
          </cell>
        </row>
        <row r="1669">
          <cell r="B1669" t="str">
            <v>&gt; Jayapura-DKI Jakarta</v>
          </cell>
          <cell r="G1669">
            <v>0</v>
          </cell>
        </row>
        <row r="1670">
          <cell r="B1670" t="str">
            <v xml:space="preserve">    - Tiket</v>
          </cell>
          <cell r="D1670">
            <v>1</v>
          </cell>
          <cell r="E1670" t="str">
            <v>OK</v>
          </cell>
          <cell r="F1670">
            <v>8193000</v>
          </cell>
          <cell r="G1670">
            <v>8193000</v>
          </cell>
        </row>
        <row r="1671">
          <cell r="B1671" t="str">
            <v xml:space="preserve">    - Uang Taksi</v>
          </cell>
          <cell r="D1671">
            <v>1</v>
          </cell>
          <cell r="E1671" t="str">
            <v>OK</v>
          </cell>
          <cell r="F1671">
            <v>1538000</v>
          </cell>
          <cell r="G1671">
            <v>1538000</v>
          </cell>
        </row>
        <row r="1672">
          <cell r="B1672" t="str">
            <v>&gt; Gorontalo-DKI Jakarta</v>
          </cell>
          <cell r="G1672">
            <v>0</v>
          </cell>
        </row>
        <row r="1673">
          <cell r="B1673" t="str">
            <v xml:space="preserve">    - Tiket</v>
          </cell>
          <cell r="D1673">
            <v>1</v>
          </cell>
          <cell r="E1673" t="str">
            <v>OK</v>
          </cell>
          <cell r="F1673">
            <v>4824000</v>
          </cell>
          <cell r="G1673">
            <v>4824000</v>
          </cell>
        </row>
        <row r="1674">
          <cell r="B1674" t="str">
            <v xml:space="preserve">    - Uang Taksi</v>
          </cell>
          <cell r="D1674">
            <v>1</v>
          </cell>
          <cell r="E1674" t="str">
            <v>OK</v>
          </cell>
          <cell r="F1674">
            <v>1038000</v>
          </cell>
          <cell r="G1674">
            <v>1038000</v>
          </cell>
        </row>
        <row r="1675">
          <cell r="B1675" t="str">
            <v>&gt; Banjarmasin-DKI Jakarta</v>
          </cell>
          <cell r="G1675">
            <v>0</v>
          </cell>
        </row>
        <row r="1676">
          <cell r="B1676" t="str">
            <v xml:space="preserve">    - Tiket</v>
          </cell>
          <cell r="D1676">
            <v>1</v>
          </cell>
          <cell r="E1676" t="str">
            <v>OK</v>
          </cell>
          <cell r="F1676">
            <v>3797000</v>
          </cell>
          <cell r="G1676">
            <v>3797000</v>
          </cell>
        </row>
        <row r="1677">
          <cell r="B1677" t="str">
            <v xml:space="preserve">    - Uang Taksi</v>
          </cell>
          <cell r="D1677">
            <v>1</v>
          </cell>
          <cell r="E1677" t="str">
            <v>OK</v>
          </cell>
          <cell r="F1677">
            <v>872000</v>
          </cell>
          <cell r="G1677">
            <v>872000</v>
          </cell>
        </row>
        <row r="1678">
          <cell r="B1678" t="str">
            <v>&gt; Samarinda-DKI Jakarta</v>
          </cell>
          <cell r="G1678">
            <v>0</v>
          </cell>
        </row>
        <row r="1679">
          <cell r="B1679" t="str">
            <v xml:space="preserve">    - Tiket</v>
          </cell>
          <cell r="D1679">
            <v>1</v>
          </cell>
          <cell r="E1679" t="str">
            <v>OK</v>
          </cell>
          <cell r="F1679">
            <v>3797000</v>
          </cell>
          <cell r="G1679">
            <v>3797000</v>
          </cell>
        </row>
        <row r="1680">
          <cell r="B1680" t="str">
            <v xml:space="preserve">    - Uang Taksi</v>
          </cell>
          <cell r="D1680">
            <v>1</v>
          </cell>
          <cell r="E1680" t="str">
            <v>OK</v>
          </cell>
          <cell r="F1680">
            <v>1578000</v>
          </cell>
          <cell r="G1680">
            <v>1578000</v>
          </cell>
        </row>
        <row r="1681">
          <cell r="B1681" t="str">
            <v>&gt; Ambon-DKI Jakarta</v>
          </cell>
          <cell r="G1681">
            <v>0</v>
          </cell>
        </row>
        <row r="1682">
          <cell r="B1682" t="str">
            <v xml:space="preserve">    - Tiket</v>
          </cell>
          <cell r="D1682">
            <v>1</v>
          </cell>
          <cell r="E1682" t="str">
            <v>OK</v>
          </cell>
          <cell r="F1682">
            <v>7081000</v>
          </cell>
          <cell r="G1682">
            <v>7081000</v>
          </cell>
        </row>
        <row r="1683">
          <cell r="B1683" t="str">
            <v xml:space="preserve">    - Uang Taksi</v>
          </cell>
          <cell r="D1683">
            <v>1</v>
          </cell>
          <cell r="E1683" t="str">
            <v>OK</v>
          </cell>
          <cell r="F1683">
            <v>1088000</v>
          </cell>
          <cell r="G1683">
            <v>1088000</v>
          </cell>
        </row>
        <row r="1684">
          <cell r="B1684" t="str">
            <v>&gt; Ternate-DKI Jakarta</v>
          </cell>
          <cell r="G1684">
            <v>0</v>
          </cell>
        </row>
        <row r="1685">
          <cell r="B1685" t="str">
            <v xml:space="preserve">    - Tiket</v>
          </cell>
          <cell r="D1685">
            <v>1</v>
          </cell>
          <cell r="E1685" t="str">
            <v>OK</v>
          </cell>
          <cell r="F1685">
            <v>6664000</v>
          </cell>
          <cell r="G1685">
            <v>6664000</v>
          </cell>
        </row>
        <row r="1686">
          <cell r="B1686" t="str">
            <v xml:space="preserve">    - Uang Taksi</v>
          </cell>
          <cell r="D1686">
            <v>1</v>
          </cell>
          <cell r="E1686" t="str">
            <v>OK</v>
          </cell>
          <cell r="F1686">
            <v>942000</v>
          </cell>
          <cell r="G1686">
            <v>942000</v>
          </cell>
        </row>
        <row r="1687">
          <cell r="B1687" t="str">
            <v>&gt; Tanjung Selor-DKI Jakarta</v>
          </cell>
          <cell r="G1687">
            <v>0</v>
          </cell>
        </row>
        <row r="1688">
          <cell r="B1688" t="str">
            <v xml:space="preserve">    - Tiket</v>
          </cell>
          <cell r="D1688">
            <v>1</v>
          </cell>
          <cell r="E1688" t="str">
            <v>OK</v>
          </cell>
          <cell r="F1688">
            <v>4057000</v>
          </cell>
          <cell r="G1688">
            <v>4057000</v>
          </cell>
        </row>
        <row r="1689">
          <cell r="B1689" t="str">
            <v xml:space="preserve">    - Uang Taksi</v>
          </cell>
          <cell r="D1689">
            <v>1</v>
          </cell>
          <cell r="E1689" t="str">
            <v>OK</v>
          </cell>
          <cell r="F1689">
            <v>948000</v>
          </cell>
          <cell r="G1689">
            <v>948000</v>
          </cell>
        </row>
        <row r="1690">
          <cell r="B1690" t="str">
            <v>&gt; UPT Balikpapan-DKI Jakarta</v>
          </cell>
          <cell r="G1690">
            <v>0</v>
          </cell>
        </row>
        <row r="1691">
          <cell r="B1691" t="str">
            <v xml:space="preserve">    - Tiket</v>
          </cell>
          <cell r="D1691">
            <v>1</v>
          </cell>
          <cell r="E1691" t="str">
            <v>OK</v>
          </cell>
          <cell r="F1691">
            <v>3797000</v>
          </cell>
          <cell r="G1691">
            <v>3797000</v>
          </cell>
        </row>
        <row r="1692">
          <cell r="B1692" t="str">
            <v xml:space="preserve">    - Uang Taksi</v>
          </cell>
          <cell r="D1692">
            <v>1</v>
          </cell>
          <cell r="E1692" t="str">
            <v>OK</v>
          </cell>
          <cell r="F1692">
            <v>1578000</v>
          </cell>
          <cell r="G1692">
            <v>1578000</v>
          </cell>
        </row>
        <row r="1693">
          <cell r="B1693" t="str">
            <v>&gt; UPT Lombok-DKI Jakarta</v>
          </cell>
          <cell r="G1693">
            <v>0</v>
          </cell>
        </row>
        <row r="1694">
          <cell r="B1694" t="str">
            <v xml:space="preserve">    - Tiket</v>
          </cell>
          <cell r="D1694">
            <v>1</v>
          </cell>
          <cell r="E1694" t="str">
            <v>OK</v>
          </cell>
          <cell r="F1694">
            <v>3230000</v>
          </cell>
          <cell r="G1694">
            <v>3230000</v>
          </cell>
        </row>
        <row r="1695">
          <cell r="B1695" t="str">
            <v xml:space="preserve">    - Uang Taksi</v>
          </cell>
          <cell r="D1695">
            <v>1</v>
          </cell>
          <cell r="E1695" t="str">
            <v>OK</v>
          </cell>
          <cell r="F1695">
            <v>974000</v>
          </cell>
          <cell r="G1695">
            <v>974000</v>
          </cell>
        </row>
        <row r="1696">
          <cell r="B1696" t="str">
            <v>&gt; UPT Makassar-DKI Jakarta</v>
          </cell>
          <cell r="G1696">
            <v>0</v>
          </cell>
        </row>
        <row r="1697">
          <cell r="B1697" t="str">
            <v xml:space="preserve">    - Tiket</v>
          </cell>
          <cell r="D1697">
            <v>1</v>
          </cell>
          <cell r="E1697" t="str">
            <v>OK</v>
          </cell>
          <cell r="F1697">
            <v>3829000</v>
          </cell>
          <cell r="G1697">
            <v>3829000</v>
          </cell>
        </row>
        <row r="1698">
          <cell r="B1698" t="str">
            <v xml:space="preserve">    - Uang Taksi</v>
          </cell>
          <cell r="D1698">
            <v>1</v>
          </cell>
          <cell r="E1698" t="str">
            <v>OK</v>
          </cell>
          <cell r="F1698">
            <v>886000</v>
          </cell>
          <cell r="G1698">
            <v>886000</v>
          </cell>
        </row>
        <row r="1699">
          <cell r="B1699" t="str">
            <v>&gt; UPT Banjarmasin-DKI Jakarta</v>
          </cell>
          <cell r="G1699">
            <v>0</v>
          </cell>
        </row>
        <row r="1700">
          <cell r="B1700" t="str">
            <v xml:space="preserve">    - Tiket</v>
          </cell>
          <cell r="D1700">
            <v>1</v>
          </cell>
          <cell r="E1700" t="str">
            <v>OK</v>
          </cell>
          <cell r="F1700">
            <v>3797000</v>
          </cell>
          <cell r="G1700">
            <v>3797000</v>
          </cell>
        </row>
        <row r="1701">
          <cell r="B1701" t="str">
            <v xml:space="preserve">    - Uang Taksi</v>
          </cell>
          <cell r="D1701">
            <v>1</v>
          </cell>
          <cell r="E1701" t="str">
            <v>OK</v>
          </cell>
          <cell r="F1701">
            <v>872000</v>
          </cell>
          <cell r="G1701">
            <v>872000</v>
          </cell>
        </row>
        <row r="1703">
          <cell r="B1703" t="str">
            <v>PENYUSUNAN LAPORAN BARANG MILIK HAJI TAHUN 2025 DAN PROSES PENGELOLAAN BMH DI ARAB SAUDI</v>
          </cell>
          <cell r="G1703">
            <v>424922000</v>
          </cell>
        </row>
        <row r="1704">
          <cell r="B1704" t="str">
            <v>Belanja Perjalanan Dinas Biasa - Luar Negeri</v>
          </cell>
        </row>
        <row r="1705">
          <cell r="B1705" t="str">
            <v xml:space="preserve">    -     Tiket Pejabat Eselon II</v>
          </cell>
          <cell r="D1705">
            <v>1</v>
          </cell>
          <cell r="E1705" t="str">
            <v>OK</v>
          </cell>
          <cell r="F1705">
            <v>45000000</v>
          </cell>
          <cell r="G1705">
            <v>45000000</v>
          </cell>
        </row>
        <row r="1706">
          <cell r="B1706" t="str">
            <v xml:space="preserve">    -     Tiket Pejabat Eselon III kebawah</v>
          </cell>
          <cell r="D1706">
            <v>4</v>
          </cell>
          <cell r="E1706" t="str">
            <v>OK</v>
          </cell>
          <cell r="F1706">
            <v>33000000</v>
          </cell>
          <cell r="G1706">
            <v>132000000</v>
          </cell>
        </row>
        <row r="1707">
          <cell r="B1707" t="str">
            <v xml:space="preserve">    -     Uang Harian Golongan C</v>
          </cell>
          <cell r="C1707" t="str">
            <v>(1 ORG x 8 Hr)</v>
          </cell>
          <cell r="D1707">
            <v>8</v>
          </cell>
          <cell r="E1707" t="str">
            <v>OH</v>
          </cell>
          <cell r="F1707">
            <v>6010000</v>
          </cell>
          <cell r="G1707">
            <v>48080000</v>
          </cell>
        </row>
        <row r="1708">
          <cell r="B1708" t="str">
            <v xml:space="preserve">    -     Uang Harian Golongan C (40%)</v>
          </cell>
          <cell r="C1708" t="str">
            <v>(1 ORG x 2 Hr)</v>
          </cell>
          <cell r="D1708">
            <v>2</v>
          </cell>
          <cell r="E1708" t="str">
            <v>OH</v>
          </cell>
          <cell r="F1708">
            <v>2404000</v>
          </cell>
          <cell r="G1708">
            <v>4808000</v>
          </cell>
        </row>
        <row r="1709">
          <cell r="B1709" t="str">
            <v xml:space="preserve">    -     Uang Harian Golongan C</v>
          </cell>
          <cell r="C1709" t="str">
            <v>(1 ORG x 8 Hr)</v>
          </cell>
          <cell r="D1709">
            <v>8</v>
          </cell>
          <cell r="E1709" t="str">
            <v>OH</v>
          </cell>
          <cell r="F1709">
            <v>5376000</v>
          </cell>
          <cell r="G1709">
            <v>43008000</v>
          </cell>
        </row>
        <row r="1710">
          <cell r="B1710" t="str">
            <v xml:space="preserve">    -     Uang Harian Golongan C (40%)</v>
          </cell>
          <cell r="C1710" t="str">
            <v>(1 ORG x 2 Hr)</v>
          </cell>
          <cell r="D1710">
            <v>2</v>
          </cell>
          <cell r="E1710" t="str">
            <v>OH</v>
          </cell>
          <cell r="F1710">
            <v>2150000</v>
          </cell>
          <cell r="G1710">
            <v>4300000</v>
          </cell>
        </row>
        <row r="1711">
          <cell r="B1711" t="str">
            <v xml:space="preserve">    -     Uang Harian Golongan D</v>
          </cell>
          <cell r="C1711" t="str">
            <v>(3 ORG x 8 Hr)</v>
          </cell>
          <cell r="D1711">
            <v>24</v>
          </cell>
          <cell r="E1711" t="str">
            <v>OH</v>
          </cell>
          <cell r="F1711">
            <v>4741000</v>
          </cell>
          <cell r="G1711">
            <v>113784000</v>
          </cell>
        </row>
        <row r="1712">
          <cell r="B1712" t="str">
            <v xml:space="preserve">    -     Uang Harian Golongan D (40%)</v>
          </cell>
          <cell r="C1712" t="str">
            <v>(3 ORG x 2 Hr)</v>
          </cell>
          <cell r="D1712">
            <v>6</v>
          </cell>
          <cell r="E1712" t="str">
            <v>OH</v>
          </cell>
          <cell r="F1712">
            <v>1897000</v>
          </cell>
          <cell r="G1712">
            <v>11382000</v>
          </cell>
        </row>
        <row r="1713">
          <cell r="B1713" t="str">
            <v xml:space="preserve">    -     Uang Taksi  </v>
          </cell>
          <cell r="D1713">
            <v>5</v>
          </cell>
          <cell r="E1713" t="str">
            <v>ORG</v>
          </cell>
          <cell r="F1713">
            <v>512000</v>
          </cell>
          <cell r="G1713">
            <v>2560000</v>
          </cell>
        </row>
        <row r="1714">
          <cell r="B1714" t="str">
            <v xml:space="preserve">    -     Visa</v>
          </cell>
          <cell r="D1714">
            <v>5</v>
          </cell>
          <cell r="E1714" t="str">
            <v>ORG</v>
          </cell>
          <cell r="F1714">
            <v>4000000</v>
          </cell>
          <cell r="G1714">
            <v>20000000</v>
          </cell>
        </row>
        <row r="1716">
          <cell r="B1716" t="str">
            <v>FGD FINALISASI KOMPILASI LAPORAN BMH TAHUN 2025</v>
          </cell>
          <cell r="G1716">
            <v>73674000</v>
          </cell>
        </row>
        <row r="1717">
          <cell r="B1717" t="str">
            <v>Belanja Bahan</v>
          </cell>
          <cell r="G1717">
            <v>1000000</v>
          </cell>
        </row>
        <row r="1718">
          <cell r="B1718" t="str">
            <v xml:space="preserve">    -     Pencetakan spanduk</v>
          </cell>
          <cell r="C1718" t="str">
            <v>(1 Set x 2 Keg)</v>
          </cell>
          <cell r="D1718">
            <v>2</v>
          </cell>
          <cell r="E1718" t="str">
            <v>PKT</v>
          </cell>
          <cell r="F1718">
            <v>500000</v>
          </cell>
          <cell r="G1718">
            <v>1000000</v>
          </cell>
        </row>
        <row r="1719">
          <cell r="B1719" t="str">
            <v>Belanja Perjalanan Dinas Paket Meeting Dalam Kota</v>
          </cell>
          <cell r="G1719">
            <v>62274000</v>
          </cell>
        </row>
        <row r="1720">
          <cell r="B1720" t="str">
            <v>&gt; FGD FINALISASI</v>
          </cell>
        </row>
        <row r="1721">
          <cell r="B1721" t="str">
            <v xml:space="preserve">    &gt;&gt;     UANG HARIAN FULLDAY DKI JAKARTA :</v>
          </cell>
        </row>
        <row r="1722">
          <cell r="B1722" t="str">
            <v xml:space="preserve">    -     Uang Harian Panitia</v>
          </cell>
          <cell r="C1722" t="str">
            <v>(3 ORG x 2 KL)</v>
          </cell>
          <cell r="D1722">
            <v>60</v>
          </cell>
          <cell r="E1722" t="str">
            <v>OH</v>
          </cell>
          <cell r="F1722">
            <v>130000</v>
          </cell>
          <cell r="G1722">
            <v>7800000</v>
          </cell>
        </row>
        <row r="1723">
          <cell r="B1723" t="str">
            <v xml:space="preserve">    -     Uang Harian Peserta </v>
          </cell>
          <cell r="C1723" t="str">
            <v>(30 ORG x 2 KL)</v>
          </cell>
          <cell r="D1723">
            <v>60</v>
          </cell>
          <cell r="E1723" t="str">
            <v>OH</v>
          </cell>
          <cell r="F1723">
            <v>130000</v>
          </cell>
          <cell r="G1723">
            <v>7800000</v>
          </cell>
        </row>
        <row r="1724">
          <cell r="B1724" t="str">
            <v xml:space="preserve">    &gt;&gt;     FULLDAY DKI JAKARTA :</v>
          </cell>
        </row>
        <row r="1725">
          <cell r="B1725" t="str">
            <v xml:space="preserve">    -     Fullday Panitia  </v>
          </cell>
          <cell r="C1725" t="str">
            <v>(3 ORG x 2 KL)</v>
          </cell>
          <cell r="D1725">
            <v>6</v>
          </cell>
          <cell r="E1725" t="str">
            <v>OH</v>
          </cell>
          <cell r="F1725">
            <v>455000</v>
          </cell>
          <cell r="G1725">
            <v>2730000</v>
          </cell>
        </row>
        <row r="1726">
          <cell r="B1726" t="str">
            <v xml:space="preserve">    -     Fullday Peserta </v>
          </cell>
          <cell r="C1726" t="str">
            <v>(30 ORG x 2 KL)</v>
          </cell>
          <cell r="D1726">
            <v>60</v>
          </cell>
          <cell r="E1726" t="str">
            <v>OH</v>
          </cell>
          <cell r="F1726">
            <v>455000</v>
          </cell>
          <cell r="G1726">
            <v>27300000</v>
          </cell>
        </row>
        <row r="1727">
          <cell r="B1727" t="str">
            <v xml:space="preserve">    -     Fullday Narsum setara eselon II </v>
          </cell>
          <cell r="C1727" t="str">
            <v>(1 ORG x 2 KL)</v>
          </cell>
          <cell r="D1727">
            <v>2</v>
          </cell>
          <cell r="E1727" t="str">
            <v>OH</v>
          </cell>
          <cell r="F1727">
            <v>667000</v>
          </cell>
          <cell r="G1727">
            <v>1334000</v>
          </cell>
        </row>
        <row r="1728">
          <cell r="B1728" t="str">
            <v xml:space="preserve">    -     Fullday Narsum setara eselon III</v>
          </cell>
          <cell r="C1728" t="str">
            <v>(1 ORG x 2 KL)</v>
          </cell>
          <cell r="D1728">
            <v>2</v>
          </cell>
          <cell r="E1728" t="str">
            <v>OH</v>
          </cell>
          <cell r="F1728">
            <v>455000</v>
          </cell>
          <cell r="G1728">
            <v>910000</v>
          </cell>
        </row>
        <row r="1729">
          <cell r="B1729" t="str">
            <v xml:space="preserve">    -     Fullday Moderator setara eselon III kebawah</v>
          </cell>
          <cell r="C1729" t="str">
            <v>(2 ORG x 2 KL)</v>
          </cell>
          <cell r="D1729">
            <v>4</v>
          </cell>
          <cell r="E1729" t="str">
            <v>OH</v>
          </cell>
          <cell r="F1729">
            <v>455000</v>
          </cell>
          <cell r="G1729">
            <v>1820000</v>
          </cell>
        </row>
        <row r="1730">
          <cell r="B1730" t="str">
            <v xml:space="preserve">    &gt;&gt;     TRANSPORT DKI JAKARTA:</v>
          </cell>
        </row>
        <row r="1731">
          <cell r="B1731" t="str">
            <v xml:space="preserve">    -     Transport Panitia  </v>
          </cell>
          <cell r="C1731" t="str">
            <v>(3 ORG x 2 KL)</v>
          </cell>
          <cell r="D1731">
            <v>6</v>
          </cell>
          <cell r="E1731" t="str">
            <v>OK</v>
          </cell>
          <cell r="F1731">
            <v>170000</v>
          </cell>
          <cell r="G1731">
            <v>1020000</v>
          </cell>
        </row>
        <row r="1732">
          <cell r="B1732" t="str">
            <v xml:space="preserve">    -     Transport Peserta </v>
          </cell>
          <cell r="C1732" t="str">
            <v>(30 ORG x 2 KL)</v>
          </cell>
          <cell r="D1732">
            <v>60</v>
          </cell>
          <cell r="E1732" t="str">
            <v>OK</v>
          </cell>
          <cell r="F1732">
            <v>170000</v>
          </cell>
          <cell r="G1732">
            <v>10200000</v>
          </cell>
        </row>
        <row r="1733">
          <cell r="B1733" t="str">
            <v xml:space="preserve">    -     Transport Narasumber/Pembahas Instansi lain  </v>
          </cell>
          <cell r="C1733" t="str">
            <v>(2 ORG x 2 KL)</v>
          </cell>
          <cell r="D1733">
            <v>4</v>
          </cell>
          <cell r="E1733" t="str">
            <v>OK</v>
          </cell>
          <cell r="F1733">
            <v>170000</v>
          </cell>
          <cell r="G1733">
            <v>680000</v>
          </cell>
        </row>
        <row r="1734">
          <cell r="B1734" t="str">
            <v xml:space="preserve">    -     Transport Moderator</v>
          </cell>
          <cell r="C1734" t="str">
            <v>(2 ORG x 2 KL)</v>
          </cell>
          <cell r="D1734">
            <v>4</v>
          </cell>
          <cell r="E1734" t="str">
            <v>OK</v>
          </cell>
          <cell r="F1734">
            <v>170000</v>
          </cell>
          <cell r="G1734">
            <v>680000</v>
          </cell>
        </row>
        <row r="1735">
          <cell r="B1735" t="str">
            <v>Belanja Jasa Profesi</v>
          </cell>
          <cell r="G1735">
            <v>10400000</v>
          </cell>
        </row>
        <row r="1736">
          <cell r="B1736" t="str">
            <v>&gt; FGD FINALISASI</v>
          </cell>
        </row>
        <row r="1737">
          <cell r="B1737" t="str">
            <v xml:space="preserve">    -     Narasumber eselon II /Yang Disetarakan</v>
          </cell>
          <cell r="C1737" t="str">
            <v>(1 ORG x 2 JPL x 2 KL)</v>
          </cell>
          <cell r="D1737">
            <v>4</v>
          </cell>
          <cell r="E1737" t="str">
            <v>OJ</v>
          </cell>
          <cell r="F1737">
            <v>1000000</v>
          </cell>
          <cell r="G1737">
            <v>4000000</v>
          </cell>
        </row>
        <row r="1738">
          <cell r="B1738" t="str">
            <v xml:space="preserve">    -     Narasumber Eselon III kebawah / Yang Disetarakan</v>
          </cell>
          <cell r="C1738" t="str">
            <v>(1 ORG x 2 JPL x 2 KL)</v>
          </cell>
          <cell r="D1738">
            <v>4</v>
          </cell>
          <cell r="E1738" t="str">
            <v>OK</v>
          </cell>
          <cell r="F1738">
            <v>900000</v>
          </cell>
          <cell r="G1738">
            <v>3600000</v>
          </cell>
        </row>
        <row r="1739">
          <cell r="B1739" t="str">
            <v xml:space="preserve">    -     Moderator</v>
          </cell>
          <cell r="C1739" t="str">
            <v>(2 ORG x 1 KL x 2 KL)</v>
          </cell>
          <cell r="D1739">
            <v>4</v>
          </cell>
          <cell r="E1739" t="str">
            <v>OK</v>
          </cell>
          <cell r="F1739">
            <v>700000</v>
          </cell>
          <cell r="G1739">
            <v>2800000</v>
          </cell>
        </row>
        <row r="1741">
          <cell r="B1741" t="str">
            <v>Monitoring dan Evaluasi Perencanaan Anggaran Operasional dan Pengelolaan Aset Haji</v>
          </cell>
          <cell r="D1741">
            <v>5</v>
          </cell>
          <cell r="E1741" t="str">
            <v>Dokumen</v>
          </cell>
          <cell r="G1741">
            <v>1971060000</v>
          </cell>
        </row>
        <row r="1742">
          <cell r="B1742" t="str">
            <v>Koordinasi Penyusunan Alokasi Anggaran Operasional Haji Tahun 2025 M</v>
          </cell>
          <cell r="G1742">
            <v>623428000</v>
          </cell>
        </row>
        <row r="1743">
          <cell r="B1743" t="str">
            <v>Belanja Perjalanan Dinas Biasa</v>
          </cell>
          <cell r="E1743" t="str">
            <v/>
          </cell>
        </row>
        <row r="1744">
          <cell r="B1744" t="str">
            <v>&gt; JAKARTA-BANTEN</v>
          </cell>
          <cell r="E1744" t="str">
            <v/>
          </cell>
        </row>
        <row r="1745">
          <cell r="B1745" t="str">
            <v xml:space="preserve">    -     Transport  [2 ORG x 1 KL]</v>
          </cell>
          <cell r="D1745">
            <v>2</v>
          </cell>
          <cell r="E1745" t="str">
            <v>KL</v>
          </cell>
          <cell r="F1745">
            <v>572000</v>
          </cell>
          <cell r="G1745">
            <v>1144000</v>
          </cell>
        </row>
        <row r="1746">
          <cell r="B1746" t="str">
            <v xml:space="preserve">    -     Uang Harian  [2 ORG x 3 HR]</v>
          </cell>
          <cell r="D1746">
            <v>6</v>
          </cell>
          <cell r="E1746" t="str">
            <v>OH</v>
          </cell>
          <cell r="F1746">
            <v>370000</v>
          </cell>
          <cell r="G1746">
            <v>2220000</v>
          </cell>
        </row>
        <row r="1747">
          <cell r="B1747" t="str">
            <v xml:space="preserve">    -     Uang Penginapan  [2 ORG x 2 HR]</v>
          </cell>
          <cell r="D1747">
            <v>4</v>
          </cell>
          <cell r="E1747" t="str">
            <v>OH</v>
          </cell>
          <cell r="F1747">
            <v>724000</v>
          </cell>
          <cell r="G1747">
            <v>2896000</v>
          </cell>
        </row>
        <row r="1748">
          <cell r="B1748" t="str">
            <v>&gt; JAKARTA-JAWA BARAT PP</v>
          </cell>
          <cell r="E1748" t="str">
            <v/>
          </cell>
        </row>
        <row r="1749">
          <cell r="B1749" t="str">
            <v xml:space="preserve">    -     Transport  [2 ORG x 1 KL]</v>
          </cell>
          <cell r="D1749">
            <v>2</v>
          </cell>
          <cell r="E1749" t="str">
            <v>KL</v>
          </cell>
          <cell r="F1749">
            <v>600000</v>
          </cell>
          <cell r="G1749">
            <v>1200000</v>
          </cell>
        </row>
        <row r="1750">
          <cell r="B1750" t="str">
            <v xml:space="preserve">    -     Uang Harian  [2 ORG x 3 HR]</v>
          </cell>
          <cell r="D1750">
            <v>6</v>
          </cell>
          <cell r="E1750" t="str">
            <v>OH</v>
          </cell>
          <cell r="F1750">
            <v>430000</v>
          </cell>
          <cell r="G1750">
            <v>2580000</v>
          </cell>
        </row>
        <row r="1751">
          <cell r="B1751" t="str">
            <v xml:space="preserve">    -     Uang Penginapan  [2 ORG x 2 HR]</v>
          </cell>
          <cell r="D1751">
            <v>4</v>
          </cell>
          <cell r="E1751" t="str">
            <v>OH</v>
          </cell>
          <cell r="F1751">
            <v>686000</v>
          </cell>
          <cell r="G1751">
            <v>2744000</v>
          </cell>
        </row>
        <row r="1752">
          <cell r="B1752" t="str">
            <v>&gt; JAKARTA-JAWA TENGAH PP</v>
          </cell>
          <cell r="E1752" t="str">
            <v/>
          </cell>
        </row>
        <row r="1753">
          <cell r="B1753" t="str">
            <v xml:space="preserve">    -     Tiket  [2 ORG x 1 KL]</v>
          </cell>
          <cell r="D1753">
            <v>2</v>
          </cell>
          <cell r="E1753" t="str">
            <v>KL</v>
          </cell>
          <cell r="F1753">
            <v>2182000</v>
          </cell>
          <cell r="G1753">
            <v>4364000</v>
          </cell>
        </row>
        <row r="1754">
          <cell r="B1754" t="str">
            <v xml:space="preserve">    -     Transport  [2 ORG x 2 KL]</v>
          </cell>
          <cell r="D1754">
            <v>4</v>
          </cell>
          <cell r="E1754" t="str">
            <v>KL</v>
          </cell>
          <cell r="F1754">
            <v>346000</v>
          </cell>
          <cell r="G1754">
            <v>1384000</v>
          </cell>
        </row>
        <row r="1755">
          <cell r="B1755" t="str">
            <v xml:space="preserve">    -     Uang Harian  [2 ORG x 3 HR]</v>
          </cell>
          <cell r="D1755">
            <v>6</v>
          </cell>
          <cell r="E1755" t="str">
            <v>OH</v>
          </cell>
          <cell r="F1755">
            <v>370000</v>
          </cell>
          <cell r="G1755">
            <v>2220000</v>
          </cell>
        </row>
        <row r="1756">
          <cell r="B1756" t="str">
            <v xml:space="preserve">    -     Uang Penginapan  [2 ORG x 2 HR]</v>
          </cell>
          <cell r="D1756">
            <v>4</v>
          </cell>
          <cell r="E1756" t="str">
            <v>OH</v>
          </cell>
          <cell r="F1756">
            <v>750000</v>
          </cell>
          <cell r="G1756">
            <v>3000000</v>
          </cell>
        </row>
        <row r="1757">
          <cell r="B1757" t="str">
            <v>&gt; JAKARTA-YOGYAKARTA PP</v>
          </cell>
          <cell r="E1757" t="str">
            <v/>
          </cell>
        </row>
        <row r="1758">
          <cell r="B1758" t="str">
            <v xml:space="preserve">    -     Tiket  [2 ORG x 1 KL]</v>
          </cell>
          <cell r="D1758">
            <v>2</v>
          </cell>
          <cell r="E1758" t="str">
            <v>KL</v>
          </cell>
          <cell r="F1758">
            <v>2268000</v>
          </cell>
          <cell r="G1758">
            <v>4536000</v>
          </cell>
        </row>
        <row r="1759">
          <cell r="B1759" t="str">
            <v xml:space="preserve">    -     Transport  [2 ORG x 2 KL]</v>
          </cell>
          <cell r="D1759">
            <v>4</v>
          </cell>
          <cell r="E1759" t="str">
            <v>KL</v>
          </cell>
          <cell r="F1759">
            <v>523000</v>
          </cell>
          <cell r="G1759">
            <v>2092000</v>
          </cell>
        </row>
        <row r="1760">
          <cell r="B1760" t="str">
            <v xml:space="preserve">    -     Uang Harian  [2 ORG x 3 HR]</v>
          </cell>
          <cell r="D1760">
            <v>6</v>
          </cell>
          <cell r="E1760" t="str">
            <v>OH</v>
          </cell>
          <cell r="F1760">
            <v>420000</v>
          </cell>
          <cell r="G1760">
            <v>2520000</v>
          </cell>
        </row>
        <row r="1761">
          <cell r="B1761" t="str">
            <v xml:space="preserve">    -     Uang Penginapan  [2 ORG x 2 HR]</v>
          </cell>
          <cell r="D1761">
            <v>4</v>
          </cell>
          <cell r="E1761" t="str">
            <v>OH</v>
          </cell>
          <cell r="F1761">
            <v>845000</v>
          </cell>
          <cell r="G1761">
            <v>3380000</v>
          </cell>
        </row>
        <row r="1762">
          <cell r="B1762" t="str">
            <v>&gt; JAKARTA-JAWA TIMUR PP</v>
          </cell>
          <cell r="E1762" t="str">
            <v/>
          </cell>
        </row>
        <row r="1763">
          <cell r="B1763" t="str">
            <v xml:space="preserve">    -     Tiket  [2 ORG x 1 KL]</v>
          </cell>
          <cell r="D1763">
            <v>2</v>
          </cell>
          <cell r="E1763" t="str">
            <v>KL</v>
          </cell>
          <cell r="F1763">
            <v>2674000</v>
          </cell>
          <cell r="G1763">
            <v>5348000</v>
          </cell>
        </row>
        <row r="1764">
          <cell r="B1764" t="str">
            <v xml:space="preserve">    -     Transport  [2 ORG x 2 KL]</v>
          </cell>
          <cell r="D1764">
            <v>4</v>
          </cell>
          <cell r="E1764" t="str">
            <v>KL</v>
          </cell>
          <cell r="F1764">
            <v>489000</v>
          </cell>
          <cell r="G1764">
            <v>1956000</v>
          </cell>
        </row>
        <row r="1765">
          <cell r="B1765" t="str">
            <v xml:space="preserve">    -     Uang Harian  [2 ORG x 3 HR]</v>
          </cell>
          <cell r="D1765">
            <v>6</v>
          </cell>
          <cell r="E1765" t="str">
            <v>OH</v>
          </cell>
          <cell r="F1765">
            <v>410000</v>
          </cell>
          <cell r="G1765">
            <v>2460000</v>
          </cell>
        </row>
        <row r="1766">
          <cell r="B1766" t="str">
            <v xml:space="preserve">    -     Uang Penginapan  [2 ORG x 2 HR]</v>
          </cell>
          <cell r="D1766">
            <v>4</v>
          </cell>
          <cell r="E1766" t="str">
            <v>OH</v>
          </cell>
          <cell r="F1766">
            <v>814000</v>
          </cell>
          <cell r="G1766">
            <v>3256000</v>
          </cell>
        </row>
        <row r="1767">
          <cell r="B1767" t="str">
            <v>&gt; JAKARTA-ACEH  PP</v>
          </cell>
          <cell r="E1767" t="str">
            <v/>
          </cell>
        </row>
        <row r="1768">
          <cell r="B1768" t="str">
            <v xml:space="preserve">    -     Tiket  [2 ORG x 1 KL]</v>
          </cell>
          <cell r="D1768">
            <v>2</v>
          </cell>
          <cell r="E1768" t="str">
            <v>KL</v>
          </cell>
          <cell r="F1768">
            <v>4492000</v>
          </cell>
          <cell r="G1768">
            <v>8984000</v>
          </cell>
        </row>
        <row r="1769">
          <cell r="B1769" t="str">
            <v xml:space="preserve">    -     Transport  [2 ORG x 2 KL]</v>
          </cell>
          <cell r="D1769">
            <v>4</v>
          </cell>
          <cell r="E1769" t="str">
            <v>KL</v>
          </cell>
          <cell r="F1769">
            <v>383000</v>
          </cell>
          <cell r="G1769">
            <v>1532000</v>
          </cell>
        </row>
        <row r="1770">
          <cell r="B1770" t="str">
            <v xml:space="preserve">    -     Uang Harian  [2 ORG x 3 HR]</v>
          </cell>
          <cell r="D1770">
            <v>6</v>
          </cell>
          <cell r="E1770" t="str">
            <v>OH</v>
          </cell>
          <cell r="F1770">
            <v>360000</v>
          </cell>
          <cell r="G1770">
            <v>2160000</v>
          </cell>
        </row>
        <row r="1771">
          <cell r="B1771" t="str">
            <v xml:space="preserve">    -     Uang Penginapan  [2 ORG x 2 HR]</v>
          </cell>
          <cell r="D1771">
            <v>4</v>
          </cell>
          <cell r="E1771" t="str">
            <v>OH</v>
          </cell>
          <cell r="F1771">
            <v>770000</v>
          </cell>
          <cell r="G1771">
            <v>3080000</v>
          </cell>
        </row>
        <row r="1772">
          <cell r="B1772" t="str">
            <v>&gt; JAKARTA-KEPULAUAN RIAU PP</v>
          </cell>
          <cell r="E1772" t="str">
            <v/>
          </cell>
        </row>
        <row r="1773">
          <cell r="B1773" t="str">
            <v xml:space="preserve">    -     Tiket  [2 ORG x 1 KL]</v>
          </cell>
          <cell r="D1773">
            <v>2</v>
          </cell>
          <cell r="E1773" t="str">
            <v>KL</v>
          </cell>
          <cell r="F1773">
            <v>2888000</v>
          </cell>
          <cell r="G1773">
            <v>5776000</v>
          </cell>
        </row>
        <row r="1774">
          <cell r="B1774" t="str">
            <v xml:space="preserve">    -     Transport  [2 ORG x 2 KL]</v>
          </cell>
          <cell r="D1774">
            <v>4</v>
          </cell>
          <cell r="E1774" t="str">
            <v>KL</v>
          </cell>
          <cell r="F1774">
            <v>421000</v>
          </cell>
          <cell r="G1774">
            <v>1684000</v>
          </cell>
        </row>
        <row r="1775">
          <cell r="B1775" t="str">
            <v xml:space="preserve">    -     Uang Harian  [2 ORG x 3 HR]</v>
          </cell>
          <cell r="D1775">
            <v>6</v>
          </cell>
          <cell r="E1775" t="str">
            <v>OH</v>
          </cell>
          <cell r="F1775">
            <v>370000</v>
          </cell>
          <cell r="G1775">
            <v>2220000</v>
          </cell>
        </row>
        <row r="1776">
          <cell r="B1776" t="str">
            <v xml:space="preserve">    -     Uang Penginapan  [2 ORG x 2 HR]</v>
          </cell>
          <cell r="D1776">
            <v>4</v>
          </cell>
          <cell r="E1776" t="str">
            <v>OH</v>
          </cell>
          <cell r="F1776">
            <v>792000</v>
          </cell>
          <cell r="G1776">
            <v>3168000</v>
          </cell>
        </row>
        <row r="1777">
          <cell r="B1777" t="str">
            <v>&gt; JAKARTA-SUMATERA UTARA PP</v>
          </cell>
          <cell r="E1777" t="str">
            <v/>
          </cell>
        </row>
        <row r="1778">
          <cell r="B1778" t="str">
            <v xml:space="preserve">    -     Tiket  [2 ORG x 1 KL]</v>
          </cell>
          <cell r="D1778">
            <v>2</v>
          </cell>
          <cell r="E1778" t="str">
            <v>KL</v>
          </cell>
          <cell r="F1778">
            <v>3808000</v>
          </cell>
          <cell r="G1778">
            <v>7616000</v>
          </cell>
        </row>
        <row r="1779">
          <cell r="B1779" t="str">
            <v xml:space="preserve">    -     Transport  [2 ORG x 2 KL]</v>
          </cell>
          <cell r="D1779">
            <v>4</v>
          </cell>
          <cell r="E1779" t="str">
            <v>KL</v>
          </cell>
          <cell r="F1779">
            <v>564000</v>
          </cell>
          <cell r="G1779">
            <v>2256000</v>
          </cell>
        </row>
        <row r="1780">
          <cell r="B1780" t="str">
            <v xml:space="preserve">    -     Uang Harian  [2 ORG x 3 HR]</v>
          </cell>
          <cell r="D1780">
            <v>6</v>
          </cell>
          <cell r="E1780" t="str">
            <v>OH</v>
          </cell>
          <cell r="F1780">
            <v>370000</v>
          </cell>
          <cell r="G1780">
            <v>2220000</v>
          </cell>
        </row>
        <row r="1781">
          <cell r="B1781" t="str">
            <v xml:space="preserve">    -     Uang Penginapan  [2 ORG x 2 HR]</v>
          </cell>
          <cell r="D1781">
            <v>4</v>
          </cell>
          <cell r="E1781" t="str">
            <v>OH</v>
          </cell>
          <cell r="F1781">
            <v>699000</v>
          </cell>
          <cell r="G1781">
            <v>2796000</v>
          </cell>
        </row>
        <row r="1782">
          <cell r="B1782" t="str">
            <v>&gt; JAKARTA-SUMATERA BARAT  PP</v>
          </cell>
          <cell r="E1782" t="str">
            <v/>
          </cell>
        </row>
        <row r="1783">
          <cell r="B1783" t="str">
            <v xml:space="preserve">    -     Tiket  [2 ORG x 1 KL]</v>
          </cell>
          <cell r="D1783">
            <v>2</v>
          </cell>
          <cell r="E1783" t="str">
            <v>KL</v>
          </cell>
          <cell r="F1783">
            <v>2952000</v>
          </cell>
          <cell r="G1783">
            <v>5904000</v>
          </cell>
        </row>
        <row r="1784">
          <cell r="B1784" t="str">
            <v xml:space="preserve">    -     Transport  [2 ORG x 2 KL]</v>
          </cell>
          <cell r="D1784">
            <v>4</v>
          </cell>
          <cell r="E1784" t="str">
            <v>KL</v>
          </cell>
          <cell r="F1784">
            <v>446000</v>
          </cell>
          <cell r="G1784">
            <v>1784000</v>
          </cell>
        </row>
        <row r="1785">
          <cell r="B1785" t="str">
            <v xml:space="preserve">    -     Uang Harian  [2 ORG x 3 HR]</v>
          </cell>
          <cell r="D1785">
            <v>6</v>
          </cell>
          <cell r="E1785" t="str">
            <v>OH</v>
          </cell>
          <cell r="F1785">
            <v>380000</v>
          </cell>
          <cell r="G1785">
            <v>2280000</v>
          </cell>
        </row>
        <row r="1786">
          <cell r="B1786" t="str">
            <v xml:space="preserve">    -     Uang Penginapan  [2 ORG x 2 HR]</v>
          </cell>
          <cell r="D1786">
            <v>4</v>
          </cell>
          <cell r="E1786" t="str">
            <v>OH</v>
          </cell>
          <cell r="F1786">
            <v>701000</v>
          </cell>
          <cell r="G1786">
            <v>2804000</v>
          </cell>
        </row>
        <row r="1787">
          <cell r="B1787" t="str">
            <v>&gt; JAKARTA-JAMBI PP</v>
          </cell>
          <cell r="E1787" t="str">
            <v/>
          </cell>
        </row>
        <row r="1788">
          <cell r="B1788" t="str">
            <v xml:space="preserve">    -     Tiket  [2 ORG x 1 KL]</v>
          </cell>
          <cell r="D1788">
            <v>2</v>
          </cell>
          <cell r="E1788" t="str">
            <v>KL</v>
          </cell>
          <cell r="F1788">
            <v>2460000</v>
          </cell>
          <cell r="G1788">
            <v>4920000</v>
          </cell>
        </row>
        <row r="1789">
          <cell r="B1789" t="str">
            <v xml:space="preserve">    -     Transport  [2 ORG x 2 KL]</v>
          </cell>
          <cell r="D1789">
            <v>4</v>
          </cell>
          <cell r="E1789" t="str">
            <v>KL</v>
          </cell>
          <cell r="F1789">
            <v>403000</v>
          </cell>
          <cell r="G1789">
            <v>1612000</v>
          </cell>
        </row>
        <row r="1790">
          <cell r="B1790" t="str">
            <v xml:space="preserve">    -     Uang Harian  [2 ORG x 3 HR]</v>
          </cell>
          <cell r="D1790">
            <v>6</v>
          </cell>
          <cell r="E1790" t="str">
            <v>OH</v>
          </cell>
          <cell r="F1790">
            <v>370000</v>
          </cell>
          <cell r="G1790">
            <v>2220000</v>
          </cell>
        </row>
        <row r="1791">
          <cell r="B1791" t="str">
            <v xml:space="preserve">    -     Uang Penginapan  [2 ORG x 2 HR]</v>
          </cell>
          <cell r="D1791">
            <v>4</v>
          </cell>
          <cell r="E1791" t="str">
            <v>OH</v>
          </cell>
          <cell r="F1791">
            <v>580000</v>
          </cell>
          <cell r="G1791">
            <v>2320000</v>
          </cell>
        </row>
        <row r="1792">
          <cell r="B1792" t="str">
            <v>&gt; JAKARTA-SUMATERA SELATAN PP</v>
          </cell>
          <cell r="E1792" t="str">
            <v/>
          </cell>
        </row>
        <row r="1793">
          <cell r="B1793" t="str">
            <v xml:space="preserve">    -     Tiket  [2 ORG x 1 KL]</v>
          </cell>
          <cell r="D1793">
            <v>2</v>
          </cell>
          <cell r="E1793" t="str">
            <v>KL</v>
          </cell>
          <cell r="F1793">
            <v>2268000</v>
          </cell>
          <cell r="G1793">
            <v>4536000</v>
          </cell>
        </row>
        <row r="1794">
          <cell r="B1794" t="str">
            <v xml:space="preserve">    -     Transport  [2 ORG x 2 KL]</v>
          </cell>
          <cell r="D1794">
            <v>4</v>
          </cell>
          <cell r="E1794" t="str">
            <v>KL</v>
          </cell>
          <cell r="F1794">
            <v>435000</v>
          </cell>
          <cell r="G1794">
            <v>1740000</v>
          </cell>
        </row>
        <row r="1795">
          <cell r="B1795" t="str">
            <v xml:space="preserve">    -     Uang Harian  [2 ORG x 3 HR]</v>
          </cell>
          <cell r="D1795">
            <v>6</v>
          </cell>
          <cell r="E1795" t="str">
            <v>OH</v>
          </cell>
          <cell r="F1795">
            <v>380000</v>
          </cell>
          <cell r="G1795">
            <v>2280000</v>
          </cell>
        </row>
        <row r="1796">
          <cell r="B1796" t="str">
            <v xml:space="preserve">    -     Uang Penginapan  [2 ORG x 2 HR]</v>
          </cell>
          <cell r="D1796">
            <v>4</v>
          </cell>
          <cell r="E1796" t="str">
            <v>OH</v>
          </cell>
          <cell r="F1796">
            <v>861000</v>
          </cell>
          <cell r="G1796">
            <v>3444000</v>
          </cell>
        </row>
        <row r="1797">
          <cell r="B1797" t="str">
            <v>&gt; JAKARTA-BANGKA BELITUNG PP</v>
          </cell>
          <cell r="E1797" t="str">
            <v/>
          </cell>
        </row>
        <row r="1798">
          <cell r="B1798" t="str">
            <v xml:space="preserve">    -     Tiket  [2 ORG x 1 KL]</v>
          </cell>
          <cell r="D1798">
            <v>2</v>
          </cell>
          <cell r="E1798" t="str">
            <v>KL</v>
          </cell>
          <cell r="F1798">
            <v>2139000</v>
          </cell>
          <cell r="G1798">
            <v>4278000</v>
          </cell>
        </row>
        <row r="1799">
          <cell r="B1799" t="str">
            <v xml:space="preserve">    -     Transport  [2 ORG x 2 KL]</v>
          </cell>
          <cell r="D1799">
            <v>4</v>
          </cell>
          <cell r="E1799" t="str">
            <v>KL</v>
          </cell>
          <cell r="F1799">
            <v>353000</v>
          </cell>
          <cell r="G1799">
            <v>1412000</v>
          </cell>
        </row>
        <row r="1800">
          <cell r="B1800" t="str">
            <v xml:space="preserve">    -     Uang Harian  [2 ORG x 3 HR]</v>
          </cell>
          <cell r="D1800">
            <v>6</v>
          </cell>
          <cell r="E1800" t="str">
            <v>OH</v>
          </cell>
          <cell r="F1800">
            <v>410000</v>
          </cell>
          <cell r="G1800">
            <v>2460000</v>
          </cell>
        </row>
        <row r="1801">
          <cell r="B1801" t="str">
            <v xml:space="preserve">    -     Uang Penginapan  [2 ORG x 2 HR]</v>
          </cell>
          <cell r="D1801">
            <v>4</v>
          </cell>
          <cell r="E1801" t="str">
            <v>OH</v>
          </cell>
          <cell r="F1801">
            <v>649000</v>
          </cell>
          <cell r="G1801">
            <v>2596000</v>
          </cell>
        </row>
        <row r="1802">
          <cell r="B1802" t="str">
            <v>&gt; JAKARTA-RIAU PP</v>
          </cell>
          <cell r="E1802" t="str">
            <v/>
          </cell>
        </row>
        <row r="1803">
          <cell r="B1803" t="str">
            <v xml:space="preserve">    -     Tiket  [2 ORG x 1 KL]</v>
          </cell>
          <cell r="D1803">
            <v>2</v>
          </cell>
          <cell r="E1803" t="str">
            <v>KL</v>
          </cell>
          <cell r="F1803">
            <v>3016000</v>
          </cell>
          <cell r="G1803">
            <v>6032000</v>
          </cell>
        </row>
        <row r="1804">
          <cell r="B1804" t="str">
            <v xml:space="preserve">    -     Transport  [2 ORG x 2 KL]</v>
          </cell>
          <cell r="D1804">
            <v>4</v>
          </cell>
          <cell r="E1804" t="str">
            <v>KL</v>
          </cell>
          <cell r="F1804">
            <v>357000</v>
          </cell>
          <cell r="G1804">
            <v>1428000</v>
          </cell>
        </row>
        <row r="1805">
          <cell r="B1805" t="str">
            <v xml:space="preserve">    -     Uang Harian  [2 ORG x 3 HR]</v>
          </cell>
          <cell r="D1805">
            <v>6</v>
          </cell>
          <cell r="E1805" t="str">
            <v>OH</v>
          </cell>
          <cell r="F1805">
            <v>370000</v>
          </cell>
          <cell r="G1805">
            <v>2220000</v>
          </cell>
        </row>
        <row r="1806">
          <cell r="B1806" t="str">
            <v xml:space="preserve">    -     Uang Penginapan  [2 ORG x 2 HR]</v>
          </cell>
          <cell r="D1806">
            <v>4</v>
          </cell>
          <cell r="E1806" t="str">
            <v>OH</v>
          </cell>
          <cell r="F1806">
            <v>852000</v>
          </cell>
          <cell r="G1806">
            <v>3408000</v>
          </cell>
        </row>
        <row r="1807">
          <cell r="B1807" t="str">
            <v>&gt; JAKARTA-BENGKULU PP</v>
          </cell>
          <cell r="E1807" t="str">
            <v/>
          </cell>
        </row>
        <row r="1808">
          <cell r="B1808" t="str">
            <v xml:space="preserve">    -     Tiket  [2 ORG x 1 KL]</v>
          </cell>
          <cell r="D1808">
            <v>2</v>
          </cell>
          <cell r="E1808" t="str">
            <v>KL</v>
          </cell>
          <cell r="F1808">
            <v>2621000</v>
          </cell>
          <cell r="G1808">
            <v>5242000</v>
          </cell>
        </row>
        <row r="1809">
          <cell r="B1809" t="str">
            <v xml:space="preserve">    -     Transport  [2 ORG x 2 KL]</v>
          </cell>
          <cell r="D1809">
            <v>4</v>
          </cell>
          <cell r="E1809" t="str">
            <v>KL</v>
          </cell>
          <cell r="F1809">
            <v>365000</v>
          </cell>
          <cell r="G1809">
            <v>1460000</v>
          </cell>
        </row>
        <row r="1810">
          <cell r="B1810" t="str">
            <v xml:space="preserve">    -     Uang Harian  [2 ORG x 3 HR]</v>
          </cell>
          <cell r="D1810">
            <v>6</v>
          </cell>
          <cell r="E1810" t="str">
            <v>OH</v>
          </cell>
          <cell r="F1810">
            <v>380000</v>
          </cell>
          <cell r="G1810">
            <v>2280000</v>
          </cell>
        </row>
        <row r="1811">
          <cell r="B1811" t="str">
            <v xml:space="preserve">    -     Uang Penginapan  [2 ORG x 2 HR]</v>
          </cell>
          <cell r="D1811">
            <v>4</v>
          </cell>
          <cell r="E1811" t="str">
            <v>OH</v>
          </cell>
          <cell r="F1811">
            <v>692000</v>
          </cell>
          <cell r="G1811">
            <v>2768000</v>
          </cell>
        </row>
        <row r="1812">
          <cell r="B1812" t="str">
            <v>&gt; JAKARTA-LAMPUNG PP</v>
          </cell>
          <cell r="E1812" t="str">
            <v/>
          </cell>
        </row>
        <row r="1813">
          <cell r="B1813" t="str">
            <v xml:space="preserve">    -     Tiket  [2 ORG x 1 KL]</v>
          </cell>
          <cell r="D1813">
            <v>2</v>
          </cell>
          <cell r="E1813" t="str">
            <v>KL</v>
          </cell>
          <cell r="F1813">
            <v>1583000</v>
          </cell>
          <cell r="G1813">
            <v>3166000</v>
          </cell>
        </row>
        <row r="1814">
          <cell r="B1814" t="str">
            <v xml:space="preserve">    -     Transport  [2 ORG x 2 KL]</v>
          </cell>
          <cell r="D1814">
            <v>4</v>
          </cell>
          <cell r="E1814" t="str">
            <v>KL</v>
          </cell>
          <cell r="F1814">
            <v>424000</v>
          </cell>
          <cell r="G1814">
            <v>1696000</v>
          </cell>
        </row>
        <row r="1815">
          <cell r="B1815" t="str">
            <v xml:space="preserve">    -     Uang Harian  [2 ORG x 3 HR]</v>
          </cell>
          <cell r="D1815">
            <v>6</v>
          </cell>
          <cell r="E1815" t="str">
            <v>OH</v>
          </cell>
          <cell r="F1815">
            <v>380000</v>
          </cell>
          <cell r="G1815">
            <v>2280000</v>
          </cell>
        </row>
        <row r="1816">
          <cell r="B1816" t="str">
            <v xml:space="preserve">    -     Uang Penginapan  [2 ORG x 2 HR]</v>
          </cell>
          <cell r="D1816">
            <v>4</v>
          </cell>
          <cell r="E1816" t="str">
            <v>OH</v>
          </cell>
          <cell r="F1816">
            <v>580000</v>
          </cell>
          <cell r="G1816">
            <v>2320000</v>
          </cell>
        </row>
        <row r="1817">
          <cell r="B1817" t="str">
            <v>&gt; JAKARTA-KALIMANTAN SELATAN PP</v>
          </cell>
          <cell r="E1817" t="str">
            <v/>
          </cell>
        </row>
        <row r="1818">
          <cell r="B1818" t="str">
            <v xml:space="preserve">    -     Tiket  [2 ORG x 1 KL]</v>
          </cell>
          <cell r="D1818">
            <v>2</v>
          </cell>
          <cell r="E1818" t="str">
            <v>KL</v>
          </cell>
          <cell r="F1818">
            <v>2995000</v>
          </cell>
          <cell r="G1818">
            <v>5990000</v>
          </cell>
        </row>
        <row r="1819">
          <cell r="B1819" t="str">
            <v xml:space="preserve">    -     Transport  [2 ORG x 2 KL]</v>
          </cell>
          <cell r="D1819">
            <v>4</v>
          </cell>
          <cell r="E1819" t="str">
            <v>KL</v>
          </cell>
          <cell r="F1819">
            <v>436000</v>
          </cell>
          <cell r="G1819">
            <v>1744000</v>
          </cell>
        </row>
        <row r="1820">
          <cell r="B1820" t="str">
            <v xml:space="preserve">    -     Uang Harian  [2 ORG x 3 HR]</v>
          </cell>
          <cell r="D1820">
            <v>6</v>
          </cell>
          <cell r="E1820" t="str">
            <v>OH</v>
          </cell>
          <cell r="F1820">
            <v>380000</v>
          </cell>
          <cell r="G1820">
            <v>2280000</v>
          </cell>
        </row>
        <row r="1821">
          <cell r="B1821" t="str">
            <v xml:space="preserve">    -     Uang Penginapan  [2 ORG x 2 HR]</v>
          </cell>
          <cell r="D1821">
            <v>4</v>
          </cell>
          <cell r="E1821" t="str">
            <v>OH</v>
          </cell>
          <cell r="F1821">
            <v>697000</v>
          </cell>
          <cell r="G1821">
            <v>2788000</v>
          </cell>
        </row>
        <row r="1822">
          <cell r="B1822" t="str">
            <v>&gt; JAKARTA-KALIMANTAN BARAT PP</v>
          </cell>
          <cell r="E1822" t="str">
            <v/>
          </cell>
        </row>
        <row r="1823">
          <cell r="B1823" t="str">
            <v xml:space="preserve">    -     Tiket  [2 ORG x 1 KL]</v>
          </cell>
          <cell r="D1823">
            <v>2</v>
          </cell>
          <cell r="E1823" t="str">
            <v>KL</v>
          </cell>
          <cell r="F1823">
            <v>2781000</v>
          </cell>
          <cell r="G1823">
            <v>5562000</v>
          </cell>
        </row>
        <row r="1824">
          <cell r="B1824" t="str">
            <v xml:space="preserve">    -     Transport  [2 ORG x 2 KL]</v>
          </cell>
          <cell r="D1824">
            <v>4</v>
          </cell>
          <cell r="E1824" t="str">
            <v>KL</v>
          </cell>
          <cell r="F1824">
            <v>427000</v>
          </cell>
          <cell r="G1824">
            <v>1708000</v>
          </cell>
        </row>
        <row r="1825">
          <cell r="B1825" t="str">
            <v xml:space="preserve">    -     Uang Harian  [2 ORG x 3 HR]</v>
          </cell>
          <cell r="D1825">
            <v>6</v>
          </cell>
          <cell r="E1825" t="str">
            <v>OH</v>
          </cell>
          <cell r="F1825">
            <v>380000</v>
          </cell>
          <cell r="G1825">
            <v>2280000</v>
          </cell>
        </row>
        <row r="1826">
          <cell r="B1826" t="str">
            <v xml:space="preserve">    -     Uang Penginapan  [2 ORG x 2 HR]</v>
          </cell>
          <cell r="D1826">
            <v>4</v>
          </cell>
          <cell r="E1826" t="str">
            <v>OH</v>
          </cell>
          <cell r="F1826">
            <v>538000</v>
          </cell>
          <cell r="G1826">
            <v>2152000</v>
          </cell>
        </row>
        <row r="1827">
          <cell r="B1827" t="str">
            <v>&gt; JAKARTA-KALIMANTAN TENGAH PP</v>
          </cell>
          <cell r="E1827" t="str">
            <v/>
          </cell>
        </row>
        <row r="1828">
          <cell r="B1828" t="str">
            <v xml:space="preserve">    -     Tiket  [2 ORG x 1 KL]</v>
          </cell>
          <cell r="D1828">
            <v>2</v>
          </cell>
          <cell r="E1828" t="str">
            <v>KL</v>
          </cell>
          <cell r="F1828">
            <v>2984000</v>
          </cell>
          <cell r="G1828">
            <v>5968000</v>
          </cell>
        </row>
        <row r="1829">
          <cell r="B1829" t="str">
            <v xml:space="preserve">    -     Transport  [2 ORG x 2 KL]</v>
          </cell>
          <cell r="D1829">
            <v>4</v>
          </cell>
          <cell r="E1829" t="str">
            <v>KL</v>
          </cell>
          <cell r="F1829">
            <v>390000</v>
          </cell>
          <cell r="G1829">
            <v>1560000</v>
          </cell>
        </row>
        <row r="1830">
          <cell r="B1830" t="str">
            <v xml:space="preserve">    -     Uang Harian  [2 ORG x 3 HR]</v>
          </cell>
          <cell r="D1830">
            <v>6</v>
          </cell>
          <cell r="E1830" t="str">
            <v>OH</v>
          </cell>
          <cell r="F1830">
            <v>360000</v>
          </cell>
          <cell r="G1830">
            <v>2160000</v>
          </cell>
        </row>
        <row r="1831">
          <cell r="B1831" t="str">
            <v xml:space="preserve">    -     Uang Penginapan  [2 ORG x 2 HR]</v>
          </cell>
          <cell r="D1831">
            <v>4</v>
          </cell>
          <cell r="E1831" t="str">
            <v>OH</v>
          </cell>
          <cell r="F1831">
            <v>659000</v>
          </cell>
          <cell r="G1831">
            <v>2636000</v>
          </cell>
        </row>
        <row r="1832">
          <cell r="B1832" t="str">
            <v>&gt; JAKARTA-KALIMANTAN TIMUR PP</v>
          </cell>
          <cell r="E1832" t="str">
            <v/>
          </cell>
        </row>
        <row r="1833">
          <cell r="B1833" t="str">
            <v xml:space="preserve">    -     Tiket  [2 ORG x 1 KL]</v>
          </cell>
          <cell r="D1833">
            <v>2</v>
          </cell>
          <cell r="E1833" t="str">
            <v>KL</v>
          </cell>
          <cell r="F1833">
            <v>3797000</v>
          </cell>
          <cell r="G1833">
            <v>7594000</v>
          </cell>
        </row>
        <row r="1834">
          <cell r="B1834" t="str">
            <v xml:space="preserve">    -     Transport  [2 ORG x 2 KL]</v>
          </cell>
          <cell r="D1834">
            <v>4</v>
          </cell>
          <cell r="E1834" t="str">
            <v>KL</v>
          </cell>
          <cell r="F1834">
            <v>789000</v>
          </cell>
          <cell r="G1834">
            <v>3156000</v>
          </cell>
        </row>
        <row r="1835">
          <cell r="B1835" t="str">
            <v xml:space="preserve">    -     Uang Harian  [2 ORG x 3 HR]</v>
          </cell>
          <cell r="D1835">
            <v>6</v>
          </cell>
          <cell r="E1835" t="str">
            <v>OH</v>
          </cell>
          <cell r="F1835">
            <v>430000</v>
          </cell>
          <cell r="G1835">
            <v>2580000</v>
          </cell>
        </row>
        <row r="1836">
          <cell r="B1836" t="str">
            <v xml:space="preserve">    -     Uang Penginapan  [2 ORG x 2 HR]</v>
          </cell>
          <cell r="D1836">
            <v>4</v>
          </cell>
          <cell r="E1836" t="str">
            <v>OH</v>
          </cell>
          <cell r="F1836">
            <v>804000</v>
          </cell>
          <cell r="G1836">
            <v>3216000</v>
          </cell>
        </row>
        <row r="1837">
          <cell r="B1837" t="str">
            <v>&gt; JAKARTA-KALIMANTAN UTARA PP</v>
          </cell>
          <cell r="E1837" t="str">
            <v/>
          </cell>
        </row>
        <row r="1838">
          <cell r="B1838" t="str">
            <v xml:space="preserve">    -     Tiket  [2 ORG x 1 KL]</v>
          </cell>
          <cell r="D1838">
            <v>2</v>
          </cell>
          <cell r="E1838" t="str">
            <v>KL</v>
          </cell>
          <cell r="F1838">
            <v>4057000</v>
          </cell>
          <cell r="G1838">
            <v>8114000</v>
          </cell>
        </row>
        <row r="1839">
          <cell r="B1839" t="str">
            <v xml:space="preserve">    -     Transport  [2 ORG x 2 KL]</v>
          </cell>
          <cell r="D1839">
            <v>4</v>
          </cell>
          <cell r="E1839" t="str">
            <v>KL</v>
          </cell>
          <cell r="F1839">
            <v>474000</v>
          </cell>
          <cell r="G1839">
            <v>1896000</v>
          </cell>
        </row>
        <row r="1840">
          <cell r="B1840" t="str">
            <v xml:space="preserve">    -     Uang Harian  [2 ORG x 3 HR]</v>
          </cell>
          <cell r="D1840">
            <v>6</v>
          </cell>
          <cell r="E1840" t="str">
            <v>OH</v>
          </cell>
          <cell r="F1840">
            <v>430000</v>
          </cell>
          <cell r="G1840">
            <v>2580000</v>
          </cell>
        </row>
        <row r="1841">
          <cell r="B1841" t="str">
            <v xml:space="preserve">    -     Uang Penginapan  [2 ORG x 2 HR]</v>
          </cell>
          <cell r="D1841">
            <v>4</v>
          </cell>
          <cell r="E1841" t="str">
            <v>OH</v>
          </cell>
          <cell r="F1841">
            <v>904000</v>
          </cell>
          <cell r="G1841">
            <v>3616000</v>
          </cell>
        </row>
        <row r="1842">
          <cell r="B1842" t="str">
            <v>&gt; JAKARTA-BALI PP</v>
          </cell>
          <cell r="E1842" t="str">
            <v/>
          </cell>
        </row>
        <row r="1843">
          <cell r="B1843" t="str">
            <v xml:space="preserve">    -     Tiket  [2 ORG x 1 KL]</v>
          </cell>
          <cell r="D1843">
            <v>2</v>
          </cell>
          <cell r="E1843" t="str">
            <v>KL</v>
          </cell>
          <cell r="F1843">
            <v>3262000</v>
          </cell>
          <cell r="G1843">
            <v>6524000</v>
          </cell>
        </row>
        <row r="1844">
          <cell r="B1844" t="str">
            <v xml:space="preserve">    -     Transport  [2 ORG x 2 KL]</v>
          </cell>
          <cell r="D1844">
            <v>4</v>
          </cell>
          <cell r="E1844" t="str">
            <v>KL</v>
          </cell>
          <cell r="F1844">
            <v>483000</v>
          </cell>
          <cell r="G1844">
            <v>1932000</v>
          </cell>
        </row>
        <row r="1845">
          <cell r="B1845" t="str">
            <v xml:space="preserve">    -     Uang Harian  [2 ORG x 3 HR]</v>
          </cell>
          <cell r="D1845">
            <v>6</v>
          </cell>
          <cell r="E1845" t="str">
            <v>OH</v>
          </cell>
          <cell r="F1845">
            <v>480000</v>
          </cell>
          <cell r="G1845">
            <v>2880000</v>
          </cell>
        </row>
        <row r="1846">
          <cell r="B1846" t="str">
            <v xml:space="preserve">    -     Uang Penginapan  [2 ORG x 2 HR]</v>
          </cell>
          <cell r="D1846">
            <v>4</v>
          </cell>
          <cell r="E1846" t="str">
            <v>OH</v>
          </cell>
          <cell r="F1846">
            <v>1138000</v>
          </cell>
          <cell r="G1846">
            <v>4552000</v>
          </cell>
        </row>
        <row r="1847">
          <cell r="B1847" t="str">
            <v>&gt; JAKARTA-NTB PP</v>
          </cell>
          <cell r="E1847" t="str">
            <v/>
          </cell>
        </row>
        <row r="1848">
          <cell r="B1848" t="str">
            <v xml:space="preserve">    -     Tiket  [2 ORG x 1 KL]</v>
          </cell>
          <cell r="D1848">
            <v>2</v>
          </cell>
          <cell r="E1848" t="str">
            <v>KL</v>
          </cell>
          <cell r="F1848">
            <v>3230000</v>
          </cell>
          <cell r="G1848">
            <v>6460000</v>
          </cell>
        </row>
        <row r="1849">
          <cell r="B1849" t="str">
            <v xml:space="preserve">    -     Transport  [2 ORG x 2 KL]</v>
          </cell>
          <cell r="D1849">
            <v>4</v>
          </cell>
          <cell r="E1849" t="str">
            <v>KL</v>
          </cell>
          <cell r="F1849">
            <v>487000</v>
          </cell>
          <cell r="G1849">
            <v>1948000</v>
          </cell>
        </row>
        <row r="1850">
          <cell r="B1850" t="str">
            <v xml:space="preserve">    -     Uang Harian  [2 ORG x 3 HR]</v>
          </cell>
          <cell r="D1850">
            <v>6</v>
          </cell>
          <cell r="E1850" t="str">
            <v>OH</v>
          </cell>
          <cell r="F1850">
            <v>440000</v>
          </cell>
          <cell r="G1850">
            <v>2640000</v>
          </cell>
        </row>
        <row r="1851">
          <cell r="B1851" t="str">
            <v xml:space="preserve">    -     Uang Penginapan  [2 ORG x 2 HR]</v>
          </cell>
          <cell r="D1851">
            <v>4</v>
          </cell>
          <cell r="E1851" t="str">
            <v>OH</v>
          </cell>
          <cell r="F1851">
            <v>907000</v>
          </cell>
          <cell r="G1851">
            <v>3628000</v>
          </cell>
        </row>
        <row r="1852">
          <cell r="B1852" t="str">
            <v>&gt; JAKARTA-NTT PP</v>
          </cell>
          <cell r="E1852" t="str">
            <v/>
          </cell>
        </row>
        <row r="1853">
          <cell r="B1853" t="str">
            <v xml:space="preserve">    -     Tiket  [2 ORG x 1 KL]</v>
          </cell>
          <cell r="D1853">
            <v>2</v>
          </cell>
          <cell r="E1853" t="str">
            <v>KL</v>
          </cell>
          <cell r="F1853">
            <v>5081000</v>
          </cell>
          <cell r="G1853">
            <v>10162000</v>
          </cell>
        </row>
        <row r="1854">
          <cell r="B1854" t="str">
            <v xml:space="preserve">    -     Transport  [2 ORG x 2 KL]</v>
          </cell>
          <cell r="D1854">
            <v>4</v>
          </cell>
          <cell r="E1854" t="str">
            <v>KL</v>
          </cell>
          <cell r="F1854">
            <v>372000</v>
          </cell>
          <cell r="G1854">
            <v>1488000</v>
          </cell>
        </row>
        <row r="1855">
          <cell r="B1855" t="str">
            <v xml:space="preserve">    -     Uang Harian  [2 ORG x 3 HR]</v>
          </cell>
          <cell r="D1855">
            <v>6</v>
          </cell>
          <cell r="E1855" t="str">
            <v>OH</v>
          </cell>
          <cell r="F1855">
            <v>430000</v>
          </cell>
          <cell r="G1855">
            <v>2580000</v>
          </cell>
        </row>
        <row r="1856">
          <cell r="B1856" t="str">
            <v xml:space="preserve">    -     Uang Penginapan  [2 ORG x 2 HR]</v>
          </cell>
          <cell r="D1856">
            <v>4</v>
          </cell>
          <cell r="E1856" t="str">
            <v>OH</v>
          </cell>
          <cell r="F1856">
            <v>688000</v>
          </cell>
          <cell r="G1856">
            <v>2752000</v>
          </cell>
        </row>
        <row r="1857">
          <cell r="B1857" t="str">
            <v>&gt; JAKARTA-SULAWESI SELATAN PP</v>
          </cell>
          <cell r="E1857" t="str">
            <v/>
          </cell>
        </row>
        <row r="1858">
          <cell r="B1858" t="str">
            <v xml:space="preserve">    -     Tiket  [2 ORG x 1 KL]</v>
          </cell>
          <cell r="D1858">
            <v>2</v>
          </cell>
          <cell r="E1858" t="str">
            <v>KL</v>
          </cell>
          <cell r="F1858">
            <v>3829000</v>
          </cell>
          <cell r="G1858">
            <v>7658000</v>
          </cell>
        </row>
        <row r="1859">
          <cell r="B1859" t="str">
            <v xml:space="preserve">    -     Transport  [2 ORG x 2 KL]</v>
          </cell>
          <cell r="D1859">
            <v>4</v>
          </cell>
          <cell r="E1859" t="str">
            <v>KL</v>
          </cell>
          <cell r="F1859">
            <v>443000</v>
          </cell>
          <cell r="G1859">
            <v>1772000</v>
          </cell>
        </row>
        <row r="1860">
          <cell r="B1860" t="str">
            <v xml:space="preserve">    -     Uang Harian  [2 ORG x 3 HR]</v>
          </cell>
          <cell r="D1860">
            <v>6</v>
          </cell>
          <cell r="E1860" t="str">
            <v>OH</v>
          </cell>
          <cell r="F1860">
            <v>430000</v>
          </cell>
          <cell r="G1860">
            <v>2580000</v>
          </cell>
        </row>
        <row r="1861">
          <cell r="B1861" t="str">
            <v xml:space="preserve">    -     Uang Penginapan  [2 ORG x 2 HR]</v>
          </cell>
          <cell r="D1861">
            <v>4</v>
          </cell>
          <cell r="E1861" t="str">
            <v>OH</v>
          </cell>
          <cell r="F1861">
            <v>745000</v>
          </cell>
          <cell r="G1861">
            <v>2980000</v>
          </cell>
        </row>
        <row r="1862">
          <cell r="B1862" t="str">
            <v>&gt; JAKARTA-SULAWESI BARAT PP</v>
          </cell>
          <cell r="E1862" t="str">
            <v/>
          </cell>
        </row>
        <row r="1863">
          <cell r="B1863" t="str">
            <v xml:space="preserve">    -     Tiket  [2 ORG x 1 KL]</v>
          </cell>
          <cell r="D1863">
            <v>2</v>
          </cell>
          <cell r="E1863" t="str">
            <v>KL</v>
          </cell>
          <cell r="F1863">
            <v>4867000</v>
          </cell>
          <cell r="G1863">
            <v>9734000</v>
          </cell>
        </row>
        <row r="1864">
          <cell r="B1864" t="str">
            <v xml:space="preserve">    -     Transport  [2 ORG x 2 KL]</v>
          </cell>
          <cell r="D1864">
            <v>4</v>
          </cell>
          <cell r="E1864" t="str">
            <v>KL</v>
          </cell>
          <cell r="F1864">
            <v>569000</v>
          </cell>
          <cell r="G1864">
            <v>2276000</v>
          </cell>
        </row>
        <row r="1865">
          <cell r="B1865" t="str">
            <v xml:space="preserve">    -     Uang Harian  [2 ORG x 3 HR]</v>
          </cell>
          <cell r="D1865">
            <v>6</v>
          </cell>
          <cell r="E1865" t="str">
            <v>OH</v>
          </cell>
          <cell r="F1865">
            <v>410000</v>
          </cell>
          <cell r="G1865">
            <v>2460000</v>
          </cell>
        </row>
        <row r="1866">
          <cell r="B1866" t="str">
            <v xml:space="preserve">    -     Uang Penginapan  [2 ORG x 2 HR]</v>
          </cell>
          <cell r="D1866">
            <v>4</v>
          </cell>
          <cell r="E1866" t="str">
            <v>OH</v>
          </cell>
          <cell r="F1866">
            <v>704000</v>
          </cell>
          <cell r="G1866">
            <v>2816000</v>
          </cell>
        </row>
        <row r="1867">
          <cell r="B1867" t="str">
            <v>&gt; JAKARTA-SULAWESI TENGAH PP</v>
          </cell>
          <cell r="E1867" t="str">
            <v/>
          </cell>
        </row>
        <row r="1868">
          <cell r="B1868" t="str">
            <v xml:space="preserve">    -     Tiket  [2 ORG x 1 KL]</v>
          </cell>
          <cell r="D1868">
            <v>2</v>
          </cell>
          <cell r="E1868" t="str">
            <v>KL</v>
          </cell>
          <cell r="F1868">
            <v>5113000</v>
          </cell>
          <cell r="G1868">
            <v>10226000</v>
          </cell>
        </row>
        <row r="1869">
          <cell r="B1869" t="str">
            <v xml:space="preserve">    -     Transport  [2 ORG x 2 KL]</v>
          </cell>
          <cell r="D1869">
            <v>4</v>
          </cell>
          <cell r="E1869" t="str">
            <v>KL</v>
          </cell>
          <cell r="F1869">
            <v>421000</v>
          </cell>
          <cell r="G1869">
            <v>1684000</v>
          </cell>
        </row>
        <row r="1870">
          <cell r="B1870" t="str">
            <v xml:space="preserve">    -     Uang Harian  [2 ORG x 3 HR]</v>
          </cell>
          <cell r="D1870">
            <v>6</v>
          </cell>
          <cell r="E1870" t="str">
            <v>OH</v>
          </cell>
          <cell r="F1870">
            <v>370000</v>
          </cell>
          <cell r="G1870">
            <v>2220000</v>
          </cell>
        </row>
        <row r="1871">
          <cell r="B1871" t="str">
            <v xml:space="preserve">    -     Uang Penginapan  [2 ORG x 2 HR]</v>
          </cell>
          <cell r="D1871">
            <v>4</v>
          </cell>
          <cell r="E1871" t="str">
            <v>OH</v>
          </cell>
          <cell r="F1871">
            <v>951000</v>
          </cell>
          <cell r="G1871">
            <v>3804000</v>
          </cell>
        </row>
        <row r="1872">
          <cell r="B1872" t="str">
            <v>&gt; JAKARTA-SULAWESI UTARA PP</v>
          </cell>
          <cell r="E1872" t="str">
            <v/>
          </cell>
        </row>
        <row r="1873">
          <cell r="B1873" t="str">
            <v xml:space="preserve">    -     Tiket  [2 ORG x 1 KL]</v>
          </cell>
          <cell r="D1873">
            <v>2</v>
          </cell>
          <cell r="E1873" t="str">
            <v>KL</v>
          </cell>
          <cell r="F1873">
            <v>5102000</v>
          </cell>
          <cell r="G1873">
            <v>10204000</v>
          </cell>
        </row>
        <row r="1874">
          <cell r="B1874" t="str">
            <v xml:space="preserve">    -     Transport  [2 ORG x 2 KL]</v>
          </cell>
          <cell r="D1874">
            <v>4</v>
          </cell>
          <cell r="E1874" t="str">
            <v>KL</v>
          </cell>
          <cell r="F1874">
            <v>394000</v>
          </cell>
          <cell r="G1874">
            <v>1576000</v>
          </cell>
        </row>
        <row r="1875">
          <cell r="B1875" t="str">
            <v xml:space="preserve">    -     Uang Harian  [2 ORG x 3 HR]</v>
          </cell>
          <cell r="D1875">
            <v>6</v>
          </cell>
          <cell r="E1875" t="str">
            <v>OH</v>
          </cell>
          <cell r="F1875">
            <v>370000</v>
          </cell>
          <cell r="G1875">
            <v>2220000</v>
          </cell>
        </row>
        <row r="1876">
          <cell r="B1876" t="str">
            <v xml:space="preserve">    -     Uang Penginapan  [2 ORG x 2 HR]</v>
          </cell>
          <cell r="D1876">
            <v>4</v>
          </cell>
          <cell r="E1876" t="str">
            <v>OH</v>
          </cell>
          <cell r="F1876">
            <v>978000</v>
          </cell>
          <cell r="G1876">
            <v>3912000</v>
          </cell>
        </row>
        <row r="1877">
          <cell r="B1877" t="str">
            <v>&gt; JAKARTA-GORONTALO PP</v>
          </cell>
          <cell r="E1877" t="str">
            <v/>
          </cell>
        </row>
        <row r="1878">
          <cell r="B1878" t="str">
            <v xml:space="preserve">    -     Tiket  [2 ORG x 1 KL]</v>
          </cell>
          <cell r="D1878">
            <v>2</v>
          </cell>
          <cell r="E1878" t="str">
            <v>KL</v>
          </cell>
          <cell r="F1878">
            <v>4824000</v>
          </cell>
          <cell r="G1878">
            <v>9648000</v>
          </cell>
        </row>
        <row r="1879">
          <cell r="B1879" t="str">
            <v xml:space="preserve">    -     Transport  [2 ORG x 2 KL]</v>
          </cell>
          <cell r="D1879">
            <v>4</v>
          </cell>
          <cell r="E1879" t="str">
            <v>KL</v>
          </cell>
          <cell r="F1879">
            <v>521000</v>
          </cell>
          <cell r="G1879">
            <v>2084000</v>
          </cell>
        </row>
        <row r="1880">
          <cell r="B1880" t="str">
            <v xml:space="preserve">    -     Uang Harian  [2 ORG x 3 HR]</v>
          </cell>
          <cell r="D1880">
            <v>6</v>
          </cell>
          <cell r="E1880" t="str">
            <v>OH</v>
          </cell>
          <cell r="F1880">
            <v>370000</v>
          </cell>
          <cell r="G1880">
            <v>2220000</v>
          </cell>
        </row>
        <row r="1881">
          <cell r="B1881" t="str">
            <v xml:space="preserve">    -     Uang Penginapan  [2 ORG x 2 HR]</v>
          </cell>
          <cell r="D1881">
            <v>4</v>
          </cell>
          <cell r="E1881" t="str">
            <v>OH</v>
          </cell>
          <cell r="F1881">
            <v>955000</v>
          </cell>
          <cell r="G1881">
            <v>3820000</v>
          </cell>
        </row>
        <row r="1882">
          <cell r="B1882" t="str">
            <v>&gt; JAKARTA-SULAWESI TENGGARA PP</v>
          </cell>
          <cell r="E1882" t="str">
            <v/>
          </cell>
        </row>
        <row r="1883">
          <cell r="B1883" t="str">
            <v xml:space="preserve">    -     Tiket  [2 ORG x 1 KL]</v>
          </cell>
          <cell r="D1883">
            <v>2</v>
          </cell>
          <cell r="E1883" t="str">
            <v>KL</v>
          </cell>
          <cell r="F1883">
            <v>4182000</v>
          </cell>
          <cell r="G1883">
            <v>8364000</v>
          </cell>
        </row>
        <row r="1884">
          <cell r="B1884" t="str">
            <v xml:space="preserve">    -     Transport  [2 ORG x 2 KL]</v>
          </cell>
          <cell r="D1884">
            <v>4</v>
          </cell>
          <cell r="E1884" t="str">
            <v>KL</v>
          </cell>
          <cell r="F1884">
            <v>427000</v>
          </cell>
          <cell r="G1884">
            <v>1708000</v>
          </cell>
        </row>
        <row r="1885">
          <cell r="B1885" t="str">
            <v xml:space="preserve">    -     Uang Harian  [2 ORG x 3 HR]</v>
          </cell>
          <cell r="D1885">
            <v>6</v>
          </cell>
          <cell r="E1885" t="str">
            <v>OH</v>
          </cell>
          <cell r="F1885">
            <v>380000</v>
          </cell>
          <cell r="G1885">
            <v>2280000</v>
          </cell>
        </row>
        <row r="1886">
          <cell r="B1886" t="str">
            <v xml:space="preserve">    -     Uang Penginapan  [2 ORG x 2 HR]</v>
          </cell>
          <cell r="D1886">
            <v>4</v>
          </cell>
          <cell r="E1886" t="str">
            <v>OH</v>
          </cell>
          <cell r="F1886">
            <v>786000</v>
          </cell>
          <cell r="G1886">
            <v>3144000</v>
          </cell>
        </row>
        <row r="1887">
          <cell r="B1887" t="str">
            <v>&gt; JAKARTA-MALUKU UTARA PP</v>
          </cell>
          <cell r="E1887" t="str">
            <v/>
          </cell>
        </row>
        <row r="1888">
          <cell r="B1888" t="str">
            <v xml:space="preserve">    -     Tiket  [2 ORG x 1 KL]</v>
          </cell>
          <cell r="D1888">
            <v>2</v>
          </cell>
          <cell r="E1888" t="str">
            <v>KL</v>
          </cell>
          <cell r="F1888">
            <v>6664000</v>
          </cell>
          <cell r="G1888">
            <v>13328000</v>
          </cell>
        </row>
        <row r="1889">
          <cell r="B1889" t="str">
            <v xml:space="preserve">    -     Transport  [2 ORG x 2 KL]</v>
          </cell>
          <cell r="D1889">
            <v>4</v>
          </cell>
          <cell r="E1889" t="str">
            <v>KL</v>
          </cell>
          <cell r="F1889">
            <v>471000</v>
          </cell>
          <cell r="G1889">
            <v>1884000</v>
          </cell>
        </row>
        <row r="1890">
          <cell r="B1890" t="str">
            <v xml:space="preserve">    -     Uang Harian  [2 ORG x 3 HR]</v>
          </cell>
          <cell r="D1890">
            <v>6</v>
          </cell>
          <cell r="E1890" t="str">
            <v>OH</v>
          </cell>
          <cell r="F1890">
            <v>430000</v>
          </cell>
          <cell r="G1890">
            <v>2580000</v>
          </cell>
        </row>
        <row r="1891">
          <cell r="B1891" t="str">
            <v xml:space="preserve">    -     Uang Penginapan  [2 ORG x 2 HR]</v>
          </cell>
          <cell r="D1891">
            <v>4</v>
          </cell>
          <cell r="E1891" t="str">
            <v>OH</v>
          </cell>
          <cell r="F1891">
            <v>605000</v>
          </cell>
          <cell r="G1891">
            <v>2420000</v>
          </cell>
        </row>
        <row r="1892">
          <cell r="B1892" t="str">
            <v>&gt; JAKARTA-MALUKU PP</v>
          </cell>
          <cell r="E1892" t="str">
            <v/>
          </cell>
        </row>
        <row r="1893">
          <cell r="B1893" t="str">
            <v xml:space="preserve">    -     Tiket  [2 ORG x 1 KL]</v>
          </cell>
          <cell r="D1893">
            <v>2</v>
          </cell>
          <cell r="E1893" t="str">
            <v>KL</v>
          </cell>
          <cell r="F1893">
            <v>7081000</v>
          </cell>
          <cell r="G1893">
            <v>14162000</v>
          </cell>
        </row>
        <row r="1894">
          <cell r="B1894" t="str">
            <v xml:space="preserve">    -     Transport  [2 ORG x 2 KL]</v>
          </cell>
          <cell r="D1894">
            <v>4</v>
          </cell>
          <cell r="E1894" t="str">
            <v>KL</v>
          </cell>
          <cell r="F1894">
            <v>544000</v>
          </cell>
          <cell r="G1894">
            <v>2176000</v>
          </cell>
        </row>
        <row r="1895">
          <cell r="B1895" t="str">
            <v xml:space="preserve">    -     Uang Harian  [2 ORG x 3 HR]</v>
          </cell>
          <cell r="D1895">
            <v>6</v>
          </cell>
          <cell r="E1895" t="str">
            <v>OH</v>
          </cell>
          <cell r="F1895">
            <v>380000</v>
          </cell>
          <cell r="G1895">
            <v>2280000</v>
          </cell>
        </row>
        <row r="1896">
          <cell r="B1896" t="str">
            <v xml:space="preserve">    -     Uang Penginapan  [2 ORG x 2 HR]</v>
          </cell>
          <cell r="D1896">
            <v>4</v>
          </cell>
          <cell r="E1896" t="str">
            <v>OH</v>
          </cell>
          <cell r="F1896">
            <v>667000</v>
          </cell>
          <cell r="G1896">
            <v>2668000</v>
          </cell>
        </row>
        <row r="1897">
          <cell r="B1897" t="str">
            <v>&gt; JAKARTA-PAPUA PP</v>
          </cell>
          <cell r="E1897" t="str">
            <v/>
          </cell>
        </row>
        <row r="1898">
          <cell r="B1898" t="str">
            <v xml:space="preserve">    -     Tiket  [2 ORG x 1 KL]</v>
          </cell>
          <cell r="D1898">
            <v>2</v>
          </cell>
          <cell r="E1898" t="str">
            <v>KL</v>
          </cell>
          <cell r="F1898">
            <v>8193000</v>
          </cell>
          <cell r="G1898">
            <v>16386000</v>
          </cell>
        </row>
        <row r="1899">
          <cell r="B1899" t="str">
            <v xml:space="preserve">    -     Transport  [2 ORG x 2 KL]</v>
          </cell>
          <cell r="D1899">
            <v>4</v>
          </cell>
          <cell r="E1899" t="str">
            <v>KL</v>
          </cell>
          <cell r="F1899">
            <v>769000</v>
          </cell>
          <cell r="G1899">
            <v>3076000</v>
          </cell>
        </row>
        <row r="1900">
          <cell r="B1900" t="str">
            <v xml:space="preserve">    -     Uang Harian  [2 ORG x 3 HR]</v>
          </cell>
          <cell r="D1900">
            <v>6</v>
          </cell>
          <cell r="E1900" t="str">
            <v>OH</v>
          </cell>
          <cell r="F1900">
            <v>580000</v>
          </cell>
          <cell r="G1900">
            <v>3480000</v>
          </cell>
        </row>
        <row r="1901">
          <cell r="B1901" t="str">
            <v xml:space="preserve">    -     Uang Penginapan  [2 ORG x 2 HR]</v>
          </cell>
          <cell r="D1901">
            <v>4</v>
          </cell>
          <cell r="E1901" t="str">
            <v>OH</v>
          </cell>
          <cell r="F1901">
            <v>1038000</v>
          </cell>
          <cell r="G1901">
            <v>4152000</v>
          </cell>
        </row>
        <row r="1902">
          <cell r="B1902" t="str">
            <v>&gt; JAKARTA-MANOKWARI PP</v>
          </cell>
          <cell r="E1902" t="str">
            <v/>
          </cell>
        </row>
        <row r="1903">
          <cell r="B1903" t="str">
            <v xml:space="preserve">    -     Tiket  [2 ORG x 1 KL]</v>
          </cell>
          <cell r="D1903">
            <v>2</v>
          </cell>
          <cell r="E1903" t="str">
            <v>KL</v>
          </cell>
          <cell r="F1903">
            <v>10824000</v>
          </cell>
          <cell r="G1903">
            <v>21648000</v>
          </cell>
        </row>
        <row r="1904">
          <cell r="B1904" t="str">
            <v xml:space="preserve">    -     Transport  [2 ORG x 2 KL]</v>
          </cell>
          <cell r="D1904">
            <v>4</v>
          </cell>
          <cell r="E1904" t="str">
            <v>KL</v>
          </cell>
          <cell r="F1904">
            <v>492000</v>
          </cell>
          <cell r="G1904">
            <v>1968000</v>
          </cell>
        </row>
        <row r="1905">
          <cell r="B1905" t="str">
            <v xml:space="preserve">    -     Uang Harian  [2 ORG x 3 HR]</v>
          </cell>
          <cell r="D1905">
            <v>6</v>
          </cell>
          <cell r="E1905" t="str">
            <v>OH</v>
          </cell>
          <cell r="F1905">
            <v>480000</v>
          </cell>
          <cell r="G1905">
            <v>2880000</v>
          </cell>
        </row>
        <row r="1906">
          <cell r="B1906" t="str">
            <v xml:space="preserve">    -     Uang Penginapan  [2 ORG x 2 HR]</v>
          </cell>
          <cell r="D1906">
            <v>4</v>
          </cell>
          <cell r="E1906" t="str">
            <v>OH</v>
          </cell>
          <cell r="F1906">
            <v>967000</v>
          </cell>
          <cell r="G1906">
            <v>3868000</v>
          </cell>
        </row>
        <row r="1907">
          <cell r="B1907" t="str">
            <v>&gt; JAKARTA PP</v>
          </cell>
          <cell r="E1907" t="str">
            <v/>
          </cell>
        </row>
        <row r="1908">
          <cell r="B1908" t="str">
            <v xml:space="preserve">    -     Transport (2 ORG X 3 HR)</v>
          </cell>
          <cell r="D1908">
            <v>6</v>
          </cell>
          <cell r="E1908" t="str">
            <v>ORG</v>
          </cell>
          <cell r="F1908">
            <v>150000</v>
          </cell>
          <cell r="G1908">
            <v>900000</v>
          </cell>
        </row>
        <row r="1909">
          <cell r="B1909" t="str">
            <v xml:space="preserve">    -     Uang Harian  [2 ORG x 3 HR]</v>
          </cell>
          <cell r="D1909">
            <v>6</v>
          </cell>
          <cell r="E1909" t="str">
            <v>OH</v>
          </cell>
          <cell r="F1909">
            <v>210000</v>
          </cell>
          <cell r="G1909">
            <v>1260000</v>
          </cell>
        </row>
        <row r="1910">
          <cell r="B1910" t="str">
            <v xml:space="preserve">    - Transport Lokal</v>
          </cell>
          <cell r="D1910">
            <v>2</v>
          </cell>
          <cell r="E1910" t="str">
            <v>KL</v>
          </cell>
          <cell r="F1910">
            <v>256000</v>
          </cell>
          <cell r="G1910">
            <v>512000</v>
          </cell>
        </row>
        <row r="1912">
          <cell r="B1912" t="str">
            <v>UPT ASRAMA HAJI</v>
          </cell>
        </row>
        <row r="1913">
          <cell r="B1913" t="str">
            <v>&gt; JAKARTA-UPT Asrama Haji Pondok Gede  PP</v>
          </cell>
          <cell r="E1913" t="str">
            <v/>
          </cell>
          <cell r="F1913">
            <v>0</v>
          </cell>
        </row>
        <row r="1914">
          <cell r="B1914" t="str">
            <v xml:space="preserve">    - Uang Harian</v>
          </cell>
          <cell r="C1914" t="str">
            <v>(2 ORG x 3 Hr x  Kl)</v>
          </cell>
          <cell r="D1914">
            <v>3</v>
          </cell>
          <cell r="E1914" t="str">
            <v>OH</v>
          </cell>
          <cell r="F1914">
            <v>210000</v>
          </cell>
          <cell r="G1914">
            <v>630000</v>
          </cell>
        </row>
        <row r="1915">
          <cell r="B1915" t="str">
            <v xml:space="preserve">    - Transport</v>
          </cell>
          <cell r="C1915" t="str">
            <v>(2 ORG x 3 KL)</v>
          </cell>
          <cell r="D1915">
            <v>3</v>
          </cell>
          <cell r="E1915" t="str">
            <v>OK</v>
          </cell>
          <cell r="F1915">
            <v>150000</v>
          </cell>
          <cell r="G1915">
            <v>450000</v>
          </cell>
        </row>
        <row r="1916">
          <cell r="B1916" t="str">
            <v>&gt; JAKARTA-UPT Asrama Haji Embarkasi Aceh PP</v>
          </cell>
          <cell r="E1916" t="str">
            <v/>
          </cell>
          <cell r="F1916">
            <v>0</v>
          </cell>
        </row>
        <row r="1917">
          <cell r="B1917" t="str">
            <v xml:space="preserve">    - Tiket</v>
          </cell>
          <cell r="C1917" t="str">
            <v>(2 ORG x 1 KL)</v>
          </cell>
          <cell r="D1917">
            <v>2</v>
          </cell>
          <cell r="E1917" t="str">
            <v>OK</v>
          </cell>
          <cell r="F1917">
            <v>4492000</v>
          </cell>
          <cell r="G1917">
            <v>8984000</v>
          </cell>
        </row>
        <row r="1918">
          <cell r="B1918" t="str">
            <v xml:space="preserve">    - Uang Taksi</v>
          </cell>
          <cell r="C1918" t="str">
            <v>(2 ORG x 2 Kl x 1 Kl)</v>
          </cell>
          <cell r="D1918">
            <v>4</v>
          </cell>
          <cell r="E1918" t="str">
            <v>OK</v>
          </cell>
          <cell r="F1918">
            <v>127000</v>
          </cell>
          <cell r="G1918">
            <v>508000</v>
          </cell>
        </row>
        <row r="1919">
          <cell r="B1919" t="str">
            <v xml:space="preserve">    - Uang Harian</v>
          </cell>
          <cell r="C1919" t="str">
            <v>(2 ORG x 3 Hr x 1 Kl)</v>
          </cell>
          <cell r="D1919">
            <v>6</v>
          </cell>
          <cell r="E1919" t="str">
            <v>OH</v>
          </cell>
          <cell r="F1919">
            <v>360000</v>
          </cell>
          <cell r="G1919">
            <v>2160000</v>
          </cell>
        </row>
        <row r="1920">
          <cell r="B1920" t="str">
            <v xml:space="preserve">    - Uang Penginapan</v>
          </cell>
          <cell r="C1920" t="str">
            <v>(2 ORG x 2 Hr x 1 Kl)</v>
          </cell>
          <cell r="D1920">
            <v>4</v>
          </cell>
          <cell r="E1920" t="str">
            <v>OH</v>
          </cell>
          <cell r="F1920">
            <v>770000</v>
          </cell>
          <cell r="G1920">
            <v>3080000</v>
          </cell>
        </row>
        <row r="1921">
          <cell r="B1921" t="str">
            <v xml:space="preserve">    - Transport Lokal</v>
          </cell>
          <cell r="C1921" t="str">
            <v>(2 ORG x 1 KL)</v>
          </cell>
          <cell r="D1921">
            <v>2</v>
          </cell>
          <cell r="E1921" t="str">
            <v>KL</v>
          </cell>
          <cell r="F1921">
            <v>256000</v>
          </cell>
          <cell r="G1921">
            <v>512000</v>
          </cell>
        </row>
        <row r="1922">
          <cell r="B1922" t="str">
            <v>&gt; JAKARTA-UPT Asrama Haji Embarkasi Medan  PP</v>
          </cell>
          <cell r="E1922" t="str">
            <v/>
          </cell>
          <cell r="F1922">
            <v>0</v>
          </cell>
        </row>
        <row r="1923">
          <cell r="B1923" t="str">
            <v xml:space="preserve">    - Tiket</v>
          </cell>
          <cell r="C1923" t="str">
            <v>(2 ORG x 1 KL)</v>
          </cell>
          <cell r="D1923">
            <v>2</v>
          </cell>
          <cell r="E1923" t="str">
            <v>OK</v>
          </cell>
          <cell r="F1923">
            <v>3808000</v>
          </cell>
          <cell r="G1923">
            <v>7616000</v>
          </cell>
        </row>
        <row r="1924">
          <cell r="B1924" t="str">
            <v xml:space="preserve">    - Uang Taksi</v>
          </cell>
          <cell r="C1924" t="str">
            <v>(2 ORG x 2 Kl x 1 Kl)</v>
          </cell>
          <cell r="D1924">
            <v>4</v>
          </cell>
          <cell r="E1924" t="str">
            <v>OK</v>
          </cell>
          <cell r="F1924">
            <v>308000</v>
          </cell>
          <cell r="G1924">
            <v>1232000</v>
          </cell>
        </row>
        <row r="1925">
          <cell r="B1925" t="str">
            <v xml:space="preserve">    - Uang Harian</v>
          </cell>
          <cell r="C1925" t="str">
            <v>(2 ORG x 3 Hr x 1 Kl)</v>
          </cell>
          <cell r="D1925">
            <v>6</v>
          </cell>
          <cell r="E1925" t="str">
            <v>OH</v>
          </cell>
          <cell r="F1925">
            <v>370000</v>
          </cell>
          <cell r="G1925">
            <v>2220000</v>
          </cell>
        </row>
        <row r="1926">
          <cell r="B1926" t="str">
            <v xml:space="preserve">    - Uang Penginapan</v>
          </cell>
          <cell r="C1926" t="str">
            <v>(2 ORG x 2 Hr x 1 Kl)</v>
          </cell>
          <cell r="D1926">
            <v>4</v>
          </cell>
          <cell r="E1926" t="str">
            <v>OH</v>
          </cell>
          <cell r="F1926">
            <v>699000</v>
          </cell>
          <cell r="G1926">
            <v>2796000</v>
          </cell>
        </row>
        <row r="1927">
          <cell r="B1927" t="str">
            <v xml:space="preserve">    - Transport Lokal</v>
          </cell>
          <cell r="C1927" t="str">
            <v>(2 ORG x 1 KL)</v>
          </cell>
          <cell r="D1927">
            <v>2</v>
          </cell>
          <cell r="E1927" t="str">
            <v>KL</v>
          </cell>
          <cell r="F1927">
            <v>256000</v>
          </cell>
          <cell r="G1927">
            <v>512000</v>
          </cell>
        </row>
        <row r="1928">
          <cell r="B1928" t="str">
            <v>&gt; JAKARTA-UPT Asrama Haji Embarkasi Padang  PP</v>
          </cell>
          <cell r="E1928" t="str">
            <v/>
          </cell>
          <cell r="F1928">
            <v>0</v>
          </cell>
        </row>
        <row r="1929">
          <cell r="B1929" t="str">
            <v xml:space="preserve">    - Tiket</v>
          </cell>
          <cell r="C1929" t="str">
            <v>(2 ORG x 1 KL)</v>
          </cell>
          <cell r="D1929">
            <v>2</v>
          </cell>
          <cell r="E1929" t="str">
            <v>OK</v>
          </cell>
          <cell r="F1929">
            <v>2952000</v>
          </cell>
          <cell r="G1929">
            <v>5904000</v>
          </cell>
        </row>
        <row r="1930">
          <cell r="B1930" t="str">
            <v xml:space="preserve">    - Uang Taksi</v>
          </cell>
          <cell r="C1930" t="str">
            <v>(2 ORG x 2 Kl x 1 Kl)</v>
          </cell>
          <cell r="D1930">
            <v>4</v>
          </cell>
          <cell r="E1930" t="str">
            <v>OK</v>
          </cell>
          <cell r="F1930">
            <v>190000</v>
          </cell>
          <cell r="G1930">
            <v>760000</v>
          </cell>
        </row>
        <row r="1931">
          <cell r="B1931" t="str">
            <v xml:space="preserve">    - Uang Harian</v>
          </cell>
          <cell r="C1931" t="str">
            <v>(2 ORG x 3 Hr x 1 Kl)</v>
          </cell>
          <cell r="D1931">
            <v>6</v>
          </cell>
          <cell r="E1931" t="str">
            <v>OH</v>
          </cell>
          <cell r="F1931">
            <v>380000</v>
          </cell>
          <cell r="G1931">
            <v>2280000</v>
          </cell>
        </row>
        <row r="1932">
          <cell r="B1932" t="str">
            <v xml:space="preserve">    - Uang Penginapan</v>
          </cell>
          <cell r="C1932" t="str">
            <v>(2 ORG x 2 Hr x 1 Kl)</v>
          </cell>
          <cell r="D1932">
            <v>4</v>
          </cell>
          <cell r="E1932" t="str">
            <v>OH</v>
          </cell>
          <cell r="F1932">
            <v>701000</v>
          </cell>
          <cell r="G1932">
            <v>2804000</v>
          </cell>
        </row>
        <row r="1933">
          <cell r="B1933" t="str">
            <v xml:space="preserve">    - Transport Lokal</v>
          </cell>
          <cell r="C1933" t="str">
            <v>(2 ORG x 1 KL)</v>
          </cell>
          <cell r="D1933">
            <v>2</v>
          </cell>
          <cell r="E1933" t="str">
            <v>KL</v>
          </cell>
          <cell r="F1933">
            <v>256000</v>
          </cell>
          <cell r="G1933">
            <v>512000</v>
          </cell>
        </row>
        <row r="1934">
          <cell r="B1934" t="str">
            <v>&gt; JAKARTA-UPT Asrama Haji Embarkasi Kertajati PP</v>
          </cell>
          <cell r="E1934" t="str">
            <v/>
          </cell>
          <cell r="F1934">
            <v>0</v>
          </cell>
        </row>
        <row r="1935">
          <cell r="B1935" t="str">
            <v xml:space="preserve">    - Transport</v>
          </cell>
          <cell r="C1935" t="str">
            <v>(2 ORG x 1 KL)</v>
          </cell>
          <cell r="D1935">
            <v>2</v>
          </cell>
          <cell r="E1935" t="str">
            <v>OK</v>
          </cell>
          <cell r="F1935">
            <v>600000</v>
          </cell>
          <cell r="G1935">
            <v>1200000</v>
          </cell>
        </row>
        <row r="1936">
          <cell r="B1936" t="str">
            <v xml:space="preserve">    - Uang Harian</v>
          </cell>
          <cell r="C1936" t="str">
            <v>(2 ORG x 3 Kl x 1 Kl)</v>
          </cell>
          <cell r="D1936">
            <v>6</v>
          </cell>
          <cell r="E1936" t="str">
            <v>OH</v>
          </cell>
          <cell r="F1936">
            <v>430000</v>
          </cell>
          <cell r="G1936">
            <v>2580000</v>
          </cell>
        </row>
        <row r="1937">
          <cell r="B1937" t="str">
            <v xml:space="preserve">    - Uang Penginapan</v>
          </cell>
          <cell r="C1937" t="str">
            <v>(2 ORG x 2 Hr x 1 Kl)</v>
          </cell>
          <cell r="D1937">
            <v>4</v>
          </cell>
          <cell r="E1937" t="str">
            <v>OH</v>
          </cell>
          <cell r="F1937">
            <v>1201000</v>
          </cell>
          <cell r="G1937">
            <v>4804000</v>
          </cell>
        </row>
        <row r="1938">
          <cell r="B1938" t="str">
            <v>&gt; JAKARTA-UPT Asrama Haji Embarkasi Bekasi PP</v>
          </cell>
          <cell r="E1938" t="str">
            <v/>
          </cell>
          <cell r="F1938">
            <v>0</v>
          </cell>
        </row>
        <row r="1939">
          <cell r="B1939" t="str">
            <v xml:space="preserve">    - Transport</v>
          </cell>
          <cell r="C1939" t="str">
            <v>(2 ORG x 1 KL)</v>
          </cell>
          <cell r="D1939">
            <v>2</v>
          </cell>
          <cell r="E1939" t="str">
            <v>OK</v>
          </cell>
          <cell r="F1939">
            <v>600000</v>
          </cell>
          <cell r="G1939">
            <v>1200000</v>
          </cell>
        </row>
        <row r="1940">
          <cell r="B1940" t="str">
            <v xml:space="preserve">    - Uang Harian</v>
          </cell>
          <cell r="C1940" t="str">
            <v>(2 ORG x 3 Kl x 1 Kl)</v>
          </cell>
          <cell r="D1940">
            <v>6</v>
          </cell>
          <cell r="E1940" t="str">
            <v>OH</v>
          </cell>
          <cell r="F1940">
            <v>430000</v>
          </cell>
          <cell r="G1940">
            <v>2580000</v>
          </cell>
        </row>
        <row r="1941">
          <cell r="B1941" t="str">
            <v xml:space="preserve">    - Uang Penginapan</v>
          </cell>
          <cell r="C1941" t="str">
            <v>(2 ORG x 2 Hr x  Kl)</v>
          </cell>
          <cell r="D1941">
            <v>4</v>
          </cell>
          <cell r="E1941" t="str">
            <v>OH</v>
          </cell>
          <cell r="F1941">
            <v>1201000</v>
          </cell>
          <cell r="G1941">
            <v>4804000</v>
          </cell>
        </row>
        <row r="1942">
          <cell r="B1942" t="str">
            <v>&gt; JAKARTA-UPT Asrama Haji Embarkasi Surabaya  PP</v>
          </cell>
          <cell r="E1942" t="str">
            <v/>
          </cell>
          <cell r="F1942">
            <v>0</v>
          </cell>
        </row>
        <row r="1943">
          <cell r="B1943" t="str">
            <v xml:space="preserve">    - Tiket</v>
          </cell>
          <cell r="C1943" t="str">
            <v>(2 ORG x 1 KL)</v>
          </cell>
          <cell r="D1943">
            <v>2</v>
          </cell>
          <cell r="E1943" t="str">
            <v>OK</v>
          </cell>
          <cell r="F1943">
            <v>2674000</v>
          </cell>
          <cell r="G1943">
            <v>5348000</v>
          </cell>
        </row>
        <row r="1944">
          <cell r="B1944" t="str">
            <v xml:space="preserve">    - Uang Taksi</v>
          </cell>
          <cell r="C1944" t="str">
            <v>(2 ORG x 2 Kl x 1 Kl)</v>
          </cell>
          <cell r="D1944">
            <v>4</v>
          </cell>
          <cell r="E1944" t="str">
            <v>OK</v>
          </cell>
          <cell r="F1944">
            <v>233000</v>
          </cell>
          <cell r="G1944">
            <v>932000</v>
          </cell>
        </row>
        <row r="1945">
          <cell r="B1945" t="str">
            <v xml:space="preserve">    - Uang Harian</v>
          </cell>
          <cell r="C1945" t="str">
            <v>(2 ORG x 3 Hr x 1 Kl)</v>
          </cell>
          <cell r="D1945">
            <v>6</v>
          </cell>
          <cell r="E1945" t="str">
            <v>OH</v>
          </cell>
          <cell r="F1945">
            <v>410000</v>
          </cell>
          <cell r="G1945">
            <v>2460000</v>
          </cell>
        </row>
        <row r="1946">
          <cell r="B1946" t="str">
            <v xml:space="preserve">    - Uang Penginapan</v>
          </cell>
          <cell r="C1946" t="str">
            <v>(2 ORG x 2 Hr x 1 Kl)</v>
          </cell>
          <cell r="D1946">
            <v>4</v>
          </cell>
          <cell r="E1946" t="str">
            <v>OH</v>
          </cell>
          <cell r="F1946">
            <v>814000</v>
          </cell>
          <cell r="G1946">
            <v>3256000</v>
          </cell>
        </row>
        <row r="1947">
          <cell r="B1947" t="str">
            <v xml:space="preserve">    - Transport Lokal</v>
          </cell>
          <cell r="C1947" t="str">
            <v>(2 ORG x 1 KL)</v>
          </cell>
          <cell r="D1947">
            <v>2</v>
          </cell>
          <cell r="E1947" t="str">
            <v>KL</v>
          </cell>
          <cell r="F1947">
            <v>256000</v>
          </cell>
          <cell r="G1947">
            <v>512000</v>
          </cell>
        </row>
        <row r="1948">
          <cell r="B1948" t="str">
            <v>&gt; JAKARTA-UPT Asrama Haji Embarkasi Banjarmasin PP</v>
          </cell>
          <cell r="E1948" t="str">
            <v/>
          </cell>
          <cell r="F1948">
            <v>0</v>
          </cell>
        </row>
        <row r="1949">
          <cell r="B1949" t="str">
            <v xml:space="preserve">    - Tiket</v>
          </cell>
          <cell r="C1949" t="str">
            <v>(2 ORG x 1 KL)</v>
          </cell>
          <cell r="D1949">
            <v>2</v>
          </cell>
          <cell r="E1949" t="str">
            <v>OK</v>
          </cell>
          <cell r="F1949">
            <v>2995000</v>
          </cell>
          <cell r="G1949">
            <v>5990000</v>
          </cell>
        </row>
        <row r="1950">
          <cell r="B1950" t="str">
            <v xml:space="preserve">    - Uang Taksi</v>
          </cell>
          <cell r="C1950" t="str">
            <v>(2 ORG x 2 Kl x 1 Kl)</v>
          </cell>
          <cell r="D1950">
            <v>4</v>
          </cell>
          <cell r="E1950" t="str">
            <v>OK</v>
          </cell>
          <cell r="F1950">
            <v>180000</v>
          </cell>
          <cell r="G1950">
            <v>720000</v>
          </cell>
        </row>
        <row r="1951">
          <cell r="B1951" t="str">
            <v xml:space="preserve">    - Uang Harian</v>
          </cell>
          <cell r="C1951" t="str">
            <v>(2 ORG x 3 Hr x 1 Kl)</v>
          </cell>
          <cell r="D1951">
            <v>6</v>
          </cell>
          <cell r="E1951" t="str">
            <v>OH</v>
          </cell>
          <cell r="F1951">
            <v>380000</v>
          </cell>
          <cell r="G1951">
            <v>2280000</v>
          </cell>
        </row>
        <row r="1952">
          <cell r="B1952" t="str">
            <v xml:space="preserve">    - Uang Penginapan</v>
          </cell>
          <cell r="C1952" t="str">
            <v>(2 ORG x 2 Hr x 1 Kl)</v>
          </cell>
          <cell r="D1952">
            <v>4</v>
          </cell>
          <cell r="E1952" t="str">
            <v>OH</v>
          </cell>
          <cell r="F1952">
            <v>697000</v>
          </cell>
          <cell r="G1952">
            <v>2788000</v>
          </cell>
        </row>
        <row r="1953">
          <cell r="B1953" t="str">
            <v xml:space="preserve">    - Transport Lokal</v>
          </cell>
          <cell r="C1953" t="str">
            <v>(2 ORG x 1 KL)</v>
          </cell>
          <cell r="D1953">
            <v>2</v>
          </cell>
          <cell r="E1953" t="str">
            <v>KL</v>
          </cell>
          <cell r="F1953">
            <v>256000</v>
          </cell>
          <cell r="G1953">
            <v>512000</v>
          </cell>
        </row>
        <row r="1954">
          <cell r="B1954" t="str">
            <v>&gt; JAKARTA-UPT Asrama Haji Embarkasi Balikpapan PP</v>
          </cell>
          <cell r="E1954" t="str">
            <v/>
          </cell>
          <cell r="F1954">
            <v>0</v>
          </cell>
        </row>
        <row r="1955">
          <cell r="B1955" t="str">
            <v xml:space="preserve">    - Tiket</v>
          </cell>
          <cell r="C1955" t="str">
            <v>(2 ORG x 1 KL)</v>
          </cell>
          <cell r="D1955">
            <v>2</v>
          </cell>
          <cell r="E1955" t="str">
            <v>OK</v>
          </cell>
          <cell r="F1955">
            <v>3797000</v>
          </cell>
          <cell r="G1955">
            <v>7594000</v>
          </cell>
        </row>
        <row r="1956">
          <cell r="B1956" t="str">
            <v xml:space="preserve">    - Uang Taksi</v>
          </cell>
          <cell r="C1956" t="str">
            <v>(2 ORG x 2 Kl x 1 Kl)</v>
          </cell>
          <cell r="D1956">
            <v>4</v>
          </cell>
          <cell r="E1956" t="str">
            <v>OK</v>
          </cell>
          <cell r="F1956">
            <v>533000</v>
          </cell>
          <cell r="G1956">
            <v>2132000</v>
          </cell>
        </row>
        <row r="1957">
          <cell r="B1957" t="str">
            <v xml:space="preserve">    - Uang Harian</v>
          </cell>
          <cell r="C1957" t="str">
            <v>(2 ORG x 3 Hr x 1 Kl)</v>
          </cell>
          <cell r="D1957">
            <v>6</v>
          </cell>
          <cell r="E1957" t="str">
            <v>OH</v>
          </cell>
          <cell r="F1957">
            <v>430000</v>
          </cell>
          <cell r="G1957">
            <v>2580000</v>
          </cell>
        </row>
        <row r="1958">
          <cell r="B1958" t="str">
            <v xml:space="preserve">    - Uang Penginapan</v>
          </cell>
          <cell r="C1958" t="str">
            <v>(2 ORG x 2 Hr x 1 Kl)</v>
          </cell>
          <cell r="D1958">
            <v>4</v>
          </cell>
          <cell r="E1958" t="str">
            <v>OH</v>
          </cell>
          <cell r="F1958">
            <v>804000</v>
          </cell>
          <cell r="G1958">
            <v>3216000</v>
          </cell>
        </row>
        <row r="1959">
          <cell r="B1959" t="str">
            <v xml:space="preserve">    - Transport Lokal</v>
          </cell>
          <cell r="C1959" t="str">
            <v>(2 ORG x 1 KL)</v>
          </cell>
          <cell r="D1959">
            <v>2</v>
          </cell>
          <cell r="E1959" t="str">
            <v>KL</v>
          </cell>
          <cell r="F1959">
            <v>256000</v>
          </cell>
          <cell r="G1959">
            <v>512000</v>
          </cell>
        </row>
        <row r="1960">
          <cell r="B1960" t="str">
            <v>&gt; JAKARTA-UPT Asrama Haji Embarkasi Lombok PP</v>
          </cell>
          <cell r="E1960" t="str">
            <v/>
          </cell>
          <cell r="F1960">
            <v>0</v>
          </cell>
        </row>
        <row r="1961">
          <cell r="B1961" t="str">
            <v xml:space="preserve">    - Tiket</v>
          </cell>
          <cell r="C1961" t="str">
            <v>(2 ORG x 1 KL)</v>
          </cell>
          <cell r="D1961">
            <v>2</v>
          </cell>
          <cell r="E1961" t="str">
            <v>OK</v>
          </cell>
          <cell r="F1961">
            <v>3230000</v>
          </cell>
          <cell r="G1961">
            <v>6460000</v>
          </cell>
        </row>
        <row r="1962">
          <cell r="B1962" t="str">
            <v xml:space="preserve">    - Uang Taksi</v>
          </cell>
          <cell r="C1962" t="str">
            <v>(2 ORG x 2 Kl x 1 Kl)</v>
          </cell>
          <cell r="D1962">
            <v>4</v>
          </cell>
          <cell r="E1962" t="str">
            <v>OK</v>
          </cell>
          <cell r="F1962">
            <v>231000</v>
          </cell>
          <cell r="G1962">
            <v>924000</v>
          </cell>
        </row>
        <row r="1963">
          <cell r="B1963" t="str">
            <v xml:space="preserve">    - Uang Harian</v>
          </cell>
          <cell r="C1963" t="str">
            <v>(2 ORG x 3 Hr x 1 Kl)</v>
          </cell>
          <cell r="D1963">
            <v>6</v>
          </cell>
          <cell r="E1963" t="str">
            <v>OH</v>
          </cell>
          <cell r="F1963">
            <v>440000</v>
          </cell>
          <cell r="G1963">
            <v>2640000</v>
          </cell>
        </row>
        <row r="1964">
          <cell r="B1964" t="str">
            <v xml:space="preserve">    - Uang Penginapan</v>
          </cell>
          <cell r="C1964" t="str">
            <v>(2 ORG x 2 Hr x 1 Kl)</v>
          </cell>
          <cell r="D1964">
            <v>4</v>
          </cell>
          <cell r="E1964" t="str">
            <v>OH</v>
          </cell>
          <cell r="F1964">
            <v>907000</v>
          </cell>
          <cell r="G1964">
            <v>3628000</v>
          </cell>
        </row>
        <row r="1965">
          <cell r="B1965" t="str">
            <v xml:space="preserve">    - Transport Lokal</v>
          </cell>
          <cell r="C1965" t="str">
            <v>(2 ORG x 1 KL)</v>
          </cell>
          <cell r="D1965">
            <v>2</v>
          </cell>
          <cell r="E1965" t="str">
            <v>KL</v>
          </cell>
          <cell r="F1965">
            <v>256000</v>
          </cell>
          <cell r="G1965">
            <v>512000</v>
          </cell>
        </row>
        <row r="1966">
          <cell r="B1966" t="str">
            <v>&gt; JAKARTA-UPT Asrama Haji Embarkasi Makassar PP</v>
          </cell>
          <cell r="E1966" t="str">
            <v/>
          </cell>
          <cell r="F1966">
            <v>0</v>
          </cell>
        </row>
        <row r="1967">
          <cell r="B1967" t="str">
            <v xml:space="preserve">    - Tiket</v>
          </cell>
          <cell r="C1967" t="str">
            <v>(2 ORG x 1 KL)</v>
          </cell>
          <cell r="D1967">
            <v>2</v>
          </cell>
          <cell r="E1967" t="str">
            <v>OK</v>
          </cell>
          <cell r="F1967">
            <v>3829000</v>
          </cell>
          <cell r="G1967">
            <v>7658000</v>
          </cell>
        </row>
        <row r="1968">
          <cell r="B1968" t="str">
            <v xml:space="preserve">    - Uang Taksi</v>
          </cell>
          <cell r="C1968" t="str">
            <v>(2 ORG x 2 Kl x 1 Kl)</v>
          </cell>
          <cell r="D1968">
            <v>4</v>
          </cell>
          <cell r="E1968" t="str">
            <v>OK</v>
          </cell>
          <cell r="F1968">
            <v>187000</v>
          </cell>
          <cell r="G1968">
            <v>748000</v>
          </cell>
        </row>
        <row r="1969">
          <cell r="B1969" t="str">
            <v xml:space="preserve">    - Uang Harian</v>
          </cell>
          <cell r="C1969" t="str">
            <v>(2 ORG x 3 Hr x 1 Kl)</v>
          </cell>
          <cell r="D1969">
            <v>6</v>
          </cell>
          <cell r="E1969" t="str">
            <v>OH</v>
          </cell>
          <cell r="F1969">
            <v>430000</v>
          </cell>
          <cell r="G1969">
            <v>2580000</v>
          </cell>
        </row>
        <row r="1970">
          <cell r="B1970" t="str">
            <v xml:space="preserve">    - Uang Penginapan</v>
          </cell>
          <cell r="C1970" t="str">
            <v>(2 ORG x 2 Hr x 1 Kl)</v>
          </cell>
          <cell r="D1970">
            <v>4</v>
          </cell>
          <cell r="E1970" t="str">
            <v>OH</v>
          </cell>
          <cell r="F1970">
            <v>745000</v>
          </cell>
          <cell r="G1970">
            <v>2980000</v>
          </cell>
        </row>
        <row r="1971">
          <cell r="B1971" t="str">
            <v xml:space="preserve">    - Transport Lokal</v>
          </cell>
          <cell r="C1971" t="str">
            <v>(2 ORG x 1 KL)</v>
          </cell>
          <cell r="D1971">
            <v>2</v>
          </cell>
          <cell r="E1971" t="str">
            <v>KL</v>
          </cell>
          <cell r="F1971">
            <v>256000</v>
          </cell>
          <cell r="G1971">
            <v>512000</v>
          </cell>
        </row>
        <row r="1973">
          <cell r="B1973" t="str">
            <v>Evaluasi Implementasi Hibah Aset BMH ke BMN</v>
          </cell>
          <cell r="G1973">
            <v>623428000</v>
          </cell>
        </row>
        <row r="1974">
          <cell r="B1974" t="str">
            <v>Belanja Perjalanan Dinas Biasa</v>
          </cell>
          <cell r="E1974" t="str">
            <v/>
          </cell>
        </row>
        <row r="1975">
          <cell r="B1975" t="str">
            <v>&gt; JAKARTA-BANTEN</v>
          </cell>
          <cell r="E1975" t="str">
            <v/>
          </cell>
        </row>
        <row r="1976">
          <cell r="B1976" t="str">
            <v xml:space="preserve">    -     Transport  [2 ORG x 1 KL]</v>
          </cell>
          <cell r="D1976">
            <v>2</v>
          </cell>
          <cell r="E1976" t="str">
            <v>KL</v>
          </cell>
          <cell r="F1976">
            <v>572000</v>
          </cell>
          <cell r="G1976">
            <v>1144000</v>
          </cell>
        </row>
        <row r="1977">
          <cell r="B1977" t="str">
            <v xml:space="preserve">    -     Uang Harian  [2 ORG x 3 HR]</v>
          </cell>
          <cell r="D1977">
            <v>6</v>
          </cell>
          <cell r="E1977" t="str">
            <v>OH</v>
          </cell>
          <cell r="F1977">
            <v>370000</v>
          </cell>
          <cell r="G1977">
            <v>2220000</v>
          </cell>
        </row>
        <row r="1978">
          <cell r="B1978" t="str">
            <v xml:space="preserve">    -     Uang Penginapan  [2 ORG x 2 HR]</v>
          </cell>
          <cell r="D1978">
            <v>4</v>
          </cell>
          <cell r="E1978" t="str">
            <v>OH</v>
          </cell>
          <cell r="F1978">
            <v>724000</v>
          </cell>
          <cell r="G1978">
            <v>2896000</v>
          </cell>
        </row>
        <row r="1979">
          <cell r="B1979" t="str">
            <v>&gt; JAKARTA-JAWA BARAT PP</v>
          </cell>
          <cell r="E1979" t="str">
            <v/>
          </cell>
        </row>
        <row r="1980">
          <cell r="B1980" t="str">
            <v xml:space="preserve">    -     Transport  [2 ORG x 1 KL]</v>
          </cell>
          <cell r="D1980">
            <v>2</v>
          </cell>
          <cell r="E1980" t="str">
            <v>KL</v>
          </cell>
          <cell r="F1980">
            <v>600000</v>
          </cell>
          <cell r="G1980">
            <v>1200000</v>
          </cell>
        </row>
        <row r="1981">
          <cell r="B1981" t="str">
            <v xml:space="preserve">    -     Uang Harian  [2 ORG x 3 HR]</v>
          </cell>
          <cell r="D1981">
            <v>6</v>
          </cell>
          <cell r="E1981" t="str">
            <v>OH</v>
          </cell>
          <cell r="F1981">
            <v>430000</v>
          </cell>
          <cell r="G1981">
            <v>2580000</v>
          </cell>
        </row>
        <row r="1982">
          <cell r="B1982" t="str">
            <v xml:space="preserve">    -     Uang Penginapan  [2 ORG x 2 HR]</v>
          </cell>
          <cell r="D1982">
            <v>4</v>
          </cell>
          <cell r="E1982" t="str">
            <v>OH</v>
          </cell>
          <cell r="F1982">
            <v>686000</v>
          </cell>
          <cell r="G1982">
            <v>2744000</v>
          </cell>
        </row>
        <row r="1983">
          <cell r="B1983" t="str">
            <v>&gt; JAKARTA-JAWA TENGAH PP</v>
          </cell>
          <cell r="E1983" t="str">
            <v/>
          </cell>
        </row>
        <row r="1984">
          <cell r="B1984" t="str">
            <v xml:space="preserve">    -     Tiket  [2 ORG x 1 KL]</v>
          </cell>
          <cell r="D1984">
            <v>2</v>
          </cell>
          <cell r="E1984" t="str">
            <v>KL</v>
          </cell>
          <cell r="F1984">
            <v>2182000</v>
          </cell>
          <cell r="G1984">
            <v>4364000</v>
          </cell>
        </row>
        <row r="1985">
          <cell r="B1985" t="str">
            <v xml:space="preserve">    -     Transport  [2 ORG x 2 KL]</v>
          </cell>
          <cell r="D1985">
            <v>4</v>
          </cell>
          <cell r="E1985" t="str">
            <v>KL</v>
          </cell>
          <cell r="F1985">
            <v>346000</v>
          </cell>
          <cell r="G1985">
            <v>1384000</v>
          </cell>
        </row>
        <row r="1986">
          <cell r="B1986" t="str">
            <v xml:space="preserve">    -     Uang Harian  [2 ORG x 3 HR]</v>
          </cell>
          <cell r="D1986">
            <v>6</v>
          </cell>
          <cell r="E1986" t="str">
            <v>OH</v>
          </cell>
          <cell r="F1986">
            <v>370000</v>
          </cell>
          <cell r="G1986">
            <v>2220000</v>
          </cell>
        </row>
        <row r="1987">
          <cell r="B1987" t="str">
            <v xml:space="preserve">    -     Uang Penginapan  [2 ORG x 2 HR]</v>
          </cell>
          <cell r="D1987">
            <v>4</v>
          </cell>
          <cell r="E1987" t="str">
            <v>OH</v>
          </cell>
          <cell r="F1987">
            <v>750000</v>
          </cell>
          <cell r="G1987">
            <v>3000000</v>
          </cell>
        </row>
        <row r="1988">
          <cell r="B1988" t="str">
            <v>&gt; JAKARTA-YOGYAKARTA PP</v>
          </cell>
          <cell r="E1988" t="str">
            <v/>
          </cell>
        </row>
        <row r="1989">
          <cell r="B1989" t="str">
            <v xml:space="preserve">    -     Tiket  [2 ORG x 1 KL]</v>
          </cell>
          <cell r="D1989">
            <v>2</v>
          </cell>
          <cell r="E1989" t="str">
            <v>KL</v>
          </cell>
          <cell r="F1989">
            <v>2268000</v>
          </cell>
          <cell r="G1989">
            <v>4536000</v>
          </cell>
        </row>
        <row r="1990">
          <cell r="B1990" t="str">
            <v xml:space="preserve">    -     Transport  [2 ORG x 2 KL]</v>
          </cell>
          <cell r="D1990">
            <v>4</v>
          </cell>
          <cell r="E1990" t="str">
            <v>KL</v>
          </cell>
          <cell r="F1990">
            <v>523000</v>
          </cell>
          <cell r="G1990">
            <v>2092000</v>
          </cell>
        </row>
        <row r="1991">
          <cell r="B1991" t="str">
            <v xml:space="preserve">    -     Uang Harian  [2 ORG x 3 HR]</v>
          </cell>
          <cell r="D1991">
            <v>6</v>
          </cell>
          <cell r="E1991" t="str">
            <v>OH</v>
          </cell>
          <cell r="F1991">
            <v>420000</v>
          </cell>
          <cell r="G1991">
            <v>2520000</v>
          </cell>
        </row>
        <row r="1992">
          <cell r="B1992" t="str">
            <v xml:space="preserve">    -     Uang Penginapan  [2 ORG x 2 HR]</v>
          </cell>
          <cell r="D1992">
            <v>4</v>
          </cell>
          <cell r="E1992" t="str">
            <v>OH</v>
          </cell>
          <cell r="F1992">
            <v>845000</v>
          </cell>
          <cell r="G1992">
            <v>3380000</v>
          </cell>
        </row>
        <row r="1993">
          <cell r="B1993" t="str">
            <v>&gt; JAKARTA-JAWA TIMUR PP</v>
          </cell>
          <cell r="E1993" t="str">
            <v/>
          </cell>
        </row>
        <row r="1994">
          <cell r="B1994" t="str">
            <v xml:space="preserve">    -     Tiket  [2 ORG x 1 KL]</v>
          </cell>
          <cell r="D1994">
            <v>2</v>
          </cell>
          <cell r="E1994" t="str">
            <v>KL</v>
          </cell>
          <cell r="F1994">
            <v>2674000</v>
          </cell>
          <cell r="G1994">
            <v>5348000</v>
          </cell>
        </row>
        <row r="1995">
          <cell r="B1995" t="str">
            <v xml:space="preserve">    -     Transport  [2 ORG x 2 KL]</v>
          </cell>
          <cell r="D1995">
            <v>4</v>
          </cell>
          <cell r="E1995" t="str">
            <v>KL</v>
          </cell>
          <cell r="F1995">
            <v>489000</v>
          </cell>
          <cell r="G1995">
            <v>1956000</v>
          </cell>
        </row>
        <row r="1996">
          <cell r="B1996" t="str">
            <v xml:space="preserve">    -     Uang Harian  [2 ORG x 3 HR]</v>
          </cell>
          <cell r="D1996">
            <v>6</v>
          </cell>
          <cell r="E1996" t="str">
            <v>OH</v>
          </cell>
          <cell r="F1996">
            <v>410000</v>
          </cell>
          <cell r="G1996">
            <v>2460000</v>
          </cell>
        </row>
        <row r="1997">
          <cell r="B1997" t="str">
            <v xml:space="preserve">    -     Uang Penginapan  [2 ORG x 2 HR]</v>
          </cell>
          <cell r="D1997">
            <v>4</v>
          </cell>
          <cell r="E1997" t="str">
            <v>OH</v>
          </cell>
          <cell r="F1997">
            <v>814000</v>
          </cell>
          <cell r="G1997">
            <v>3256000</v>
          </cell>
        </row>
        <row r="1998">
          <cell r="B1998" t="str">
            <v>&gt; JAKARTA-ACEH  PP</v>
          </cell>
          <cell r="E1998" t="str">
            <v/>
          </cell>
        </row>
        <row r="1999">
          <cell r="B1999" t="str">
            <v xml:space="preserve">    -     Tiket  [2 ORG x 1 KL]</v>
          </cell>
          <cell r="D1999">
            <v>2</v>
          </cell>
          <cell r="E1999" t="str">
            <v>KL</v>
          </cell>
          <cell r="F1999">
            <v>4492000</v>
          </cell>
          <cell r="G1999">
            <v>8984000</v>
          </cell>
        </row>
        <row r="2000">
          <cell r="B2000" t="str">
            <v xml:space="preserve">    -     Transport  [2 ORG x 2 KL]</v>
          </cell>
          <cell r="D2000">
            <v>4</v>
          </cell>
          <cell r="E2000" t="str">
            <v>KL</v>
          </cell>
          <cell r="F2000">
            <v>383000</v>
          </cell>
          <cell r="G2000">
            <v>1532000</v>
          </cell>
        </row>
        <row r="2001">
          <cell r="B2001" t="str">
            <v xml:space="preserve">    -     Uang Harian  [2 ORG x 3 HR]</v>
          </cell>
          <cell r="D2001">
            <v>6</v>
          </cell>
          <cell r="E2001" t="str">
            <v>OH</v>
          </cell>
          <cell r="F2001">
            <v>360000</v>
          </cell>
          <cell r="G2001">
            <v>2160000</v>
          </cell>
        </row>
        <row r="2002">
          <cell r="B2002" t="str">
            <v xml:space="preserve">    -     Uang Penginapan  [2 ORG x 2 HR]</v>
          </cell>
          <cell r="D2002">
            <v>4</v>
          </cell>
          <cell r="E2002" t="str">
            <v>OH</v>
          </cell>
          <cell r="F2002">
            <v>770000</v>
          </cell>
          <cell r="G2002">
            <v>3080000</v>
          </cell>
        </row>
        <row r="2003">
          <cell r="B2003" t="str">
            <v>&gt; JAKARTA-KEPULAUAN RIAU PP</v>
          </cell>
          <cell r="E2003" t="str">
            <v/>
          </cell>
        </row>
        <row r="2004">
          <cell r="B2004" t="str">
            <v xml:space="preserve">    -     Tiket  [2 ORG x 1 KL]</v>
          </cell>
          <cell r="D2004">
            <v>2</v>
          </cell>
          <cell r="E2004" t="str">
            <v>KL</v>
          </cell>
          <cell r="F2004">
            <v>2888000</v>
          </cell>
          <cell r="G2004">
            <v>5776000</v>
          </cell>
        </row>
        <row r="2005">
          <cell r="B2005" t="str">
            <v xml:space="preserve">    -     Transport  [2 ORG x 2 KL]</v>
          </cell>
          <cell r="D2005">
            <v>4</v>
          </cell>
          <cell r="E2005" t="str">
            <v>KL</v>
          </cell>
          <cell r="F2005">
            <v>421000</v>
          </cell>
          <cell r="G2005">
            <v>1684000</v>
          </cell>
        </row>
        <row r="2006">
          <cell r="B2006" t="str">
            <v xml:space="preserve">    -     Uang Harian  [2 ORG x 3 HR]</v>
          </cell>
          <cell r="D2006">
            <v>6</v>
          </cell>
          <cell r="E2006" t="str">
            <v>OH</v>
          </cell>
          <cell r="F2006">
            <v>370000</v>
          </cell>
          <cell r="G2006">
            <v>2220000</v>
          </cell>
        </row>
        <row r="2007">
          <cell r="B2007" t="str">
            <v xml:space="preserve">    -     Uang Penginapan  [2 ORG x 2 HR]</v>
          </cell>
          <cell r="D2007">
            <v>4</v>
          </cell>
          <cell r="E2007" t="str">
            <v>OH</v>
          </cell>
          <cell r="F2007">
            <v>792000</v>
          </cell>
          <cell r="G2007">
            <v>3168000</v>
          </cell>
        </row>
        <row r="2008">
          <cell r="B2008" t="str">
            <v>&gt; JAKARTA-SUMATERA UTARA PP</v>
          </cell>
          <cell r="E2008" t="str">
            <v/>
          </cell>
        </row>
        <row r="2009">
          <cell r="B2009" t="str">
            <v xml:space="preserve">    -     Tiket  [2 ORG x 1 KL]</v>
          </cell>
          <cell r="D2009">
            <v>2</v>
          </cell>
          <cell r="E2009" t="str">
            <v>KL</v>
          </cell>
          <cell r="F2009">
            <v>3808000</v>
          </cell>
          <cell r="G2009">
            <v>7616000</v>
          </cell>
        </row>
        <row r="2010">
          <cell r="B2010" t="str">
            <v xml:space="preserve">    -     Transport  [2 ORG x 2 KL]</v>
          </cell>
          <cell r="D2010">
            <v>4</v>
          </cell>
          <cell r="E2010" t="str">
            <v>KL</v>
          </cell>
          <cell r="F2010">
            <v>564000</v>
          </cell>
          <cell r="G2010">
            <v>2256000</v>
          </cell>
        </row>
        <row r="2011">
          <cell r="B2011" t="str">
            <v xml:space="preserve">    -     Uang Harian  [2 ORG x 3 HR]</v>
          </cell>
          <cell r="D2011">
            <v>6</v>
          </cell>
          <cell r="E2011" t="str">
            <v>OH</v>
          </cell>
          <cell r="F2011">
            <v>370000</v>
          </cell>
          <cell r="G2011">
            <v>2220000</v>
          </cell>
        </row>
        <row r="2012">
          <cell r="B2012" t="str">
            <v xml:space="preserve">    -     Uang Penginapan  [2 ORG x 2 HR]</v>
          </cell>
          <cell r="D2012">
            <v>4</v>
          </cell>
          <cell r="E2012" t="str">
            <v>OH</v>
          </cell>
          <cell r="F2012">
            <v>699000</v>
          </cell>
          <cell r="G2012">
            <v>2796000</v>
          </cell>
        </row>
        <row r="2013">
          <cell r="B2013" t="str">
            <v>&gt; JAKARTA-SUMATERA BARAT  PP</v>
          </cell>
          <cell r="E2013" t="str">
            <v/>
          </cell>
        </row>
        <row r="2014">
          <cell r="B2014" t="str">
            <v xml:space="preserve">    -     Tiket  [2 ORG x 1 KL]</v>
          </cell>
          <cell r="D2014">
            <v>2</v>
          </cell>
          <cell r="E2014" t="str">
            <v>KL</v>
          </cell>
          <cell r="F2014">
            <v>2952000</v>
          </cell>
          <cell r="G2014">
            <v>5904000</v>
          </cell>
        </row>
        <row r="2015">
          <cell r="B2015" t="str">
            <v xml:space="preserve">    -     Transport  [2 ORG x 2 KL]</v>
          </cell>
          <cell r="D2015">
            <v>4</v>
          </cell>
          <cell r="E2015" t="str">
            <v>KL</v>
          </cell>
          <cell r="F2015">
            <v>446000</v>
          </cell>
          <cell r="G2015">
            <v>1784000</v>
          </cell>
        </row>
        <row r="2016">
          <cell r="B2016" t="str">
            <v xml:space="preserve">    -     Uang Harian  [2 ORG x 3 HR]</v>
          </cell>
          <cell r="D2016">
            <v>6</v>
          </cell>
          <cell r="E2016" t="str">
            <v>OH</v>
          </cell>
          <cell r="F2016">
            <v>380000</v>
          </cell>
          <cell r="G2016">
            <v>2280000</v>
          </cell>
        </row>
        <row r="2017">
          <cell r="B2017" t="str">
            <v xml:space="preserve">    -     Uang Penginapan  [2 ORG x 2 HR]</v>
          </cell>
          <cell r="D2017">
            <v>4</v>
          </cell>
          <cell r="E2017" t="str">
            <v>OH</v>
          </cell>
          <cell r="F2017">
            <v>701000</v>
          </cell>
          <cell r="G2017">
            <v>2804000</v>
          </cell>
        </row>
        <row r="2018">
          <cell r="B2018" t="str">
            <v>&gt; JAKARTA-JAMBI PP</v>
          </cell>
          <cell r="E2018" t="str">
            <v/>
          </cell>
        </row>
        <row r="2019">
          <cell r="B2019" t="str">
            <v xml:space="preserve">    -     Tiket  [2 ORG x 1 KL]</v>
          </cell>
          <cell r="D2019">
            <v>2</v>
          </cell>
          <cell r="E2019" t="str">
            <v>KL</v>
          </cell>
          <cell r="F2019">
            <v>2460000</v>
          </cell>
          <cell r="G2019">
            <v>4920000</v>
          </cell>
        </row>
        <row r="2020">
          <cell r="B2020" t="str">
            <v xml:space="preserve">    -     Transport  [2 ORG x 2 KL]</v>
          </cell>
          <cell r="D2020">
            <v>4</v>
          </cell>
          <cell r="E2020" t="str">
            <v>KL</v>
          </cell>
          <cell r="F2020">
            <v>403000</v>
          </cell>
          <cell r="G2020">
            <v>1612000</v>
          </cell>
        </row>
        <row r="2021">
          <cell r="B2021" t="str">
            <v xml:space="preserve">    -     Uang Harian  [2 ORG x 3 HR]</v>
          </cell>
          <cell r="D2021">
            <v>6</v>
          </cell>
          <cell r="E2021" t="str">
            <v>OH</v>
          </cell>
          <cell r="F2021">
            <v>370000</v>
          </cell>
          <cell r="G2021">
            <v>2220000</v>
          </cell>
        </row>
        <row r="2022">
          <cell r="B2022" t="str">
            <v xml:space="preserve">    -     Uang Penginapan  [2 ORG x 2 HR]</v>
          </cell>
          <cell r="D2022">
            <v>4</v>
          </cell>
          <cell r="E2022" t="str">
            <v>OH</v>
          </cell>
          <cell r="F2022">
            <v>580000</v>
          </cell>
          <cell r="G2022">
            <v>2320000</v>
          </cell>
        </row>
        <row r="2023">
          <cell r="B2023" t="str">
            <v>&gt; JAKARTA-SUMATERA SELATAN PP</v>
          </cell>
          <cell r="E2023" t="str">
            <v/>
          </cell>
        </row>
        <row r="2024">
          <cell r="B2024" t="str">
            <v xml:space="preserve">    -     Tiket  [2 ORG x 1 KL]</v>
          </cell>
          <cell r="D2024">
            <v>2</v>
          </cell>
          <cell r="E2024" t="str">
            <v>KL</v>
          </cell>
          <cell r="F2024">
            <v>2268000</v>
          </cell>
          <cell r="G2024">
            <v>4536000</v>
          </cell>
        </row>
        <row r="2025">
          <cell r="B2025" t="str">
            <v xml:space="preserve">    -     Transport  [2 ORG x 2 KL]</v>
          </cell>
          <cell r="D2025">
            <v>4</v>
          </cell>
          <cell r="E2025" t="str">
            <v>KL</v>
          </cell>
          <cell r="F2025">
            <v>435000</v>
          </cell>
          <cell r="G2025">
            <v>1740000</v>
          </cell>
        </row>
        <row r="2026">
          <cell r="B2026" t="str">
            <v xml:space="preserve">    -     Uang Harian  [2 ORG x 3 HR]</v>
          </cell>
          <cell r="D2026">
            <v>6</v>
          </cell>
          <cell r="E2026" t="str">
            <v>OH</v>
          </cell>
          <cell r="F2026">
            <v>380000</v>
          </cell>
          <cell r="G2026">
            <v>2280000</v>
          </cell>
        </row>
        <row r="2027">
          <cell r="B2027" t="str">
            <v xml:space="preserve">    -     Uang Penginapan  [2 ORG x 2 HR]</v>
          </cell>
          <cell r="D2027">
            <v>4</v>
          </cell>
          <cell r="E2027" t="str">
            <v>OH</v>
          </cell>
          <cell r="F2027">
            <v>861000</v>
          </cell>
          <cell r="G2027">
            <v>3444000</v>
          </cell>
        </row>
        <row r="2028">
          <cell r="B2028" t="str">
            <v>&gt; JAKARTA-BANGKA BELITUNG PP</v>
          </cell>
          <cell r="E2028" t="str">
            <v/>
          </cell>
        </row>
        <row r="2029">
          <cell r="B2029" t="str">
            <v xml:space="preserve">    -     Tiket  [2 ORG x 1 KL]</v>
          </cell>
          <cell r="D2029">
            <v>2</v>
          </cell>
          <cell r="E2029" t="str">
            <v>KL</v>
          </cell>
          <cell r="F2029">
            <v>2139000</v>
          </cell>
          <cell r="G2029">
            <v>4278000</v>
          </cell>
        </row>
        <row r="2030">
          <cell r="B2030" t="str">
            <v xml:space="preserve">    -     Transport  [2 ORG x 2 KL]</v>
          </cell>
          <cell r="D2030">
            <v>4</v>
          </cell>
          <cell r="E2030" t="str">
            <v>KL</v>
          </cell>
          <cell r="F2030">
            <v>353000</v>
          </cell>
          <cell r="G2030">
            <v>1412000</v>
          </cell>
        </row>
        <row r="2031">
          <cell r="B2031" t="str">
            <v xml:space="preserve">    -     Uang Harian  [2 ORG x 3 HR]</v>
          </cell>
          <cell r="D2031">
            <v>6</v>
          </cell>
          <cell r="E2031" t="str">
            <v>OH</v>
          </cell>
          <cell r="F2031">
            <v>410000</v>
          </cell>
          <cell r="G2031">
            <v>2460000</v>
          </cell>
        </row>
        <row r="2032">
          <cell r="B2032" t="str">
            <v xml:space="preserve">    -     Uang Penginapan  [2 ORG x 2 HR]</v>
          </cell>
          <cell r="D2032">
            <v>4</v>
          </cell>
          <cell r="E2032" t="str">
            <v>OH</v>
          </cell>
          <cell r="F2032">
            <v>649000</v>
          </cell>
          <cell r="G2032">
            <v>2596000</v>
          </cell>
        </row>
        <row r="2033">
          <cell r="B2033" t="str">
            <v>&gt; JAKARTA-RIAU PP</v>
          </cell>
          <cell r="E2033" t="str">
            <v/>
          </cell>
        </row>
        <row r="2034">
          <cell r="B2034" t="str">
            <v xml:space="preserve">    -     Tiket  [2 ORG x 1 KL]</v>
          </cell>
          <cell r="D2034">
            <v>2</v>
          </cell>
          <cell r="E2034" t="str">
            <v>KL</v>
          </cell>
          <cell r="F2034">
            <v>3016000</v>
          </cell>
          <cell r="G2034">
            <v>6032000</v>
          </cell>
        </row>
        <row r="2035">
          <cell r="B2035" t="str">
            <v xml:space="preserve">    -     Transport  [2 ORG x 2 KL]</v>
          </cell>
          <cell r="D2035">
            <v>4</v>
          </cell>
          <cell r="E2035" t="str">
            <v>KL</v>
          </cell>
          <cell r="F2035">
            <v>357000</v>
          </cell>
          <cell r="G2035">
            <v>1428000</v>
          </cell>
        </row>
        <row r="2036">
          <cell r="B2036" t="str">
            <v xml:space="preserve">    -     Uang Harian  [2 ORG x 3 HR]</v>
          </cell>
          <cell r="D2036">
            <v>6</v>
          </cell>
          <cell r="E2036" t="str">
            <v>OH</v>
          </cell>
          <cell r="F2036">
            <v>370000</v>
          </cell>
          <cell r="G2036">
            <v>2220000</v>
          </cell>
        </row>
        <row r="2037">
          <cell r="B2037" t="str">
            <v xml:space="preserve">    -     Uang Penginapan  [2 ORG x 2 HR]</v>
          </cell>
          <cell r="D2037">
            <v>4</v>
          </cell>
          <cell r="E2037" t="str">
            <v>OH</v>
          </cell>
          <cell r="F2037">
            <v>852000</v>
          </cell>
          <cell r="G2037">
            <v>3408000</v>
          </cell>
        </row>
        <row r="2038">
          <cell r="B2038" t="str">
            <v>&gt; JAKARTA-BENGKULU PP</v>
          </cell>
          <cell r="E2038" t="str">
            <v/>
          </cell>
        </row>
        <row r="2039">
          <cell r="B2039" t="str">
            <v xml:space="preserve">    -     Tiket  [2 ORG x 1 KL]</v>
          </cell>
          <cell r="D2039">
            <v>2</v>
          </cell>
          <cell r="E2039" t="str">
            <v>KL</v>
          </cell>
          <cell r="F2039">
            <v>2621000</v>
          </cell>
          <cell r="G2039">
            <v>5242000</v>
          </cell>
        </row>
        <row r="2040">
          <cell r="B2040" t="str">
            <v xml:space="preserve">    -     Transport  [2 ORG x 2 KL]</v>
          </cell>
          <cell r="D2040">
            <v>4</v>
          </cell>
          <cell r="E2040" t="str">
            <v>KL</v>
          </cell>
          <cell r="F2040">
            <v>365000</v>
          </cell>
          <cell r="G2040">
            <v>1460000</v>
          </cell>
        </row>
        <row r="2041">
          <cell r="B2041" t="str">
            <v xml:space="preserve">    -     Uang Harian  [2 ORG x 3 HR]</v>
          </cell>
          <cell r="D2041">
            <v>6</v>
          </cell>
          <cell r="E2041" t="str">
            <v>OH</v>
          </cell>
          <cell r="F2041">
            <v>380000</v>
          </cell>
          <cell r="G2041">
            <v>2280000</v>
          </cell>
        </row>
        <row r="2042">
          <cell r="B2042" t="str">
            <v xml:space="preserve">    -     Uang Penginapan  [2 ORG x 2 HR]</v>
          </cell>
          <cell r="D2042">
            <v>4</v>
          </cell>
          <cell r="E2042" t="str">
            <v>OH</v>
          </cell>
          <cell r="F2042">
            <v>692000</v>
          </cell>
          <cell r="G2042">
            <v>2768000</v>
          </cell>
        </row>
        <row r="2043">
          <cell r="B2043" t="str">
            <v>&gt; JAKARTA-LAMPUNG PP</v>
          </cell>
          <cell r="E2043" t="str">
            <v/>
          </cell>
        </row>
        <row r="2044">
          <cell r="B2044" t="str">
            <v xml:space="preserve">    -     Tiket  [2 ORG x 1 KL]</v>
          </cell>
          <cell r="D2044">
            <v>2</v>
          </cell>
          <cell r="E2044" t="str">
            <v>KL</v>
          </cell>
          <cell r="F2044">
            <v>1583000</v>
          </cell>
          <cell r="G2044">
            <v>3166000</v>
          </cell>
        </row>
        <row r="2045">
          <cell r="B2045" t="str">
            <v xml:space="preserve">    -     Transport  [2 ORG x 2 KL]</v>
          </cell>
          <cell r="D2045">
            <v>4</v>
          </cell>
          <cell r="E2045" t="str">
            <v>KL</v>
          </cell>
          <cell r="F2045">
            <v>424000</v>
          </cell>
          <cell r="G2045">
            <v>1696000</v>
          </cell>
        </row>
        <row r="2046">
          <cell r="B2046" t="str">
            <v xml:space="preserve">    -     Uang Harian  [2 ORG x 3 HR]</v>
          </cell>
          <cell r="D2046">
            <v>6</v>
          </cell>
          <cell r="E2046" t="str">
            <v>OH</v>
          </cell>
          <cell r="F2046">
            <v>380000</v>
          </cell>
          <cell r="G2046">
            <v>2280000</v>
          </cell>
        </row>
        <row r="2047">
          <cell r="B2047" t="str">
            <v xml:space="preserve">    -     Uang Penginapan  [2 ORG x 2 HR]</v>
          </cell>
          <cell r="D2047">
            <v>4</v>
          </cell>
          <cell r="E2047" t="str">
            <v>OH</v>
          </cell>
          <cell r="F2047">
            <v>580000</v>
          </cell>
          <cell r="G2047">
            <v>2320000</v>
          </cell>
        </row>
        <row r="2048">
          <cell r="B2048" t="str">
            <v>&gt; JAKARTA-KALIMANTAN SELATAN PP</v>
          </cell>
          <cell r="E2048" t="str">
            <v/>
          </cell>
        </row>
        <row r="2049">
          <cell r="B2049" t="str">
            <v xml:space="preserve">    -     Tiket  [2 ORG x 1 KL]</v>
          </cell>
          <cell r="D2049">
            <v>2</v>
          </cell>
          <cell r="E2049" t="str">
            <v>KL</v>
          </cell>
          <cell r="F2049">
            <v>2995000</v>
          </cell>
          <cell r="G2049">
            <v>5990000</v>
          </cell>
        </row>
        <row r="2050">
          <cell r="B2050" t="str">
            <v xml:space="preserve">    -     Transport  [2 ORG x 2 KL]</v>
          </cell>
          <cell r="D2050">
            <v>4</v>
          </cell>
          <cell r="E2050" t="str">
            <v>KL</v>
          </cell>
          <cell r="F2050">
            <v>436000</v>
          </cell>
          <cell r="G2050">
            <v>1744000</v>
          </cell>
        </row>
        <row r="2051">
          <cell r="B2051" t="str">
            <v xml:space="preserve">    -     Uang Harian  [2 ORG x 3 HR]</v>
          </cell>
          <cell r="D2051">
            <v>6</v>
          </cell>
          <cell r="E2051" t="str">
            <v>OH</v>
          </cell>
          <cell r="F2051">
            <v>380000</v>
          </cell>
          <cell r="G2051">
            <v>2280000</v>
          </cell>
        </row>
        <row r="2052">
          <cell r="B2052" t="str">
            <v xml:space="preserve">    -     Uang Penginapan  [2 ORG x 2 HR]</v>
          </cell>
          <cell r="D2052">
            <v>4</v>
          </cell>
          <cell r="E2052" t="str">
            <v>OH</v>
          </cell>
          <cell r="F2052">
            <v>697000</v>
          </cell>
          <cell r="G2052">
            <v>2788000</v>
          </cell>
        </row>
        <row r="2053">
          <cell r="B2053" t="str">
            <v>&gt; JAKARTA-KALIMANTAN BARAT PP</v>
          </cell>
          <cell r="E2053" t="str">
            <v/>
          </cell>
        </row>
        <row r="2054">
          <cell r="B2054" t="str">
            <v xml:space="preserve">    -     Tiket  [2 ORG x 1 KL]</v>
          </cell>
          <cell r="D2054">
            <v>2</v>
          </cell>
          <cell r="E2054" t="str">
            <v>KL</v>
          </cell>
          <cell r="F2054">
            <v>2781000</v>
          </cell>
          <cell r="G2054">
            <v>5562000</v>
          </cell>
        </row>
        <row r="2055">
          <cell r="B2055" t="str">
            <v xml:space="preserve">    -     Transport  [2 ORG x 2 KL]</v>
          </cell>
          <cell r="D2055">
            <v>4</v>
          </cell>
          <cell r="E2055" t="str">
            <v>KL</v>
          </cell>
          <cell r="F2055">
            <v>427000</v>
          </cell>
          <cell r="G2055">
            <v>1708000</v>
          </cell>
        </row>
        <row r="2056">
          <cell r="B2056" t="str">
            <v xml:space="preserve">    -     Uang Harian  [2 ORG x 3 HR]</v>
          </cell>
          <cell r="D2056">
            <v>6</v>
          </cell>
          <cell r="E2056" t="str">
            <v>OH</v>
          </cell>
          <cell r="F2056">
            <v>380000</v>
          </cell>
          <cell r="G2056">
            <v>2280000</v>
          </cell>
        </row>
        <row r="2057">
          <cell r="B2057" t="str">
            <v xml:space="preserve">    -     Uang Penginapan  [2 ORG x 2 HR]</v>
          </cell>
          <cell r="D2057">
            <v>4</v>
          </cell>
          <cell r="E2057" t="str">
            <v>OH</v>
          </cell>
          <cell r="F2057">
            <v>538000</v>
          </cell>
          <cell r="G2057">
            <v>2152000</v>
          </cell>
        </row>
        <row r="2058">
          <cell r="B2058" t="str">
            <v>&gt; JAKARTA-KALIMANTAN TENGAH PP</v>
          </cell>
          <cell r="E2058" t="str">
            <v/>
          </cell>
        </row>
        <row r="2059">
          <cell r="B2059" t="str">
            <v xml:space="preserve">    -     Tiket  [2 ORG x 1 KL]</v>
          </cell>
          <cell r="D2059">
            <v>2</v>
          </cell>
          <cell r="E2059" t="str">
            <v>KL</v>
          </cell>
          <cell r="F2059">
            <v>2984000</v>
          </cell>
          <cell r="G2059">
            <v>5968000</v>
          </cell>
        </row>
        <row r="2060">
          <cell r="B2060" t="str">
            <v xml:space="preserve">    -     Transport  [2 ORG x 2 KL]</v>
          </cell>
          <cell r="D2060">
            <v>4</v>
          </cell>
          <cell r="E2060" t="str">
            <v>KL</v>
          </cell>
          <cell r="F2060">
            <v>390000</v>
          </cell>
          <cell r="G2060">
            <v>1560000</v>
          </cell>
        </row>
        <row r="2061">
          <cell r="B2061" t="str">
            <v xml:space="preserve">    -     Uang Harian  [2 ORG x 3 HR]</v>
          </cell>
          <cell r="D2061">
            <v>6</v>
          </cell>
          <cell r="E2061" t="str">
            <v>OH</v>
          </cell>
          <cell r="F2061">
            <v>360000</v>
          </cell>
          <cell r="G2061">
            <v>2160000</v>
          </cell>
        </row>
        <row r="2062">
          <cell r="B2062" t="str">
            <v xml:space="preserve">    -     Uang Penginapan  [2 ORG x 2 HR]</v>
          </cell>
          <cell r="D2062">
            <v>4</v>
          </cell>
          <cell r="E2062" t="str">
            <v>OH</v>
          </cell>
          <cell r="F2062">
            <v>659000</v>
          </cell>
          <cell r="G2062">
            <v>2636000</v>
          </cell>
        </row>
        <row r="2063">
          <cell r="B2063" t="str">
            <v>&gt; JAKARTA-KALIMANTAN TIMUR PP</v>
          </cell>
          <cell r="E2063" t="str">
            <v/>
          </cell>
        </row>
        <row r="2064">
          <cell r="B2064" t="str">
            <v xml:space="preserve">    -     Tiket  [2 ORG x 1 KL]</v>
          </cell>
          <cell r="D2064">
            <v>2</v>
          </cell>
          <cell r="E2064" t="str">
            <v>KL</v>
          </cell>
          <cell r="F2064">
            <v>3797000</v>
          </cell>
          <cell r="G2064">
            <v>7594000</v>
          </cell>
        </row>
        <row r="2065">
          <cell r="B2065" t="str">
            <v xml:space="preserve">    -     Transport  [2 ORG x 2 KL]</v>
          </cell>
          <cell r="D2065">
            <v>4</v>
          </cell>
          <cell r="E2065" t="str">
            <v>KL</v>
          </cell>
          <cell r="F2065">
            <v>789000</v>
          </cell>
          <cell r="G2065">
            <v>3156000</v>
          </cell>
        </row>
        <row r="2066">
          <cell r="B2066" t="str">
            <v xml:space="preserve">    -     Uang Harian  [2 ORG x 3 HR]</v>
          </cell>
          <cell r="D2066">
            <v>6</v>
          </cell>
          <cell r="E2066" t="str">
            <v>OH</v>
          </cell>
          <cell r="F2066">
            <v>430000</v>
          </cell>
          <cell r="G2066">
            <v>2580000</v>
          </cell>
        </row>
        <row r="2067">
          <cell r="B2067" t="str">
            <v xml:space="preserve">    -     Uang Penginapan  [2 ORG x 2 HR]</v>
          </cell>
          <cell r="D2067">
            <v>4</v>
          </cell>
          <cell r="E2067" t="str">
            <v>OH</v>
          </cell>
          <cell r="F2067">
            <v>804000</v>
          </cell>
          <cell r="G2067">
            <v>3216000</v>
          </cell>
        </row>
        <row r="2068">
          <cell r="B2068" t="str">
            <v>&gt; JAKARTA-KALIMANTAN UTARA PP</v>
          </cell>
          <cell r="E2068" t="str">
            <v/>
          </cell>
        </row>
        <row r="2069">
          <cell r="B2069" t="str">
            <v xml:space="preserve">    -     Tiket  [2 ORG x 1 KL]</v>
          </cell>
          <cell r="D2069">
            <v>2</v>
          </cell>
          <cell r="E2069" t="str">
            <v>KL</v>
          </cell>
          <cell r="F2069">
            <v>4057000</v>
          </cell>
          <cell r="G2069">
            <v>8114000</v>
          </cell>
        </row>
        <row r="2070">
          <cell r="B2070" t="str">
            <v xml:space="preserve">    -     Transport  [2 ORG x 2 KL]</v>
          </cell>
          <cell r="D2070">
            <v>4</v>
          </cell>
          <cell r="E2070" t="str">
            <v>KL</v>
          </cell>
          <cell r="F2070">
            <v>474000</v>
          </cell>
          <cell r="G2070">
            <v>1896000</v>
          </cell>
        </row>
        <row r="2071">
          <cell r="B2071" t="str">
            <v xml:space="preserve">    -     Uang Harian  [2 ORG x 3 HR]</v>
          </cell>
          <cell r="D2071">
            <v>6</v>
          </cell>
          <cell r="E2071" t="str">
            <v>OH</v>
          </cell>
          <cell r="F2071">
            <v>430000</v>
          </cell>
          <cell r="G2071">
            <v>2580000</v>
          </cell>
        </row>
        <row r="2072">
          <cell r="B2072" t="str">
            <v xml:space="preserve">    -     Uang Penginapan  [2 ORG x 2 HR]</v>
          </cell>
          <cell r="D2072">
            <v>4</v>
          </cell>
          <cell r="E2072" t="str">
            <v>OH</v>
          </cell>
          <cell r="F2072">
            <v>904000</v>
          </cell>
          <cell r="G2072">
            <v>3616000</v>
          </cell>
        </row>
        <row r="2073">
          <cell r="B2073" t="str">
            <v>&gt; JAKARTA-BALI PP</v>
          </cell>
          <cell r="E2073" t="str">
            <v/>
          </cell>
        </row>
        <row r="2074">
          <cell r="B2074" t="str">
            <v xml:space="preserve">    -     Tiket  [2 ORG x 1 KL]</v>
          </cell>
          <cell r="D2074">
            <v>2</v>
          </cell>
          <cell r="E2074" t="str">
            <v>KL</v>
          </cell>
          <cell r="F2074">
            <v>3262000</v>
          </cell>
          <cell r="G2074">
            <v>6524000</v>
          </cell>
        </row>
        <row r="2075">
          <cell r="B2075" t="str">
            <v xml:space="preserve">    -     Transport  [2 ORG x 2 KL]</v>
          </cell>
          <cell r="D2075">
            <v>4</v>
          </cell>
          <cell r="E2075" t="str">
            <v>KL</v>
          </cell>
          <cell r="F2075">
            <v>483000</v>
          </cell>
          <cell r="G2075">
            <v>1932000</v>
          </cell>
        </row>
        <row r="2076">
          <cell r="B2076" t="str">
            <v xml:space="preserve">    -     Uang Harian  [2 ORG x 3 HR]</v>
          </cell>
          <cell r="D2076">
            <v>6</v>
          </cell>
          <cell r="E2076" t="str">
            <v>OH</v>
          </cell>
          <cell r="F2076">
            <v>480000</v>
          </cell>
          <cell r="G2076">
            <v>2880000</v>
          </cell>
        </row>
        <row r="2077">
          <cell r="B2077" t="str">
            <v xml:space="preserve">    -     Uang Penginapan  [2 ORG x 2 HR]</v>
          </cell>
          <cell r="D2077">
            <v>4</v>
          </cell>
          <cell r="E2077" t="str">
            <v>OH</v>
          </cell>
          <cell r="F2077">
            <v>1138000</v>
          </cell>
          <cell r="G2077">
            <v>4552000</v>
          </cell>
        </row>
        <row r="2078">
          <cell r="B2078" t="str">
            <v>&gt; JAKARTA-NTB PP</v>
          </cell>
          <cell r="E2078" t="str">
            <v/>
          </cell>
        </row>
        <row r="2079">
          <cell r="B2079" t="str">
            <v xml:space="preserve">    -     Tiket  [2 ORG x 1 KL]</v>
          </cell>
          <cell r="D2079">
            <v>2</v>
          </cell>
          <cell r="E2079" t="str">
            <v>KL</v>
          </cell>
          <cell r="F2079">
            <v>3230000</v>
          </cell>
          <cell r="G2079">
            <v>6460000</v>
          </cell>
        </row>
        <row r="2080">
          <cell r="B2080" t="str">
            <v xml:space="preserve">    -     Transport  [2 ORG x 2 KL]</v>
          </cell>
          <cell r="D2080">
            <v>4</v>
          </cell>
          <cell r="E2080" t="str">
            <v>KL</v>
          </cell>
          <cell r="F2080">
            <v>487000</v>
          </cell>
          <cell r="G2080">
            <v>1948000</v>
          </cell>
        </row>
        <row r="2081">
          <cell r="B2081" t="str">
            <v xml:space="preserve">    -     Uang Harian  [2 ORG x 3 HR]</v>
          </cell>
          <cell r="D2081">
            <v>6</v>
          </cell>
          <cell r="E2081" t="str">
            <v>OH</v>
          </cell>
          <cell r="F2081">
            <v>440000</v>
          </cell>
          <cell r="G2081">
            <v>2640000</v>
          </cell>
        </row>
        <row r="2082">
          <cell r="B2082" t="str">
            <v xml:space="preserve">    -     Uang Penginapan  [2 ORG x 2 HR]</v>
          </cell>
          <cell r="D2082">
            <v>4</v>
          </cell>
          <cell r="E2082" t="str">
            <v>OH</v>
          </cell>
          <cell r="F2082">
            <v>907000</v>
          </cell>
          <cell r="G2082">
            <v>3628000</v>
          </cell>
        </row>
        <row r="2083">
          <cell r="B2083" t="str">
            <v>&gt; JAKARTA-NTT PP</v>
          </cell>
          <cell r="E2083" t="str">
            <v/>
          </cell>
        </row>
        <row r="2084">
          <cell r="B2084" t="str">
            <v xml:space="preserve">    -     Tiket  [2 ORG x 1 KL]</v>
          </cell>
          <cell r="D2084">
            <v>2</v>
          </cell>
          <cell r="E2084" t="str">
            <v>KL</v>
          </cell>
          <cell r="F2084">
            <v>5081000</v>
          </cell>
          <cell r="G2084">
            <v>10162000</v>
          </cell>
        </row>
        <row r="2085">
          <cell r="B2085" t="str">
            <v xml:space="preserve">    -     Transport  [2 ORG x 2 KL]</v>
          </cell>
          <cell r="D2085">
            <v>4</v>
          </cell>
          <cell r="E2085" t="str">
            <v>KL</v>
          </cell>
          <cell r="F2085">
            <v>372000</v>
          </cell>
          <cell r="G2085">
            <v>1488000</v>
          </cell>
        </row>
        <row r="2086">
          <cell r="B2086" t="str">
            <v xml:space="preserve">    -     Uang Harian  [2 ORG x 3 HR]</v>
          </cell>
          <cell r="D2086">
            <v>6</v>
          </cell>
          <cell r="E2086" t="str">
            <v>OH</v>
          </cell>
          <cell r="F2086">
            <v>430000</v>
          </cell>
          <cell r="G2086">
            <v>2580000</v>
          </cell>
        </row>
        <row r="2087">
          <cell r="B2087" t="str">
            <v xml:space="preserve">    -     Uang Penginapan  [2 ORG x 2 HR]</v>
          </cell>
          <cell r="D2087">
            <v>4</v>
          </cell>
          <cell r="E2087" t="str">
            <v>OH</v>
          </cell>
          <cell r="F2087">
            <v>688000</v>
          </cell>
          <cell r="G2087">
            <v>2752000</v>
          </cell>
        </row>
        <row r="2088">
          <cell r="B2088" t="str">
            <v>&gt; JAKARTA-SULAWESI SELATAN PP</v>
          </cell>
          <cell r="E2088" t="str">
            <v/>
          </cell>
        </row>
        <row r="2089">
          <cell r="B2089" t="str">
            <v xml:space="preserve">    -     Tiket  [2 ORG x 1 KL]</v>
          </cell>
          <cell r="D2089">
            <v>2</v>
          </cell>
          <cell r="E2089" t="str">
            <v>KL</v>
          </cell>
          <cell r="F2089">
            <v>3829000</v>
          </cell>
          <cell r="G2089">
            <v>7658000</v>
          </cell>
        </row>
        <row r="2090">
          <cell r="B2090" t="str">
            <v xml:space="preserve">    -     Transport  [2 ORG x 2 KL]</v>
          </cell>
          <cell r="D2090">
            <v>4</v>
          </cell>
          <cell r="E2090" t="str">
            <v>KL</v>
          </cell>
          <cell r="F2090">
            <v>443000</v>
          </cell>
          <cell r="G2090">
            <v>1772000</v>
          </cell>
        </row>
        <row r="2091">
          <cell r="B2091" t="str">
            <v xml:space="preserve">    -     Uang Harian  [2 ORG x 3 HR]</v>
          </cell>
          <cell r="D2091">
            <v>6</v>
          </cell>
          <cell r="E2091" t="str">
            <v>OH</v>
          </cell>
          <cell r="F2091">
            <v>430000</v>
          </cell>
          <cell r="G2091">
            <v>2580000</v>
          </cell>
        </row>
        <row r="2092">
          <cell r="B2092" t="str">
            <v xml:space="preserve">    -     Uang Penginapan  [2 ORG x 2 HR]</v>
          </cell>
          <cell r="D2092">
            <v>4</v>
          </cell>
          <cell r="E2092" t="str">
            <v>OH</v>
          </cell>
          <cell r="F2092">
            <v>745000</v>
          </cell>
          <cell r="G2092">
            <v>2980000</v>
          </cell>
        </row>
        <row r="2093">
          <cell r="B2093" t="str">
            <v>&gt; JAKARTA-SULAWESI BARAT PP</v>
          </cell>
          <cell r="E2093" t="str">
            <v/>
          </cell>
        </row>
        <row r="2094">
          <cell r="B2094" t="str">
            <v xml:space="preserve">    -     Tiket  [2 ORG x 1 KL]</v>
          </cell>
          <cell r="D2094">
            <v>2</v>
          </cell>
          <cell r="E2094" t="str">
            <v>KL</v>
          </cell>
          <cell r="F2094">
            <v>4867000</v>
          </cell>
          <cell r="G2094">
            <v>9734000</v>
          </cell>
        </row>
        <row r="2095">
          <cell r="B2095" t="str">
            <v xml:space="preserve">    -     Transport  [2 ORG x 2 KL]</v>
          </cell>
          <cell r="D2095">
            <v>4</v>
          </cell>
          <cell r="E2095" t="str">
            <v>KL</v>
          </cell>
          <cell r="F2095">
            <v>569000</v>
          </cell>
          <cell r="G2095">
            <v>2276000</v>
          </cell>
        </row>
        <row r="2096">
          <cell r="B2096" t="str">
            <v xml:space="preserve">    -     Uang Harian  [2 ORG x 3 HR]</v>
          </cell>
          <cell r="D2096">
            <v>6</v>
          </cell>
          <cell r="E2096" t="str">
            <v>OH</v>
          </cell>
          <cell r="F2096">
            <v>410000</v>
          </cell>
          <cell r="G2096">
            <v>2460000</v>
          </cell>
        </row>
        <row r="2097">
          <cell r="B2097" t="str">
            <v xml:space="preserve">    -     Uang Penginapan  [2 ORG x 2 HR]</v>
          </cell>
          <cell r="D2097">
            <v>4</v>
          </cell>
          <cell r="E2097" t="str">
            <v>OH</v>
          </cell>
          <cell r="F2097">
            <v>704000</v>
          </cell>
          <cell r="G2097">
            <v>2816000</v>
          </cell>
        </row>
        <row r="2098">
          <cell r="B2098" t="str">
            <v>&gt; JAKARTA-SULAWESI TENGAH PP</v>
          </cell>
          <cell r="E2098" t="str">
            <v/>
          </cell>
        </row>
        <row r="2099">
          <cell r="B2099" t="str">
            <v xml:space="preserve">    -     Tiket  [2 ORG x 1 KL]</v>
          </cell>
          <cell r="D2099">
            <v>2</v>
          </cell>
          <cell r="E2099" t="str">
            <v>KL</v>
          </cell>
          <cell r="F2099">
            <v>5113000</v>
          </cell>
          <cell r="G2099">
            <v>10226000</v>
          </cell>
        </row>
        <row r="2100">
          <cell r="B2100" t="str">
            <v xml:space="preserve">    -     Transport  [2 ORG x 2 KL]</v>
          </cell>
          <cell r="D2100">
            <v>4</v>
          </cell>
          <cell r="E2100" t="str">
            <v>KL</v>
          </cell>
          <cell r="F2100">
            <v>421000</v>
          </cell>
          <cell r="G2100">
            <v>1684000</v>
          </cell>
        </row>
        <row r="2101">
          <cell r="B2101" t="str">
            <v xml:space="preserve">    -     Uang Harian  [2 ORG x 3 HR]</v>
          </cell>
          <cell r="D2101">
            <v>6</v>
          </cell>
          <cell r="E2101" t="str">
            <v>OH</v>
          </cell>
          <cell r="F2101">
            <v>370000</v>
          </cell>
          <cell r="G2101">
            <v>2220000</v>
          </cell>
        </row>
        <row r="2102">
          <cell r="B2102" t="str">
            <v xml:space="preserve">    -     Uang Penginapan  [2 ORG x 2 HR]</v>
          </cell>
          <cell r="D2102">
            <v>4</v>
          </cell>
          <cell r="E2102" t="str">
            <v>OH</v>
          </cell>
          <cell r="F2102">
            <v>951000</v>
          </cell>
          <cell r="G2102">
            <v>3804000</v>
          </cell>
        </row>
        <row r="2103">
          <cell r="B2103" t="str">
            <v>&gt; JAKARTA-SULAWESI UTARA PP</v>
          </cell>
          <cell r="E2103" t="str">
            <v/>
          </cell>
        </row>
        <row r="2104">
          <cell r="B2104" t="str">
            <v xml:space="preserve">    -     Tiket  [2 ORG x 1 KL]</v>
          </cell>
          <cell r="D2104">
            <v>2</v>
          </cell>
          <cell r="E2104" t="str">
            <v>KL</v>
          </cell>
          <cell r="F2104">
            <v>5102000</v>
          </cell>
          <cell r="G2104">
            <v>10204000</v>
          </cell>
        </row>
        <row r="2105">
          <cell r="B2105" t="str">
            <v xml:space="preserve">    -     Transport  [2 ORG x 2 KL]</v>
          </cell>
          <cell r="D2105">
            <v>4</v>
          </cell>
          <cell r="E2105" t="str">
            <v>KL</v>
          </cell>
          <cell r="F2105">
            <v>394000</v>
          </cell>
          <cell r="G2105">
            <v>1576000</v>
          </cell>
        </row>
        <row r="2106">
          <cell r="B2106" t="str">
            <v xml:space="preserve">    -     Uang Harian  [2 ORG x 3 HR]</v>
          </cell>
          <cell r="D2106">
            <v>6</v>
          </cell>
          <cell r="E2106" t="str">
            <v>OH</v>
          </cell>
          <cell r="F2106">
            <v>370000</v>
          </cell>
          <cell r="G2106">
            <v>2220000</v>
          </cell>
        </row>
        <row r="2107">
          <cell r="B2107" t="str">
            <v xml:space="preserve">    -     Uang Penginapan  [2 ORG x 2 HR]</v>
          </cell>
          <cell r="D2107">
            <v>4</v>
          </cell>
          <cell r="E2107" t="str">
            <v>OH</v>
          </cell>
          <cell r="F2107">
            <v>978000</v>
          </cell>
          <cell r="G2107">
            <v>3912000</v>
          </cell>
        </row>
        <row r="2108">
          <cell r="B2108" t="str">
            <v>&gt; JAKARTA-GORONTALO PP</v>
          </cell>
          <cell r="E2108" t="str">
            <v/>
          </cell>
        </row>
        <row r="2109">
          <cell r="B2109" t="str">
            <v xml:space="preserve">    -     Tiket  [2 ORG x 1 KL]</v>
          </cell>
          <cell r="D2109">
            <v>2</v>
          </cell>
          <cell r="E2109" t="str">
            <v>KL</v>
          </cell>
          <cell r="F2109">
            <v>4824000</v>
          </cell>
          <cell r="G2109">
            <v>9648000</v>
          </cell>
        </row>
        <row r="2110">
          <cell r="B2110" t="str">
            <v xml:space="preserve">    -     Transport  [2 ORG x 2 KL]</v>
          </cell>
          <cell r="D2110">
            <v>4</v>
          </cell>
          <cell r="E2110" t="str">
            <v>KL</v>
          </cell>
          <cell r="F2110">
            <v>521000</v>
          </cell>
          <cell r="G2110">
            <v>2084000</v>
          </cell>
        </row>
        <row r="2111">
          <cell r="B2111" t="str">
            <v xml:space="preserve">    -     Uang Harian  [2 ORG x 3 HR]</v>
          </cell>
          <cell r="D2111">
            <v>6</v>
          </cell>
          <cell r="E2111" t="str">
            <v>OH</v>
          </cell>
          <cell r="F2111">
            <v>370000</v>
          </cell>
          <cell r="G2111">
            <v>2220000</v>
          </cell>
        </row>
        <row r="2112">
          <cell r="B2112" t="str">
            <v xml:space="preserve">    -     Uang Penginapan  [2 ORG x 2 HR]</v>
          </cell>
          <cell r="D2112">
            <v>4</v>
          </cell>
          <cell r="E2112" t="str">
            <v>OH</v>
          </cell>
          <cell r="F2112">
            <v>955000</v>
          </cell>
          <cell r="G2112">
            <v>3820000</v>
          </cell>
        </row>
        <row r="2113">
          <cell r="B2113" t="str">
            <v>&gt; JAKARTA-SULAWESI TENGGARA PP</v>
          </cell>
          <cell r="E2113" t="str">
            <v/>
          </cell>
        </row>
        <row r="2114">
          <cell r="B2114" t="str">
            <v xml:space="preserve">    -     Tiket  [2 ORG x 1 KL]</v>
          </cell>
          <cell r="D2114">
            <v>2</v>
          </cell>
          <cell r="E2114" t="str">
            <v>KL</v>
          </cell>
          <cell r="F2114">
            <v>4182000</v>
          </cell>
          <cell r="G2114">
            <v>8364000</v>
          </cell>
        </row>
        <row r="2115">
          <cell r="B2115" t="str">
            <v xml:space="preserve">    -     Transport  [2 ORG x 2 KL]</v>
          </cell>
          <cell r="D2115">
            <v>4</v>
          </cell>
          <cell r="E2115" t="str">
            <v>KL</v>
          </cell>
          <cell r="F2115">
            <v>427000</v>
          </cell>
          <cell r="G2115">
            <v>1708000</v>
          </cell>
        </row>
        <row r="2116">
          <cell r="B2116" t="str">
            <v xml:space="preserve">    -     Uang Harian  [2 ORG x 3 HR]</v>
          </cell>
          <cell r="D2116">
            <v>6</v>
          </cell>
          <cell r="E2116" t="str">
            <v>OH</v>
          </cell>
          <cell r="F2116">
            <v>380000</v>
          </cell>
          <cell r="G2116">
            <v>2280000</v>
          </cell>
        </row>
        <row r="2117">
          <cell r="B2117" t="str">
            <v xml:space="preserve">    -     Uang Penginapan  [2 ORG x 2 HR]</v>
          </cell>
          <cell r="D2117">
            <v>4</v>
          </cell>
          <cell r="E2117" t="str">
            <v>OH</v>
          </cell>
          <cell r="F2117">
            <v>786000</v>
          </cell>
          <cell r="G2117">
            <v>3144000</v>
          </cell>
        </row>
        <row r="2118">
          <cell r="B2118" t="str">
            <v>&gt; JAKARTA-MALUKU UTARA PP</v>
          </cell>
          <cell r="E2118" t="str">
            <v/>
          </cell>
        </row>
        <row r="2119">
          <cell r="B2119" t="str">
            <v xml:space="preserve">    -     Tiket  [2 ORG x 1 KL]</v>
          </cell>
          <cell r="D2119">
            <v>2</v>
          </cell>
          <cell r="E2119" t="str">
            <v>KL</v>
          </cell>
          <cell r="F2119">
            <v>6664000</v>
          </cell>
          <cell r="G2119">
            <v>13328000</v>
          </cell>
        </row>
        <row r="2120">
          <cell r="B2120" t="str">
            <v xml:space="preserve">    -     Transport  [2 ORG x 2 KL]</v>
          </cell>
          <cell r="D2120">
            <v>4</v>
          </cell>
          <cell r="E2120" t="str">
            <v>KL</v>
          </cell>
          <cell r="F2120">
            <v>471000</v>
          </cell>
          <cell r="G2120">
            <v>1884000</v>
          </cell>
        </row>
        <row r="2121">
          <cell r="B2121" t="str">
            <v xml:space="preserve">    -     Uang Harian  [2 ORG x 3 HR]</v>
          </cell>
          <cell r="D2121">
            <v>6</v>
          </cell>
          <cell r="E2121" t="str">
            <v>OH</v>
          </cell>
          <cell r="F2121">
            <v>430000</v>
          </cell>
          <cell r="G2121">
            <v>2580000</v>
          </cell>
        </row>
        <row r="2122">
          <cell r="B2122" t="str">
            <v xml:space="preserve">    -     Uang Penginapan  [2 ORG x 2 HR]</v>
          </cell>
          <cell r="D2122">
            <v>4</v>
          </cell>
          <cell r="E2122" t="str">
            <v>OH</v>
          </cell>
          <cell r="F2122">
            <v>605000</v>
          </cell>
          <cell r="G2122">
            <v>2420000</v>
          </cell>
        </row>
        <row r="2123">
          <cell r="B2123" t="str">
            <v>&gt; JAKARTA-MALUKU PP</v>
          </cell>
          <cell r="E2123" t="str">
            <v/>
          </cell>
        </row>
        <row r="2124">
          <cell r="B2124" t="str">
            <v xml:space="preserve">    -     Tiket  [2 ORG x 1 KL]</v>
          </cell>
          <cell r="D2124">
            <v>2</v>
          </cell>
          <cell r="E2124" t="str">
            <v>KL</v>
          </cell>
          <cell r="F2124">
            <v>7081000</v>
          </cell>
          <cell r="G2124">
            <v>14162000</v>
          </cell>
        </row>
        <row r="2125">
          <cell r="B2125" t="str">
            <v xml:space="preserve">    -     Transport  [2 ORG x 2 KL]</v>
          </cell>
          <cell r="D2125">
            <v>4</v>
          </cell>
          <cell r="E2125" t="str">
            <v>KL</v>
          </cell>
          <cell r="F2125">
            <v>544000</v>
          </cell>
          <cell r="G2125">
            <v>2176000</v>
          </cell>
        </row>
        <row r="2126">
          <cell r="B2126" t="str">
            <v xml:space="preserve">    -     Uang Harian  [2 ORG x 3 HR]</v>
          </cell>
          <cell r="D2126">
            <v>6</v>
          </cell>
          <cell r="E2126" t="str">
            <v>OH</v>
          </cell>
          <cell r="F2126">
            <v>380000</v>
          </cell>
          <cell r="G2126">
            <v>2280000</v>
          </cell>
        </row>
        <row r="2127">
          <cell r="B2127" t="str">
            <v xml:space="preserve">    -     Uang Penginapan  [2 ORG x 2 HR]</v>
          </cell>
          <cell r="D2127">
            <v>4</v>
          </cell>
          <cell r="E2127" t="str">
            <v>OH</v>
          </cell>
          <cell r="F2127">
            <v>667000</v>
          </cell>
          <cell r="G2127">
            <v>2668000</v>
          </cell>
        </row>
        <row r="2128">
          <cell r="B2128" t="str">
            <v>&gt; JAKARTA-PAPUA PP</v>
          </cell>
          <cell r="E2128" t="str">
            <v/>
          </cell>
        </row>
        <row r="2129">
          <cell r="B2129" t="str">
            <v xml:space="preserve">    -     Tiket  [2 ORG x 1 KL]</v>
          </cell>
          <cell r="D2129">
            <v>2</v>
          </cell>
          <cell r="E2129" t="str">
            <v>KL</v>
          </cell>
          <cell r="F2129">
            <v>8193000</v>
          </cell>
          <cell r="G2129">
            <v>16386000</v>
          </cell>
        </row>
        <row r="2130">
          <cell r="B2130" t="str">
            <v xml:space="preserve">    -     Transport  [2 ORG x 2 KL]</v>
          </cell>
          <cell r="D2130">
            <v>4</v>
          </cell>
          <cell r="E2130" t="str">
            <v>KL</v>
          </cell>
          <cell r="F2130">
            <v>769000</v>
          </cell>
          <cell r="G2130">
            <v>3076000</v>
          </cell>
        </row>
        <row r="2131">
          <cell r="B2131" t="str">
            <v xml:space="preserve">    -     Uang Harian  [2 ORG x 3 HR]</v>
          </cell>
          <cell r="D2131">
            <v>6</v>
          </cell>
          <cell r="E2131" t="str">
            <v>OH</v>
          </cell>
          <cell r="F2131">
            <v>580000</v>
          </cell>
          <cell r="G2131">
            <v>3480000</v>
          </cell>
        </row>
        <row r="2132">
          <cell r="B2132" t="str">
            <v xml:space="preserve">    -     Uang Penginapan  [2 ORG x 2 HR]</v>
          </cell>
          <cell r="D2132">
            <v>4</v>
          </cell>
          <cell r="E2132" t="str">
            <v>OH</v>
          </cell>
          <cell r="F2132">
            <v>1038000</v>
          </cell>
          <cell r="G2132">
            <v>4152000</v>
          </cell>
        </row>
        <row r="2133">
          <cell r="B2133" t="str">
            <v>&gt; JAKARTA-MANOKWARI PP</v>
          </cell>
          <cell r="E2133" t="str">
            <v/>
          </cell>
        </row>
        <row r="2134">
          <cell r="B2134" t="str">
            <v xml:space="preserve">    -     Tiket  [2 ORG x 1 KL]</v>
          </cell>
          <cell r="D2134">
            <v>2</v>
          </cell>
          <cell r="E2134" t="str">
            <v>KL</v>
          </cell>
          <cell r="F2134">
            <v>10824000</v>
          </cell>
          <cell r="G2134">
            <v>21648000</v>
          </cell>
        </row>
        <row r="2135">
          <cell r="B2135" t="str">
            <v xml:space="preserve">    -     Transport  [2 ORG x 2 KL]</v>
          </cell>
          <cell r="D2135">
            <v>4</v>
          </cell>
          <cell r="E2135" t="str">
            <v>KL</v>
          </cell>
          <cell r="F2135">
            <v>492000</v>
          </cell>
          <cell r="G2135">
            <v>1968000</v>
          </cell>
        </row>
        <row r="2136">
          <cell r="B2136" t="str">
            <v xml:space="preserve">    -     Uang Harian  [2 ORG x 3 HR]</v>
          </cell>
          <cell r="D2136">
            <v>6</v>
          </cell>
          <cell r="E2136" t="str">
            <v>OH</v>
          </cell>
          <cell r="F2136">
            <v>480000</v>
          </cell>
          <cell r="G2136">
            <v>2880000</v>
          </cell>
        </row>
        <row r="2137">
          <cell r="B2137" t="str">
            <v xml:space="preserve">    -     Uang Penginapan  [2 ORG x 2 HR]</v>
          </cell>
          <cell r="D2137">
            <v>4</v>
          </cell>
          <cell r="E2137" t="str">
            <v>OH</v>
          </cell>
          <cell r="F2137">
            <v>967000</v>
          </cell>
          <cell r="G2137">
            <v>3868000</v>
          </cell>
        </row>
        <row r="2138">
          <cell r="B2138" t="str">
            <v>&gt; JAKARTA PP</v>
          </cell>
          <cell r="E2138" t="str">
            <v/>
          </cell>
        </row>
        <row r="2139">
          <cell r="B2139" t="str">
            <v xml:space="preserve">    -     Transport (2 ORG X 3 HR)</v>
          </cell>
          <cell r="D2139">
            <v>6</v>
          </cell>
          <cell r="E2139" t="str">
            <v>ORG</v>
          </cell>
          <cell r="F2139">
            <v>150000</v>
          </cell>
          <cell r="G2139">
            <v>900000</v>
          </cell>
        </row>
        <row r="2140">
          <cell r="B2140" t="str">
            <v xml:space="preserve">    -     Uang Harian  [2 ORG x 3 HR]</v>
          </cell>
          <cell r="D2140">
            <v>6</v>
          </cell>
          <cell r="E2140" t="str">
            <v>OH</v>
          </cell>
          <cell r="F2140">
            <v>210000</v>
          </cell>
          <cell r="G2140">
            <v>1260000</v>
          </cell>
        </row>
        <row r="2141">
          <cell r="B2141" t="str">
            <v xml:space="preserve">    - Transport Lokal</v>
          </cell>
          <cell r="D2141">
            <v>2</v>
          </cell>
          <cell r="E2141" t="str">
            <v>KL</v>
          </cell>
          <cell r="F2141">
            <v>256000</v>
          </cell>
          <cell r="G2141">
            <v>512000</v>
          </cell>
        </row>
        <row r="2143">
          <cell r="B2143" t="str">
            <v>UPT ASRAMA HAJI</v>
          </cell>
        </row>
        <row r="2144">
          <cell r="B2144" t="str">
            <v>&gt; JAKARTA-UPT Asrama Haji Pondok Gede  PP</v>
          </cell>
          <cell r="E2144" t="str">
            <v/>
          </cell>
          <cell r="F2144">
            <v>0</v>
          </cell>
        </row>
        <row r="2145">
          <cell r="B2145" t="str">
            <v xml:space="preserve">    - Uang Harian</v>
          </cell>
          <cell r="C2145" t="str">
            <v>(2 ORG x 3 Hr x  Kl)</v>
          </cell>
          <cell r="D2145">
            <v>3</v>
          </cell>
          <cell r="E2145" t="str">
            <v>OH</v>
          </cell>
          <cell r="F2145">
            <v>210000</v>
          </cell>
          <cell r="G2145">
            <v>630000</v>
          </cell>
        </row>
        <row r="2146">
          <cell r="B2146" t="str">
            <v xml:space="preserve">    - Transport</v>
          </cell>
          <cell r="C2146" t="str">
            <v>(2 ORG x 3 KL)</v>
          </cell>
          <cell r="D2146">
            <v>3</v>
          </cell>
          <cell r="E2146" t="str">
            <v>OK</v>
          </cell>
          <cell r="F2146">
            <v>150000</v>
          </cell>
          <cell r="G2146">
            <v>450000</v>
          </cell>
        </row>
        <row r="2147">
          <cell r="B2147" t="str">
            <v>&gt; JAKARTA-UPT Asrama Haji Embarkasi Aceh PP</v>
          </cell>
          <cell r="E2147" t="str">
            <v/>
          </cell>
          <cell r="F2147">
            <v>0</v>
          </cell>
        </row>
        <row r="2148">
          <cell r="B2148" t="str">
            <v xml:space="preserve">    - Tiket</v>
          </cell>
          <cell r="C2148" t="str">
            <v>(2 ORG x 1 KL)</v>
          </cell>
          <cell r="D2148">
            <v>2</v>
          </cell>
          <cell r="E2148" t="str">
            <v>OK</v>
          </cell>
          <cell r="F2148">
            <v>4492000</v>
          </cell>
          <cell r="G2148">
            <v>8984000</v>
          </cell>
        </row>
        <row r="2149">
          <cell r="B2149" t="str">
            <v xml:space="preserve">    - Uang Taksi</v>
          </cell>
          <cell r="C2149" t="str">
            <v>(2 ORG x 2 Kl x 1 Kl)</v>
          </cell>
          <cell r="D2149">
            <v>4</v>
          </cell>
          <cell r="E2149" t="str">
            <v>OK</v>
          </cell>
          <cell r="F2149">
            <v>127000</v>
          </cell>
          <cell r="G2149">
            <v>508000</v>
          </cell>
        </row>
        <row r="2150">
          <cell r="B2150" t="str">
            <v xml:space="preserve">    - Uang Harian</v>
          </cell>
          <cell r="C2150" t="str">
            <v>(2 ORG x 3 Hr x 1 Kl)</v>
          </cell>
          <cell r="D2150">
            <v>6</v>
          </cell>
          <cell r="E2150" t="str">
            <v>OH</v>
          </cell>
          <cell r="F2150">
            <v>360000</v>
          </cell>
          <cell r="G2150">
            <v>2160000</v>
          </cell>
        </row>
        <row r="2151">
          <cell r="B2151" t="str">
            <v xml:space="preserve">    - Uang Penginapan</v>
          </cell>
          <cell r="C2151" t="str">
            <v>(2 ORG x 2 Hr x 1 Kl)</v>
          </cell>
          <cell r="D2151">
            <v>4</v>
          </cell>
          <cell r="E2151" t="str">
            <v>OH</v>
          </cell>
          <cell r="F2151">
            <v>770000</v>
          </cell>
          <cell r="G2151">
            <v>3080000</v>
          </cell>
        </row>
        <row r="2152">
          <cell r="B2152" t="str">
            <v xml:space="preserve">    - Transport Lokal</v>
          </cell>
          <cell r="C2152" t="str">
            <v>(2 ORG x 1 KL)</v>
          </cell>
          <cell r="D2152">
            <v>2</v>
          </cell>
          <cell r="E2152" t="str">
            <v>KL</v>
          </cell>
          <cell r="F2152">
            <v>256000</v>
          </cell>
          <cell r="G2152">
            <v>512000</v>
          </cell>
        </row>
        <row r="2153">
          <cell r="B2153" t="str">
            <v>&gt; JAKARTA-UPT Asrama Haji Embarkasi Medan  PP</v>
          </cell>
          <cell r="E2153" t="str">
            <v/>
          </cell>
          <cell r="F2153">
            <v>0</v>
          </cell>
        </row>
        <row r="2154">
          <cell r="B2154" t="str">
            <v xml:space="preserve">    - Tiket</v>
          </cell>
          <cell r="C2154" t="str">
            <v>(2 ORG x 1 KL)</v>
          </cell>
          <cell r="D2154">
            <v>2</v>
          </cell>
          <cell r="E2154" t="str">
            <v>OK</v>
          </cell>
          <cell r="F2154">
            <v>3808000</v>
          </cell>
          <cell r="G2154">
            <v>7616000</v>
          </cell>
        </row>
        <row r="2155">
          <cell r="B2155" t="str">
            <v xml:space="preserve">    - Uang Taksi</v>
          </cell>
          <cell r="C2155" t="str">
            <v>(2 ORG x 2 Kl x 1 Kl)</v>
          </cell>
          <cell r="D2155">
            <v>4</v>
          </cell>
          <cell r="E2155" t="str">
            <v>OK</v>
          </cell>
          <cell r="F2155">
            <v>308000</v>
          </cell>
          <cell r="G2155">
            <v>1232000</v>
          </cell>
        </row>
        <row r="2156">
          <cell r="B2156" t="str">
            <v xml:space="preserve">    - Uang Harian</v>
          </cell>
          <cell r="C2156" t="str">
            <v>(2 ORG x 3 Hr x 1 Kl)</v>
          </cell>
          <cell r="D2156">
            <v>6</v>
          </cell>
          <cell r="E2156" t="str">
            <v>OH</v>
          </cell>
          <cell r="F2156">
            <v>370000</v>
          </cell>
          <cell r="G2156">
            <v>2220000</v>
          </cell>
        </row>
        <row r="2157">
          <cell r="B2157" t="str">
            <v xml:space="preserve">    - Uang Penginapan</v>
          </cell>
          <cell r="C2157" t="str">
            <v>(2 ORG x 2 Hr x 1 Kl)</v>
          </cell>
          <cell r="D2157">
            <v>4</v>
          </cell>
          <cell r="E2157" t="str">
            <v>OH</v>
          </cell>
          <cell r="F2157">
            <v>699000</v>
          </cell>
          <cell r="G2157">
            <v>2796000</v>
          </cell>
        </row>
        <row r="2158">
          <cell r="B2158" t="str">
            <v xml:space="preserve">    - Transport Lokal</v>
          </cell>
          <cell r="C2158" t="str">
            <v>(2 ORG x 1 KL)</v>
          </cell>
          <cell r="D2158">
            <v>2</v>
          </cell>
          <cell r="E2158" t="str">
            <v>KL</v>
          </cell>
          <cell r="F2158">
            <v>256000</v>
          </cell>
          <cell r="G2158">
            <v>512000</v>
          </cell>
        </row>
        <row r="2159">
          <cell r="B2159" t="str">
            <v>&gt; JAKARTA-UPT Asrama Haji Embarkasi Padang  PP</v>
          </cell>
          <cell r="E2159" t="str">
            <v/>
          </cell>
          <cell r="F2159">
            <v>0</v>
          </cell>
        </row>
        <row r="2160">
          <cell r="B2160" t="str">
            <v xml:space="preserve">    - Tiket</v>
          </cell>
          <cell r="C2160" t="str">
            <v>(2 ORG x 1 KL)</v>
          </cell>
          <cell r="D2160">
            <v>2</v>
          </cell>
          <cell r="E2160" t="str">
            <v>OK</v>
          </cell>
          <cell r="F2160">
            <v>2952000</v>
          </cell>
          <cell r="G2160">
            <v>5904000</v>
          </cell>
        </row>
        <row r="2161">
          <cell r="B2161" t="str">
            <v xml:space="preserve">    - Uang Taksi</v>
          </cell>
          <cell r="C2161" t="str">
            <v>(2 ORG x 2 Kl x 1 Kl)</v>
          </cell>
          <cell r="D2161">
            <v>4</v>
          </cell>
          <cell r="E2161" t="str">
            <v>OK</v>
          </cell>
          <cell r="F2161">
            <v>190000</v>
          </cell>
          <cell r="G2161">
            <v>760000</v>
          </cell>
        </row>
        <row r="2162">
          <cell r="B2162" t="str">
            <v xml:space="preserve">    - Uang Harian</v>
          </cell>
          <cell r="C2162" t="str">
            <v>(2 ORG x 3 Hr x 1 Kl)</v>
          </cell>
          <cell r="D2162">
            <v>6</v>
          </cell>
          <cell r="E2162" t="str">
            <v>OH</v>
          </cell>
          <cell r="F2162">
            <v>380000</v>
          </cell>
          <cell r="G2162">
            <v>2280000</v>
          </cell>
        </row>
        <row r="2163">
          <cell r="B2163" t="str">
            <v xml:space="preserve">    - Uang Penginapan</v>
          </cell>
          <cell r="C2163" t="str">
            <v>(2 ORG x 2 Hr x 1 Kl)</v>
          </cell>
          <cell r="D2163">
            <v>4</v>
          </cell>
          <cell r="E2163" t="str">
            <v>OH</v>
          </cell>
          <cell r="F2163">
            <v>701000</v>
          </cell>
          <cell r="G2163">
            <v>2804000</v>
          </cell>
        </row>
        <row r="2164">
          <cell r="B2164" t="str">
            <v xml:space="preserve">    - Transport Lokal</v>
          </cell>
          <cell r="C2164" t="str">
            <v>(2 ORG x 1 KL)</v>
          </cell>
          <cell r="D2164">
            <v>2</v>
          </cell>
          <cell r="E2164" t="str">
            <v>KL</v>
          </cell>
          <cell r="F2164">
            <v>256000</v>
          </cell>
          <cell r="G2164">
            <v>512000</v>
          </cell>
        </row>
        <row r="2165">
          <cell r="B2165" t="str">
            <v>&gt; JAKARTA-UPT Asrama Haji Embarkasi Kertajati PP</v>
          </cell>
          <cell r="E2165" t="str">
            <v/>
          </cell>
          <cell r="F2165">
            <v>0</v>
          </cell>
        </row>
        <row r="2166">
          <cell r="B2166" t="str">
            <v xml:space="preserve">    - Transport</v>
          </cell>
          <cell r="C2166" t="str">
            <v>(2 ORG x 1 KL)</v>
          </cell>
          <cell r="D2166">
            <v>2</v>
          </cell>
          <cell r="E2166" t="str">
            <v>OK</v>
          </cell>
          <cell r="F2166">
            <v>600000</v>
          </cell>
          <cell r="G2166">
            <v>1200000</v>
          </cell>
        </row>
        <row r="2167">
          <cell r="B2167" t="str">
            <v xml:space="preserve">    - Uang Harian</v>
          </cell>
          <cell r="C2167" t="str">
            <v>(2 ORG x 3 Kl x 1 Kl)</v>
          </cell>
          <cell r="D2167">
            <v>6</v>
          </cell>
          <cell r="E2167" t="str">
            <v>OH</v>
          </cell>
          <cell r="F2167">
            <v>430000</v>
          </cell>
          <cell r="G2167">
            <v>2580000</v>
          </cell>
        </row>
        <row r="2168">
          <cell r="B2168" t="str">
            <v xml:space="preserve">    - Uang Penginapan</v>
          </cell>
          <cell r="C2168" t="str">
            <v>(2 ORG x 2 Hr x 1 Kl)</v>
          </cell>
          <cell r="D2168">
            <v>4</v>
          </cell>
          <cell r="E2168" t="str">
            <v>OH</v>
          </cell>
          <cell r="F2168">
            <v>1201000</v>
          </cell>
          <cell r="G2168">
            <v>4804000</v>
          </cell>
        </row>
        <row r="2169">
          <cell r="B2169" t="str">
            <v>&gt; JAKARTA-UPT Asrama Haji Embarkasi Bekasi PP</v>
          </cell>
          <cell r="E2169" t="str">
            <v/>
          </cell>
          <cell r="F2169">
            <v>0</v>
          </cell>
        </row>
        <row r="2170">
          <cell r="B2170" t="str">
            <v xml:space="preserve">    - Transport</v>
          </cell>
          <cell r="C2170" t="str">
            <v>(2 ORG x 1 KL)</v>
          </cell>
          <cell r="D2170">
            <v>2</v>
          </cell>
          <cell r="E2170" t="str">
            <v>OK</v>
          </cell>
          <cell r="F2170">
            <v>600000</v>
          </cell>
          <cell r="G2170">
            <v>1200000</v>
          </cell>
        </row>
        <row r="2171">
          <cell r="B2171" t="str">
            <v xml:space="preserve">    - Uang Harian</v>
          </cell>
          <cell r="C2171" t="str">
            <v>(2 ORG x 3 Kl x 1 Kl)</v>
          </cell>
          <cell r="D2171">
            <v>6</v>
          </cell>
          <cell r="E2171" t="str">
            <v>OH</v>
          </cell>
          <cell r="F2171">
            <v>430000</v>
          </cell>
          <cell r="G2171">
            <v>2580000</v>
          </cell>
        </row>
        <row r="2172">
          <cell r="B2172" t="str">
            <v xml:space="preserve">    - Uang Penginapan</v>
          </cell>
          <cell r="C2172" t="str">
            <v>(2 ORG x 2 Hr x  Kl)</v>
          </cell>
          <cell r="D2172">
            <v>4</v>
          </cell>
          <cell r="E2172" t="str">
            <v>OH</v>
          </cell>
          <cell r="F2172">
            <v>1201000</v>
          </cell>
          <cell r="G2172">
            <v>4804000</v>
          </cell>
        </row>
        <row r="2173">
          <cell r="B2173" t="str">
            <v>&gt; JAKARTA-UPT Asrama Haji Embarkasi Surabaya  PP</v>
          </cell>
          <cell r="E2173" t="str">
            <v/>
          </cell>
          <cell r="F2173">
            <v>0</v>
          </cell>
        </row>
        <row r="2174">
          <cell r="B2174" t="str">
            <v xml:space="preserve">    - Tiket</v>
          </cell>
          <cell r="C2174" t="str">
            <v>(2 ORG x 1 KL)</v>
          </cell>
          <cell r="D2174">
            <v>2</v>
          </cell>
          <cell r="E2174" t="str">
            <v>OK</v>
          </cell>
          <cell r="F2174">
            <v>2674000</v>
          </cell>
          <cell r="G2174">
            <v>5348000</v>
          </cell>
        </row>
        <row r="2175">
          <cell r="B2175" t="str">
            <v xml:space="preserve">    - Uang Taksi</v>
          </cell>
          <cell r="C2175" t="str">
            <v>(2 ORG x 2 Kl x 1 Kl)</v>
          </cell>
          <cell r="D2175">
            <v>4</v>
          </cell>
          <cell r="E2175" t="str">
            <v>OK</v>
          </cell>
          <cell r="F2175">
            <v>233000</v>
          </cell>
          <cell r="G2175">
            <v>932000</v>
          </cell>
        </row>
        <row r="2176">
          <cell r="B2176" t="str">
            <v xml:space="preserve">    - Uang Harian</v>
          </cell>
          <cell r="C2176" t="str">
            <v>(2 ORG x 3 Hr x 1 Kl)</v>
          </cell>
          <cell r="D2176">
            <v>6</v>
          </cell>
          <cell r="E2176" t="str">
            <v>OH</v>
          </cell>
          <cell r="F2176">
            <v>410000</v>
          </cell>
          <cell r="G2176">
            <v>2460000</v>
          </cell>
        </row>
        <row r="2177">
          <cell r="B2177" t="str">
            <v xml:space="preserve">    - Uang Penginapan</v>
          </cell>
          <cell r="C2177" t="str">
            <v>(2 ORG x 2 Hr x 1 Kl)</v>
          </cell>
          <cell r="D2177">
            <v>4</v>
          </cell>
          <cell r="E2177" t="str">
            <v>OH</v>
          </cell>
          <cell r="F2177">
            <v>814000</v>
          </cell>
          <cell r="G2177">
            <v>3256000</v>
          </cell>
        </row>
        <row r="2178">
          <cell r="B2178" t="str">
            <v xml:space="preserve">    - Transport Lokal</v>
          </cell>
          <cell r="C2178" t="str">
            <v>(2 ORG x 1 KL)</v>
          </cell>
          <cell r="D2178">
            <v>2</v>
          </cell>
          <cell r="E2178" t="str">
            <v>KL</v>
          </cell>
          <cell r="F2178">
            <v>256000</v>
          </cell>
          <cell r="G2178">
            <v>512000</v>
          </cell>
        </row>
        <row r="2179">
          <cell r="B2179" t="str">
            <v>&gt; JAKARTA-UPT Asrama Haji Embarkasi Banjarmasin PP</v>
          </cell>
          <cell r="E2179" t="str">
            <v/>
          </cell>
          <cell r="F2179">
            <v>0</v>
          </cell>
        </row>
        <row r="2180">
          <cell r="B2180" t="str">
            <v xml:space="preserve">    - Tiket</v>
          </cell>
          <cell r="C2180" t="str">
            <v>(2 ORG x 1 KL)</v>
          </cell>
          <cell r="D2180">
            <v>2</v>
          </cell>
          <cell r="E2180" t="str">
            <v>OK</v>
          </cell>
          <cell r="F2180">
            <v>2995000</v>
          </cell>
          <cell r="G2180">
            <v>5990000</v>
          </cell>
        </row>
        <row r="2181">
          <cell r="B2181" t="str">
            <v xml:space="preserve">    - Uang Taksi</v>
          </cell>
          <cell r="C2181" t="str">
            <v>(2 ORG x 2 Kl x 1 Kl)</v>
          </cell>
          <cell r="D2181">
            <v>4</v>
          </cell>
          <cell r="E2181" t="str">
            <v>OK</v>
          </cell>
          <cell r="F2181">
            <v>180000</v>
          </cell>
          <cell r="G2181">
            <v>720000</v>
          </cell>
        </row>
        <row r="2182">
          <cell r="B2182" t="str">
            <v xml:space="preserve">    - Uang Harian</v>
          </cell>
          <cell r="C2182" t="str">
            <v>(2 ORG x 3 Hr x 1 Kl)</v>
          </cell>
          <cell r="D2182">
            <v>6</v>
          </cell>
          <cell r="E2182" t="str">
            <v>OH</v>
          </cell>
          <cell r="F2182">
            <v>380000</v>
          </cell>
          <cell r="G2182">
            <v>2280000</v>
          </cell>
        </row>
        <row r="2183">
          <cell r="B2183" t="str">
            <v xml:space="preserve">    - Uang Penginapan</v>
          </cell>
          <cell r="C2183" t="str">
            <v>(2 ORG x 2 Hr x 1 Kl)</v>
          </cell>
          <cell r="D2183">
            <v>4</v>
          </cell>
          <cell r="E2183" t="str">
            <v>OH</v>
          </cell>
          <cell r="F2183">
            <v>697000</v>
          </cell>
          <cell r="G2183">
            <v>2788000</v>
          </cell>
        </row>
        <row r="2184">
          <cell r="B2184" t="str">
            <v xml:space="preserve">    - Transport Lokal</v>
          </cell>
          <cell r="C2184" t="str">
            <v>(2 ORG x 1 KL)</v>
          </cell>
          <cell r="D2184">
            <v>2</v>
          </cell>
          <cell r="E2184" t="str">
            <v>KL</v>
          </cell>
          <cell r="F2184">
            <v>256000</v>
          </cell>
          <cell r="G2184">
            <v>512000</v>
          </cell>
        </row>
        <row r="2185">
          <cell r="B2185" t="str">
            <v>&gt; JAKARTA-UPT Asrama Haji Embarkasi Balikpapan PP</v>
          </cell>
          <cell r="E2185" t="str">
            <v/>
          </cell>
          <cell r="F2185">
            <v>0</v>
          </cell>
        </row>
        <row r="2186">
          <cell r="B2186" t="str">
            <v xml:space="preserve">    - Tiket</v>
          </cell>
          <cell r="C2186" t="str">
            <v>(2 ORG x 1 KL)</v>
          </cell>
          <cell r="D2186">
            <v>2</v>
          </cell>
          <cell r="E2186" t="str">
            <v>OK</v>
          </cell>
          <cell r="F2186">
            <v>3797000</v>
          </cell>
          <cell r="G2186">
            <v>7594000</v>
          </cell>
        </row>
        <row r="2187">
          <cell r="B2187" t="str">
            <v xml:space="preserve">    - Uang Taksi</v>
          </cell>
          <cell r="C2187" t="str">
            <v>(2 ORG x 2 Kl x 1 Kl)</v>
          </cell>
          <cell r="D2187">
            <v>4</v>
          </cell>
          <cell r="E2187" t="str">
            <v>OK</v>
          </cell>
          <cell r="F2187">
            <v>533000</v>
          </cell>
          <cell r="G2187">
            <v>2132000</v>
          </cell>
        </row>
        <row r="2188">
          <cell r="B2188" t="str">
            <v xml:space="preserve">    - Uang Harian</v>
          </cell>
          <cell r="C2188" t="str">
            <v>(2 ORG x 3 Hr x 1 Kl)</v>
          </cell>
          <cell r="D2188">
            <v>6</v>
          </cell>
          <cell r="E2188" t="str">
            <v>OH</v>
          </cell>
          <cell r="F2188">
            <v>430000</v>
          </cell>
          <cell r="G2188">
            <v>2580000</v>
          </cell>
        </row>
        <row r="2189">
          <cell r="B2189" t="str">
            <v xml:space="preserve">    - Uang Penginapan</v>
          </cell>
          <cell r="C2189" t="str">
            <v>(2 ORG x 2 Hr x 1 Kl)</v>
          </cell>
          <cell r="D2189">
            <v>4</v>
          </cell>
          <cell r="E2189" t="str">
            <v>OH</v>
          </cell>
          <cell r="F2189">
            <v>804000</v>
          </cell>
          <cell r="G2189">
            <v>3216000</v>
          </cell>
        </row>
        <row r="2190">
          <cell r="B2190" t="str">
            <v xml:space="preserve">    - Transport Lokal</v>
          </cell>
          <cell r="C2190" t="str">
            <v>(2 ORG x 1 KL)</v>
          </cell>
          <cell r="D2190">
            <v>2</v>
          </cell>
          <cell r="E2190" t="str">
            <v>KL</v>
          </cell>
          <cell r="F2190">
            <v>256000</v>
          </cell>
          <cell r="G2190">
            <v>512000</v>
          </cell>
        </row>
        <row r="2191">
          <cell r="B2191" t="str">
            <v>&gt; JAKARTA-UPT Asrama Haji Embarkasi Lombok PP</v>
          </cell>
          <cell r="E2191" t="str">
            <v/>
          </cell>
          <cell r="F2191">
            <v>0</v>
          </cell>
        </row>
        <row r="2192">
          <cell r="B2192" t="str">
            <v xml:space="preserve">    - Tiket</v>
          </cell>
          <cell r="C2192" t="str">
            <v>(2 ORG x 1 KL)</v>
          </cell>
          <cell r="D2192">
            <v>2</v>
          </cell>
          <cell r="E2192" t="str">
            <v>OK</v>
          </cell>
          <cell r="F2192">
            <v>3230000</v>
          </cell>
          <cell r="G2192">
            <v>6460000</v>
          </cell>
        </row>
        <row r="2193">
          <cell r="B2193" t="str">
            <v xml:space="preserve">    - Uang Taksi</v>
          </cell>
          <cell r="C2193" t="str">
            <v>(2 ORG x 2 Kl x 1 Kl)</v>
          </cell>
          <cell r="D2193">
            <v>4</v>
          </cell>
          <cell r="E2193" t="str">
            <v>OK</v>
          </cell>
          <cell r="F2193">
            <v>231000</v>
          </cell>
          <cell r="G2193">
            <v>924000</v>
          </cell>
        </row>
        <row r="2194">
          <cell r="B2194" t="str">
            <v xml:space="preserve">    - Uang Harian</v>
          </cell>
          <cell r="C2194" t="str">
            <v>(2 ORG x 3 Hr x 1 Kl)</v>
          </cell>
          <cell r="D2194">
            <v>6</v>
          </cell>
          <cell r="E2194" t="str">
            <v>OH</v>
          </cell>
          <cell r="F2194">
            <v>440000</v>
          </cell>
          <cell r="G2194">
            <v>2640000</v>
          </cell>
        </row>
        <row r="2195">
          <cell r="B2195" t="str">
            <v xml:space="preserve">    - Uang Penginapan</v>
          </cell>
          <cell r="C2195" t="str">
            <v>(2 ORG x 2 Hr x 1 Kl)</v>
          </cell>
          <cell r="D2195">
            <v>4</v>
          </cell>
          <cell r="E2195" t="str">
            <v>OH</v>
          </cell>
          <cell r="F2195">
            <v>907000</v>
          </cell>
          <cell r="G2195">
            <v>3628000</v>
          </cell>
        </row>
        <row r="2196">
          <cell r="B2196" t="str">
            <v xml:space="preserve">    - Transport Lokal</v>
          </cell>
          <cell r="C2196" t="str">
            <v>(2 ORG x 1 KL)</v>
          </cell>
          <cell r="D2196">
            <v>2</v>
          </cell>
          <cell r="E2196" t="str">
            <v>KL</v>
          </cell>
          <cell r="F2196">
            <v>256000</v>
          </cell>
          <cell r="G2196">
            <v>512000</v>
          </cell>
        </row>
        <row r="2197">
          <cell r="B2197" t="str">
            <v>&gt; JAKARTA-UPT Asrama Haji Embarkasi Makassar PP</v>
          </cell>
          <cell r="E2197" t="str">
            <v/>
          </cell>
          <cell r="F2197">
            <v>0</v>
          </cell>
        </row>
        <row r="2198">
          <cell r="B2198" t="str">
            <v xml:space="preserve">    - Tiket</v>
          </cell>
          <cell r="C2198" t="str">
            <v>(2 ORG x 1 KL)</v>
          </cell>
          <cell r="D2198">
            <v>2</v>
          </cell>
          <cell r="E2198" t="str">
            <v>OK</v>
          </cell>
          <cell r="F2198">
            <v>3829000</v>
          </cell>
          <cell r="G2198">
            <v>7658000</v>
          </cell>
        </row>
        <row r="2199">
          <cell r="B2199" t="str">
            <v xml:space="preserve">    - Uang Taksi</v>
          </cell>
          <cell r="C2199" t="str">
            <v>(2 ORG x 2 Kl x 1 Kl)</v>
          </cell>
          <cell r="D2199">
            <v>4</v>
          </cell>
          <cell r="E2199" t="str">
            <v>OK</v>
          </cell>
          <cell r="F2199">
            <v>187000</v>
          </cell>
          <cell r="G2199">
            <v>748000</v>
          </cell>
        </row>
        <row r="2200">
          <cell r="B2200" t="str">
            <v xml:space="preserve">    - Uang Harian</v>
          </cell>
          <cell r="C2200" t="str">
            <v>(2 ORG x 3 Hr x 1 Kl)</v>
          </cell>
          <cell r="D2200">
            <v>6</v>
          </cell>
          <cell r="E2200" t="str">
            <v>OH</v>
          </cell>
          <cell r="F2200">
            <v>430000</v>
          </cell>
          <cell r="G2200">
            <v>2580000</v>
          </cell>
        </row>
        <row r="2201">
          <cell r="B2201" t="str">
            <v xml:space="preserve">    - Uang Penginapan</v>
          </cell>
          <cell r="C2201" t="str">
            <v>(2 ORG x 2 Hr x 1 Kl)</v>
          </cell>
          <cell r="D2201">
            <v>4</v>
          </cell>
          <cell r="E2201" t="str">
            <v>OH</v>
          </cell>
          <cell r="F2201">
            <v>745000</v>
          </cell>
          <cell r="G2201">
            <v>2980000</v>
          </cell>
        </row>
        <row r="2202">
          <cell r="B2202" t="str">
            <v xml:space="preserve">    - Transport Lokal</v>
          </cell>
          <cell r="C2202" t="str">
            <v>(2 ORG x 1 KL)</v>
          </cell>
          <cell r="D2202">
            <v>2</v>
          </cell>
          <cell r="E2202" t="str">
            <v>KL</v>
          </cell>
          <cell r="F2202">
            <v>256000</v>
          </cell>
          <cell r="G2202">
            <v>512000</v>
          </cell>
        </row>
        <row r="2204">
          <cell r="B2204" t="str">
            <v>Penyempurnaan Instrumen Monitoring Evaluasi Perencanaan Anggaran Operasional dan Pengelolaan Aset Haji</v>
          </cell>
          <cell r="G2204">
            <v>153033000</v>
          </cell>
        </row>
        <row r="2205">
          <cell r="B2205" t="str">
            <v>Belanja Bahan</v>
          </cell>
        </row>
        <row r="2206">
          <cell r="B2206" t="str">
            <v xml:space="preserve">    -     Pencetakan Spanduk</v>
          </cell>
          <cell r="C2206" t="str">
            <v>1 PKT</v>
          </cell>
          <cell r="D2206">
            <v>1</v>
          </cell>
          <cell r="E2206" t="str">
            <v>Pkt</v>
          </cell>
          <cell r="F2206">
            <v>1000000</v>
          </cell>
          <cell r="G2206">
            <v>1000000</v>
          </cell>
        </row>
        <row r="2207">
          <cell r="G2207">
            <v>0</v>
          </cell>
        </row>
        <row r="2208">
          <cell r="B2208" t="str">
            <v>Belanja Honor Output Kegiatan</v>
          </cell>
          <cell r="G2208">
            <v>0</v>
          </cell>
        </row>
        <row r="2209">
          <cell r="B2209" t="str">
            <v xml:space="preserve">    -     Ketua  </v>
          </cell>
          <cell r="C2209" t="str">
            <v>(1 ORG x 1 Keg )</v>
          </cell>
          <cell r="D2209">
            <v>1</v>
          </cell>
          <cell r="E2209" t="str">
            <v>OK</v>
          </cell>
          <cell r="F2209">
            <v>400000</v>
          </cell>
          <cell r="G2209">
            <v>400000</v>
          </cell>
        </row>
        <row r="2210">
          <cell r="B2210" t="str">
            <v xml:space="preserve">    -     Sekretaris </v>
          </cell>
          <cell r="C2210" t="str">
            <v>(1 ORG x 1 Keg )</v>
          </cell>
          <cell r="D2210">
            <v>1</v>
          </cell>
          <cell r="E2210" t="str">
            <v>OK</v>
          </cell>
          <cell r="F2210">
            <v>300000</v>
          </cell>
          <cell r="G2210">
            <v>300000</v>
          </cell>
        </row>
        <row r="2211">
          <cell r="B2211" t="str">
            <v xml:space="preserve">    -     Anggota  </v>
          </cell>
          <cell r="C2211" t="str">
            <v>(2 ORG x 1 Keg)</v>
          </cell>
          <cell r="D2211">
            <v>4</v>
          </cell>
          <cell r="E2211" t="str">
            <v>OK</v>
          </cell>
          <cell r="F2211">
            <v>300000</v>
          </cell>
          <cell r="G2211">
            <v>1200000</v>
          </cell>
        </row>
        <row r="2212">
          <cell r="G2212">
            <v>0</v>
          </cell>
        </row>
        <row r="2213">
          <cell r="B2213" t="str">
            <v>Belanja Jasa Profesi</v>
          </cell>
          <cell r="G2213">
            <v>0</v>
          </cell>
        </row>
        <row r="2214">
          <cell r="B2214" t="str">
            <v xml:space="preserve">    -     Narasumber Es. I  </v>
          </cell>
          <cell r="C2214" t="str">
            <v>(1 ORG x 3 JPL)</v>
          </cell>
          <cell r="D2214">
            <v>3</v>
          </cell>
          <cell r="E2214" t="str">
            <v>OJ</v>
          </cell>
          <cell r="F2214">
            <v>1400000</v>
          </cell>
          <cell r="G2214">
            <v>4200000</v>
          </cell>
        </row>
        <row r="2215">
          <cell r="B2215" t="str">
            <v xml:space="preserve">    -     Narasumber Es. II </v>
          </cell>
          <cell r="C2215" t="str">
            <v>(2 ORG x 3 JPL)</v>
          </cell>
          <cell r="D2215">
            <v>6</v>
          </cell>
          <cell r="E2215" t="str">
            <v>OJ</v>
          </cell>
          <cell r="F2215">
            <v>1000000</v>
          </cell>
          <cell r="G2215">
            <v>6000000</v>
          </cell>
        </row>
        <row r="2216">
          <cell r="B2216" t="str">
            <v xml:space="preserve">    -     Narasumber Es. III ke bawah </v>
          </cell>
          <cell r="C2216" t="str">
            <v>(2 ORG x 3 JPL)</v>
          </cell>
          <cell r="D2216">
            <v>6</v>
          </cell>
          <cell r="E2216" t="str">
            <v>OJ</v>
          </cell>
          <cell r="F2216">
            <v>900000</v>
          </cell>
          <cell r="G2216">
            <v>5400000</v>
          </cell>
        </row>
        <row r="2217">
          <cell r="B2217" t="str">
            <v xml:space="preserve">    -     Moderator</v>
          </cell>
          <cell r="C2217" t="str">
            <v>(5 ORG x 1 KL)</v>
          </cell>
          <cell r="D2217">
            <v>5</v>
          </cell>
          <cell r="E2217" t="str">
            <v>OK</v>
          </cell>
          <cell r="F2217">
            <v>700000</v>
          </cell>
          <cell r="G2217">
            <v>3500000</v>
          </cell>
        </row>
        <row r="2218">
          <cell r="G2218">
            <v>0</v>
          </cell>
        </row>
        <row r="2219">
          <cell r="B2219" t="str">
            <v>Belanja Perjalanan Dinas Paket Meeting Luar Kota</v>
          </cell>
          <cell r="G2219">
            <v>0</v>
          </cell>
        </row>
        <row r="2220">
          <cell r="B2220" t="str">
            <v xml:space="preserve">    -     Paket Fullboard Narsum Ess II  </v>
          </cell>
          <cell r="C2220" t="str">
            <v>(1 ORG x 1 HR)</v>
          </cell>
          <cell r="D2220">
            <v>1</v>
          </cell>
          <cell r="E2220" t="str">
            <v>OH</v>
          </cell>
          <cell r="F2220">
            <v>1110000</v>
          </cell>
          <cell r="G2220">
            <v>1110000</v>
          </cell>
        </row>
        <row r="2221">
          <cell r="B2221" t="str">
            <v xml:space="preserve">    -     Paket Fullboard Narsum dan Moderator </v>
          </cell>
          <cell r="C2221" t="str">
            <v>(9 ORG x 1 HR)</v>
          </cell>
          <cell r="D2221">
            <v>9</v>
          </cell>
          <cell r="E2221" t="str">
            <v>OH</v>
          </cell>
          <cell r="F2221">
            <v>931000</v>
          </cell>
          <cell r="G2221">
            <v>8379000</v>
          </cell>
        </row>
        <row r="2222">
          <cell r="B2222" t="str">
            <v xml:space="preserve">    -     Paket Fullboard Panitia  </v>
          </cell>
          <cell r="C2222" t="str">
            <v>(4 ORG x 2 HR)</v>
          </cell>
          <cell r="D2222">
            <v>8</v>
          </cell>
          <cell r="E2222" t="str">
            <v>OH</v>
          </cell>
          <cell r="F2222">
            <v>931000</v>
          </cell>
          <cell r="G2222">
            <v>7448000</v>
          </cell>
        </row>
        <row r="2223">
          <cell r="B2223" t="str">
            <v xml:space="preserve">    -     Paket Fullboard Peserta Pusat  </v>
          </cell>
          <cell r="C2223" t="str">
            <v>(36 ORG x 2 HR)</v>
          </cell>
          <cell r="D2223">
            <v>72</v>
          </cell>
          <cell r="E2223" t="str">
            <v>OH</v>
          </cell>
          <cell r="F2223">
            <v>931000</v>
          </cell>
          <cell r="G2223">
            <v>67032000</v>
          </cell>
        </row>
        <row r="2224">
          <cell r="B2224" t="str">
            <v xml:space="preserve">    -     Uang Harian Panitia, Peserta Pusat  </v>
          </cell>
          <cell r="C2224" t="str">
            <v>(40 ORG x 3 HR)</v>
          </cell>
          <cell r="D2224">
            <v>120</v>
          </cell>
          <cell r="E2224" t="str">
            <v>OH</v>
          </cell>
          <cell r="F2224">
            <v>105000</v>
          </cell>
          <cell r="G2224">
            <v>12600000</v>
          </cell>
        </row>
        <row r="2225">
          <cell r="B2225" t="str">
            <v xml:space="preserve">    -     Transport Panitia, Peserta pusat, Moderator, Narasumber</v>
          </cell>
          <cell r="C2225" t="str">
            <v>(50 ORG x 1 HR)</v>
          </cell>
          <cell r="D2225">
            <v>50</v>
          </cell>
          <cell r="E2225" t="str">
            <v>OH</v>
          </cell>
          <cell r="F2225">
            <v>600000</v>
          </cell>
          <cell r="G2225">
            <v>30000000</v>
          </cell>
        </row>
        <row r="2226">
          <cell r="G2226">
            <v>0</v>
          </cell>
        </row>
        <row r="2227">
          <cell r="B2227" t="str">
            <v>Belanja Perjalanan Dinas Biasa</v>
          </cell>
          <cell r="G2227">
            <v>0</v>
          </cell>
        </row>
        <row r="2228">
          <cell r="B2228" t="str">
            <v>&gt; Tim Advance</v>
          </cell>
          <cell r="G2228">
            <v>0</v>
          </cell>
        </row>
        <row r="2229">
          <cell r="B2229" t="str">
            <v xml:space="preserve">    -     Uang Harian  </v>
          </cell>
          <cell r="C2229" t="str">
            <v>(4 ORG x 1 OH)</v>
          </cell>
          <cell r="D2229">
            <v>4</v>
          </cell>
          <cell r="E2229" t="str">
            <v>OH</v>
          </cell>
          <cell r="F2229">
            <v>430000</v>
          </cell>
          <cell r="G2229">
            <v>1720000</v>
          </cell>
        </row>
        <row r="2230">
          <cell r="B2230" t="str">
            <v xml:space="preserve">    -     Uang Penginapan</v>
          </cell>
          <cell r="C2230" t="str">
            <v>(4 ORG x 1 OH)</v>
          </cell>
          <cell r="D2230">
            <v>4</v>
          </cell>
          <cell r="E2230" t="str">
            <v>OH</v>
          </cell>
          <cell r="F2230">
            <v>686000</v>
          </cell>
          <cell r="G2230">
            <v>2744000</v>
          </cell>
        </row>
        <row r="2232">
          <cell r="B2232" t="str">
            <v>FGD Finalisasi Pembahasan Draft Kepdirjen tentang Monitoring dan Evaluasi Perencanaan Anggaran Operasional dan Pengelolaan Aset Haji</v>
          </cell>
          <cell r="G2232">
            <v>159729000</v>
          </cell>
        </row>
        <row r="2233">
          <cell r="B2233" t="str">
            <v>Belanja Bahan</v>
          </cell>
        </row>
        <row r="2234">
          <cell r="B2234" t="str">
            <v xml:space="preserve">    -     Pencetakan Spanduk</v>
          </cell>
          <cell r="C2234" t="str">
            <v>1 PKT</v>
          </cell>
          <cell r="D2234">
            <v>1</v>
          </cell>
          <cell r="E2234" t="str">
            <v>Pkt</v>
          </cell>
          <cell r="F2234">
            <v>1000000</v>
          </cell>
          <cell r="G2234">
            <v>1000000</v>
          </cell>
        </row>
        <row r="2236">
          <cell r="B2236" t="str">
            <v>Belanja Honor Output Kegiatan</v>
          </cell>
        </row>
        <row r="2237">
          <cell r="B2237" t="str">
            <v xml:space="preserve">    -     Ketua  </v>
          </cell>
          <cell r="C2237" t="str">
            <v>(1 ORG x 1 Keg )</v>
          </cell>
          <cell r="D2237">
            <v>1</v>
          </cell>
          <cell r="E2237" t="str">
            <v>OK</v>
          </cell>
          <cell r="F2237">
            <v>400000</v>
          </cell>
          <cell r="G2237">
            <v>400000</v>
          </cell>
        </row>
        <row r="2238">
          <cell r="B2238" t="str">
            <v xml:space="preserve">    -     Sekretaris </v>
          </cell>
          <cell r="C2238" t="str">
            <v>(1 ORG x 1 Keg )</v>
          </cell>
          <cell r="D2238">
            <v>1</v>
          </cell>
          <cell r="E2238" t="str">
            <v>OK</v>
          </cell>
          <cell r="F2238">
            <v>300000</v>
          </cell>
          <cell r="G2238">
            <v>300000</v>
          </cell>
        </row>
        <row r="2239">
          <cell r="B2239" t="str">
            <v xml:space="preserve">    -     Anggota  </v>
          </cell>
          <cell r="C2239" t="str">
            <v>(2 ORG x 1 Keg)</v>
          </cell>
          <cell r="D2239">
            <v>4</v>
          </cell>
          <cell r="E2239" t="str">
            <v>OK</v>
          </cell>
          <cell r="F2239">
            <v>300000</v>
          </cell>
          <cell r="G2239">
            <v>1200000</v>
          </cell>
        </row>
        <row r="2241">
          <cell r="B2241" t="str">
            <v>Belanja Jasa Profesi</v>
          </cell>
        </row>
        <row r="2242">
          <cell r="B2242" t="str">
            <v xml:space="preserve">    -     Narasumber Es. I  </v>
          </cell>
          <cell r="C2242" t="str">
            <v>(1 ORG x 3 JPL)</v>
          </cell>
          <cell r="D2242">
            <v>3</v>
          </cell>
          <cell r="E2242" t="str">
            <v>OJ</v>
          </cell>
          <cell r="F2242">
            <v>1400000</v>
          </cell>
          <cell r="G2242">
            <v>4200000</v>
          </cell>
        </row>
        <row r="2243">
          <cell r="B2243" t="str">
            <v xml:space="preserve">    -     Narasumber Es. II </v>
          </cell>
          <cell r="C2243" t="str">
            <v>(2 ORG x 3 JPL)</v>
          </cell>
          <cell r="D2243">
            <v>6</v>
          </cell>
          <cell r="E2243" t="str">
            <v>OJ</v>
          </cell>
          <cell r="F2243">
            <v>1000000</v>
          </cell>
          <cell r="G2243">
            <v>6000000</v>
          </cell>
        </row>
        <row r="2244">
          <cell r="B2244" t="str">
            <v xml:space="preserve">    -     Narasumber Es. III ke bawah </v>
          </cell>
          <cell r="C2244" t="str">
            <v>(2 ORG x 3 JPL)</v>
          </cell>
          <cell r="D2244">
            <v>6</v>
          </cell>
          <cell r="E2244" t="str">
            <v>OJ</v>
          </cell>
          <cell r="F2244">
            <v>900000</v>
          </cell>
          <cell r="G2244">
            <v>5400000</v>
          </cell>
        </row>
        <row r="2245">
          <cell r="B2245" t="str">
            <v xml:space="preserve">    -     Moderator</v>
          </cell>
          <cell r="C2245" t="str">
            <v>(5 ORG x 1 KL)</v>
          </cell>
          <cell r="D2245">
            <v>5</v>
          </cell>
          <cell r="E2245" t="str">
            <v>OK</v>
          </cell>
          <cell r="F2245">
            <v>700000</v>
          </cell>
          <cell r="G2245">
            <v>3500000</v>
          </cell>
        </row>
        <row r="2247">
          <cell r="B2247" t="str">
            <v>Belanja Perjalanan Dinas Paket Meeting Luar Kota</v>
          </cell>
        </row>
        <row r="2248">
          <cell r="B2248" t="str">
            <v xml:space="preserve">    -     Paket Fullboard Narsum Ess II  </v>
          </cell>
          <cell r="C2248" t="str">
            <v>(1 ORG x 1 HR)</v>
          </cell>
          <cell r="D2248">
            <v>1</v>
          </cell>
          <cell r="E2248" t="str">
            <v>OH</v>
          </cell>
          <cell r="F2248">
            <v>1110000</v>
          </cell>
          <cell r="G2248">
            <v>1110000</v>
          </cell>
        </row>
        <row r="2249">
          <cell r="B2249" t="str">
            <v xml:space="preserve">    -     Paket Fullboard Narsum dan Moderator </v>
          </cell>
          <cell r="C2249" t="str">
            <v>(9 ORG x 1 HR)</v>
          </cell>
          <cell r="D2249">
            <v>9</v>
          </cell>
          <cell r="E2249" t="str">
            <v>OH</v>
          </cell>
          <cell r="F2249">
            <v>931000</v>
          </cell>
          <cell r="G2249">
            <v>8379000</v>
          </cell>
        </row>
        <row r="2250">
          <cell r="B2250" t="str">
            <v xml:space="preserve">    -     Paket Fullboard Panitia  </v>
          </cell>
          <cell r="C2250" t="str">
            <v>(4 ORG x 2 HR)</v>
          </cell>
          <cell r="D2250">
            <v>8</v>
          </cell>
          <cell r="E2250" t="str">
            <v>OH</v>
          </cell>
          <cell r="F2250">
            <v>931000</v>
          </cell>
          <cell r="G2250">
            <v>7448000</v>
          </cell>
        </row>
        <row r="2251">
          <cell r="B2251" t="str">
            <v xml:space="preserve">    -     Paket Fullboard Peserta Pusat  </v>
          </cell>
          <cell r="C2251" t="str">
            <v>(36 ORG x 2 HR)</v>
          </cell>
          <cell r="D2251">
            <v>72</v>
          </cell>
          <cell r="E2251" t="str">
            <v>OH</v>
          </cell>
          <cell r="F2251">
            <v>931000</v>
          </cell>
          <cell r="G2251">
            <v>67032000</v>
          </cell>
        </row>
        <row r="2252">
          <cell r="B2252" t="str">
            <v xml:space="preserve">    -     Uang Harian Panitia, Peserta Pusat  </v>
          </cell>
          <cell r="C2252" t="str">
            <v>(40 ORG x 3 HR)</v>
          </cell>
          <cell r="D2252">
            <v>120</v>
          </cell>
          <cell r="E2252" t="str">
            <v>OH</v>
          </cell>
          <cell r="F2252">
            <v>105000</v>
          </cell>
          <cell r="G2252">
            <v>12600000</v>
          </cell>
        </row>
        <row r="2253">
          <cell r="B2253" t="str">
            <v xml:space="preserve">    -     Transport Panitia, Peserta pusat, Moderator, Narasumber</v>
          </cell>
          <cell r="C2253" t="str">
            <v>(50 ORG x 1 HR)</v>
          </cell>
          <cell r="D2253">
            <v>50</v>
          </cell>
          <cell r="E2253" t="str">
            <v>OH</v>
          </cell>
          <cell r="F2253">
            <v>600000</v>
          </cell>
          <cell r="G2253">
            <v>30000000</v>
          </cell>
        </row>
        <row r="2255">
          <cell r="B2255" t="str">
            <v>Belanja Perjalanan Dinas Biasa</v>
          </cell>
        </row>
        <row r="2256">
          <cell r="B2256" t="str">
            <v>&gt; Tim Advance</v>
          </cell>
        </row>
        <row r="2257">
          <cell r="B2257" t="str">
            <v xml:space="preserve">    -     Uang Harian  </v>
          </cell>
          <cell r="C2257" t="str">
            <v>(4 ORG x 1 OH)</v>
          </cell>
          <cell r="D2257">
            <v>4</v>
          </cell>
          <cell r="E2257" t="str">
            <v>OH</v>
          </cell>
          <cell r="F2257">
            <v>430000</v>
          </cell>
          <cell r="G2257">
            <v>1720000</v>
          </cell>
        </row>
        <row r="2258">
          <cell r="B2258" t="str">
            <v xml:space="preserve">    -     Uang Penginapan</v>
          </cell>
          <cell r="C2258" t="str">
            <v>(4 ORG x 1 OH)</v>
          </cell>
          <cell r="D2258">
            <v>4</v>
          </cell>
          <cell r="E2258" t="str">
            <v>OH</v>
          </cell>
          <cell r="F2258">
            <v>686000</v>
          </cell>
          <cell r="G2258">
            <v>2744000</v>
          </cell>
        </row>
        <row r="2260">
          <cell r="B2260" t="str">
            <v>Belanja Perjalanan Dinas Biasa</v>
          </cell>
        </row>
        <row r="2261">
          <cell r="B2261" t="str">
            <v>&gt; Tim Advance</v>
          </cell>
        </row>
        <row r="2262">
          <cell r="B2262" t="str">
            <v xml:space="preserve">    -     Uang Harian  </v>
          </cell>
          <cell r="C2262" t="str">
            <v>(10 ORG x 1 OH)</v>
          </cell>
          <cell r="D2262">
            <v>6</v>
          </cell>
          <cell r="E2262" t="str">
            <v>OH</v>
          </cell>
          <cell r="F2262">
            <v>430000</v>
          </cell>
          <cell r="G2262">
            <v>2580000</v>
          </cell>
        </row>
        <row r="2263">
          <cell r="B2263" t="str">
            <v xml:space="preserve">    -     Uang Penginapan</v>
          </cell>
          <cell r="C2263" t="str">
            <v>(10 ORG x 1 OH)</v>
          </cell>
          <cell r="D2263">
            <v>6</v>
          </cell>
          <cell r="E2263" t="str">
            <v>OH</v>
          </cell>
          <cell r="F2263">
            <v>686000</v>
          </cell>
          <cell r="G2263">
            <v>4116000</v>
          </cell>
        </row>
        <row r="2264">
          <cell r="B2264" t="str">
            <v>Monitoring Perencanaan Anggaran Operasional dan Pengelolaan Aset Haji di Arab Saudi</v>
          </cell>
          <cell r="G2264">
            <v>411442000</v>
          </cell>
        </row>
        <row r="2265">
          <cell r="B2265" t="str">
            <v>Belanja Perjalanan Dinas Biasa - Luar Negeri</v>
          </cell>
        </row>
        <row r="2266">
          <cell r="B2266" t="str">
            <v>Tiket Pejabat Eselon II</v>
          </cell>
          <cell r="C2266" t="str">
            <v>(1 ORG x 1 Keg)</v>
          </cell>
          <cell r="D2266">
            <v>1</v>
          </cell>
          <cell r="E2266" t="str">
            <v>OK</v>
          </cell>
          <cell r="F2266">
            <v>35000000</v>
          </cell>
          <cell r="G2266">
            <v>35000000</v>
          </cell>
        </row>
        <row r="2267">
          <cell r="B2267" t="str">
            <v>Tiket Pejabat Eselon III ke bawah</v>
          </cell>
          <cell r="C2267" t="str">
            <v>(3 ORG x 1 Keg)</v>
          </cell>
          <cell r="D2267">
            <v>3</v>
          </cell>
          <cell r="E2267" t="str">
            <v>OK</v>
          </cell>
          <cell r="F2267">
            <v>25000000</v>
          </cell>
          <cell r="G2267">
            <v>75000000</v>
          </cell>
        </row>
        <row r="2268">
          <cell r="B2268" t="str">
            <v>Uang Harian  Pejabat Eselon II</v>
          </cell>
          <cell r="C2268" t="str">
            <v>(1 ORG x 10 Hr)</v>
          </cell>
          <cell r="D2268">
            <v>10</v>
          </cell>
          <cell r="E2268" t="str">
            <v>OH</v>
          </cell>
          <cell r="F2268">
            <v>6009000</v>
          </cell>
          <cell r="G2268">
            <v>60090000</v>
          </cell>
        </row>
        <row r="2269">
          <cell r="B2269" t="str">
            <v>Uang Harian Perjalanan Pejabat Eselon II (40%)</v>
          </cell>
          <cell r="C2269" t="str">
            <v>(1 ORG x 2 Hr)</v>
          </cell>
          <cell r="D2269">
            <v>2</v>
          </cell>
          <cell r="E2269" t="str">
            <v>OH</v>
          </cell>
          <cell r="F2269">
            <v>2400000</v>
          </cell>
          <cell r="G2269">
            <v>4800000</v>
          </cell>
        </row>
        <row r="2270">
          <cell r="B2270" t="str">
            <v>Uang Harian GOL IV</v>
          </cell>
          <cell r="C2270" t="str">
            <v>(2 ORG x 10 Hr)</v>
          </cell>
          <cell r="D2270">
            <v>20</v>
          </cell>
          <cell r="E2270" t="str">
            <v>OH</v>
          </cell>
          <cell r="F2270">
            <v>5375000</v>
          </cell>
          <cell r="G2270">
            <v>107500000</v>
          </cell>
        </row>
        <row r="2271">
          <cell r="B2271" t="str">
            <v>Uang Harian Perjalanan GOL IV (40%)</v>
          </cell>
          <cell r="C2271" t="str">
            <v>(2 ORG x 2 Hr)</v>
          </cell>
          <cell r="D2271">
            <v>4</v>
          </cell>
          <cell r="E2271" t="str">
            <v>OH</v>
          </cell>
          <cell r="F2271">
            <v>2150000</v>
          </cell>
          <cell r="G2271">
            <v>8600000</v>
          </cell>
        </row>
        <row r="2272">
          <cell r="B2272" t="str">
            <v>Uang Harian GOL III kebawah</v>
          </cell>
          <cell r="C2272" t="str">
            <v>(2 ORG x 10 Hr)</v>
          </cell>
          <cell r="D2272">
            <v>20</v>
          </cell>
          <cell r="E2272" t="str">
            <v>OH</v>
          </cell>
          <cell r="F2272">
            <v>4741000</v>
          </cell>
          <cell r="G2272">
            <v>94820000</v>
          </cell>
        </row>
        <row r="2273">
          <cell r="B2273" t="str">
            <v>Uang Harian Perjalanan GOL III (40%)</v>
          </cell>
          <cell r="C2273" t="str">
            <v>(2 ORG x 2 Hr)</v>
          </cell>
          <cell r="D2273">
            <v>4</v>
          </cell>
          <cell r="E2273" t="str">
            <v>OH</v>
          </cell>
          <cell r="F2273">
            <v>1896000</v>
          </cell>
          <cell r="G2273">
            <v>7584000</v>
          </cell>
        </row>
        <row r="2274">
          <cell r="B2274" t="str">
            <v>Uang Taksi</v>
          </cell>
          <cell r="C2274" t="str">
            <v>(4 ORG x 2 Kl)</v>
          </cell>
          <cell r="D2274">
            <v>8</v>
          </cell>
          <cell r="E2274" t="str">
            <v>OK</v>
          </cell>
          <cell r="F2274">
            <v>256000</v>
          </cell>
          <cell r="G2274">
            <v>2048000</v>
          </cell>
        </row>
        <row r="2275">
          <cell r="B2275" t="str">
            <v>Visa</v>
          </cell>
          <cell r="C2275" t="str">
            <v>(4 ORG x 1 Keg)</v>
          </cell>
          <cell r="D2275">
            <v>4</v>
          </cell>
          <cell r="E2275" t="str">
            <v>OK</v>
          </cell>
          <cell r="F2275">
            <v>4000000</v>
          </cell>
          <cell r="G2275">
            <v>16000000</v>
          </cell>
        </row>
        <row r="2277">
          <cell r="B2277" t="str">
            <v>Pelaksanaan Anggaran dan Perbendaharaan Haji</v>
          </cell>
          <cell r="D2277">
            <v>1</v>
          </cell>
          <cell r="E2277" t="str">
            <v>Layanan</v>
          </cell>
          <cell r="G2277">
            <v>1428416000</v>
          </cell>
        </row>
        <row r="2278">
          <cell r="B2278" t="str">
            <v>Rekonsiliasi dengan Bank PKOH</v>
          </cell>
          <cell r="G2278">
            <v>235740000</v>
          </cell>
        </row>
        <row r="2279">
          <cell r="B2279" t="str">
            <v>Belanja Bahan</v>
          </cell>
          <cell r="G2279">
            <v>12700000</v>
          </cell>
        </row>
        <row r="2280">
          <cell r="B2280" t="str">
            <v xml:space="preserve">    -     Spanduk</v>
          </cell>
          <cell r="D2280">
            <v>2</v>
          </cell>
          <cell r="E2280" t="str">
            <v>Keg</v>
          </cell>
          <cell r="F2280">
            <v>350000</v>
          </cell>
          <cell r="G2280">
            <v>700000</v>
          </cell>
        </row>
        <row r="2281">
          <cell r="B2281" t="str">
            <v xml:space="preserve">    -     Perlengkapan Peserta</v>
          </cell>
          <cell r="D2281">
            <v>60</v>
          </cell>
          <cell r="E2281" t="str">
            <v>Keg</v>
          </cell>
          <cell r="F2281">
            <v>200000</v>
          </cell>
          <cell r="G2281">
            <v>12000000</v>
          </cell>
        </row>
        <row r="2282">
          <cell r="B2282" t="str">
            <v>Belanja Perjalanan Dinas Paket Meeting Luar  Kota</v>
          </cell>
          <cell r="G2282">
            <v>223040000</v>
          </cell>
        </row>
        <row r="2283">
          <cell r="B2283" t="str">
            <v>&gt; Sulawesi Tenggara</v>
          </cell>
          <cell r="G2283">
            <v>80576000</v>
          </cell>
        </row>
        <row r="2284">
          <cell r="B2284" t="str">
            <v xml:space="preserve">    -     Fullboard ES I/II [1 ORG  x  2 HR]</v>
          </cell>
          <cell r="D2284">
            <v>2</v>
          </cell>
          <cell r="E2284" t="str">
            <v>OP</v>
          </cell>
          <cell r="F2284">
            <v>1171000</v>
          </cell>
          <cell r="G2284">
            <v>2342000</v>
          </cell>
        </row>
        <row r="2285">
          <cell r="B2285" t="str">
            <v xml:space="preserve">    -     Fullboard Eselon III Ke Bawah [29 ORG x 2 HARI]</v>
          </cell>
          <cell r="D2285">
            <v>58</v>
          </cell>
          <cell r="E2285" t="str">
            <v>OP</v>
          </cell>
          <cell r="F2285">
            <v>869000</v>
          </cell>
          <cell r="G2285">
            <v>50402000</v>
          </cell>
        </row>
        <row r="2286">
          <cell r="B2286" t="str">
            <v xml:space="preserve">    -     Uang Harian Fullboard [16 ORG x 3 HARI]</v>
          </cell>
          <cell r="D2286">
            <v>48</v>
          </cell>
          <cell r="E2286" t="str">
            <v>OH</v>
          </cell>
          <cell r="F2286">
            <v>130000</v>
          </cell>
          <cell r="G2286">
            <v>6240000</v>
          </cell>
        </row>
        <row r="2287">
          <cell r="B2287" t="str">
            <v xml:space="preserve">    -     Tiket Pesawat  [16 ORG x 1 KL]</v>
          </cell>
          <cell r="D2287">
            <v>16</v>
          </cell>
          <cell r="E2287" t="str">
            <v>OK</v>
          </cell>
          <cell r="F2287">
            <v>4182000</v>
          </cell>
          <cell r="G2287">
            <v>66912000</v>
          </cell>
        </row>
        <row r="2288">
          <cell r="B2288" t="str">
            <v xml:space="preserve">    -     Uang Taksi [16 ORG x 1 KL]</v>
          </cell>
          <cell r="D2288">
            <v>16</v>
          </cell>
          <cell r="E2288" t="str">
            <v>OH</v>
          </cell>
          <cell r="F2288">
            <v>854000</v>
          </cell>
          <cell r="G2288">
            <v>13664000</v>
          </cell>
        </row>
        <row r="2289">
          <cell r="B2289" t="str">
            <v>&gt; Jakarta</v>
          </cell>
          <cell r="G2289">
            <v>83480000</v>
          </cell>
        </row>
        <row r="2290">
          <cell r="B2290" t="str">
            <v xml:space="preserve">    -     Fullboard ES I/II [1 ORG  x  2 HR]</v>
          </cell>
          <cell r="D2290">
            <v>2</v>
          </cell>
          <cell r="E2290" t="str">
            <v>OP</v>
          </cell>
          <cell r="F2290">
            <v>1347000</v>
          </cell>
          <cell r="G2290">
            <v>2694000</v>
          </cell>
        </row>
        <row r="2291">
          <cell r="B2291" t="str">
            <v xml:space="preserve">    -     Fullboard Eselon III Ke Bawah [29 ORG x 2 HARI]</v>
          </cell>
          <cell r="D2291">
            <v>58</v>
          </cell>
          <cell r="E2291" t="str">
            <v>OP</v>
          </cell>
          <cell r="F2291">
            <v>1197000</v>
          </cell>
          <cell r="G2291">
            <v>69426000</v>
          </cell>
        </row>
        <row r="2292">
          <cell r="B2292" t="str">
            <v xml:space="preserve">    -     Uang Harian Fullboard [16 ORG x 3 HARI]</v>
          </cell>
          <cell r="D2292">
            <v>48</v>
          </cell>
          <cell r="E2292" t="str">
            <v>OH</v>
          </cell>
          <cell r="F2292">
            <v>180000</v>
          </cell>
          <cell r="G2292">
            <v>8640000</v>
          </cell>
        </row>
        <row r="2293">
          <cell r="B2293" t="str">
            <v xml:space="preserve">    -     Uang Taksi [16 ORG x 1 KL]</v>
          </cell>
          <cell r="D2293">
            <v>16</v>
          </cell>
          <cell r="E2293" t="str">
            <v>OH</v>
          </cell>
          <cell r="F2293">
            <v>170000</v>
          </cell>
          <cell r="G2293">
            <v>2720000</v>
          </cell>
        </row>
        <row r="2295">
          <cell r="B2295" t="str">
            <v>Rekonsiliasi Data dengan Satker Daerah</v>
          </cell>
          <cell r="G2295">
            <v>911648000</v>
          </cell>
        </row>
        <row r="2296">
          <cell r="B2296" t="str">
            <v>Belanja Perjalanan Dinas Biasa</v>
          </cell>
          <cell r="G2296">
            <v>909368000</v>
          </cell>
        </row>
        <row r="2297">
          <cell r="B2297" t="str">
            <v>&gt; Aceh</v>
          </cell>
          <cell r="G2297">
            <v>40916000</v>
          </cell>
        </row>
        <row r="2298">
          <cell r="B2298" t="str">
            <v xml:space="preserve">    -     Tiket [5 ORG x 1 KL]</v>
          </cell>
          <cell r="D2298">
            <v>5</v>
          </cell>
          <cell r="E2298" t="str">
            <v>OK</v>
          </cell>
          <cell r="F2298">
            <v>4492000</v>
          </cell>
          <cell r="G2298">
            <v>22460000</v>
          </cell>
        </row>
        <row r="2299">
          <cell r="B2299" t="str">
            <v xml:space="preserve">    -     Uang Harian [5 ORG x 3 HR]</v>
          </cell>
          <cell r="D2299">
            <v>15</v>
          </cell>
          <cell r="E2299" t="str">
            <v>OH</v>
          </cell>
          <cell r="F2299">
            <v>360000</v>
          </cell>
          <cell r="G2299">
            <v>5400000</v>
          </cell>
        </row>
        <row r="2300">
          <cell r="B2300" t="str">
            <v xml:space="preserve">    -     Uang Penginapan Golongan IV [1 ORG x 2 HR]</v>
          </cell>
          <cell r="D2300">
            <v>2</v>
          </cell>
          <cell r="E2300" t="str">
            <v>OH</v>
          </cell>
          <cell r="F2300">
            <v>1533000</v>
          </cell>
          <cell r="G2300">
            <v>3066000</v>
          </cell>
        </row>
        <row r="2301">
          <cell r="B2301" t="str">
            <v xml:space="preserve">    -     Uang Penginapan Golongan III [4 ORG x 2 HR]</v>
          </cell>
          <cell r="D2301">
            <v>8</v>
          </cell>
          <cell r="E2301" t="str">
            <v>OH</v>
          </cell>
          <cell r="F2301">
            <v>770000</v>
          </cell>
          <cell r="G2301">
            <v>6160000</v>
          </cell>
        </row>
        <row r="2302">
          <cell r="B2302" t="str">
            <v xml:space="preserve">    -     Uang Taksi [5 ORG x 1 KL]</v>
          </cell>
          <cell r="D2302">
            <v>5</v>
          </cell>
          <cell r="E2302" t="str">
            <v>OK</v>
          </cell>
          <cell r="F2302">
            <v>766000</v>
          </cell>
          <cell r="G2302">
            <v>3830000</v>
          </cell>
        </row>
        <row r="2303">
          <cell r="B2303" t="str">
            <v>&gt; Bali</v>
          </cell>
          <cell r="G2303">
            <v>19258000</v>
          </cell>
        </row>
        <row r="2304">
          <cell r="B2304" t="str">
            <v xml:space="preserve">    -     Tiket [2 ORG x 1 KL]</v>
          </cell>
          <cell r="D2304">
            <v>2</v>
          </cell>
          <cell r="E2304" t="str">
            <v>OK</v>
          </cell>
          <cell r="F2304">
            <v>3262000</v>
          </cell>
          <cell r="G2304">
            <v>6524000</v>
          </cell>
        </row>
        <row r="2305">
          <cell r="B2305" t="str">
            <v xml:space="preserve">    -     Uang Harian [2 ORG x 3 HR]</v>
          </cell>
          <cell r="D2305">
            <v>6</v>
          </cell>
          <cell r="E2305" t="str">
            <v>OH</v>
          </cell>
          <cell r="F2305">
            <v>480000</v>
          </cell>
          <cell r="G2305">
            <v>2880000</v>
          </cell>
        </row>
        <row r="2306">
          <cell r="B2306" t="str">
            <v xml:space="preserve">    -     Uang Penginapan Golongan IV [1 ORG x 2 HR]</v>
          </cell>
          <cell r="D2306">
            <v>2</v>
          </cell>
          <cell r="E2306" t="str">
            <v>OH</v>
          </cell>
          <cell r="F2306">
            <v>1685000</v>
          </cell>
          <cell r="G2306">
            <v>3370000</v>
          </cell>
        </row>
        <row r="2307">
          <cell r="B2307" t="str">
            <v xml:space="preserve">    -     Uang Penginapan Golongan III [2 ORG x 2 HR]</v>
          </cell>
          <cell r="D2307">
            <v>4</v>
          </cell>
          <cell r="E2307" t="str">
            <v>OH</v>
          </cell>
          <cell r="F2307">
            <v>1138000</v>
          </cell>
          <cell r="G2307">
            <v>4552000</v>
          </cell>
        </row>
        <row r="2308">
          <cell r="B2308" t="str">
            <v xml:space="preserve">    -     Uang Taksi [2 ORG x 1 KL]</v>
          </cell>
          <cell r="D2308">
            <v>2</v>
          </cell>
          <cell r="E2308" t="str">
            <v>OK</v>
          </cell>
          <cell r="F2308">
            <v>966000</v>
          </cell>
          <cell r="G2308">
            <v>1932000</v>
          </cell>
        </row>
        <row r="2309">
          <cell r="B2309" t="str">
            <v>&gt; Bangka Belitung</v>
          </cell>
          <cell r="G2309">
            <v>29481000</v>
          </cell>
        </row>
        <row r="2310">
          <cell r="B2310" t="str">
            <v xml:space="preserve">    -     Tiket [5 ORG x 1 KL]</v>
          </cell>
          <cell r="D2310">
            <v>5</v>
          </cell>
          <cell r="E2310" t="str">
            <v>OK</v>
          </cell>
          <cell r="F2310">
            <v>2139000</v>
          </cell>
          <cell r="G2310">
            <v>10695000</v>
          </cell>
        </row>
        <row r="2311">
          <cell r="B2311" t="str">
            <v xml:space="preserve">    -     Uang Harian [5 ORG x 3 HR]</v>
          </cell>
          <cell r="D2311">
            <v>15</v>
          </cell>
          <cell r="E2311" t="str">
            <v>OH</v>
          </cell>
          <cell r="F2311">
            <v>410000</v>
          </cell>
          <cell r="G2311">
            <v>6150000</v>
          </cell>
        </row>
        <row r="2312">
          <cell r="B2312" t="str">
            <v xml:space="preserve">    -     Uang Penginapan Golongan IV [1 ORG x 2 HR]</v>
          </cell>
          <cell r="D2312">
            <v>2</v>
          </cell>
          <cell r="E2312" t="str">
            <v>OH</v>
          </cell>
          <cell r="F2312">
            <v>1957000</v>
          </cell>
          <cell r="G2312">
            <v>3914000</v>
          </cell>
        </row>
        <row r="2313">
          <cell r="B2313" t="str">
            <v xml:space="preserve">    -     Uang Penginapan Golongan III [4 ORG x 2 HR]</v>
          </cell>
          <cell r="D2313">
            <v>8</v>
          </cell>
          <cell r="E2313" t="str">
            <v>OH</v>
          </cell>
          <cell r="F2313">
            <v>649000</v>
          </cell>
          <cell r="G2313">
            <v>5192000</v>
          </cell>
        </row>
        <row r="2314">
          <cell r="B2314" t="str">
            <v xml:space="preserve">    -     Uang Taksi [5 ORG x 1 KL]</v>
          </cell>
          <cell r="D2314">
            <v>5</v>
          </cell>
          <cell r="E2314" t="str">
            <v>OK</v>
          </cell>
          <cell r="F2314">
            <v>706000</v>
          </cell>
          <cell r="G2314">
            <v>3530000</v>
          </cell>
        </row>
        <row r="2315">
          <cell r="B2315" t="str">
            <v>&gt; Banten</v>
          </cell>
          <cell r="G2315">
            <v>7276000</v>
          </cell>
        </row>
        <row r="2316">
          <cell r="B2316" t="str">
            <v xml:space="preserve">    -     Uang Transport [2 ORG x 1 KL]</v>
          </cell>
          <cell r="D2316">
            <v>2</v>
          </cell>
          <cell r="E2316" t="str">
            <v>OK</v>
          </cell>
          <cell r="F2316">
            <v>600000</v>
          </cell>
          <cell r="G2316">
            <v>1200000</v>
          </cell>
        </row>
        <row r="2317">
          <cell r="B2317" t="str">
            <v xml:space="preserve">    -     Uang Harian [2 ORG x 3 HR]</v>
          </cell>
          <cell r="D2317">
            <v>6</v>
          </cell>
          <cell r="E2317" t="str">
            <v>OH</v>
          </cell>
          <cell r="F2317">
            <v>370000</v>
          </cell>
          <cell r="G2317">
            <v>2220000</v>
          </cell>
        </row>
        <row r="2318">
          <cell r="B2318" t="str">
            <v xml:space="preserve">    -     Uang Penginapan Golongan IV [1 ORG x 2 HR]</v>
          </cell>
          <cell r="D2318">
            <v>2</v>
          </cell>
          <cell r="E2318" t="str">
            <v>OH</v>
          </cell>
          <cell r="F2318">
            <v>1204000</v>
          </cell>
          <cell r="G2318">
            <v>2408000</v>
          </cell>
        </row>
        <row r="2319">
          <cell r="B2319" t="str">
            <v xml:space="preserve">    -     Uang Penginapan Golongan III [1 ORG x 2 HR]</v>
          </cell>
          <cell r="D2319">
            <v>2</v>
          </cell>
          <cell r="E2319" t="str">
            <v>OH</v>
          </cell>
          <cell r="F2319">
            <v>724000</v>
          </cell>
          <cell r="G2319">
            <v>1448000</v>
          </cell>
        </row>
        <row r="2320">
          <cell r="B2320" t="str">
            <v>&gt; Bengkulu</v>
          </cell>
          <cell r="G2320">
            <v>31083000</v>
          </cell>
        </row>
        <row r="2321">
          <cell r="B2321" t="str">
            <v xml:space="preserve">    -     Tiket [5 ORG x 1 KL]</v>
          </cell>
          <cell r="D2321">
            <v>5</v>
          </cell>
          <cell r="E2321" t="str">
            <v>OK</v>
          </cell>
          <cell r="F2321">
            <v>2621000</v>
          </cell>
          <cell r="G2321">
            <v>13105000</v>
          </cell>
        </row>
        <row r="2322">
          <cell r="B2322" t="str">
            <v xml:space="preserve">    -     Uang Harian [5 ORG x 3 HR]</v>
          </cell>
          <cell r="D2322">
            <v>15</v>
          </cell>
          <cell r="E2322" t="str">
            <v>OH</v>
          </cell>
          <cell r="F2322">
            <v>380000</v>
          </cell>
          <cell r="G2322">
            <v>5700000</v>
          </cell>
        </row>
        <row r="2323">
          <cell r="B2323" t="str">
            <v xml:space="preserve">    -     Uang Penginapan Golongan IV [1 ORG x 2 HR]</v>
          </cell>
          <cell r="D2323">
            <v>2</v>
          </cell>
          <cell r="E2323" t="str">
            <v>OH</v>
          </cell>
          <cell r="F2323">
            <v>1546000</v>
          </cell>
          <cell r="G2323">
            <v>3092000</v>
          </cell>
        </row>
        <row r="2324">
          <cell r="B2324" t="str">
            <v xml:space="preserve">    -     Uang Penginapan Golongan III [4 ORG x 2 HR]</v>
          </cell>
          <cell r="D2324">
            <v>8</v>
          </cell>
          <cell r="E2324" t="str">
            <v>OH</v>
          </cell>
          <cell r="F2324">
            <v>692000</v>
          </cell>
          <cell r="G2324">
            <v>5536000</v>
          </cell>
        </row>
        <row r="2325">
          <cell r="B2325" t="str">
            <v xml:space="preserve">    -     Uang Taksi [5 ORG x 1 KL]</v>
          </cell>
          <cell r="D2325">
            <v>5</v>
          </cell>
          <cell r="E2325" t="str">
            <v>OK</v>
          </cell>
          <cell r="F2325">
            <v>730000</v>
          </cell>
          <cell r="G2325">
            <v>3650000</v>
          </cell>
        </row>
        <row r="2326">
          <cell r="B2326" t="str">
            <v>&gt; D.I. Yogyakarta</v>
          </cell>
          <cell r="G2326">
            <v>15296000</v>
          </cell>
        </row>
        <row r="2327">
          <cell r="B2327" t="str">
            <v xml:space="preserve">    -     Tiket [2 ORG x 1 KL]</v>
          </cell>
          <cell r="D2327">
            <v>2</v>
          </cell>
          <cell r="E2327" t="str">
            <v>OK</v>
          </cell>
          <cell r="F2327">
            <v>2268000</v>
          </cell>
          <cell r="G2327">
            <v>4536000</v>
          </cell>
        </row>
        <row r="2328">
          <cell r="B2328" t="str">
            <v xml:space="preserve">    -     Uang Harian [2 ORG x 3 HR]</v>
          </cell>
          <cell r="D2328">
            <v>6</v>
          </cell>
          <cell r="E2328" t="str">
            <v>OH</v>
          </cell>
          <cell r="F2328">
            <v>420000</v>
          </cell>
          <cell r="G2328">
            <v>2520000</v>
          </cell>
        </row>
        <row r="2329">
          <cell r="B2329" t="str">
            <v xml:space="preserve">    -     Uang Penginapan Golongan IV [1 ORG x 2 HR]</v>
          </cell>
          <cell r="D2329">
            <v>2</v>
          </cell>
          <cell r="E2329" t="str">
            <v>OH</v>
          </cell>
          <cell r="F2329">
            <v>1384000</v>
          </cell>
          <cell r="G2329">
            <v>2768000</v>
          </cell>
        </row>
        <row r="2330">
          <cell r="B2330" t="str">
            <v xml:space="preserve">    -     Uang Penginapan Golongan III [2 ORG x 2 HR]</v>
          </cell>
          <cell r="D2330">
            <v>4</v>
          </cell>
          <cell r="E2330" t="str">
            <v>OH</v>
          </cell>
          <cell r="F2330">
            <v>845000</v>
          </cell>
          <cell r="G2330">
            <v>3380000</v>
          </cell>
        </row>
        <row r="2331">
          <cell r="B2331" t="str">
            <v xml:space="preserve">    -     Uang Taksi [2 ORG x 1 KL]</v>
          </cell>
          <cell r="D2331">
            <v>2</v>
          </cell>
          <cell r="E2331" t="str">
            <v>OK</v>
          </cell>
          <cell r="F2331">
            <v>1046000</v>
          </cell>
          <cell r="G2331">
            <v>2092000</v>
          </cell>
        </row>
        <row r="2332">
          <cell r="B2332" t="str">
            <v>&gt; Gorontalo</v>
          </cell>
          <cell r="G2332">
            <v>45732000</v>
          </cell>
        </row>
        <row r="2333">
          <cell r="B2333" t="str">
            <v xml:space="preserve">    -     Tiket [5 ORG x 1 KL]</v>
          </cell>
          <cell r="D2333">
            <v>5</v>
          </cell>
          <cell r="E2333" t="str">
            <v>OK</v>
          </cell>
          <cell r="F2333">
            <v>4824000</v>
          </cell>
          <cell r="G2333">
            <v>24120000</v>
          </cell>
        </row>
        <row r="2334">
          <cell r="B2334" t="str">
            <v xml:space="preserve">    -     Uang Harian [5 ORG x 3 HR]</v>
          </cell>
          <cell r="D2334">
            <v>15</v>
          </cell>
          <cell r="E2334" t="str">
            <v>OH</v>
          </cell>
          <cell r="F2334">
            <v>370000</v>
          </cell>
          <cell r="G2334">
            <v>5550000</v>
          </cell>
        </row>
        <row r="2335">
          <cell r="B2335" t="str">
            <v xml:space="preserve">    -     Uang Penginapan Golongan IV [1 ORG x 2 HR]</v>
          </cell>
          <cell r="D2335">
            <v>2</v>
          </cell>
          <cell r="E2335" t="str">
            <v>OH</v>
          </cell>
          <cell r="F2335">
            <v>1606000</v>
          </cell>
          <cell r="G2335">
            <v>3212000</v>
          </cell>
        </row>
        <row r="2336">
          <cell r="B2336" t="str">
            <v xml:space="preserve">    -     Uang Penginapan Golongan III [4 ORG x 2 HR]</v>
          </cell>
          <cell r="D2336">
            <v>8</v>
          </cell>
          <cell r="E2336" t="str">
            <v>OH</v>
          </cell>
          <cell r="F2336">
            <v>955000</v>
          </cell>
          <cell r="G2336">
            <v>7640000</v>
          </cell>
        </row>
        <row r="2337">
          <cell r="B2337" t="str">
            <v xml:space="preserve">    -     Uang Taksi [5 ORG x 1 KL]</v>
          </cell>
          <cell r="D2337">
            <v>5</v>
          </cell>
          <cell r="E2337" t="str">
            <v>OK</v>
          </cell>
          <cell r="F2337">
            <v>1042000</v>
          </cell>
          <cell r="G2337">
            <v>5210000</v>
          </cell>
        </row>
        <row r="2338">
          <cell r="B2338" t="str">
            <v>&gt; Jambi</v>
          </cell>
          <cell r="G2338">
            <v>28970000</v>
          </cell>
        </row>
        <row r="2339">
          <cell r="B2339" t="str">
            <v xml:space="preserve">    -     Tiket [5 ORG x 1 KL]</v>
          </cell>
          <cell r="D2339">
            <v>5</v>
          </cell>
          <cell r="E2339" t="str">
            <v>OK</v>
          </cell>
          <cell r="F2339">
            <v>2460000</v>
          </cell>
          <cell r="G2339">
            <v>12300000</v>
          </cell>
        </row>
        <row r="2340">
          <cell r="B2340" t="str">
            <v xml:space="preserve">    -     Uang Harian [5 ORG x 3 HR]</v>
          </cell>
          <cell r="D2340">
            <v>15</v>
          </cell>
          <cell r="E2340" t="str">
            <v>OH</v>
          </cell>
          <cell r="F2340">
            <v>370000</v>
          </cell>
          <cell r="G2340">
            <v>5550000</v>
          </cell>
        </row>
        <row r="2341">
          <cell r="B2341" t="str">
            <v xml:space="preserve">    -     Uang Penginapan Golongan IV [1 ORG x 2 HR]</v>
          </cell>
          <cell r="D2341">
            <v>2</v>
          </cell>
          <cell r="E2341" t="str">
            <v>OH</v>
          </cell>
          <cell r="F2341">
            <v>1225000</v>
          </cell>
          <cell r="G2341">
            <v>2450000</v>
          </cell>
        </row>
        <row r="2342">
          <cell r="B2342" t="str">
            <v xml:space="preserve">    -     Uang Penginapan Golongan III [4 ORG x 2 HR]</v>
          </cell>
          <cell r="D2342">
            <v>8</v>
          </cell>
          <cell r="E2342" t="str">
            <v>OH</v>
          </cell>
          <cell r="F2342">
            <v>580000</v>
          </cell>
          <cell r="G2342">
            <v>4640000</v>
          </cell>
        </row>
        <row r="2343">
          <cell r="B2343" t="str">
            <v xml:space="preserve">    -     Uang Taksi [5 ORG x 1 KL]</v>
          </cell>
          <cell r="D2343">
            <v>5</v>
          </cell>
          <cell r="E2343" t="str">
            <v>OK</v>
          </cell>
          <cell r="F2343">
            <v>806000</v>
          </cell>
          <cell r="G2343">
            <v>4030000</v>
          </cell>
        </row>
        <row r="2344">
          <cell r="B2344" t="str">
            <v>&gt; Jawa Barat</v>
          </cell>
          <cell r="G2344">
            <v>20602000</v>
          </cell>
        </row>
        <row r="2345">
          <cell r="B2345" t="str">
            <v xml:space="preserve">    -     Uang Transport [6 ORG x 1 KL]</v>
          </cell>
          <cell r="D2345">
            <v>6</v>
          </cell>
          <cell r="E2345" t="str">
            <v>OK</v>
          </cell>
          <cell r="F2345">
            <v>600000</v>
          </cell>
          <cell r="G2345">
            <v>3600000</v>
          </cell>
        </row>
        <row r="2346">
          <cell r="B2346" t="str">
            <v xml:space="preserve">    -     Uang Harian [6 ORG x 3 HR]</v>
          </cell>
          <cell r="D2346">
            <v>18</v>
          </cell>
          <cell r="E2346" t="str">
            <v>OH</v>
          </cell>
          <cell r="F2346">
            <v>430000</v>
          </cell>
          <cell r="G2346">
            <v>7740000</v>
          </cell>
        </row>
        <row r="2347">
          <cell r="B2347" t="str">
            <v xml:space="preserve">    -     Uang Penginapan Golongan IV [1 ORG x 2 HR]</v>
          </cell>
          <cell r="D2347">
            <v>2</v>
          </cell>
          <cell r="E2347" t="str">
            <v>OH</v>
          </cell>
          <cell r="F2347">
            <v>1201000</v>
          </cell>
          <cell r="G2347">
            <v>2402000</v>
          </cell>
        </row>
        <row r="2348">
          <cell r="B2348" t="str">
            <v xml:space="preserve">    -     Uang Penginapan Golongan III [5 ORG x 2 HR]</v>
          </cell>
          <cell r="D2348">
            <v>10</v>
          </cell>
          <cell r="E2348" t="str">
            <v>OH</v>
          </cell>
          <cell r="F2348">
            <v>686000</v>
          </cell>
          <cell r="G2348">
            <v>6860000</v>
          </cell>
        </row>
        <row r="2349">
          <cell r="B2349" t="str">
            <v>&gt; Jawa Tengah</v>
          </cell>
          <cell r="G2349">
            <v>28502000</v>
          </cell>
        </row>
        <row r="2350">
          <cell r="B2350" t="str">
            <v xml:space="preserve">    -     Tiket [5 ORG x 1 KL]</v>
          </cell>
          <cell r="D2350">
            <v>5</v>
          </cell>
          <cell r="E2350" t="str">
            <v>OK</v>
          </cell>
          <cell r="F2350">
            <v>2182000</v>
          </cell>
          <cell r="G2350">
            <v>10910000</v>
          </cell>
        </row>
        <row r="2351">
          <cell r="B2351" t="str">
            <v xml:space="preserve">    -     Uang Harian [5 ORG x 3 HR]</v>
          </cell>
          <cell r="D2351">
            <v>15</v>
          </cell>
          <cell r="E2351" t="str">
            <v>OH</v>
          </cell>
          <cell r="F2351">
            <v>370000</v>
          </cell>
          <cell r="G2351">
            <v>5550000</v>
          </cell>
        </row>
        <row r="2352">
          <cell r="B2352" t="str">
            <v xml:space="preserve">    -     Uang Penginapan Golongan IV [1 ORG x 2 HR]</v>
          </cell>
          <cell r="D2352">
            <v>2</v>
          </cell>
          <cell r="E2352" t="str">
            <v>OH</v>
          </cell>
          <cell r="F2352">
            <v>1201000</v>
          </cell>
          <cell r="G2352">
            <v>2402000</v>
          </cell>
        </row>
        <row r="2353">
          <cell r="B2353" t="str">
            <v xml:space="preserve">    -     Uang Penginapan Golongan III [4 ORG x 2 HR]</v>
          </cell>
          <cell r="D2353">
            <v>8</v>
          </cell>
          <cell r="E2353" t="str">
            <v>OH</v>
          </cell>
          <cell r="F2353">
            <v>750000</v>
          </cell>
          <cell r="G2353">
            <v>6000000</v>
          </cell>
        </row>
        <row r="2354">
          <cell r="B2354" t="str">
            <v xml:space="preserve">    -     Uang Taksi [5 ORG x 1 KL]</v>
          </cell>
          <cell r="D2354">
            <v>5</v>
          </cell>
          <cell r="E2354" t="str">
            <v>OK</v>
          </cell>
          <cell r="F2354">
            <v>728000</v>
          </cell>
          <cell r="G2354">
            <v>3640000</v>
          </cell>
        </row>
        <row r="2355">
          <cell r="B2355" t="str">
            <v>&gt; Jawa Timur</v>
          </cell>
          <cell r="G2355">
            <v>33228000</v>
          </cell>
        </row>
        <row r="2356">
          <cell r="B2356" t="str">
            <v xml:space="preserve">    -     Tiket [5 ORG x 1 KL]</v>
          </cell>
          <cell r="D2356">
            <v>5</v>
          </cell>
          <cell r="E2356" t="str">
            <v>OK</v>
          </cell>
          <cell r="F2356">
            <v>2674000</v>
          </cell>
          <cell r="G2356">
            <v>13370000</v>
          </cell>
        </row>
        <row r="2357">
          <cell r="B2357" t="str">
            <v xml:space="preserve">    -     Uang Harian [5 ORG x 3 HR]</v>
          </cell>
          <cell r="D2357">
            <v>15</v>
          </cell>
          <cell r="E2357" t="str">
            <v>OH</v>
          </cell>
          <cell r="F2357">
            <v>410000</v>
          </cell>
          <cell r="G2357">
            <v>6150000</v>
          </cell>
        </row>
        <row r="2358">
          <cell r="B2358" t="str">
            <v xml:space="preserve">    -     Uang Penginapan Golongan IV [1 ORG x 2 HR]</v>
          </cell>
          <cell r="D2358">
            <v>2</v>
          </cell>
          <cell r="E2358" t="str">
            <v>OH</v>
          </cell>
          <cell r="F2358">
            <v>1153000</v>
          </cell>
          <cell r="G2358">
            <v>2306000</v>
          </cell>
        </row>
        <row r="2359">
          <cell r="B2359" t="str">
            <v xml:space="preserve">    -     Uang Penginapan Golongan III [4 ORG x 2 HR]</v>
          </cell>
          <cell r="D2359">
            <v>8</v>
          </cell>
          <cell r="E2359" t="str">
            <v>OH</v>
          </cell>
          <cell r="F2359">
            <v>814000</v>
          </cell>
          <cell r="G2359">
            <v>6512000</v>
          </cell>
        </row>
        <row r="2360">
          <cell r="B2360" t="str">
            <v xml:space="preserve">    -     Uang Taksi [5 ORG x 1 KL]</v>
          </cell>
          <cell r="D2360">
            <v>5</v>
          </cell>
          <cell r="E2360" t="str">
            <v>OK</v>
          </cell>
          <cell r="F2360">
            <v>978000</v>
          </cell>
          <cell r="G2360">
            <v>4890000</v>
          </cell>
        </row>
        <row r="2361">
          <cell r="B2361" t="str">
            <v>&gt; Kalimantan Barat</v>
          </cell>
          <cell r="G2361">
            <v>13952000</v>
          </cell>
        </row>
        <row r="2362">
          <cell r="B2362" t="str">
            <v xml:space="preserve">    -     Tiket [2 ORG x 1 KL]</v>
          </cell>
          <cell r="D2362">
            <v>2</v>
          </cell>
          <cell r="E2362" t="str">
            <v>OK</v>
          </cell>
          <cell r="F2362">
            <v>2781000</v>
          </cell>
          <cell r="G2362">
            <v>5562000</v>
          </cell>
        </row>
        <row r="2363">
          <cell r="B2363" t="str">
            <v xml:space="preserve">    -     Uang Harian [2 ORG x 3 HR]</v>
          </cell>
          <cell r="D2363">
            <v>6</v>
          </cell>
          <cell r="E2363" t="str">
            <v>OH</v>
          </cell>
          <cell r="F2363">
            <v>380000</v>
          </cell>
          <cell r="G2363">
            <v>2280000</v>
          </cell>
        </row>
        <row r="2364">
          <cell r="B2364" t="str">
            <v xml:space="preserve">    -     Uang Penginapan Golongan IV [1 ORG x 2 HR]</v>
          </cell>
          <cell r="D2364">
            <v>2</v>
          </cell>
          <cell r="E2364" t="str">
            <v>OH</v>
          </cell>
          <cell r="F2364">
            <v>1125000</v>
          </cell>
          <cell r="G2364">
            <v>2250000</v>
          </cell>
        </row>
        <row r="2365">
          <cell r="B2365" t="str">
            <v xml:space="preserve">    -     Uang Penginapan Golongan III [2 ORG x 2 HR]</v>
          </cell>
          <cell r="D2365">
            <v>4</v>
          </cell>
          <cell r="E2365" t="str">
            <v>OH</v>
          </cell>
          <cell r="F2365">
            <v>538000</v>
          </cell>
          <cell r="G2365">
            <v>2152000</v>
          </cell>
        </row>
        <row r="2366">
          <cell r="B2366" t="str">
            <v xml:space="preserve">    -     Uang Taksi [2 ORG x 1 KL]</v>
          </cell>
          <cell r="D2366">
            <v>2</v>
          </cell>
          <cell r="E2366" t="str">
            <v>OK</v>
          </cell>
          <cell r="F2366">
            <v>854000</v>
          </cell>
          <cell r="G2366">
            <v>1708000</v>
          </cell>
        </row>
        <row r="2367">
          <cell r="B2367" t="str">
            <v>&gt; Kalimantan Selatan</v>
          </cell>
          <cell r="G2367">
            <v>33611000</v>
          </cell>
        </row>
        <row r="2368">
          <cell r="B2368" t="str">
            <v xml:space="preserve">    -     Tiket [5 ORG x 1 KL]</v>
          </cell>
          <cell r="D2368">
            <v>5</v>
          </cell>
          <cell r="E2368" t="str">
            <v>OK</v>
          </cell>
          <cell r="F2368">
            <v>2995000</v>
          </cell>
          <cell r="G2368">
            <v>14975000</v>
          </cell>
        </row>
        <row r="2369">
          <cell r="B2369" t="str">
            <v xml:space="preserve">    -     Uang Harian [5 ORG x 3 HR]</v>
          </cell>
          <cell r="D2369">
            <v>15</v>
          </cell>
          <cell r="E2369" t="str">
            <v>OH</v>
          </cell>
          <cell r="F2369">
            <v>380000</v>
          </cell>
          <cell r="G2369">
            <v>5700000</v>
          </cell>
        </row>
        <row r="2370">
          <cell r="B2370" t="str">
            <v xml:space="preserve">    -     Uang Penginapan Golongan IV [1 ORG x 2 HR]</v>
          </cell>
          <cell r="D2370">
            <v>2</v>
          </cell>
          <cell r="E2370" t="str">
            <v>OH</v>
          </cell>
          <cell r="F2370">
            <v>1500000</v>
          </cell>
          <cell r="G2370">
            <v>3000000</v>
          </cell>
        </row>
        <row r="2371">
          <cell r="B2371" t="str">
            <v xml:space="preserve">    -     Uang Penginapan Golongan III [4 ORG x 2 HR]</v>
          </cell>
          <cell r="D2371">
            <v>8</v>
          </cell>
          <cell r="E2371" t="str">
            <v>OH</v>
          </cell>
          <cell r="F2371">
            <v>697000</v>
          </cell>
          <cell r="G2371">
            <v>5576000</v>
          </cell>
        </row>
        <row r="2372">
          <cell r="B2372" t="str">
            <v xml:space="preserve">    -     Uang Taksi [5 ORG x 1 KL]</v>
          </cell>
          <cell r="D2372">
            <v>5</v>
          </cell>
          <cell r="E2372" t="str">
            <v>OK</v>
          </cell>
          <cell r="F2372">
            <v>872000</v>
          </cell>
          <cell r="G2372">
            <v>4360000</v>
          </cell>
        </row>
        <row r="2373">
          <cell r="B2373" t="str">
            <v>&gt; Kalimantan Tengah</v>
          </cell>
          <cell r="G2373">
            <v>14644000</v>
          </cell>
        </row>
        <row r="2374">
          <cell r="B2374" t="str">
            <v xml:space="preserve">    -     Tiket [2 ORG x 1 KL]</v>
          </cell>
          <cell r="D2374">
            <v>2</v>
          </cell>
          <cell r="E2374" t="str">
            <v>OK</v>
          </cell>
          <cell r="F2374">
            <v>2984000</v>
          </cell>
          <cell r="G2374">
            <v>5968000</v>
          </cell>
        </row>
        <row r="2375">
          <cell r="B2375" t="str">
            <v xml:space="preserve">    -     Uang Harian [2 ORG x 3 HR]</v>
          </cell>
          <cell r="D2375">
            <v>6</v>
          </cell>
          <cell r="E2375" t="str">
            <v>OH</v>
          </cell>
          <cell r="F2375">
            <v>360000</v>
          </cell>
          <cell r="G2375">
            <v>2160000</v>
          </cell>
        </row>
        <row r="2376">
          <cell r="B2376" t="str">
            <v xml:space="preserve">    -     Uang Penginapan Golongan IV [1 ORG x 2 HR]</v>
          </cell>
          <cell r="D2376">
            <v>2</v>
          </cell>
          <cell r="E2376" t="str">
            <v>OH</v>
          </cell>
          <cell r="F2376">
            <v>1160000</v>
          </cell>
          <cell r="G2376">
            <v>2320000</v>
          </cell>
        </row>
        <row r="2377">
          <cell r="B2377" t="str">
            <v xml:space="preserve">    -     Uang Penginapan Golongan III [2 ORG x 2 HR]</v>
          </cell>
          <cell r="D2377">
            <v>4</v>
          </cell>
          <cell r="E2377" t="str">
            <v>OH</v>
          </cell>
          <cell r="F2377">
            <v>659000</v>
          </cell>
          <cell r="G2377">
            <v>2636000</v>
          </cell>
        </row>
        <row r="2378">
          <cell r="B2378" t="str">
            <v xml:space="preserve">    -     Uang Taksi [2 ORG x 1 KL]</v>
          </cell>
          <cell r="D2378">
            <v>2</v>
          </cell>
          <cell r="E2378" t="str">
            <v>OK</v>
          </cell>
          <cell r="F2378">
            <v>780000</v>
          </cell>
          <cell r="G2378">
            <v>1560000</v>
          </cell>
        </row>
        <row r="2379">
          <cell r="B2379" t="str">
            <v>&gt; Kalimantan Timur</v>
          </cell>
          <cell r="G2379">
            <v>42771000</v>
          </cell>
        </row>
        <row r="2380">
          <cell r="B2380" t="str">
            <v xml:space="preserve">    -     Tiket [5 ORG x 1 KL]</v>
          </cell>
          <cell r="D2380">
            <v>5</v>
          </cell>
          <cell r="E2380" t="str">
            <v>OK</v>
          </cell>
          <cell r="F2380">
            <v>3797000</v>
          </cell>
          <cell r="G2380">
            <v>18985000</v>
          </cell>
        </row>
        <row r="2381">
          <cell r="B2381" t="str">
            <v xml:space="preserve">    -     Uang Harian [5 ORG x 3 HR]</v>
          </cell>
          <cell r="D2381">
            <v>15</v>
          </cell>
          <cell r="E2381" t="str">
            <v>OH</v>
          </cell>
          <cell r="F2381">
            <v>430000</v>
          </cell>
          <cell r="G2381">
            <v>6450000</v>
          </cell>
        </row>
        <row r="2382">
          <cell r="B2382" t="str">
            <v xml:space="preserve">    -     Uang Penginapan Golongan IV [1 ORG x 2 HR]</v>
          </cell>
          <cell r="D2382">
            <v>2</v>
          </cell>
          <cell r="E2382" t="str">
            <v>OH</v>
          </cell>
          <cell r="F2382">
            <v>1507000</v>
          </cell>
          <cell r="G2382">
            <v>3014000</v>
          </cell>
        </row>
        <row r="2383">
          <cell r="B2383" t="str">
            <v xml:space="preserve">    -     Uang Penginapan Golongan III [4 ORG x 2 HR]</v>
          </cell>
          <cell r="D2383">
            <v>8</v>
          </cell>
          <cell r="E2383" t="str">
            <v>OH</v>
          </cell>
          <cell r="F2383">
            <v>804000</v>
          </cell>
          <cell r="G2383">
            <v>6432000</v>
          </cell>
        </row>
        <row r="2384">
          <cell r="B2384" t="str">
            <v xml:space="preserve">    -     Uang Taksi [5 ORG x 1 KL]</v>
          </cell>
          <cell r="D2384">
            <v>5</v>
          </cell>
          <cell r="E2384" t="str">
            <v>OK</v>
          </cell>
          <cell r="F2384">
            <v>1578000</v>
          </cell>
          <cell r="G2384">
            <v>7890000</v>
          </cell>
        </row>
        <row r="2385">
          <cell r="B2385" t="str">
            <v>&gt; Kalimantan Utara</v>
          </cell>
          <cell r="G2385">
            <v>19220000</v>
          </cell>
        </row>
        <row r="2386">
          <cell r="B2386" t="str">
            <v xml:space="preserve">    -     Tiket [2 ORG x 1 KL]</v>
          </cell>
          <cell r="D2386">
            <v>2</v>
          </cell>
          <cell r="E2386" t="str">
            <v>OK</v>
          </cell>
          <cell r="F2386">
            <v>4057000</v>
          </cell>
          <cell r="G2386">
            <v>8114000</v>
          </cell>
        </row>
        <row r="2387">
          <cell r="B2387" t="str">
            <v xml:space="preserve">    -     Uang Harian [2 ORG x 3 HR]</v>
          </cell>
          <cell r="D2387">
            <v>6</v>
          </cell>
          <cell r="E2387" t="str">
            <v>OH</v>
          </cell>
          <cell r="F2387">
            <v>430000</v>
          </cell>
          <cell r="G2387">
            <v>2580000</v>
          </cell>
        </row>
        <row r="2388">
          <cell r="B2388" t="str">
            <v xml:space="preserve">    -     Uang Penginapan Golongan IV [1 ORG x 2 HR]</v>
          </cell>
          <cell r="D2388">
            <v>2</v>
          </cell>
          <cell r="E2388" t="str">
            <v>OH</v>
          </cell>
          <cell r="F2388">
            <v>1507000</v>
          </cell>
          <cell r="G2388">
            <v>3014000</v>
          </cell>
        </row>
        <row r="2389">
          <cell r="B2389" t="str">
            <v xml:space="preserve">    -     Uang Penginapan Golongan III [2 ORG x 2 HR]</v>
          </cell>
          <cell r="D2389">
            <v>4</v>
          </cell>
          <cell r="E2389" t="str">
            <v>OH</v>
          </cell>
          <cell r="F2389">
            <v>904000</v>
          </cell>
          <cell r="G2389">
            <v>3616000</v>
          </cell>
        </row>
        <row r="2390">
          <cell r="B2390" t="str">
            <v xml:space="preserve">    -     Uang Taksi [2 ORG x 1 KL]</v>
          </cell>
          <cell r="D2390">
            <v>2</v>
          </cell>
          <cell r="E2390" t="str">
            <v>OK</v>
          </cell>
          <cell r="F2390">
            <v>948000</v>
          </cell>
          <cell r="G2390">
            <v>1896000</v>
          </cell>
        </row>
        <row r="2391">
          <cell r="B2391" t="str">
            <v>&gt; Kepulauan Riau</v>
          </cell>
          <cell r="G2391">
            <v>33130000</v>
          </cell>
        </row>
        <row r="2392">
          <cell r="B2392" t="str">
            <v xml:space="preserve">    -     Tiket [5 ORG x 1 KL]</v>
          </cell>
          <cell r="D2392">
            <v>5</v>
          </cell>
          <cell r="E2392" t="str">
            <v>OK</v>
          </cell>
          <cell r="F2392">
            <v>2888000</v>
          </cell>
          <cell r="G2392">
            <v>14440000</v>
          </cell>
        </row>
        <row r="2393">
          <cell r="B2393" t="str">
            <v xml:space="preserve">    -     Uang Harian [5 ORG x 3 HR]</v>
          </cell>
          <cell r="D2393">
            <v>15</v>
          </cell>
          <cell r="E2393" t="str">
            <v>OH</v>
          </cell>
          <cell r="F2393">
            <v>370000</v>
          </cell>
          <cell r="G2393">
            <v>5550000</v>
          </cell>
        </row>
        <row r="2394">
          <cell r="B2394" t="str">
            <v xml:space="preserve">    -     Uang Penginapan Golongan IV [1 ORG x 2 HR]</v>
          </cell>
          <cell r="D2394">
            <v>2</v>
          </cell>
          <cell r="E2394" t="str">
            <v>OH</v>
          </cell>
          <cell r="F2394">
            <v>1297000</v>
          </cell>
          <cell r="G2394">
            <v>2594000</v>
          </cell>
        </row>
        <row r="2395">
          <cell r="B2395" t="str">
            <v xml:space="preserve">    -     Uang Penginapan Golongan III [4 ORG x 2 HR]</v>
          </cell>
          <cell r="D2395">
            <v>8</v>
          </cell>
          <cell r="E2395" t="str">
            <v>OH</v>
          </cell>
          <cell r="F2395">
            <v>792000</v>
          </cell>
          <cell r="G2395">
            <v>6336000</v>
          </cell>
        </row>
        <row r="2396">
          <cell r="B2396" t="str">
            <v xml:space="preserve">    -     Uang Taksi [5 ORG x 1 KL]</v>
          </cell>
          <cell r="D2396">
            <v>5</v>
          </cell>
          <cell r="E2396" t="str">
            <v>OK</v>
          </cell>
          <cell r="F2396">
            <v>842000</v>
          </cell>
          <cell r="G2396">
            <v>4210000</v>
          </cell>
        </row>
        <row r="2397">
          <cell r="B2397" t="str">
            <v>&gt; Lampung</v>
          </cell>
          <cell r="G2397">
            <v>25345000</v>
          </cell>
        </row>
        <row r="2398">
          <cell r="B2398" t="str">
            <v xml:space="preserve">    -     Tiket [5 ORG x 1 KL]</v>
          </cell>
          <cell r="D2398">
            <v>5</v>
          </cell>
          <cell r="E2398" t="str">
            <v>OK</v>
          </cell>
          <cell r="F2398">
            <v>1583000</v>
          </cell>
          <cell r="G2398">
            <v>7915000</v>
          </cell>
        </row>
        <row r="2399">
          <cell r="B2399" t="str">
            <v xml:space="preserve">    -     Uang Harian [5 ORG x 3 HR]</v>
          </cell>
          <cell r="D2399">
            <v>15</v>
          </cell>
          <cell r="E2399" t="str">
            <v>OH</v>
          </cell>
          <cell r="F2399">
            <v>380000</v>
          </cell>
          <cell r="G2399">
            <v>5700000</v>
          </cell>
        </row>
        <row r="2400">
          <cell r="B2400" t="str">
            <v xml:space="preserve">    -     Uang Penginapan Golongan IV [1 ORG x 2 HR]</v>
          </cell>
          <cell r="D2400">
            <v>2</v>
          </cell>
          <cell r="E2400" t="str">
            <v>OH</v>
          </cell>
          <cell r="F2400">
            <v>1425000</v>
          </cell>
          <cell r="G2400">
            <v>2850000</v>
          </cell>
        </row>
        <row r="2401">
          <cell r="B2401" t="str">
            <v xml:space="preserve">    -     Uang Penginapan Golongan III [4 ORG x 2 HR]</v>
          </cell>
          <cell r="D2401">
            <v>8</v>
          </cell>
          <cell r="E2401" t="str">
            <v>OH</v>
          </cell>
          <cell r="F2401">
            <v>580000</v>
          </cell>
          <cell r="G2401">
            <v>4640000</v>
          </cell>
        </row>
        <row r="2402">
          <cell r="B2402" t="str">
            <v xml:space="preserve">    -     Uang Taksi [5 ORG x 1 KL]</v>
          </cell>
          <cell r="D2402">
            <v>5</v>
          </cell>
          <cell r="E2402" t="str">
            <v>OK</v>
          </cell>
          <cell r="F2402">
            <v>848000</v>
          </cell>
          <cell r="G2402">
            <v>4240000</v>
          </cell>
        </row>
        <row r="2403">
          <cell r="B2403" t="str">
            <v>&gt; Maluku</v>
          </cell>
          <cell r="G2403">
            <v>23404000</v>
          </cell>
        </row>
        <row r="2404">
          <cell r="B2404" t="str">
            <v xml:space="preserve">    -     Tiket [2 ORG x 1 KL]</v>
          </cell>
          <cell r="D2404">
            <v>2</v>
          </cell>
          <cell r="E2404" t="str">
            <v>OK</v>
          </cell>
          <cell r="F2404">
            <v>7081000</v>
          </cell>
          <cell r="G2404">
            <v>14162000</v>
          </cell>
        </row>
        <row r="2405">
          <cell r="B2405" t="str">
            <v xml:space="preserve">    -     Uang Harian [2 ORG x 3 HR]</v>
          </cell>
          <cell r="D2405">
            <v>6</v>
          </cell>
          <cell r="E2405" t="str">
            <v>OH</v>
          </cell>
          <cell r="F2405">
            <v>380000</v>
          </cell>
          <cell r="G2405">
            <v>2280000</v>
          </cell>
        </row>
        <row r="2406">
          <cell r="B2406" t="str">
            <v xml:space="preserve">    -     Uang Penginapan Golongan IV [1 ORG x 2 HR]</v>
          </cell>
          <cell r="D2406">
            <v>2</v>
          </cell>
          <cell r="E2406" t="str">
            <v>OH</v>
          </cell>
          <cell r="F2406">
            <v>1059000</v>
          </cell>
          <cell r="G2406">
            <v>2118000</v>
          </cell>
        </row>
        <row r="2407">
          <cell r="B2407" t="str">
            <v xml:space="preserve">    -     Uang Penginapan Golongan III [2 ORG x 2 HR]</v>
          </cell>
          <cell r="D2407">
            <v>4</v>
          </cell>
          <cell r="E2407" t="str">
            <v>OH</v>
          </cell>
          <cell r="F2407">
            <v>667000</v>
          </cell>
          <cell r="G2407">
            <v>2668000</v>
          </cell>
        </row>
        <row r="2408">
          <cell r="B2408" t="str">
            <v xml:space="preserve">    -     Uang Taksi [2 ORG x 1 KL]</v>
          </cell>
          <cell r="D2408">
            <v>2</v>
          </cell>
          <cell r="E2408" t="str">
            <v>OK</v>
          </cell>
          <cell r="F2408">
            <v>1088000</v>
          </cell>
          <cell r="G2408">
            <v>2176000</v>
          </cell>
        </row>
        <row r="2409">
          <cell r="B2409" t="str">
            <v>&gt; Maluku Utara</v>
          </cell>
          <cell r="G2409">
            <v>22532000</v>
          </cell>
        </row>
        <row r="2410">
          <cell r="B2410" t="str">
            <v xml:space="preserve">    -     Tiket [2 ORG x 1 KL]</v>
          </cell>
          <cell r="D2410">
            <v>2</v>
          </cell>
          <cell r="E2410" t="str">
            <v>OK</v>
          </cell>
          <cell r="F2410">
            <v>6664000</v>
          </cell>
          <cell r="G2410">
            <v>13328000</v>
          </cell>
        </row>
        <row r="2411">
          <cell r="B2411" t="str">
            <v xml:space="preserve">    -     Uang Harian [2 ORG x 3 HR]</v>
          </cell>
          <cell r="D2411">
            <v>6</v>
          </cell>
          <cell r="E2411" t="str">
            <v>OH</v>
          </cell>
          <cell r="F2411">
            <v>430000</v>
          </cell>
          <cell r="G2411">
            <v>2580000</v>
          </cell>
        </row>
        <row r="2412">
          <cell r="B2412" t="str">
            <v xml:space="preserve">    -     Uang Penginapan Golongan IV [1 ORG x 2 HR]</v>
          </cell>
          <cell r="D2412">
            <v>2</v>
          </cell>
          <cell r="E2412" t="str">
            <v>OH</v>
          </cell>
          <cell r="F2412">
            <v>1160000</v>
          </cell>
          <cell r="G2412">
            <v>2320000</v>
          </cell>
        </row>
        <row r="2413">
          <cell r="B2413" t="str">
            <v xml:space="preserve">    -     Uang Penginapan Golongan III [2 ORG x 2 HR]</v>
          </cell>
          <cell r="D2413">
            <v>4</v>
          </cell>
          <cell r="E2413" t="str">
            <v>OH</v>
          </cell>
          <cell r="F2413">
            <v>605000</v>
          </cell>
          <cell r="G2413">
            <v>2420000</v>
          </cell>
        </row>
        <row r="2414">
          <cell r="B2414" t="str">
            <v xml:space="preserve">    -     Uang Taksi [2 ORG x 1 KL]</v>
          </cell>
          <cell r="D2414">
            <v>2</v>
          </cell>
          <cell r="E2414" t="str">
            <v>OK</v>
          </cell>
          <cell r="F2414">
            <v>942000</v>
          </cell>
          <cell r="G2414">
            <v>1884000</v>
          </cell>
        </row>
        <row r="2415">
          <cell r="B2415" t="str">
            <v>&gt; Nusa Tenggara Barat</v>
          </cell>
          <cell r="G2415">
            <v>37712000</v>
          </cell>
        </row>
        <row r="2416">
          <cell r="B2416" t="str">
            <v xml:space="preserve">    -     Tiket [5 ORG x 1 KL]</v>
          </cell>
          <cell r="D2416">
            <v>5</v>
          </cell>
          <cell r="E2416" t="str">
            <v>OK</v>
          </cell>
          <cell r="F2416">
            <v>3230000</v>
          </cell>
          <cell r="G2416">
            <v>16150000</v>
          </cell>
        </row>
        <row r="2417">
          <cell r="B2417" t="str">
            <v xml:space="preserve">    -     Uang Harian [5 ORG x 3 HR]</v>
          </cell>
          <cell r="D2417">
            <v>15</v>
          </cell>
          <cell r="E2417" t="str">
            <v>OH</v>
          </cell>
          <cell r="F2417">
            <v>440000</v>
          </cell>
          <cell r="G2417">
            <v>6600000</v>
          </cell>
        </row>
        <row r="2418">
          <cell r="B2418" t="str">
            <v xml:space="preserve">    -     Uang Penginapan Golongan IV [1 ORG x 2 HR]</v>
          </cell>
          <cell r="D2418">
            <v>2</v>
          </cell>
          <cell r="E2418" t="str">
            <v>OH</v>
          </cell>
          <cell r="F2418">
            <v>1418000</v>
          </cell>
          <cell r="G2418">
            <v>2836000</v>
          </cell>
        </row>
        <row r="2419">
          <cell r="B2419" t="str">
            <v xml:space="preserve">    -     Uang Penginapan Golongan III [4 ORG x 2 HR]</v>
          </cell>
          <cell r="D2419">
            <v>8</v>
          </cell>
          <cell r="E2419" t="str">
            <v>OH</v>
          </cell>
          <cell r="F2419">
            <v>907000</v>
          </cell>
          <cell r="G2419">
            <v>7256000</v>
          </cell>
        </row>
        <row r="2420">
          <cell r="B2420" t="str">
            <v xml:space="preserve">    -     Uang Taksi [5 ORG x 1 KL]</v>
          </cell>
          <cell r="D2420">
            <v>5</v>
          </cell>
          <cell r="E2420" t="str">
            <v>OK</v>
          </cell>
          <cell r="F2420">
            <v>974000</v>
          </cell>
          <cell r="G2420">
            <v>4870000</v>
          </cell>
        </row>
        <row r="2421">
          <cell r="B2421" t="str">
            <v>&gt; Nusa Tenggara Timur</v>
          </cell>
          <cell r="G2421">
            <v>19692000</v>
          </cell>
        </row>
        <row r="2422">
          <cell r="B2422" t="str">
            <v xml:space="preserve">    -     Tiket [2 ORG x 1 KL]</v>
          </cell>
          <cell r="D2422">
            <v>2</v>
          </cell>
          <cell r="E2422" t="str">
            <v>OK</v>
          </cell>
          <cell r="F2422">
            <v>5081000</v>
          </cell>
          <cell r="G2422">
            <v>10162000</v>
          </cell>
        </row>
        <row r="2423">
          <cell r="B2423" t="str">
            <v xml:space="preserve">    -     Uang Harian [2 ORG x 3 HR]</v>
          </cell>
          <cell r="D2423">
            <v>6</v>
          </cell>
          <cell r="E2423" t="str">
            <v>OH</v>
          </cell>
          <cell r="F2423">
            <v>430000</v>
          </cell>
          <cell r="G2423">
            <v>2580000</v>
          </cell>
        </row>
        <row r="2424">
          <cell r="B2424" t="str">
            <v xml:space="preserve">    -     Uang Penginapan Golongan IV [1 ORG x 2 HR]</v>
          </cell>
          <cell r="D2424">
            <v>2</v>
          </cell>
          <cell r="E2424" t="str">
            <v>OH</v>
          </cell>
          <cell r="F2424">
            <v>1355000</v>
          </cell>
          <cell r="G2424">
            <v>2710000</v>
          </cell>
        </row>
        <row r="2425">
          <cell r="B2425" t="str">
            <v xml:space="preserve">    -     Uang Penginapan Golongan III [2 ORG x 2 HR]</v>
          </cell>
          <cell r="D2425">
            <v>4</v>
          </cell>
          <cell r="E2425" t="str">
            <v>OH</v>
          </cell>
          <cell r="F2425">
            <v>688000</v>
          </cell>
          <cell r="G2425">
            <v>2752000</v>
          </cell>
        </row>
        <row r="2426">
          <cell r="B2426" t="str">
            <v xml:space="preserve">    -     Uang Taksi [2 ORG x 1 KL]</v>
          </cell>
          <cell r="D2426">
            <v>2</v>
          </cell>
          <cell r="E2426" t="str">
            <v>OK</v>
          </cell>
          <cell r="F2426">
            <v>744000</v>
          </cell>
          <cell r="G2426">
            <v>1488000</v>
          </cell>
        </row>
        <row r="2427">
          <cell r="B2427" t="str">
            <v>&gt; Papua</v>
          </cell>
          <cell r="G2427">
            <v>32136000</v>
          </cell>
        </row>
        <row r="2428">
          <cell r="B2428" t="str">
            <v xml:space="preserve">    -     Tiket [2 ORG x 1 KL]</v>
          </cell>
          <cell r="D2428">
            <v>2</v>
          </cell>
          <cell r="E2428" t="str">
            <v>OK</v>
          </cell>
          <cell r="F2428">
            <v>8193000</v>
          </cell>
          <cell r="G2428">
            <v>16386000</v>
          </cell>
        </row>
        <row r="2429">
          <cell r="B2429" t="str">
            <v xml:space="preserve">    -     Uang Harian [2 ORG x 3 HR]</v>
          </cell>
          <cell r="D2429">
            <v>6</v>
          </cell>
          <cell r="E2429" t="str">
            <v>OH</v>
          </cell>
          <cell r="F2429">
            <v>580000</v>
          </cell>
          <cell r="G2429">
            <v>3480000</v>
          </cell>
        </row>
        <row r="2430">
          <cell r="B2430" t="str">
            <v xml:space="preserve">    -     Uang Penginapan Golongan IV [1 ORG x 2 HR]</v>
          </cell>
          <cell r="D2430">
            <v>2</v>
          </cell>
          <cell r="E2430" t="str">
            <v>OH</v>
          </cell>
          <cell r="F2430">
            <v>2521000</v>
          </cell>
          <cell r="G2430">
            <v>5042000</v>
          </cell>
        </row>
        <row r="2431">
          <cell r="B2431" t="str">
            <v xml:space="preserve">    -     Uang Penginapan Golongan III [2 ORG x 2 HR]</v>
          </cell>
          <cell r="D2431">
            <v>4</v>
          </cell>
          <cell r="E2431" t="str">
            <v>OH</v>
          </cell>
          <cell r="F2431">
            <v>1038000</v>
          </cell>
          <cell r="G2431">
            <v>4152000</v>
          </cell>
        </row>
        <row r="2432">
          <cell r="B2432" t="str">
            <v xml:space="preserve">    -     Uang Taksi [2 ORG x 1 KL]</v>
          </cell>
          <cell r="D2432">
            <v>2</v>
          </cell>
          <cell r="E2432" t="str">
            <v>OK</v>
          </cell>
          <cell r="F2432">
            <v>1538000</v>
          </cell>
          <cell r="G2432">
            <v>3076000</v>
          </cell>
        </row>
        <row r="2433">
          <cell r="B2433" t="str">
            <v>&gt; Papua Barat</v>
          </cell>
          <cell r="G2433">
            <v>34476000</v>
          </cell>
        </row>
        <row r="2434">
          <cell r="B2434" t="str">
            <v xml:space="preserve">    -     Tiket [2 ORG x 1 KL]</v>
          </cell>
          <cell r="D2434">
            <v>2</v>
          </cell>
          <cell r="E2434" t="str">
            <v>OK</v>
          </cell>
          <cell r="F2434">
            <v>10824000</v>
          </cell>
          <cell r="G2434">
            <v>21648000</v>
          </cell>
        </row>
        <row r="2435">
          <cell r="B2435" t="str">
            <v xml:space="preserve">    -     Uang Harian [2 ORG x 3 HR]</v>
          </cell>
          <cell r="D2435">
            <v>6</v>
          </cell>
          <cell r="E2435" t="str">
            <v>OH</v>
          </cell>
          <cell r="F2435">
            <v>480000</v>
          </cell>
          <cell r="G2435">
            <v>2880000</v>
          </cell>
        </row>
        <row r="2436">
          <cell r="B2436" t="str">
            <v xml:space="preserve">    -     Uang Penginapan Golongan IV [1 ORG x 2 HR]</v>
          </cell>
          <cell r="D2436">
            <v>2</v>
          </cell>
          <cell r="E2436" t="str">
            <v>OH</v>
          </cell>
          <cell r="F2436">
            <v>2056000</v>
          </cell>
          <cell r="G2436">
            <v>4112000</v>
          </cell>
        </row>
        <row r="2437">
          <cell r="B2437" t="str">
            <v xml:space="preserve">    -     Uang Penginapan Golongan III [2 ORG x 2 HR]</v>
          </cell>
          <cell r="D2437">
            <v>4</v>
          </cell>
          <cell r="E2437" t="str">
            <v>OH</v>
          </cell>
          <cell r="F2437">
            <v>967000</v>
          </cell>
          <cell r="G2437">
            <v>3868000</v>
          </cell>
        </row>
        <row r="2438">
          <cell r="B2438" t="str">
            <v xml:space="preserve">    -     Uang Taksi [2 ORG x 1 KL]</v>
          </cell>
          <cell r="D2438">
            <v>2</v>
          </cell>
          <cell r="E2438" t="str">
            <v>OK</v>
          </cell>
          <cell r="F2438">
            <v>984000</v>
          </cell>
          <cell r="G2438">
            <v>1968000</v>
          </cell>
        </row>
        <row r="2439">
          <cell r="B2439" t="str">
            <v>&gt; Riau</v>
          </cell>
          <cell r="G2439">
            <v>34316000</v>
          </cell>
        </row>
        <row r="2440">
          <cell r="B2440" t="str">
            <v xml:space="preserve">    -     Tiket [5 ORG x 1 KL]</v>
          </cell>
          <cell r="D2440">
            <v>5</v>
          </cell>
          <cell r="E2440" t="str">
            <v>OK</v>
          </cell>
          <cell r="F2440">
            <v>3016000</v>
          </cell>
          <cell r="G2440">
            <v>15080000</v>
          </cell>
        </row>
        <row r="2441">
          <cell r="B2441" t="str">
            <v xml:space="preserve">    -     Uang Harian [5 ORG x 3 HR]</v>
          </cell>
          <cell r="D2441">
            <v>15</v>
          </cell>
          <cell r="E2441" t="str">
            <v>OH</v>
          </cell>
          <cell r="F2441">
            <v>370000</v>
          </cell>
          <cell r="G2441">
            <v>5550000</v>
          </cell>
        </row>
        <row r="2442">
          <cell r="B2442" t="str">
            <v xml:space="preserve">    -     Uang Penginapan Golongan IV [1 ORG x 2 HR]</v>
          </cell>
          <cell r="D2442">
            <v>2</v>
          </cell>
          <cell r="E2442" t="str">
            <v>OH</v>
          </cell>
          <cell r="F2442">
            <v>1650000</v>
          </cell>
          <cell r="G2442">
            <v>3300000</v>
          </cell>
        </row>
        <row r="2443">
          <cell r="B2443" t="str">
            <v xml:space="preserve">    -     Uang Penginapan Golongan III [4 ORG x 2 HR]</v>
          </cell>
          <cell r="D2443">
            <v>8</v>
          </cell>
          <cell r="E2443" t="str">
            <v>OH</v>
          </cell>
          <cell r="F2443">
            <v>852000</v>
          </cell>
          <cell r="G2443">
            <v>6816000</v>
          </cell>
        </row>
        <row r="2444">
          <cell r="B2444" t="str">
            <v xml:space="preserve">    -     Uang Taksi [5 ORG x 1 KL]</v>
          </cell>
          <cell r="D2444">
            <v>5</v>
          </cell>
          <cell r="E2444" t="str">
            <v>OK</v>
          </cell>
          <cell r="F2444">
            <v>714000</v>
          </cell>
          <cell r="G2444">
            <v>3570000</v>
          </cell>
        </row>
        <row r="2445">
          <cell r="B2445" t="str">
            <v>&gt; Sulawesi Tenggara</v>
          </cell>
          <cell r="G2445">
            <v>18090000</v>
          </cell>
        </row>
        <row r="2446">
          <cell r="B2446" t="str">
            <v xml:space="preserve">    -     Tiket [2 ORG x 1 KL]</v>
          </cell>
          <cell r="D2446">
            <v>2</v>
          </cell>
          <cell r="E2446" t="str">
            <v>OK</v>
          </cell>
          <cell r="F2446">
            <v>4182000</v>
          </cell>
          <cell r="G2446">
            <v>8364000</v>
          </cell>
        </row>
        <row r="2447">
          <cell r="B2447" t="str">
            <v xml:space="preserve">    -     Uang Harian [2 ORG x 3 HR]</v>
          </cell>
          <cell r="D2447">
            <v>6</v>
          </cell>
          <cell r="E2447" t="str">
            <v>OH</v>
          </cell>
          <cell r="F2447">
            <v>380000</v>
          </cell>
          <cell r="G2447">
            <v>2280000</v>
          </cell>
        </row>
        <row r="2448">
          <cell r="B2448" t="str">
            <v xml:space="preserve">    -     Uang Penginapan Golongan IV [1 ORG x 2 HR]</v>
          </cell>
          <cell r="D2448">
            <v>2</v>
          </cell>
          <cell r="E2448" t="str">
            <v>OH</v>
          </cell>
          <cell r="F2448">
            <v>1297000</v>
          </cell>
          <cell r="G2448">
            <v>2594000</v>
          </cell>
        </row>
        <row r="2449">
          <cell r="B2449" t="str">
            <v xml:space="preserve">    -     Uang Penginapan Golongan III [2 ORG x 2 HR]</v>
          </cell>
          <cell r="D2449">
            <v>4</v>
          </cell>
          <cell r="E2449" t="str">
            <v>OH</v>
          </cell>
          <cell r="F2449">
            <v>786000</v>
          </cell>
          <cell r="G2449">
            <v>3144000</v>
          </cell>
        </row>
        <row r="2450">
          <cell r="B2450" t="str">
            <v xml:space="preserve">    -     Uang Taksi [2 ORG x 1 KL]</v>
          </cell>
          <cell r="D2450">
            <v>2</v>
          </cell>
          <cell r="E2450" t="str">
            <v>OK</v>
          </cell>
          <cell r="F2450">
            <v>854000</v>
          </cell>
          <cell r="G2450">
            <v>1708000</v>
          </cell>
        </row>
        <row r="2451">
          <cell r="B2451" t="str">
            <v>&gt; Sulawesi Selatan</v>
          </cell>
          <cell r="G2451">
            <v>38831000</v>
          </cell>
        </row>
        <row r="2452">
          <cell r="B2452" t="str">
            <v xml:space="preserve">    -     Tiket [5 ORG x 1 KL]</v>
          </cell>
          <cell r="D2452">
            <v>5</v>
          </cell>
          <cell r="E2452" t="str">
            <v>OK</v>
          </cell>
          <cell r="F2452">
            <v>3829000</v>
          </cell>
          <cell r="G2452">
            <v>19145000</v>
          </cell>
        </row>
        <row r="2453">
          <cell r="B2453" t="str">
            <v xml:space="preserve">    -     Uang Harian [5 ORG x 3 HR]</v>
          </cell>
          <cell r="D2453">
            <v>15</v>
          </cell>
          <cell r="E2453" t="str">
            <v>OH</v>
          </cell>
          <cell r="F2453">
            <v>430000</v>
          </cell>
          <cell r="G2453">
            <v>6450000</v>
          </cell>
        </row>
        <row r="2454">
          <cell r="B2454" t="str">
            <v xml:space="preserve">    -     Uang Penginapan Golongan IV [1 ORG x 2 HR]</v>
          </cell>
          <cell r="D2454">
            <v>2</v>
          </cell>
          <cell r="E2454" t="str">
            <v>OH</v>
          </cell>
          <cell r="F2454">
            <v>1423000</v>
          </cell>
          <cell r="G2454">
            <v>2846000</v>
          </cell>
        </row>
        <row r="2455">
          <cell r="B2455" t="str">
            <v xml:space="preserve">    -     Uang Penginapan Golongan III [4 ORG x 2 HR]</v>
          </cell>
          <cell r="D2455">
            <v>8</v>
          </cell>
          <cell r="E2455" t="str">
            <v>OH</v>
          </cell>
          <cell r="F2455">
            <v>745000</v>
          </cell>
          <cell r="G2455">
            <v>5960000</v>
          </cell>
        </row>
        <row r="2456">
          <cell r="B2456" t="str">
            <v xml:space="preserve">    -     Uang Taksi [5 ORG x 1 KL]</v>
          </cell>
          <cell r="D2456">
            <v>5</v>
          </cell>
          <cell r="E2456" t="str">
            <v>OK</v>
          </cell>
          <cell r="F2456">
            <v>886000</v>
          </cell>
          <cell r="G2456">
            <v>4430000</v>
          </cell>
        </row>
        <row r="2457">
          <cell r="B2457" t="str">
            <v>&gt; Sulawesi Barat</v>
          </cell>
          <cell r="G2457">
            <v>19974000</v>
          </cell>
        </row>
        <row r="2458">
          <cell r="B2458" t="str">
            <v xml:space="preserve">    -     Tiket [2 ORG x 1 KL]</v>
          </cell>
          <cell r="D2458">
            <v>2</v>
          </cell>
          <cell r="E2458" t="str">
            <v>OK</v>
          </cell>
          <cell r="F2458">
            <v>4867000</v>
          </cell>
          <cell r="G2458">
            <v>9734000</v>
          </cell>
        </row>
        <row r="2459">
          <cell r="B2459" t="str">
            <v xml:space="preserve">    -     Uang Harian [2 ORG x 3 HR]</v>
          </cell>
          <cell r="D2459">
            <v>6</v>
          </cell>
          <cell r="E2459" t="str">
            <v>OH</v>
          </cell>
          <cell r="F2459">
            <v>410000</v>
          </cell>
          <cell r="G2459">
            <v>2460000</v>
          </cell>
        </row>
        <row r="2460">
          <cell r="B2460" t="str">
            <v xml:space="preserve">    -     Uang Penginapan Golongan IV [1 ORG x 2 HR]</v>
          </cell>
          <cell r="D2460">
            <v>2</v>
          </cell>
          <cell r="E2460" t="str">
            <v>OH</v>
          </cell>
          <cell r="F2460">
            <v>1344000</v>
          </cell>
          <cell r="G2460">
            <v>2688000</v>
          </cell>
        </row>
        <row r="2461">
          <cell r="B2461" t="str">
            <v xml:space="preserve">    -     Uang Penginapan Golongan III [2 ORG x 2 HR]</v>
          </cell>
          <cell r="D2461">
            <v>4</v>
          </cell>
          <cell r="E2461" t="str">
            <v>OH</v>
          </cell>
          <cell r="F2461">
            <v>704000</v>
          </cell>
          <cell r="G2461">
            <v>2816000</v>
          </cell>
        </row>
        <row r="2462">
          <cell r="B2462" t="str">
            <v xml:space="preserve">    -     Uang Taksi [2 ORG x 1 KL]</v>
          </cell>
          <cell r="D2462">
            <v>2</v>
          </cell>
          <cell r="E2462" t="str">
            <v>OK</v>
          </cell>
          <cell r="F2462">
            <v>1138000</v>
          </cell>
          <cell r="G2462">
            <v>2276000</v>
          </cell>
        </row>
        <row r="2463">
          <cell r="B2463" t="str">
            <v>&gt; Sulawesi Tengah</v>
          </cell>
          <cell r="G2463">
            <v>21292000</v>
          </cell>
        </row>
        <row r="2464">
          <cell r="B2464" t="str">
            <v xml:space="preserve">    -     Tiket [2 ORG x 1 KL]</v>
          </cell>
          <cell r="D2464">
            <v>2</v>
          </cell>
          <cell r="E2464" t="str">
            <v>OK</v>
          </cell>
          <cell r="F2464">
            <v>5113000</v>
          </cell>
          <cell r="G2464">
            <v>10226000</v>
          </cell>
        </row>
        <row r="2465">
          <cell r="B2465" t="str">
            <v xml:space="preserve">    -     Uang Harian [2 ORG x 3 HR]</v>
          </cell>
          <cell r="D2465">
            <v>6</v>
          </cell>
          <cell r="E2465" t="str">
            <v>OH</v>
          </cell>
          <cell r="F2465">
            <v>370000</v>
          </cell>
          <cell r="G2465">
            <v>2220000</v>
          </cell>
        </row>
        <row r="2466">
          <cell r="B2466" t="str">
            <v xml:space="preserve">    -     Uang Penginapan Golongan IV [1 ORG x 2 HR]</v>
          </cell>
          <cell r="D2466">
            <v>2</v>
          </cell>
          <cell r="E2466" t="str">
            <v>OH</v>
          </cell>
          <cell r="F2466">
            <v>1679000</v>
          </cell>
          <cell r="G2466">
            <v>3358000</v>
          </cell>
        </row>
        <row r="2467">
          <cell r="B2467" t="str">
            <v xml:space="preserve">    -     Uang Penginapan Golongan III [2 ORG x 2 HR]</v>
          </cell>
          <cell r="D2467">
            <v>4</v>
          </cell>
          <cell r="E2467" t="str">
            <v>OH</v>
          </cell>
          <cell r="F2467">
            <v>951000</v>
          </cell>
          <cell r="G2467">
            <v>3804000</v>
          </cell>
        </row>
        <row r="2468">
          <cell r="B2468" t="str">
            <v xml:space="preserve">    -     Uang Taksi [2 ORG x 1 KL]</v>
          </cell>
          <cell r="D2468">
            <v>2</v>
          </cell>
          <cell r="E2468" t="str">
            <v>OK</v>
          </cell>
          <cell r="F2468">
            <v>842000</v>
          </cell>
          <cell r="G2468">
            <v>1684000</v>
          </cell>
        </row>
        <row r="2469">
          <cell r="B2469" t="str">
            <v>&gt; Sulawesi Utara</v>
          </cell>
          <cell r="G2469">
            <v>20452000</v>
          </cell>
        </row>
        <row r="2470">
          <cell r="B2470" t="str">
            <v xml:space="preserve">    -     Tiket [2 ORG x 1 KL]</v>
          </cell>
          <cell r="D2470">
            <v>2</v>
          </cell>
          <cell r="E2470" t="str">
            <v>OK</v>
          </cell>
          <cell r="F2470">
            <v>5102000</v>
          </cell>
          <cell r="G2470">
            <v>10204000</v>
          </cell>
        </row>
        <row r="2471">
          <cell r="B2471" t="str">
            <v xml:space="preserve">    -     Uang Harian [2 ORG x 3 HR]</v>
          </cell>
          <cell r="D2471">
            <v>6</v>
          </cell>
          <cell r="E2471" t="str">
            <v>OH</v>
          </cell>
          <cell r="F2471">
            <v>370000</v>
          </cell>
          <cell r="G2471">
            <v>2220000</v>
          </cell>
        </row>
        <row r="2472">
          <cell r="B2472" t="str">
            <v xml:space="preserve">    -     Uang Penginapan Golongan IV [1 ORG x 2 HR]</v>
          </cell>
          <cell r="D2472">
            <v>2</v>
          </cell>
          <cell r="E2472" t="str">
            <v>OH</v>
          </cell>
          <cell r="F2472">
            <v>1270000</v>
          </cell>
          <cell r="G2472">
            <v>2540000</v>
          </cell>
        </row>
        <row r="2473">
          <cell r="B2473" t="str">
            <v xml:space="preserve">    -     Uang Penginapan Golongan III [2 ORG x 2 HR]</v>
          </cell>
          <cell r="D2473">
            <v>4</v>
          </cell>
          <cell r="E2473" t="str">
            <v>OH</v>
          </cell>
          <cell r="F2473">
            <v>978000</v>
          </cell>
          <cell r="G2473">
            <v>3912000</v>
          </cell>
        </row>
        <row r="2474">
          <cell r="B2474" t="str">
            <v xml:space="preserve">    -     Uang Taksi [2 ORG x 1 KL]</v>
          </cell>
          <cell r="D2474">
            <v>2</v>
          </cell>
          <cell r="E2474" t="str">
            <v>OK</v>
          </cell>
          <cell r="F2474">
            <v>788000</v>
          </cell>
          <cell r="G2474">
            <v>1576000</v>
          </cell>
        </row>
        <row r="2475">
          <cell r="B2475" t="str">
            <v>&gt; Sumatera Utara</v>
          </cell>
          <cell r="G2475">
            <v>38022000</v>
          </cell>
        </row>
        <row r="2476">
          <cell r="B2476" t="str">
            <v xml:space="preserve">    -     Tiket [5 ORG x 1 KL]</v>
          </cell>
          <cell r="D2476">
            <v>5</v>
          </cell>
          <cell r="E2476" t="str">
            <v>OK</v>
          </cell>
          <cell r="F2476">
            <v>3808000</v>
          </cell>
          <cell r="G2476">
            <v>19040000</v>
          </cell>
        </row>
        <row r="2477">
          <cell r="B2477" t="str">
            <v xml:space="preserve">    -     Uang Harian [5 ORG x 3 HR]</v>
          </cell>
          <cell r="D2477">
            <v>15</v>
          </cell>
          <cell r="E2477" t="str">
            <v>OH</v>
          </cell>
          <cell r="F2477">
            <v>370000</v>
          </cell>
          <cell r="G2477">
            <v>5550000</v>
          </cell>
        </row>
        <row r="2478">
          <cell r="B2478" t="str">
            <v xml:space="preserve">    -     Uang Penginapan Golongan IV [1 ORG x 2 HR]</v>
          </cell>
          <cell r="D2478">
            <v>2</v>
          </cell>
          <cell r="E2478" t="str">
            <v>OH</v>
          </cell>
          <cell r="F2478">
            <v>1100000</v>
          </cell>
          <cell r="G2478">
            <v>2200000</v>
          </cell>
        </row>
        <row r="2479">
          <cell r="B2479" t="str">
            <v xml:space="preserve">    -     Uang Penginapan Golongan III [4 ORG x 2 HR]</v>
          </cell>
          <cell r="D2479">
            <v>8</v>
          </cell>
          <cell r="E2479" t="str">
            <v>OH</v>
          </cell>
          <cell r="F2479">
            <v>699000</v>
          </cell>
          <cell r="G2479">
            <v>5592000</v>
          </cell>
        </row>
        <row r="2480">
          <cell r="B2480" t="str">
            <v xml:space="preserve">    -     Uang Taksi [5 ORG x 1 KL]</v>
          </cell>
          <cell r="D2480">
            <v>5</v>
          </cell>
          <cell r="E2480" t="str">
            <v>OK</v>
          </cell>
          <cell r="F2480">
            <v>1128000</v>
          </cell>
          <cell r="G2480">
            <v>5640000</v>
          </cell>
        </row>
        <row r="2481">
          <cell r="B2481" t="str">
            <v>&gt; Sumatera Barat</v>
          </cell>
          <cell r="G2481">
            <v>33234000</v>
          </cell>
        </row>
        <row r="2482">
          <cell r="B2482" t="str">
            <v xml:space="preserve">    -     Tiket [5 ORG x 1 KL]</v>
          </cell>
          <cell r="D2482">
            <v>5</v>
          </cell>
          <cell r="E2482" t="str">
            <v>OK</v>
          </cell>
          <cell r="F2482">
            <v>2952000</v>
          </cell>
          <cell r="G2482">
            <v>14760000</v>
          </cell>
        </row>
        <row r="2483">
          <cell r="B2483" t="str">
            <v xml:space="preserve">    -     Uang Harian [5 ORG x 3 HR]</v>
          </cell>
          <cell r="D2483">
            <v>15</v>
          </cell>
          <cell r="E2483" t="str">
            <v>OH</v>
          </cell>
          <cell r="F2483">
            <v>380000</v>
          </cell>
          <cell r="G2483">
            <v>5700000</v>
          </cell>
        </row>
        <row r="2484">
          <cell r="B2484" t="str">
            <v xml:space="preserve">    -     Uang Penginapan Golongan IV [1 ORG x 2 HR]</v>
          </cell>
          <cell r="D2484">
            <v>2</v>
          </cell>
          <cell r="E2484" t="str">
            <v>OH</v>
          </cell>
          <cell r="F2484">
            <v>1353000</v>
          </cell>
          <cell r="G2484">
            <v>2706000</v>
          </cell>
        </row>
        <row r="2485">
          <cell r="B2485" t="str">
            <v xml:space="preserve">    -     Uang Penginapan Golongan III [4 ORG x 2 HR]</v>
          </cell>
          <cell r="D2485">
            <v>8</v>
          </cell>
          <cell r="E2485" t="str">
            <v>OH</v>
          </cell>
          <cell r="F2485">
            <v>701000</v>
          </cell>
          <cell r="G2485">
            <v>5608000</v>
          </cell>
        </row>
        <row r="2486">
          <cell r="B2486" t="str">
            <v xml:space="preserve">    -     Uang Taksi [5 ORG x 1 KL]</v>
          </cell>
          <cell r="D2486">
            <v>5</v>
          </cell>
          <cell r="E2486" t="str">
            <v>OK</v>
          </cell>
          <cell r="F2486">
            <v>892000</v>
          </cell>
          <cell r="G2486">
            <v>4460000</v>
          </cell>
        </row>
        <row r="2487">
          <cell r="B2487" t="str">
            <v>&gt; Sumatera Selatan</v>
          </cell>
          <cell r="G2487">
            <v>32188000</v>
          </cell>
        </row>
        <row r="2488">
          <cell r="B2488" t="str">
            <v xml:space="preserve">    -     Tiket [5 ORG x 1 KL]</v>
          </cell>
          <cell r="D2488">
            <v>5</v>
          </cell>
          <cell r="E2488" t="str">
            <v>OK</v>
          </cell>
          <cell r="F2488">
            <v>2268000</v>
          </cell>
          <cell r="G2488">
            <v>11340000</v>
          </cell>
        </row>
        <row r="2489">
          <cell r="B2489" t="str">
            <v xml:space="preserve">    -     Uang Harian [5 ORG x 3 HR]</v>
          </cell>
          <cell r="D2489">
            <v>15</v>
          </cell>
          <cell r="E2489" t="str">
            <v>OH</v>
          </cell>
          <cell r="F2489">
            <v>380000</v>
          </cell>
          <cell r="G2489">
            <v>5700000</v>
          </cell>
        </row>
        <row r="2490">
          <cell r="B2490" t="str">
            <v xml:space="preserve">    -     Uang Penginapan Golongan IV [1 ORG x 2 HR]</v>
          </cell>
          <cell r="D2490">
            <v>2</v>
          </cell>
          <cell r="E2490" t="str">
            <v>OH</v>
          </cell>
          <cell r="F2490">
            <v>1955000</v>
          </cell>
          <cell r="G2490">
            <v>3910000</v>
          </cell>
        </row>
        <row r="2491">
          <cell r="B2491" t="str">
            <v xml:space="preserve">    -     Uang Penginapan Golongan III [4 ORG x 2 HR]</v>
          </cell>
          <cell r="D2491">
            <v>8</v>
          </cell>
          <cell r="E2491" t="str">
            <v>OH</v>
          </cell>
          <cell r="F2491">
            <v>861000</v>
          </cell>
          <cell r="G2491">
            <v>6888000</v>
          </cell>
        </row>
        <row r="2492">
          <cell r="B2492" t="str">
            <v xml:space="preserve">    -     Uang Taksi [5 ORG x 1 KL]</v>
          </cell>
          <cell r="D2492">
            <v>5</v>
          </cell>
          <cell r="E2492" t="str">
            <v>OK</v>
          </cell>
          <cell r="F2492">
            <v>870000</v>
          </cell>
          <cell r="G2492">
            <v>4350000</v>
          </cell>
        </row>
        <row r="2493">
          <cell r="B2493" t="str">
            <v>Belanja Perjalanan Dinas Dalam Kota</v>
          </cell>
          <cell r="G2493">
            <v>2280000</v>
          </cell>
        </row>
        <row r="2494">
          <cell r="B2494" t="str">
            <v xml:space="preserve">    -     Uang Transport [6 ORG x 1 KL]</v>
          </cell>
          <cell r="D2494">
            <v>6</v>
          </cell>
          <cell r="E2494" t="str">
            <v>OK</v>
          </cell>
          <cell r="F2494">
            <v>170000</v>
          </cell>
          <cell r="G2494">
            <v>1020000</v>
          </cell>
        </row>
        <row r="2495">
          <cell r="B2495" t="str">
            <v xml:space="preserve">    -     Uang Harian [6 ORG x 1 HR]</v>
          </cell>
          <cell r="D2495">
            <v>6</v>
          </cell>
          <cell r="E2495" t="str">
            <v>OH</v>
          </cell>
          <cell r="F2495">
            <v>210000</v>
          </cell>
          <cell r="G2495">
            <v>1260000</v>
          </cell>
        </row>
        <row r="2496">
          <cell r="B2496" t="str">
            <v>Penyempurnaan Aplikasi Satu PHU (Bagian Pengelolaan Keuangan Operasional Haji)</v>
          </cell>
          <cell r="G2496">
            <v>126264000</v>
          </cell>
        </row>
        <row r="2497">
          <cell r="B2497" t="str">
            <v>Belanja Perjalanan Dinas Biasa</v>
          </cell>
          <cell r="G2497">
            <v>126264000</v>
          </cell>
        </row>
        <row r="2498">
          <cell r="B2498" t="str">
            <v>&gt;&gt; Jawa Barat</v>
          </cell>
          <cell r="G2498">
            <v>126264000</v>
          </cell>
        </row>
        <row r="2499">
          <cell r="B2499" t="str">
            <v xml:space="preserve">    -     Uang Harian - Jabar [17 ORG x 3 HARI x 2 KALI]</v>
          </cell>
          <cell r="D2499">
            <v>102</v>
          </cell>
          <cell r="E2499" t="str">
            <v>OH</v>
          </cell>
          <cell r="F2499">
            <v>430000</v>
          </cell>
          <cell r="G2499">
            <v>43860000</v>
          </cell>
        </row>
        <row r="2500">
          <cell r="B2500" t="str">
            <v xml:space="preserve">    -     Biaya Penginapan Eselon II - Jabar [1 ORG x 2 HARI x 2 KALI]</v>
          </cell>
          <cell r="D2500">
            <v>4</v>
          </cell>
          <cell r="E2500" t="str">
            <v>OH</v>
          </cell>
          <cell r="F2500">
            <v>2755000</v>
          </cell>
          <cell r="G2500">
            <v>11020000</v>
          </cell>
        </row>
        <row r="2501">
          <cell r="B2501" t="str">
            <v xml:space="preserve">    -     Biaya Penginapan Eselon III/Gol. IV - Jabar [3 ORG x 2 HARI x 2 KALI]</v>
          </cell>
          <cell r="D2501">
            <v>12</v>
          </cell>
          <cell r="E2501" t="str">
            <v>OH</v>
          </cell>
          <cell r="F2501">
            <v>1201000</v>
          </cell>
          <cell r="G2501">
            <v>14412000</v>
          </cell>
        </row>
        <row r="2502">
          <cell r="B2502" t="str">
            <v xml:space="preserve">    -     Biaya Penginapan Eselon IV/Gol. III Ke Bawah- Jabar [13 ORG x 2 HARI x 2 KALI]</v>
          </cell>
          <cell r="D2502">
            <v>52</v>
          </cell>
          <cell r="E2502" t="str">
            <v>OH</v>
          </cell>
          <cell r="F2502">
            <v>686000</v>
          </cell>
          <cell r="G2502">
            <v>35672000</v>
          </cell>
        </row>
        <row r="2503">
          <cell r="B2503" t="str">
            <v xml:space="preserve">    -     Uang Transport - Jabar [17 ORG x 2 KALI]</v>
          </cell>
          <cell r="D2503">
            <v>34</v>
          </cell>
          <cell r="E2503" t="str">
            <v>OK</v>
          </cell>
          <cell r="F2503">
            <v>600000</v>
          </cell>
          <cell r="G2503">
            <v>20400000</v>
          </cell>
        </row>
        <row r="2504">
          <cell r="B2504" t="str">
            <v xml:space="preserve">    -     Uang Representasi Eselon II [1 ORG x 3 HR x 2 KL]</v>
          </cell>
          <cell r="D2504">
            <v>6</v>
          </cell>
          <cell r="E2504" t="str">
            <v>OH</v>
          </cell>
          <cell r="F2504">
            <v>150000</v>
          </cell>
          <cell r="G2504">
            <v>900000</v>
          </cell>
        </row>
        <row r="2506">
          <cell r="B2506" t="str">
            <v>Rekonsiliasi Dengan BPP Satker Pusat</v>
          </cell>
          <cell r="G2506">
            <v>154764000</v>
          </cell>
        </row>
        <row r="2507">
          <cell r="B2507" t="str">
            <v>&gt; Jawa Barat</v>
          </cell>
          <cell r="G2507">
            <v>154764000</v>
          </cell>
        </row>
        <row r="2508">
          <cell r="B2508" t="str">
            <v xml:space="preserve">    -     Uang Harian  [22 ORG x 3 HR x 2 KL]</v>
          </cell>
          <cell r="D2508">
            <v>132</v>
          </cell>
          <cell r="E2508" t="str">
            <v>OH</v>
          </cell>
          <cell r="F2508">
            <v>430000</v>
          </cell>
          <cell r="G2508">
            <v>56760000</v>
          </cell>
        </row>
        <row r="2509">
          <cell r="B2509" t="str">
            <v xml:space="preserve">    -     Uang Penginapan Eselon II  [1 ORG x 2 HR x 2 KL]</v>
          </cell>
          <cell r="D2509">
            <v>4</v>
          </cell>
          <cell r="E2509" t="str">
            <v>OH</v>
          </cell>
          <cell r="F2509">
            <v>2755000</v>
          </cell>
          <cell r="G2509">
            <v>11020000</v>
          </cell>
        </row>
        <row r="2510">
          <cell r="B2510" t="str">
            <v xml:space="preserve">    -     Uang Penginapan Golongan IV [1 ORG x 2 HR x 2 KL]</v>
          </cell>
          <cell r="D2510">
            <v>4</v>
          </cell>
          <cell r="E2510" t="str">
            <v>OH</v>
          </cell>
          <cell r="F2510">
            <v>1201000</v>
          </cell>
          <cell r="G2510">
            <v>4804000</v>
          </cell>
        </row>
        <row r="2511">
          <cell r="B2511" t="str">
            <v xml:space="preserve">    -     Uang Penginapan  Golongan III [20 ORG x 2 HR x 2 KL]</v>
          </cell>
          <cell r="D2511">
            <v>80</v>
          </cell>
          <cell r="E2511" t="str">
            <v>OH</v>
          </cell>
          <cell r="F2511">
            <v>686000</v>
          </cell>
          <cell r="G2511">
            <v>54880000</v>
          </cell>
        </row>
        <row r="2512">
          <cell r="B2512" t="str">
            <v xml:space="preserve">    -     Transport  [22 ORG x 2 KL]</v>
          </cell>
          <cell r="D2512">
            <v>44</v>
          </cell>
          <cell r="E2512" t="str">
            <v>OK</v>
          </cell>
          <cell r="F2512">
            <v>600000</v>
          </cell>
          <cell r="G2512">
            <v>26400000</v>
          </cell>
        </row>
        <row r="2513">
          <cell r="B2513" t="str">
            <v xml:space="preserve">    -     Uang Representasi [1 Org x 3 HR x 2 KL]</v>
          </cell>
          <cell r="D2513">
            <v>6</v>
          </cell>
          <cell r="E2513" t="str">
            <v>OH</v>
          </cell>
          <cell r="F2513">
            <v>150000</v>
          </cell>
          <cell r="G2513">
            <v>900000</v>
          </cell>
        </row>
        <row r="2515">
          <cell r="B2515" t="str">
            <v>Verifikasi Anggaran Operasional Haji</v>
          </cell>
          <cell r="D2515">
            <v>2</v>
          </cell>
          <cell r="E2515" t="str">
            <v>Layanan</v>
          </cell>
          <cell r="G2515">
            <v>1087148000</v>
          </cell>
        </row>
        <row r="2516">
          <cell r="B2516" t="str">
            <v>Rekonsiliasi Dengan BPKH dan Bank Pendistribusi Living Cost</v>
          </cell>
          <cell r="G2516">
            <v>83250000</v>
          </cell>
        </row>
        <row r="2517">
          <cell r="B2517" t="str">
            <v>Belanja Bahan</v>
          </cell>
          <cell r="G2517">
            <v>5350000</v>
          </cell>
        </row>
        <row r="2518">
          <cell r="B2518" t="str">
            <v xml:space="preserve">    -     Spanduk</v>
          </cell>
          <cell r="D2518">
            <v>1</v>
          </cell>
          <cell r="E2518" t="str">
            <v>Keg</v>
          </cell>
          <cell r="F2518">
            <v>350000</v>
          </cell>
          <cell r="G2518">
            <v>350000</v>
          </cell>
        </row>
        <row r="2519">
          <cell r="B2519" t="str">
            <v xml:space="preserve">    -     Perlengkapan Peserta</v>
          </cell>
          <cell r="D2519">
            <v>25</v>
          </cell>
          <cell r="E2519" t="str">
            <v>Keg</v>
          </cell>
          <cell r="F2519">
            <v>200000</v>
          </cell>
          <cell r="G2519">
            <v>5000000</v>
          </cell>
        </row>
        <row r="2520">
          <cell r="B2520" t="str">
            <v>Belanja Perjalanan Dinas Paket Meeting Dalam Kota</v>
          </cell>
          <cell r="G2520">
            <v>77900000</v>
          </cell>
        </row>
        <row r="2521">
          <cell r="B2521" t="str">
            <v>&gt; Jakarta</v>
          </cell>
          <cell r="G2521">
            <v>77900000</v>
          </cell>
        </row>
        <row r="2522">
          <cell r="B2522" t="str">
            <v xml:space="preserve">    -     Fullboard ES I/II [1 ORG  x  2 HR]</v>
          </cell>
          <cell r="D2522">
            <v>2</v>
          </cell>
          <cell r="E2522" t="str">
            <v>OP</v>
          </cell>
          <cell r="F2522">
            <v>1347000</v>
          </cell>
          <cell r="G2522">
            <v>2694000</v>
          </cell>
        </row>
        <row r="2523">
          <cell r="B2523" t="str">
            <v xml:space="preserve">    -     Fullboard Eselon III Ke Bawah [24 ORG x 2 HARI]</v>
          </cell>
          <cell r="D2523">
            <v>48</v>
          </cell>
          <cell r="E2523" t="str">
            <v>OP</v>
          </cell>
          <cell r="F2523">
            <v>1197000</v>
          </cell>
          <cell r="G2523">
            <v>57456000</v>
          </cell>
        </row>
        <row r="2524">
          <cell r="B2524" t="str">
            <v xml:space="preserve">    -     Uang Harian Fullboard [25 ORG x 3 HARI]</v>
          </cell>
          <cell r="D2524">
            <v>75</v>
          </cell>
          <cell r="E2524" t="str">
            <v>OH</v>
          </cell>
          <cell r="F2524">
            <v>180000</v>
          </cell>
          <cell r="G2524">
            <v>13500000</v>
          </cell>
        </row>
        <row r="2525">
          <cell r="B2525" t="str">
            <v xml:space="preserve">    -     Uang Taksi [25 ORG x 1 KL]</v>
          </cell>
          <cell r="D2525">
            <v>25</v>
          </cell>
          <cell r="E2525" t="str">
            <v>OH</v>
          </cell>
          <cell r="F2525">
            <v>170000</v>
          </cell>
          <cell r="G2525">
            <v>4250000</v>
          </cell>
        </row>
        <row r="2527">
          <cell r="B2527" t="str">
            <v>Rekonsiliasi Dengan Kemenkes di Dalam Negeri</v>
          </cell>
          <cell r="G2527">
            <v>100070000</v>
          </cell>
        </row>
        <row r="2528">
          <cell r="B2528" t="str">
            <v>Belanja Bahan</v>
          </cell>
          <cell r="G2528">
            <v>6350000</v>
          </cell>
        </row>
        <row r="2529">
          <cell r="B2529" t="str">
            <v xml:space="preserve">    -     Spanduk</v>
          </cell>
          <cell r="D2529">
            <v>1</v>
          </cell>
          <cell r="E2529" t="str">
            <v>Keg</v>
          </cell>
          <cell r="F2529">
            <v>350000</v>
          </cell>
          <cell r="G2529">
            <v>350000</v>
          </cell>
        </row>
        <row r="2530">
          <cell r="B2530" t="str">
            <v xml:space="preserve">    -     Perlengkapan Peserta</v>
          </cell>
          <cell r="D2530">
            <v>30</v>
          </cell>
          <cell r="E2530" t="str">
            <v>Keg</v>
          </cell>
          <cell r="F2530">
            <v>200000</v>
          </cell>
          <cell r="G2530">
            <v>6000000</v>
          </cell>
        </row>
        <row r="2531">
          <cell r="B2531" t="str">
            <v>Belanja Perjalanan Dinas Paket Meeting Dalam Kota</v>
          </cell>
          <cell r="G2531">
            <v>93720000</v>
          </cell>
        </row>
        <row r="2532">
          <cell r="B2532" t="str">
            <v>&gt; Jakarta</v>
          </cell>
          <cell r="G2532">
            <v>93720000</v>
          </cell>
        </row>
        <row r="2533">
          <cell r="B2533" t="str">
            <v xml:space="preserve">    -     Fullboard ES I/II [2 ORG  x  2 HR]</v>
          </cell>
          <cell r="D2533">
            <v>4</v>
          </cell>
          <cell r="E2533" t="str">
            <v>OP</v>
          </cell>
          <cell r="F2533">
            <v>1347000</v>
          </cell>
          <cell r="G2533">
            <v>5388000</v>
          </cell>
        </row>
        <row r="2534">
          <cell r="B2534" t="str">
            <v xml:space="preserve">    -     Fullboard Eselon III Ke Bawah [28 ORG x 2 HARI]</v>
          </cell>
          <cell r="D2534">
            <v>56</v>
          </cell>
          <cell r="E2534" t="str">
            <v>OP</v>
          </cell>
          <cell r="F2534">
            <v>1197000</v>
          </cell>
          <cell r="G2534">
            <v>67032000</v>
          </cell>
        </row>
        <row r="2535">
          <cell r="B2535" t="str">
            <v xml:space="preserve">    -     Uang Harian Fullboard [30 ORG x 3 HARI]</v>
          </cell>
          <cell r="D2535">
            <v>90</v>
          </cell>
          <cell r="E2535" t="str">
            <v>OH</v>
          </cell>
          <cell r="F2535">
            <v>180000</v>
          </cell>
          <cell r="G2535">
            <v>16200000</v>
          </cell>
        </row>
        <row r="2536">
          <cell r="B2536" t="str">
            <v xml:space="preserve">    -     Uang Taksi [30 ORG x 1 KL]</v>
          </cell>
          <cell r="D2536">
            <v>30</v>
          </cell>
          <cell r="E2536" t="str">
            <v>OH</v>
          </cell>
          <cell r="F2536">
            <v>170000</v>
          </cell>
          <cell r="G2536">
            <v>5100000</v>
          </cell>
        </row>
        <row r="2538">
          <cell r="B2538" t="str">
            <v>Penyusunan Petunjuk Teknis PKOH</v>
          </cell>
          <cell r="G2538">
            <v>125364000</v>
          </cell>
        </row>
        <row r="2539">
          <cell r="B2539" t="str">
            <v>Belanja Perjalanan Dinas Biasa</v>
          </cell>
          <cell r="G2539">
            <v>125364000</v>
          </cell>
        </row>
        <row r="2540">
          <cell r="B2540" t="str">
            <v>&gt;&gt; Jawa Barat</v>
          </cell>
          <cell r="G2540">
            <v>125364000</v>
          </cell>
        </row>
        <row r="2541">
          <cell r="B2541" t="str">
            <v xml:space="preserve">    -     Uang Harian - Jabar [17 ORG x 3 HARI x 2 KALI]</v>
          </cell>
          <cell r="D2541">
            <v>102</v>
          </cell>
          <cell r="E2541" t="str">
            <v>OH</v>
          </cell>
          <cell r="F2541">
            <v>430000</v>
          </cell>
          <cell r="G2541">
            <v>43860000</v>
          </cell>
        </row>
        <row r="2542">
          <cell r="B2542" t="str">
            <v xml:space="preserve">    -     Biaya Penginapan Eselon II - Jabar [1 ORG x 2 HARI x 2 KALI]</v>
          </cell>
          <cell r="D2542">
            <v>4</v>
          </cell>
          <cell r="E2542" t="str">
            <v>OH</v>
          </cell>
          <cell r="F2542">
            <v>2755000</v>
          </cell>
          <cell r="G2542">
            <v>11020000</v>
          </cell>
        </row>
        <row r="2543">
          <cell r="B2543" t="str">
            <v xml:space="preserve">    -     Biaya Penginapan Eselon III/Gol. IV - Jabar [3 ORG x 2 HARI x 2 KALI]</v>
          </cell>
          <cell r="D2543">
            <v>12</v>
          </cell>
          <cell r="E2543" t="str">
            <v>OH</v>
          </cell>
          <cell r="F2543">
            <v>1201000</v>
          </cell>
          <cell r="G2543">
            <v>14412000</v>
          </cell>
        </row>
        <row r="2544">
          <cell r="B2544" t="str">
            <v xml:space="preserve">    -     Biaya Penginapan Eselon IV/Gol. III Ke Bawah- Jabar [13 ORG x 2 HARI x 2 KALI]</v>
          </cell>
          <cell r="D2544">
            <v>52</v>
          </cell>
          <cell r="E2544" t="str">
            <v>OH</v>
          </cell>
          <cell r="F2544">
            <v>686000</v>
          </cell>
          <cell r="G2544">
            <v>35672000</v>
          </cell>
        </row>
        <row r="2545">
          <cell r="B2545" t="str">
            <v xml:space="preserve">    -     Uang Transport - Jabar [17 ORG x 2 KALI]</v>
          </cell>
          <cell r="D2545">
            <v>34</v>
          </cell>
          <cell r="E2545" t="str">
            <v>OK</v>
          </cell>
          <cell r="F2545">
            <v>600000</v>
          </cell>
          <cell r="G2545">
            <v>20400000</v>
          </cell>
        </row>
        <row r="2547">
          <cell r="B2547" t="str">
            <v>Monitoring, Verifikasi dan Pendampingan Anggaran Operasional Haji di Arab Saudi</v>
          </cell>
          <cell r="G2547">
            <v>778464000</v>
          </cell>
        </row>
        <row r="2548">
          <cell r="B2548" t="str">
            <v>Belanja Perjalanan Dinas Biasa - Luar Negeri</v>
          </cell>
          <cell r="G2548">
            <v>778464000</v>
          </cell>
        </row>
        <row r="2549">
          <cell r="B2549" t="str">
            <v xml:space="preserve">    -     Tiket Jakarta - Jeddah Eselon II [2 ORG x 1 KL]</v>
          </cell>
          <cell r="D2549">
            <v>2</v>
          </cell>
          <cell r="E2549" t="str">
            <v>ORG</v>
          </cell>
          <cell r="F2549">
            <v>45000000</v>
          </cell>
          <cell r="G2549">
            <v>90000000</v>
          </cell>
        </row>
        <row r="2550">
          <cell r="B2550" t="str">
            <v xml:space="preserve">    -     Tiket Jakarta - Jeddah Eselon III Ke Bawah [10 ORG x 1 KL]</v>
          </cell>
          <cell r="D2550">
            <v>10</v>
          </cell>
          <cell r="E2550" t="str">
            <v>ORG</v>
          </cell>
          <cell r="F2550">
            <v>25000000</v>
          </cell>
          <cell r="G2550">
            <v>250000000</v>
          </cell>
        </row>
        <row r="2551">
          <cell r="B2551" t="str">
            <v xml:space="preserve">    -     Uang Harian Eselon II [2 ORG x 8 HR]</v>
          </cell>
          <cell r="D2551">
            <v>16</v>
          </cell>
          <cell r="E2551" t="str">
            <v>OH</v>
          </cell>
          <cell r="F2551">
            <v>5700000</v>
          </cell>
          <cell r="G2551">
            <v>91200000</v>
          </cell>
        </row>
        <row r="2552">
          <cell r="B2552" t="str">
            <v xml:space="preserve">    -     Uang Harian 40% Eselon II [2 ORG x 2 HR]</v>
          </cell>
          <cell r="D2552">
            <v>4</v>
          </cell>
          <cell r="E2552" t="str">
            <v>OH</v>
          </cell>
          <cell r="F2552">
            <v>2280000</v>
          </cell>
          <cell r="G2552">
            <v>9120000</v>
          </cell>
        </row>
        <row r="2553">
          <cell r="B2553" t="str">
            <v xml:space="preserve">    -     Uang Harian Eselon III [10 ORG x 8 HR]</v>
          </cell>
          <cell r="D2553">
            <v>80</v>
          </cell>
          <cell r="E2553" t="str">
            <v>OH</v>
          </cell>
          <cell r="F2553">
            <v>3500000</v>
          </cell>
          <cell r="G2553">
            <v>280000000</v>
          </cell>
        </row>
        <row r="2554">
          <cell r="B2554" t="str">
            <v xml:space="preserve">    -    Uang Harian 40% Eselon III Ke Bawah [10 ORG x 2 HR]</v>
          </cell>
          <cell r="D2554">
            <v>20</v>
          </cell>
          <cell r="E2554" t="str">
            <v>OH</v>
          </cell>
          <cell r="F2554">
            <v>1400000</v>
          </cell>
          <cell r="G2554">
            <v>28000000</v>
          </cell>
        </row>
        <row r="2555">
          <cell r="B2555" t="str">
            <v xml:space="preserve">    -     Uang Taksi [12 ORG x 1 KL]</v>
          </cell>
          <cell r="D2555">
            <v>12</v>
          </cell>
          <cell r="E2555" t="str">
            <v>OH</v>
          </cell>
          <cell r="F2555">
            <v>512000</v>
          </cell>
          <cell r="G2555">
            <v>6144000</v>
          </cell>
        </row>
        <row r="2556">
          <cell r="B2556" t="str">
            <v xml:space="preserve">    -     Biaya Visa Enjaz [12 ORG x 1 KL]</v>
          </cell>
          <cell r="D2556">
            <v>12</v>
          </cell>
          <cell r="E2556" t="str">
            <v>OK</v>
          </cell>
          <cell r="F2556">
            <v>2000000</v>
          </cell>
          <cell r="G2556">
            <v>24000000</v>
          </cell>
        </row>
        <row r="2558">
          <cell r="B2558" t="str">
            <v>Pelaporan Keuangan Operasional Haji</v>
          </cell>
          <cell r="E2558" t="str">
            <v>Layanan</v>
          </cell>
          <cell r="G2558">
            <v>1227706000</v>
          </cell>
        </row>
        <row r="2559">
          <cell r="B2559" t="str">
            <v>Kompilasi dan Konsolidasi Laporan Pertanggungjawaban Keuangan Operasional PIH (Akhir Operasional Haji )</v>
          </cell>
          <cell r="G2559">
            <v>340002000</v>
          </cell>
        </row>
        <row r="2560">
          <cell r="B2560" t="str">
            <v>Belanja Bahan</v>
          </cell>
          <cell r="G2560">
            <v>16350000</v>
          </cell>
        </row>
        <row r="2561">
          <cell r="B2561" t="str">
            <v xml:space="preserve">    -     Spanduk</v>
          </cell>
          <cell r="D2561">
            <v>1</v>
          </cell>
          <cell r="E2561" t="str">
            <v>Keg</v>
          </cell>
          <cell r="F2561">
            <v>350000</v>
          </cell>
          <cell r="G2561">
            <v>350000</v>
          </cell>
        </row>
        <row r="2562">
          <cell r="B2562" t="str">
            <v xml:space="preserve">    -     Perlengkapan Peserta</v>
          </cell>
          <cell r="D2562">
            <v>80</v>
          </cell>
          <cell r="E2562" t="str">
            <v>Buah</v>
          </cell>
          <cell r="F2562">
            <v>200000</v>
          </cell>
          <cell r="G2562">
            <v>16000000</v>
          </cell>
        </row>
        <row r="2563">
          <cell r="B2563" t="str">
            <v>Belanja Perjalanan Dinas Paket Meeting Dalam Kota</v>
          </cell>
          <cell r="G2563">
            <v>211590000</v>
          </cell>
        </row>
        <row r="2564">
          <cell r="B2564" t="str">
            <v>Kompilasi LPKOPIH</v>
          </cell>
          <cell r="G2564">
            <v>211590000</v>
          </cell>
        </row>
        <row r="2565">
          <cell r="B2565" t="str">
            <v>&gt; Jakarta</v>
          </cell>
          <cell r="G2565">
            <v>211590000</v>
          </cell>
        </row>
        <row r="2566">
          <cell r="B2566" t="str">
            <v xml:space="preserve">    -     Fullboard Eselon I dan II [3 ORG x 2 HARI]</v>
          </cell>
          <cell r="D2566">
            <v>6</v>
          </cell>
          <cell r="E2566" t="str">
            <v>OP</v>
          </cell>
          <cell r="F2566">
            <v>1347000</v>
          </cell>
          <cell r="G2566">
            <v>8082000</v>
          </cell>
        </row>
        <row r="2567">
          <cell r="B2567" t="str">
            <v xml:space="preserve">    -     Fullboard Eselon III Ke Bawah [77 ORG x 2 HARI]</v>
          </cell>
          <cell r="D2567">
            <v>154</v>
          </cell>
          <cell r="E2567" t="str">
            <v>OP</v>
          </cell>
          <cell r="F2567">
            <v>1197000</v>
          </cell>
          <cell r="G2567">
            <v>184338000</v>
          </cell>
        </row>
        <row r="2568">
          <cell r="B2568" t="str">
            <v xml:space="preserve">    -     Uang Harian Fullboard [27 ORG x 3 HARI]</v>
          </cell>
          <cell r="D2568">
            <v>81</v>
          </cell>
          <cell r="E2568" t="str">
            <v>OH</v>
          </cell>
          <cell r="F2568">
            <v>180000</v>
          </cell>
          <cell r="G2568">
            <v>14580000</v>
          </cell>
        </row>
        <row r="2569">
          <cell r="B2569" t="str">
            <v xml:space="preserve">    -     Uang Transport Fullboard [27 ORG]</v>
          </cell>
          <cell r="D2569">
            <v>27</v>
          </cell>
          <cell r="E2569" t="str">
            <v>OK</v>
          </cell>
          <cell r="F2569">
            <v>170000</v>
          </cell>
          <cell r="G2569">
            <v>4590000</v>
          </cell>
        </row>
        <row r="2570">
          <cell r="B2570" t="str">
            <v>Belanja Perjalanan Dinas Biasa</v>
          </cell>
          <cell r="G2570">
            <v>112062000</v>
          </cell>
        </row>
        <row r="2571">
          <cell r="B2571" t="str">
            <v>&gt; Konsolidasi LPKOPIH</v>
          </cell>
          <cell r="G2571">
            <v>54252000</v>
          </cell>
        </row>
        <row r="2572">
          <cell r="B2572" t="str">
            <v xml:space="preserve">&gt;&gt; Konsolidasi LPKOPIH Zona  Dalam Negeri di Jawa Barat </v>
          </cell>
          <cell r="G2572">
            <v>54252000</v>
          </cell>
        </row>
        <row r="2573">
          <cell r="B2573" t="str">
            <v xml:space="preserve">    -     Uang Harian  [8 ORG x 3 HR x 2 KL]</v>
          </cell>
          <cell r="D2573">
            <v>48</v>
          </cell>
          <cell r="E2573" t="str">
            <v>OH</v>
          </cell>
          <cell r="F2573">
            <v>430000</v>
          </cell>
          <cell r="G2573">
            <v>20640000</v>
          </cell>
        </row>
        <row r="2574">
          <cell r="B2574" t="str">
            <v xml:space="preserve">    -     Uang Penginapan Golongan IV [1 ORG x 2 HR x 2 KL]</v>
          </cell>
          <cell r="D2574">
            <v>4</v>
          </cell>
          <cell r="E2574" t="str">
            <v>OH</v>
          </cell>
          <cell r="F2574">
            <v>1201000</v>
          </cell>
          <cell r="G2574">
            <v>4804000</v>
          </cell>
        </row>
        <row r="2575">
          <cell r="B2575" t="str">
            <v xml:space="preserve">    -     Uang Penginapan  Golongan III [7 ORG x 2 HR x 2 KL]</v>
          </cell>
          <cell r="D2575">
            <v>28</v>
          </cell>
          <cell r="E2575" t="str">
            <v>OH</v>
          </cell>
          <cell r="F2575">
            <v>686000</v>
          </cell>
          <cell r="G2575">
            <v>19208000</v>
          </cell>
        </row>
        <row r="2576">
          <cell r="B2576" t="str">
            <v xml:space="preserve">    -     Transport  [8 ORG x 2 KL]</v>
          </cell>
          <cell r="D2576">
            <v>16</v>
          </cell>
          <cell r="E2576" t="str">
            <v>OK</v>
          </cell>
          <cell r="F2576">
            <v>600000</v>
          </cell>
          <cell r="G2576">
            <v>9600000</v>
          </cell>
        </row>
        <row r="2577">
          <cell r="B2577" t="str">
            <v xml:space="preserve">&gt; Finalisasi LPKOPIH Pasca Reviu  Itjen </v>
          </cell>
          <cell r="G2577">
            <v>57810000</v>
          </cell>
        </row>
        <row r="2578">
          <cell r="B2578" t="str">
            <v>&gt; Jawa Barat</v>
          </cell>
          <cell r="G2578">
            <v>57810000</v>
          </cell>
        </row>
        <row r="2579">
          <cell r="B2579" t="str">
            <v xml:space="preserve">    -     Uang Harian  [16 ORG x 3 HR x 1 KL]</v>
          </cell>
          <cell r="D2579">
            <v>48</v>
          </cell>
          <cell r="E2579" t="str">
            <v>OH</v>
          </cell>
          <cell r="F2579">
            <v>430000</v>
          </cell>
          <cell r="G2579">
            <v>20640000</v>
          </cell>
        </row>
        <row r="2580">
          <cell r="B2580" t="str">
            <v xml:space="preserve">    -     Uang Penginapan Eselon II  [1 ORG x 2 HR x 1 KL]</v>
          </cell>
          <cell r="D2580">
            <v>2</v>
          </cell>
          <cell r="E2580" t="str">
            <v>OH</v>
          </cell>
          <cell r="F2580">
            <v>2755000</v>
          </cell>
          <cell r="G2580">
            <v>5510000</v>
          </cell>
        </row>
        <row r="2581">
          <cell r="B2581" t="str">
            <v xml:space="preserve">    -     Uang Penginapan Golongan IV [1 ORG x 2 HR x 1 KL]</v>
          </cell>
          <cell r="D2581">
            <v>2</v>
          </cell>
          <cell r="E2581" t="str">
            <v>OH</v>
          </cell>
          <cell r="F2581">
            <v>1201000</v>
          </cell>
          <cell r="G2581">
            <v>2402000</v>
          </cell>
        </row>
        <row r="2582">
          <cell r="B2582" t="str">
            <v xml:space="preserve">    -     Uang Penginapan  Golongan III [14 ORG x 2 HR x 1 KL]</v>
          </cell>
          <cell r="D2582">
            <v>28</v>
          </cell>
          <cell r="E2582" t="str">
            <v>OH</v>
          </cell>
          <cell r="F2582">
            <v>686000</v>
          </cell>
          <cell r="G2582">
            <v>19208000</v>
          </cell>
        </row>
        <row r="2583">
          <cell r="B2583" t="str">
            <v xml:space="preserve">    -     Transport  [16 ORG x 1 KL]</v>
          </cell>
          <cell r="D2583">
            <v>16</v>
          </cell>
          <cell r="E2583" t="str">
            <v>OK</v>
          </cell>
          <cell r="F2583">
            <v>600000</v>
          </cell>
          <cell r="G2583">
            <v>9600000</v>
          </cell>
        </row>
        <row r="2584">
          <cell r="B2584" t="str">
            <v xml:space="preserve">    -     Uang Representasi [1 Org x 3 HR x 1 KL]</v>
          </cell>
          <cell r="D2584">
            <v>3</v>
          </cell>
          <cell r="E2584" t="str">
            <v>OH</v>
          </cell>
          <cell r="F2584">
            <v>150000</v>
          </cell>
          <cell r="G2584">
            <v>450000</v>
          </cell>
        </row>
        <row r="2586">
          <cell r="B2586" t="str">
            <v>Penyelesaian Utang Piutang dan Tindak Lanjut Hasil Pemeriksaan di Dalam Negeri</v>
          </cell>
          <cell r="G2586">
            <v>11400000</v>
          </cell>
        </row>
        <row r="2587">
          <cell r="B2587" t="str">
            <v>Belanja Perjalanan Dinas Dalam Kota</v>
          </cell>
          <cell r="G2587">
            <v>11400000</v>
          </cell>
        </row>
        <row r="2588">
          <cell r="B2588" t="str">
            <v>&gt; Jakarta</v>
          </cell>
          <cell r="G2588">
            <v>11400000</v>
          </cell>
        </row>
        <row r="2589">
          <cell r="B2589" t="str">
            <v xml:space="preserve">    -     Transport [30 ORG x 1 KL]</v>
          </cell>
          <cell r="D2589">
            <v>30</v>
          </cell>
          <cell r="E2589" t="str">
            <v>OK</v>
          </cell>
          <cell r="F2589">
            <v>170000</v>
          </cell>
          <cell r="G2589">
            <v>5100000</v>
          </cell>
        </row>
        <row r="2590">
          <cell r="B2590" t="str">
            <v xml:space="preserve">    -     Uang Harian [30 ORG x 1 KL]</v>
          </cell>
          <cell r="D2590">
            <v>30</v>
          </cell>
          <cell r="E2590" t="str">
            <v>OH</v>
          </cell>
          <cell r="F2590">
            <v>210000</v>
          </cell>
          <cell r="G2590">
            <v>6300000</v>
          </cell>
        </row>
        <row r="2592">
          <cell r="B2592" t="str">
            <v>Kompilasi dan Konsolidasi Laporan Keuangan Operasional PIH (Akhir Tahun Fiskal)</v>
          </cell>
          <cell r="G2592">
            <v>340002000</v>
          </cell>
        </row>
        <row r="2593">
          <cell r="B2593" t="str">
            <v>Belanja Bahan</v>
          </cell>
          <cell r="G2593">
            <v>16350000</v>
          </cell>
        </row>
        <row r="2594">
          <cell r="B2594" t="str">
            <v xml:space="preserve">    -     Spanduk</v>
          </cell>
          <cell r="D2594">
            <v>1</v>
          </cell>
          <cell r="E2594" t="str">
            <v>Keg</v>
          </cell>
          <cell r="F2594">
            <v>350000</v>
          </cell>
          <cell r="G2594">
            <v>350000</v>
          </cell>
        </row>
        <row r="2595">
          <cell r="B2595" t="str">
            <v xml:space="preserve">    -     Perlengkapan Peserta</v>
          </cell>
          <cell r="D2595">
            <v>80</v>
          </cell>
          <cell r="E2595" t="str">
            <v>Buah</v>
          </cell>
          <cell r="F2595">
            <v>200000</v>
          </cell>
          <cell r="G2595">
            <v>16000000</v>
          </cell>
        </row>
        <row r="2596">
          <cell r="B2596" t="str">
            <v>Belanja Perjalanan Dinas Paket Meeting Dalam Kota</v>
          </cell>
          <cell r="G2596">
            <v>211590000</v>
          </cell>
        </row>
        <row r="2597">
          <cell r="B2597" t="str">
            <v>Kompilasi LKOPIH</v>
          </cell>
          <cell r="G2597">
            <v>211590000</v>
          </cell>
        </row>
        <row r="2598">
          <cell r="B2598" t="str">
            <v>&gt; Jakarta</v>
          </cell>
          <cell r="G2598">
            <v>211590000</v>
          </cell>
        </row>
        <row r="2599">
          <cell r="B2599" t="str">
            <v xml:space="preserve">    -     Fullboard Eselon I dan II [3 ORG x 2 HARI]</v>
          </cell>
          <cell r="D2599">
            <v>6</v>
          </cell>
          <cell r="E2599" t="str">
            <v>OP</v>
          </cell>
          <cell r="F2599">
            <v>1347000</v>
          </cell>
          <cell r="G2599">
            <v>8082000</v>
          </cell>
        </row>
        <row r="2600">
          <cell r="B2600" t="str">
            <v xml:space="preserve">    -     Fullboard Eselon III Ke Bawah [77 ORG x 2 HARI]</v>
          </cell>
          <cell r="D2600">
            <v>154</v>
          </cell>
          <cell r="E2600" t="str">
            <v>OP</v>
          </cell>
          <cell r="F2600">
            <v>1197000</v>
          </cell>
          <cell r="G2600">
            <v>184338000</v>
          </cell>
        </row>
        <row r="2601">
          <cell r="B2601" t="str">
            <v xml:space="preserve">    -     Uang Harian Fullboard [27 ORG x 3 HARI]</v>
          </cell>
          <cell r="D2601">
            <v>81</v>
          </cell>
          <cell r="E2601" t="str">
            <v>OH</v>
          </cell>
          <cell r="F2601">
            <v>180000</v>
          </cell>
          <cell r="G2601">
            <v>14580000</v>
          </cell>
        </row>
        <row r="2602">
          <cell r="B2602" t="str">
            <v xml:space="preserve">    -     Uang Transport Fullboard [27 ORG]</v>
          </cell>
          <cell r="D2602">
            <v>27</v>
          </cell>
          <cell r="E2602" t="str">
            <v>OK</v>
          </cell>
          <cell r="F2602">
            <v>170000</v>
          </cell>
          <cell r="G2602">
            <v>4590000</v>
          </cell>
        </row>
        <row r="2603">
          <cell r="B2603" t="str">
            <v>Belanja Perjalanan Dinas Biasa</v>
          </cell>
          <cell r="G2603">
            <v>112062000</v>
          </cell>
        </row>
        <row r="2604">
          <cell r="B2604" t="str">
            <v>&gt; Konsolidasi LKOPIH</v>
          </cell>
          <cell r="G2604">
            <v>54252000</v>
          </cell>
        </row>
        <row r="2605">
          <cell r="B2605" t="str">
            <v xml:space="preserve">&gt;&gt; Konsolidasi LKOPIH Zona  Dalam Negeri di Jawa Barat </v>
          </cell>
          <cell r="G2605">
            <v>54252000</v>
          </cell>
        </row>
        <row r="2606">
          <cell r="B2606" t="str">
            <v xml:space="preserve">    -     Uang Harian  [8 ORG x 3 HR x 2 KL]</v>
          </cell>
          <cell r="D2606">
            <v>48</v>
          </cell>
          <cell r="E2606" t="str">
            <v>OH</v>
          </cell>
          <cell r="F2606">
            <v>430000</v>
          </cell>
          <cell r="G2606">
            <v>20640000</v>
          </cell>
        </row>
        <row r="2607">
          <cell r="B2607" t="str">
            <v xml:space="preserve">    -     Uang Penginapan Golongan IV [1 ORG x 2 HR x 2 KL]</v>
          </cell>
          <cell r="D2607">
            <v>4</v>
          </cell>
          <cell r="E2607" t="str">
            <v>OH</v>
          </cell>
          <cell r="F2607">
            <v>1201000</v>
          </cell>
          <cell r="G2607">
            <v>4804000</v>
          </cell>
        </row>
        <row r="2608">
          <cell r="B2608" t="str">
            <v xml:space="preserve">    -     Uang Penginapan  Golongan III [7 ORG x 2 HR x 2 KL]</v>
          </cell>
          <cell r="D2608">
            <v>28</v>
          </cell>
          <cell r="E2608" t="str">
            <v>OH</v>
          </cell>
          <cell r="F2608">
            <v>686000</v>
          </cell>
          <cell r="G2608">
            <v>19208000</v>
          </cell>
        </row>
        <row r="2609">
          <cell r="B2609" t="str">
            <v xml:space="preserve">    -     Transport  [8 ORG x 2 KL]</v>
          </cell>
          <cell r="D2609">
            <v>16</v>
          </cell>
          <cell r="E2609" t="str">
            <v>OK</v>
          </cell>
          <cell r="F2609">
            <v>600000</v>
          </cell>
          <cell r="G2609">
            <v>9600000</v>
          </cell>
        </row>
        <row r="2610">
          <cell r="B2610" t="str">
            <v xml:space="preserve">&gt; Finalisasi LKOPIH Pasca Reviu  Itjen </v>
          </cell>
          <cell r="G2610">
            <v>57810000</v>
          </cell>
        </row>
        <row r="2611">
          <cell r="B2611" t="str">
            <v>&gt; Jawa Barat</v>
          </cell>
          <cell r="G2611">
            <v>57810000</v>
          </cell>
        </row>
        <row r="2612">
          <cell r="B2612" t="str">
            <v xml:space="preserve">    -     Uang Harian  [16 ORG x 3 HR x 1 KL]</v>
          </cell>
          <cell r="D2612">
            <v>48</v>
          </cell>
          <cell r="E2612" t="str">
            <v>OH</v>
          </cell>
          <cell r="F2612">
            <v>430000</v>
          </cell>
          <cell r="G2612">
            <v>20640000</v>
          </cell>
        </row>
        <row r="2613">
          <cell r="B2613" t="str">
            <v xml:space="preserve">    -     Uang Penginapan Eselon II  [1 ORG x 2 HR x 1 KL]</v>
          </cell>
          <cell r="D2613">
            <v>2</v>
          </cell>
          <cell r="E2613" t="str">
            <v>OH</v>
          </cell>
          <cell r="F2613">
            <v>2755000</v>
          </cell>
          <cell r="G2613">
            <v>5510000</v>
          </cell>
        </row>
        <row r="2614">
          <cell r="B2614" t="str">
            <v xml:space="preserve">    -     Uang Penginapan Golongan IV [1 ORG x 2 HR x 1 KL]</v>
          </cell>
          <cell r="D2614">
            <v>2</v>
          </cell>
          <cell r="E2614" t="str">
            <v>OH</v>
          </cell>
          <cell r="F2614">
            <v>1201000</v>
          </cell>
          <cell r="G2614">
            <v>2402000</v>
          </cell>
        </row>
        <row r="2615">
          <cell r="B2615" t="str">
            <v xml:space="preserve">    -     Uang Penginapan  Golongan III [14 ORG x 2 HR x 1 KL]</v>
          </cell>
          <cell r="D2615">
            <v>28</v>
          </cell>
          <cell r="E2615" t="str">
            <v>OH</v>
          </cell>
          <cell r="F2615">
            <v>686000</v>
          </cell>
          <cell r="G2615">
            <v>19208000</v>
          </cell>
        </row>
        <row r="2616">
          <cell r="B2616" t="str">
            <v xml:space="preserve">    -     Transport  [16 ORG x 1 KL]</v>
          </cell>
          <cell r="D2616">
            <v>16</v>
          </cell>
          <cell r="E2616" t="str">
            <v>OK</v>
          </cell>
          <cell r="F2616">
            <v>600000</v>
          </cell>
          <cell r="G2616">
            <v>9600000</v>
          </cell>
        </row>
        <row r="2617">
          <cell r="B2617" t="str">
            <v xml:space="preserve">    -     Uang Representasi [1 Org x 3 HR x 1 KL]</v>
          </cell>
          <cell r="D2617">
            <v>3</v>
          </cell>
          <cell r="E2617" t="str">
            <v>OH</v>
          </cell>
          <cell r="F2617">
            <v>150000</v>
          </cell>
          <cell r="G2617">
            <v>450000</v>
          </cell>
        </row>
        <row r="2619">
          <cell r="B2619" t="str">
            <v>Pendampingan Penyusunan LPKOPIH dan LKOPIH</v>
          </cell>
          <cell r="G2619">
            <v>536302000</v>
          </cell>
        </row>
        <row r="2620">
          <cell r="B2620" t="str">
            <v>Belanja Perjalanan Dinas Biasa</v>
          </cell>
          <cell r="G2620">
            <v>536302000</v>
          </cell>
        </row>
        <row r="2621">
          <cell r="B2621" t="str">
            <v>&gt; Aceh</v>
          </cell>
          <cell r="G2621">
            <v>17282000</v>
          </cell>
        </row>
        <row r="2622">
          <cell r="B2622" t="str">
            <v xml:space="preserve">    -     Tiket [2 ORG x 1 KL]</v>
          </cell>
          <cell r="D2622">
            <v>2</v>
          </cell>
          <cell r="E2622" t="str">
            <v>OK</v>
          </cell>
          <cell r="F2622">
            <v>4492000</v>
          </cell>
          <cell r="G2622">
            <v>8984000</v>
          </cell>
        </row>
        <row r="2623">
          <cell r="B2623" t="str">
            <v xml:space="preserve">    -     Uang Harian [2 ORG x 3 HR]</v>
          </cell>
          <cell r="D2623">
            <v>6</v>
          </cell>
          <cell r="E2623" t="str">
            <v>OH</v>
          </cell>
          <cell r="F2623">
            <v>360000</v>
          </cell>
          <cell r="G2623">
            <v>2160000</v>
          </cell>
        </row>
        <row r="2624">
          <cell r="B2624" t="str">
            <v xml:space="preserve">    -     Uang Penginapan Golongan IV [1 ORG x 2 HR]</v>
          </cell>
          <cell r="D2624">
            <v>2</v>
          </cell>
          <cell r="E2624" t="str">
            <v>OH</v>
          </cell>
          <cell r="F2624">
            <v>1533000</v>
          </cell>
          <cell r="G2624">
            <v>3066000</v>
          </cell>
        </row>
        <row r="2625">
          <cell r="B2625" t="str">
            <v xml:space="preserve">    -     Uang Penginapan Golongan III [1 ORG x 2 HR]</v>
          </cell>
          <cell r="D2625">
            <v>2</v>
          </cell>
          <cell r="E2625" t="str">
            <v>OH</v>
          </cell>
          <cell r="F2625">
            <v>770000</v>
          </cell>
          <cell r="G2625">
            <v>1540000</v>
          </cell>
        </row>
        <row r="2626">
          <cell r="B2626" t="str">
            <v xml:space="preserve">    -     Uang Taksi [2 ORG x 1 KL]</v>
          </cell>
          <cell r="D2626">
            <v>2</v>
          </cell>
          <cell r="E2626" t="str">
            <v>OK</v>
          </cell>
          <cell r="F2626">
            <v>766000</v>
          </cell>
          <cell r="G2626">
            <v>1532000</v>
          </cell>
        </row>
        <row r="2627">
          <cell r="B2627" t="str">
            <v>&gt; Bali</v>
          </cell>
          <cell r="G2627">
            <v>16982000</v>
          </cell>
        </row>
        <row r="2628">
          <cell r="B2628" t="str">
            <v xml:space="preserve">    -     Tiket [2 ORG x 1 KL]</v>
          </cell>
          <cell r="D2628">
            <v>2</v>
          </cell>
          <cell r="E2628" t="str">
            <v>OK</v>
          </cell>
          <cell r="F2628">
            <v>3262000</v>
          </cell>
          <cell r="G2628">
            <v>6524000</v>
          </cell>
        </row>
        <row r="2629">
          <cell r="B2629" t="str">
            <v xml:space="preserve">    -     Uang Harian [2 ORG x 3 HR]</v>
          </cell>
          <cell r="D2629">
            <v>6</v>
          </cell>
          <cell r="E2629" t="str">
            <v>OH</v>
          </cell>
          <cell r="F2629">
            <v>480000</v>
          </cell>
          <cell r="G2629">
            <v>2880000</v>
          </cell>
        </row>
        <row r="2630">
          <cell r="B2630" t="str">
            <v xml:space="preserve">    -     Uang Penginapan Golongan IV [1 ORG x 2 HR]</v>
          </cell>
          <cell r="D2630">
            <v>2</v>
          </cell>
          <cell r="E2630" t="str">
            <v>OH</v>
          </cell>
          <cell r="F2630">
            <v>1685000</v>
          </cell>
          <cell r="G2630">
            <v>3370000</v>
          </cell>
        </row>
        <row r="2631">
          <cell r="B2631" t="str">
            <v xml:space="preserve">    -     Uang Penginapan Golongan III [2 ORG x 2 HR]</v>
          </cell>
          <cell r="D2631">
            <v>2</v>
          </cell>
          <cell r="E2631" t="str">
            <v>OH</v>
          </cell>
          <cell r="F2631">
            <v>1138000</v>
          </cell>
          <cell r="G2631">
            <v>2276000</v>
          </cell>
        </row>
        <row r="2632">
          <cell r="B2632" t="str">
            <v xml:space="preserve">    -     Uang Taksi [2 ORG x 1 KL]</v>
          </cell>
          <cell r="D2632">
            <v>2</v>
          </cell>
          <cell r="E2632" t="str">
            <v>OK</v>
          </cell>
          <cell r="F2632">
            <v>966000</v>
          </cell>
          <cell r="G2632">
            <v>1932000</v>
          </cell>
        </row>
        <row r="2633">
          <cell r="B2633" t="str">
            <v>&gt; Bangka Belitung</v>
          </cell>
          <cell r="G2633">
            <v>13362000</v>
          </cell>
        </row>
        <row r="2634">
          <cell r="B2634" t="str">
            <v xml:space="preserve">    -     Tiket [2 ORG x 1 KL]</v>
          </cell>
          <cell r="D2634">
            <v>2</v>
          </cell>
          <cell r="E2634" t="str">
            <v>OK</v>
          </cell>
          <cell r="F2634">
            <v>2139000</v>
          </cell>
          <cell r="G2634">
            <v>4278000</v>
          </cell>
        </row>
        <row r="2635">
          <cell r="B2635" t="str">
            <v xml:space="preserve">    -     Uang Harian [2 ORG x 3 HR]</v>
          </cell>
          <cell r="D2635">
            <v>6</v>
          </cell>
          <cell r="E2635" t="str">
            <v>OH</v>
          </cell>
          <cell r="F2635">
            <v>410000</v>
          </cell>
          <cell r="G2635">
            <v>2460000</v>
          </cell>
        </row>
        <row r="2636">
          <cell r="B2636" t="str">
            <v xml:space="preserve">    -     Uang Penginapan Golongan IV [1 ORG x 2 HR]</v>
          </cell>
          <cell r="D2636">
            <v>2</v>
          </cell>
          <cell r="E2636" t="str">
            <v>OH</v>
          </cell>
          <cell r="F2636">
            <v>1957000</v>
          </cell>
          <cell r="G2636">
            <v>3914000</v>
          </cell>
        </row>
        <row r="2637">
          <cell r="B2637" t="str">
            <v xml:space="preserve">    -     Uang Penginapan Golongan III [1 ORG x 2 HR]</v>
          </cell>
          <cell r="D2637">
            <v>2</v>
          </cell>
          <cell r="E2637" t="str">
            <v>OH</v>
          </cell>
          <cell r="F2637">
            <v>649000</v>
          </cell>
          <cell r="G2637">
            <v>1298000</v>
          </cell>
        </row>
        <row r="2638">
          <cell r="B2638" t="str">
            <v xml:space="preserve">    -     Uang Taksi [2 ORG x 1 KL]</v>
          </cell>
          <cell r="D2638">
            <v>2</v>
          </cell>
          <cell r="E2638" t="str">
            <v>OK</v>
          </cell>
          <cell r="F2638">
            <v>706000</v>
          </cell>
          <cell r="G2638">
            <v>1412000</v>
          </cell>
        </row>
        <row r="2639">
          <cell r="B2639" t="str">
            <v>&gt; Banten</v>
          </cell>
          <cell r="G2639">
            <v>7276000</v>
          </cell>
        </row>
        <row r="2640">
          <cell r="B2640" t="str">
            <v xml:space="preserve">    -     Uang Transport [2 ORG x 1 KL]</v>
          </cell>
          <cell r="D2640">
            <v>2</v>
          </cell>
          <cell r="E2640" t="str">
            <v>OK</v>
          </cell>
          <cell r="F2640">
            <v>600000</v>
          </cell>
          <cell r="G2640">
            <v>1200000</v>
          </cell>
        </row>
        <row r="2641">
          <cell r="B2641" t="str">
            <v xml:space="preserve">    -     Uang Harian [2 ORG x 3 HR]</v>
          </cell>
          <cell r="D2641">
            <v>6</v>
          </cell>
          <cell r="E2641" t="str">
            <v>OH</v>
          </cell>
          <cell r="F2641">
            <v>370000</v>
          </cell>
          <cell r="G2641">
            <v>2220000</v>
          </cell>
        </row>
        <row r="2642">
          <cell r="B2642" t="str">
            <v xml:space="preserve">    -     Uang Penginapan Golongan IV [1 ORG x 2 HR]</v>
          </cell>
          <cell r="D2642">
            <v>2</v>
          </cell>
          <cell r="E2642" t="str">
            <v>OH</v>
          </cell>
          <cell r="F2642">
            <v>1204000</v>
          </cell>
          <cell r="G2642">
            <v>2408000</v>
          </cell>
        </row>
        <row r="2643">
          <cell r="B2643" t="str">
            <v xml:space="preserve">    -     Uang Penginapan Golongan III [1 ORG x 2 HR]</v>
          </cell>
          <cell r="D2643">
            <v>2</v>
          </cell>
          <cell r="E2643" t="str">
            <v>OH</v>
          </cell>
          <cell r="F2643">
            <v>724000</v>
          </cell>
          <cell r="G2643">
            <v>1448000</v>
          </cell>
        </row>
        <row r="2644">
          <cell r="B2644" t="str">
            <v>&gt; Bengkulu</v>
          </cell>
          <cell r="G2644">
            <v>13458000</v>
          </cell>
        </row>
        <row r="2645">
          <cell r="B2645" t="str">
            <v xml:space="preserve">    -     Tiket [2 ORG x 1 KL]</v>
          </cell>
          <cell r="D2645">
            <v>2</v>
          </cell>
          <cell r="E2645" t="str">
            <v>OK</v>
          </cell>
          <cell r="F2645">
            <v>2621000</v>
          </cell>
          <cell r="G2645">
            <v>5242000</v>
          </cell>
        </row>
        <row r="2646">
          <cell r="B2646" t="str">
            <v xml:space="preserve">    -     Uang Harian [2 ORG x 3 HR]</v>
          </cell>
          <cell r="D2646">
            <v>6</v>
          </cell>
          <cell r="E2646" t="str">
            <v>OH</v>
          </cell>
          <cell r="F2646">
            <v>380000</v>
          </cell>
          <cell r="G2646">
            <v>2280000</v>
          </cell>
        </row>
        <row r="2647">
          <cell r="B2647" t="str">
            <v xml:space="preserve">    -     Uang Penginapan Golongan IV [1 ORG x 2 HR]</v>
          </cell>
          <cell r="D2647">
            <v>2</v>
          </cell>
          <cell r="E2647" t="str">
            <v>OH</v>
          </cell>
          <cell r="F2647">
            <v>1546000</v>
          </cell>
          <cell r="G2647">
            <v>3092000</v>
          </cell>
        </row>
        <row r="2648">
          <cell r="B2648" t="str">
            <v xml:space="preserve">    -     Uang Penginapan Golongan III [1 ORG x 2 HR]</v>
          </cell>
          <cell r="D2648">
            <v>2</v>
          </cell>
          <cell r="E2648" t="str">
            <v>OH</v>
          </cell>
          <cell r="F2648">
            <v>692000</v>
          </cell>
          <cell r="G2648">
            <v>1384000</v>
          </cell>
        </row>
        <row r="2649">
          <cell r="B2649" t="str">
            <v xml:space="preserve">    -     Uang Taksi [2 ORG x 1 KL]</v>
          </cell>
          <cell r="D2649">
            <v>2</v>
          </cell>
          <cell r="E2649" t="str">
            <v>OK</v>
          </cell>
          <cell r="F2649">
            <v>730000</v>
          </cell>
          <cell r="G2649">
            <v>1460000</v>
          </cell>
        </row>
        <row r="2650">
          <cell r="B2650" t="str">
            <v>&gt; D.I. Yogyakarta</v>
          </cell>
          <cell r="G2650">
            <v>13606000</v>
          </cell>
        </row>
        <row r="2651">
          <cell r="B2651" t="str">
            <v xml:space="preserve">    -     Tiket [2 ORG x 1 KL]</v>
          </cell>
          <cell r="D2651">
            <v>2</v>
          </cell>
          <cell r="E2651" t="str">
            <v>OK</v>
          </cell>
          <cell r="F2651">
            <v>2268000</v>
          </cell>
          <cell r="G2651">
            <v>4536000</v>
          </cell>
        </row>
        <row r="2652">
          <cell r="B2652" t="str">
            <v xml:space="preserve">    -     Uang Harian [2 ORG x 3 HR]</v>
          </cell>
          <cell r="D2652">
            <v>6</v>
          </cell>
          <cell r="E2652" t="str">
            <v>OH</v>
          </cell>
          <cell r="F2652">
            <v>420000</v>
          </cell>
          <cell r="G2652">
            <v>2520000</v>
          </cell>
        </row>
        <row r="2653">
          <cell r="B2653" t="str">
            <v xml:space="preserve">    -     Uang Penginapan Golongan IV [1 ORG x 2 HR]</v>
          </cell>
          <cell r="D2653">
            <v>2</v>
          </cell>
          <cell r="E2653" t="str">
            <v>OH</v>
          </cell>
          <cell r="F2653">
            <v>1384000</v>
          </cell>
          <cell r="G2653">
            <v>2768000</v>
          </cell>
        </row>
        <row r="2654">
          <cell r="B2654" t="str">
            <v xml:space="preserve">    -     Uang Penginapan Golongan III [1 ORG x 2 HR]</v>
          </cell>
          <cell r="D2654">
            <v>2</v>
          </cell>
          <cell r="E2654" t="str">
            <v>OH</v>
          </cell>
          <cell r="F2654">
            <v>845000</v>
          </cell>
          <cell r="G2654">
            <v>1690000</v>
          </cell>
        </row>
        <row r="2655">
          <cell r="B2655" t="str">
            <v xml:space="preserve">    -     Uang Taksi [2 ORG x 1 KL]</v>
          </cell>
          <cell r="D2655">
            <v>2</v>
          </cell>
          <cell r="E2655" t="str">
            <v>OK</v>
          </cell>
          <cell r="F2655">
            <v>1046000</v>
          </cell>
          <cell r="G2655">
            <v>2092000</v>
          </cell>
        </row>
        <row r="2656">
          <cell r="B2656" t="str">
            <v>&gt; Gorontalo</v>
          </cell>
          <cell r="G2656">
            <v>19074000</v>
          </cell>
        </row>
        <row r="2657">
          <cell r="B2657" t="str">
            <v xml:space="preserve">    -     Tiket [2 ORG x 1 KL]</v>
          </cell>
          <cell r="D2657">
            <v>2</v>
          </cell>
          <cell r="E2657" t="str">
            <v>OK</v>
          </cell>
          <cell r="F2657">
            <v>4824000</v>
          </cell>
          <cell r="G2657">
            <v>9648000</v>
          </cell>
        </row>
        <row r="2658">
          <cell r="B2658" t="str">
            <v xml:space="preserve">    -     Uang Harian [2 ORG x 3 HR]</v>
          </cell>
          <cell r="D2658">
            <v>6</v>
          </cell>
          <cell r="E2658" t="str">
            <v>OH</v>
          </cell>
          <cell r="F2658">
            <v>370000</v>
          </cell>
          <cell r="G2658">
            <v>2220000</v>
          </cell>
        </row>
        <row r="2659">
          <cell r="B2659" t="str">
            <v xml:space="preserve">    -     Uang Penginapan Golongan IV [1 ORG x 2 HR]</v>
          </cell>
          <cell r="D2659">
            <v>2</v>
          </cell>
          <cell r="E2659" t="str">
            <v>OH</v>
          </cell>
          <cell r="F2659">
            <v>1606000</v>
          </cell>
          <cell r="G2659">
            <v>3212000</v>
          </cell>
        </row>
        <row r="2660">
          <cell r="B2660" t="str">
            <v xml:space="preserve">    -     Uang Penginapan Golongan III [1 ORG x 2 HR]</v>
          </cell>
          <cell r="D2660">
            <v>2</v>
          </cell>
          <cell r="E2660" t="str">
            <v>OH</v>
          </cell>
          <cell r="F2660">
            <v>955000</v>
          </cell>
          <cell r="G2660">
            <v>1910000</v>
          </cell>
        </row>
        <row r="2661">
          <cell r="B2661" t="str">
            <v xml:space="preserve">    -     Uang Taksi [2 ORG x 1 KL]</v>
          </cell>
          <cell r="D2661">
            <v>2</v>
          </cell>
          <cell r="E2661" t="str">
            <v>OK</v>
          </cell>
          <cell r="F2661">
            <v>1042000</v>
          </cell>
          <cell r="G2661">
            <v>2084000</v>
          </cell>
        </row>
        <row r="2662">
          <cell r="B2662" t="str">
            <v>&gt; Jambi</v>
          </cell>
          <cell r="G2662">
            <v>12362000</v>
          </cell>
        </row>
        <row r="2663">
          <cell r="B2663" t="str">
            <v xml:space="preserve">    -     Tiket [2 ORG x 1 KL]</v>
          </cell>
          <cell r="D2663">
            <v>2</v>
          </cell>
          <cell r="E2663" t="str">
            <v>OK</v>
          </cell>
          <cell r="F2663">
            <v>2460000</v>
          </cell>
          <cell r="G2663">
            <v>4920000</v>
          </cell>
        </row>
        <row r="2664">
          <cell r="B2664" t="str">
            <v xml:space="preserve">    -     Uang Harian [2 ORG x 3 HR]</v>
          </cell>
          <cell r="D2664">
            <v>6</v>
          </cell>
          <cell r="E2664" t="str">
            <v>OH</v>
          </cell>
          <cell r="F2664">
            <v>370000</v>
          </cell>
          <cell r="G2664">
            <v>2220000</v>
          </cell>
        </row>
        <row r="2665">
          <cell r="B2665" t="str">
            <v xml:space="preserve">    -     Uang Penginapan Golongan IV [1 ORG x 2 HR]</v>
          </cell>
          <cell r="D2665">
            <v>2</v>
          </cell>
          <cell r="E2665" t="str">
            <v>OH</v>
          </cell>
          <cell r="F2665">
            <v>1225000</v>
          </cell>
          <cell r="G2665">
            <v>2450000</v>
          </cell>
        </row>
        <row r="2666">
          <cell r="B2666" t="str">
            <v xml:space="preserve">    -     Uang Penginapan Golongan III [1 ORG x 2 HR]</v>
          </cell>
          <cell r="D2666">
            <v>2</v>
          </cell>
          <cell r="E2666" t="str">
            <v>OH</v>
          </cell>
          <cell r="F2666">
            <v>580000</v>
          </cell>
          <cell r="G2666">
            <v>1160000</v>
          </cell>
        </row>
        <row r="2667">
          <cell r="B2667" t="str">
            <v xml:space="preserve">    -     Uang Taksi [2 ORG x 1 KL]</v>
          </cell>
          <cell r="D2667">
            <v>2</v>
          </cell>
          <cell r="E2667" t="str">
            <v>OK</v>
          </cell>
          <cell r="F2667">
            <v>806000</v>
          </cell>
          <cell r="G2667">
            <v>1612000</v>
          </cell>
        </row>
        <row r="2668">
          <cell r="B2668" t="str">
            <v>&gt; Jawa Barat</v>
          </cell>
          <cell r="G2668">
            <v>7554000</v>
          </cell>
        </row>
        <row r="2669">
          <cell r="B2669" t="str">
            <v xml:space="preserve">    -     Uang Transport [2 ORG x 1 KL]</v>
          </cell>
          <cell r="D2669">
            <v>2</v>
          </cell>
          <cell r="E2669" t="str">
            <v>OK</v>
          </cell>
          <cell r="F2669">
            <v>600000</v>
          </cell>
          <cell r="G2669">
            <v>1200000</v>
          </cell>
        </row>
        <row r="2670">
          <cell r="B2670" t="str">
            <v xml:space="preserve">    -     Uang Harian [2 ORG x 3 HR]</v>
          </cell>
          <cell r="D2670">
            <v>6</v>
          </cell>
          <cell r="E2670" t="str">
            <v>OH</v>
          </cell>
          <cell r="F2670">
            <v>430000</v>
          </cell>
          <cell r="G2670">
            <v>2580000</v>
          </cell>
        </row>
        <row r="2671">
          <cell r="B2671" t="str">
            <v xml:space="preserve">    -     Uang Penginapan Golongan IV [1 ORG x 2 HR]</v>
          </cell>
          <cell r="D2671">
            <v>2</v>
          </cell>
          <cell r="E2671" t="str">
            <v>OH</v>
          </cell>
          <cell r="F2671">
            <v>1201000</v>
          </cell>
          <cell r="G2671">
            <v>2402000</v>
          </cell>
        </row>
        <row r="2672">
          <cell r="B2672" t="str">
            <v xml:space="preserve">    -     Uang Penginapan Golongan III [1 ORG x 2 HR]</v>
          </cell>
          <cell r="D2672">
            <v>2</v>
          </cell>
          <cell r="E2672" t="str">
            <v>OH</v>
          </cell>
          <cell r="F2672">
            <v>686000</v>
          </cell>
          <cell r="G2672">
            <v>1372000</v>
          </cell>
        </row>
        <row r="2673">
          <cell r="B2673" t="str">
            <v>&gt; Jawa Tengah</v>
          </cell>
          <cell r="G2673">
            <v>11942000</v>
          </cell>
        </row>
        <row r="2674">
          <cell r="B2674" t="str">
            <v xml:space="preserve">    -     Tiket [2 ORG x 1 KL]</v>
          </cell>
          <cell r="D2674">
            <v>2</v>
          </cell>
          <cell r="E2674" t="str">
            <v>OK</v>
          </cell>
          <cell r="F2674">
            <v>2182000</v>
          </cell>
          <cell r="G2674">
            <v>4364000</v>
          </cell>
        </row>
        <row r="2675">
          <cell r="B2675" t="str">
            <v xml:space="preserve">    -     Uang Harian [2 ORG x 3 HR]</v>
          </cell>
          <cell r="D2675">
            <v>6</v>
          </cell>
          <cell r="E2675" t="str">
            <v>OH</v>
          </cell>
          <cell r="F2675">
            <v>370000</v>
          </cell>
          <cell r="G2675">
            <v>2220000</v>
          </cell>
        </row>
        <row r="2676">
          <cell r="B2676" t="str">
            <v xml:space="preserve">    -     Uang Penginapan Golongan IV [1 ORG x 2 HR]</v>
          </cell>
          <cell r="D2676">
            <v>2</v>
          </cell>
          <cell r="E2676" t="str">
            <v>OH</v>
          </cell>
          <cell r="F2676">
            <v>1201000</v>
          </cell>
          <cell r="G2676">
            <v>2402000</v>
          </cell>
        </row>
        <row r="2677">
          <cell r="B2677" t="str">
            <v xml:space="preserve">    -     Uang Penginapan Golongan III [1 ORG x 2 HR]</v>
          </cell>
          <cell r="D2677">
            <v>2</v>
          </cell>
          <cell r="E2677" t="str">
            <v>OH</v>
          </cell>
          <cell r="F2677">
            <v>750000</v>
          </cell>
          <cell r="G2677">
            <v>1500000</v>
          </cell>
        </row>
        <row r="2678">
          <cell r="B2678" t="str">
            <v xml:space="preserve">    -     Uang Taksi [2 ORG x 1 KL]</v>
          </cell>
          <cell r="D2678">
            <v>2</v>
          </cell>
          <cell r="E2678" t="str">
            <v>OK</v>
          </cell>
          <cell r="F2678">
            <v>728000</v>
          </cell>
          <cell r="G2678">
            <v>1456000</v>
          </cell>
        </row>
        <row r="2679">
          <cell r="B2679" t="str">
            <v>&gt; Jawa Timur</v>
          </cell>
          <cell r="G2679">
            <v>13698000</v>
          </cell>
        </row>
        <row r="2680">
          <cell r="B2680" t="str">
            <v xml:space="preserve">    -     Tiket [2 ORG x 1 KL]</v>
          </cell>
          <cell r="D2680">
            <v>2</v>
          </cell>
          <cell r="E2680" t="str">
            <v>OK</v>
          </cell>
          <cell r="F2680">
            <v>2674000</v>
          </cell>
          <cell r="G2680">
            <v>5348000</v>
          </cell>
        </row>
        <row r="2681">
          <cell r="B2681" t="str">
            <v xml:space="preserve">    -     Uang Harian [2 ORG x 3 HR]</v>
          </cell>
          <cell r="D2681">
            <v>6</v>
          </cell>
          <cell r="E2681" t="str">
            <v>OH</v>
          </cell>
          <cell r="F2681">
            <v>410000</v>
          </cell>
          <cell r="G2681">
            <v>2460000</v>
          </cell>
        </row>
        <row r="2682">
          <cell r="B2682" t="str">
            <v xml:space="preserve">    -     Uang Penginapan Golongan IV [1 ORG x 2 HR]</v>
          </cell>
          <cell r="D2682">
            <v>2</v>
          </cell>
          <cell r="E2682" t="str">
            <v>OH</v>
          </cell>
          <cell r="F2682">
            <v>1153000</v>
          </cell>
          <cell r="G2682">
            <v>2306000</v>
          </cell>
        </row>
        <row r="2683">
          <cell r="B2683" t="str">
            <v xml:space="preserve">    -     Uang Penginapan Golongan III [1 ORG x 2 HR]</v>
          </cell>
          <cell r="D2683">
            <v>2</v>
          </cell>
          <cell r="E2683" t="str">
            <v>OH</v>
          </cell>
          <cell r="F2683">
            <v>814000</v>
          </cell>
          <cell r="G2683">
            <v>1628000</v>
          </cell>
        </row>
        <row r="2684">
          <cell r="B2684" t="str">
            <v xml:space="preserve">    -     Uang Taksi [2 ORG x 1 KL]</v>
          </cell>
          <cell r="D2684">
            <v>2</v>
          </cell>
          <cell r="E2684" t="str">
            <v>OK</v>
          </cell>
          <cell r="F2684">
            <v>978000</v>
          </cell>
          <cell r="G2684">
            <v>1956000</v>
          </cell>
        </row>
        <row r="2685">
          <cell r="B2685" t="str">
            <v>&gt; Kalimantan Barat</v>
          </cell>
          <cell r="G2685">
            <v>12876000</v>
          </cell>
        </row>
        <row r="2686">
          <cell r="B2686" t="str">
            <v xml:space="preserve">    -     Tiket [2 ORG x 1 KL]</v>
          </cell>
          <cell r="D2686">
            <v>2</v>
          </cell>
          <cell r="E2686" t="str">
            <v>OK</v>
          </cell>
          <cell r="F2686">
            <v>2781000</v>
          </cell>
          <cell r="G2686">
            <v>5562000</v>
          </cell>
        </row>
        <row r="2687">
          <cell r="B2687" t="str">
            <v xml:space="preserve">    -     Uang Harian [2 ORG x 3 HR]</v>
          </cell>
          <cell r="D2687">
            <v>6</v>
          </cell>
          <cell r="E2687" t="str">
            <v>OH</v>
          </cell>
          <cell r="F2687">
            <v>380000</v>
          </cell>
          <cell r="G2687">
            <v>2280000</v>
          </cell>
        </row>
        <row r="2688">
          <cell r="B2688" t="str">
            <v xml:space="preserve">    -     Uang Penginapan Golongan IV [1 ORG x 2 HR]</v>
          </cell>
          <cell r="D2688">
            <v>2</v>
          </cell>
          <cell r="E2688" t="str">
            <v>OH</v>
          </cell>
          <cell r="F2688">
            <v>1125000</v>
          </cell>
          <cell r="G2688">
            <v>2250000</v>
          </cell>
        </row>
        <row r="2689">
          <cell r="B2689" t="str">
            <v xml:space="preserve">    -     Uang Penginapan Golongan III [1 ORG x 2 HR]</v>
          </cell>
          <cell r="D2689">
            <v>2</v>
          </cell>
          <cell r="E2689" t="str">
            <v>OH</v>
          </cell>
          <cell r="F2689">
            <v>538000</v>
          </cell>
          <cell r="G2689">
            <v>1076000</v>
          </cell>
        </row>
        <row r="2690">
          <cell r="B2690" t="str">
            <v xml:space="preserve">    -     Uang Taksi [2 ORG x 1 KL]</v>
          </cell>
          <cell r="D2690">
            <v>2</v>
          </cell>
          <cell r="E2690" t="str">
            <v>OK</v>
          </cell>
          <cell r="F2690">
            <v>854000</v>
          </cell>
          <cell r="G2690">
            <v>1708000</v>
          </cell>
        </row>
        <row r="2691">
          <cell r="B2691" t="str">
            <v>&gt; Kalimantan Selatan</v>
          </cell>
          <cell r="G2691">
            <v>14408000</v>
          </cell>
        </row>
        <row r="2692">
          <cell r="B2692" t="str">
            <v xml:space="preserve">    -     Tiket [2 ORG x 1 KL]</v>
          </cell>
          <cell r="D2692">
            <v>2</v>
          </cell>
          <cell r="E2692" t="str">
            <v>OK</v>
          </cell>
          <cell r="F2692">
            <v>2995000</v>
          </cell>
          <cell r="G2692">
            <v>5990000</v>
          </cell>
        </row>
        <row r="2693">
          <cell r="B2693" t="str">
            <v xml:space="preserve">    -     Uang Harian [2 ORG x 3 HR]</v>
          </cell>
          <cell r="D2693">
            <v>6</v>
          </cell>
          <cell r="E2693" t="str">
            <v>OH</v>
          </cell>
          <cell r="F2693">
            <v>380000</v>
          </cell>
          <cell r="G2693">
            <v>2280000</v>
          </cell>
        </row>
        <row r="2694">
          <cell r="B2694" t="str">
            <v xml:space="preserve">    -     Uang Penginapan Golongan IV [1 ORG x 2 HR]</v>
          </cell>
          <cell r="D2694">
            <v>2</v>
          </cell>
          <cell r="E2694" t="str">
            <v>OH</v>
          </cell>
          <cell r="F2694">
            <v>1500000</v>
          </cell>
          <cell r="G2694">
            <v>3000000</v>
          </cell>
        </row>
        <row r="2695">
          <cell r="B2695" t="str">
            <v xml:space="preserve">    -     Uang Penginapan Golongan III [1 ORG x 2 HR]</v>
          </cell>
          <cell r="D2695">
            <v>2</v>
          </cell>
          <cell r="E2695" t="str">
            <v>OH</v>
          </cell>
          <cell r="F2695">
            <v>697000</v>
          </cell>
          <cell r="G2695">
            <v>1394000</v>
          </cell>
        </row>
        <row r="2696">
          <cell r="B2696" t="str">
            <v xml:space="preserve">    -     Uang Taksi [2 ORG x 1 KL]</v>
          </cell>
          <cell r="D2696">
            <v>2</v>
          </cell>
          <cell r="E2696" t="str">
            <v>OK</v>
          </cell>
          <cell r="F2696">
            <v>872000</v>
          </cell>
          <cell r="G2696">
            <v>1744000</v>
          </cell>
        </row>
        <row r="2697">
          <cell r="B2697" t="str">
            <v>&gt; Kalimantan Tengah</v>
          </cell>
          <cell r="G2697">
            <v>13326000</v>
          </cell>
        </row>
        <row r="2698">
          <cell r="B2698" t="str">
            <v xml:space="preserve">    -     Tiket [2 ORG x 1 KL]</v>
          </cell>
          <cell r="D2698">
            <v>2</v>
          </cell>
          <cell r="E2698" t="str">
            <v>OK</v>
          </cell>
          <cell r="F2698">
            <v>2984000</v>
          </cell>
          <cell r="G2698">
            <v>5968000</v>
          </cell>
        </row>
        <row r="2699">
          <cell r="B2699" t="str">
            <v xml:space="preserve">    -     Uang Harian [2 ORG x 3 HR]</v>
          </cell>
          <cell r="D2699">
            <v>6</v>
          </cell>
          <cell r="E2699" t="str">
            <v>OH</v>
          </cell>
          <cell r="F2699">
            <v>360000</v>
          </cell>
          <cell r="G2699">
            <v>2160000</v>
          </cell>
        </row>
        <row r="2700">
          <cell r="B2700" t="str">
            <v xml:space="preserve">    -     Uang Penginapan Golongan IV [1 ORG x 2 HR]</v>
          </cell>
          <cell r="D2700">
            <v>2</v>
          </cell>
          <cell r="E2700" t="str">
            <v>OH</v>
          </cell>
          <cell r="F2700">
            <v>1160000</v>
          </cell>
          <cell r="G2700">
            <v>2320000</v>
          </cell>
        </row>
        <row r="2701">
          <cell r="B2701" t="str">
            <v xml:space="preserve">    -     Uang Penginapan Golongan III [1 ORG x 2 HR]</v>
          </cell>
          <cell r="D2701">
            <v>2</v>
          </cell>
          <cell r="E2701" t="str">
            <v>OH</v>
          </cell>
          <cell r="F2701">
            <v>659000</v>
          </cell>
          <cell r="G2701">
            <v>1318000</v>
          </cell>
        </row>
        <row r="2702">
          <cell r="B2702" t="str">
            <v xml:space="preserve">    -     Uang Taksi [2 ORG x 1 KL]</v>
          </cell>
          <cell r="D2702">
            <v>2</v>
          </cell>
          <cell r="E2702" t="str">
            <v>OK</v>
          </cell>
          <cell r="F2702">
            <v>780000</v>
          </cell>
          <cell r="G2702">
            <v>1560000</v>
          </cell>
        </row>
        <row r="2703">
          <cell r="B2703" t="str">
            <v>&gt; Kalimantan Timur</v>
          </cell>
          <cell r="G2703">
            <v>17952000</v>
          </cell>
        </row>
        <row r="2704">
          <cell r="B2704" t="str">
            <v xml:space="preserve">    -     Tiket [2 ORG x 1 KL]</v>
          </cell>
          <cell r="D2704">
            <v>2</v>
          </cell>
          <cell r="E2704" t="str">
            <v>OK</v>
          </cell>
          <cell r="F2704">
            <v>3797000</v>
          </cell>
          <cell r="G2704">
            <v>7594000</v>
          </cell>
        </row>
        <row r="2705">
          <cell r="B2705" t="str">
            <v xml:space="preserve">    -     Uang Harian [2 ORG x 3 HR]</v>
          </cell>
          <cell r="D2705">
            <v>6</v>
          </cell>
          <cell r="E2705" t="str">
            <v>OH</v>
          </cell>
          <cell r="F2705">
            <v>430000</v>
          </cell>
          <cell r="G2705">
            <v>2580000</v>
          </cell>
        </row>
        <row r="2706">
          <cell r="B2706" t="str">
            <v xml:space="preserve">    -     Uang Penginapan Golongan IV [1 ORG x 2 HR]</v>
          </cell>
          <cell r="D2706">
            <v>2</v>
          </cell>
          <cell r="E2706" t="str">
            <v>OH</v>
          </cell>
          <cell r="F2706">
            <v>1507000</v>
          </cell>
          <cell r="G2706">
            <v>3014000</v>
          </cell>
        </row>
        <row r="2707">
          <cell r="B2707" t="str">
            <v xml:space="preserve">    -     Uang Penginapan Golongan III [1 ORG x 2 HR]</v>
          </cell>
          <cell r="D2707">
            <v>2</v>
          </cell>
          <cell r="E2707" t="str">
            <v>OH</v>
          </cell>
          <cell r="F2707">
            <v>804000</v>
          </cell>
          <cell r="G2707">
            <v>1608000</v>
          </cell>
        </row>
        <row r="2708">
          <cell r="B2708" t="str">
            <v xml:space="preserve">    -     Uang Taksi [2 ORG x 1 KL]</v>
          </cell>
          <cell r="D2708">
            <v>2</v>
          </cell>
          <cell r="E2708" t="str">
            <v>OK</v>
          </cell>
          <cell r="F2708">
            <v>1578000</v>
          </cell>
          <cell r="G2708">
            <v>3156000</v>
          </cell>
        </row>
        <row r="2709">
          <cell r="B2709" t="str">
            <v>&gt; Kalimantan Utara</v>
          </cell>
          <cell r="G2709">
            <v>17412000</v>
          </cell>
        </row>
        <row r="2710">
          <cell r="B2710" t="str">
            <v xml:space="preserve">    -     Tiket [2 ORG x 1 KL]</v>
          </cell>
          <cell r="D2710">
            <v>2</v>
          </cell>
          <cell r="E2710" t="str">
            <v>OK</v>
          </cell>
          <cell r="F2710">
            <v>4057000</v>
          </cell>
          <cell r="G2710">
            <v>8114000</v>
          </cell>
        </row>
        <row r="2711">
          <cell r="B2711" t="str">
            <v xml:space="preserve">    -     Uang Harian [2 ORG x 3 HR]</v>
          </cell>
          <cell r="D2711">
            <v>6</v>
          </cell>
          <cell r="E2711" t="str">
            <v>OH</v>
          </cell>
          <cell r="F2711">
            <v>430000</v>
          </cell>
          <cell r="G2711">
            <v>2580000</v>
          </cell>
        </row>
        <row r="2712">
          <cell r="B2712" t="str">
            <v xml:space="preserve">    -     Uang Penginapan Golongan IV [1 ORG x 2 HR]</v>
          </cell>
          <cell r="D2712">
            <v>2</v>
          </cell>
          <cell r="E2712" t="str">
            <v>OH</v>
          </cell>
          <cell r="F2712">
            <v>1507000</v>
          </cell>
          <cell r="G2712">
            <v>3014000</v>
          </cell>
        </row>
        <row r="2713">
          <cell r="B2713" t="str">
            <v xml:space="preserve">    -     Uang Penginapan Golongan III [1 ORG x 2 HR]</v>
          </cell>
          <cell r="D2713">
            <v>2</v>
          </cell>
          <cell r="E2713" t="str">
            <v>OH</v>
          </cell>
          <cell r="F2713">
            <v>904000</v>
          </cell>
          <cell r="G2713">
            <v>1808000</v>
          </cell>
        </row>
        <row r="2714">
          <cell r="B2714" t="str">
            <v xml:space="preserve">    -     Uang Taksi [2 ORG x 1 KL]</v>
          </cell>
          <cell r="D2714">
            <v>2</v>
          </cell>
          <cell r="E2714" t="str">
            <v>OK</v>
          </cell>
          <cell r="F2714">
            <v>948000</v>
          </cell>
          <cell r="G2714">
            <v>1896000</v>
          </cell>
        </row>
        <row r="2715">
          <cell r="B2715" t="str">
            <v>&gt; Kepulauan Riau</v>
          </cell>
          <cell r="G2715">
            <v>13858000</v>
          </cell>
        </row>
        <row r="2716">
          <cell r="B2716" t="str">
            <v xml:space="preserve">    -     Tiket [2 ORG x 1 KL]</v>
          </cell>
          <cell r="D2716">
            <v>2</v>
          </cell>
          <cell r="E2716" t="str">
            <v>OK</v>
          </cell>
          <cell r="F2716">
            <v>2888000</v>
          </cell>
          <cell r="G2716">
            <v>5776000</v>
          </cell>
        </row>
        <row r="2717">
          <cell r="B2717" t="str">
            <v xml:space="preserve">    -     Uang Harian [2 ORG x 3 HR]</v>
          </cell>
          <cell r="D2717">
            <v>6</v>
          </cell>
          <cell r="E2717" t="str">
            <v>OH</v>
          </cell>
          <cell r="F2717">
            <v>370000</v>
          </cell>
          <cell r="G2717">
            <v>2220000</v>
          </cell>
        </row>
        <row r="2718">
          <cell r="B2718" t="str">
            <v xml:space="preserve">    -     Uang Penginapan Golongan IV [1 ORG x 2 HR]</v>
          </cell>
          <cell r="D2718">
            <v>2</v>
          </cell>
          <cell r="E2718" t="str">
            <v>OH</v>
          </cell>
          <cell r="F2718">
            <v>1297000</v>
          </cell>
          <cell r="G2718">
            <v>2594000</v>
          </cell>
        </row>
        <row r="2719">
          <cell r="B2719" t="str">
            <v xml:space="preserve">    -     Uang Penginapan Golongan III [1 ORG x 2 HR]</v>
          </cell>
          <cell r="D2719">
            <v>2</v>
          </cell>
          <cell r="E2719" t="str">
            <v>OH</v>
          </cell>
          <cell r="F2719">
            <v>792000</v>
          </cell>
          <cell r="G2719">
            <v>1584000</v>
          </cell>
        </row>
        <row r="2720">
          <cell r="B2720" t="str">
            <v xml:space="preserve">    -     Uang Taksi [2 ORG x 1 KL]</v>
          </cell>
          <cell r="D2720">
            <v>2</v>
          </cell>
          <cell r="E2720" t="str">
            <v>OK</v>
          </cell>
          <cell r="F2720">
            <v>842000</v>
          </cell>
          <cell r="G2720">
            <v>1684000</v>
          </cell>
        </row>
        <row r="2721">
          <cell r="B2721" t="str">
            <v>&gt; Lampung</v>
          </cell>
          <cell r="G2721">
            <v>11152000</v>
          </cell>
        </row>
        <row r="2722">
          <cell r="B2722" t="str">
            <v xml:space="preserve">    -     Tiket [2 ORG x 1 KL]</v>
          </cell>
          <cell r="D2722">
            <v>2</v>
          </cell>
          <cell r="E2722" t="str">
            <v>OK</v>
          </cell>
          <cell r="F2722">
            <v>1583000</v>
          </cell>
          <cell r="G2722">
            <v>3166000</v>
          </cell>
        </row>
        <row r="2723">
          <cell r="B2723" t="str">
            <v xml:space="preserve">    -     Uang Harian [2 ORG x 3 HR]</v>
          </cell>
          <cell r="D2723">
            <v>6</v>
          </cell>
          <cell r="E2723" t="str">
            <v>OH</v>
          </cell>
          <cell r="F2723">
            <v>380000</v>
          </cell>
          <cell r="G2723">
            <v>2280000</v>
          </cell>
        </row>
        <row r="2724">
          <cell r="B2724" t="str">
            <v xml:space="preserve">    -     Uang Penginapan Golongan IV [1 ORG x 2 HR]</v>
          </cell>
          <cell r="D2724">
            <v>2</v>
          </cell>
          <cell r="E2724" t="str">
            <v>OH</v>
          </cell>
          <cell r="F2724">
            <v>1425000</v>
          </cell>
          <cell r="G2724">
            <v>2850000</v>
          </cell>
        </row>
        <row r="2725">
          <cell r="B2725" t="str">
            <v xml:space="preserve">    -     Uang Penginapan Golongan III [1 ORG x 2 HR]</v>
          </cell>
          <cell r="D2725">
            <v>2</v>
          </cell>
          <cell r="E2725" t="str">
            <v>OH</v>
          </cell>
          <cell r="F2725">
            <v>580000</v>
          </cell>
          <cell r="G2725">
            <v>1160000</v>
          </cell>
        </row>
        <row r="2726">
          <cell r="B2726" t="str">
            <v xml:space="preserve">    -     Uang Taksi [2 ORG x 1 KL]</v>
          </cell>
          <cell r="D2726">
            <v>2</v>
          </cell>
          <cell r="E2726" t="str">
            <v>OK</v>
          </cell>
          <cell r="F2726">
            <v>848000</v>
          </cell>
          <cell r="G2726">
            <v>1696000</v>
          </cell>
        </row>
        <row r="2727">
          <cell r="B2727" t="str">
            <v>&gt; Maluku</v>
          </cell>
          <cell r="G2727">
            <v>22070000</v>
          </cell>
        </row>
        <row r="2728">
          <cell r="B2728" t="str">
            <v xml:space="preserve">    -     Tiket [2 ORG x 1 KL]</v>
          </cell>
          <cell r="D2728">
            <v>2</v>
          </cell>
          <cell r="E2728" t="str">
            <v>OK</v>
          </cell>
          <cell r="F2728">
            <v>7081000</v>
          </cell>
          <cell r="G2728">
            <v>14162000</v>
          </cell>
        </row>
        <row r="2729">
          <cell r="B2729" t="str">
            <v xml:space="preserve">    -     Uang Harian [2 ORG x 3 HR]</v>
          </cell>
          <cell r="D2729">
            <v>6</v>
          </cell>
          <cell r="E2729" t="str">
            <v>OH</v>
          </cell>
          <cell r="F2729">
            <v>380000</v>
          </cell>
          <cell r="G2729">
            <v>2280000</v>
          </cell>
        </row>
        <row r="2730">
          <cell r="B2730" t="str">
            <v xml:space="preserve">    -     Uang Penginapan Golongan IV [1 ORG x 2 HR]</v>
          </cell>
          <cell r="D2730">
            <v>2</v>
          </cell>
          <cell r="E2730" t="str">
            <v>OH</v>
          </cell>
          <cell r="F2730">
            <v>1059000</v>
          </cell>
          <cell r="G2730">
            <v>2118000</v>
          </cell>
        </row>
        <row r="2731">
          <cell r="B2731" t="str">
            <v xml:space="preserve">    -     Uang Penginapan Golongan III [1 ORG x 2 HR]</v>
          </cell>
          <cell r="D2731">
            <v>2</v>
          </cell>
          <cell r="E2731" t="str">
            <v>OH</v>
          </cell>
          <cell r="F2731">
            <v>667000</v>
          </cell>
          <cell r="G2731">
            <v>1334000</v>
          </cell>
        </row>
        <row r="2732">
          <cell r="B2732" t="str">
            <v xml:space="preserve">    -     Uang Taksi [2 ORG x 1 KL]</v>
          </cell>
          <cell r="D2732">
            <v>2</v>
          </cell>
          <cell r="E2732" t="str">
            <v>OK</v>
          </cell>
          <cell r="F2732">
            <v>1088000</v>
          </cell>
          <cell r="G2732">
            <v>2176000</v>
          </cell>
        </row>
        <row r="2733">
          <cell r="B2733" t="str">
            <v>&gt; Maluku Utara</v>
          </cell>
          <cell r="G2733">
            <v>21322000</v>
          </cell>
        </row>
        <row r="2734">
          <cell r="B2734" t="str">
            <v xml:space="preserve">    -     Tiket [2 ORG x 1 KL]</v>
          </cell>
          <cell r="D2734">
            <v>2</v>
          </cell>
          <cell r="E2734" t="str">
            <v>OK</v>
          </cell>
          <cell r="F2734">
            <v>6664000</v>
          </cell>
          <cell r="G2734">
            <v>13328000</v>
          </cell>
        </row>
        <row r="2735">
          <cell r="B2735" t="str">
            <v xml:space="preserve">    -     Uang Harian [2 ORG x 3 HR]</v>
          </cell>
          <cell r="D2735">
            <v>6</v>
          </cell>
          <cell r="E2735" t="str">
            <v>OH</v>
          </cell>
          <cell r="F2735">
            <v>430000</v>
          </cell>
          <cell r="G2735">
            <v>2580000</v>
          </cell>
        </row>
        <row r="2736">
          <cell r="B2736" t="str">
            <v xml:space="preserve">    -     Uang Penginapan Golongan IV [1 ORG x 2 HR]</v>
          </cell>
          <cell r="D2736">
            <v>2</v>
          </cell>
          <cell r="E2736" t="str">
            <v>OH</v>
          </cell>
          <cell r="F2736">
            <v>1160000</v>
          </cell>
          <cell r="G2736">
            <v>2320000</v>
          </cell>
        </row>
        <row r="2737">
          <cell r="B2737" t="str">
            <v xml:space="preserve">    -     Uang Penginapan Golongan III [1 ORG x 2 HR]</v>
          </cell>
          <cell r="D2737">
            <v>2</v>
          </cell>
          <cell r="E2737" t="str">
            <v>OH</v>
          </cell>
          <cell r="F2737">
            <v>605000</v>
          </cell>
          <cell r="G2737">
            <v>1210000</v>
          </cell>
        </row>
        <row r="2738">
          <cell r="B2738" t="str">
            <v xml:space="preserve">    -     Uang Taksi [2 ORG x 1 KL]</v>
          </cell>
          <cell r="D2738">
            <v>2</v>
          </cell>
          <cell r="E2738" t="str">
            <v>OK</v>
          </cell>
          <cell r="F2738">
            <v>942000</v>
          </cell>
          <cell r="G2738">
            <v>1884000</v>
          </cell>
        </row>
        <row r="2739">
          <cell r="B2739" t="str">
            <v>&gt; Nusa Tenggara Barat</v>
          </cell>
          <cell r="G2739">
            <v>15698000</v>
          </cell>
        </row>
        <row r="2740">
          <cell r="B2740" t="str">
            <v xml:space="preserve">    -     Tiket [2 ORG x 1 KL]</v>
          </cell>
          <cell r="D2740">
            <v>2</v>
          </cell>
          <cell r="E2740" t="str">
            <v>OK</v>
          </cell>
          <cell r="F2740">
            <v>3230000</v>
          </cell>
          <cell r="G2740">
            <v>6460000</v>
          </cell>
        </row>
        <row r="2741">
          <cell r="B2741" t="str">
            <v xml:space="preserve">    -     Uang Harian [2 ORG x 3 HR]</v>
          </cell>
          <cell r="D2741">
            <v>6</v>
          </cell>
          <cell r="E2741" t="str">
            <v>OH</v>
          </cell>
          <cell r="F2741">
            <v>440000</v>
          </cell>
          <cell r="G2741">
            <v>2640000</v>
          </cell>
        </row>
        <row r="2742">
          <cell r="B2742" t="str">
            <v xml:space="preserve">    -     Uang Penginapan Golongan IV [1 ORG x 2 HR]</v>
          </cell>
          <cell r="D2742">
            <v>2</v>
          </cell>
          <cell r="E2742" t="str">
            <v>OH</v>
          </cell>
          <cell r="F2742">
            <v>1418000</v>
          </cell>
          <cell r="G2742">
            <v>2836000</v>
          </cell>
        </row>
        <row r="2743">
          <cell r="B2743" t="str">
            <v xml:space="preserve">    -     Uang Penginapan Golongan III [1 ORG x 2 HR]</v>
          </cell>
          <cell r="D2743">
            <v>2</v>
          </cell>
          <cell r="E2743" t="str">
            <v>OH</v>
          </cell>
          <cell r="F2743">
            <v>907000</v>
          </cell>
          <cell r="G2743">
            <v>1814000</v>
          </cell>
        </row>
        <row r="2744">
          <cell r="B2744" t="str">
            <v xml:space="preserve">    -     Uang Taksi [2 ORG x 1 KL]</v>
          </cell>
          <cell r="D2744">
            <v>2</v>
          </cell>
          <cell r="E2744" t="str">
            <v>OK</v>
          </cell>
          <cell r="F2744">
            <v>974000</v>
          </cell>
          <cell r="G2744">
            <v>1948000</v>
          </cell>
        </row>
        <row r="2745">
          <cell r="B2745" t="str">
            <v>&gt; Nusa Tenggara Timur</v>
          </cell>
          <cell r="G2745">
            <v>18316000</v>
          </cell>
        </row>
        <row r="2746">
          <cell r="B2746" t="str">
            <v xml:space="preserve">    -     Tiket [2 ORG x 1 KL]</v>
          </cell>
          <cell r="D2746">
            <v>2</v>
          </cell>
          <cell r="E2746" t="str">
            <v>OK</v>
          </cell>
          <cell r="F2746">
            <v>5081000</v>
          </cell>
          <cell r="G2746">
            <v>10162000</v>
          </cell>
        </row>
        <row r="2747">
          <cell r="B2747" t="str">
            <v xml:space="preserve">    -     Uang Harian [2 ORG x 3 HR]</v>
          </cell>
          <cell r="D2747">
            <v>6</v>
          </cell>
          <cell r="E2747" t="str">
            <v>OH</v>
          </cell>
          <cell r="F2747">
            <v>430000</v>
          </cell>
          <cell r="G2747">
            <v>2580000</v>
          </cell>
        </row>
        <row r="2748">
          <cell r="B2748" t="str">
            <v xml:space="preserve">    -     Uang Penginapan Golongan IV [1 ORG x 2 HR]</v>
          </cell>
          <cell r="D2748">
            <v>2</v>
          </cell>
          <cell r="E2748" t="str">
            <v>OH</v>
          </cell>
          <cell r="F2748">
            <v>1355000</v>
          </cell>
          <cell r="G2748">
            <v>2710000</v>
          </cell>
        </row>
        <row r="2749">
          <cell r="B2749" t="str">
            <v xml:space="preserve">    -     Uang Penginapan Golongan III [1 ORG x 2 HR]</v>
          </cell>
          <cell r="D2749">
            <v>2</v>
          </cell>
          <cell r="E2749" t="str">
            <v>OH</v>
          </cell>
          <cell r="F2749">
            <v>688000</v>
          </cell>
          <cell r="G2749">
            <v>1376000</v>
          </cell>
        </row>
        <row r="2750">
          <cell r="B2750" t="str">
            <v xml:space="preserve">    -     Uang Taksi [2 ORG x 1 KL]</v>
          </cell>
          <cell r="D2750">
            <v>2</v>
          </cell>
          <cell r="E2750" t="str">
            <v>OK</v>
          </cell>
          <cell r="F2750">
            <v>744000</v>
          </cell>
          <cell r="G2750">
            <v>1488000</v>
          </cell>
        </row>
        <row r="2751">
          <cell r="B2751" t="str">
            <v>&gt; Papua</v>
          </cell>
          <cell r="G2751">
            <v>30060000</v>
          </cell>
        </row>
        <row r="2752">
          <cell r="B2752" t="str">
            <v xml:space="preserve">    -     Tiket [2 ORG x 1 KL]</v>
          </cell>
          <cell r="D2752">
            <v>2</v>
          </cell>
          <cell r="E2752" t="str">
            <v>OK</v>
          </cell>
          <cell r="F2752">
            <v>8193000</v>
          </cell>
          <cell r="G2752">
            <v>16386000</v>
          </cell>
        </row>
        <row r="2753">
          <cell r="B2753" t="str">
            <v xml:space="preserve">    -     Uang Harian [2 ORG x 3 HR]</v>
          </cell>
          <cell r="D2753">
            <v>6</v>
          </cell>
          <cell r="E2753" t="str">
            <v>OH</v>
          </cell>
          <cell r="F2753">
            <v>580000</v>
          </cell>
          <cell r="G2753">
            <v>3480000</v>
          </cell>
        </row>
        <row r="2754">
          <cell r="B2754" t="str">
            <v xml:space="preserve">    -     Uang Penginapan Golongan IV [1 ORG x 2 HR]</v>
          </cell>
          <cell r="D2754">
            <v>2</v>
          </cell>
          <cell r="E2754" t="str">
            <v>OH</v>
          </cell>
          <cell r="F2754">
            <v>2521000</v>
          </cell>
          <cell r="G2754">
            <v>5042000</v>
          </cell>
        </row>
        <row r="2755">
          <cell r="B2755" t="str">
            <v xml:space="preserve">    -     Uang Penginapan Golongan III [1 ORG x 2 HR]</v>
          </cell>
          <cell r="D2755">
            <v>2</v>
          </cell>
          <cell r="E2755" t="str">
            <v>OH</v>
          </cell>
          <cell r="F2755">
            <v>1038000</v>
          </cell>
          <cell r="G2755">
            <v>2076000</v>
          </cell>
        </row>
        <row r="2756">
          <cell r="B2756" t="str">
            <v xml:space="preserve">    -     Uang Taksi [2 ORG x 1 KL]</v>
          </cell>
          <cell r="D2756">
            <v>2</v>
          </cell>
          <cell r="E2756" t="str">
            <v>OK</v>
          </cell>
          <cell r="F2756">
            <v>1538000</v>
          </cell>
          <cell r="G2756">
            <v>3076000</v>
          </cell>
        </row>
        <row r="2757">
          <cell r="B2757" t="str">
            <v>&gt; Papua Barat</v>
          </cell>
          <cell r="G2757">
            <v>32542000</v>
          </cell>
        </row>
        <row r="2758">
          <cell r="B2758" t="str">
            <v xml:space="preserve">    -     Tiket [2 ORG x 1 KL]</v>
          </cell>
          <cell r="D2758">
            <v>2</v>
          </cell>
          <cell r="E2758" t="str">
            <v>OK</v>
          </cell>
          <cell r="F2758">
            <v>10824000</v>
          </cell>
          <cell r="G2758">
            <v>21648000</v>
          </cell>
        </row>
        <row r="2759">
          <cell r="B2759" t="str">
            <v xml:space="preserve">    -     Uang Harian [2 ORG x 3 HR]</v>
          </cell>
          <cell r="D2759">
            <v>6</v>
          </cell>
          <cell r="E2759" t="str">
            <v>OH</v>
          </cell>
          <cell r="F2759">
            <v>480000</v>
          </cell>
          <cell r="G2759">
            <v>2880000</v>
          </cell>
        </row>
        <row r="2760">
          <cell r="B2760" t="str">
            <v xml:space="preserve">    -     Uang Penginapan Golongan IV [1 ORG x 2 HR]</v>
          </cell>
          <cell r="D2760">
            <v>2</v>
          </cell>
          <cell r="E2760" t="str">
            <v>OH</v>
          </cell>
          <cell r="F2760">
            <v>2056000</v>
          </cell>
          <cell r="G2760">
            <v>4112000</v>
          </cell>
        </row>
        <row r="2761">
          <cell r="B2761" t="str">
            <v xml:space="preserve">    -     Uang Penginapan Golongan III [1 ORG x 2 HR]</v>
          </cell>
          <cell r="D2761">
            <v>2</v>
          </cell>
          <cell r="E2761" t="str">
            <v>OH</v>
          </cell>
          <cell r="F2761">
            <v>967000</v>
          </cell>
          <cell r="G2761">
            <v>1934000</v>
          </cell>
        </row>
        <row r="2762">
          <cell r="B2762" t="str">
            <v xml:space="preserve">    -     Uang Taksi [2 ORG x 1 KL]</v>
          </cell>
          <cell r="D2762">
            <v>2</v>
          </cell>
          <cell r="E2762" t="str">
            <v>OK</v>
          </cell>
          <cell r="F2762">
            <v>984000</v>
          </cell>
          <cell r="G2762">
            <v>1968000</v>
          </cell>
        </row>
        <row r="2763">
          <cell r="B2763" t="str">
            <v>&gt; Riau</v>
          </cell>
          <cell r="G2763">
            <v>14684000</v>
          </cell>
        </row>
        <row r="2764">
          <cell r="B2764" t="str">
            <v xml:space="preserve">    -     Tiket [2 ORG x 1 KL]</v>
          </cell>
          <cell r="D2764">
            <v>2</v>
          </cell>
          <cell r="E2764" t="str">
            <v>OK</v>
          </cell>
          <cell r="F2764">
            <v>3016000</v>
          </cell>
          <cell r="G2764">
            <v>6032000</v>
          </cell>
        </row>
        <row r="2765">
          <cell r="B2765" t="str">
            <v xml:space="preserve">    -     Uang Harian [2 ORG x 3 HR]</v>
          </cell>
          <cell r="D2765">
            <v>6</v>
          </cell>
          <cell r="E2765" t="str">
            <v>OH</v>
          </cell>
          <cell r="F2765">
            <v>370000</v>
          </cell>
          <cell r="G2765">
            <v>2220000</v>
          </cell>
        </row>
        <row r="2766">
          <cell r="B2766" t="str">
            <v xml:space="preserve">    -     Uang Penginapan Golongan IV [1 ORG x 2 HR]</v>
          </cell>
          <cell r="D2766">
            <v>2</v>
          </cell>
          <cell r="E2766" t="str">
            <v>OH</v>
          </cell>
          <cell r="F2766">
            <v>1650000</v>
          </cell>
          <cell r="G2766">
            <v>3300000</v>
          </cell>
        </row>
        <row r="2767">
          <cell r="B2767" t="str">
            <v xml:space="preserve">    -     Uang Penginapan Golongan III [1 ORG x 2 HR]</v>
          </cell>
          <cell r="D2767">
            <v>2</v>
          </cell>
          <cell r="E2767" t="str">
            <v>OH</v>
          </cell>
          <cell r="F2767">
            <v>852000</v>
          </cell>
          <cell r="G2767">
            <v>1704000</v>
          </cell>
        </row>
        <row r="2768">
          <cell r="B2768" t="str">
            <v xml:space="preserve">    -     Uang Taksi [2 ORG x 1 KL]</v>
          </cell>
          <cell r="D2768">
            <v>2</v>
          </cell>
          <cell r="E2768" t="str">
            <v>OK</v>
          </cell>
          <cell r="F2768">
            <v>714000</v>
          </cell>
          <cell r="G2768">
            <v>1428000</v>
          </cell>
        </row>
        <row r="2769">
          <cell r="B2769" t="str">
            <v>&gt; Sulawesi Tenggara</v>
          </cell>
          <cell r="G2769">
            <v>16518000</v>
          </cell>
        </row>
        <row r="2770">
          <cell r="B2770" t="str">
            <v xml:space="preserve">    -     Tiket [2 ORG x 1 KL]</v>
          </cell>
          <cell r="D2770">
            <v>2</v>
          </cell>
          <cell r="E2770" t="str">
            <v>OK</v>
          </cell>
          <cell r="F2770">
            <v>4182000</v>
          </cell>
          <cell r="G2770">
            <v>8364000</v>
          </cell>
        </row>
        <row r="2771">
          <cell r="B2771" t="str">
            <v xml:space="preserve">    -     Uang Harian [2 ORG x 3 HR]</v>
          </cell>
          <cell r="D2771">
            <v>6</v>
          </cell>
          <cell r="E2771" t="str">
            <v>OH</v>
          </cell>
          <cell r="F2771">
            <v>380000</v>
          </cell>
          <cell r="G2771">
            <v>2280000</v>
          </cell>
        </row>
        <row r="2772">
          <cell r="B2772" t="str">
            <v xml:space="preserve">    -     Uang Penginapan Golongan IV [1 ORG x 2 HR]</v>
          </cell>
          <cell r="D2772">
            <v>2</v>
          </cell>
          <cell r="E2772" t="str">
            <v>OH</v>
          </cell>
          <cell r="F2772">
            <v>1297000</v>
          </cell>
          <cell r="G2772">
            <v>2594000</v>
          </cell>
        </row>
        <row r="2773">
          <cell r="B2773" t="str">
            <v xml:space="preserve">    -     Uang Penginapan Golongan III [1 ORG x 2 HR]</v>
          </cell>
          <cell r="D2773">
            <v>2</v>
          </cell>
          <cell r="E2773" t="str">
            <v>OH</v>
          </cell>
          <cell r="F2773">
            <v>786000</v>
          </cell>
          <cell r="G2773">
            <v>1572000</v>
          </cell>
        </row>
        <row r="2774">
          <cell r="B2774" t="str">
            <v xml:space="preserve">    -     Uang Taksi [2 ORG x 1 KL]</v>
          </cell>
          <cell r="D2774">
            <v>2</v>
          </cell>
          <cell r="E2774" t="str">
            <v>OK</v>
          </cell>
          <cell r="F2774">
            <v>854000</v>
          </cell>
          <cell r="G2774">
            <v>1708000</v>
          </cell>
        </row>
        <row r="2775">
          <cell r="B2775" t="str">
            <v>&gt; Sulawesi Selatan</v>
          </cell>
          <cell r="G2775">
            <v>16346000</v>
          </cell>
        </row>
        <row r="2776">
          <cell r="B2776" t="str">
            <v xml:space="preserve">    -     Tiket [2 ORG x 1 KL]</v>
          </cell>
          <cell r="D2776">
            <v>2</v>
          </cell>
          <cell r="E2776" t="str">
            <v>OK</v>
          </cell>
          <cell r="F2776">
            <v>3829000</v>
          </cell>
          <cell r="G2776">
            <v>7658000</v>
          </cell>
        </row>
        <row r="2777">
          <cell r="B2777" t="str">
            <v xml:space="preserve">    -     Uang Harian [2 ORG x 3 HR]</v>
          </cell>
          <cell r="D2777">
            <v>6</v>
          </cell>
          <cell r="E2777" t="str">
            <v>OH</v>
          </cell>
          <cell r="F2777">
            <v>430000</v>
          </cell>
          <cell r="G2777">
            <v>2580000</v>
          </cell>
        </row>
        <row r="2778">
          <cell r="B2778" t="str">
            <v xml:space="preserve">    -     Uang Penginapan Golongan IV [1 ORG x 2 HR]</v>
          </cell>
          <cell r="D2778">
            <v>2</v>
          </cell>
          <cell r="E2778" t="str">
            <v>OH</v>
          </cell>
          <cell r="F2778">
            <v>1423000</v>
          </cell>
          <cell r="G2778">
            <v>2846000</v>
          </cell>
        </row>
        <row r="2779">
          <cell r="B2779" t="str">
            <v xml:space="preserve">    -     Uang Penginapan Golongan III [1 ORG x 2 HR]</v>
          </cell>
          <cell r="D2779">
            <v>2</v>
          </cell>
          <cell r="E2779" t="str">
            <v>OH</v>
          </cell>
          <cell r="F2779">
            <v>745000</v>
          </cell>
          <cell r="G2779">
            <v>1490000</v>
          </cell>
        </row>
        <row r="2780">
          <cell r="B2780" t="str">
            <v xml:space="preserve">    -     Uang Taksi [2 ORG x 1 KL]</v>
          </cell>
          <cell r="D2780">
            <v>2</v>
          </cell>
          <cell r="E2780" t="str">
            <v>OK</v>
          </cell>
          <cell r="F2780">
            <v>886000</v>
          </cell>
          <cell r="G2780">
            <v>1772000</v>
          </cell>
        </row>
        <row r="2781">
          <cell r="B2781" t="str">
            <v>&gt; Sulawesi Barat</v>
          </cell>
          <cell r="G2781">
            <v>18566000</v>
          </cell>
        </row>
        <row r="2782">
          <cell r="B2782" t="str">
            <v xml:space="preserve">    -     Tiket [2 ORG x 1 KL]</v>
          </cell>
          <cell r="D2782">
            <v>2</v>
          </cell>
          <cell r="E2782" t="str">
            <v>OK</v>
          </cell>
          <cell r="F2782">
            <v>4867000</v>
          </cell>
          <cell r="G2782">
            <v>9734000</v>
          </cell>
        </row>
        <row r="2783">
          <cell r="B2783" t="str">
            <v xml:space="preserve">    -     Uang Harian [2 ORG x 3 HR]</v>
          </cell>
          <cell r="D2783">
            <v>6</v>
          </cell>
          <cell r="E2783" t="str">
            <v>OH</v>
          </cell>
          <cell r="F2783">
            <v>410000</v>
          </cell>
          <cell r="G2783">
            <v>2460000</v>
          </cell>
        </row>
        <row r="2784">
          <cell r="B2784" t="str">
            <v xml:space="preserve">    -     Uang Penginapan Golongan IV [1 ORG x 2 HR]</v>
          </cell>
          <cell r="D2784">
            <v>2</v>
          </cell>
          <cell r="E2784" t="str">
            <v>OH</v>
          </cell>
          <cell r="F2784">
            <v>1344000</v>
          </cell>
          <cell r="G2784">
            <v>2688000</v>
          </cell>
        </row>
        <row r="2785">
          <cell r="B2785" t="str">
            <v xml:space="preserve">    -     Uang Penginapan Golongan III [1 ORG x 2 HR]</v>
          </cell>
          <cell r="D2785">
            <v>2</v>
          </cell>
          <cell r="E2785" t="str">
            <v>OH</v>
          </cell>
          <cell r="F2785">
            <v>704000</v>
          </cell>
          <cell r="G2785">
            <v>1408000</v>
          </cell>
        </row>
        <row r="2786">
          <cell r="B2786" t="str">
            <v xml:space="preserve">    -     Uang Taksi [2 ORG x 1 KL]</v>
          </cell>
          <cell r="D2786">
            <v>2</v>
          </cell>
          <cell r="E2786" t="str">
            <v>OK</v>
          </cell>
          <cell r="F2786">
            <v>1138000</v>
          </cell>
          <cell r="G2786">
            <v>2276000</v>
          </cell>
        </row>
        <row r="2787">
          <cell r="B2787" t="str">
            <v>&gt; Sulawesi Tengah</v>
          </cell>
          <cell r="G2787">
            <v>19390000</v>
          </cell>
        </row>
        <row r="2788">
          <cell r="B2788" t="str">
            <v xml:space="preserve">    -     Tiket [2 ORG x 1 KL]</v>
          </cell>
          <cell r="D2788">
            <v>2</v>
          </cell>
          <cell r="E2788" t="str">
            <v>OK</v>
          </cell>
          <cell r="F2788">
            <v>5113000</v>
          </cell>
          <cell r="G2788">
            <v>10226000</v>
          </cell>
        </row>
        <row r="2789">
          <cell r="B2789" t="str">
            <v xml:space="preserve">    -     Uang Harian [2 ORG x 3 HR]</v>
          </cell>
          <cell r="D2789">
            <v>6</v>
          </cell>
          <cell r="E2789" t="str">
            <v>OH</v>
          </cell>
          <cell r="F2789">
            <v>370000</v>
          </cell>
          <cell r="G2789">
            <v>2220000</v>
          </cell>
        </row>
        <row r="2790">
          <cell r="B2790" t="str">
            <v xml:space="preserve">    -     Uang Penginapan Golongan IV [1 ORG x 2 HR]</v>
          </cell>
          <cell r="D2790">
            <v>2</v>
          </cell>
          <cell r="E2790" t="str">
            <v>OH</v>
          </cell>
          <cell r="F2790">
            <v>1679000</v>
          </cell>
          <cell r="G2790">
            <v>3358000</v>
          </cell>
        </row>
        <row r="2791">
          <cell r="B2791" t="str">
            <v xml:space="preserve">    -     Uang Penginapan Golongan III [1 ORG x 2 HR]</v>
          </cell>
          <cell r="D2791">
            <v>2</v>
          </cell>
          <cell r="E2791" t="str">
            <v>OH</v>
          </cell>
          <cell r="F2791">
            <v>951000</v>
          </cell>
          <cell r="G2791">
            <v>1902000</v>
          </cell>
        </row>
        <row r="2792">
          <cell r="B2792" t="str">
            <v xml:space="preserve">    -     Uang Taksi [2 ORG x 1 KL]</v>
          </cell>
          <cell r="D2792">
            <v>2</v>
          </cell>
          <cell r="E2792" t="str">
            <v>OK</v>
          </cell>
          <cell r="F2792">
            <v>842000</v>
          </cell>
          <cell r="G2792">
            <v>1684000</v>
          </cell>
        </row>
        <row r="2793">
          <cell r="B2793" t="str">
            <v>&gt; Sulawesi Utara</v>
          </cell>
          <cell r="G2793">
            <v>18496000</v>
          </cell>
        </row>
        <row r="2794">
          <cell r="B2794" t="str">
            <v xml:space="preserve">    -     Tiket [2 ORG x 1 KL]</v>
          </cell>
          <cell r="D2794">
            <v>2</v>
          </cell>
          <cell r="E2794" t="str">
            <v>OK</v>
          </cell>
          <cell r="F2794">
            <v>5102000</v>
          </cell>
          <cell r="G2794">
            <v>10204000</v>
          </cell>
        </row>
        <row r="2795">
          <cell r="B2795" t="str">
            <v xml:space="preserve">    -     Uang Harian [2 ORG x 3 HR]</v>
          </cell>
          <cell r="D2795">
            <v>6</v>
          </cell>
          <cell r="E2795" t="str">
            <v>OH</v>
          </cell>
          <cell r="F2795">
            <v>370000</v>
          </cell>
          <cell r="G2795">
            <v>2220000</v>
          </cell>
        </row>
        <row r="2796">
          <cell r="B2796" t="str">
            <v xml:space="preserve">    -     Uang Penginapan Golongan IV [1 ORG x 2 HR]</v>
          </cell>
          <cell r="D2796">
            <v>2</v>
          </cell>
          <cell r="E2796" t="str">
            <v>OH</v>
          </cell>
          <cell r="F2796">
            <v>1270000</v>
          </cell>
          <cell r="G2796">
            <v>2540000</v>
          </cell>
        </row>
        <row r="2797">
          <cell r="B2797" t="str">
            <v xml:space="preserve">    -     Uang Penginapan Golongan III [1 ORG x 2 HR]</v>
          </cell>
          <cell r="D2797">
            <v>2</v>
          </cell>
          <cell r="E2797" t="str">
            <v>OH</v>
          </cell>
          <cell r="F2797">
            <v>978000</v>
          </cell>
          <cell r="G2797">
            <v>1956000</v>
          </cell>
        </row>
        <row r="2798">
          <cell r="B2798" t="str">
            <v xml:space="preserve">    -     Uang Taksi [2 ORG x 1 KL]</v>
          </cell>
          <cell r="D2798">
            <v>2</v>
          </cell>
          <cell r="E2798" t="str">
            <v>OK</v>
          </cell>
          <cell r="F2798">
            <v>788000</v>
          </cell>
          <cell r="G2798">
            <v>1576000</v>
          </cell>
        </row>
        <row r="2799">
          <cell r="B2799" t="str">
            <v>&gt; Sumatera Utara</v>
          </cell>
          <cell r="G2799">
            <v>15690000</v>
          </cell>
        </row>
        <row r="2800">
          <cell r="B2800" t="str">
            <v xml:space="preserve">    -     Tiket [2 ORG x 1 KL]</v>
          </cell>
          <cell r="D2800">
            <v>2</v>
          </cell>
          <cell r="E2800" t="str">
            <v>OK</v>
          </cell>
          <cell r="F2800">
            <v>3808000</v>
          </cell>
          <cell r="G2800">
            <v>7616000</v>
          </cell>
        </row>
        <row r="2801">
          <cell r="B2801" t="str">
            <v xml:space="preserve">    -     Uang Harian [2 ORG x 3 HR]</v>
          </cell>
          <cell r="D2801">
            <v>6</v>
          </cell>
          <cell r="E2801" t="str">
            <v>OH</v>
          </cell>
          <cell r="F2801">
            <v>370000</v>
          </cell>
          <cell r="G2801">
            <v>2220000</v>
          </cell>
        </row>
        <row r="2802">
          <cell r="B2802" t="str">
            <v xml:space="preserve">    -     Uang Penginapan Golongan IV [1 ORG x 2 HR]</v>
          </cell>
          <cell r="D2802">
            <v>2</v>
          </cell>
          <cell r="E2802" t="str">
            <v>OH</v>
          </cell>
          <cell r="F2802">
            <v>1100000</v>
          </cell>
          <cell r="G2802">
            <v>2200000</v>
          </cell>
        </row>
        <row r="2803">
          <cell r="B2803" t="str">
            <v xml:space="preserve">    -     Uang Penginapan Golongan III [1 ORG x 2 HR]</v>
          </cell>
          <cell r="D2803">
            <v>2</v>
          </cell>
          <cell r="E2803" t="str">
            <v>OH</v>
          </cell>
          <cell r="F2803">
            <v>699000</v>
          </cell>
          <cell r="G2803">
            <v>1398000</v>
          </cell>
        </row>
        <row r="2804">
          <cell r="B2804" t="str">
            <v xml:space="preserve">    -     Uang Taksi [2 ORG x 1 KL]</v>
          </cell>
          <cell r="D2804">
            <v>2</v>
          </cell>
          <cell r="E2804" t="str">
            <v>OK</v>
          </cell>
          <cell r="F2804">
            <v>1128000</v>
          </cell>
          <cell r="G2804">
            <v>2256000</v>
          </cell>
        </row>
        <row r="2805">
          <cell r="B2805" t="str">
            <v>&gt; Sumatera Barat</v>
          </cell>
          <cell r="G2805">
            <v>14076000</v>
          </cell>
        </row>
        <row r="2806">
          <cell r="B2806" t="str">
            <v xml:space="preserve">    -     Tiket [2 ORG x 1 KL]</v>
          </cell>
          <cell r="D2806">
            <v>2</v>
          </cell>
          <cell r="E2806" t="str">
            <v>OK</v>
          </cell>
          <cell r="F2806">
            <v>2952000</v>
          </cell>
          <cell r="G2806">
            <v>5904000</v>
          </cell>
        </row>
        <row r="2807">
          <cell r="B2807" t="str">
            <v xml:space="preserve">    -     Uang Harian [2 ORG x 3 HR]</v>
          </cell>
          <cell r="D2807">
            <v>6</v>
          </cell>
          <cell r="E2807" t="str">
            <v>OH</v>
          </cell>
          <cell r="F2807">
            <v>380000</v>
          </cell>
          <cell r="G2807">
            <v>2280000</v>
          </cell>
        </row>
        <row r="2808">
          <cell r="B2808" t="str">
            <v xml:space="preserve">    -     Uang Penginapan Golongan IV [1 ORG x 2 HR]</v>
          </cell>
          <cell r="D2808">
            <v>2</v>
          </cell>
          <cell r="E2808" t="str">
            <v>OH</v>
          </cell>
          <cell r="F2808">
            <v>1353000</v>
          </cell>
          <cell r="G2808">
            <v>2706000</v>
          </cell>
        </row>
        <row r="2809">
          <cell r="B2809" t="str">
            <v xml:space="preserve">    -     Uang Penginapan Golongan III [1 ORG x 2 HR]</v>
          </cell>
          <cell r="D2809">
            <v>2</v>
          </cell>
          <cell r="E2809" t="str">
            <v>OH</v>
          </cell>
          <cell r="F2809">
            <v>701000</v>
          </cell>
          <cell r="G2809">
            <v>1402000</v>
          </cell>
        </row>
        <row r="2810">
          <cell r="B2810" t="str">
            <v xml:space="preserve">    -     Uang Taksi [2 ORG x 1 KL]</v>
          </cell>
          <cell r="D2810">
            <v>2</v>
          </cell>
          <cell r="E2810" t="str">
            <v>OK</v>
          </cell>
          <cell r="F2810">
            <v>892000</v>
          </cell>
          <cell r="G2810">
            <v>1784000</v>
          </cell>
        </row>
        <row r="2811">
          <cell r="B2811" t="str">
            <v>&gt; Sumatera Selatan</v>
          </cell>
          <cell r="G2811">
            <v>14188000</v>
          </cell>
        </row>
        <row r="2812">
          <cell r="B2812" t="str">
            <v xml:space="preserve">    -     Tiket [2 ORG x 1 KL]</v>
          </cell>
          <cell r="D2812">
            <v>2</v>
          </cell>
          <cell r="E2812" t="str">
            <v>OK</v>
          </cell>
          <cell r="F2812">
            <v>2268000</v>
          </cell>
          <cell r="G2812">
            <v>4536000</v>
          </cell>
        </row>
        <row r="2813">
          <cell r="B2813" t="str">
            <v xml:space="preserve">    -     Uang Harian [2 ORG x 3 HR]</v>
          </cell>
          <cell r="D2813">
            <v>6</v>
          </cell>
          <cell r="E2813" t="str">
            <v>OH</v>
          </cell>
          <cell r="F2813">
            <v>380000</v>
          </cell>
          <cell r="G2813">
            <v>2280000</v>
          </cell>
        </row>
        <row r="2814">
          <cell r="B2814" t="str">
            <v xml:space="preserve">    -     Uang Penginapan Golongan IV [1 ORG x 2 HR]</v>
          </cell>
          <cell r="D2814">
            <v>2</v>
          </cell>
          <cell r="E2814" t="str">
            <v>OH</v>
          </cell>
          <cell r="F2814">
            <v>1955000</v>
          </cell>
          <cell r="G2814">
            <v>3910000</v>
          </cell>
        </row>
        <row r="2815">
          <cell r="B2815" t="str">
            <v xml:space="preserve">    -     Uang Penginapan Golongan III [1 ORG x 2 HR]</v>
          </cell>
          <cell r="D2815">
            <v>2</v>
          </cell>
          <cell r="E2815" t="str">
            <v>OH</v>
          </cell>
          <cell r="F2815">
            <v>861000</v>
          </cell>
          <cell r="G2815">
            <v>1722000</v>
          </cell>
        </row>
        <row r="2816">
          <cell r="B2816" t="str">
            <v xml:space="preserve">    -     Uang Taksi [2 ORG x 1 KL]</v>
          </cell>
          <cell r="D2816">
            <v>2</v>
          </cell>
          <cell r="E2816" t="str">
            <v>OK</v>
          </cell>
          <cell r="F2816">
            <v>870000</v>
          </cell>
          <cell r="G2816">
            <v>1740000</v>
          </cell>
        </row>
        <row r="2817">
          <cell r="B2817" t="str">
            <v>Belanja Perjalanan Dinas Dalam Kota</v>
          </cell>
          <cell r="G2817">
            <v>760000</v>
          </cell>
        </row>
        <row r="2818">
          <cell r="B2818" t="str">
            <v xml:space="preserve">    -     Uang Transport [2 ORG x 1 KL]</v>
          </cell>
          <cell r="D2818">
            <v>2</v>
          </cell>
          <cell r="E2818" t="str">
            <v>OK</v>
          </cell>
          <cell r="F2818">
            <v>170000</v>
          </cell>
          <cell r="G2818">
            <v>340000</v>
          </cell>
        </row>
        <row r="2819">
          <cell r="B2819" t="str">
            <v xml:space="preserve">    -     Uang Harian [2 ORG x 1 HR]</v>
          </cell>
          <cell r="D2819">
            <v>2</v>
          </cell>
          <cell r="E2819" t="str">
            <v>OH</v>
          </cell>
          <cell r="F2819">
            <v>210000</v>
          </cell>
          <cell r="G2819">
            <v>420000</v>
          </cell>
        </row>
        <row r="2820">
          <cell r="B2820" t="str">
            <v>Layanan Dukungan Manajemen Internal</v>
          </cell>
          <cell r="G2820">
            <v>4229592000</v>
          </cell>
        </row>
        <row r="2821">
          <cell r="B2821" t="str">
            <v>Layanan Umum</v>
          </cell>
          <cell r="G2821">
            <v>3354336000</v>
          </cell>
        </row>
        <row r="2822">
          <cell r="B2822" t="str">
            <v>Koordinasi penyelenggaraan ibadah haji</v>
          </cell>
          <cell r="G2822">
            <v>437628000</v>
          </cell>
        </row>
        <row r="2823">
          <cell r="B2823" t="str">
            <v>TU DITLOLA - Koordinasi dan Konsolidasi Pengelolaan Dana Haji dan Sistem Informasi Haji Terpadu</v>
          </cell>
          <cell r="G2823">
            <v>437628000</v>
          </cell>
        </row>
        <row r="2824">
          <cell r="B2824" t="str">
            <v>Belanja Perjalanan Dinas Biasa - Luar Negeri</v>
          </cell>
          <cell r="G2824">
            <v>437628000</v>
          </cell>
        </row>
        <row r="2825">
          <cell r="B2825" t="str">
            <v>- Tiket:</v>
          </cell>
          <cell r="G2825">
            <v>200000000</v>
          </cell>
        </row>
        <row r="2826">
          <cell r="B2826" t="str">
            <v>Direktur 1 ORG X 2 KL</v>
          </cell>
          <cell r="D2826">
            <v>2</v>
          </cell>
          <cell r="E2826" t="str">
            <v>OK</v>
          </cell>
          <cell r="F2826">
            <v>50000000</v>
          </cell>
          <cell r="G2826">
            <v>100000000</v>
          </cell>
        </row>
        <row r="2827">
          <cell r="B2827" t="str">
            <v>Pendamping 2 ORG X 2 KL</v>
          </cell>
          <cell r="D2827">
            <v>4</v>
          </cell>
          <cell r="E2827" t="str">
            <v>OK</v>
          </cell>
          <cell r="F2827">
            <v>25000000</v>
          </cell>
          <cell r="G2827">
            <v>100000000</v>
          </cell>
        </row>
        <row r="2828">
          <cell r="B2828" t="str">
            <v>- Uang Harian:</v>
          </cell>
          <cell r="G2828">
            <v>237628000</v>
          </cell>
        </row>
        <row r="2829">
          <cell r="B2829" t="str">
            <v>Direktur 1 ORG X 2 KL X 8 HR</v>
          </cell>
          <cell r="D2829">
            <v>16</v>
          </cell>
          <cell r="E2829" t="str">
            <v>OK</v>
          </cell>
          <cell r="F2829">
            <v>5572000</v>
          </cell>
          <cell r="G2829">
            <v>89152000</v>
          </cell>
        </row>
        <row r="2830">
          <cell r="B2830" t="str">
            <v>Direktur 1 ORG X 2 KL X 2 HR</v>
          </cell>
          <cell r="D2830">
            <v>4</v>
          </cell>
          <cell r="E2830" t="str">
            <v>OK</v>
          </cell>
          <cell r="F2830">
            <v>2229000</v>
          </cell>
          <cell r="G2830">
            <v>8916000</v>
          </cell>
        </row>
        <row r="2831">
          <cell r="B2831" t="str">
            <v>- Visa dan Asuransi Direktur 1 ORG X 2 KL</v>
          </cell>
          <cell r="D2831">
            <v>2</v>
          </cell>
          <cell r="E2831" t="str">
            <v>OK</v>
          </cell>
          <cell r="F2831">
            <v>3900000</v>
          </cell>
          <cell r="G2831">
            <v>7800000</v>
          </cell>
        </row>
        <row r="2832">
          <cell r="B2832" t="str">
            <v>Pendamping 2 ORG X 2 KL X 8 HR</v>
          </cell>
          <cell r="D2832">
            <v>32</v>
          </cell>
          <cell r="E2832" t="str">
            <v>OK</v>
          </cell>
          <cell r="F2832">
            <v>3300000</v>
          </cell>
          <cell r="G2832">
            <v>105600000</v>
          </cell>
        </row>
        <row r="2833">
          <cell r="B2833" t="str">
            <v>Pendamping 2 ORG X 2 KL X 2 HR</v>
          </cell>
          <cell r="D2833">
            <v>8</v>
          </cell>
          <cell r="E2833" t="str">
            <v>OK</v>
          </cell>
          <cell r="F2833">
            <v>1320000</v>
          </cell>
          <cell r="G2833">
            <v>10560000</v>
          </cell>
        </row>
        <row r="2834">
          <cell r="B2834" t="str">
            <v>- Visa dan Asuransi Pendamping 2 ORG X 2 KL</v>
          </cell>
          <cell r="D2834">
            <v>4</v>
          </cell>
          <cell r="E2834" t="str">
            <v>OK</v>
          </cell>
          <cell r="F2834">
            <v>3900000</v>
          </cell>
          <cell r="G2834">
            <v>15600000</v>
          </cell>
        </row>
        <row r="2835">
          <cell r="B2835" t="str">
            <v>Layanan Dukungan Manajemen Eselon II</v>
          </cell>
          <cell r="E2835" t="str">
            <v/>
          </cell>
          <cell r="G2835">
            <v>1900638000</v>
          </cell>
        </row>
        <row r="2836">
          <cell r="B2836" t="str">
            <v>TU DITLOLA - FGD Sosialisasi Regulasi Kebijakan Direktorat Pengelolaan Dana Haji</v>
          </cell>
          <cell r="G2836">
            <v>518748000</v>
          </cell>
        </row>
        <row r="2837">
          <cell r="B2837" t="str">
            <v>&lt;&lt; Jawa Timur - Surabaya</v>
          </cell>
          <cell r="G2837">
            <v>179623000</v>
          </cell>
        </row>
        <row r="2838">
          <cell r="B2838" t="str">
            <v>Belanja Bahan</v>
          </cell>
          <cell r="G2838">
            <v>10250000</v>
          </cell>
        </row>
        <row r="2839">
          <cell r="B2839" t="str">
            <v>-   Kebutuhan Peserta dan panitia (65 ORG X 1 KEG)</v>
          </cell>
          <cell r="D2839">
            <v>65</v>
          </cell>
          <cell r="E2839" t="str">
            <v>BUAH</v>
          </cell>
          <cell r="F2839">
            <v>150000</v>
          </cell>
          <cell r="G2839">
            <v>9750000</v>
          </cell>
        </row>
        <row r="2840">
          <cell r="B2840" t="str">
            <v>-  Spanduk atau Backdrop (1 BUAH X 1 KEG)</v>
          </cell>
          <cell r="D2840">
            <v>1</v>
          </cell>
          <cell r="E2840" t="str">
            <v>BUAH</v>
          </cell>
          <cell r="F2840">
            <v>500000</v>
          </cell>
          <cell r="G2840">
            <v>500000</v>
          </cell>
        </row>
        <row r="2841">
          <cell r="B2841" t="str">
            <v>Belanja Jasa Profesi</v>
          </cell>
          <cell r="G2841">
            <v>9800000</v>
          </cell>
        </row>
        <row r="2842">
          <cell r="B2842" t="str">
            <v xml:space="preserve">    -     Narasumber Es I (Kementerian Lainnya) (2 orang x 3 JPL)</v>
          </cell>
          <cell r="D2842">
            <v>6</v>
          </cell>
          <cell r="E2842" t="str">
            <v>OJ</v>
          </cell>
          <cell r="F2842">
            <v>1400000</v>
          </cell>
          <cell r="G2842">
            <v>8400000</v>
          </cell>
        </row>
        <row r="2843">
          <cell r="B2843" t="str">
            <v xml:space="preserve">    -     Moderator (2 orang x 1 KL)</v>
          </cell>
          <cell r="D2843">
            <v>2</v>
          </cell>
          <cell r="E2843" t="str">
            <v>KL</v>
          </cell>
          <cell r="F2843">
            <v>700000</v>
          </cell>
          <cell r="G2843">
            <v>1400000</v>
          </cell>
        </row>
        <row r="2844">
          <cell r="B2844" t="str">
            <v>Belanja Perjalanan Dinas Paket Meeting Luar Kota</v>
          </cell>
          <cell r="G2844">
            <v>104673000</v>
          </cell>
        </row>
        <row r="2845">
          <cell r="B2845" t="str">
            <v xml:space="preserve">    - Fullday Es II (3 ORG x 1 KL)</v>
          </cell>
          <cell r="D2845">
            <v>3</v>
          </cell>
          <cell r="E2845" t="str">
            <v>OH</v>
          </cell>
          <cell r="F2845">
            <v>623000</v>
          </cell>
          <cell r="G2845">
            <v>1869000</v>
          </cell>
        </row>
        <row r="2846">
          <cell r="B2846" t="str">
            <v xml:space="preserve">    - Fullday Panitia dan Peserta (62 ORG x 1 KL)</v>
          </cell>
          <cell r="D2846">
            <v>62</v>
          </cell>
          <cell r="E2846" t="str">
            <v>OH</v>
          </cell>
          <cell r="F2846">
            <v>408000</v>
          </cell>
          <cell r="G2846">
            <v>25296000</v>
          </cell>
        </row>
        <row r="2847">
          <cell r="B2847" t="str">
            <v xml:space="preserve">    - Fullday Narasumber dan Moderator (4 ORG x 1 KL)</v>
          </cell>
          <cell r="D2847">
            <v>4</v>
          </cell>
          <cell r="E2847" t="str">
            <v>OH</v>
          </cell>
          <cell r="F2847">
            <v>408000</v>
          </cell>
          <cell r="G2847">
            <v>1632000</v>
          </cell>
        </row>
        <row r="2848">
          <cell r="B2848" t="str">
            <v xml:space="preserve">    - Uang Harian Panitia dan Peserta (65 ORG X 1 HR)</v>
          </cell>
          <cell r="D2848">
            <v>65</v>
          </cell>
          <cell r="E2848" t="str">
            <v>OH</v>
          </cell>
          <cell r="F2848">
            <v>100000</v>
          </cell>
          <cell r="G2848">
            <v>6500000</v>
          </cell>
        </row>
        <row r="2849">
          <cell r="B2849" t="str">
            <v xml:space="preserve">    - Transport Panitia dan Peserta (56 ORG X 1 KL)</v>
          </cell>
          <cell r="D2849">
            <v>56</v>
          </cell>
          <cell r="E2849" t="str">
            <v>OK</v>
          </cell>
          <cell r="F2849">
            <v>978000</v>
          </cell>
          <cell r="G2849">
            <v>54768000</v>
          </cell>
        </row>
        <row r="2850">
          <cell r="B2850" t="str">
            <v xml:space="preserve">    - Transport Narasumber dan Moderator (4 ORG X 1 KL)</v>
          </cell>
          <cell r="D2850">
            <v>4</v>
          </cell>
          <cell r="E2850" t="str">
            <v>OK</v>
          </cell>
          <cell r="F2850">
            <v>978000</v>
          </cell>
          <cell r="G2850">
            <v>3912000</v>
          </cell>
        </row>
        <row r="2851">
          <cell r="B2851" t="str">
            <v xml:space="preserve">    -     Tiket Pesawat Narasumber dan Moderator PP (4 ORG X 1 KL)</v>
          </cell>
          <cell r="D2851">
            <v>4</v>
          </cell>
          <cell r="E2851" t="str">
            <v>OH</v>
          </cell>
          <cell r="F2851">
            <v>2674000</v>
          </cell>
          <cell r="G2851">
            <v>10696000</v>
          </cell>
        </row>
        <row r="2852">
          <cell r="B2852" t="str">
            <v>Belanja Perjalanan Dinas Biasa</v>
          </cell>
          <cell r="G2852">
            <v>54900000</v>
          </cell>
        </row>
        <row r="2853">
          <cell r="B2853" t="str">
            <v>Peserta Pusat :</v>
          </cell>
        </row>
        <row r="2854">
          <cell r="B2854" t="str">
            <v xml:space="preserve">    -     Uang Harian  (9 org x 2 HR)</v>
          </cell>
          <cell r="D2854">
            <v>18</v>
          </cell>
          <cell r="E2854" t="str">
            <v>OH</v>
          </cell>
          <cell r="F2854">
            <v>410000</v>
          </cell>
          <cell r="G2854">
            <v>7380000</v>
          </cell>
        </row>
        <row r="2855">
          <cell r="B2855" t="str">
            <v xml:space="preserve">    -     Uang Penginapan (9 org x 2 HR)</v>
          </cell>
          <cell r="D2855">
            <v>18</v>
          </cell>
          <cell r="E2855" t="str">
            <v>OH</v>
          </cell>
          <cell r="F2855">
            <v>814000</v>
          </cell>
          <cell r="G2855">
            <v>14652000</v>
          </cell>
        </row>
        <row r="2856">
          <cell r="B2856" t="str">
            <v xml:space="preserve">    -     Uang Taksi (9 org x 1 KL)</v>
          </cell>
          <cell r="D2856">
            <v>9</v>
          </cell>
          <cell r="E2856" t="str">
            <v>OH</v>
          </cell>
          <cell r="F2856">
            <v>978000</v>
          </cell>
          <cell r="G2856">
            <v>8802000</v>
          </cell>
        </row>
        <row r="2857">
          <cell r="B2857" t="str">
            <v xml:space="preserve">    -     Tiket Pesawat (9 org x 1 KL)</v>
          </cell>
          <cell r="D2857">
            <v>9</v>
          </cell>
          <cell r="E2857" t="str">
            <v>OH</v>
          </cell>
          <cell r="F2857">
            <v>2674000</v>
          </cell>
          <cell r="G2857">
            <v>24066000</v>
          </cell>
        </row>
        <row r="2858">
          <cell r="B2858" t="str">
            <v>&lt;&lt; Sumatera Utara - Medan</v>
          </cell>
          <cell r="G2858">
            <v>175518000</v>
          </cell>
        </row>
        <row r="2859">
          <cell r="B2859" t="str">
            <v>Belanja Bahan</v>
          </cell>
          <cell r="G2859">
            <v>8000000</v>
          </cell>
        </row>
        <row r="2860">
          <cell r="B2860" t="str">
            <v>-   Kebutuhan Peserta dan panitia (50 org X 1 KEG)</v>
          </cell>
          <cell r="D2860">
            <v>50</v>
          </cell>
          <cell r="E2860" t="str">
            <v>BUAH</v>
          </cell>
          <cell r="F2860">
            <v>150000</v>
          </cell>
          <cell r="G2860">
            <v>7500000</v>
          </cell>
        </row>
        <row r="2861">
          <cell r="B2861" t="str">
            <v>-  Spanduk atau Backdrop (1 BUAH X 1 KEG)</v>
          </cell>
          <cell r="D2861">
            <v>1</v>
          </cell>
          <cell r="E2861" t="str">
            <v>BUAH</v>
          </cell>
          <cell r="F2861">
            <v>500000</v>
          </cell>
          <cell r="G2861">
            <v>500000</v>
          </cell>
        </row>
        <row r="2862">
          <cell r="B2862" t="str">
            <v>Belanja Jasa Profesi</v>
          </cell>
          <cell r="G2862">
            <v>9800000</v>
          </cell>
        </row>
        <row r="2863">
          <cell r="B2863" t="str">
            <v xml:space="preserve">    -     Narasumber Es I (Kementerian Lainnya) (2 orang x 3 JPL)</v>
          </cell>
          <cell r="D2863">
            <v>6</v>
          </cell>
          <cell r="E2863" t="str">
            <v>OJ</v>
          </cell>
          <cell r="F2863">
            <v>1400000</v>
          </cell>
          <cell r="G2863">
            <v>8400000</v>
          </cell>
        </row>
        <row r="2864">
          <cell r="B2864" t="str">
            <v xml:space="preserve">    -     Moderator (2 orang x 1 KL)</v>
          </cell>
          <cell r="D2864">
            <v>2</v>
          </cell>
          <cell r="E2864" t="str">
            <v>KL</v>
          </cell>
          <cell r="F2864">
            <v>700000</v>
          </cell>
          <cell r="G2864">
            <v>1400000</v>
          </cell>
        </row>
        <row r="2865">
          <cell r="B2865" t="str">
            <v>Belanja Perjalanan Dinas Paket Meeting Luar Kota</v>
          </cell>
          <cell r="G2865">
            <v>94052000</v>
          </cell>
        </row>
        <row r="2866">
          <cell r="B2866" t="str">
            <v xml:space="preserve">    - Fullday Es II (3 ORG x 1 KL)</v>
          </cell>
          <cell r="D2866">
            <v>3</v>
          </cell>
          <cell r="E2866" t="str">
            <v>OH</v>
          </cell>
          <cell r="F2866">
            <v>511000</v>
          </cell>
          <cell r="G2866">
            <v>1533000</v>
          </cell>
        </row>
        <row r="2867">
          <cell r="B2867" t="str">
            <v xml:space="preserve">    - Fullday Panitia dan Peserta 47 ORG x 1 KL</v>
          </cell>
          <cell r="D2867">
            <v>47</v>
          </cell>
          <cell r="E2867" t="str">
            <v>OH</v>
          </cell>
          <cell r="F2867">
            <v>427000</v>
          </cell>
          <cell r="G2867">
            <v>20069000</v>
          </cell>
        </row>
        <row r="2868">
          <cell r="B2868" t="str">
            <v xml:space="preserve">    - Fullday Narasumber dan Moderator 4 ORG x 1 KL</v>
          </cell>
          <cell r="D2868">
            <v>4</v>
          </cell>
          <cell r="E2868" t="str">
            <v>OH</v>
          </cell>
          <cell r="F2868">
            <v>427000</v>
          </cell>
          <cell r="G2868">
            <v>1708000</v>
          </cell>
        </row>
        <row r="2869">
          <cell r="B2869" t="str">
            <v xml:space="preserve">    - Uang Harian Panitia dan Peserta 50 ORG X 1 HR</v>
          </cell>
          <cell r="D2869">
            <v>50</v>
          </cell>
          <cell r="E2869" t="str">
            <v>OH</v>
          </cell>
          <cell r="F2869">
            <v>95000</v>
          </cell>
          <cell r="G2869">
            <v>4750000</v>
          </cell>
        </row>
        <row r="2870">
          <cell r="B2870" t="str">
            <v xml:space="preserve">    - Transport Panitia dan Peserta 41 ORG X 1 KL</v>
          </cell>
          <cell r="D2870">
            <v>41</v>
          </cell>
          <cell r="E2870" t="str">
            <v>OK</v>
          </cell>
          <cell r="F2870">
            <v>1128000</v>
          </cell>
          <cell r="G2870">
            <v>46248000</v>
          </cell>
        </row>
        <row r="2871">
          <cell r="B2871" t="str">
            <v xml:space="preserve">    - Transport Narasumber dan Moderator 4 ORG X 1 KL</v>
          </cell>
          <cell r="D2871">
            <v>4</v>
          </cell>
          <cell r="E2871" t="str">
            <v>OK</v>
          </cell>
          <cell r="F2871">
            <v>1128000</v>
          </cell>
          <cell r="G2871">
            <v>4512000</v>
          </cell>
        </row>
        <row r="2872">
          <cell r="B2872" t="str">
            <v xml:space="preserve">    -     Tiket Pesawat Narasumber dan Moderator PP 4 ORG X 1 KL</v>
          </cell>
          <cell r="D2872">
            <v>4</v>
          </cell>
          <cell r="E2872" t="str">
            <v>OH</v>
          </cell>
          <cell r="F2872">
            <v>3808000</v>
          </cell>
          <cell r="G2872">
            <v>15232000</v>
          </cell>
        </row>
        <row r="2873">
          <cell r="B2873" t="str">
            <v>Belanja Perjalanan Dinas Biasa</v>
          </cell>
          <cell r="G2873">
            <v>63666000</v>
          </cell>
        </row>
        <row r="2874">
          <cell r="B2874" t="str">
            <v>Tim Advanced (Panitia) :</v>
          </cell>
        </row>
        <row r="2875">
          <cell r="B2875" t="str">
            <v xml:space="preserve">    -     Uang Harian  9 org x 2 HR</v>
          </cell>
          <cell r="D2875">
            <v>18</v>
          </cell>
          <cell r="E2875" t="str">
            <v>OH</v>
          </cell>
          <cell r="F2875">
            <v>370000</v>
          </cell>
          <cell r="G2875">
            <v>6660000</v>
          </cell>
        </row>
        <row r="2876">
          <cell r="B2876" t="str">
            <v xml:space="preserve">    -     Uang Penginapan  9 org x 2 HR</v>
          </cell>
          <cell r="D2876">
            <v>18</v>
          </cell>
          <cell r="E2876" t="str">
            <v>OH</v>
          </cell>
          <cell r="F2876">
            <v>699000</v>
          </cell>
          <cell r="G2876">
            <v>12582000</v>
          </cell>
        </row>
        <row r="2877">
          <cell r="B2877" t="str">
            <v xml:space="preserve">    -     Uang Taksi  9 org x 1 KL</v>
          </cell>
          <cell r="D2877">
            <v>9</v>
          </cell>
          <cell r="E2877" t="str">
            <v>OH</v>
          </cell>
          <cell r="F2877">
            <v>1128000</v>
          </cell>
          <cell r="G2877">
            <v>10152000</v>
          </cell>
        </row>
        <row r="2878">
          <cell r="B2878" t="str">
            <v xml:space="preserve">    -     Tiket Pesawat PP 9 org x 1 KL</v>
          </cell>
          <cell r="D2878">
            <v>9</v>
          </cell>
          <cell r="E2878" t="str">
            <v>OH</v>
          </cell>
          <cell r="F2878">
            <v>3808000</v>
          </cell>
          <cell r="G2878">
            <v>34272000</v>
          </cell>
        </row>
        <row r="2879">
          <cell r="B2879" t="str">
            <v>&lt;&lt; Sulawesi Selatan - Makassar</v>
          </cell>
          <cell r="G2879">
            <v>163607000</v>
          </cell>
        </row>
        <row r="2880">
          <cell r="B2880" t="str">
            <v>Belanja Bahan</v>
          </cell>
          <cell r="G2880">
            <v>8000000</v>
          </cell>
        </row>
        <row r="2881">
          <cell r="B2881" t="str">
            <v>-   Kebutuhan Peserta dan panitia 50 org</v>
          </cell>
          <cell r="D2881">
            <v>50</v>
          </cell>
          <cell r="E2881" t="str">
            <v>BUAH</v>
          </cell>
          <cell r="F2881">
            <v>150000</v>
          </cell>
          <cell r="G2881">
            <v>7500000</v>
          </cell>
        </row>
        <row r="2882">
          <cell r="B2882" t="str">
            <v>-  Spanduk atau Backdrop (1 BUAH X 1 KEG)</v>
          </cell>
          <cell r="D2882">
            <v>1</v>
          </cell>
          <cell r="E2882" t="str">
            <v>BUAH</v>
          </cell>
          <cell r="F2882">
            <v>500000</v>
          </cell>
          <cell r="G2882">
            <v>500000</v>
          </cell>
        </row>
        <row r="2883">
          <cell r="B2883" t="str">
            <v>Belanja Jasa Profesi</v>
          </cell>
          <cell r="G2883">
            <v>9800000</v>
          </cell>
        </row>
        <row r="2884">
          <cell r="B2884" t="str">
            <v xml:space="preserve">    -     Narasumber Es I (Kementerian Lainnya) (2 orang x 3 JPL)</v>
          </cell>
          <cell r="D2884">
            <v>6</v>
          </cell>
          <cell r="E2884" t="str">
            <v>OJ</v>
          </cell>
          <cell r="F2884">
            <v>1400000</v>
          </cell>
          <cell r="G2884">
            <v>8400000</v>
          </cell>
        </row>
        <row r="2885">
          <cell r="B2885" t="str">
            <v xml:space="preserve">    -     Moderator (2 orang x 1 KL)</v>
          </cell>
          <cell r="D2885">
            <v>2</v>
          </cell>
          <cell r="E2885" t="str">
            <v>KL</v>
          </cell>
          <cell r="F2885">
            <v>700000</v>
          </cell>
          <cell r="G2885">
            <v>1400000</v>
          </cell>
        </row>
        <row r="2886">
          <cell r="B2886" t="str">
            <v>Belanja Perjalanan Dinas Paket Meeting Luar Kota</v>
          </cell>
          <cell r="G2886">
            <v>82222000</v>
          </cell>
        </row>
        <row r="2887">
          <cell r="B2887" t="str">
            <v xml:space="preserve">    - Fullday Es II (3 ORG x 1 KL)</v>
          </cell>
          <cell r="D2887">
            <v>3</v>
          </cell>
          <cell r="E2887" t="str">
            <v>OH</v>
          </cell>
          <cell r="F2887">
            <v>513000</v>
          </cell>
          <cell r="G2887">
            <v>1539000</v>
          </cell>
        </row>
        <row r="2888">
          <cell r="B2888" t="str">
            <v xml:space="preserve">    - Fullday Panitia dan Peserta 47 ORG x 1 KL</v>
          </cell>
          <cell r="D2888">
            <v>47</v>
          </cell>
          <cell r="E2888" t="str">
            <v>OH</v>
          </cell>
          <cell r="F2888">
            <v>397000</v>
          </cell>
          <cell r="G2888">
            <v>18659000</v>
          </cell>
        </row>
        <row r="2889">
          <cell r="B2889" t="str">
            <v xml:space="preserve">    - Fullday Narasumber dan Moderator 4 ORG x 1 KL</v>
          </cell>
          <cell r="D2889">
            <v>4</v>
          </cell>
          <cell r="E2889" t="str">
            <v>OH</v>
          </cell>
          <cell r="F2889">
            <v>397000</v>
          </cell>
          <cell r="G2889">
            <v>1588000</v>
          </cell>
        </row>
        <row r="2890">
          <cell r="B2890" t="str">
            <v xml:space="preserve">    - Uang Harian Panitia dan Peserta 50 ORG X 1 HR </v>
          </cell>
          <cell r="D2890">
            <v>50</v>
          </cell>
          <cell r="E2890" t="str">
            <v>OH</v>
          </cell>
          <cell r="F2890">
            <v>105000</v>
          </cell>
          <cell r="G2890">
            <v>5250000</v>
          </cell>
        </row>
        <row r="2891">
          <cell r="B2891" t="str">
            <v xml:space="preserve">    - Transport Panitia dan Peserta 41 ORG X 1 KL</v>
          </cell>
          <cell r="D2891">
            <v>41</v>
          </cell>
          <cell r="E2891" t="str">
            <v>OK</v>
          </cell>
          <cell r="F2891">
            <v>886000</v>
          </cell>
          <cell r="G2891">
            <v>36326000</v>
          </cell>
        </row>
        <row r="2892">
          <cell r="B2892" t="str">
            <v xml:space="preserve">    - Transport Narasumber dan Moderator 4 ORG X 1 KL</v>
          </cell>
          <cell r="D2892">
            <v>4</v>
          </cell>
          <cell r="E2892" t="str">
            <v>OK</v>
          </cell>
          <cell r="F2892">
            <v>886000</v>
          </cell>
          <cell r="G2892">
            <v>3544000</v>
          </cell>
        </row>
        <row r="2893">
          <cell r="B2893" t="str">
            <v xml:space="preserve">    -     Tiket Pesawat Narasumber dan Moderator PP 4 org</v>
          </cell>
          <cell r="D2893">
            <v>4</v>
          </cell>
          <cell r="E2893" t="str">
            <v>OH</v>
          </cell>
          <cell r="F2893">
            <v>3829000</v>
          </cell>
          <cell r="G2893">
            <v>15316000</v>
          </cell>
        </row>
        <row r="2894">
          <cell r="B2894" t="str">
            <v>Belanja Perjalanan Dinas Biasa</v>
          </cell>
          <cell r="G2894">
            <v>63585000</v>
          </cell>
        </row>
        <row r="2895">
          <cell r="B2895" t="str">
            <v>Tim Advanced (Panitia) :</v>
          </cell>
        </row>
        <row r="2896">
          <cell r="B2896" t="str">
            <v xml:space="preserve">    -     Uang Harian 9 org x 2 HR</v>
          </cell>
          <cell r="D2896">
            <v>18</v>
          </cell>
          <cell r="E2896" t="str">
            <v>OH</v>
          </cell>
          <cell r="F2896">
            <v>430000</v>
          </cell>
          <cell r="G2896">
            <v>7740000</v>
          </cell>
        </row>
        <row r="2897">
          <cell r="B2897" t="str">
            <v xml:space="preserve">    -     Uang Penginapan  9 org x 2 HR</v>
          </cell>
          <cell r="D2897">
            <v>18</v>
          </cell>
          <cell r="E2897" t="str">
            <v>OH</v>
          </cell>
          <cell r="F2897">
            <v>745000</v>
          </cell>
          <cell r="G2897">
            <v>13410000</v>
          </cell>
        </row>
        <row r="2898">
          <cell r="B2898" t="str">
            <v xml:space="preserve">    -     Uang Taksi  9 org x 1 KL</v>
          </cell>
          <cell r="D2898">
            <v>9</v>
          </cell>
          <cell r="E2898" t="str">
            <v>OH</v>
          </cell>
          <cell r="F2898">
            <v>886000</v>
          </cell>
          <cell r="G2898">
            <v>7974000</v>
          </cell>
        </row>
        <row r="2899">
          <cell r="B2899" t="str">
            <v xml:space="preserve">    -     Tiket Pesawat PP 9 org x 1 KL</v>
          </cell>
          <cell r="D2899">
            <v>9</v>
          </cell>
          <cell r="E2899" t="str">
            <v>OH</v>
          </cell>
          <cell r="F2899">
            <v>3829000</v>
          </cell>
          <cell r="G2899">
            <v>34461000</v>
          </cell>
        </row>
        <row r="2900">
          <cell r="B2900" t="str">
            <v>TU DITLOLA - Penyelesaian Tindak Lanjut Temuan Hasil Pemeriksaan pada Direktorat Pengelolaan Dana Haji dan SIHDU</v>
          </cell>
          <cell r="G2900">
            <v>281172000</v>
          </cell>
        </row>
        <row r="2901">
          <cell r="B2901" t="str">
            <v>Belanja Bahan</v>
          </cell>
          <cell r="G2901">
            <v>13000000</v>
          </cell>
        </row>
        <row r="2902">
          <cell r="B2902" t="str">
            <v>-  Spanduk atau Backdrop (1 BUAH X 2 KEG)</v>
          </cell>
          <cell r="D2902">
            <v>2</v>
          </cell>
          <cell r="E2902" t="str">
            <v>BUAH</v>
          </cell>
          <cell r="F2902">
            <v>500000</v>
          </cell>
          <cell r="G2902">
            <v>1000000</v>
          </cell>
        </row>
        <row r="2903">
          <cell r="B2903" t="str">
            <v>-   Kebutuhan Peserta dan panitia (40 ORG x 2 KEG)</v>
          </cell>
          <cell r="D2903">
            <v>80</v>
          </cell>
          <cell r="E2903" t="str">
            <v>BUAH</v>
          </cell>
          <cell r="F2903">
            <v>150000</v>
          </cell>
          <cell r="G2903">
            <v>12000000</v>
          </cell>
        </row>
        <row r="2904">
          <cell r="B2904" t="str">
            <v>Belanja Perlanan Dinas Paket Meeting Luar Kota</v>
          </cell>
          <cell r="G2904">
            <v>253372000</v>
          </cell>
        </row>
        <row r="2905">
          <cell r="B2905" t="str">
            <v>&gt; Fullboard - Jawa Barat</v>
          </cell>
        </row>
        <row r="2906">
          <cell r="B2906" t="str">
            <v xml:space="preserve">    - Fullboard Panitia dan Peserta Direktorat 39 ORG x 2 HR x 2 KEG</v>
          </cell>
          <cell r="D2906">
            <v>156</v>
          </cell>
          <cell r="E2906" t="str">
            <v>OH</v>
          </cell>
          <cell r="F2906">
            <v>931000</v>
          </cell>
          <cell r="G2906">
            <v>145236000</v>
          </cell>
        </row>
        <row r="2907">
          <cell r="B2907" t="str">
            <v xml:space="preserve">    - Fullboard Peserta Eselon II 1 ORG X 2 HR X 2 KEG</v>
          </cell>
          <cell r="D2907">
            <v>4</v>
          </cell>
          <cell r="E2907" t="str">
            <v>OH</v>
          </cell>
          <cell r="F2907">
            <v>1110000</v>
          </cell>
          <cell r="G2907">
            <v>4440000</v>
          </cell>
        </row>
        <row r="2908">
          <cell r="B2908" t="str">
            <v xml:space="preserve">    - Fullboard Narasumber dan Moderator 4 ORG x 2 HR x 2 KEG</v>
          </cell>
          <cell r="D2908">
            <v>16</v>
          </cell>
          <cell r="E2908" t="str">
            <v>OH</v>
          </cell>
          <cell r="F2908">
            <v>931000</v>
          </cell>
          <cell r="G2908">
            <v>14896000</v>
          </cell>
        </row>
        <row r="2909">
          <cell r="B2909" t="str">
            <v xml:space="preserve">    - Transport Panitia dan Peserta 40 ORG x 1 KL x 2 KEG</v>
          </cell>
          <cell r="D2909">
            <v>80</v>
          </cell>
          <cell r="E2909" t="str">
            <v>OK</v>
          </cell>
          <cell r="F2909">
            <v>600000</v>
          </cell>
          <cell r="G2909">
            <v>48000000</v>
          </cell>
        </row>
        <row r="2910">
          <cell r="B2910" t="str">
            <v xml:space="preserve">    - Transport Narasumber dan Moderator 4 ORG X 1 KL x 2 KEG</v>
          </cell>
          <cell r="D2910">
            <v>8</v>
          </cell>
          <cell r="E2910" t="str">
            <v>OK</v>
          </cell>
          <cell r="F2910">
            <v>600000</v>
          </cell>
          <cell r="G2910">
            <v>4800000</v>
          </cell>
        </row>
        <row r="2911">
          <cell r="B2911" t="str">
            <v xml:space="preserve">    - Uang Harian Panitia dan Peserta 40 ORG X 3 HR X 2 KEG</v>
          </cell>
          <cell r="D2911">
            <v>240</v>
          </cell>
          <cell r="E2911" t="str">
            <v>OH</v>
          </cell>
          <cell r="F2911">
            <v>150000</v>
          </cell>
          <cell r="G2911">
            <v>36000000</v>
          </cell>
        </row>
        <row r="2912">
          <cell r="B2912" t="str">
            <v>Belanja Jasa Profesi</v>
          </cell>
          <cell r="G2912">
            <v>14800000</v>
          </cell>
        </row>
        <row r="2913">
          <cell r="B2913" t="str">
            <v>-   Narasumber Es II (Kementerian Lainnya) (2 ORG x 3 JPL x 2 KEG)</v>
          </cell>
          <cell r="D2913">
            <v>12</v>
          </cell>
          <cell r="E2913" t="str">
            <v>OK</v>
          </cell>
          <cell r="F2913">
            <v>1000000</v>
          </cell>
          <cell r="G2913">
            <v>12000000</v>
          </cell>
        </row>
        <row r="2914">
          <cell r="B2914" t="str">
            <v>-   Moderator (2 ORG x 1 KL x 2 KEG)</v>
          </cell>
          <cell r="D2914">
            <v>4</v>
          </cell>
          <cell r="E2914" t="str">
            <v>KL</v>
          </cell>
          <cell r="F2914">
            <v>700000</v>
          </cell>
          <cell r="G2914">
            <v>2800000</v>
          </cell>
        </row>
        <row r="2915">
          <cell r="B2915" t="str">
            <v>TU DITLOLA - Penyusunan Anggaran dan Program Kerja Direktorat Pengelolaan Dana Haji dan SIHDU</v>
          </cell>
          <cell r="G2915">
            <v>155210000</v>
          </cell>
        </row>
        <row r="2916">
          <cell r="B2916" t="str">
            <v>&gt;&gt; Evaluasi Penyerapan Anggaran Tahun 2024 dan Persiapan Pelaksanaan Anggaran 2025</v>
          </cell>
        </row>
        <row r="2917">
          <cell r="B2917" t="str">
            <v>Belanja Perjalanan Dinas Biasa</v>
          </cell>
          <cell r="G2917">
            <v>65240000</v>
          </cell>
        </row>
        <row r="2918">
          <cell r="B2918" t="str">
            <v>&gt; Jawa Barat</v>
          </cell>
        </row>
        <row r="2919">
          <cell r="B2919" t="str">
            <v xml:space="preserve">    -     Transport  (20 orang x 1 KL)</v>
          </cell>
          <cell r="D2919">
            <v>20</v>
          </cell>
          <cell r="E2919" t="str">
            <v>0K</v>
          </cell>
          <cell r="F2919">
            <v>600000</v>
          </cell>
          <cell r="G2919">
            <v>12000000</v>
          </cell>
        </row>
        <row r="2920">
          <cell r="B2920" t="str">
            <v xml:space="preserve">    -     Uang Penginapan (20 Orang x 2 Hari)</v>
          </cell>
          <cell r="D2920">
            <v>40</v>
          </cell>
          <cell r="E2920" t="str">
            <v>OH</v>
          </cell>
          <cell r="F2920">
            <v>686000</v>
          </cell>
          <cell r="G2920">
            <v>27440000</v>
          </cell>
        </row>
        <row r="2921">
          <cell r="B2921" t="str">
            <v xml:space="preserve">    -     Uang Harian (20 Orang x 3 Hari)</v>
          </cell>
          <cell r="D2921">
            <v>60</v>
          </cell>
          <cell r="E2921" t="str">
            <v>OHK</v>
          </cell>
          <cell r="F2921">
            <v>430000</v>
          </cell>
          <cell r="G2921">
            <v>25800000</v>
          </cell>
        </row>
        <row r="2922">
          <cell r="B2922" t="str">
            <v>&gt;&gt; Penyusunan Anggaran dan Program Kerja Tahun 2025</v>
          </cell>
        </row>
        <row r="2923">
          <cell r="B2923" t="str">
            <v>Belanja Perjalanan Dinas Dalam Kota</v>
          </cell>
          <cell r="G2923">
            <v>41040000</v>
          </cell>
        </row>
        <row r="2924">
          <cell r="B2924" t="str">
            <v>- Transport (6 org x 6 kali X 3 HR)</v>
          </cell>
          <cell r="D2924">
            <v>108</v>
          </cell>
          <cell r="E2924" t="str">
            <v>kl</v>
          </cell>
          <cell r="F2924">
            <v>170000</v>
          </cell>
          <cell r="G2924">
            <v>18360000</v>
          </cell>
        </row>
        <row r="2925">
          <cell r="B2925" t="str">
            <v>- Uang harian (6 org x 6 Kali X 3 HR)</v>
          </cell>
          <cell r="D2925">
            <v>108</v>
          </cell>
          <cell r="E2925" t="str">
            <v>kl</v>
          </cell>
          <cell r="F2925">
            <v>210000</v>
          </cell>
          <cell r="G2925">
            <v>22680000</v>
          </cell>
        </row>
        <row r="2926">
          <cell r="B2926" t="str">
            <v>&gt;&gt; Penyusunan Anggaran dan Program Kerja Tahun 2026</v>
          </cell>
        </row>
        <row r="2927">
          <cell r="B2927" t="str">
            <v>Belanja Perjalanan Dinas Biasa</v>
          </cell>
          <cell r="G2927">
            <v>48930000</v>
          </cell>
        </row>
        <row r="2928">
          <cell r="B2928" t="str">
            <v>&gt; Jawa Barat</v>
          </cell>
        </row>
        <row r="2929">
          <cell r="B2929" t="str">
            <v xml:space="preserve">    -     Transport  (15 orang x 1 KL)</v>
          </cell>
          <cell r="D2929">
            <v>15</v>
          </cell>
          <cell r="E2929" t="str">
            <v>0K</v>
          </cell>
          <cell r="F2929">
            <v>600000</v>
          </cell>
          <cell r="G2929">
            <v>9000000</v>
          </cell>
        </row>
        <row r="2930">
          <cell r="B2930" t="str">
            <v xml:space="preserve">    -     Uang Penginapan (15 Orang x 2 Hari)</v>
          </cell>
          <cell r="D2930">
            <v>30</v>
          </cell>
          <cell r="E2930" t="str">
            <v>OH</v>
          </cell>
          <cell r="F2930">
            <v>686000</v>
          </cell>
          <cell r="G2930">
            <v>20580000</v>
          </cell>
        </row>
        <row r="2931">
          <cell r="B2931" t="str">
            <v xml:space="preserve">    -     Uang Harian (15 Orang x 3 Hari)</v>
          </cell>
          <cell r="D2931">
            <v>45</v>
          </cell>
          <cell r="E2931" t="str">
            <v>OHK</v>
          </cell>
          <cell r="F2931">
            <v>430000</v>
          </cell>
          <cell r="G2931">
            <v>19350000</v>
          </cell>
        </row>
        <row r="2932">
          <cell r="B2932" t="str">
            <v>TU DITLOLA - Penyusunan E-Kinerja Pegawai Direktorat Pengelolaan Dana Haji dan SIHDU Tahun 2024</v>
          </cell>
          <cell r="G2932">
            <v>88900000</v>
          </cell>
        </row>
        <row r="2933">
          <cell r="B2933" t="str">
            <v>Belanja Perjalanan Dinas Paket Meeting Dalam Kota</v>
          </cell>
          <cell r="G2933">
            <v>81500000</v>
          </cell>
        </row>
        <row r="2934">
          <cell r="B2934" t="str">
            <v>&gt;&gt; Jakarta</v>
          </cell>
        </row>
        <row r="2935">
          <cell r="B2935" t="str">
            <v xml:space="preserve">    - Fullboard Peserta (49 ORG x 1 HR) </v>
          </cell>
          <cell r="D2935">
            <v>49</v>
          </cell>
          <cell r="E2935" t="str">
            <v>OH</v>
          </cell>
          <cell r="F2935">
            <v>1197000</v>
          </cell>
          <cell r="G2935">
            <v>58653000</v>
          </cell>
        </row>
        <row r="2936">
          <cell r="B2936" t="str">
            <v xml:space="preserve">    - Fullboard Es II (1 ORG x 1 HR) </v>
          </cell>
          <cell r="D2936">
            <v>1</v>
          </cell>
          <cell r="E2936" t="str">
            <v>OH</v>
          </cell>
          <cell r="F2936">
            <v>1347000</v>
          </cell>
          <cell r="G2936">
            <v>1347000</v>
          </cell>
        </row>
        <row r="2937">
          <cell r="B2937" t="str">
            <v xml:space="preserve">    - Uang Harian Panitia dan Peserta (50 ORG X 2 HR)</v>
          </cell>
          <cell r="D2937">
            <v>100</v>
          </cell>
          <cell r="E2937" t="str">
            <v>OH</v>
          </cell>
          <cell r="F2937">
            <v>130000</v>
          </cell>
          <cell r="G2937">
            <v>13000000</v>
          </cell>
        </row>
        <row r="2938">
          <cell r="B2938" t="str">
            <v xml:space="preserve">    - Transport Peserta (50 ORG X 1 KL)</v>
          </cell>
          <cell r="D2938">
            <v>50</v>
          </cell>
          <cell r="E2938" t="str">
            <v>OK</v>
          </cell>
          <cell r="F2938">
            <v>170000</v>
          </cell>
          <cell r="G2938">
            <v>8500000</v>
          </cell>
        </row>
        <row r="2939">
          <cell r="B2939" t="str">
            <v>Belanja Jasa Profesi</v>
          </cell>
          <cell r="G2939">
            <v>7400000</v>
          </cell>
        </row>
        <row r="2940">
          <cell r="B2940" t="str">
            <v>-   Narasumber Es II (Kementerian Lainnya) (2 ORG x 3 JPL)</v>
          </cell>
          <cell r="D2940">
            <v>6</v>
          </cell>
          <cell r="E2940" t="str">
            <v>OK</v>
          </cell>
          <cell r="F2940">
            <v>1000000</v>
          </cell>
          <cell r="G2940">
            <v>6000000</v>
          </cell>
        </row>
        <row r="2941">
          <cell r="B2941" t="str">
            <v>-   Moderator (2 ORG x 1 KL)</v>
          </cell>
          <cell r="D2941">
            <v>2</v>
          </cell>
          <cell r="E2941" t="str">
            <v>KL</v>
          </cell>
          <cell r="F2941">
            <v>700000</v>
          </cell>
          <cell r="G2941">
            <v>1400000</v>
          </cell>
        </row>
        <row r="2942">
          <cell r="B2942" t="str">
            <v>TU DITLOLA - Rekonsiliasi Triwulanan Realisasi Anggaran dan Rencana Penarikan Dana Anggaran DIPA Direktorat Pengelolaan Dana Haji dan SIHDU</v>
          </cell>
          <cell r="G2942">
            <v>130480000</v>
          </cell>
        </row>
        <row r="2943">
          <cell r="B2943" t="str">
            <v>Belanja Perjalanan Dinas Biasa</v>
          </cell>
          <cell r="G2943">
            <v>130480000</v>
          </cell>
        </row>
        <row r="2944">
          <cell r="B2944" t="str">
            <v>&gt; Jawa Barat</v>
          </cell>
        </row>
        <row r="2945">
          <cell r="B2945" t="str">
            <v xml:space="preserve">    -     Transport (10 ORG x 1 KL) X 4 KL</v>
          </cell>
          <cell r="D2945">
            <v>40</v>
          </cell>
          <cell r="E2945" t="str">
            <v>0K</v>
          </cell>
          <cell r="F2945">
            <v>600000</v>
          </cell>
          <cell r="G2945">
            <v>24000000</v>
          </cell>
        </row>
        <row r="2946">
          <cell r="B2946" t="str">
            <v xml:space="preserve">    -     Uang Penginapan (10 ORG x 2 Hari) X 4 KL</v>
          </cell>
          <cell r="D2946">
            <v>80</v>
          </cell>
          <cell r="E2946" t="str">
            <v>OH</v>
          </cell>
          <cell r="F2946">
            <v>686000</v>
          </cell>
          <cell r="G2946">
            <v>54880000</v>
          </cell>
        </row>
        <row r="2947">
          <cell r="B2947" t="str">
            <v xml:space="preserve">    -     Uang Harian (10 ORG x 3 Hari) X 4 KL</v>
          </cell>
          <cell r="D2947">
            <v>120</v>
          </cell>
          <cell r="E2947" t="str">
            <v>OHK</v>
          </cell>
          <cell r="F2947">
            <v>430000</v>
          </cell>
          <cell r="G2947">
            <v>51600000</v>
          </cell>
        </row>
        <row r="2948">
          <cell r="B2948" t="str">
            <v>TU DITLOLA - Evaluasi Layanan dan Peningkatan SDM Direktorat Pengelolaan Dana Haji dan SIHDU</v>
          </cell>
          <cell r="G2948">
            <v>549102000</v>
          </cell>
        </row>
        <row r="2949">
          <cell r="B2949" t="str">
            <v>Belanja Bahan</v>
          </cell>
          <cell r="G2949">
            <v>14600000</v>
          </cell>
        </row>
        <row r="2950">
          <cell r="B2950" t="str">
            <v>-   Kebutuhan Peserta dan panitia (70 ORG x 1 KEG)</v>
          </cell>
          <cell r="D2950">
            <v>70</v>
          </cell>
          <cell r="E2950" t="str">
            <v>BUAH</v>
          </cell>
          <cell r="F2950">
            <v>200000</v>
          </cell>
          <cell r="G2950">
            <v>14000000</v>
          </cell>
        </row>
        <row r="2951">
          <cell r="B2951" t="str">
            <v>-  Spanduk atau Backdrop (1 BUAH X 1 KEG)</v>
          </cell>
          <cell r="D2951">
            <v>1</v>
          </cell>
          <cell r="E2951" t="str">
            <v>BUAH</v>
          </cell>
          <cell r="F2951">
            <v>600000</v>
          </cell>
          <cell r="G2951">
            <v>600000</v>
          </cell>
        </row>
        <row r="2952">
          <cell r="B2952" t="str">
            <v>Belanja Jasa Profesi</v>
          </cell>
          <cell r="G2952">
            <v>8600000</v>
          </cell>
        </row>
        <row r="2953">
          <cell r="B2953" t="str">
            <v xml:space="preserve">    -     Narasumber Es I (Kementerian Lainnya - BPKH) (1 orang x 3 JPL)</v>
          </cell>
          <cell r="D2953">
            <v>3</v>
          </cell>
          <cell r="E2953" t="str">
            <v>OJ</v>
          </cell>
          <cell r="F2953">
            <v>1400000</v>
          </cell>
          <cell r="G2953">
            <v>4200000</v>
          </cell>
        </row>
        <row r="2954">
          <cell r="B2954" t="str">
            <v xml:space="preserve">    -     Narasumber Es. II (Kementerian Lainnya - BPS) (1 orang x 3 JPL)</v>
          </cell>
          <cell r="D2954">
            <v>3</v>
          </cell>
          <cell r="E2954" t="str">
            <v>OJ</v>
          </cell>
          <cell r="F2954">
            <v>1000000</v>
          </cell>
          <cell r="G2954">
            <v>3000000</v>
          </cell>
        </row>
        <row r="2955">
          <cell r="B2955" t="str">
            <v xml:space="preserve">    -     Moderator (2 orang x 1 KL)</v>
          </cell>
          <cell r="D2955">
            <v>2</v>
          </cell>
          <cell r="E2955" t="str">
            <v>KL</v>
          </cell>
          <cell r="F2955">
            <v>700000</v>
          </cell>
          <cell r="G2955">
            <v>1400000</v>
          </cell>
        </row>
        <row r="2956">
          <cell r="B2956" t="str">
            <v>Belanja Jasa Lainnya</v>
          </cell>
          <cell r="G2956">
            <v>21000000</v>
          </cell>
        </row>
        <row r="2957">
          <cell r="B2957" t="str">
            <v xml:space="preserve">    -   Event Organizer (70 ORG x 1 KEG)</v>
          </cell>
          <cell r="D2957">
            <v>70</v>
          </cell>
          <cell r="E2957" t="str">
            <v>BUAH</v>
          </cell>
          <cell r="F2957">
            <v>300000</v>
          </cell>
          <cell r="G2957">
            <v>21000000</v>
          </cell>
        </row>
        <row r="2958">
          <cell r="B2958" t="str">
            <v>Belanja Perjalanan Dinas Paket Meeting Luar Kota</v>
          </cell>
        </row>
        <row r="2959">
          <cell r="B2959" t="str">
            <v>&gt;&gt; Malang, Jawa Timur</v>
          </cell>
          <cell r="G2959">
            <v>504902000</v>
          </cell>
        </row>
        <row r="2960">
          <cell r="B2960" t="str">
            <v xml:space="preserve">    - Fullboard Es II (6 ORG x 2 HR )</v>
          </cell>
          <cell r="D2960">
            <v>12</v>
          </cell>
          <cell r="E2960" t="str">
            <v>OH</v>
          </cell>
          <cell r="F2960">
            <v>1784000</v>
          </cell>
          <cell r="G2960">
            <v>21408000</v>
          </cell>
        </row>
        <row r="2961">
          <cell r="B2961" t="str">
            <v xml:space="preserve">    - Fullboard Narasumber dan Moderator (4 ORG x 1 HR )</v>
          </cell>
          <cell r="D2961">
            <v>4</v>
          </cell>
          <cell r="E2961" t="str">
            <v>OH</v>
          </cell>
          <cell r="F2961">
            <v>1381000</v>
          </cell>
          <cell r="G2961">
            <v>5524000</v>
          </cell>
        </row>
        <row r="2962">
          <cell r="B2962" t="str">
            <v xml:space="preserve">    - Fullboard Panitia dan Peserta (64 ORG x 2 HR) </v>
          </cell>
          <cell r="D2962">
            <v>128</v>
          </cell>
          <cell r="E2962" t="str">
            <v>OH</v>
          </cell>
          <cell r="F2962">
            <v>1381000</v>
          </cell>
          <cell r="G2962">
            <v>176768000</v>
          </cell>
        </row>
        <row r="2963">
          <cell r="B2963" t="str">
            <v xml:space="preserve">    - Uang Harian Panitia dan Peserta (70 ORG X 3 HR)</v>
          </cell>
          <cell r="D2963">
            <v>210</v>
          </cell>
          <cell r="E2963" t="str">
            <v>OH</v>
          </cell>
          <cell r="F2963">
            <v>140000</v>
          </cell>
          <cell r="G2963">
            <v>29400000</v>
          </cell>
        </row>
        <row r="2964">
          <cell r="B2964" t="str">
            <v xml:space="preserve">    - Transport Peserta (70 ORG X 1 KL)</v>
          </cell>
          <cell r="D2964">
            <v>70</v>
          </cell>
          <cell r="E2964" t="str">
            <v>OK</v>
          </cell>
          <cell r="F2964">
            <v>978000</v>
          </cell>
          <cell r="G2964">
            <v>68460000</v>
          </cell>
        </row>
        <row r="2965">
          <cell r="B2965" t="str">
            <v xml:space="preserve">    - Transport Narasumber dan Moderator (4 ORG X 1 KL)</v>
          </cell>
          <cell r="D2965">
            <v>4</v>
          </cell>
          <cell r="E2965" t="str">
            <v>OK</v>
          </cell>
          <cell r="F2965">
            <v>978000</v>
          </cell>
          <cell r="G2965">
            <v>3912000</v>
          </cell>
        </row>
        <row r="2966">
          <cell r="B2966" t="str">
            <v xml:space="preserve">    - Tiket Pesawat (70 ORG X 1 KL)</v>
          </cell>
          <cell r="D2966">
            <v>70</v>
          </cell>
          <cell r="E2966" t="str">
            <v>OK</v>
          </cell>
          <cell r="F2966">
            <v>2695000</v>
          </cell>
          <cell r="G2966">
            <v>188650000</v>
          </cell>
        </row>
        <row r="2967">
          <cell r="B2967" t="str">
            <v xml:space="preserve">    - Tiket Pesawat (4 ORG X 1 KL)</v>
          </cell>
          <cell r="D2967">
            <v>4</v>
          </cell>
          <cell r="E2967" t="str">
            <v>OK</v>
          </cell>
          <cell r="F2967">
            <v>2695000</v>
          </cell>
          <cell r="G2967">
            <v>10780000</v>
          </cell>
        </row>
        <row r="2968">
          <cell r="B2968" t="str">
            <v>TU DITLOLA - Penyusunan Regulasi Direktorat Pengelolaan Dana Haji dan SIHDU</v>
          </cell>
          <cell r="G2968">
            <v>177026000</v>
          </cell>
        </row>
        <row r="2969">
          <cell r="B2969" t="str">
            <v>Pembahasan Draft Regulasi Direktorat Pengelolaan Dana Haji dan SIHDU</v>
          </cell>
          <cell r="G2969">
            <v>85261000</v>
          </cell>
        </row>
        <row r="2970">
          <cell r="B2970" t="str">
            <v>Belanja Bahan</v>
          </cell>
          <cell r="G2970">
            <v>1050000</v>
          </cell>
        </row>
        <row r="2971">
          <cell r="B2971" t="str">
            <v>-  Spanduk atau Backdrop (1 BUAH X 3 KEG)</v>
          </cell>
          <cell r="D2971">
            <v>3</v>
          </cell>
          <cell r="E2971" t="str">
            <v>BUAH</v>
          </cell>
          <cell r="F2971">
            <v>350000</v>
          </cell>
          <cell r="G2971">
            <v>1050000</v>
          </cell>
        </row>
        <row r="2972">
          <cell r="B2972" t="str">
            <v>Belanja Jasa Profesi</v>
          </cell>
          <cell r="G2972">
            <v>16200000</v>
          </cell>
        </row>
        <row r="2973">
          <cell r="B2973" t="str">
            <v>-   Narasumber Es II (Kementerian Lainnya) (2 ORG x 2 JPL X 3 KEG)</v>
          </cell>
          <cell r="D2973">
            <v>12</v>
          </cell>
          <cell r="E2973" t="str">
            <v>OK</v>
          </cell>
          <cell r="F2973">
            <v>1000000</v>
          </cell>
          <cell r="G2973">
            <v>12000000</v>
          </cell>
        </row>
        <row r="2974">
          <cell r="B2974" t="str">
            <v>-   Moderator (2 ORG x 1 KL X 3 KEG)</v>
          </cell>
          <cell r="D2974">
            <v>6</v>
          </cell>
          <cell r="E2974" t="str">
            <v>KL</v>
          </cell>
          <cell r="F2974">
            <v>700000</v>
          </cell>
          <cell r="G2974">
            <v>4200000</v>
          </cell>
        </row>
        <row r="2975">
          <cell r="B2975" t="str">
            <v>Belanja Perjalanan Dinas Paket Meeting Dalam Kota</v>
          </cell>
          <cell r="G2975">
            <v>68011000</v>
          </cell>
        </row>
        <row r="2976">
          <cell r="B2976" t="str">
            <v>&gt;&gt; Jakarta</v>
          </cell>
        </row>
        <row r="2977">
          <cell r="B2977" t="str">
            <v xml:space="preserve">    - Fullday Peserta (34 ORG x 1 HR x 3 Keg) </v>
          </cell>
          <cell r="D2977">
            <v>102</v>
          </cell>
          <cell r="E2977" t="str">
            <v>OH</v>
          </cell>
          <cell r="F2977">
            <v>455000</v>
          </cell>
          <cell r="G2977">
            <v>46410000</v>
          </cell>
        </row>
        <row r="2978">
          <cell r="B2978" t="str">
            <v xml:space="preserve">    - Fullday Es II (1 ORG x 1 HR x 3 Keg) </v>
          </cell>
          <cell r="D2978">
            <v>3</v>
          </cell>
          <cell r="E2978" t="str">
            <v>OH</v>
          </cell>
          <cell r="F2978">
            <v>667000</v>
          </cell>
          <cell r="G2978">
            <v>2001000</v>
          </cell>
        </row>
        <row r="2979">
          <cell r="B2979" t="str">
            <v xml:space="preserve">    - Uang Harian Panitia dan Peserta (35 ORG X 1 HR x 3 Keg)</v>
          </cell>
          <cell r="D2979">
            <v>105</v>
          </cell>
          <cell r="E2979" t="str">
            <v>OH</v>
          </cell>
          <cell r="F2979">
            <v>130000</v>
          </cell>
          <cell r="G2979">
            <v>13650000</v>
          </cell>
        </row>
        <row r="2980">
          <cell r="B2980" t="str">
            <v xml:space="preserve">    - Transport Peserta (35 ORG X 1 KL x 1 Keg)</v>
          </cell>
          <cell r="D2980">
            <v>35</v>
          </cell>
          <cell r="E2980" t="str">
            <v>OK</v>
          </cell>
          <cell r="F2980">
            <v>170000</v>
          </cell>
          <cell r="G2980">
            <v>5950000</v>
          </cell>
        </row>
        <row r="2981">
          <cell r="B2981" t="str">
            <v>Finalisasi Regulasi Direktorat Pengelolaan Dana Haji dan SIHDU</v>
          </cell>
          <cell r="G2981">
            <v>91765000</v>
          </cell>
        </row>
        <row r="2982">
          <cell r="B2982" t="str">
            <v>Belanja Bahan</v>
          </cell>
          <cell r="G2982">
            <v>6500000</v>
          </cell>
        </row>
        <row r="2983">
          <cell r="B2983" t="str">
            <v>-  Spanduk atau Backdrop (1 BUAH X 1 KEG)</v>
          </cell>
          <cell r="D2983">
            <v>1</v>
          </cell>
          <cell r="E2983" t="str">
            <v>BUAH</v>
          </cell>
          <cell r="F2983">
            <v>500000</v>
          </cell>
          <cell r="G2983">
            <v>500000</v>
          </cell>
        </row>
        <row r="2984">
          <cell r="B2984" t="str">
            <v>-   Kebutuhan Peserta dan panitia (40 ORG x 1 KEG)</v>
          </cell>
          <cell r="D2984">
            <v>40</v>
          </cell>
          <cell r="E2984" t="str">
            <v>BUAH</v>
          </cell>
          <cell r="F2984">
            <v>150000</v>
          </cell>
          <cell r="G2984">
            <v>6000000</v>
          </cell>
        </row>
        <row r="2985">
          <cell r="B2985" t="str">
            <v>Belanja Jasa Profesi</v>
          </cell>
          <cell r="G2985">
            <v>7400000</v>
          </cell>
        </row>
        <row r="2986">
          <cell r="B2986" t="str">
            <v>-   Narasumber Es II (Kementerian Lainnya) (2 ORG x 3 JPL)</v>
          </cell>
          <cell r="D2986">
            <v>6</v>
          </cell>
          <cell r="E2986" t="str">
            <v>OK</v>
          </cell>
          <cell r="F2986">
            <v>1000000</v>
          </cell>
          <cell r="G2986">
            <v>6000000</v>
          </cell>
        </row>
        <row r="2987">
          <cell r="B2987" t="str">
            <v>-   Moderator (2 ORG x 1 KL)</v>
          </cell>
          <cell r="D2987">
            <v>2</v>
          </cell>
          <cell r="E2987" t="str">
            <v>KL</v>
          </cell>
          <cell r="F2987">
            <v>700000</v>
          </cell>
          <cell r="G2987">
            <v>1400000</v>
          </cell>
        </row>
        <row r="2988">
          <cell r="B2988" t="str">
            <v>Belanja Perjalanan Dinas Paket Meeting Dalam Kota</v>
          </cell>
          <cell r="G2988">
            <v>77865000</v>
          </cell>
        </row>
        <row r="2989">
          <cell r="B2989" t="str">
            <v>&gt;&gt; Jakarta</v>
          </cell>
        </row>
        <row r="2990">
          <cell r="B2990" t="str">
            <v xml:space="preserve">    - Fullboard Peserta (44 ORG x 1 HR) </v>
          </cell>
          <cell r="D2990">
            <v>44</v>
          </cell>
          <cell r="E2990" t="str">
            <v>OH</v>
          </cell>
          <cell r="F2990">
            <v>1197000</v>
          </cell>
          <cell r="G2990">
            <v>52668000</v>
          </cell>
        </row>
        <row r="2991">
          <cell r="B2991" t="str">
            <v xml:space="preserve">    - Fullboard Es II (1 ORG x 1 HR) </v>
          </cell>
          <cell r="D2991">
            <v>1</v>
          </cell>
          <cell r="E2991" t="str">
            <v>OH</v>
          </cell>
          <cell r="F2991">
            <v>1347000</v>
          </cell>
          <cell r="G2991">
            <v>1347000</v>
          </cell>
        </row>
        <row r="2992">
          <cell r="B2992" t="str">
            <v xml:space="preserve">    - Uang Harian Panitia dan Peserta (45 ORG X 2 HR)</v>
          </cell>
          <cell r="D2992">
            <v>90</v>
          </cell>
          <cell r="E2992" t="str">
            <v>OH</v>
          </cell>
          <cell r="F2992">
            <v>180000</v>
          </cell>
          <cell r="G2992">
            <v>16200000</v>
          </cell>
        </row>
        <row r="2993">
          <cell r="B2993" t="str">
            <v xml:space="preserve">    - Transport Peserta (45 ORG X 1 KL)</v>
          </cell>
          <cell r="D2993">
            <v>45</v>
          </cell>
          <cell r="E2993" t="str">
            <v>OK</v>
          </cell>
          <cell r="F2993">
            <v>170000</v>
          </cell>
          <cell r="G2993">
            <v>7650000</v>
          </cell>
        </row>
        <row r="2994">
          <cell r="B2994" t="str">
            <v>Layanan Perkantoran</v>
          </cell>
          <cell r="G2994">
            <v>1084698000</v>
          </cell>
        </row>
        <row r="2995">
          <cell r="B2995" t="str">
            <v>Operasional dan Pemeliharaan Kantor</v>
          </cell>
          <cell r="G2995">
            <v>1084698000</v>
          </cell>
        </row>
        <row r="2996">
          <cell r="B2996" t="str">
            <v>TU DITLOLA - Operasional Pelayanan Pimpinan</v>
          </cell>
          <cell r="G2996">
            <v>78200000</v>
          </cell>
        </row>
        <row r="2997">
          <cell r="B2997" t="str">
            <v>Belanja Keperluan Perkantoran</v>
          </cell>
          <cell r="G2997">
            <v>42200000</v>
          </cell>
        </row>
        <row r="2998">
          <cell r="B2998" t="str">
            <v>-   Belanja Keperluan Perkantoran</v>
          </cell>
          <cell r="D2998">
            <v>10</v>
          </cell>
          <cell r="E2998" t="str">
            <v>BLN</v>
          </cell>
          <cell r="F2998">
            <v>2000000</v>
          </cell>
          <cell r="G2998">
            <v>20000000</v>
          </cell>
        </row>
        <row r="2999">
          <cell r="B2999" t="str">
            <v>-    Jamuan Tamu</v>
          </cell>
          <cell r="D2999">
            <v>12</v>
          </cell>
          <cell r="E2999" t="str">
            <v>BLN</v>
          </cell>
          <cell r="F2999">
            <v>1000000</v>
          </cell>
          <cell r="G2999">
            <v>12000000</v>
          </cell>
        </row>
        <row r="3000">
          <cell r="B3000" t="str">
            <v>-   Belanja Keperluan Tata Usaha</v>
          </cell>
          <cell r="D3000">
            <v>12</v>
          </cell>
          <cell r="E3000" t="str">
            <v>BLN</v>
          </cell>
          <cell r="F3000">
            <v>500000</v>
          </cell>
          <cell r="G3000">
            <v>6000000</v>
          </cell>
        </row>
        <row r="3001">
          <cell r="B3001" t="str">
            <v xml:space="preserve">-   Licensi Aplikasi Teleconference/Video Conference </v>
          </cell>
          <cell r="D3001">
            <v>12</v>
          </cell>
          <cell r="E3001" t="str">
            <v>BLN</v>
          </cell>
          <cell r="F3001">
            <v>350000</v>
          </cell>
          <cell r="G3001">
            <v>4200000</v>
          </cell>
        </row>
        <row r="3002">
          <cell r="B3002" t="str">
            <v>Belanja Bahan</v>
          </cell>
          <cell r="G3002">
            <v>36000000</v>
          </cell>
        </row>
        <row r="3003">
          <cell r="B3003" t="str">
            <v>-Penggandaan/Penjilidan SPJ Kegiatan dan Belanja Bahan ATK</v>
          </cell>
          <cell r="D3003">
            <v>12</v>
          </cell>
          <cell r="E3003" t="str">
            <v>BLN</v>
          </cell>
          <cell r="F3003">
            <v>3000000</v>
          </cell>
          <cell r="G3003">
            <v>36000000</v>
          </cell>
        </row>
        <row r="3004">
          <cell r="B3004" t="str">
            <v>TU DITLOLA - Rapat-rapat Koordinasi Direktorat Pengelolaan Dana Haji dan SIHDU</v>
          </cell>
          <cell r="G3004">
            <v>61600000</v>
          </cell>
        </row>
        <row r="3005">
          <cell r="B3005" t="str">
            <v>Belanja Bahan</v>
          </cell>
        </row>
        <row r="3006">
          <cell r="B3006" t="str">
            <v>- Konsumsi Rapat Kudapan/Snack (20 Orang x 4 kali x 10 BLN)</v>
          </cell>
          <cell r="D3006">
            <v>800</v>
          </cell>
          <cell r="E3006" t="str">
            <v>OK</v>
          </cell>
          <cell r="F3006">
            <v>24000</v>
          </cell>
          <cell r="G3006">
            <v>19200000</v>
          </cell>
        </row>
        <row r="3007">
          <cell r="B3007" t="str">
            <v>- Konsumsi Rapat Makan (20 Orang x 4 kali x 10 BLN)</v>
          </cell>
          <cell r="D3007">
            <v>800</v>
          </cell>
          <cell r="E3007" t="str">
            <v>OK</v>
          </cell>
          <cell r="F3007">
            <v>53000</v>
          </cell>
          <cell r="G3007">
            <v>42400000</v>
          </cell>
        </row>
        <row r="3008">
          <cell r="B3008" t="str">
            <v>Pekerjaan interior ruang kerja subdit PAOPAH</v>
          </cell>
          <cell r="G3008">
            <v>200000000</v>
          </cell>
        </row>
        <row r="3009">
          <cell r="B3009" t="str">
            <v>Belanja Barang Non Operasional Lainnya</v>
          </cell>
          <cell r="G3009">
            <v>200000000</v>
          </cell>
        </row>
        <row r="3010">
          <cell r="B3010" t="str">
            <v xml:space="preserve">    -     Pekerjaan interior ruang kerja subdit PAOPAH</v>
          </cell>
          <cell r="D3010">
            <v>1</v>
          </cell>
          <cell r="E3010" t="str">
            <v>Pkt</v>
          </cell>
          <cell r="F3010">
            <v>200000000</v>
          </cell>
          <cell r="G3010">
            <v>200000000</v>
          </cell>
        </row>
        <row r="3011">
          <cell r="B3011" t="str">
            <v>Pekerjaan interior ruang kerja DIRLOLA</v>
          </cell>
          <cell r="G3011">
            <v>200000000</v>
          </cell>
        </row>
        <row r="3012">
          <cell r="B3012" t="str">
            <v>Belanja Barang Non Operasional Lainnya</v>
          </cell>
          <cell r="G3012">
            <v>200000000</v>
          </cell>
        </row>
        <row r="3013">
          <cell r="B3013" t="str">
            <v xml:space="preserve">    -     Pekerjaan interior ruang kerja DIRLOLA</v>
          </cell>
          <cell r="D3013">
            <v>1</v>
          </cell>
          <cell r="E3013" t="str">
            <v>Pkt</v>
          </cell>
          <cell r="F3013">
            <v>200000000</v>
          </cell>
          <cell r="G3013">
            <v>200000000</v>
          </cell>
        </row>
        <row r="3014">
          <cell r="B3014" t="str">
            <v>TU DITLOLA - Koordinasi dan Konsolidasi Pengelolaan Dana Haji dan Sistem Informasi Haji Terpadu</v>
          </cell>
          <cell r="G3014">
            <v>544898000</v>
          </cell>
        </row>
        <row r="3015">
          <cell r="B3015" t="str">
            <v>Belanja Perjalanan Dinas Biasa</v>
          </cell>
          <cell r="G3015">
            <v>522098000</v>
          </cell>
        </row>
        <row r="3016">
          <cell r="B3016" t="str">
            <v>&gt; JAKARTA-BANDA ACEH  PP</v>
          </cell>
        </row>
        <row r="3017">
          <cell r="B3017" t="str">
            <v xml:space="preserve">    -     Tiket  2 org x 1 KL</v>
          </cell>
          <cell r="D3017">
            <v>2</v>
          </cell>
          <cell r="E3017" t="str">
            <v>KL</v>
          </cell>
          <cell r="F3017">
            <v>4492000</v>
          </cell>
          <cell r="G3017">
            <v>8984000</v>
          </cell>
        </row>
        <row r="3018">
          <cell r="B3018" t="str">
            <v xml:space="preserve">    -     Uang Taksi  2 org x 2 KL</v>
          </cell>
          <cell r="D3018">
            <v>4</v>
          </cell>
          <cell r="E3018" t="str">
            <v>KL</v>
          </cell>
          <cell r="F3018">
            <v>383000</v>
          </cell>
          <cell r="G3018">
            <v>1532000</v>
          </cell>
        </row>
        <row r="3019">
          <cell r="B3019" t="str">
            <v xml:space="preserve">    -     Uang Harian  2 org x 3 HR</v>
          </cell>
          <cell r="D3019">
            <v>6</v>
          </cell>
          <cell r="E3019" t="str">
            <v>OH</v>
          </cell>
          <cell r="F3019">
            <v>360000</v>
          </cell>
          <cell r="G3019">
            <v>2160000</v>
          </cell>
        </row>
        <row r="3020">
          <cell r="B3020" t="str">
            <v xml:space="preserve">    -     Uang Penginapan  2 org x 2 HR</v>
          </cell>
          <cell r="D3020">
            <v>4</v>
          </cell>
          <cell r="E3020" t="str">
            <v>OH</v>
          </cell>
          <cell r="F3020">
            <v>770000</v>
          </cell>
          <cell r="G3020">
            <v>3080000</v>
          </cell>
        </row>
        <row r="3021">
          <cell r="B3021" t="str">
            <v>&gt; JAKARTA-MEDAN  PP</v>
          </cell>
        </row>
        <row r="3022">
          <cell r="B3022" t="str">
            <v xml:space="preserve">    -     Tiket  2 org x 1 KL</v>
          </cell>
          <cell r="D3022">
            <v>2</v>
          </cell>
          <cell r="E3022" t="str">
            <v>KL</v>
          </cell>
          <cell r="F3022">
            <v>3808000</v>
          </cell>
          <cell r="G3022">
            <v>7616000</v>
          </cell>
        </row>
        <row r="3023">
          <cell r="B3023" t="str">
            <v xml:space="preserve">    -     Uang Taksi  2 org x 2 KL</v>
          </cell>
          <cell r="D3023">
            <v>4</v>
          </cell>
          <cell r="E3023" t="str">
            <v>KL</v>
          </cell>
          <cell r="F3023">
            <v>564000</v>
          </cell>
          <cell r="G3023">
            <v>2256000</v>
          </cell>
        </row>
        <row r="3024">
          <cell r="B3024" t="str">
            <v xml:space="preserve">    -     Uang Harian  2 org x 3 HR</v>
          </cell>
          <cell r="D3024">
            <v>6</v>
          </cell>
          <cell r="E3024" t="str">
            <v>OH</v>
          </cell>
          <cell r="F3024">
            <v>370000</v>
          </cell>
          <cell r="G3024">
            <v>2220000</v>
          </cell>
        </row>
        <row r="3025">
          <cell r="B3025" t="str">
            <v xml:space="preserve">    -     Uang Penginapan  2 org x 2 HR</v>
          </cell>
          <cell r="D3025">
            <v>4</v>
          </cell>
          <cell r="E3025" t="str">
            <v>OH</v>
          </cell>
          <cell r="F3025">
            <v>699000</v>
          </cell>
          <cell r="G3025">
            <v>2796000</v>
          </cell>
        </row>
        <row r="3026">
          <cell r="B3026" t="str">
            <v>&gt; JAKARTA-PADANG  PP</v>
          </cell>
        </row>
        <row r="3027">
          <cell r="B3027" t="str">
            <v xml:space="preserve">    -     Tiket  2 org x 1 KL</v>
          </cell>
          <cell r="D3027">
            <v>2</v>
          </cell>
          <cell r="E3027" t="str">
            <v>KL</v>
          </cell>
          <cell r="F3027">
            <v>2952000</v>
          </cell>
          <cell r="G3027">
            <v>5904000</v>
          </cell>
        </row>
        <row r="3028">
          <cell r="B3028" t="str">
            <v xml:space="preserve">    -     Uang Taksi  2 org x 2 KL</v>
          </cell>
          <cell r="D3028">
            <v>4</v>
          </cell>
          <cell r="E3028" t="str">
            <v>KL</v>
          </cell>
          <cell r="F3028">
            <v>446000</v>
          </cell>
          <cell r="G3028">
            <v>1784000</v>
          </cell>
        </row>
        <row r="3029">
          <cell r="B3029" t="str">
            <v xml:space="preserve">    -     Uang Harian  2 org x 3 HR</v>
          </cell>
          <cell r="D3029">
            <v>6</v>
          </cell>
          <cell r="E3029" t="str">
            <v>OH</v>
          </cell>
          <cell r="F3029">
            <v>380000</v>
          </cell>
          <cell r="G3029">
            <v>2280000</v>
          </cell>
        </row>
        <row r="3030">
          <cell r="B3030" t="str">
            <v xml:space="preserve">    -     Uang Penginapan  2 org x 2 HR</v>
          </cell>
          <cell r="D3030">
            <v>4</v>
          </cell>
          <cell r="E3030" t="str">
            <v>OH</v>
          </cell>
          <cell r="F3030">
            <v>701000</v>
          </cell>
          <cell r="G3030">
            <v>2804000</v>
          </cell>
        </row>
        <row r="3031">
          <cell r="B3031" t="str">
            <v>&gt; JAKARTA-PEKANBARU PP</v>
          </cell>
        </row>
        <row r="3032">
          <cell r="B3032" t="str">
            <v xml:space="preserve">    -     Tiket  1 org x 1 KL</v>
          </cell>
          <cell r="D3032">
            <v>2</v>
          </cell>
          <cell r="E3032" t="str">
            <v>KL</v>
          </cell>
          <cell r="F3032">
            <v>3016000</v>
          </cell>
          <cell r="G3032">
            <v>6032000</v>
          </cell>
        </row>
        <row r="3033">
          <cell r="B3033" t="str">
            <v xml:space="preserve">    -     Uang Taksi  1 org x 2 KL</v>
          </cell>
          <cell r="D3033">
            <v>4</v>
          </cell>
          <cell r="E3033" t="str">
            <v>KL</v>
          </cell>
          <cell r="F3033">
            <v>357000</v>
          </cell>
          <cell r="G3033">
            <v>1428000</v>
          </cell>
        </row>
        <row r="3034">
          <cell r="B3034" t="str">
            <v xml:space="preserve">    -     Uang Harian  1 org x 3 HR</v>
          </cell>
          <cell r="D3034">
            <v>6</v>
          </cell>
          <cell r="E3034" t="str">
            <v>OH</v>
          </cell>
          <cell r="F3034">
            <v>370000</v>
          </cell>
          <cell r="G3034">
            <v>2220000</v>
          </cell>
        </row>
        <row r="3035">
          <cell r="B3035" t="str">
            <v xml:space="preserve">    -     Uang Penginapan  1 org x 2 HR</v>
          </cell>
          <cell r="D3035">
            <v>4</v>
          </cell>
          <cell r="E3035" t="str">
            <v>OH</v>
          </cell>
          <cell r="F3035">
            <v>852000</v>
          </cell>
          <cell r="G3035">
            <v>3408000</v>
          </cell>
        </row>
        <row r="3036">
          <cell r="B3036" t="str">
            <v>&gt; JAKARTA-BATAM  PP</v>
          </cell>
        </row>
        <row r="3037">
          <cell r="B3037" t="str">
            <v xml:space="preserve">    -     Tiket  2 org x 1 KL</v>
          </cell>
          <cell r="D3037">
            <v>2</v>
          </cell>
          <cell r="E3037" t="str">
            <v>KL</v>
          </cell>
          <cell r="F3037">
            <v>2888000</v>
          </cell>
          <cell r="G3037">
            <v>5776000</v>
          </cell>
        </row>
        <row r="3038">
          <cell r="B3038" t="str">
            <v xml:space="preserve">    -     Uang Taksi  2 org x 2 KL</v>
          </cell>
          <cell r="D3038">
            <v>4</v>
          </cell>
          <cell r="E3038" t="str">
            <v>KL</v>
          </cell>
          <cell r="F3038">
            <v>421000</v>
          </cell>
          <cell r="G3038">
            <v>1684000</v>
          </cell>
        </row>
        <row r="3039">
          <cell r="B3039" t="str">
            <v xml:space="preserve">    -     Uang Harian  2 org x 3 HR</v>
          </cell>
          <cell r="D3039">
            <v>6</v>
          </cell>
          <cell r="E3039" t="str">
            <v>OH</v>
          </cell>
          <cell r="F3039">
            <v>370000</v>
          </cell>
          <cell r="G3039">
            <v>2220000</v>
          </cell>
        </row>
        <row r="3040">
          <cell r="B3040" t="str">
            <v xml:space="preserve">    -     Uang Penginapan  2 org x 2 HR</v>
          </cell>
          <cell r="D3040">
            <v>4</v>
          </cell>
          <cell r="E3040" t="str">
            <v>OH</v>
          </cell>
          <cell r="F3040">
            <v>792000</v>
          </cell>
          <cell r="G3040">
            <v>3168000</v>
          </cell>
        </row>
        <row r="3041">
          <cell r="B3041" t="str">
            <v>&gt; JAKARTA-JAMBI PP</v>
          </cell>
        </row>
        <row r="3042">
          <cell r="B3042" t="str">
            <v xml:space="preserve">    -     Tiket  1 org x 1 KL</v>
          </cell>
          <cell r="D3042">
            <v>2</v>
          </cell>
          <cell r="E3042" t="str">
            <v>KL</v>
          </cell>
          <cell r="F3042">
            <v>2460000</v>
          </cell>
          <cell r="G3042">
            <v>4920000</v>
          </cell>
        </row>
        <row r="3043">
          <cell r="B3043" t="str">
            <v xml:space="preserve">    -     Uang Taksi  1 org x 2 KL</v>
          </cell>
          <cell r="D3043">
            <v>4</v>
          </cell>
          <cell r="E3043" t="str">
            <v>KL</v>
          </cell>
          <cell r="F3043">
            <v>403000</v>
          </cell>
          <cell r="G3043">
            <v>1612000</v>
          </cell>
        </row>
        <row r="3044">
          <cell r="B3044" t="str">
            <v xml:space="preserve">    -     Uang Harian  1 org x 3 HR</v>
          </cell>
          <cell r="D3044">
            <v>6</v>
          </cell>
          <cell r="E3044" t="str">
            <v>OH</v>
          </cell>
          <cell r="F3044">
            <v>370000</v>
          </cell>
          <cell r="G3044">
            <v>2220000</v>
          </cell>
        </row>
        <row r="3045">
          <cell r="B3045" t="str">
            <v xml:space="preserve">    -     Uang Penginapan  1 org x 2 HR</v>
          </cell>
          <cell r="D3045">
            <v>4</v>
          </cell>
          <cell r="E3045" t="str">
            <v>OH</v>
          </cell>
          <cell r="F3045">
            <v>580000</v>
          </cell>
          <cell r="G3045">
            <v>2320000</v>
          </cell>
        </row>
        <row r="3046">
          <cell r="B3046" t="str">
            <v>&gt; JAKARTA-PALEMBANG PP</v>
          </cell>
        </row>
        <row r="3047">
          <cell r="B3047" t="str">
            <v xml:space="preserve">    -     Tiket  2 org x 1 KL</v>
          </cell>
          <cell r="D3047">
            <v>2</v>
          </cell>
          <cell r="E3047" t="str">
            <v>KL</v>
          </cell>
          <cell r="F3047">
            <v>2268000</v>
          </cell>
          <cell r="G3047">
            <v>4536000</v>
          </cell>
        </row>
        <row r="3048">
          <cell r="B3048" t="str">
            <v xml:space="preserve">    -     Uang Taksi  2 org x 2 KL</v>
          </cell>
          <cell r="D3048">
            <v>4</v>
          </cell>
          <cell r="E3048" t="str">
            <v>KL</v>
          </cell>
          <cell r="F3048">
            <v>435000</v>
          </cell>
          <cell r="G3048">
            <v>1740000</v>
          </cell>
        </row>
        <row r="3049">
          <cell r="B3049" t="str">
            <v xml:space="preserve">    -     Uang Harian  2 org x 3 HR</v>
          </cell>
          <cell r="D3049">
            <v>6</v>
          </cell>
          <cell r="E3049" t="str">
            <v>OH</v>
          </cell>
          <cell r="F3049">
            <v>380000</v>
          </cell>
          <cell r="G3049">
            <v>2280000</v>
          </cell>
        </row>
        <row r="3050">
          <cell r="B3050" t="str">
            <v xml:space="preserve">    -     Uang Penginapan  2 org x 2 HR</v>
          </cell>
          <cell r="D3050">
            <v>4</v>
          </cell>
          <cell r="E3050" t="str">
            <v>OH</v>
          </cell>
          <cell r="F3050">
            <v>861000</v>
          </cell>
          <cell r="G3050">
            <v>3444000</v>
          </cell>
        </row>
        <row r="3051">
          <cell r="B3051" t="str">
            <v>&gt; JAKARTA-BENGKULU PP</v>
          </cell>
        </row>
        <row r="3052">
          <cell r="B3052" t="str">
            <v xml:space="preserve">    -     Tiket  1 org x 1 KL</v>
          </cell>
          <cell r="D3052">
            <v>2</v>
          </cell>
          <cell r="E3052" t="str">
            <v>KL</v>
          </cell>
          <cell r="F3052">
            <v>2621000</v>
          </cell>
          <cell r="G3052">
            <v>5242000</v>
          </cell>
        </row>
        <row r="3053">
          <cell r="B3053" t="str">
            <v xml:space="preserve">    -     Uang Taksi  1 org x 2 KL</v>
          </cell>
          <cell r="D3053">
            <v>4</v>
          </cell>
          <cell r="E3053" t="str">
            <v>KL</v>
          </cell>
          <cell r="F3053">
            <v>365000</v>
          </cell>
          <cell r="G3053">
            <v>1460000</v>
          </cell>
        </row>
        <row r="3054">
          <cell r="B3054" t="str">
            <v xml:space="preserve">    -     Uang Harian  1 org x 3 HR</v>
          </cell>
          <cell r="D3054">
            <v>6</v>
          </cell>
          <cell r="E3054" t="str">
            <v>OH</v>
          </cell>
          <cell r="F3054">
            <v>380000</v>
          </cell>
          <cell r="G3054">
            <v>2280000</v>
          </cell>
        </row>
        <row r="3055">
          <cell r="B3055" t="str">
            <v xml:space="preserve">    -     Uang Penginapan  1 org x 2 HR</v>
          </cell>
          <cell r="D3055">
            <v>4</v>
          </cell>
          <cell r="E3055" t="str">
            <v>OH</v>
          </cell>
          <cell r="F3055">
            <v>692000</v>
          </cell>
          <cell r="G3055">
            <v>2768000</v>
          </cell>
        </row>
        <row r="3056">
          <cell r="B3056" t="str">
            <v>&gt; JAKARTA-PANGKAL PINANG PP</v>
          </cell>
        </row>
        <row r="3057">
          <cell r="B3057" t="str">
            <v xml:space="preserve">    -     Tiket  1 org x 1 KL</v>
          </cell>
          <cell r="D3057">
            <v>2</v>
          </cell>
          <cell r="E3057" t="str">
            <v>KL</v>
          </cell>
          <cell r="F3057">
            <v>2139000</v>
          </cell>
          <cell r="G3057">
            <v>4278000</v>
          </cell>
        </row>
        <row r="3058">
          <cell r="B3058" t="str">
            <v xml:space="preserve">    -     Uang Taksi  1 org x 2 KL</v>
          </cell>
          <cell r="D3058">
            <v>4</v>
          </cell>
          <cell r="E3058" t="str">
            <v>KL</v>
          </cell>
          <cell r="F3058">
            <v>353000</v>
          </cell>
          <cell r="G3058">
            <v>1412000</v>
          </cell>
        </row>
        <row r="3059">
          <cell r="B3059" t="str">
            <v xml:space="preserve">    -     Uang Harian  1 org x 3 HR</v>
          </cell>
          <cell r="D3059">
            <v>6</v>
          </cell>
          <cell r="E3059" t="str">
            <v>OH</v>
          </cell>
          <cell r="F3059">
            <v>410000</v>
          </cell>
          <cell r="G3059">
            <v>2460000</v>
          </cell>
        </row>
        <row r="3060">
          <cell r="B3060" t="str">
            <v xml:space="preserve">    -     Uang Penginapan  1 org x 2 HR</v>
          </cell>
          <cell r="D3060">
            <v>4</v>
          </cell>
          <cell r="E3060" t="str">
            <v>OH</v>
          </cell>
          <cell r="F3060">
            <v>649000</v>
          </cell>
          <cell r="G3060">
            <v>2596000</v>
          </cell>
        </row>
        <row r="3061">
          <cell r="B3061" t="str">
            <v>&gt; JAKARTA-BANDAR LAMPUNG PP</v>
          </cell>
        </row>
        <row r="3062">
          <cell r="B3062" t="str">
            <v xml:space="preserve">    -     Tiket  1 org x 1 KL</v>
          </cell>
          <cell r="D3062">
            <v>2</v>
          </cell>
          <cell r="E3062" t="str">
            <v>KL</v>
          </cell>
          <cell r="F3062">
            <v>1583000</v>
          </cell>
          <cell r="G3062">
            <v>3166000</v>
          </cell>
        </row>
        <row r="3063">
          <cell r="B3063" t="str">
            <v xml:space="preserve">    -     Uang Taksi  1 org x 2 KL</v>
          </cell>
          <cell r="D3063">
            <v>4</v>
          </cell>
          <cell r="E3063" t="str">
            <v>KL</v>
          </cell>
          <cell r="F3063">
            <v>424000</v>
          </cell>
          <cell r="G3063">
            <v>1696000</v>
          </cell>
        </row>
        <row r="3064">
          <cell r="B3064" t="str">
            <v xml:space="preserve">    -     Uang Harian  1 org x 3 HR</v>
          </cell>
          <cell r="D3064">
            <v>6</v>
          </cell>
          <cell r="E3064" t="str">
            <v>OH</v>
          </cell>
          <cell r="F3064">
            <v>380000</v>
          </cell>
          <cell r="G3064">
            <v>2280000</v>
          </cell>
        </row>
        <row r="3065">
          <cell r="B3065" t="str">
            <v xml:space="preserve">    -     Uang Penginapan  1 org x 2 HR</v>
          </cell>
          <cell r="D3065">
            <v>4</v>
          </cell>
          <cell r="E3065" t="str">
            <v>OH</v>
          </cell>
          <cell r="F3065">
            <v>580000</v>
          </cell>
          <cell r="G3065">
            <v>2320000</v>
          </cell>
        </row>
        <row r="3066">
          <cell r="B3066" t="str">
            <v>&gt; JAKARTA-BANTEN</v>
          </cell>
        </row>
        <row r="3067">
          <cell r="B3067" t="str">
            <v xml:space="preserve">    -     Transport  2 ORG x 5 kl</v>
          </cell>
          <cell r="D3067">
            <v>10</v>
          </cell>
          <cell r="E3067" t="str">
            <v>KL</v>
          </cell>
          <cell r="F3067">
            <v>600000</v>
          </cell>
          <cell r="G3067">
            <v>6000000</v>
          </cell>
        </row>
        <row r="3068">
          <cell r="B3068" t="str">
            <v xml:space="preserve">    -     Uang Harian  2 ORG x 3 HR x 5 kl</v>
          </cell>
          <cell r="D3068">
            <v>30</v>
          </cell>
          <cell r="E3068" t="str">
            <v>OHK</v>
          </cell>
          <cell r="F3068">
            <v>370000</v>
          </cell>
          <cell r="G3068">
            <v>11100000</v>
          </cell>
        </row>
        <row r="3069">
          <cell r="B3069" t="str">
            <v xml:space="preserve">    -     Uang Penginapan  2 ORG x 2 HR x 5 kl</v>
          </cell>
          <cell r="D3069">
            <v>20</v>
          </cell>
          <cell r="E3069" t="str">
            <v>OH</v>
          </cell>
          <cell r="F3069">
            <v>724000</v>
          </cell>
          <cell r="G3069">
            <v>14480000</v>
          </cell>
        </row>
        <row r="3070">
          <cell r="B3070" t="str">
            <v>&gt; JAKARTA-BANDUNG PP</v>
          </cell>
        </row>
        <row r="3071">
          <cell r="B3071" t="str">
            <v xml:space="preserve">    -     Transport  2 ORG x 5 kl</v>
          </cell>
          <cell r="D3071">
            <v>10</v>
          </cell>
          <cell r="E3071" t="str">
            <v>KL</v>
          </cell>
          <cell r="F3071">
            <v>600000</v>
          </cell>
          <cell r="G3071">
            <v>6000000</v>
          </cell>
        </row>
        <row r="3072">
          <cell r="B3072" t="str">
            <v xml:space="preserve">    -     Uang Harian  2 ORG x 3 HR x 5 kl</v>
          </cell>
          <cell r="D3072">
            <v>30</v>
          </cell>
          <cell r="E3072" t="str">
            <v>OHK</v>
          </cell>
          <cell r="F3072">
            <v>430000</v>
          </cell>
          <cell r="G3072">
            <v>12900000</v>
          </cell>
        </row>
        <row r="3073">
          <cell r="B3073" t="str">
            <v xml:space="preserve">    -     Uang Penginapan  2 ORG x 2 HR x 5 kl</v>
          </cell>
          <cell r="D3073">
            <v>20</v>
          </cell>
          <cell r="E3073" t="str">
            <v>OH</v>
          </cell>
          <cell r="F3073">
            <v>686000</v>
          </cell>
          <cell r="G3073">
            <v>13720000</v>
          </cell>
        </row>
        <row r="3074">
          <cell r="B3074" t="str">
            <v>&gt; JAKARTA-SEMARANG PP</v>
          </cell>
        </row>
        <row r="3075">
          <cell r="B3075" t="str">
            <v xml:space="preserve">    -     Tiket  1 org x 1 KL</v>
          </cell>
          <cell r="D3075">
            <v>2</v>
          </cell>
          <cell r="E3075" t="str">
            <v>KL</v>
          </cell>
          <cell r="F3075">
            <v>2182000</v>
          </cell>
          <cell r="G3075">
            <v>4364000</v>
          </cell>
        </row>
        <row r="3076">
          <cell r="B3076" t="str">
            <v xml:space="preserve">    -     Uang Taksi  1 org x 2 KL</v>
          </cell>
          <cell r="D3076">
            <v>4</v>
          </cell>
          <cell r="E3076" t="str">
            <v>KL</v>
          </cell>
          <cell r="F3076">
            <v>364000</v>
          </cell>
          <cell r="G3076">
            <v>1456000</v>
          </cell>
        </row>
        <row r="3077">
          <cell r="B3077" t="str">
            <v xml:space="preserve">    -     Uang Harian  1 org x 3 HR</v>
          </cell>
          <cell r="D3077">
            <v>6</v>
          </cell>
          <cell r="E3077" t="str">
            <v>OH</v>
          </cell>
          <cell r="F3077">
            <v>370000</v>
          </cell>
          <cell r="G3077">
            <v>2220000</v>
          </cell>
        </row>
        <row r="3078">
          <cell r="B3078" t="str">
            <v xml:space="preserve">    -     Uang Penginapan  1 org x 2 HR</v>
          </cell>
          <cell r="D3078">
            <v>4</v>
          </cell>
          <cell r="E3078" t="str">
            <v>OH</v>
          </cell>
          <cell r="F3078">
            <v>750000</v>
          </cell>
          <cell r="G3078">
            <v>3000000</v>
          </cell>
        </row>
        <row r="3079">
          <cell r="B3079" t="str">
            <v>&gt; JAKARTA-YOGYAKARTA PP</v>
          </cell>
        </row>
        <row r="3080">
          <cell r="B3080" t="str">
            <v xml:space="preserve">    -     Tiket  1 org x 1 KL</v>
          </cell>
          <cell r="D3080">
            <v>2</v>
          </cell>
          <cell r="E3080" t="str">
            <v>KL</v>
          </cell>
          <cell r="F3080">
            <v>2268000</v>
          </cell>
          <cell r="G3080">
            <v>4536000</v>
          </cell>
        </row>
        <row r="3081">
          <cell r="B3081" t="str">
            <v xml:space="preserve">    -     Uang Taksi  1 org x 2 KL</v>
          </cell>
          <cell r="D3081">
            <v>4</v>
          </cell>
          <cell r="E3081" t="str">
            <v>KL</v>
          </cell>
          <cell r="F3081">
            <v>523000</v>
          </cell>
          <cell r="G3081">
            <v>2092000</v>
          </cell>
        </row>
        <row r="3082">
          <cell r="B3082" t="str">
            <v xml:space="preserve">    -     Uang Harian  1 org x 3 HR</v>
          </cell>
          <cell r="D3082">
            <v>6</v>
          </cell>
          <cell r="E3082" t="str">
            <v>OH</v>
          </cell>
          <cell r="F3082">
            <v>420000</v>
          </cell>
          <cell r="G3082">
            <v>2520000</v>
          </cell>
        </row>
        <row r="3083">
          <cell r="B3083" t="str">
            <v xml:space="preserve">    -     Uang Penginapan  1 org x 2 HR</v>
          </cell>
          <cell r="D3083">
            <v>4</v>
          </cell>
          <cell r="E3083" t="str">
            <v>OH</v>
          </cell>
          <cell r="F3083">
            <v>845000</v>
          </cell>
          <cell r="G3083">
            <v>3380000</v>
          </cell>
        </row>
        <row r="3084">
          <cell r="B3084" t="str">
            <v>&gt; JAKARTA-SURABAYA  PP</v>
          </cell>
        </row>
        <row r="3085">
          <cell r="B3085" t="str">
            <v xml:space="preserve">    -     Tiket  2 org x 1 KL</v>
          </cell>
          <cell r="D3085">
            <v>2</v>
          </cell>
          <cell r="E3085" t="str">
            <v>KL</v>
          </cell>
          <cell r="F3085">
            <v>2674000</v>
          </cell>
          <cell r="G3085">
            <v>5348000</v>
          </cell>
        </row>
        <row r="3086">
          <cell r="B3086" t="str">
            <v xml:space="preserve">    -     Uang Taksi  2 org x 2 KL</v>
          </cell>
          <cell r="D3086">
            <v>4</v>
          </cell>
          <cell r="E3086" t="str">
            <v>OK</v>
          </cell>
          <cell r="F3086">
            <v>489000</v>
          </cell>
          <cell r="G3086">
            <v>1956000</v>
          </cell>
        </row>
        <row r="3087">
          <cell r="B3087" t="str">
            <v xml:space="preserve">    -     Uang Harian  2 org x 3 HR</v>
          </cell>
          <cell r="D3087">
            <v>6</v>
          </cell>
          <cell r="E3087" t="str">
            <v>OHK</v>
          </cell>
          <cell r="F3087">
            <v>410000</v>
          </cell>
          <cell r="G3087">
            <v>2460000</v>
          </cell>
        </row>
        <row r="3088">
          <cell r="B3088" t="str">
            <v xml:space="preserve">    -     Uang Penginapan  2 org x 2 HR</v>
          </cell>
          <cell r="D3088">
            <v>4</v>
          </cell>
          <cell r="E3088" t="str">
            <v>OHK</v>
          </cell>
          <cell r="F3088">
            <v>814000</v>
          </cell>
          <cell r="G3088">
            <v>3256000</v>
          </cell>
        </row>
        <row r="3089">
          <cell r="B3089" t="str">
            <v>&gt; JAKARTA-PONTIANAK PP</v>
          </cell>
        </row>
        <row r="3090">
          <cell r="B3090" t="str">
            <v xml:space="preserve">    -     Tiket  1 org x 1 KL</v>
          </cell>
          <cell r="D3090">
            <v>2</v>
          </cell>
          <cell r="E3090" t="str">
            <v>KL</v>
          </cell>
          <cell r="F3090">
            <v>2781000</v>
          </cell>
          <cell r="G3090">
            <v>5562000</v>
          </cell>
        </row>
        <row r="3091">
          <cell r="B3091" t="str">
            <v xml:space="preserve">    -     Uang Taksi  1 org x 2 KL</v>
          </cell>
          <cell r="D3091">
            <v>4</v>
          </cell>
          <cell r="E3091" t="str">
            <v>KL</v>
          </cell>
          <cell r="F3091">
            <v>427000</v>
          </cell>
          <cell r="G3091">
            <v>1708000</v>
          </cell>
        </row>
        <row r="3092">
          <cell r="B3092" t="str">
            <v xml:space="preserve">    -     Uang Harian  1 org x 3 HR</v>
          </cell>
          <cell r="D3092">
            <v>6</v>
          </cell>
          <cell r="E3092" t="str">
            <v>OH</v>
          </cell>
          <cell r="F3092">
            <v>380000</v>
          </cell>
          <cell r="G3092">
            <v>2280000</v>
          </cell>
        </row>
        <row r="3093">
          <cell r="B3093" t="str">
            <v xml:space="preserve">    -     Uang Penginapan  1 org x 2 HR</v>
          </cell>
          <cell r="D3093">
            <v>4</v>
          </cell>
          <cell r="E3093" t="str">
            <v>OH</v>
          </cell>
          <cell r="F3093">
            <v>538000</v>
          </cell>
          <cell r="G3093">
            <v>2152000</v>
          </cell>
        </row>
        <row r="3094">
          <cell r="B3094" t="str">
            <v>&gt; JAKARTA-PALANGKARAYA PP</v>
          </cell>
        </row>
        <row r="3095">
          <cell r="B3095" t="str">
            <v xml:space="preserve">    -     Tiket  1 org x 1 KL</v>
          </cell>
          <cell r="D3095">
            <v>2</v>
          </cell>
          <cell r="E3095" t="str">
            <v>KL</v>
          </cell>
          <cell r="F3095">
            <v>2984000</v>
          </cell>
          <cell r="G3095">
            <v>5968000</v>
          </cell>
        </row>
        <row r="3096">
          <cell r="B3096" t="str">
            <v xml:space="preserve">    -     Uang Taksi  1 org x 2 KL</v>
          </cell>
          <cell r="D3096">
            <v>4</v>
          </cell>
          <cell r="E3096" t="str">
            <v>KL</v>
          </cell>
          <cell r="F3096">
            <v>390000</v>
          </cell>
          <cell r="G3096">
            <v>1560000</v>
          </cell>
        </row>
        <row r="3097">
          <cell r="B3097" t="str">
            <v xml:space="preserve">    -     Uang Harian  1 org x 3 HR</v>
          </cell>
          <cell r="D3097">
            <v>6</v>
          </cell>
          <cell r="E3097" t="str">
            <v>OH</v>
          </cell>
          <cell r="F3097">
            <v>360000</v>
          </cell>
          <cell r="G3097">
            <v>2160000</v>
          </cell>
        </row>
        <row r="3098">
          <cell r="B3098" t="str">
            <v xml:space="preserve">    -     Uang Penginapan  1 org x 2 HR</v>
          </cell>
          <cell r="D3098">
            <v>4</v>
          </cell>
          <cell r="E3098" t="str">
            <v>OH</v>
          </cell>
          <cell r="F3098">
            <v>659000</v>
          </cell>
          <cell r="G3098">
            <v>2636000</v>
          </cell>
        </row>
        <row r="3099">
          <cell r="B3099" t="str">
            <v>&gt; JAKARTA-BANJARMASIN PP</v>
          </cell>
        </row>
        <row r="3100">
          <cell r="B3100" t="str">
            <v xml:space="preserve">    -     Tiket  2 org x 1 KL</v>
          </cell>
          <cell r="D3100">
            <v>2</v>
          </cell>
          <cell r="E3100" t="str">
            <v>KL</v>
          </cell>
          <cell r="F3100">
            <v>2995000</v>
          </cell>
          <cell r="G3100">
            <v>5990000</v>
          </cell>
        </row>
        <row r="3101">
          <cell r="B3101" t="str">
            <v xml:space="preserve">    -     Uang Taksi  2 org x 2 KL</v>
          </cell>
          <cell r="D3101">
            <v>4</v>
          </cell>
          <cell r="E3101" t="str">
            <v>KL</v>
          </cell>
          <cell r="F3101">
            <v>436000</v>
          </cell>
          <cell r="G3101">
            <v>1744000</v>
          </cell>
        </row>
        <row r="3102">
          <cell r="B3102" t="str">
            <v xml:space="preserve">    -     Uang Harian  2 org x 3 HR</v>
          </cell>
          <cell r="D3102">
            <v>6</v>
          </cell>
          <cell r="E3102" t="str">
            <v>OH</v>
          </cell>
          <cell r="F3102">
            <v>380000</v>
          </cell>
          <cell r="G3102">
            <v>2280000</v>
          </cell>
        </row>
        <row r="3103">
          <cell r="B3103" t="str">
            <v xml:space="preserve">    -     Uang Penginapan  2 org x 2 HR</v>
          </cell>
          <cell r="D3103">
            <v>4</v>
          </cell>
          <cell r="E3103" t="str">
            <v>OH</v>
          </cell>
          <cell r="F3103">
            <v>697000</v>
          </cell>
          <cell r="G3103">
            <v>2788000</v>
          </cell>
        </row>
        <row r="3104">
          <cell r="B3104" t="str">
            <v>&gt; JAKARTA-SAMARINDA PP</v>
          </cell>
        </row>
        <row r="3105">
          <cell r="B3105" t="str">
            <v xml:space="preserve">    -     Tiket  2 org x 1 KL</v>
          </cell>
          <cell r="D3105">
            <v>2</v>
          </cell>
          <cell r="E3105" t="str">
            <v>KL</v>
          </cell>
          <cell r="F3105">
            <v>3797000</v>
          </cell>
          <cell r="G3105">
            <v>7594000</v>
          </cell>
        </row>
        <row r="3106">
          <cell r="B3106" t="str">
            <v xml:space="preserve">    -     Uang Taksi  2 org x 2 KL</v>
          </cell>
          <cell r="D3106">
            <v>4</v>
          </cell>
          <cell r="E3106" t="str">
            <v>KL</v>
          </cell>
          <cell r="F3106">
            <v>522500</v>
          </cell>
          <cell r="G3106">
            <v>2090000</v>
          </cell>
        </row>
        <row r="3107">
          <cell r="B3107" t="str">
            <v xml:space="preserve">    -     Uang Harian  2 org x 3 HR</v>
          </cell>
          <cell r="D3107">
            <v>6</v>
          </cell>
          <cell r="E3107" t="str">
            <v>OH</v>
          </cell>
          <cell r="F3107">
            <v>430000</v>
          </cell>
          <cell r="G3107">
            <v>2580000</v>
          </cell>
        </row>
        <row r="3108">
          <cell r="B3108" t="str">
            <v xml:space="preserve">    -     Uang Penginapan  2 org x 2 HR</v>
          </cell>
          <cell r="D3108">
            <v>4</v>
          </cell>
          <cell r="E3108" t="str">
            <v>OH</v>
          </cell>
          <cell r="F3108">
            <v>804000</v>
          </cell>
          <cell r="G3108">
            <v>3216000</v>
          </cell>
        </row>
        <row r="3109">
          <cell r="B3109" t="str">
            <v>&gt; JAKARTA-TANJUNG SELOR PP</v>
          </cell>
        </row>
        <row r="3110">
          <cell r="B3110" t="str">
            <v xml:space="preserve">    -     Tiket  1 org x 1 KL</v>
          </cell>
          <cell r="D3110">
            <v>2</v>
          </cell>
          <cell r="E3110" t="str">
            <v>KL</v>
          </cell>
          <cell r="F3110">
            <v>4057000</v>
          </cell>
          <cell r="G3110">
            <v>8114000</v>
          </cell>
        </row>
        <row r="3111">
          <cell r="B3111" t="str">
            <v xml:space="preserve">    -     Uang Taksi  1 org x 2 KL</v>
          </cell>
          <cell r="D3111">
            <v>4</v>
          </cell>
          <cell r="E3111" t="str">
            <v>KL</v>
          </cell>
          <cell r="F3111">
            <v>474000</v>
          </cell>
          <cell r="G3111">
            <v>1896000</v>
          </cell>
        </row>
        <row r="3112">
          <cell r="B3112" t="str">
            <v xml:space="preserve">    -     Uang Harian  1 org x 3 HR</v>
          </cell>
          <cell r="D3112">
            <v>6</v>
          </cell>
          <cell r="E3112" t="str">
            <v>OH</v>
          </cell>
          <cell r="F3112">
            <v>430000</v>
          </cell>
          <cell r="G3112">
            <v>2580000</v>
          </cell>
        </row>
        <row r="3113">
          <cell r="B3113" t="str">
            <v xml:space="preserve">    -     Uang Penginapan  1 org x 2 HR</v>
          </cell>
          <cell r="D3113">
            <v>4</v>
          </cell>
          <cell r="E3113" t="str">
            <v>OH</v>
          </cell>
          <cell r="F3113">
            <v>904000</v>
          </cell>
          <cell r="G3113">
            <v>3616000</v>
          </cell>
        </row>
        <row r="3114">
          <cell r="B3114" t="str">
            <v>&gt; JAKARTA-DENPASAR PP</v>
          </cell>
        </row>
        <row r="3115">
          <cell r="B3115" t="str">
            <v xml:space="preserve">    -     Tiket  2 org x 1 KL</v>
          </cell>
          <cell r="D3115">
            <v>2</v>
          </cell>
          <cell r="E3115" t="str">
            <v>KL</v>
          </cell>
          <cell r="F3115">
            <v>3262000</v>
          </cell>
          <cell r="G3115">
            <v>6524000</v>
          </cell>
        </row>
        <row r="3116">
          <cell r="B3116" t="str">
            <v xml:space="preserve">    -     Uang Taksi  2 org x 2 KL</v>
          </cell>
          <cell r="D3116">
            <v>4</v>
          </cell>
          <cell r="E3116" t="str">
            <v>KL</v>
          </cell>
          <cell r="F3116">
            <v>483000</v>
          </cell>
          <cell r="G3116">
            <v>1932000</v>
          </cell>
        </row>
        <row r="3117">
          <cell r="B3117" t="str">
            <v xml:space="preserve">    -     Uang Harian  2 org x 3 HR</v>
          </cell>
          <cell r="D3117">
            <v>6</v>
          </cell>
          <cell r="E3117" t="str">
            <v>OH</v>
          </cell>
          <cell r="F3117">
            <v>480000</v>
          </cell>
          <cell r="G3117">
            <v>2880000</v>
          </cell>
        </row>
        <row r="3118">
          <cell r="B3118" t="str">
            <v xml:space="preserve">    -     Uang Penginapan  2 org x 2 HR</v>
          </cell>
          <cell r="D3118">
            <v>4</v>
          </cell>
          <cell r="E3118" t="str">
            <v>OH</v>
          </cell>
          <cell r="F3118">
            <v>1138000</v>
          </cell>
          <cell r="G3118">
            <v>4552000</v>
          </cell>
        </row>
        <row r="3119">
          <cell r="B3119" t="str">
            <v>&gt; JAKARTA-MATARAM PP</v>
          </cell>
        </row>
        <row r="3120">
          <cell r="B3120" t="str">
            <v xml:space="preserve">    -     Tiket  2 org x 1 KL</v>
          </cell>
          <cell r="D3120">
            <v>2</v>
          </cell>
          <cell r="E3120" t="str">
            <v>KL</v>
          </cell>
          <cell r="F3120">
            <v>3230000</v>
          </cell>
          <cell r="G3120">
            <v>6460000</v>
          </cell>
        </row>
        <row r="3121">
          <cell r="B3121" t="str">
            <v xml:space="preserve">    -     Uang Taksi  2 org x 2 KL</v>
          </cell>
          <cell r="D3121">
            <v>4</v>
          </cell>
          <cell r="E3121" t="str">
            <v>KL</v>
          </cell>
          <cell r="F3121">
            <v>487000</v>
          </cell>
          <cell r="G3121">
            <v>1948000</v>
          </cell>
        </row>
        <row r="3122">
          <cell r="B3122" t="str">
            <v xml:space="preserve">    -     Uang Harian  2 org x 3 HR</v>
          </cell>
          <cell r="D3122">
            <v>6</v>
          </cell>
          <cell r="E3122" t="str">
            <v>OH</v>
          </cell>
          <cell r="F3122">
            <v>440000</v>
          </cell>
          <cell r="G3122">
            <v>2640000</v>
          </cell>
        </row>
        <row r="3123">
          <cell r="B3123" t="str">
            <v xml:space="preserve">    -     Uang Penginapan  2 org x 2 HR</v>
          </cell>
          <cell r="D3123">
            <v>4</v>
          </cell>
          <cell r="E3123" t="str">
            <v>OH</v>
          </cell>
          <cell r="F3123">
            <v>907000</v>
          </cell>
          <cell r="G3123">
            <v>3628000</v>
          </cell>
        </row>
        <row r="3124">
          <cell r="B3124" t="str">
            <v>&gt; JAKARTA-KUPANG PP</v>
          </cell>
        </row>
        <row r="3125">
          <cell r="B3125" t="str">
            <v xml:space="preserve">    -     Tiket  1 org x 1 KL</v>
          </cell>
          <cell r="D3125">
            <v>2</v>
          </cell>
          <cell r="E3125" t="str">
            <v>KL</v>
          </cell>
          <cell r="F3125">
            <v>5081000</v>
          </cell>
          <cell r="G3125">
            <v>10162000</v>
          </cell>
        </row>
        <row r="3126">
          <cell r="B3126" t="str">
            <v xml:space="preserve">    -     Uang Taksi  1 org x 2 KL</v>
          </cell>
          <cell r="D3126">
            <v>4</v>
          </cell>
          <cell r="E3126" t="str">
            <v>KL</v>
          </cell>
          <cell r="F3126">
            <v>372000</v>
          </cell>
          <cell r="G3126">
            <v>1488000</v>
          </cell>
        </row>
        <row r="3127">
          <cell r="B3127" t="str">
            <v xml:space="preserve">    -     Uang Harian  1 org x 3 HR</v>
          </cell>
          <cell r="D3127">
            <v>6</v>
          </cell>
          <cell r="E3127" t="str">
            <v>OH</v>
          </cell>
          <cell r="F3127">
            <v>430000</v>
          </cell>
          <cell r="G3127">
            <v>2580000</v>
          </cell>
        </row>
        <row r="3128">
          <cell r="B3128" t="str">
            <v xml:space="preserve">    -     Uang Penginapan  1 org x 2 HR</v>
          </cell>
          <cell r="D3128">
            <v>4</v>
          </cell>
          <cell r="E3128" t="str">
            <v>OH</v>
          </cell>
          <cell r="F3128">
            <v>688000</v>
          </cell>
          <cell r="G3128">
            <v>2752000</v>
          </cell>
        </row>
        <row r="3129">
          <cell r="B3129" t="str">
            <v>&gt; JAKARTA-MANADO PP</v>
          </cell>
        </row>
        <row r="3130">
          <cell r="B3130" t="str">
            <v xml:space="preserve">    -     Tiket  1 org x 1 KL</v>
          </cell>
          <cell r="D3130">
            <v>2</v>
          </cell>
          <cell r="E3130" t="str">
            <v>KL</v>
          </cell>
          <cell r="F3130">
            <v>5102000</v>
          </cell>
          <cell r="G3130">
            <v>10204000</v>
          </cell>
        </row>
        <row r="3131">
          <cell r="B3131" t="str">
            <v xml:space="preserve">    -     Uang Taksi  1 org x 2 KL</v>
          </cell>
          <cell r="D3131">
            <v>4</v>
          </cell>
          <cell r="E3131" t="str">
            <v>KL</v>
          </cell>
          <cell r="F3131">
            <v>394000</v>
          </cell>
          <cell r="G3131">
            <v>1576000</v>
          </cell>
        </row>
        <row r="3132">
          <cell r="B3132" t="str">
            <v xml:space="preserve">    -     Uang Harian  1 org x 3 HR</v>
          </cell>
          <cell r="D3132">
            <v>6</v>
          </cell>
          <cell r="E3132" t="str">
            <v>OH</v>
          </cell>
          <cell r="F3132">
            <v>370000</v>
          </cell>
          <cell r="G3132">
            <v>2220000</v>
          </cell>
        </row>
        <row r="3133">
          <cell r="B3133" t="str">
            <v xml:space="preserve">    -     Uang Penginapan  1 org x 2 HR</v>
          </cell>
          <cell r="D3133">
            <v>4</v>
          </cell>
          <cell r="E3133" t="str">
            <v>OH</v>
          </cell>
          <cell r="F3133">
            <v>978000</v>
          </cell>
          <cell r="G3133">
            <v>3912000</v>
          </cell>
        </row>
        <row r="3134">
          <cell r="B3134" t="str">
            <v>&gt; JAKARTA-GORONTALO PP</v>
          </cell>
        </row>
        <row r="3135">
          <cell r="B3135" t="str">
            <v xml:space="preserve">    -     Tiket  1 org x 1 KL</v>
          </cell>
          <cell r="D3135">
            <v>2</v>
          </cell>
          <cell r="E3135" t="str">
            <v>KL</v>
          </cell>
          <cell r="F3135">
            <v>4824000</v>
          </cell>
          <cell r="G3135">
            <v>9648000</v>
          </cell>
        </row>
        <row r="3136">
          <cell r="B3136" t="str">
            <v xml:space="preserve">    -     Uang Taksi  1 org x 2 KL</v>
          </cell>
          <cell r="D3136">
            <v>4</v>
          </cell>
          <cell r="E3136" t="str">
            <v>KL</v>
          </cell>
          <cell r="F3136">
            <v>521000</v>
          </cell>
          <cell r="G3136">
            <v>2084000</v>
          </cell>
        </row>
        <row r="3137">
          <cell r="B3137" t="str">
            <v xml:space="preserve">    -     Uang Harian  1 org x 3 HR</v>
          </cell>
          <cell r="D3137">
            <v>6</v>
          </cell>
          <cell r="E3137" t="str">
            <v>OH</v>
          </cell>
          <cell r="F3137">
            <v>370000</v>
          </cell>
          <cell r="G3137">
            <v>2220000</v>
          </cell>
        </row>
        <row r="3138">
          <cell r="B3138" t="str">
            <v xml:space="preserve">    -     Uang Penginapan  1 org x 2 HR</v>
          </cell>
          <cell r="D3138">
            <v>4</v>
          </cell>
          <cell r="E3138" t="str">
            <v>OH</v>
          </cell>
          <cell r="F3138">
            <v>955000</v>
          </cell>
          <cell r="G3138">
            <v>3820000</v>
          </cell>
        </row>
        <row r="3139">
          <cell r="B3139" t="str">
            <v>&gt; JAKARTA-MAMUJU PP</v>
          </cell>
        </row>
        <row r="3140">
          <cell r="B3140" t="str">
            <v xml:space="preserve">    -     Tiket  1 org x 1 KL</v>
          </cell>
          <cell r="D3140">
            <v>2</v>
          </cell>
          <cell r="E3140" t="str">
            <v>KL</v>
          </cell>
          <cell r="F3140">
            <v>4867000</v>
          </cell>
          <cell r="G3140">
            <v>9734000</v>
          </cell>
        </row>
        <row r="3141">
          <cell r="B3141" t="str">
            <v xml:space="preserve">    -     Uang Taksi  1 org x 2 KL</v>
          </cell>
          <cell r="D3141">
            <v>4</v>
          </cell>
          <cell r="E3141" t="str">
            <v>KL</v>
          </cell>
          <cell r="F3141">
            <v>569000</v>
          </cell>
          <cell r="G3141">
            <v>2276000</v>
          </cell>
        </row>
        <row r="3142">
          <cell r="B3142" t="str">
            <v xml:space="preserve">    -     Uang Harian  1 org x 3 HR</v>
          </cell>
          <cell r="D3142">
            <v>6</v>
          </cell>
          <cell r="E3142" t="str">
            <v>OH</v>
          </cell>
          <cell r="F3142">
            <v>410000</v>
          </cell>
          <cell r="G3142">
            <v>2460000</v>
          </cell>
        </row>
        <row r="3143">
          <cell r="B3143" t="str">
            <v xml:space="preserve">    -     Uang Penginapan  1 org x 2 HR</v>
          </cell>
          <cell r="D3143">
            <v>4</v>
          </cell>
          <cell r="E3143" t="str">
            <v>OH</v>
          </cell>
          <cell r="F3143">
            <v>704000</v>
          </cell>
          <cell r="G3143">
            <v>2816000</v>
          </cell>
        </row>
        <row r="3144">
          <cell r="B3144" t="str">
            <v>&gt; JAKARTA-PALU PP</v>
          </cell>
          <cell r="G3144">
            <v>0</v>
          </cell>
        </row>
        <row r="3145">
          <cell r="B3145" t="str">
            <v xml:space="preserve">    -     Tiket  1 org x 1 KL</v>
          </cell>
          <cell r="D3145">
            <v>2</v>
          </cell>
          <cell r="E3145" t="str">
            <v>KL</v>
          </cell>
          <cell r="F3145">
            <v>5113000</v>
          </cell>
          <cell r="G3145">
            <v>10226000</v>
          </cell>
        </row>
        <row r="3146">
          <cell r="B3146" t="str">
            <v xml:space="preserve">    -     Uang Taksi  1 org x 2 KL</v>
          </cell>
          <cell r="D3146">
            <v>4</v>
          </cell>
          <cell r="E3146" t="str">
            <v>KL</v>
          </cell>
          <cell r="F3146">
            <v>421000</v>
          </cell>
          <cell r="G3146">
            <v>1684000</v>
          </cell>
        </row>
        <row r="3147">
          <cell r="B3147" t="str">
            <v xml:space="preserve">    -     Uang Harian  1 org x 3 HR</v>
          </cell>
          <cell r="D3147">
            <v>6</v>
          </cell>
          <cell r="E3147" t="str">
            <v>OH</v>
          </cell>
          <cell r="F3147">
            <v>370000</v>
          </cell>
          <cell r="G3147">
            <v>2220000</v>
          </cell>
        </row>
        <row r="3148">
          <cell r="B3148" t="str">
            <v xml:space="preserve">    -     Uang Penginapan  1 org x 2 HR</v>
          </cell>
          <cell r="D3148">
            <v>4</v>
          </cell>
          <cell r="E3148" t="str">
            <v>OH</v>
          </cell>
          <cell r="F3148">
            <v>951000</v>
          </cell>
          <cell r="G3148">
            <v>3804000</v>
          </cell>
        </row>
        <row r="3149">
          <cell r="B3149" t="str">
            <v>&gt; JAKARTA-KENDARI PP</v>
          </cell>
          <cell r="G3149">
            <v>0</v>
          </cell>
        </row>
        <row r="3150">
          <cell r="B3150" t="str">
            <v xml:space="preserve">    -     Tiket  1 org x 1 KL</v>
          </cell>
          <cell r="D3150">
            <v>2</v>
          </cell>
          <cell r="E3150" t="str">
            <v>KL</v>
          </cell>
          <cell r="F3150">
            <v>4182000</v>
          </cell>
          <cell r="G3150">
            <v>8364000</v>
          </cell>
        </row>
        <row r="3151">
          <cell r="B3151" t="str">
            <v xml:space="preserve">    -     Uang Taksi  1 org x 2 KL</v>
          </cell>
          <cell r="D3151">
            <v>4</v>
          </cell>
          <cell r="E3151" t="str">
            <v>KL</v>
          </cell>
          <cell r="F3151">
            <v>427000</v>
          </cell>
          <cell r="G3151">
            <v>1708000</v>
          </cell>
        </row>
        <row r="3152">
          <cell r="B3152" t="str">
            <v xml:space="preserve">    -     Uang Harian  1 org x 3 HR</v>
          </cell>
          <cell r="D3152">
            <v>6</v>
          </cell>
          <cell r="E3152" t="str">
            <v>OH</v>
          </cell>
          <cell r="F3152">
            <v>380000</v>
          </cell>
          <cell r="G3152">
            <v>2280000</v>
          </cell>
        </row>
        <row r="3153">
          <cell r="B3153" t="str">
            <v xml:space="preserve">    -     Uang Penginapan  1 org x 2 HR</v>
          </cell>
          <cell r="D3153">
            <v>4</v>
          </cell>
          <cell r="E3153" t="str">
            <v>OH</v>
          </cell>
          <cell r="F3153">
            <v>786000</v>
          </cell>
          <cell r="G3153">
            <v>3144000</v>
          </cell>
        </row>
        <row r="3154">
          <cell r="B3154" t="str">
            <v>&gt; JAKARTA-AMBON PP</v>
          </cell>
          <cell r="G3154">
            <v>0</v>
          </cell>
        </row>
        <row r="3155">
          <cell r="B3155" t="str">
            <v xml:space="preserve">    -     Tiket  1 org x 1 KL</v>
          </cell>
          <cell r="D3155">
            <v>1</v>
          </cell>
          <cell r="E3155" t="str">
            <v>KL</v>
          </cell>
          <cell r="F3155">
            <v>7081000</v>
          </cell>
          <cell r="G3155">
            <v>7081000</v>
          </cell>
        </row>
        <row r="3156">
          <cell r="B3156" t="str">
            <v xml:space="preserve">    -     Uang Taksi  1 org x 2 KL</v>
          </cell>
          <cell r="D3156">
            <v>2</v>
          </cell>
          <cell r="E3156" t="str">
            <v>KL</v>
          </cell>
          <cell r="F3156">
            <v>544000</v>
          </cell>
          <cell r="G3156">
            <v>1088000</v>
          </cell>
        </row>
        <row r="3157">
          <cell r="B3157" t="str">
            <v xml:space="preserve">    -     Uang Harian  1 org x 3 HR</v>
          </cell>
          <cell r="D3157">
            <v>3</v>
          </cell>
          <cell r="E3157" t="str">
            <v>OH</v>
          </cell>
          <cell r="F3157">
            <v>380000</v>
          </cell>
          <cell r="G3157">
            <v>1140000</v>
          </cell>
        </row>
        <row r="3158">
          <cell r="B3158" t="str">
            <v xml:space="preserve">    -     Uang Penginapan  1 org x 2 HR</v>
          </cell>
          <cell r="D3158">
            <v>2</v>
          </cell>
          <cell r="E3158" t="str">
            <v>OH</v>
          </cell>
          <cell r="F3158">
            <v>667000</v>
          </cell>
          <cell r="G3158">
            <v>1334000</v>
          </cell>
        </row>
        <row r="3159">
          <cell r="B3159" t="str">
            <v>&gt; JAKARTA-TERNATE PP</v>
          </cell>
          <cell r="G3159">
            <v>0</v>
          </cell>
        </row>
        <row r="3160">
          <cell r="B3160" t="str">
            <v xml:space="preserve">    -     Tiket  1 org x 1 KL</v>
          </cell>
          <cell r="D3160">
            <v>1</v>
          </cell>
          <cell r="E3160" t="str">
            <v>KL</v>
          </cell>
          <cell r="F3160">
            <v>6664000</v>
          </cell>
          <cell r="G3160">
            <v>6664000</v>
          </cell>
        </row>
        <row r="3161">
          <cell r="B3161" t="str">
            <v xml:space="preserve">    -     Uang Taksi  1 org x 2 KL</v>
          </cell>
          <cell r="D3161">
            <v>2</v>
          </cell>
          <cell r="E3161" t="str">
            <v>KL</v>
          </cell>
          <cell r="F3161">
            <v>471000</v>
          </cell>
          <cell r="G3161">
            <v>942000</v>
          </cell>
        </row>
        <row r="3162">
          <cell r="B3162" t="str">
            <v xml:space="preserve">    -     Uang Harian  1 org x 3 HR</v>
          </cell>
          <cell r="D3162">
            <v>3</v>
          </cell>
          <cell r="E3162" t="str">
            <v>OH</v>
          </cell>
          <cell r="F3162">
            <v>430000</v>
          </cell>
          <cell r="G3162">
            <v>1290000</v>
          </cell>
        </row>
        <row r="3163">
          <cell r="B3163" t="str">
            <v xml:space="preserve">    -     Uang Penginapan  1 org x 2 HR</v>
          </cell>
          <cell r="D3163">
            <v>2</v>
          </cell>
          <cell r="E3163" t="str">
            <v>OH</v>
          </cell>
          <cell r="F3163">
            <v>605000</v>
          </cell>
          <cell r="G3163">
            <v>1210000</v>
          </cell>
        </row>
        <row r="3164">
          <cell r="B3164" t="str">
            <v>&gt; JAKARTA-MAKASSAR PP</v>
          </cell>
          <cell r="G3164">
            <v>0</v>
          </cell>
        </row>
        <row r="3165">
          <cell r="B3165" t="str">
            <v xml:space="preserve">    -     Tiket  2 org x 1 KL</v>
          </cell>
          <cell r="D3165">
            <v>2</v>
          </cell>
          <cell r="E3165" t="str">
            <v>KL</v>
          </cell>
          <cell r="F3165">
            <v>3829000</v>
          </cell>
          <cell r="G3165">
            <v>7658000</v>
          </cell>
        </row>
        <row r="3166">
          <cell r="B3166" t="str">
            <v xml:space="preserve">    -     Uang Taksi  2 org x 2 KL</v>
          </cell>
          <cell r="D3166">
            <v>4</v>
          </cell>
          <cell r="E3166" t="str">
            <v>KL</v>
          </cell>
          <cell r="F3166">
            <v>443000</v>
          </cell>
          <cell r="G3166">
            <v>1772000</v>
          </cell>
        </row>
        <row r="3167">
          <cell r="B3167" t="str">
            <v xml:space="preserve">    -     Uang Harian  2 org x 3 HR</v>
          </cell>
          <cell r="D3167">
            <v>6</v>
          </cell>
          <cell r="E3167" t="str">
            <v>OH</v>
          </cell>
          <cell r="F3167">
            <v>430000</v>
          </cell>
          <cell r="G3167">
            <v>2580000</v>
          </cell>
        </row>
        <row r="3168">
          <cell r="B3168" t="str">
            <v xml:space="preserve">    -     Uang Penginapan  2 org x 2 HR</v>
          </cell>
          <cell r="D3168">
            <v>4</v>
          </cell>
          <cell r="E3168" t="str">
            <v>OH</v>
          </cell>
          <cell r="F3168">
            <v>745000</v>
          </cell>
          <cell r="G3168">
            <v>2980000</v>
          </cell>
        </row>
        <row r="3169">
          <cell r="B3169" t="str">
            <v>&gt; JAKARTA-MANOKWARI PP</v>
          </cell>
          <cell r="G3169">
            <v>0</v>
          </cell>
        </row>
        <row r="3170">
          <cell r="B3170" t="str">
            <v xml:space="preserve">    -     Tiket  1 org x 1 KL</v>
          </cell>
          <cell r="D3170">
            <v>1</v>
          </cell>
          <cell r="E3170" t="str">
            <v>KL</v>
          </cell>
          <cell r="F3170">
            <v>10824000</v>
          </cell>
          <cell r="G3170">
            <v>10824000</v>
          </cell>
        </row>
        <row r="3171">
          <cell r="B3171" t="str">
            <v xml:space="preserve">    -     Uang Taksi  1 org x 2 KL</v>
          </cell>
          <cell r="D3171">
            <v>2</v>
          </cell>
          <cell r="E3171" t="str">
            <v>KL</v>
          </cell>
          <cell r="F3171">
            <v>769000</v>
          </cell>
          <cell r="G3171">
            <v>1538000</v>
          </cell>
        </row>
        <row r="3172">
          <cell r="B3172" t="str">
            <v xml:space="preserve">    -     Uang Harian  1 org x 3 HR</v>
          </cell>
          <cell r="D3172">
            <v>3</v>
          </cell>
          <cell r="E3172" t="str">
            <v>OH</v>
          </cell>
          <cell r="F3172">
            <v>480000</v>
          </cell>
          <cell r="G3172">
            <v>1440000</v>
          </cell>
        </row>
        <row r="3173">
          <cell r="B3173" t="str">
            <v xml:space="preserve">    -     Uang Penginapan  1 org x 2 HR</v>
          </cell>
          <cell r="D3173">
            <v>2</v>
          </cell>
          <cell r="E3173" t="str">
            <v>OH</v>
          </cell>
          <cell r="F3173">
            <v>967000</v>
          </cell>
          <cell r="G3173">
            <v>1934000</v>
          </cell>
        </row>
        <row r="3174">
          <cell r="B3174" t="str">
            <v>&gt; JAKARTA-JAYAPURA PP</v>
          </cell>
          <cell r="G3174">
            <v>0</v>
          </cell>
        </row>
        <row r="3175">
          <cell r="B3175" t="str">
            <v xml:space="preserve">    -     Tiket  1 org x 1 KL</v>
          </cell>
          <cell r="D3175">
            <v>1</v>
          </cell>
          <cell r="E3175" t="str">
            <v>KL</v>
          </cell>
          <cell r="F3175">
            <v>8193000</v>
          </cell>
          <cell r="G3175">
            <v>8193000</v>
          </cell>
        </row>
        <row r="3176">
          <cell r="B3176" t="str">
            <v xml:space="preserve">    -     Uang Taksi  1 org x 2 KL</v>
          </cell>
          <cell r="D3176">
            <v>2</v>
          </cell>
          <cell r="E3176" t="str">
            <v>KL</v>
          </cell>
          <cell r="F3176">
            <v>492000</v>
          </cell>
          <cell r="G3176">
            <v>984000</v>
          </cell>
        </row>
        <row r="3177">
          <cell r="B3177" t="str">
            <v xml:space="preserve">    -     Uang Harian  1 org x 3 HR</v>
          </cell>
          <cell r="D3177">
            <v>3</v>
          </cell>
          <cell r="E3177" t="str">
            <v>OH</v>
          </cell>
          <cell r="F3177">
            <v>580000</v>
          </cell>
          <cell r="G3177">
            <v>1740000</v>
          </cell>
        </row>
        <row r="3178">
          <cell r="B3178" t="str">
            <v xml:space="preserve">    -     Uang Penginapan  1 org x 2 HR</v>
          </cell>
          <cell r="D3178">
            <v>2</v>
          </cell>
          <cell r="E3178" t="str">
            <v>OH</v>
          </cell>
          <cell r="F3178">
            <v>1038000</v>
          </cell>
          <cell r="G3178">
            <v>2076000</v>
          </cell>
        </row>
        <row r="3179">
          <cell r="B3179" t="str">
            <v>Uang Representatif  1 ORG x 200 HR</v>
          </cell>
          <cell r="D3179">
            <v>200</v>
          </cell>
          <cell r="E3179" t="str">
            <v>OH</v>
          </cell>
          <cell r="F3179">
            <v>150000</v>
          </cell>
          <cell r="G3179">
            <v>30000000</v>
          </cell>
        </row>
        <row r="3180">
          <cell r="B3180" t="str">
            <v>Belanja Perjalanan Dinas Dalam Kota</v>
          </cell>
          <cell r="G3180">
            <v>22800000</v>
          </cell>
        </row>
        <row r="3181">
          <cell r="B3181" t="str">
            <v>- Transport (3 org x 20 kali)</v>
          </cell>
          <cell r="D3181">
            <v>60</v>
          </cell>
          <cell r="E3181" t="str">
            <v>kl</v>
          </cell>
          <cell r="F3181">
            <v>170000</v>
          </cell>
          <cell r="G3181">
            <v>10200000</v>
          </cell>
        </row>
        <row r="3182">
          <cell r="B3182" t="str">
            <v>- Uang harian (3 org x 20 Kali)</v>
          </cell>
          <cell r="D3182">
            <v>60</v>
          </cell>
          <cell r="E3182" t="str">
            <v>kl</v>
          </cell>
          <cell r="F3182">
            <v>210000</v>
          </cell>
          <cell r="G3182">
            <v>12600000</v>
          </cell>
        </row>
        <row r="3183">
          <cell r="B3183" t="str">
            <v>Layanan Sarana dan Prasarana Internal</v>
          </cell>
          <cell r="G3183">
            <v>369000000</v>
          </cell>
        </row>
        <row r="3184">
          <cell r="B3184" t="str">
            <v>Layanan Sarana Internal</v>
          </cell>
          <cell r="G3184">
            <v>369000000</v>
          </cell>
        </row>
        <row r="3185">
          <cell r="B3185" t="str">
            <v>Pengadaan Perangkat Pengolah Data dan Komunikasi</v>
          </cell>
          <cell r="G3185">
            <v>369000000</v>
          </cell>
        </row>
        <row r="3186">
          <cell r="B3186" t="str">
            <v>Perangkat Pengolah Data Subdit PAOPAH</v>
          </cell>
          <cell r="G3186">
            <v>300000000</v>
          </cell>
        </row>
        <row r="3187">
          <cell r="B3187" t="str">
            <v>Belanja Modal Peralatan dan Mesin</v>
          </cell>
          <cell r="G3187">
            <v>300000000</v>
          </cell>
        </row>
        <row r="3188">
          <cell r="B3188" t="str">
            <v>- PC All in One</v>
          </cell>
          <cell r="D3188">
            <v>4</v>
          </cell>
          <cell r="E3188" t="str">
            <v>Unit</v>
          </cell>
          <cell r="F3188">
            <v>25000000</v>
          </cell>
          <cell r="G3188">
            <v>100000000</v>
          </cell>
        </row>
        <row r="3189">
          <cell r="B3189" t="str">
            <v>- Laptop</v>
          </cell>
          <cell r="D3189">
            <v>4</v>
          </cell>
          <cell r="E3189" t="str">
            <v>Unit</v>
          </cell>
          <cell r="F3189">
            <v>30000000</v>
          </cell>
          <cell r="G3189">
            <v>120000000</v>
          </cell>
        </row>
        <row r="3190">
          <cell r="B3190" t="str">
            <v>- Tablet</v>
          </cell>
          <cell r="D3190">
            <v>4</v>
          </cell>
          <cell r="E3190" t="str">
            <v>Unit</v>
          </cell>
          <cell r="F3190">
            <v>20000000</v>
          </cell>
          <cell r="G3190">
            <v>80000000</v>
          </cell>
        </row>
        <row r="3191">
          <cell r="B3191" t="str">
            <v>TU DITLOLA - Perangkat  Pendukung Direktorat Pengelolaan Dana Haji dan SIHDU</v>
          </cell>
          <cell r="G3191">
            <v>69000000</v>
          </cell>
        </row>
        <row r="3192">
          <cell r="B3192" t="str">
            <v>Belanja Modal  Peralatan dan Mesin</v>
          </cell>
          <cell r="G3192">
            <v>69000000</v>
          </cell>
        </row>
        <row r="3193">
          <cell r="B3193" t="str">
            <v>AC Floor Standing 5 PK</v>
          </cell>
          <cell r="D3193">
            <v>1</v>
          </cell>
          <cell r="E3193" t="str">
            <v>buah</v>
          </cell>
          <cell r="F3193">
            <v>25000000</v>
          </cell>
          <cell r="G3193">
            <v>25000000</v>
          </cell>
        </row>
        <row r="3194">
          <cell r="B3194" t="str">
            <v>Laptop Processor i7, RAM 16GB</v>
          </cell>
          <cell r="D3194">
            <v>2</v>
          </cell>
          <cell r="E3194" t="str">
            <v>buah</v>
          </cell>
          <cell r="F3194">
            <v>22000000</v>
          </cell>
          <cell r="G3194">
            <v>44000000</v>
          </cell>
        </row>
        <row r="3195">
          <cell r="B3195" t="str">
            <v>Pengadaan Perangkat Pengolah Data dan Komunikasi</v>
          </cell>
          <cell r="G3195">
            <v>369000000</v>
          </cell>
        </row>
        <row r="3196">
          <cell r="B3196" t="str">
            <v>Perangkat Pengolah Data Subdit PAOPAH</v>
          </cell>
          <cell r="G3196">
            <v>300000000</v>
          </cell>
        </row>
        <row r="3197">
          <cell r="B3197" t="str">
            <v>Belanja Sewa</v>
          </cell>
          <cell r="G3197">
            <v>300000000</v>
          </cell>
        </row>
        <row r="3198">
          <cell r="B3198" t="str">
            <v>- PC All in One</v>
          </cell>
          <cell r="D3198">
            <v>4</v>
          </cell>
          <cell r="E3198" t="str">
            <v>Unit</v>
          </cell>
          <cell r="F3198">
            <v>25000000</v>
          </cell>
          <cell r="G3198">
            <v>100000000</v>
          </cell>
        </row>
        <row r="3199">
          <cell r="B3199" t="str">
            <v>- Laptop</v>
          </cell>
          <cell r="D3199">
            <v>4</v>
          </cell>
          <cell r="E3199" t="str">
            <v>Unit</v>
          </cell>
          <cell r="F3199">
            <v>30000000</v>
          </cell>
          <cell r="G3199">
            <v>120000000</v>
          </cell>
        </row>
        <row r="3200">
          <cell r="B3200" t="str">
            <v>- Tablet</v>
          </cell>
          <cell r="D3200">
            <v>4</v>
          </cell>
          <cell r="E3200" t="str">
            <v>Unit</v>
          </cell>
          <cell r="F3200">
            <v>20000000</v>
          </cell>
          <cell r="G3200">
            <v>80000000</v>
          </cell>
        </row>
        <row r="3201">
          <cell r="B3201" t="str">
            <v>TU DITLOLA - Perangkat  Pendukung Direktorat Pengelolaan Dana Haji dan SIHDU</v>
          </cell>
          <cell r="G3201">
            <v>69000000</v>
          </cell>
        </row>
        <row r="3202">
          <cell r="B3202" t="str">
            <v>Belanja Sewa</v>
          </cell>
          <cell r="G3202">
            <v>69000000</v>
          </cell>
        </row>
        <row r="3203">
          <cell r="B3203" t="str">
            <v>AC Floor Standing 5 PK</v>
          </cell>
          <cell r="D3203">
            <v>1</v>
          </cell>
          <cell r="E3203" t="str">
            <v>buah</v>
          </cell>
          <cell r="F3203">
            <v>25000000</v>
          </cell>
          <cell r="G3203">
            <v>25000000</v>
          </cell>
        </row>
        <row r="3204">
          <cell r="B3204" t="str">
            <v>Laptop Processor i7, RAM 16GB</v>
          </cell>
          <cell r="D3204">
            <v>2</v>
          </cell>
          <cell r="E3204" t="str">
            <v>buah</v>
          </cell>
          <cell r="F3204">
            <v>22000000</v>
          </cell>
          <cell r="G3204">
            <v>44000000</v>
          </cell>
        </row>
      </sheetData>
      <sheetData sheetId="8">
        <row r="8">
          <cell r="B8" t="str">
            <v>Program Kerukunan Umat dan Layanan Kehidupan Beragama</v>
          </cell>
        </row>
      </sheetData>
      <sheetData sheetId="9">
        <row r="3">
          <cell r="B3" t="str">
            <v>Layanan Hukum</v>
          </cell>
        </row>
      </sheetData>
      <sheetData sheetId="10">
        <row r="6">
          <cell r="C6" t="str">
            <v>Program Dukungan Manajemen</v>
          </cell>
        </row>
      </sheetData>
      <sheetData sheetId="11">
        <row r="1">
          <cell r="B1" t="str">
            <v>Layanan Perencanaan dan Penganggaran</v>
          </cell>
        </row>
      </sheetData>
      <sheetData sheetId="12">
        <row r="1">
          <cell r="B1" t="str">
            <v>Layanan Hubungan Masyarakat dan Informasi</v>
          </cell>
          <cell r="D1" t="str">
            <v>1.0 Layanan</v>
          </cell>
          <cell r="F1">
            <v>6452660000</v>
          </cell>
        </row>
        <row r="2">
          <cell r="B2" t="str">
            <v>Pameran/event penyelenggaraan haji/umrah</v>
          </cell>
          <cell r="F2">
            <v>1085387000</v>
          </cell>
        </row>
        <row r="4">
          <cell r="B4" t="str">
            <v>Pengelolaan Media Publikasi Informasi Haji dan Umrah</v>
          </cell>
          <cell r="D4" t="str">
            <v xml:space="preserve"> </v>
          </cell>
          <cell r="F4">
            <v>3065345000</v>
          </cell>
        </row>
        <row r="5">
          <cell r="B5" t="str">
            <v>PENCETAKAN BUKU SUKSES HAJI 2022 - Prioritas</v>
          </cell>
          <cell r="F5">
            <v>400000000</v>
          </cell>
        </row>
        <row r="6">
          <cell r="B6" t="str">
            <v>Belanja Jasa Lainnya</v>
          </cell>
          <cell r="F6">
            <v>400000000</v>
          </cell>
        </row>
        <row r="7">
          <cell r="B7" t="str">
            <v>(KPPN.133-Jakarta IV )</v>
          </cell>
        </row>
        <row r="8">
          <cell r="B8" t="str">
            <v xml:space="preserve">  - </v>
          </cell>
          <cell r="C8" t="str">
            <v>Buku Foto</v>
          </cell>
          <cell r="D8" t="str">
            <v>1.0 PKT</v>
          </cell>
          <cell r="E8">
            <v>200000000</v>
          </cell>
          <cell r="F8">
            <v>200000000</v>
          </cell>
        </row>
        <row r="9">
          <cell r="B9" t="str">
            <v xml:space="preserve">  - </v>
          </cell>
          <cell r="C9" t="str">
            <v>Buku Teks I</v>
          </cell>
          <cell r="D9" t="str">
            <v>1.0 PKT</v>
          </cell>
          <cell r="E9">
            <v>100000000</v>
          </cell>
          <cell r="F9">
            <v>100000000</v>
          </cell>
        </row>
        <row r="10">
          <cell r="B10" t="str">
            <v xml:space="preserve">  - </v>
          </cell>
          <cell r="C10" t="str">
            <v>Buku Teks II</v>
          </cell>
          <cell r="D10" t="str">
            <v>1.0 PKT</v>
          </cell>
          <cell r="E10">
            <v>100000000</v>
          </cell>
          <cell r="F10">
            <v>100000000</v>
          </cell>
        </row>
        <row r="11">
          <cell r="B11" t="str">
            <v>PENYUSUNAN DAN PENCETAKAN HAJI 2023 - Prioritas</v>
          </cell>
          <cell r="F11">
            <v>400000000</v>
          </cell>
        </row>
        <row r="12">
          <cell r="B12" t="str">
            <v>Belanja Jasa Lainnya</v>
          </cell>
          <cell r="F12">
            <v>400000000</v>
          </cell>
        </row>
        <row r="13">
          <cell r="B13" t="str">
            <v>(KPPN.133-Jakarta IV )</v>
          </cell>
        </row>
        <row r="14">
          <cell r="B14" t="str">
            <v xml:space="preserve">  - </v>
          </cell>
          <cell r="C14" t="str">
            <v>Buku Foto</v>
          </cell>
          <cell r="D14" t="str">
            <v>1.0 PKT</v>
          </cell>
          <cell r="E14">
            <v>200000000</v>
          </cell>
          <cell r="F14">
            <v>200000000</v>
          </cell>
        </row>
        <row r="15">
          <cell r="B15" t="str">
            <v xml:space="preserve">  - </v>
          </cell>
          <cell r="C15" t="str">
            <v>Buku Teks</v>
          </cell>
          <cell r="D15" t="str">
            <v>1.0 PKT</v>
          </cell>
          <cell r="E15">
            <v>200000000</v>
          </cell>
          <cell r="F15">
            <v>200000000</v>
          </cell>
        </row>
        <row r="16">
          <cell r="B16" t="str">
            <v>PENINGKATAN SDM - Prioritas</v>
          </cell>
          <cell r="F16">
            <v>250000000</v>
          </cell>
        </row>
        <row r="17">
          <cell r="B17" t="str">
            <v>Belanja Barang Non Operasional Lainnya</v>
          </cell>
          <cell r="F17">
            <v>250000000</v>
          </cell>
        </row>
        <row r="18">
          <cell r="B18" t="str">
            <v>(KPPN.133-Jakarta IV )</v>
          </cell>
        </row>
        <row r="19">
          <cell r="B19" t="str">
            <v xml:space="preserve">  - </v>
          </cell>
          <cell r="C19" t="str">
            <v>Peningkatan SDM</v>
          </cell>
          <cell r="D19" t="str">
            <v>1.0 PKT</v>
          </cell>
          <cell r="E19">
            <v>250000000</v>
          </cell>
          <cell r="F19">
            <v>250000000</v>
          </cell>
        </row>
        <row r="20">
          <cell r="B20" t="str">
            <v>RAKORNAS HUMAS DENGAN KANWIL DAN ESELON I - Prioritas</v>
          </cell>
          <cell r="F20">
            <v>850000000</v>
          </cell>
        </row>
        <row r="21">
          <cell r="B21" t="str">
            <v>Belanja Jasa Lainnya</v>
          </cell>
          <cell r="F21">
            <v>450000000</v>
          </cell>
        </row>
        <row r="22">
          <cell r="B22" t="str">
            <v>(KPPN.133-Jakarta IV )</v>
          </cell>
        </row>
        <row r="23">
          <cell r="B23" t="str">
            <v xml:space="preserve">&gt; </v>
          </cell>
          <cell r="C23" t="str">
            <v>VIDEO CLIP</v>
          </cell>
          <cell r="D23" t="str">
            <v xml:space="preserve"> </v>
          </cell>
          <cell r="F23">
            <v>450000000</v>
          </cell>
        </row>
        <row r="24">
          <cell r="B24" t="str">
            <v xml:space="preserve">  - </v>
          </cell>
          <cell r="C24" t="str">
            <v>Indonesia Raya</v>
          </cell>
          <cell r="D24" t="str">
            <v>1.0 PKT</v>
          </cell>
          <cell r="E24">
            <v>150000000</v>
          </cell>
          <cell r="F24">
            <v>150000000</v>
          </cell>
        </row>
        <row r="25">
          <cell r="B25" t="str">
            <v xml:space="preserve">  - </v>
          </cell>
          <cell r="C25" t="str">
            <v>Lagu Moderasi Beragama</v>
          </cell>
          <cell r="D25" t="str">
            <v>1.0 PKT</v>
          </cell>
          <cell r="E25">
            <v>150000000</v>
          </cell>
          <cell r="F25">
            <v>150000000</v>
          </cell>
        </row>
        <row r="26">
          <cell r="B26" t="str">
            <v xml:space="preserve">  - </v>
          </cell>
          <cell r="C26" t="str">
            <v>Mars Kementerian Agama</v>
          </cell>
          <cell r="D26" t="str">
            <v>1.0 PKT</v>
          </cell>
          <cell r="E26">
            <v>150000000</v>
          </cell>
          <cell r="F26">
            <v>150000000</v>
          </cell>
        </row>
        <row r="27">
          <cell r="B27" t="str">
            <v>Belanja Perjalanan Dinas Paket Meeting Dalam Kota</v>
          </cell>
          <cell r="F27">
            <v>400000000</v>
          </cell>
        </row>
        <row r="28">
          <cell r="B28" t="str">
            <v>(KPPN.133-Jakarta IV )</v>
          </cell>
        </row>
        <row r="29">
          <cell r="B29" t="str">
            <v xml:space="preserve">  - </v>
          </cell>
          <cell r="C29" t="str">
            <v>Paket Meeting Fullboard</v>
          </cell>
          <cell r="D29" t="str">
            <v>1.0 KEG</v>
          </cell>
          <cell r="E29">
            <v>400000000</v>
          </cell>
          <cell r="F29">
            <v>400000000</v>
          </cell>
        </row>
        <row r="30">
          <cell r="B30" t="str">
            <v>SOUVENIR MENTERI AGAMA - Prioritas</v>
          </cell>
          <cell r="F30">
            <v>121039000</v>
          </cell>
        </row>
        <row r="31">
          <cell r="B31" t="str">
            <v>Belanja Barang Non Operasional Lainnya</v>
          </cell>
          <cell r="F31">
            <v>121039000</v>
          </cell>
        </row>
        <row r="32">
          <cell r="B32" t="str">
            <v>(KPPN.133-Jakarta IV )</v>
          </cell>
        </row>
        <row r="33">
          <cell r="B33" t="str">
            <v xml:space="preserve">  - </v>
          </cell>
          <cell r="C33" t="str">
            <v>Souvenir Menteri Agama</v>
          </cell>
          <cell r="D33" t="str">
            <v>1.0 PKT</v>
          </cell>
          <cell r="E33">
            <v>121039000</v>
          </cell>
          <cell r="F33">
            <v>121039000</v>
          </cell>
        </row>
        <row r="34">
          <cell r="B34" t="str">
            <v>PENGELOLAAN MEDIA PUBLIKASI INFORMASI WEBSITE HAJI DAN UMRAH</v>
          </cell>
          <cell r="F34">
            <v>188400000</v>
          </cell>
        </row>
        <row r="35">
          <cell r="B35" t="str">
            <v>Belanja Honor Output Kegiatan</v>
          </cell>
          <cell r="F35">
            <v>188400000</v>
          </cell>
        </row>
        <row r="36">
          <cell r="B36" t="str">
            <v>(KPPN.133-Jakarta IV )</v>
          </cell>
        </row>
        <row r="37">
          <cell r="B37" t="str">
            <v xml:space="preserve">  - </v>
          </cell>
          <cell r="C37" t="str">
            <v>Penanggung Jawab Tim Pengelola Website [1 ORG x 12 BLN]</v>
          </cell>
          <cell r="D37" t="str">
            <v>12.0 OB</v>
          </cell>
          <cell r="E37">
            <v>500000</v>
          </cell>
          <cell r="F37">
            <v>6000000</v>
          </cell>
        </row>
        <row r="38">
          <cell r="B38" t="str">
            <v xml:space="preserve">  - </v>
          </cell>
          <cell r="C38" t="str">
            <v>Redaktur Tim Pengelola Website [6 ORG x 12 BLN]</v>
          </cell>
          <cell r="D38" t="str">
            <v>72.0 OB</v>
          </cell>
          <cell r="E38">
            <v>450000</v>
          </cell>
          <cell r="F38">
            <v>32400000</v>
          </cell>
        </row>
        <row r="39">
          <cell r="B39" t="str">
            <v xml:space="preserve">  - </v>
          </cell>
          <cell r="C39" t="str">
            <v>Pembuat Artikel Tim Pengelola Website [500 ART x 3 HAL]</v>
          </cell>
          <cell r="D39" t="str">
            <v>1500.0 HAL</v>
          </cell>
          <cell r="E39">
            <v>100000</v>
          </cell>
          <cell r="F39">
            <v>150000000</v>
          </cell>
        </row>
        <row r="40">
          <cell r="B40" t="str">
            <v>HONOR TIM PENYIAPAN BAHAN RAPAT PIMPINAN</v>
          </cell>
          <cell r="F40">
            <v>181200000</v>
          </cell>
        </row>
        <row r="41">
          <cell r="B41" t="str">
            <v>Belanja Honor Output Kegiatan</v>
          </cell>
          <cell r="F41">
            <v>181200000</v>
          </cell>
        </row>
        <row r="42">
          <cell r="B42" t="str">
            <v>(KPPN.133-Jakarta IV )</v>
          </cell>
        </row>
        <row r="43">
          <cell r="B43" t="str">
            <v xml:space="preserve">  - </v>
          </cell>
          <cell r="C43" t="str">
            <v>Pengarah [1 ORG x 12 BLN]</v>
          </cell>
          <cell r="D43" t="str">
            <v>12.0 OB</v>
          </cell>
          <cell r="E43">
            <v>750000</v>
          </cell>
          <cell r="F43">
            <v>9000000</v>
          </cell>
        </row>
        <row r="44">
          <cell r="B44" t="str">
            <v xml:space="preserve">  - </v>
          </cell>
          <cell r="C44" t="str">
            <v>Penanggung Jawab [1 ORG x 12 BLN]</v>
          </cell>
          <cell r="D44" t="str">
            <v>12.0 OB</v>
          </cell>
          <cell r="E44">
            <v>700000</v>
          </cell>
          <cell r="F44">
            <v>8400000</v>
          </cell>
        </row>
        <row r="45">
          <cell r="B45" t="str">
            <v xml:space="preserve">  - </v>
          </cell>
          <cell r="C45" t="str">
            <v>Ketua [1 ORG x 12 BLN]</v>
          </cell>
          <cell r="D45" t="str">
            <v>12.0 OB</v>
          </cell>
          <cell r="E45">
            <v>650000</v>
          </cell>
          <cell r="F45">
            <v>7800000</v>
          </cell>
        </row>
        <row r="46">
          <cell r="B46" t="str">
            <v xml:space="preserve">  - </v>
          </cell>
          <cell r="C46" t="str">
            <v>Sekretaris [1 ORG x 12 BLN]</v>
          </cell>
          <cell r="D46" t="str">
            <v>12.0 OB</v>
          </cell>
          <cell r="E46">
            <v>500000</v>
          </cell>
          <cell r="F46">
            <v>6000000</v>
          </cell>
        </row>
        <row r="47">
          <cell r="B47" t="str">
            <v xml:space="preserve">  - </v>
          </cell>
          <cell r="C47" t="str">
            <v>Anggota [25 ORG x 12 BLN]</v>
          </cell>
          <cell r="D47" t="str">
            <v>300.0 OB</v>
          </cell>
          <cell r="E47">
            <v>500000</v>
          </cell>
          <cell r="F47">
            <v>150000000</v>
          </cell>
        </row>
        <row r="48">
          <cell r="B48" t="str">
            <v>KEHUMASAN</v>
          </cell>
          <cell r="F48">
            <v>493506000</v>
          </cell>
        </row>
        <row r="49">
          <cell r="B49" t="str">
            <v>Belanja Perjalanan Dinas Biasa</v>
          </cell>
          <cell r="F49">
            <v>491226000</v>
          </cell>
        </row>
        <row r="50">
          <cell r="B50" t="str">
            <v>(KPPN.133-Jakarta IV )</v>
          </cell>
        </row>
        <row r="51">
          <cell r="B51" t="str">
            <v xml:space="preserve">&gt; </v>
          </cell>
          <cell r="C51" t="str">
            <v>ACEH</v>
          </cell>
          <cell r="D51" t="str">
            <v xml:space="preserve"> </v>
          </cell>
          <cell r="F51">
            <v>15756000</v>
          </cell>
        </row>
        <row r="52">
          <cell r="B52" t="str">
            <v xml:space="preserve">  - </v>
          </cell>
          <cell r="C52" t="str">
            <v>Tiket Jakarta - Banda Aceh [2 ORG x 1 KL]</v>
          </cell>
          <cell r="D52" t="str">
            <v>2.0 OK</v>
          </cell>
          <cell r="E52">
            <v>4492000</v>
          </cell>
          <cell r="F52">
            <v>8984000</v>
          </cell>
        </row>
        <row r="53">
          <cell r="B53" t="str">
            <v xml:space="preserve">  - </v>
          </cell>
          <cell r="C53" t="str">
            <v>Uang Harian - Aceh [2 ORG x 3 HR]</v>
          </cell>
          <cell r="D53" t="str">
            <v>6.0 OH</v>
          </cell>
          <cell r="E53">
            <v>360000</v>
          </cell>
          <cell r="F53">
            <v>2160000</v>
          </cell>
        </row>
        <row r="54">
          <cell r="B54" t="str">
            <v xml:space="preserve">  - </v>
          </cell>
          <cell r="C54" t="str">
            <v>Uang Hotel Eselon IV/Gol. III Ke Bawah - Aceh [2 ORG x 2 HR x 1 KL]</v>
          </cell>
          <cell r="D54" t="str">
            <v>4.0 OH</v>
          </cell>
          <cell r="E54">
            <v>770000</v>
          </cell>
          <cell r="F54">
            <v>3080000</v>
          </cell>
        </row>
        <row r="55">
          <cell r="B55" t="str">
            <v xml:space="preserve">  - </v>
          </cell>
          <cell r="C55" t="str">
            <v>Uang Taksi - Aceh [2 ORG x 1 KL]</v>
          </cell>
          <cell r="D55" t="str">
            <v>2.0 OK</v>
          </cell>
          <cell r="E55">
            <v>766000</v>
          </cell>
          <cell r="F55">
            <v>1532000</v>
          </cell>
        </row>
        <row r="56">
          <cell r="B56" t="str">
            <v xml:space="preserve">&gt; </v>
          </cell>
          <cell r="C56" t="str">
            <v>BALI</v>
          </cell>
          <cell r="D56" t="str">
            <v xml:space="preserve"> </v>
          </cell>
          <cell r="F56">
            <v>15888000</v>
          </cell>
        </row>
        <row r="57">
          <cell r="B57" t="str">
            <v xml:space="preserve">  - </v>
          </cell>
          <cell r="C57" t="str">
            <v>Tiket Jakarta - Denpasar [2 ORG x 1 KL]</v>
          </cell>
          <cell r="D57" t="str">
            <v>2.0 OK</v>
          </cell>
          <cell r="E57">
            <v>3262000</v>
          </cell>
          <cell r="F57">
            <v>6524000</v>
          </cell>
        </row>
        <row r="58">
          <cell r="B58" t="str">
            <v xml:space="preserve">  - </v>
          </cell>
          <cell r="C58" t="str">
            <v>Uang Harian - Bali [2 ORG x 3 HR]</v>
          </cell>
          <cell r="D58" t="str">
            <v>6.0 OH</v>
          </cell>
          <cell r="E58">
            <v>480000</v>
          </cell>
          <cell r="F58">
            <v>2880000</v>
          </cell>
        </row>
        <row r="59">
          <cell r="B59" t="str">
            <v xml:space="preserve">  - </v>
          </cell>
          <cell r="C59" t="str">
            <v>Uang Hotel Eselon IV/Gol. III Ke Bawah - Bali [2 ORG x 2 HR x 1 KL]</v>
          </cell>
          <cell r="D59" t="str">
            <v>4.0 OH</v>
          </cell>
          <cell r="E59">
            <v>1138000</v>
          </cell>
          <cell r="F59">
            <v>4552000</v>
          </cell>
        </row>
        <row r="60">
          <cell r="B60" t="str">
            <v xml:space="preserve">  - </v>
          </cell>
          <cell r="C60" t="str">
            <v>Uang Taksi - Bali [2 ORG x 1 KL]</v>
          </cell>
          <cell r="D60" t="str">
            <v>2.0 OK</v>
          </cell>
          <cell r="E60">
            <v>966000</v>
          </cell>
          <cell r="F60">
            <v>1932000</v>
          </cell>
        </row>
        <row r="61">
          <cell r="B61" t="str">
            <v xml:space="preserve">&gt; </v>
          </cell>
          <cell r="C61" t="str">
            <v>BANGKA BELITUNG</v>
          </cell>
          <cell r="D61" t="str">
            <v xml:space="preserve"> </v>
          </cell>
          <cell r="F61">
            <v>10746000</v>
          </cell>
        </row>
        <row r="62">
          <cell r="B62" t="str">
            <v xml:space="preserve">  - </v>
          </cell>
          <cell r="C62" t="str">
            <v>Tiket Jakarta - Pangkal Pinang [2 ORG x 1 KL]</v>
          </cell>
          <cell r="D62" t="str">
            <v>2.0 OK</v>
          </cell>
          <cell r="E62">
            <v>2139000</v>
          </cell>
          <cell r="F62">
            <v>4278000</v>
          </cell>
        </row>
        <row r="63">
          <cell r="B63" t="str">
            <v xml:space="preserve">  - </v>
          </cell>
          <cell r="C63" t="str">
            <v>Uang Harian - Babel [2 ORG x 3 HR]</v>
          </cell>
          <cell r="D63" t="str">
            <v>6.0 OH</v>
          </cell>
          <cell r="E63">
            <v>410000</v>
          </cell>
          <cell r="F63">
            <v>2460000</v>
          </cell>
        </row>
        <row r="64">
          <cell r="B64" t="str">
            <v xml:space="preserve">  - </v>
          </cell>
          <cell r="C64" t="str">
            <v>Uang Hotel Eselon IV/Gol. III Ke Bawah - Babel [2 ORG x 2 HR x 1 KL]</v>
          </cell>
          <cell r="D64" t="str">
            <v>4.0 OH</v>
          </cell>
          <cell r="E64">
            <v>649000</v>
          </cell>
          <cell r="F64">
            <v>2596000</v>
          </cell>
        </row>
        <row r="65">
          <cell r="B65" t="str">
            <v xml:space="preserve">  - </v>
          </cell>
          <cell r="C65" t="str">
            <v>Uang Taksi - Babel [2 ORG x 1 KL]</v>
          </cell>
          <cell r="D65" t="str">
            <v>2.0 OK</v>
          </cell>
          <cell r="E65">
            <v>706000</v>
          </cell>
          <cell r="F65">
            <v>1412000</v>
          </cell>
        </row>
        <row r="66">
          <cell r="B66" t="str">
            <v xml:space="preserve">&gt; </v>
          </cell>
          <cell r="C66" t="str">
            <v>BANTEN</v>
          </cell>
          <cell r="D66" t="str">
            <v xml:space="preserve"> </v>
          </cell>
          <cell r="F66">
            <v>6260000</v>
          </cell>
        </row>
        <row r="67">
          <cell r="B67" t="str">
            <v xml:space="preserve">  - </v>
          </cell>
          <cell r="C67" t="str">
            <v>Uang Transport - Banten [2 ORG x 1 KL]</v>
          </cell>
          <cell r="D67" t="str">
            <v>2.0 OK</v>
          </cell>
          <cell r="E67">
            <v>572000</v>
          </cell>
          <cell r="F67">
            <v>1144000</v>
          </cell>
        </row>
        <row r="68">
          <cell r="B68" t="str">
            <v xml:space="preserve">  - </v>
          </cell>
          <cell r="C68" t="str">
            <v>Uang Harian - Banten [2 ORG x 3 HR]</v>
          </cell>
          <cell r="D68" t="str">
            <v>6.0 OH</v>
          </cell>
          <cell r="E68">
            <v>370000</v>
          </cell>
          <cell r="F68">
            <v>2220000</v>
          </cell>
        </row>
        <row r="69">
          <cell r="B69" t="str">
            <v xml:space="preserve">  - </v>
          </cell>
          <cell r="C69" t="str">
            <v>Uang Hotel Eselon IV/Gol. III Ke Bawah - Banten [2 ORG x 2 HR x 1 KL]</v>
          </cell>
          <cell r="D69" t="str">
            <v>4.0 OH</v>
          </cell>
          <cell r="E69">
            <v>724000</v>
          </cell>
          <cell r="F69">
            <v>2896000</v>
          </cell>
        </row>
        <row r="70">
          <cell r="B70" t="str">
            <v xml:space="preserve">&gt; </v>
          </cell>
          <cell r="C70" t="str">
            <v>BENGKULU</v>
          </cell>
          <cell r="D70" t="str">
            <v xml:space="preserve"> </v>
          </cell>
          <cell r="F70">
            <v>11750000</v>
          </cell>
        </row>
        <row r="71">
          <cell r="B71" t="str">
            <v xml:space="preserve">  - </v>
          </cell>
          <cell r="C71" t="str">
            <v>Tiket Jakarta - Bengkulu [2 ORG x 1 KL]</v>
          </cell>
          <cell r="D71" t="str">
            <v>2.0 OK</v>
          </cell>
          <cell r="E71">
            <v>2621000</v>
          </cell>
          <cell r="F71">
            <v>5242000</v>
          </cell>
        </row>
        <row r="72">
          <cell r="B72" t="str">
            <v xml:space="preserve">  - </v>
          </cell>
          <cell r="C72" t="str">
            <v>Uang Harian - Bengkulu [2 ORG x 3 HR]</v>
          </cell>
          <cell r="D72" t="str">
            <v>6.0 OH</v>
          </cell>
          <cell r="E72">
            <v>380000</v>
          </cell>
          <cell r="F72">
            <v>2280000</v>
          </cell>
        </row>
        <row r="73">
          <cell r="B73" t="str">
            <v xml:space="preserve">  - </v>
          </cell>
          <cell r="C73" t="str">
            <v>Uang Hotel Eselon IV/Gol. III Ke Bawah - Bengkulu [2 ORG x 2 HR x 1 KL]</v>
          </cell>
          <cell r="D73" t="str">
            <v>4.0 OH</v>
          </cell>
          <cell r="E73">
            <v>692000</v>
          </cell>
          <cell r="F73">
            <v>2768000</v>
          </cell>
        </row>
        <row r="74">
          <cell r="B74" t="str">
            <v xml:space="preserve">  - </v>
          </cell>
          <cell r="C74" t="str">
            <v>Uang Taksi - Bengkulu [2 ORG x 1 KL]</v>
          </cell>
          <cell r="D74" t="str">
            <v>2.0 OK</v>
          </cell>
          <cell r="E74">
            <v>730000</v>
          </cell>
          <cell r="F74">
            <v>1460000</v>
          </cell>
        </row>
        <row r="75">
          <cell r="B75" t="str">
            <v xml:space="preserve">&gt; </v>
          </cell>
          <cell r="C75" t="str">
            <v>D.I. YOGYAKARTA</v>
          </cell>
          <cell r="D75" t="str">
            <v xml:space="preserve"> </v>
          </cell>
          <cell r="F75">
            <v>12528000</v>
          </cell>
        </row>
        <row r="76">
          <cell r="B76" t="str">
            <v xml:space="preserve">  - </v>
          </cell>
          <cell r="C76" t="str">
            <v>Tiket Jakarta - Yogya [2 ORG x 1 KL]</v>
          </cell>
          <cell r="D76" t="str">
            <v>2.0 OK</v>
          </cell>
          <cell r="E76">
            <v>2268000</v>
          </cell>
          <cell r="F76">
            <v>4536000</v>
          </cell>
        </row>
        <row r="77">
          <cell r="B77" t="str">
            <v xml:space="preserve">  - </v>
          </cell>
          <cell r="C77" t="str">
            <v>Uang Harian - Yogya [2 ORG x 3 HR]</v>
          </cell>
          <cell r="D77" t="str">
            <v>6.0 OH</v>
          </cell>
          <cell r="E77">
            <v>420000</v>
          </cell>
          <cell r="F77">
            <v>2520000</v>
          </cell>
        </row>
        <row r="78">
          <cell r="B78" t="str">
            <v xml:space="preserve">  - </v>
          </cell>
          <cell r="C78" t="str">
            <v>Uang Hotel Eselon IV/Gol. III Ke Bawah - Yogya [2 ORG x 2 HR x 1 KL]</v>
          </cell>
          <cell r="D78" t="str">
            <v>4.0 OH</v>
          </cell>
          <cell r="E78">
            <v>845000</v>
          </cell>
          <cell r="F78">
            <v>3380000</v>
          </cell>
        </row>
        <row r="79">
          <cell r="B79" t="str">
            <v xml:space="preserve">  - </v>
          </cell>
          <cell r="C79" t="str">
            <v>Uang Taksi - Yogya [2 ORG x 1 KL]</v>
          </cell>
          <cell r="D79" t="str">
            <v>2.0 OK</v>
          </cell>
          <cell r="E79">
            <v>1046000</v>
          </cell>
          <cell r="F79">
            <v>2092000</v>
          </cell>
        </row>
        <row r="80">
          <cell r="B80" t="str">
            <v xml:space="preserve">&gt; </v>
          </cell>
          <cell r="C80" t="str">
            <v>GORONTALO</v>
          </cell>
          <cell r="D80" t="str">
            <v xml:space="preserve"> </v>
          </cell>
          <cell r="F80">
            <v>17772000</v>
          </cell>
        </row>
        <row r="81">
          <cell r="B81" t="str">
            <v xml:space="preserve">  - </v>
          </cell>
          <cell r="C81" t="str">
            <v>Tiket Jakarta - Gorontalo [2 ORG x 1 KL]</v>
          </cell>
          <cell r="D81" t="str">
            <v>2.0 OK</v>
          </cell>
          <cell r="E81">
            <v>4824000</v>
          </cell>
          <cell r="F81">
            <v>9648000</v>
          </cell>
        </row>
        <row r="82">
          <cell r="B82" t="str">
            <v xml:space="preserve">  - </v>
          </cell>
          <cell r="C82" t="str">
            <v>Uang Harian - Gorontalo [2 ORG x 3 HR]</v>
          </cell>
          <cell r="D82" t="str">
            <v>6.0 OH</v>
          </cell>
          <cell r="E82">
            <v>370000</v>
          </cell>
          <cell r="F82">
            <v>2220000</v>
          </cell>
        </row>
        <row r="83">
          <cell r="B83" t="str">
            <v xml:space="preserve">  - </v>
          </cell>
          <cell r="C83" t="str">
            <v>Uang Hotel Eselon IV/Gol. III Ke Bawah - Gorontalo [2 ORG x 2 HR x 1 KL]</v>
          </cell>
          <cell r="D83" t="str">
            <v>4.0 OH</v>
          </cell>
          <cell r="E83">
            <v>955000</v>
          </cell>
          <cell r="F83">
            <v>3820000</v>
          </cell>
        </row>
        <row r="84">
          <cell r="B84" t="str">
            <v xml:space="preserve">  - </v>
          </cell>
          <cell r="C84" t="str">
            <v>Uang Taksi - Gorontalo [2 ORG x 1 KL]</v>
          </cell>
          <cell r="D84" t="str">
            <v>2.0 OK</v>
          </cell>
          <cell r="E84">
            <v>1042000</v>
          </cell>
          <cell r="F84">
            <v>2084000</v>
          </cell>
        </row>
        <row r="85">
          <cell r="B85" t="str">
            <v xml:space="preserve">&gt; </v>
          </cell>
          <cell r="C85" t="str">
            <v>JAMBI</v>
          </cell>
          <cell r="D85" t="str">
            <v xml:space="preserve"> </v>
          </cell>
          <cell r="F85">
            <v>11072000</v>
          </cell>
        </row>
        <row r="86">
          <cell r="B86" t="str">
            <v xml:space="preserve">  - </v>
          </cell>
          <cell r="C86" t="str">
            <v>Tiket Jakarta - Jambi [2 ORG x 1 KL]</v>
          </cell>
          <cell r="D86" t="str">
            <v>2.0 OK</v>
          </cell>
          <cell r="E86">
            <v>2460000</v>
          </cell>
          <cell r="F86">
            <v>4920000</v>
          </cell>
        </row>
        <row r="87">
          <cell r="B87" t="str">
            <v xml:space="preserve">  - </v>
          </cell>
          <cell r="C87" t="str">
            <v>Uang Harian - Jambi [2 ORG x 3 HR]</v>
          </cell>
          <cell r="D87" t="str">
            <v>6.0 OH</v>
          </cell>
          <cell r="E87">
            <v>370000</v>
          </cell>
          <cell r="F87">
            <v>2220000</v>
          </cell>
        </row>
        <row r="88">
          <cell r="B88" t="str">
            <v xml:space="preserve">  - </v>
          </cell>
          <cell r="C88" t="str">
            <v>Uang Hotel Eselon IV/Gol. III Ke Bawah - Jambi [2 ORG x 2 HR x 1 KL]</v>
          </cell>
          <cell r="D88" t="str">
            <v>4.0 OH</v>
          </cell>
          <cell r="E88">
            <v>580000</v>
          </cell>
          <cell r="F88">
            <v>2320000</v>
          </cell>
        </row>
        <row r="89">
          <cell r="B89" t="str">
            <v xml:space="preserve">  - </v>
          </cell>
          <cell r="C89" t="str">
            <v>Uang Taksi - Jambi [2 ORG x 1 KL]</v>
          </cell>
          <cell r="D89" t="str">
            <v>2.0 OK</v>
          </cell>
          <cell r="E89">
            <v>806000</v>
          </cell>
          <cell r="F89">
            <v>1612000</v>
          </cell>
        </row>
        <row r="90">
          <cell r="B90" t="str">
            <v xml:space="preserve">&gt; </v>
          </cell>
          <cell r="C90" t="str">
            <v>JAWA BARAT</v>
          </cell>
          <cell r="D90" t="str">
            <v xml:space="preserve"> </v>
          </cell>
          <cell r="F90">
            <v>6524000</v>
          </cell>
        </row>
        <row r="91">
          <cell r="B91" t="str">
            <v xml:space="preserve">  - </v>
          </cell>
          <cell r="C91" t="str">
            <v>Uang Transport - Jabar [2 ORG x 1 KL]</v>
          </cell>
          <cell r="D91" t="str">
            <v>2.0 OK</v>
          </cell>
          <cell r="E91">
            <v>600000</v>
          </cell>
          <cell r="F91">
            <v>1200000</v>
          </cell>
        </row>
        <row r="92">
          <cell r="B92" t="str">
            <v xml:space="preserve">  - </v>
          </cell>
          <cell r="C92" t="str">
            <v>Uang Harian - Jabar [2 ORG x 3 HR]</v>
          </cell>
          <cell r="D92" t="str">
            <v>6.0 OH</v>
          </cell>
          <cell r="E92">
            <v>430000</v>
          </cell>
          <cell r="F92">
            <v>2580000</v>
          </cell>
        </row>
        <row r="93">
          <cell r="B93" t="str">
            <v xml:space="preserve">  - </v>
          </cell>
          <cell r="C93" t="str">
            <v>Uang Hotel Eselon IV/Gol. III Ke Bawah - Jabar [2 ORG x 2 HR x 1 KL]</v>
          </cell>
          <cell r="D93" t="str">
            <v>4.0 OH</v>
          </cell>
          <cell r="E93">
            <v>686000</v>
          </cell>
          <cell r="F93">
            <v>2744000</v>
          </cell>
        </row>
        <row r="94">
          <cell r="B94" t="str">
            <v xml:space="preserve">&gt; </v>
          </cell>
          <cell r="C94" t="str">
            <v>JAWA TENGAH</v>
          </cell>
          <cell r="D94" t="str">
            <v xml:space="preserve"> </v>
          </cell>
          <cell r="F94">
            <v>11040000</v>
          </cell>
        </row>
        <row r="95">
          <cell r="B95" t="str">
            <v xml:space="preserve">  - </v>
          </cell>
          <cell r="C95" t="str">
            <v>Tiket Jakarta - Semarang [2 ORG x 1 KL]</v>
          </cell>
          <cell r="D95" t="str">
            <v>2.0 OK</v>
          </cell>
          <cell r="E95">
            <v>2182000</v>
          </cell>
          <cell r="F95">
            <v>4364000</v>
          </cell>
        </row>
        <row r="96">
          <cell r="B96" t="str">
            <v xml:space="preserve">  - </v>
          </cell>
          <cell r="C96" t="str">
            <v>Uang Harian - Jateng [2 ORG x 3 HR]</v>
          </cell>
          <cell r="D96" t="str">
            <v>6.0 OH</v>
          </cell>
          <cell r="E96">
            <v>370000</v>
          </cell>
          <cell r="F96">
            <v>2220000</v>
          </cell>
        </row>
        <row r="97">
          <cell r="B97" t="str">
            <v xml:space="preserve">  - </v>
          </cell>
          <cell r="C97" t="str">
            <v>Uang Hotel Eselon IV/Gol. III Ke Bawah - Jateng [2 ORG x 2 HR x 1 KL]</v>
          </cell>
          <cell r="D97" t="str">
            <v>4.0 OH</v>
          </cell>
          <cell r="E97">
            <v>750000</v>
          </cell>
          <cell r="F97">
            <v>3000000</v>
          </cell>
        </row>
        <row r="98">
          <cell r="B98" t="str">
            <v xml:space="preserve">  - </v>
          </cell>
          <cell r="C98" t="str">
            <v>Uang Taksi - Jateng [2 ORG x 1 KL]</v>
          </cell>
          <cell r="D98" t="str">
            <v>2.0 OK</v>
          </cell>
          <cell r="E98">
            <v>728000</v>
          </cell>
          <cell r="F98">
            <v>1456000</v>
          </cell>
        </row>
        <row r="99">
          <cell r="B99" t="str">
            <v xml:space="preserve">&gt; </v>
          </cell>
          <cell r="C99" t="str">
            <v>JAWA TIMUR</v>
          </cell>
          <cell r="D99" t="str">
            <v xml:space="preserve"> </v>
          </cell>
          <cell r="F99">
            <v>13020000</v>
          </cell>
        </row>
        <row r="100">
          <cell r="B100" t="str">
            <v xml:space="preserve">  - </v>
          </cell>
          <cell r="C100" t="str">
            <v>Tiket Jakarta - Surabaya [2 ORG x 1 KL]</v>
          </cell>
          <cell r="D100" t="str">
            <v>2.0 OK</v>
          </cell>
          <cell r="E100">
            <v>2674000</v>
          </cell>
          <cell r="F100">
            <v>5348000</v>
          </cell>
        </row>
        <row r="101">
          <cell r="B101" t="str">
            <v xml:space="preserve">  - </v>
          </cell>
          <cell r="C101" t="str">
            <v>Uang Harian - Jatim [2 ORG x 3 HR]</v>
          </cell>
          <cell r="D101" t="str">
            <v>6.0 OH</v>
          </cell>
          <cell r="E101">
            <v>410000</v>
          </cell>
          <cell r="F101">
            <v>2460000</v>
          </cell>
        </row>
        <row r="102">
          <cell r="B102" t="str">
            <v xml:space="preserve">  - </v>
          </cell>
          <cell r="C102" t="str">
            <v>Uang Hotel Eselon IV/Gol. III Ke Bawah - Jatim [2 ORG x 2 HR x 1 KL]</v>
          </cell>
          <cell r="D102" t="str">
            <v>4.0 OH</v>
          </cell>
          <cell r="E102">
            <v>814000</v>
          </cell>
          <cell r="F102">
            <v>3256000</v>
          </cell>
        </row>
        <row r="103">
          <cell r="B103" t="str">
            <v xml:space="preserve">  - </v>
          </cell>
          <cell r="C103" t="str">
            <v>Uang Taksi - Jatim [2 ORG x 1 KL]</v>
          </cell>
          <cell r="D103" t="str">
            <v>2.0 OK</v>
          </cell>
          <cell r="E103">
            <v>978000</v>
          </cell>
          <cell r="F103">
            <v>1956000</v>
          </cell>
        </row>
        <row r="104">
          <cell r="B104" t="str">
            <v xml:space="preserve">&gt; </v>
          </cell>
          <cell r="C104" t="str">
            <v>KALIMANTAN BARAT</v>
          </cell>
          <cell r="D104" t="str">
            <v xml:space="preserve"> </v>
          </cell>
          <cell r="F104">
            <v>11702000</v>
          </cell>
        </row>
        <row r="105">
          <cell r="B105" t="str">
            <v xml:space="preserve">  - </v>
          </cell>
          <cell r="C105" t="str">
            <v>Tiket Jakarta - Pontianak [2 ORG x 1 KL]</v>
          </cell>
          <cell r="D105" t="str">
            <v>2.0 OK</v>
          </cell>
          <cell r="E105">
            <v>2781000</v>
          </cell>
          <cell r="F105">
            <v>5562000</v>
          </cell>
        </row>
        <row r="106">
          <cell r="B106" t="str">
            <v xml:space="preserve">  - </v>
          </cell>
          <cell r="C106" t="str">
            <v>Uang Harian - Kalbar [2 ORG x 3 HR]</v>
          </cell>
          <cell r="D106" t="str">
            <v>6.0 OH</v>
          </cell>
          <cell r="E106">
            <v>380000</v>
          </cell>
          <cell r="F106">
            <v>2280000</v>
          </cell>
        </row>
        <row r="107">
          <cell r="B107" t="str">
            <v xml:space="preserve">  - </v>
          </cell>
          <cell r="C107" t="str">
            <v>Uang Hotel Eselon IV/Gol. III Ke Bawah - Kalbar [2 ORG x 2 HR x 1 KL]</v>
          </cell>
          <cell r="D107" t="str">
            <v>4.0 OH</v>
          </cell>
          <cell r="E107">
            <v>538000</v>
          </cell>
          <cell r="F107">
            <v>2152000</v>
          </cell>
        </row>
        <row r="108">
          <cell r="B108" t="str">
            <v xml:space="preserve">  - </v>
          </cell>
          <cell r="C108" t="str">
            <v>Uang Taksi - Kalbar [2 ORG x 1 KL]</v>
          </cell>
          <cell r="D108" t="str">
            <v>2.0 OK</v>
          </cell>
          <cell r="E108">
            <v>854000</v>
          </cell>
          <cell r="F108">
            <v>1708000</v>
          </cell>
        </row>
        <row r="109">
          <cell r="B109" t="str">
            <v xml:space="preserve">&gt; </v>
          </cell>
          <cell r="C109" t="str">
            <v>KALIMANTAN SELATAN</v>
          </cell>
          <cell r="D109" t="str">
            <v xml:space="preserve"> </v>
          </cell>
          <cell r="F109">
            <v>12802000</v>
          </cell>
        </row>
        <row r="110">
          <cell r="B110" t="str">
            <v xml:space="preserve">  - </v>
          </cell>
          <cell r="C110" t="str">
            <v>Tiket Jakarta - Banjarmasin [2 ORG x 1 KL]</v>
          </cell>
          <cell r="D110" t="str">
            <v>2.0 OK</v>
          </cell>
          <cell r="E110">
            <v>2995000</v>
          </cell>
          <cell r="F110">
            <v>5990000</v>
          </cell>
        </row>
        <row r="111">
          <cell r="B111" t="str">
            <v xml:space="preserve">  - </v>
          </cell>
          <cell r="C111" t="str">
            <v>Uang Harian - Kalsel [2 ORG x 3 HR]</v>
          </cell>
          <cell r="D111" t="str">
            <v>6.0 OH</v>
          </cell>
          <cell r="E111">
            <v>380000</v>
          </cell>
          <cell r="F111">
            <v>2280000</v>
          </cell>
        </row>
        <row r="112">
          <cell r="B112" t="str">
            <v xml:space="preserve">  - </v>
          </cell>
          <cell r="C112" t="str">
            <v>Uang Hotel Eselon IV/Gol. III Ke Bawah - Kalsel [2 ORG x 2 HR x 1 KL]</v>
          </cell>
          <cell r="D112" t="str">
            <v>4.0 OH</v>
          </cell>
          <cell r="E112">
            <v>697000</v>
          </cell>
          <cell r="F112">
            <v>2788000</v>
          </cell>
        </row>
        <row r="113">
          <cell r="B113" t="str">
            <v xml:space="preserve">  - </v>
          </cell>
          <cell r="C113" t="str">
            <v>Uang Taksi - Kalsel [2 ORG x 1 KL]</v>
          </cell>
          <cell r="D113" t="str">
            <v>2.0 OK</v>
          </cell>
          <cell r="E113">
            <v>872000</v>
          </cell>
          <cell r="F113">
            <v>1744000</v>
          </cell>
        </row>
        <row r="114">
          <cell r="B114" t="str">
            <v xml:space="preserve">&gt; </v>
          </cell>
          <cell r="C114" t="str">
            <v>KALIMANTAN TENGAH</v>
          </cell>
          <cell r="D114" t="str">
            <v xml:space="preserve"> </v>
          </cell>
          <cell r="F114">
            <v>12324000</v>
          </cell>
        </row>
        <row r="115">
          <cell r="B115" t="str">
            <v xml:space="preserve">  - </v>
          </cell>
          <cell r="C115" t="str">
            <v>Tiket Jakarta - Palangkaraya [2 ORG x 1 KL]</v>
          </cell>
          <cell r="D115" t="str">
            <v>2.0 OK</v>
          </cell>
          <cell r="E115">
            <v>2984000</v>
          </cell>
          <cell r="F115">
            <v>5968000</v>
          </cell>
        </row>
        <row r="116">
          <cell r="B116" t="str">
            <v xml:space="preserve">  - </v>
          </cell>
          <cell r="C116" t="str">
            <v>Uang Harian - Kalteng [2 ORG x 3 HR]</v>
          </cell>
          <cell r="D116" t="str">
            <v>6.0 OH</v>
          </cell>
          <cell r="E116">
            <v>360000</v>
          </cell>
          <cell r="F116">
            <v>2160000</v>
          </cell>
        </row>
        <row r="117">
          <cell r="B117" t="str">
            <v xml:space="preserve">  - </v>
          </cell>
          <cell r="C117" t="str">
            <v>Uang Hotel Eselon IV/Gol. III Ke Bawah - Kalteng [2 ORG x 2 HR x 1 KL]</v>
          </cell>
          <cell r="D117" t="str">
            <v>4.0 OH</v>
          </cell>
          <cell r="E117">
            <v>659000</v>
          </cell>
          <cell r="F117">
            <v>2636000</v>
          </cell>
        </row>
        <row r="118">
          <cell r="B118" t="str">
            <v xml:space="preserve">  - </v>
          </cell>
          <cell r="C118" t="str">
            <v>Uang Taksi - Kalteng [2 ORG x 1 KL]</v>
          </cell>
          <cell r="D118" t="str">
            <v>2.0 OK</v>
          </cell>
          <cell r="E118">
            <v>780000</v>
          </cell>
          <cell r="F118">
            <v>1560000</v>
          </cell>
        </row>
        <row r="119">
          <cell r="B119" t="str">
            <v xml:space="preserve">&gt; </v>
          </cell>
          <cell r="C119" t="str">
            <v>KALIMANTAN TIMUR</v>
          </cell>
          <cell r="D119" t="str">
            <v xml:space="preserve"> </v>
          </cell>
          <cell r="F119">
            <v>16546000</v>
          </cell>
        </row>
        <row r="120">
          <cell r="B120" t="str">
            <v xml:space="preserve">  - </v>
          </cell>
          <cell r="C120" t="str">
            <v>Tiket Jakarta - Balikpapan [2 ORG x 1 KL]</v>
          </cell>
          <cell r="D120" t="str">
            <v>2.0 OK</v>
          </cell>
          <cell r="E120">
            <v>3797000</v>
          </cell>
          <cell r="F120">
            <v>7594000</v>
          </cell>
        </row>
        <row r="121">
          <cell r="B121" t="str">
            <v xml:space="preserve">  - </v>
          </cell>
          <cell r="C121" t="str">
            <v>Uang Harian - Kaltim [2 ORG x 3 HR]</v>
          </cell>
          <cell r="D121" t="str">
            <v>6.0 OH</v>
          </cell>
          <cell r="E121">
            <v>430000</v>
          </cell>
          <cell r="F121">
            <v>2580000</v>
          </cell>
        </row>
        <row r="122">
          <cell r="B122" t="str">
            <v xml:space="preserve">  - </v>
          </cell>
          <cell r="C122" t="str">
            <v>Uang Hotel Eselon IV/Gol. III Ke Bawah - Kaltim [2 ORG x 2 HR x 1 KL]</v>
          </cell>
          <cell r="D122" t="str">
            <v>4.0 OH</v>
          </cell>
          <cell r="E122">
            <v>804000</v>
          </cell>
          <cell r="F122">
            <v>3216000</v>
          </cell>
        </row>
        <row r="123">
          <cell r="B123" t="str">
            <v xml:space="preserve">  - </v>
          </cell>
          <cell r="C123" t="str">
            <v>Uang Taksi - Kaltim [2 ORG x 1 KL]</v>
          </cell>
          <cell r="D123" t="str">
            <v>2.0 OK</v>
          </cell>
          <cell r="E123">
            <v>1578000</v>
          </cell>
          <cell r="F123">
            <v>3156000</v>
          </cell>
        </row>
        <row r="124">
          <cell r="B124" t="str">
            <v xml:space="preserve">&gt; </v>
          </cell>
          <cell r="C124" t="str">
            <v>KALIMANTAN UTARA</v>
          </cell>
          <cell r="D124" t="str">
            <v xml:space="preserve"> </v>
          </cell>
          <cell r="F124">
            <v>16206000</v>
          </cell>
        </row>
        <row r="125">
          <cell r="B125" t="str">
            <v xml:space="preserve">  - </v>
          </cell>
          <cell r="C125" t="str">
            <v>Tiket Jakarta - Tanjung Selor [2 ORG x 1 KL]</v>
          </cell>
          <cell r="D125" t="str">
            <v>2.0 OK</v>
          </cell>
          <cell r="E125">
            <v>4057000</v>
          </cell>
          <cell r="F125">
            <v>8114000</v>
          </cell>
        </row>
        <row r="126">
          <cell r="B126" t="str">
            <v xml:space="preserve">  - </v>
          </cell>
          <cell r="C126" t="str">
            <v>Uang Harian - Kaltara [2 ORG x 3 HR]</v>
          </cell>
          <cell r="D126" t="str">
            <v>6.0 OH</v>
          </cell>
          <cell r="E126">
            <v>430000</v>
          </cell>
          <cell r="F126">
            <v>2580000</v>
          </cell>
        </row>
        <row r="127">
          <cell r="B127" t="str">
            <v xml:space="preserve">  - </v>
          </cell>
          <cell r="C127" t="str">
            <v>Uang Hotel Eselon IV/Gol. III Ke Bawah - Kaltara [2 ORG x 2 HR x 1 KL]</v>
          </cell>
          <cell r="D127" t="str">
            <v>4.0 OH</v>
          </cell>
          <cell r="E127">
            <v>904000</v>
          </cell>
          <cell r="F127">
            <v>3616000</v>
          </cell>
        </row>
        <row r="128">
          <cell r="B128" t="str">
            <v xml:space="preserve">  - </v>
          </cell>
          <cell r="C128" t="str">
            <v>Uang Taksi - Kaltara [2 ORG x 1 KL]</v>
          </cell>
          <cell r="D128" t="str">
            <v>2.0 OK</v>
          </cell>
          <cell r="E128">
            <v>948000</v>
          </cell>
          <cell r="F128">
            <v>1896000</v>
          </cell>
        </row>
        <row r="129">
          <cell r="B129" t="str">
            <v xml:space="preserve">&gt; </v>
          </cell>
          <cell r="C129" t="str">
            <v>KEPULAUAN RIAU</v>
          </cell>
          <cell r="D129" t="str">
            <v xml:space="preserve"> </v>
          </cell>
          <cell r="F129">
            <v>12848000</v>
          </cell>
        </row>
        <row r="130">
          <cell r="B130" t="str">
            <v xml:space="preserve">  - </v>
          </cell>
          <cell r="C130" t="str">
            <v>Tiket Jakarta - Batam [2 ORG x 1 KL]</v>
          </cell>
          <cell r="D130" t="str">
            <v>2.0 OK</v>
          </cell>
          <cell r="E130">
            <v>2888000</v>
          </cell>
          <cell r="F130">
            <v>5776000</v>
          </cell>
        </row>
        <row r="131">
          <cell r="B131" t="str">
            <v xml:space="preserve">  - </v>
          </cell>
          <cell r="C131" t="str">
            <v>Uang Harian - Kepri [2 ORG x 3 HR]</v>
          </cell>
          <cell r="D131" t="str">
            <v>6.0 OH</v>
          </cell>
          <cell r="E131">
            <v>370000</v>
          </cell>
          <cell r="F131">
            <v>2220000</v>
          </cell>
        </row>
        <row r="132">
          <cell r="B132" t="str">
            <v xml:space="preserve">  - </v>
          </cell>
          <cell r="C132" t="str">
            <v>Uang Hotel Eselon IV/Gol. III Ke Bawah - Kepri [2 ORG x 2 HR x 1 KL]</v>
          </cell>
          <cell r="D132" t="str">
            <v>4.0 OH</v>
          </cell>
          <cell r="E132">
            <v>792000</v>
          </cell>
          <cell r="F132">
            <v>3168000</v>
          </cell>
        </row>
        <row r="133">
          <cell r="B133" t="str">
            <v xml:space="preserve">  - </v>
          </cell>
          <cell r="C133" t="str">
            <v>Uang Taksi - Kepri [2 ORG x 1 KL]</v>
          </cell>
          <cell r="D133" t="str">
            <v>2.0 OK</v>
          </cell>
          <cell r="E133">
            <v>842000</v>
          </cell>
          <cell r="F133">
            <v>1684000</v>
          </cell>
        </row>
        <row r="134">
          <cell r="B134" t="str">
            <v xml:space="preserve">&gt; </v>
          </cell>
          <cell r="C134" t="str">
            <v>LAMPUNG</v>
          </cell>
          <cell r="D134" t="str">
            <v xml:space="preserve"> </v>
          </cell>
          <cell r="F134">
            <v>9462000</v>
          </cell>
        </row>
        <row r="135">
          <cell r="B135" t="str">
            <v xml:space="preserve">  - </v>
          </cell>
          <cell r="C135" t="str">
            <v>Tiket Jakarta - Bandar Lampung [2 ORG x 1 KL]</v>
          </cell>
          <cell r="D135" t="str">
            <v>2.0 OK</v>
          </cell>
          <cell r="E135">
            <v>1583000</v>
          </cell>
          <cell r="F135">
            <v>3166000</v>
          </cell>
        </row>
        <row r="136">
          <cell r="B136" t="str">
            <v xml:space="preserve">  - </v>
          </cell>
          <cell r="C136" t="str">
            <v>Uang Harian - Lampung [2 ORG x 3 HR]</v>
          </cell>
          <cell r="D136" t="str">
            <v>6.0 OH</v>
          </cell>
          <cell r="E136">
            <v>380000</v>
          </cell>
          <cell r="F136">
            <v>2280000</v>
          </cell>
        </row>
        <row r="137">
          <cell r="B137" t="str">
            <v xml:space="preserve">  - </v>
          </cell>
          <cell r="C137" t="str">
            <v>Uang Hotel Eselon IV/Gol. III Ke Bawah - Lampung [2 ORG x 2 HR x 1 KL]</v>
          </cell>
          <cell r="D137" t="str">
            <v>4.0 OH</v>
          </cell>
          <cell r="E137">
            <v>580000</v>
          </cell>
          <cell r="F137">
            <v>2320000</v>
          </cell>
        </row>
        <row r="138">
          <cell r="B138" t="str">
            <v xml:space="preserve">  - </v>
          </cell>
          <cell r="C138" t="str">
            <v>Uang Taksi - Lampung [2 ORG x 1 KL]</v>
          </cell>
          <cell r="D138" t="str">
            <v>2.0 OK</v>
          </cell>
          <cell r="E138">
            <v>848000</v>
          </cell>
          <cell r="F138">
            <v>1696000</v>
          </cell>
        </row>
        <row r="139">
          <cell r="B139" t="str">
            <v xml:space="preserve">&gt; </v>
          </cell>
          <cell r="C139" t="str">
            <v>MALUKU</v>
          </cell>
          <cell r="D139" t="str">
            <v xml:space="preserve"> </v>
          </cell>
          <cell r="F139">
            <v>21286000</v>
          </cell>
        </row>
        <row r="140">
          <cell r="B140" t="str">
            <v xml:space="preserve">  - </v>
          </cell>
          <cell r="C140" t="str">
            <v>Tiket Jakarta - Ambon [2 ORG x 1 KL]</v>
          </cell>
          <cell r="D140" t="str">
            <v>2.0 OK</v>
          </cell>
          <cell r="E140">
            <v>7081000</v>
          </cell>
          <cell r="F140">
            <v>14162000</v>
          </cell>
        </row>
        <row r="141">
          <cell r="B141" t="str">
            <v xml:space="preserve">  - </v>
          </cell>
          <cell r="C141" t="str">
            <v>Uang Harian - Maluku [2 ORG x 3 HR]</v>
          </cell>
          <cell r="D141" t="str">
            <v>6.0 OH</v>
          </cell>
          <cell r="E141">
            <v>380000</v>
          </cell>
          <cell r="F141">
            <v>2280000</v>
          </cell>
        </row>
        <row r="142">
          <cell r="B142" t="str">
            <v xml:space="preserve">  - </v>
          </cell>
          <cell r="C142" t="str">
            <v>Uang Hotel Eselon IV/Gol. III Ke Bawah - Maluku [2 ORG x 2 HR x 1 KL]</v>
          </cell>
          <cell r="D142" t="str">
            <v>4.0 OH</v>
          </cell>
          <cell r="E142">
            <v>667000</v>
          </cell>
          <cell r="F142">
            <v>2668000</v>
          </cell>
        </row>
        <row r="143">
          <cell r="B143" t="str">
            <v xml:space="preserve">  - </v>
          </cell>
          <cell r="C143" t="str">
            <v>Uang Taksi - Maluku [2 ORG x 1 KL]</v>
          </cell>
          <cell r="D143" t="str">
            <v>2.0 OK</v>
          </cell>
          <cell r="E143">
            <v>1088000</v>
          </cell>
          <cell r="F143">
            <v>2176000</v>
          </cell>
        </row>
        <row r="144">
          <cell r="B144" t="str">
            <v xml:space="preserve">&gt; </v>
          </cell>
          <cell r="C144" t="str">
            <v>MALUKU UTARA</v>
          </cell>
          <cell r="D144" t="str">
            <v xml:space="preserve"> </v>
          </cell>
          <cell r="F144">
            <v>20212000</v>
          </cell>
        </row>
        <row r="145">
          <cell r="B145" t="str">
            <v xml:space="preserve">  - </v>
          </cell>
          <cell r="C145" t="str">
            <v>Tiket Jakarta - Ternate [2 ORG x 1 KL]</v>
          </cell>
          <cell r="D145" t="str">
            <v>2.0 OK</v>
          </cell>
          <cell r="E145">
            <v>6664000</v>
          </cell>
          <cell r="F145">
            <v>13328000</v>
          </cell>
        </row>
        <row r="146">
          <cell r="B146" t="str">
            <v xml:space="preserve">  - </v>
          </cell>
          <cell r="C146" t="str">
            <v>Uang Harian - Malut [2 ORG x 3 HR]</v>
          </cell>
          <cell r="D146" t="str">
            <v>6.0 OH</v>
          </cell>
          <cell r="E146">
            <v>430000</v>
          </cell>
          <cell r="F146">
            <v>2580000</v>
          </cell>
        </row>
        <row r="147">
          <cell r="B147" t="str">
            <v xml:space="preserve">  - </v>
          </cell>
          <cell r="C147" t="str">
            <v>Uang Hotel Eselon IV/Gol. III Ke Bawah - Malut [2 ORG x 2 HR x 1 KL]</v>
          </cell>
          <cell r="D147" t="str">
            <v>4.0 OH</v>
          </cell>
          <cell r="E147">
            <v>605000</v>
          </cell>
          <cell r="F147">
            <v>2420000</v>
          </cell>
        </row>
        <row r="148">
          <cell r="B148" t="str">
            <v xml:space="preserve">  - </v>
          </cell>
          <cell r="C148" t="str">
            <v>Uang Taksi - Malut [2 ORG x 1 KL]</v>
          </cell>
          <cell r="D148" t="str">
            <v>2.0 OK</v>
          </cell>
          <cell r="E148">
            <v>942000</v>
          </cell>
          <cell r="F148">
            <v>1884000</v>
          </cell>
        </row>
        <row r="149">
          <cell r="B149" t="str">
            <v xml:space="preserve">&gt; </v>
          </cell>
          <cell r="C149" t="str">
            <v>NUSA TENGGARA BARAT</v>
          </cell>
          <cell r="D149" t="str">
            <v xml:space="preserve"> </v>
          </cell>
          <cell r="F149">
            <v>14676000</v>
          </cell>
        </row>
        <row r="150">
          <cell r="B150" t="str">
            <v xml:space="preserve">  - </v>
          </cell>
          <cell r="C150" t="str">
            <v>Tiket Jakarta - Mataram [2 ORG x 1 KL]</v>
          </cell>
          <cell r="D150" t="str">
            <v>2.0 OK</v>
          </cell>
          <cell r="E150">
            <v>3230000</v>
          </cell>
          <cell r="F150">
            <v>6460000</v>
          </cell>
        </row>
        <row r="151">
          <cell r="B151" t="str">
            <v xml:space="preserve">  - </v>
          </cell>
          <cell r="C151" t="str">
            <v>Uang Harian - NTB [2 ORG x 3 HR]</v>
          </cell>
          <cell r="D151" t="str">
            <v>6.0 OH</v>
          </cell>
          <cell r="E151">
            <v>440000</v>
          </cell>
          <cell r="F151">
            <v>2640000</v>
          </cell>
        </row>
        <row r="152">
          <cell r="B152" t="str">
            <v xml:space="preserve">  - </v>
          </cell>
          <cell r="C152" t="str">
            <v>Uang Hotel Eselon IV/Gol. III Ke Bawah - NTB [2 ORG x 2 HR x 1 KL]</v>
          </cell>
          <cell r="D152" t="str">
            <v>4.0 OH</v>
          </cell>
          <cell r="E152">
            <v>907000</v>
          </cell>
          <cell r="F152">
            <v>3628000</v>
          </cell>
        </row>
        <row r="153">
          <cell r="B153" t="str">
            <v xml:space="preserve">  - </v>
          </cell>
          <cell r="C153" t="str">
            <v>Uang Taksi - NTB [2 ORG x 1 KL]</v>
          </cell>
          <cell r="D153" t="str">
            <v>2.0 OK</v>
          </cell>
          <cell r="E153">
            <v>974000</v>
          </cell>
          <cell r="F153">
            <v>1948000</v>
          </cell>
        </row>
        <row r="154">
          <cell r="B154" t="str">
            <v xml:space="preserve">&gt; </v>
          </cell>
          <cell r="C154" t="str">
            <v>NUSA TENGGARA TIMUR</v>
          </cell>
          <cell r="D154" t="str">
            <v xml:space="preserve"> </v>
          </cell>
          <cell r="F154">
            <v>16982000</v>
          </cell>
        </row>
        <row r="155">
          <cell r="B155" t="str">
            <v xml:space="preserve">  - </v>
          </cell>
          <cell r="C155" t="str">
            <v>Tiket Jakarta - Kupang [2 ORG x 1 KL]</v>
          </cell>
          <cell r="D155" t="str">
            <v>2.0 OK</v>
          </cell>
          <cell r="E155">
            <v>5081000</v>
          </cell>
          <cell r="F155">
            <v>10162000</v>
          </cell>
        </row>
        <row r="156">
          <cell r="B156" t="str">
            <v xml:space="preserve">  - </v>
          </cell>
          <cell r="C156" t="str">
            <v>Uang Harian - NTT [2 ORG x 3 HR]</v>
          </cell>
          <cell r="D156" t="str">
            <v>6.0 OH</v>
          </cell>
          <cell r="E156">
            <v>430000</v>
          </cell>
          <cell r="F156">
            <v>2580000</v>
          </cell>
        </row>
        <row r="157">
          <cell r="B157" t="str">
            <v xml:space="preserve">  - </v>
          </cell>
          <cell r="C157" t="str">
            <v>Uang Hotel Eselon IV/Gol. III Ke Bawah - NTT [2 ORG x 2 HR x 1 KL]</v>
          </cell>
          <cell r="D157" t="str">
            <v>4.0 OH</v>
          </cell>
          <cell r="E157">
            <v>688000</v>
          </cell>
          <cell r="F157">
            <v>2752000</v>
          </cell>
        </row>
        <row r="158">
          <cell r="B158" t="str">
            <v xml:space="preserve">  - </v>
          </cell>
          <cell r="C158" t="str">
            <v>Uang Taksi - NTT [2 ORG x 1 KL]</v>
          </cell>
          <cell r="D158" t="str">
            <v>2.0 OK</v>
          </cell>
          <cell r="E158">
            <v>744000</v>
          </cell>
          <cell r="F158">
            <v>1488000</v>
          </cell>
        </row>
        <row r="159">
          <cell r="B159" t="str">
            <v xml:space="preserve">&gt; </v>
          </cell>
          <cell r="C159" t="str">
            <v>PAPUA</v>
          </cell>
          <cell r="D159" t="str">
            <v xml:space="preserve"> </v>
          </cell>
          <cell r="F159">
            <v>27094000</v>
          </cell>
        </row>
        <row r="160">
          <cell r="B160" t="str">
            <v xml:space="preserve">  - </v>
          </cell>
          <cell r="C160" t="str">
            <v>Tiket Jakarta - Jayapura [2 ORG x 1 KL]</v>
          </cell>
          <cell r="D160" t="str">
            <v>2.0 OK</v>
          </cell>
          <cell r="E160">
            <v>8193000</v>
          </cell>
          <cell r="F160">
            <v>16386000</v>
          </cell>
        </row>
        <row r="161">
          <cell r="B161" t="str">
            <v xml:space="preserve">  - </v>
          </cell>
          <cell r="C161" t="str">
            <v>Uang Harian - Papua [2 ORG x 3 HR]</v>
          </cell>
          <cell r="D161" t="str">
            <v>6.0 OH</v>
          </cell>
          <cell r="E161">
            <v>580000</v>
          </cell>
          <cell r="F161">
            <v>3480000</v>
          </cell>
        </row>
        <row r="162">
          <cell r="B162" t="str">
            <v xml:space="preserve">  - </v>
          </cell>
          <cell r="C162" t="str">
            <v>Uang Hotel Eselon IV/Gol. III Ke Bawah - Papua [2 ORG x 2 HR x 1 KL]</v>
          </cell>
          <cell r="D162" t="str">
            <v>4.0 OH</v>
          </cell>
          <cell r="E162">
            <v>1038000</v>
          </cell>
          <cell r="F162">
            <v>4152000</v>
          </cell>
        </row>
        <row r="163">
          <cell r="B163" t="str">
            <v xml:space="preserve">  - </v>
          </cell>
          <cell r="C163" t="str">
            <v>Uang Taksi - Papua [2 ORG x 1 KL]</v>
          </cell>
          <cell r="D163" t="str">
            <v>2.0 OK</v>
          </cell>
          <cell r="E163">
            <v>1538000</v>
          </cell>
          <cell r="F163">
            <v>3076000</v>
          </cell>
        </row>
        <row r="164">
          <cell r="B164" t="str">
            <v xml:space="preserve">&gt; </v>
          </cell>
          <cell r="C164" t="str">
            <v>PAPUA BARAT</v>
          </cell>
          <cell r="D164" t="str">
            <v xml:space="preserve"> </v>
          </cell>
          <cell r="F164">
            <v>30364000</v>
          </cell>
        </row>
        <row r="165">
          <cell r="B165" t="str">
            <v xml:space="preserve">  - </v>
          </cell>
          <cell r="C165" t="str">
            <v>Tiket Jakarta - Manokwari [2 ORG x 1 KL]</v>
          </cell>
          <cell r="D165" t="str">
            <v>2.0 OK</v>
          </cell>
          <cell r="E165">
            <v>10824000</v>
          </cell>
          <cell r="F165">
            <v>21648000</v>
          </cell>
        </row>
        <row r="166">
          <cell r="B166" t="str">
            <v xml:space="preserve">  - </v>
          </cell>
          <cell r="C166" t="str">
            <v>Uang Harian - Pabar [2 ORG x 3 HR]</v>
          </cell>
          <cell r="D166" t="str">
            <v>6.0 OH</v>
          </cell>
          <cell r="E166">
            <v>480000</v>
          </cell>
          <cell r="F166">
            <v>2880000</v>
          </cell>
        </row>
        <row r="167">
          <cell r="B167" t="str">
            <v xml:space="preserve">  - </v>
          </cell>
          <cell r="C167" t="str">
            <v>Uang Hotel Eselon IV/Gol. III Ke Bawah - Pabar [2 ORG x 2 HR x 1 KL]</v>
          </cell>
          <cell r="D167" t="str">
            <v>4.0 OH</v>
          </cell>
          <cell r="E167">
            <v>967000</v>
          </cell>
          <cell r="F167">
            <v>3868000</v>
          </cell>
        </row>
        <row r="168">
          <cell r="B168" t="str">
            <v xml:space="preserve">  - </v>
          </cell>
          <cell r="C168" t="str">
            <v>Uang Taksi - Pabar [2 ORG x 1 KL]</v>
          </cell>
          <cell r="D168" t="str">
            <v>2.0 OK</v>
          </cell>
          <cell r="E168">
            <v>984000</v>
          </cell>
          <cell r="F168">
            <v>1968000</v>
          </cell>
        </row>
        <row r="169">
          <cell r="B169" t="str">
            <v xml:space="preserve">&gt; </v>
          </cell>
          <cell r="C169" t="str">
            <v>RIAU</v>
          </cell>
          <cell r="D169" t="str">
            <v xml:space="preserve"> </v>
          </cell>
          <cell r="F169">
            <v>13088000</v>
          </cell>
        </row>
        <row r="170">
          <cell r="B170" t="str">
            <v xml:space="preserve">  - </v>
          </cell>
          <cell r="C170" t="str">
            <v>Tiket Jakarta - Pekanbaru [2 ORG x 1 KL]</v>
          </cell>
          <cell r="D170" t="str">
            <v>2.0 OK</v>
          </cell>
          <cell r="E170">
            <v>3016000</v>
          </cell>
          <cell r="F170">
            <v>6032000</v>
          </cell>
        </row>
        <row r="171">
          <cell r="B171" t="str">
            <v xml:space="preserve">  - </v>
          </cell>
          <cell r="C171" t="str">
            <v>Uang Harian - Riau [2 ORG x 3 HR]</v>
          </cell>
          <cell r="D171" t="str">
            <v>6.0 OH</v>
          </cell>
          <cell r="E171">
            <v>370000</v>
          </cell>
          <cell r="F171">
            <v>2220000</v>
          </cell>
        </row>
        <row r="172">
          <cell r="B172" t="str">
            <v xml:space="preserve">  - </v>
          </cell>
          <cell r="C172" t="str">
            <v>Uang Hotel Eselon IV/Gol. III Ke Bawah - Riau [2 ORG x 2 HR x 1 KL]</v>
          </cell>
          <cell r="D172" t="str">
            <v>4.0 OH</v>
          </cell>
          <cell r="E172">
            <v>852000</v>
          </cell>
          <cell r="F172">
            <v>3408000</v>
          </cell>
        </row>
        <row r="173">
          <cell r="B173" t="str">
            <v xml:space="preserve">  - </v>
          </cell>
          <cell r="C173" t="str">
            <v>Uang Taksi - Riau [2 ORG x 1 KL]</v>
          </cell>
          <cell r="D173" t="str">
            <v>2.0 OK</v>
          </cell>
          <cell r="E173">
            <v>714000</v>
          </cell>
          <cell r="F173">
            <v>1428000</v>
          </cell>
        </row>
        <row r="174">
          <cell r="B174" t="str">
            <v xml:space="preserve">&gt; </v>
          </cell>
          <cell r="C174" t="str">
            <v>SULAWESI TENGGARA</v>
          </cell>
          <cell r="D174" t="str">
            <v xml:space="preserve"> </v>
          </cell>
          <cell r="F174">
            <v>15496000</v>
          </cell>
        </row>
        <row r="175">
          <cell r="B175" t="str">
            <v xml:space="preserve">  - </v>
          </cell>
          <cell r="C175" t="str">
            <v>Tiket Jakarta - Kendari [2 ORG x 1 KL]</v>
          </cell>
          <cell r="D175" t="str">
            <v>2.0 OK</v>
          </cell>
          <cell r="E175">
            <v>4182000</v>
          </cell>
          <cell r="F175">
            <v>8364000</v>
          </cell>
        </row>
        <row r="176">
          <cell r="B176" t="str">
            <v xml:space="preserve">  - </v>
          </cell>
          <cell r="C176" t="str">
            <v>Uang Harian - Sultra [2 ORG x 3 HR]</v>
          </cell>
          <cell r="D176" t="str">
            <v>6.0 OH</v>
          </cell>
          <cell r="E176">
            <v>380000</v>
          </cell>
          <cell r="F176">
            <v>2280000</v>
          </cell>
        </row>
        <row r="177">
          <cell r="B177" t="str">
            <v xml:space="preserve">  - </v>
          </cell>
          <cell r="C177" t="str">
            <v>Uang Hotel Eselon IV/Gol. III Ke Bawah - Sultra [2 ORG x 2 HR x 1 KL]</v>
          </cell>
          <cell r="D177" t="str">
            <v>4.0 OH</v>
          </cell>
          <cell r="E177">
            <v>786000</v>
          </cell>
          <cell r="F177">
            <v>3144000</v>
          </cell>
        </row>
        <row r="178">
          <cell r="B178" t="str">
            <v xml:space="preserve">  - </v>
          </cell>
          <cell r="C178" t="str">
            <v>Uang Taksi - Sultra [2 ORG x 1 KL]</v>
          </cell>
          <cell r="D178" t="str">
            <v>2.0 OK</v>
          </cell>
          <cell r="E178">
            <v>854000</v>
          </cell>
          <cell r="F178">
            <v>1708000</v>
          </cell>
        </row>
        <row r="179">
          <cell r="B179" t="str">
            <v xml:space="preserve">&gt; </v>
          </cell>
          <cell r="C179" t="str">
            <v>SULAWESI SELATAN</v>
          </cell>
          <cell r="D179" t="str">
            <v xml:space="preserve"> </v>
          </cell>
          <cell r="F179">
            <v>14990000</v>
          </cell>
        </row>
        <row r="180">
          <cell r="B180" t="str">
            <v xml:space="preserve">  - </v>
          </cell>
          <cell r="C180" t="str">
            <v>Tiket Jakarta - Makassar [2 ORG x 1 KL]</v>
          </cell>
          <cell r="D180" t="str">
            <v>2.0 OK</v>
          </cell>
          <cell r="E180">
            <v>3829000</v>
          </cell>
          <cell r="F180">
            <v>7658000</v>
          </cell>
        </row>
        <row r="181">
          <cell r="B181" t="str">
            <v xml:space="preserve">  - </v>
          </cell>
          <cell r="C181" t="str">
            <v>Uang Harian - Sulsel [2 ORG x 3 HR]</v>
          </cell>
          <cell r="D181" t="str">
            <v>6.0 OH</v>
          </cell>
          <cell r="E181">
            <v>430000</v>
          </cell>
          <cell r="F181">
            <v>2580000</v>
          </cell>
        </row>
        <row r="182">
          <cell r="B182" t="str">
            <v xml:space="preserve">  - </v>
          </cell>
          <cell r="C182" t="str">
            <v>Uang Hotel Eselon IV/Gol. III Ke Bawah - Sulsel [2 ORG x 2 HR x 1 KL]</v>
          </cell>
          <cell r="D182" t="str">
            <v>4.0 OH</v>
          </cell>
          <cell r="E182">
            <v>745000</v>
          </cell>
          <cell r="F182">
            <v>2980000</v>
          </cell>
        </row>
        <row r="183">
          <cell r="B183" t="str">
            <v xml:space="preserve">  - </v>
          </cell>
          <cell r="C183" t="str">
            <v>Uang Taksi - Sulsel [2 ORG x 1 KL]</v>
          </cell>
          <cell r="D183" t="str">
            <v>2.0 OK</v>
          </cell>
          <cell r="E183">
            <v>886000</v>
          </cell>
          <cell r="F183">
            <v>1772000</v>
          </cell>
        </row>
        <row r="184">
          <cell r="B184" t="str">
            <v xml:space="preserve">&gt; </v>
          </cell>
          <cell r="C184" t="str">
            <v>SULAWESI BARAT</v>
          </cell>
          <cell r="D184" t="str">
            <v xml:space="preserve"> </v>
          </cell>
          <cell r="F184">
            <v>17286000</v>
          </cell>
        </row>
        <row r="185">
          <cell r="B185" t="str">
            <v xml:space="preserve">  - </v>
          </cell>
          <cell r="C185" t="str">
            <v>Tiket Jakarta - Mamuju [2 ORG x 1 KL]</v>
          </cell>
          <cell r="D185" t="str">
            <v>2.0 OK</v>
          </cell>
          <cell r="E185">
            <v>4867000</v>
          </cell>
          <cell r="F185">
            <v>9734000</v>
          </cell>
        </row>
        <row r="186">
          <cell r="B186" t="str">
            <v xml:space="preserve">  - </v>
          </cell>
          <cell r="C186" t="str">
            <v>Uang Harian - Sulbar [2 ORG x 3 HR]</v>
          </cell>
          <cell r="D186" t="str">
            <v>6.0 OH</v>
          </cell>
          <cell r="E186">
            <v>410000</v>
          </cell>
          <cell r="F186">
            <v>2460000</v>
          </cell>
        </row>
        <row r="187">
          <cell r="B187" t="str">
            <v xml:space="preserve">  - </v>
          </cell>
          <cell r="C187" t="str">
            <v>Uang Hotel Eselon IV/Gol. III Ke Bawah - Sulbar [2 ORG x 2 HR x 1 KL]</v>
          </cell>
          <cell r="D187" t="str">
            <v>4.0 OH</v>
          </cell>
          <cell r="E187">
            <v>704000</v>
          </cell>
          <cell r="F187">
            <v>2816000</v>
          </cell>
        </row>
        <row r="188">
          <cell r="B188" t="str">
            <v xml:space="preserve">  - </v>
          </cell>
          <cell r="C188" t="str">
            <v>Uang Taksi - Sulbar [2 ORG x 1 KL]</v>
          </cell>
          <cell r="D188" t="str">
            <v>2.0 OK</v>
          </cell>
          <cell r="E188">
            <v>1138000</v>
          </cell>
          <cell r="F188">
            <v>2276000</v>
          </cell>
        </row>
        <row r="189">
          <cell r="B189" t="str">
            <v xml:space="preserve">&gt; </v>
          </cell>
          <cell r="C189" t="str">
            <v>SULAWESI TENGAH</v>
          </cell>
          <cell r="D189" t="str">
            <v xml:space="preserve"> </v>
          </cell>
          <cell r="F189">
            <v>17934000</v>
          </cell>
        </row>
        <row r="190">
          <cell r="B190" t="str">
            <v xml:space="preserve">  - </v>
          </cell>
          <cell r="C190" t="str">
            <v>Tiket Jakarta - Palu [2 ORG x 1 KL]</v>
          </cell>
          <cell r="D190" t="str">
            <v>2.0 OK</v>
          </cell>
          <cell r="E190">
            <v>5113000</v>
          </cell>
          <cell r="F190">
            <v>10226000</v>
          </cell>
        </row>
        <row r="191">
          <cell r="B191" t="str">
            <v xml:space="preserve">  - </v>
          </cell>
          <cell r="C191" t="str">
            <v>Uang Harian - Sulteng [2 ORG x 3 HR]</v>
          </cell>
          <cell r="D191" t="str">
            <v>6.0 OH</v>
          </cell>
          <cell r="E191">
            <v>370000</v>
          </cell>
          <cell r="F191">
            <v>2220000</v>
          </cell>
        </row>
        <row r="192">
          <cell r="B192" t="str">
            <v xml:space="preserve">  - </v>
          </cell>
          <cell r="C192" t="str">
            <v>Uang Hotel Eselon IV/Gol. III Ke Bawah - Sulteng [2 ORG x 2 HR x 1 KL]</v>
          </cell>
          <cell r="D192" t="str">
            <v>4.0 OH</v>
          </cell>
          <cell r="E192">
            <v>951000</v>
          </cell>
          <cell r="F192">
            <v>3804000</v>
          </cell>
        </row>
        <row r="193">
          <cell r="B193" t="str">
            <v xml:space="preserve">  - </v>
          </cell>
          <cell r="C193" t="str">
            <v>Uang Taksi - Sulteng [2 ORG x 1 KL]</v>
          </cell>
          <cell r="D193" t="str">
            <v>2.0 OK</v>
          </cell>
          <cell r="E193">
            <v>842000</v>
          </cell>
          <cell r="F193">
            <v>1684000</v>
          </cell>
        </row>
        <row r="194">
          <cell r="B194" t="str">
            <v xml:space="preserve">&gt; </v>
          </cell>
          <cell r="C194" t="str">
            <v>SULAWESI UTARA</v>
          </cell>
          <cell r="D194" t="str">
            <v xml:space="preserve"> </v>
          </cell>
          <cell r="F194">
            <v>17912000</v>
          </cell>
        </row>
        <row r="195">
          <cell r="B195" t="str">
            <v xml:space="preserve">  - </v>
          </cell>
          <cell r="C195" t="str">
            <v>Tiket Jakarta - Manado [2 ORG x 1 KL]</v>
          </cell>
          <cell r="D195" t="str">
            <v>2.0 OK</v>
          </cell>
          <cell r="E195">
            <v>5102000</v>
          </cell>
          <cell r="F195">
            <v>10204000</v>
          </cell>
        </row>
        <row r="196">
          <cell r="B196" t="str">
            <v xml:space="preserve">  - </v>
          </cell>
          <cell r="C196" t="str">
            <v>Uang Harian - Sulut [2 ORG x 3 HR]</v>
          </cell>
          <cell r="D196" t="str">
            <v>6.0 OH</v>
          </cell>
          <cell r="E196">
            <v>370000</v>
          </cell>
          <cell r="F196">
            <v>2220000</v>
          </cell>
        </row>
        <row r="197">
          <cell r="B197" t="str">
            <v xml:space="preserve">  - </v>
          </cell>
          <cell r="C197" t="str">
            <v>Uang Hotel Eselon IV/Gol. III Ke Bawah - Sulut [2 ORG x 2 HR x 1 KL]</v>
          </cell>
          <cell r="D197" t="str">
            <v>4.0 OH</v>
          </cell>
          <cell r="E197">
            <v>978000</v>
          </cell>
          <cell r="F197">
            <v>3912000</v>
          </cell>
        </row>
        <row r="198">
          <cell r="B198" t="str">
            <v xml:space="preserve">  - </v>
          </cell>
          <cell r="C198" t="str">
            <v>Uang Taksi - Sulut [2 ORG x 1 KL]</v>
          </cell>
          <cell r="D198" t="str">
            <v>2.0 OK</v>
          </cell>
          <cell r="E198">
            <v>788000</v>
          </cell>
          <cell r="F198">
            <v>1576000</v>
          </cell>
        </row>
        <row r="199">
          <cell r="B199" t="str">
            <v xml:space="preserve">&gt; </v>
          </cell>
          <cell r="C199" t="str">
            <v>SUMATERA UTARA</v>
          </cell>
          <cell r="D199" t="str">
            <v xml:space="preserve"> </v>
          </cell>
          <cell r="F199">
            <v>14888000</v>
          </cell>
        </row>
        <row r="200">
          <cell r="B200" t="str">
            <v xml:space="preserve">  - </v>
          </cell>
          <cell r="C200" t="str">
            <v>Tiket Jakarta - Medan [2 ORG x 1 KL]</v>
          </cell>
          <cell r="D200" t="str">
            <v>2.0 OK</v>
          </cell>
          <cell r="E200">
            <v>3808000</v>
          </cell>
          <cell r="F200">
            <v>7616000</v>
          </cell>
        </row>
        <row r="201">
          <cell r="B201" t="str">
            <v xml:space="preserve">  - </v>
          </cell>
          <cell r="C201" t="str">
            <v>Uang Harian - Sumut [2 ORG x 3 HR]</v>
          </cell>
          <cell r="D201" t="str">
            <v>6.0 OH</v>
          </cell>
          <cell r="E201">
            <v>370000</v>
          </cell>
          <cell r="F201">
            <v>2220000</v>
          </cell>
        </row>
        <row r="202">
          <cell r="B202" t="str">
            <v xml:space="preserve">  - </v>
          </cell>
          <cell r="C202" t="str">
            <v>Uang Hotel Eselon IV/Gol. III Ke Bawah - Sumut [2 ORG x 2 HR x 1 KL]</v>
          </cell>
          <cell r="D202" t="str">
            <v>4.0 OH</v>
          </cell>
          <cell r="E202">
            <v>699000</v>
          </cell>
          <cell r="F202">
            <v>2796000</v>
          </cell>
        </row>
        <row r="203">
          <cell r="B203" t="str">
            <v xml:space="preserve">  - </v>
          </cell>
          <cell r="C203" t="str">
            <v>Uang Taksi - Sumut [2 ORG x 1 KL]</v>
          </cell>
          <cell r="D203" t="str">
            <v>2.0 OK</v>
          </cell>
          <cell r="E203">
            <v>1128000</v>
          </cell>
          <cell r="F203">
            <v>2256000</v>
          </cell>
        </row>
        <row r="204">
          <cell r="B204" t="str">
            <v xml:space="preserve">&gt; </v>
          </cell>
          <cell r="C204" t="str">
            <v>SUMATERA BARAT</v>
          </cell>
          <cell r="D204" t="str">
            <v xml:space="preserve"> </v>
          </cell>
          <cell r="F204">
            <v>12772000</v>
          </cell>
        </row>
        <row r="205">
          <cell r="B205" t="str">
            <v xml:space="preserve">  - </v>
          </cell>
          <cell r="C205" t="str">
            <v>Tiket Jakarta - Padang [2 ORG x 1 KL]</v>
          </cell>
          <cell r="D205" t="str">
            <v>2.0 OK</v>
          </cell>
          <cell r="E205">
            <v>2952000</v>
          </cell>
          <cell r="F205">
            <v>5904000</v>
          </cell>
        </row>
        <row r="206">
          <cell r="B206" t="str">
            <v xml:space="preserve">  - </v>
          </cell>
          <cell r="C206" t="str">
            <v>Uang Harian - Sumbar [2 ORG x 3 HR]</v>
          </cell>
          <cell r="D206" t="str">
            <v>6.0 OH</v>
          </cell>
          <cell r="E206">
            <v>380000</v>
          </cell>
          <cell r="F206">
            <v>2280000</v>
          </cell>
        </row>
        <row r="207">
          <cell r="B207" t="str">
            <v xml:space="preserve">  - </v>
          </cell>
          <cell r="C207" t="str">
            <v>Uang Hotel Eselon IV/Gol. III Ke Bawah - Sumbar [2 ORG x 2 HR x 1 KL]</v>
          </cell>
          <cell r="D207" t="str">
            <v>4.0 OH</v>
          </cell>
          <cell r="E207">
            <v>701000</v>
          </cell>
          <cell r="F207">
            <v>2804000</v>
          </cell>
        </row>
        <row r="208">
          <cell r="B208" t="str">
            <v xml:space="preserve">  - </v>
          </cell>
          <cell r="C208" t="str">
            <v>Uang Taksi - Sumbar [2 ORG x 1 KL]</v>
          </cell>
          <cell r="D208" t="str">
            <v>2.0 OK</v>
          </cell>
          <cell r="E208">
            <v>892000</v>
          </cell>
          <cell r="F208">
            <v>1784000</v>
          </cell>
        </row>
        <row r="209">
          <cell r="B209" t="str">
            <v xml:space="preserve">&gt; </v>
          </cell>
          <cell r="C209" t="str">
            <v>SUMATERA SELATAN</v>
          </cell>
          <cell r="D209" t="str">
            <v xml:space="preserve"> </v>
          </cell>
          <cell r="F209">
            <v>12000000</v>
          </cell>
        </row>
        <row r="210">
          <cell r="B210" t="str">
            <v xml:space="preserve">  - </v>
          </cell>
          <cell r="C210" t="str">
            <v>Tiket Jakarta - Palembang [2 ORG x 1 KL]</v>
          </cell>
          <cell r="D210" t="str">
            <v>2.0 OK</v>
          </cell>
          <cell r="E210">
            <v>2268000</v>
          </cell>
          <cell r="F210">
            <v>4536000</v>
          </cell>
        </row>
        <row r="211">
          <cell r="B211" t="str">
            <v xml:space="preserve">  - </v>
          </cell>
          <cell r="C211" t="str">
            <v>Uang Harian - Sumsel [2 ORG x 3 HR]</v>
          </cell>
          <cell r="D211" t="str">
            <v>6.0 OH</v>
          </cell>
          <cell r="E211">
            <v>380000</v>
          </cell>
          <cell r="F211">
            <v>2280000</v>
          </cell>
        </row>
        <row r="212">
          <cell r="B212" t="str">
            <v xml:space="preserve">  - </v>
          </cell>
          <cell r="C212" t="str">
            <v>Uang Hotel Eselon IV/Gol. III Ke Bawah - Sumsel [2 ORG x 2 HR x 1 KL]</v>
          </cell>
          <cell r="D212" t="str">
            <v>4.0 OH</v>
          </cell>
          <cell r="E212">
            <v>861000</v>
          </cell>
          <cell r="F212">
            <v>3444000</v>
          </cell>
        </row>
        <row r="213">
          <cell r="B213" t="str">
            <v xml:space="preserve">  - </v>
          </cell>
          <cell r="C213" t="str">
            <v>Uang Taksi - Sumsel [2 ORG x 1 KL]</v>
          </cell>
          <cell r="D213" t="str">
            <v>2.0 OK</v>
          </cell>
          <cell r="E213">
            <v>870000</v>
          </cell>
          <cell r="F213">
            <v>1740000</v>
          </cell>
        </row>
        <row r="214">
          <cell r="B214" t="str">
            <v>Belanja Perjalanan Dinas Dalam Kota</v>
          </cell>
          <cell r="F214">
            <v>2280000</v>
          </cell>
        </row>
        <row r="215">
          <cell r="B215" t="str">
            <v>(KPPN.133-Jakarta IV )</v>
          </cell>
        </row>
        <row r="216">
          <cell r="B216" t="str">
            <v xml:space="preserve">&gt; </v>
          </cell>
          <cell r="C216" t="str">
            <v>DKI JAKARTA</v>
          </cell>
          <cell r="D216" t="str">
            <v xml:space="preserve"> </v>
          </cell>
          <cell r="F216">
            <v>2280000</v>
          </cell>
        </row>
        <row r="217">
          <cell r="B217" t="str">
            <v xml:space="preserve">  - </v>
          </cell>
          <cell r="C217" t="str">
            <v>Uang Transport - Jakarta [2 ORG x 3 KL]</v>
          </cell>
          <cell r="D217" t="str">
            <v>6.0 OK</v>
          </cell>
          <cell r="E217">
            <v>170000</v>
          </cell>
          <cell r="F217">
            <v>1020000</v>
          </cell>
        </row>
        <row r="218">
          <cell r="B218" t="str">
            <v xml:space="preserve">  - </v>
          </cell>
          <cell r="C218" t="str">
            <v>Uang Harian - Jakarta [2 ORG x 3 HR]</v>
          </cell>
          <cell r="D218" t="str">
            <v>6.0 OH</v>
          </cell>
          <cell r="E218">
            <v>210000</v>
          </cell>
          <cell r="F218">
            <v>1260000</v>
          </cell>
        </row>
        <row r="219">
          <cell r="B219" t="str">
            <v>MODERASI BERAGAMA DITJEN PHU</v>
          </cell>
          <cell r="F219">
            <v>181200000</v>
          </cell>
        </row>
        <row r="220">
          <cell r="B220" t="str">
            <v>Belanja Honor Output Kegiatan</v>
          </cell>
          <cell r="F220">
            <v>181200000</v>
          </cell>
        </row>
        <row r="221">
          <cell r="B221" t="str">
            <v>(KPPN.133-Jakarta IV )</v>
          </cell>
        </row>
        <row r="222">
          <cell r="B222" t="str">
            <v xml:space="preserve">&gt; </v>
          </cell>
          <cell r="C222" t="str">
            <v>HONOR TIM MODERASI BERAGAMA</v>
          </cell>
          <cell r="D222" t="str">
            <v xml:space="preserve"> </v>
          </cell>
          <cell r="F222">
            <v>181200000</v>
          </cell>
        </row>
        <row r="223">
          <cell r="B223" t="str">
            <v xml:space="preserve">  - </v>
          </cell>
          <cell r="C223" t="str">
            <v>Pengarah [1 ORG x 12 BLN]</v>
          </cell>
          <cell r="D223" t="str">
            <v>12.0 OB</v>
          </cell>
          <cell r="E223">
            <v>750000</v>
          </cell>
          <cell r="F223">
            <v>9000000</v>
          </cell>
        </row>
        <row r="224">
          <cell r="B224" t="str">
            <v xml:space="preserve">  - </v>
          </cell>
          <cell r="C224" t="str">
            <v>Penanggung Jawab [1 ORG x 12 BLN]</v>
          </cell>
          <cell r="D224" t="str">
            <v>12.0 OB</v>
          </cell>
          <cell r="E224">
            <v>700000</v>
          </cell>
          <cell r="F224">
            <v>8400000</v>
          </cell>
        </row>
        <row r="225">
          <cell r="B225" t="str">
            <v xml:space="preserve">  - </v>
          </cell>
          <cell r="C225" t="str">
            <v>Ketua [1 ORG x 12 BLN]</v>
          </cell>
          <cell r="D225" t="str">
            <v>12.0 OB</v>
          </cell>
          <cell r="E225">
            <v>650000</v>
          </cell>
          <cell r="F225">
            <v>7800000</v>
          </cell>
        </row>
        <row r="226">
          <cell r="B226" t="str">
            <v xml:space="preserve">  - </v>
          </cell>
          <cell r="C226" t="str">
            <v>Sekretaris [1 ORG x 12 BLN]</v>
          </cell>
          <cell r="D226" t="str">
            <v>12.0 OB</v>
          </cell>
          <cell r="E226">
            <v>500000</v>
          </cell>
          <cell r="F226">
            <v>6000000</v>
          </cell>
        </row>
        <row r="227">
          <cell r="B227" t="str">
            <v xml:space="preserve">  - </v>
          </cell>
          <cell r="C227" t="str">
            <v>Anggota [25 ORG x 12 BLN]</v>
          </cell>
          <cell r="D227" t="str">
            <v>300.0 OB</v>
          </cell>
          <cell r="E227">
            <v>500000</v>
          </cell>
          <cell r="F227">
            <v>150000000</v>
          </cell>
        </row>
        <row r="228">
          <cell r="B228" t="str">
            <v>Penyebaran Informasi Haji dan Umrah</v>
          </cell>
          <cell r="D228" t="str">
            <v xml:space="preserve"> </v>
          </cell>
          <cell r="F228">
            <v>3387315000</v>
          </cell>
        </row>
        <row r="229">
          <cell r="B229" t="str">
            <v>PLACEMENT - Prioritas</v>
          </cell>
          <cell r="F229">
            <v>1488961000</v>
          </cell>
        </row>
        <row r="230">
          <cell r="B230" t="str">
            <v>Belanja Jasa Lainnya</v>
          </cell>
          <cell r="F230">
            <v>1488961000</v>
          </cell>
        </row>
        <row r="231">
          <cell r="B231" t="str">
            <v>(KPPN.133-Jakarta IV )</v>
          </cell>
        </row>
        <row r="232">
          <cell r="B232" t="str">
            <v xml:space="preserve">  - </v>
          </cell>
          <cell r="C232" t="str">
            <v>Placement</v>
          </cell>
          <cell r="D232" t="str">
            <v>1.0 PKT</v>
          </cell>
          <cell r="E232">
            <v>1488961000</v>
          </cell>
          <cell r="F232">
            <v>1488961000</v>
          </cell>
        </row>
        <row r="233">
          <cell r="B233" t="str">
            <v>HUMAS KEMENAG AWARD - Prioritas</v>
          </cell>
          <cell r="F233">
            <v>790000000</v>
          </cell>
        </row>
        <row r="234">
          <cell r="B234" t="str">
            <v>Belanja Perjalanan Dinas Paket Meeting Dalam Kota</v>
          </cell>
          <cell r="F234">
            <v>790000000</v>
          </cell>
        </row>
        <row r="235">
          <cell r="B235" t="str">
            <v>(KPPN.133-Jakarta IV )</v>
          </cell>
        </row>
        <row r="236">
          <cell r="B236" t="str">
            <v xml:space="preserve">  - </v>
          </cell>
          <cell r="C236" t="str">
            <v>Radio dan Televisi</v>
          </cell>
          <cell r="D236" t="str">
            <v>1.0 PKT</v>
          </cell>
          <cell r="E236">
            <v>250000000</v>
          </cell>
          <cell r="F236">
            <v>250000000</v>
          </cell>
        </row>
        <row r="237">
          <cell r="B237" t="str">
            <v xml:space="preserve">  - </v>
          </cell>
          <cell r="C237" t="str">
            <v>Eselon I ,Kanwil, dan PTKN</v>
          </cell>
          <cell r="D237" t="str">
            <v>1.0 PKT</v>
          </cell>
          <cell r="E237">
            <v>240000000</v>
          </cell>
          <cell r="F237">
            <v>240000000</v>
          </cell>
        </row>
        <row r="238">
          <cell r="B238" t="str">
            <v xml:space="preserve">  - </v>
          </cell>
          <cell r="C238" t="str">
            <v>MCH</v>
          </cell>
          <cell r="D238" t="str">
            <v>1.0 PKT</v>
          </cell>
          <cell r="E238">
            <v>300000000</v>
          </cell>
          <cell r="F238">
            <v>300000000</v>
          </cell>
        </row>
        <row r="239">
          <cell r="B239" t="str">
            <v>SOSIALISASI PROGRAM DAN KEBIJAKAN PENYELENGGARAAN IBADAH HAJI</v>
          </cell>
          <cell r="F239">
            <v>464848000</v>
          </cell>
        </row>
        <row r="240">
          <cell r="B240" t="str">
            <v>Belanja Jasa Lainnya</v>
          </cell>
          <cell r="F240">
            <v>400000000</v>
          </cell>
        </row>
        <row r="241">
          <cell r="B241" t="str">
            <v>(KPPN.133-Jakarta IV )</v>
          </cell>
        </row>
        <row r="242">
          <cell r="B242" t="str">
            <v xml:space="preserve">  - </v>
          </cell>
          <cell r="C242" t="str">
            <v>Produksi Video Podcast Pra Operasional Ibadah Haji</v>
          </cell>
          <cell r="D242" t="str">
            <v>8.0 PKT</v>
          </cell>
          <cell r="E242">
            <v>25000000</v>
          </cell>
          <cell r="F242">
            <v>200000000</v>
          </cell>
        </row>
        <row r="243">
          <cell r="B243" t="str">
            <v xml:space="preserve">  - </v>
          </cell>
          <cell r="C243" t="str">
            <v>Produksi Video Podcast Pasca Operasional Ibadah Haji</v>
          </cell>
          <cell r="D243" t="str">
            <v>8.0 PKT</v>
          </cell>
          <cell r="E243">
            <v>25000000</v>
          </cell>
          <cell r="F243">
            <v>200000000</v>
          </cell>
        </row>
        <row r="244">
          <cell r="B244" t="str">
            <v>Belanja Perjalanan Dinas Paket Meeting Dalam Kota</v>
          </cell>
          <cell r="F244">
            <v>64848000</v>
          </cell>
        </row>
        <row r="245">
          <cell r="B245" t="str">
            <v>(KPPN.133-Jakarta IV )</v>
          </cell>
        </row>
        <row r="246">
          <cell r="B246" t="str">
            <v xml:space="preserve">&gt; </v>
          </cell>
          <cell r="C246" t="str">
            <v>SOSIALISASI BERSAMA MEDIA PRA OPERASIONAL HAJI</v>
          </cell>
          <cell r="D246" t="str">
            <v xml:space="preserve"> </v>
          </cell>
          <cell r="F246">
            <v>32424000</v>
          </cell>
        </row>
        <row r="247">
          <cell r="B247" t="str">
            <v xml:space="preserve">  - </v>
          </cell>
          <cell r="C247" t="str">
            <v>Paket Meeting Fullday Menteri/Setingkat Menteri [1 ORG x 1 KL]</v>
          </cell>
          <cell r="D247" t="str">
            <v>1.0 OP</v>
          </cell>
          <cell r="E247">
            <v>993000</v>
          </cell>
          <cell r="F247">
            <v>993000</v>
          </cell>
        </row>
        <row r="248">
          <cell r="B248" t="str">
            <v xml:space="preserve">  - </v>
          </cell>
          <cell r="C248" t="str">
            <v>Paket Meeting Fullday Eselon I/II [3 ORG x 1 KL]</v>
          </cell>
          <cell r="D248" t="str">
            <v>3.0 OP</v>
          </cell>
          <cell r="E248">
            <v>667000</v>
          </cell>
          <cell r="F248">
            <v>2001000</v>
          </cell>
        </row>
        <row r="249">
          <cell r="B249" t="str">
            <v xml:space="preserve">  - </v>
          </cell>
          <cell r="C249" t="str">
            <v>Paket Meeting Fullday Eselon III Ke Bawah [46 ORG x 1 KL]</v>
          </cell>
          <cell r="D249" t="str">
            <v>46.0 OP</v>
          </cell>
          <cell r="E249">
            <v>455000</v>
          </cell>
          <cell r="F249">
            <v>20930000</v>
          </cell>
        </row>
        <row r="250">
          <cell r="B250" t="str">
            <v xml:space="preserve">  - </v>
          </cell>
          <cell r="C250" t="str">
            <v>Uang Transport [50 ORG x 1 HR]</v>
          </cell>
          <cell r="D250" t="str">
            <v>50.0 OH</v>
          </cell>
          <cell r="E250">
            <v>170000</v>
          </cell>
          <cell r="F250">
            <v>8500000</v>
          </cell>
        </row>
        <row r="251">
          <cell r="B251" t="str">
            <v xml:space="preserve">&gt; </v>
          </cell>
          <cell r="C251" t="str">
            <v>SOSIALISASI BERSAMA MEDIA PASCA OPERASIONAL HAJI</v>
          </cell>
          <cell r="D251" t="str">
            <v xml:space="preserve"> </v>
          </cell>
          <cell r="F251">
            <v>32424000</v>
          </cell>
        </row>
        <row r="252">
          <cell r="B252" t="str">
            <v xml:space="preserve">  - </v>
          </cell>
          <cell r="C252" t="str">
            <v>Paket Meeting Fullday Menteri/Setingkat Menteri [1 ORG x 1 KL]</v>
          </cell>
          <cell r="D252" t="str">
            <v>1.0 OP</v>
          </cell>
          <cell r="E252">
            <v>993000</v>
          </cell>
          <cell r="F252">
            <v>993000</v>
          </cell>
        </row>
        <row r="253">
          <cell r="B253" t="str">
            <v xml:space="preserve">  - </v>
          </cell>
          <cell r="C253" t="str">
            <v>Paket Meeting Fullday Eselon I/II [3 ORG x 1 KL]</v>
          </cell>
          <cell r="D253" t="str">
            <v>3.0 OP</v>
          </cell>
          <cell r="E253">
            <v>667000</v>
          </cell>
          <cell r="F253">
            <v>2001000</v>
          </cell>
        </row>
        <row r="254">
          <cell r="B254" t="str">
            <v xml:space="preserve">  - </v>
          </cell>
          <cell r="C254" t="str">
            <v>Paket Meeting Fullday Eselon III Ke Bawah [46 ORG x 1 KL]</v>
          </cell>
          <cell r="D254" t="str">
            <v>46.0 OP</v>
          </cell>
          <cell r="E254">
            <v>455000</v>
          </cell>
          <cell r="F254">
            <v>20930000</v>
          </cell>
        </row>
        <row r="255">
          <cell r="B255" t="str">
            <v xml:space="preserve">  - </v>
          </cell>
          <cell r="C255" t="str">
            <v>Uang Transport [50 ORG x 1 HR]</v>
          </cell>
          <cell r="D255" t="str">
            <v>50.0 OH</v>
          </cell>
          <cell r="E255">
            <v>170000</v>
          </cell>
          <cell r="F255">
            <v>8500000</v>
          </cell>
        </row>
        <row r="256">
          <cell r="B256" t="str">
            <v>REPORTASE BERITA HAJI DAN UMRAH</v>
          </cell>
          <cell r="F256">
            <v>493506000</v>
          </cell>
        </row>
        <row r="257">
          <cell r="B257" t="str">
            <v>Belanja Perjalanan Dinas Biasa</v>
          </cell>
          <cell r="F257">
            <v>491226000</v>
          </cell>
        </row>
        <row r="258">
          <cell r="B258" t="str">
            <v>(KPPN.133-Jakarta IV )</v>
          </cell>
        </row>
        <row r="259">
          <cell r="B259" t="str">
            <v xml:space="preserve">&gt; </v>
          </cell>
          <cell r="C259" t="str">
            <v>ACEH</v>
          </cell>
          <cell r="D259" t="str">
            <v xml:space="preserve"> </v>
          </cell>
          <cell r="F259">
            <v>15756000</v>
          </cell>
        </row>
        <row r="260">
          <cell r="B260" t="str">
            <v xml:space="preserve">  - </v>
          </cell>
          <cell r="C260" t="str">
            <v>Tiket Jakarta - Banda Aceh [2 ORG x 1 KL]</v>
          </cell>
          <cell r="D260" t="str">
            <v>2.0 OK</v>
          </cell>
          <cell r="E260">
            <v>4492000</v>
          </cell>
          <cell r="F260">
            <v>8984000</v>
          </cell>
        </row>
        <row r="261">
          <cell r="B261" t="str">
            <v xml:space="preserve">  - </v>
          </cell>
          <cell r="C261" t="str">
            <v>Uang Harian - Aceh [2 ORG x 3 HR]</v>
          </cell>
          <cell r="D261" t="str">
            <v>6.0 OH</v>
          </cell>
          <cell r="E261">
            <v>360000</v>
          </cell>
          <cell r="F261">
            <v>2160000</v>
          </cell>
        </row>
        <row r="262">
          <cell r="B262" t="str">
            <v xml:space="preserve">  - </v>
          </cell>
          <cell r="C262" t="str">
            <v>Uang Hotel Eselon IV/Gol. III Ke Bawah - Aceh [2 ORG x 2 HR x 1 KL]</v>
          </cell>
          <cell r="D262" t="str">
            <v>4.0 OH</v>
          </cell>
          <cell r="E262">
            <v>770000</v>
          </cell>
          <cell r="F262">
            <v>3080000</v>
          </cell>
        </row>
        <row r="263">
          <cell r="B263" t="str">
            <v xml:space="preserve">  - </v>
          </cell>
          <cell r="C263" t="str">
            <v>Uang Taksi - Aceh [2 ORG x 1 KL]</v>
          </cell>
          <cell r="D263" t="str">
            <v>2.0 OK</v>
          </cell>
          <cell r="E263">
            <v>766000</v>
          </cell>
          <cell r="F263">
            <v>1532000</v>
          </cell>
        </row>
        <row r="264">
          <cell r="B264" t="str">
            <v xml:space="preserve">&gt; </v>
          </cell>
          <cell r="C264" t="str">
            <v>BALI</v>
          </cell>
          <cell r="D264" t="str">
            <v xml:space="preserve"> </v>
          </cell>
          <cell r="F264">
            <v>15888000</v>
          </cell>
        </row>
        <row r="265">
          <cell r="B265" t="str">
            <v xml:space="preserve">  - </v>
          </cell>
          <cell r="C265" t="str">
            <v>Tiket Jakarta - Denpasar [2 ORG x 1 KL]</v>
          </cell>
          <cell r="D265" t="str">
            <v>2.0 OK</v>
          </cell>
          <cell r="E265">
            <v>3262000</v>
          </cell>
          <cell r="F265">
            <v>6524000</v>
          </cell>
        </row>
        <row r="266">
          <cell r="B266" t="str">
            <v xml:space="preserve">  - </v>
          </cell>
          <cell r="C266" t="str">
            <v>Uang Harian - Bali [2 ORG x 3 HR]</v>
          </cell>
          <cell r="D266" t="str">
            <v>6.0 OH</v>
          </cell>
          <cell r="E266">
            <v>480000</v>
          </cell>
          <cell r="F266">
            <v>2880000</v>
          </cell>
        </row>
        <row r="267">
          <cell r="B267" t="str">
            <v xml:space="preserve">  - </v>
          </cell>
          <cell r="C267" t="str">
            <v>Uang Hotel Eselon IV/Gol. III Ke Bawah - Bali [2 ORG x 2 HR x 1 KL]</v>
          </cell>
          <cell r="D267" t="str">
            <v>4.0 OH</v>
          </cell>
          <cell r="E267">
            <v>1138000</v>
          </cell>
          <cell r="F267">
            <v>4552000</v>
          </cell>
        </row>
        <row r="268">
          <cell r="B268" t="str">
            <v xml:space="preserve">  - </v>
          </cell>
          <cell r="C268" t="str">
            <v>Uang Taksi - Bali [2 ORG x 1 KL]</v>
          </cell>
          <cell r="D268" t="str">
            <v>2.0 OK</v>
          </cell>
          <cell r="E268">
            <v>966000</v>
          </cell>
          <cell r="F268">
            <v>1932000</v>
          </cell>
        </row>
        <row r="269">
          <cell r="B269" t="str">
            <v xml:space="preserve">&gt; </v>
          </cell>
          <cell r="C269" t="str">
            <v>BANGKA BELITUNG</v>
          </cell>
          <cell r="D269" t="str">
            <v xml:space="preserve"> </v>
          </cell>
          <cell r="F269">
            <v>10746000</v>
          </cell>
        </row>
        <row r="270">
          <cell r="B270" t="str">
            <v xml:space="preserve">  - </v>
          </cell>
          <cell r="C270" t="str">
            <v>Tiket Jakarta - Pangkal Pinang [2 ORG x 1 KL]</v>
          </cell>
          <cell r="D270" t="str">
            <v>2.0 OK</v>
          </cell>
          <cell r="E270">
            <v>2139000</v>
          </cell>
          <cell r="F270">
            <v>4278000</v>
          </cell>
        </row>
        <row r="271">
          <cell r="B271" t="str">
            <v xml:space="preserve">  - </v>
          </cell>
          <cell r="C271" t="str">
            <v>Uang Harian - Babel [2 ORG x 3 HR]</v>
          </cell>
          <cell r="D271" t="str">
            <v>6.0 OH</v>
          </cell>
          <cell r="E271">
            <v>410000</v>
          </cell>
          <cell r="F271">
            <v>2460000</v>
          </cell>
        </row>
        <row r="272">
          <cell r="B272" t="str">
            <v xml:space="preserve">  - </v>
          </cell>
          <cell r="C272" t="str">
            <v>Uang Hotel Eselon IV/Gol. III Ke Bawah - Babel [2 ORG x 2 HR x 1 KL]</v>
          </cell>
          <cell r="D272" t="str">
            <v>4.0 OH</v>
          </cell>
          <cell r="E272">
            <v>649000</v>
          </cell>
          <cell r="F272">
            <v>2596000</v>
          </cell>
        </row>
        <row r="273">
          <cell r="B273" t="str">
            <v xml:space="preserve">  - </v>
          </cell>
          <cell r="C273" t="str">
            <v>Uang Taksi - Babel [2 ORG x 1 KL]</v>
          </cell>
          <cell r="D273" t="str">
            <v>2.0 OK</v>
          </cell>
          <cell r="E273">
            <v>706000</v>
          </cell>
          <cell r="F273">
            <v>1412000</v>
          </cell>
        </row>
        <row r="274">
          <cell r="B274" t="str">
            <v xml:space="preserve">&gt; </v>
          </cell>
          <cell r="C274" t="str">
            <v>BANTEN</v>
          </cell>
          <cell r="D274" t="str">
            <v xml:space="preserve"> </v>
          </cell>
          <cell r="F274">
            <v>6260000</v>
          </cell>
        </row>
        <row r="275">
          <cell r="B275" t="str">
            <v xml:space="preserve">  - </v>
          </cell>
          <cell r="C275" t="str">
            <v>Uang Transport - Banten [2 ORG x 1 KL]</v>
          </cell>
          <cell r="D275" t="str">
            <v>2.0 OK</v>
          </cell>
          <cell r="E275">
            <v>572000</v>
          </cell>
          <cell r="F275">
            <v>1144000</v>
          </cell>
        </row>
        <row r="276">
          <cell r="B276" t="str">
            <v xml:space="preserve">  - </v>
          </cell>
          <cell r="C276" t="str">
            <v>Uang Harian - Banten [2 ORG x 3 HR]</v>
          </cell>
          <cell r="D276" t="str">
            <v>6.0 OH</v>
          </cell>
          <cell r="E276">
            <v>370000</v>
          </cell>
          <cell r="F276">
            <v>2220000</v>
          </cell>
        </row>
        <row r="277">
          <cell r="B277" t="str">
            <v xml:space="preserve">  - </v>
          </cell>
          <cell r="C277" t="str">
            <v>Uang Hotel Eselon IV/Gol. III Ke Bawah - Banten [2 ORG x 2 HR x 1 KL]</v>
          </cell>
          <cell r="D277" t="str">
            <v>4.0 OH</v>
          </cell>
          <cell r="E277">
            <v>724000</v>
          </cell>
          <cell r="F277">
            <v>2896000</v>
          </cell>
        </row>
        <row r="278">
          <cell r="B278" t="str">
            <v xml:space="preserve">&gt; </v>
          </cell>
          <cell r="C278" t="str">
            <v>BENGKULU</v>
          </cell>
          <cell r="D278" t="str">
            <v xml:space="preserve"> </v>
          </cell>
          <cell r="F278">
            <v>11750000</v>
          </cell>
        </row>
        <row r="279">
          <cell r="B279" t="str">
            <v xml:space="preserve">  - </v>
          </cell>
          <cell r="C279" t="str">
            <v>Tiket Jakarta - Bengkulu [2 ORG x 1 KL]</v>
          </cell>
          <cell r="D279" t="str">
            <v>2.0 OK</v>
          </cell>
          <cell r="E279">
            <v>2621000</v>
          </cell>
          <cell r="F279">
            <v>5242000</v>
          </cell>
        </row>
        <row r="280">
          <cell r="B280" t="str">
            <v xml:space="preserve">  - </v>
          </cell>
          <cell r="C280" t="str">
            <v>Uang Harian - Bengkulu [2 ORG x 3 HR]</v>
          </cell>
          <cell r="D280" t="str">
            <v>6.0 OH</v>
          </cell>
          <cell r="E280">
            <v>380000</v>
          </cell>
          <cell r="F280">
            <v>2280000</v>
          </cell>
        </row>
        <row r="281">
          <cell r="B281" t="str">
            <v xml:space="preserve">  - </v>
          </cell>
          <cell r="C281" t="str">
            <v>Uang Hotel Eselon IV/Gol. III Ke Bawah - Bengkulu [2 ORG x 2 HR x 1 KL]</v>
          </cell>
          <cell r="D281" t="str">
            <v>4.0 OH</v>
          </cell>
          <cell r="E281">
            <v>692000</v>
          </cell>
          <cell r="F281">
            <v>2768000</v>
          </cell>
        </row>
        <row r="282">
          <cell r="B282" t="str">
            <v xml:space="preserve">  - </v>
          </cell>
          <cell r="C282" t="str">
            <v>Uang Taksi - Bengkulu [2 ORG x 1 KL]</v>
          </cell>
          <cell r="D282" t="str">
            <v>2.0 OK</v>
          </cell>
          <cell r="E282">
            <v>730000</v>
          </cell>
          <cell r="F282">
            <v>1460000</v>
          </cell>
        </row>
        <row r="283">
          <cell r="B283" t="str">
            <v xml:space="preserve">&gt; </v>
          </cell>
          <cell r="C283" t="str">
            <v>D.I. YOGYAKARTA</v>
          </cell>
          <cell r="D283" t="str">
            <v xml:space="preserve"> </v>
          </cell>
          <cell r="F283">
            <v>12528000</v>
          </cell>
        </row>
        <row r="284">
          <cell r="B284" t="str">
            <v xml:space="preserve">  - </v>
          </cell>
          <cell r="C284" t="str">
            <v>Tiket Jakarta - Yogya [2 ORG x 1 KL]</v>
          </cell>
          <cell r="D284" t="str">
            <v>2.0 OK</v>
          </cell>
          <cell r="E284">
            <v>2268000</v>
          </cell>
          <cell r="F284">
            <v>4536000</v>
          </cell>
        </row>
        <row r="285">
          <cell r="B285" t="str">
            <v xml:space="preserve">  - </v>
          </cell>
          <cell r="C285" t="str">
            <v>Uang Harian - Yogya [2 ORG x 3 HR]</v>
          </cell>
          <cell r="D285" t="str">
            <v>6.0 OH</v>
          </cell>
          <cell r="E285">
            <v>420000</v>
          </cell>
          <cell r="F285">
            <v>2520000</v>
          </cell>
        </row>
        <row r="286">
          <cell r="B286" t="str">
            <v xml:space="preserve">  - </v>
          </cell>
          <cell r="C286" t="str">
            <v>Uang Hotel Eselon IV/Gol. III Ke Bawah - Yogya [2 ORG x 2 HR x 1 KL]</v>
          </cell>
          <cell r="D286" t="str">
            <v>4.0 OH</v>
          </cell>
          <cell r="E286">
            <v>845000</v>
          </cell>
          <cell r="F286">
            <v>3380000</v>
          </cell>
        </row>
        <row r="287">
          <cell r="B287" t="str">
            <v xml:space="preserve">  - </v>
          </cell>
          <cell r="C287" t="str">
            <v>Uang Taksi - Yogya [2 ORG x 1 KL]</v>
          </cell>
          <cell r="D287" t="str">
            <v>2.0 OK</v>
          </cell>
          <cell r="E287">
            <v>1046000</v>
          </cell>
          <cell r="F287">
            <v>2092000</v>
          </cell>
        </row>
        <row r="288">
          <cell r="B288" t="str">
            <v xml:space="preserve">&gt; </v>
          </cell>
          <cell r="C288" t="str">
            <v>GORONTALO</v>
          </cell>
          <cell r="D288" t="str">
            <v xml:space="preserve"> </v>
          </cell>
          <cell r="F288">
            <v>17772000</v>
          </cell>
        </row>
        <row r="289">
          <cell r="B289" t="str">
            <v xml:space="preserve">  - </v>
          </cell>
          <cell r="C289" t="str">
            <v>Tiket Jakarta - Gorontalo [2 ORG x 1 KL]</v>
          </cell>
          <cell r="D289" t="str">
            <v>2.0 OK</v>
          </cell>
          <cell r="E289">
            <v>4824000</v>
          </cell>
          <cell r="F289">
            <v>9648000</v>
          </cell>
        </row>
        <row r="290">
          <cell r="B290" t="str">
            <v xml:space="preserve">  - </v>
          </cell>
          <cell r="C290" t="str">
            <v>Uang Harian - Gorontalo [2 ORG x 3 HR]</v>
          </cell>
          <cell r="D290" t="str">
            <v>6.0 OH</v>
          </cell>
          <cell r="E290">
            <v>370000</v>
          </cell>
          <cell r="F290">
            <v>2220000</v>
          </cell>
        </row>
        <row r="291">
          <cell r="B291" t="str">
            <v xml:space="preserve">  - </v>
          </cell>
          <cell r="C291" t="str">
            <v>Uang Hotel Eselon IV/Gol. III Ke Bawah - Gorontalo [2 ORG x 2 HR x 1 KL]</v>
          </cell>
          <cell r="D291" t="str">
            <v>4.0 OH</v>
          </cell>
          <cell r="E291">
            <v>955000</v>
          </cell>
          <cell r="F291">
            <v>3820000</v>
          </cell>
        </row>
        <row r="292">
          <cell r="B292" t="str">
            <v xml:space="preserve">  - </v>
          </cell>
          <cell r="C292" t="str">
            <v>Uang Taksi - Gorontalo [2 ORG x 1 KL]</v>
          </cell>
          <cell r="D292" t="str">
            <v>2.0 OK</v>
          </cell>
          <cell r="E292">
            <v>1042000</v>
          </cell>
          <cell r="F292">
            <v>2084000</v>
          </cell>
        </row>
        <row r="293">
          <cell r="B293" t="str">
            <v xml:space="preserve">&gt; </v>
          </cell>
          <cell r="C293" t="str">
            <v>JAMBI</v>
          </cell>
          <cell r="D293" t="str">
            <v xml:space="preserve"> </v>
          </cell>
          <cell r="F293">
            <v>11072000</v>
          </cell>
        </row>
        <row r="294">
          <cell r="B294" t="str">
            <v xml:space="preserve">  - </v>
          </cell>
          <cell r="C294" t="str">
            <v>Tiket Jakarta - Jambi [2 ORG x 1 KL]</v>
          </cell>
          <cell r="D294" t="str">
            <v>2.0 OK</v>
          </cell>
          <cell r="E294">
            <v>2460000</v>
          </cell>
          <cell r="F294">
            <v>4920000</v>
          </cell>
        </row>
        <row r="295">
          <cell r="B295" t="str">
            <v xml:space="preserve">  - </v>
          </cell>
          <cell r="C295" t="str">
            <v>Uang Harian - Jambi [2 ORG x 3 HR]</v>
          </cell>
          <cell r="D295" t="str">
            <v>6.0 OH</v>
          </cell>
          <cell r="E295">
            <v>370000</v>
          </cell>
          <cell r="F295">
            <v>2220000</v>
          </cell>
        </row>
        <row r="296">
          <cell r="B296" t="str">
            <v xml:space="preserve">  - </v>
          </cell>
          <cell r="C296" t="str">
            <v>Uang Hotel Eselon IV/Gol. III Ke Bawah - Jambi [2 ORG x 2 HR x 1 KL]</v>
          </cell>
          <cell r="D296" t="str">
            <v>4.0 OH</v>
          </cell>
          <cell r="E296">
            <v>580000</v>
          </cell>
          <cell r="F296">
            <v>2320000</v>
          </cell>
        </row>
        <row r="297">
          <cell r="B297" t="str">
            <v xml:space="preserve">  - </v>
          </cell>
          <cell r="C297" t="str">
            <v>Uang Taksi - Jambi [2 ORG x 1 KL]</v>
          </cell>
          <cell r="D297" t="str">
            <v>2.0 OK</v>
          </cell>
          <cell r="E297">
            <v>806000</v>
          </cell>
          <cell r="F297">
            <v>1612000</v>
          </cell>
        </row>
        <row r="298">
          <cell r="B298" t="str">
            <v xml:space="preserve">&gt; </v>
          </cell>
          <cell r="C298" t="str">
            <v>JAWA BARAT</v>
          </cell>
          <cell r="D298" t="str">
            <v xml:space="preserve"> </v>
          </cell>
          <cell r="F298">
            <v>6524000</v>
          </cell>
        </row>
        <row r="299">
          <cell r="B299" t="str">
            <v xml:space="preserve">  - </v>
          </cell>
          <cell r="C299" t="str">
            <v>Uang Transport - Jabar [2 ORG x 1 KL]</v>
          </cell>
          <cell r="D299" t="str">
            <v>2.0 OK</v>
          </cell>
          <cell r="E299">
            <v>600000</v>
          </cell>
          <cell r="F299">
            <v>1200000</v>
          </cell>
        </row>
        <row r="300">
          <cell r="B300" t="str">
            <v xml:space="preserve">  - </v>
          </cell>
          <cell r="C300" t="str">
            <v>Uang Harian - Jabar [2 ORG x 3 HR]</v>
          </cell>
          <cell r="D300" t="str">
            <v>6.0 OH</v>
          </cell>
          <cell r="E300">
            <v>430000</v>
          </cell>
          <cell r="F300">
            <v>2580000</v>
          </cell>
        </row>
        <row r="301">
          <cell r="B301" t="str">
            <v xml:space="preserve">  - </v>
          </cell>
          <cell r="C301" t="str">
            <v>Uang Hotel Eselon IV/Gol. III Ke Bawah - Jabar [2 ORG x 2 HR x 1 KL]</v>
          </cell>
          <cell r="D301" t="str">
            <v>4.0 OH</v>
          </cell>
          <cell r="E301">
            <v>686000</v>
          </cell>
          <cell r="F301">
            <v>2744000</v>
          </cell>
        </row>
        <row r="302">
          <cell r="B302" t="str">
            <v xml:space="preserve">&gt; </v>
          </cell>
          <cell r="C302" t="str">
            <v>JAWA TENGAH</v>
          </cell>
          <cell r="D302" t="str">
            <v xml:space="preserve"> </v>
          </cell>
          <cell r="F302">
            <v>11040000</v>
          </cell>
        </row>
        <row r="303">
          <cell r="B303" t="str">
            <v xml:space="preserve">  - </v>
          </cell>
          <cell r="C303" t="str">
            <v>Tiket Jakarta - Semarang [2 ORG x 1 KL]</v>
          </cell>
          <cell r="D303" t="str">
            <v>2.0 OK</v>
          </cell>
          <cell r="E303">
            <v>2182000</v>
          </cell>
          <cell r="F303">
            <v>4364000</v>
          </cell>
        </row>
        <row r="304">
          <cell r="B304" t="str">
            <v xml:space="preserve">  - </v>
          </cell>
          <cell r="C304" t="str">
            <v>Uang Harian - Jateng [2 ORG x 3 HR]</v>
          </cell>
          <cell r="D304" t="str">
            <v>6.0 OH</v>
          </cell>
          <cell r="E304">
            <v>370000</v>
          </cell>
          <cell r="F304">
            <v>2220000</v>
          </cell>
        </row>
        <row r="305">
          <cell r="B305" t="str">
            <v xml:space="preserve">  - </v>
          </cell>
          <cell r="C305" t="str">
            <v>Uang Hotel Eselon IV/Gol. III Ke Bawah - Jateng [2 ORG x 2 HR x 1 KL]</v>
          </cell>
          <cell r="D305" t="str">
            <v>4.0 OH</v>
          </cell>
          <cell r="E305">
            <v>750000</v>
          </cell>
          <cell r="F305">
            <v>3000000</v>
          </cell>
        </row>
        <row r="306">
          <cell r="B306" t="str">
            <v xml:space="preserve">  - </v>
          </cell>
          <cell r="C306" t="str">
            <v>Uang Taksi - Jateng [2 ORG x 1 KL]</v>
          </cell>
          <cell r="D306" t="str">
            <v>2.0 OK</v>
          </cell>
          <cell r="E306">
            <v>728000</v>
          </cell>
          <cell r="F306">
            <v>1456000</v>
          </cell>
        </row>
        <row r="307">
          <cell r="B307" t="str">
            <v xml:space="preserve">&gt; </v>
          </cell>
          <cell r="C307" t="str">
            <v>JAWA TIMUR</v>
          </cell>
          <cell r="D307" t="str">
            <v xml:space="preserve"> </v>
          </cell>
          <cell r="F307">
            <v>13020000</v>
          </cell>
        </row>
        <row r="308">
          <cell r="B308" t="str">
            <v xml:space="preserve">  - </v>
          </cell>
          <cell r="C308" t="str">
            <v>Tiket Jakarta - Surabaya [2 ORG x 1 KL]</v>
          </cell>
          <cell r="D308" t="str">
            <v>2.0 OK</v>
          </cell>
          <cell r="E308">
            <v>2674000</v>
          </cell>
          <cell r="F308">
            <v>5348000</v>
          </cell>
        </row>
        <row r="309">
          <cell r="B309" t="str">
            <v xml:space="preserve">  - </v>
          </cell>
          <cell r="C309" t="str">
            <v>Uang Harian - Jatim [2 ORG x 3 HR]</v>
          </cell>
          <cell r="D309" t="str">
            <v>6.0 OH</v>
          </cell>
          <cell r="E309">
            <v>410000</v>
          </cell>
          <cell r="F309">
            <v>2460000</v>
          </cell>
        </row>
        <row r="310">
          <cell r="B310" t="str">
            <v xml:space="preserve">  - </v>
          </cell>
          <cell r="C310" t="str">
            <v>Uang Hotel Eselon IV/Gol. III Ke Bawah - Jatim [2 ORG x 2 HR x 1 KL]</v>
          </cell>
          <cell r="D310" t="str">
            <v>4.0 OH</v>
          </cell>
          <cell r="E310">
            <v>814000</v>
          </cell>
          <cell r="F310">
            <v>3256000</v>
          </cell>
        </row>
        <row r="311">
          <cell r="B311" t="str">
            <v xml:space="preserve">  - </v>
          </cell>
          <cell r="C311" t="str">
            <v>Uang Taksi - Jatim [2 ORG x 1 KL]</v>
          </cell>
          <cell r="D311" t="str">
            <v>2.0 OK</v>
          </cell>
          <cell r="E311">
            <v>978000</v>
          </cell>
          <cell r="F311">
            <v>1956000</v>
          </cell>
        </row>
        <row r="312">
          <cell r="B312" t="str">
            <v xml:space="preserve">&gt; </v>
          </cell>
          <cell r="C312" t="str">
            <v>KALIMANTAN BARAT</v>
          </cell>
          <cell r="D312" t="str">
            <v xml:space="preserve"> </v>
          </cell>
          <cell r="F312">
            <v>11702000</v>
          </cell>
        </row>
        <row r="313">
          <cell r="B313" t="str">
            <v xml:space="preserve">  - </v>
          </cell>
          <cell r="C313" t="str">
            <v>Tiket Jakarta - Pontianak [2 ORG x 1 KL]</v>
          </cell>
          <cell r="D313" t="str">
            <v>2.0 OK</v>
          </cell>
          <cell r="E313">
            <v>2781000</v>
          </cell>
          <cell r="F313">
            <v>5562000</v>
          </cell>
        </row>
        <row r="314">
          <cell r="B314" t="str">
            <v xml:space="preserve">  - </v>
          </cell>
          <cell r="C314" t="str">
            <v>Uang Harian - Kalbar [2 ORG x 3 HR]</v>
          </cell>
          <cell r="D314" t="str">
            <v>6.0 OH</v>
          </cell>
          <cell r="E314">
            <v>380000</v>
          </cell>
          <cell r="F314">
            <v>2280000</v>
          </cell>
        </row>
        <row r="315">
          <cell r="B315" t="str">
            <v xml:space="preserve">  - </v>
          </cell>
          <cell r="C315" t="str">
            <v>Uang Hotel Eselon IV/Gol. III Ke Bawah - Kalbar [2 ORG x 2 HR x 1 KL]</v>
          </cell>
          <cell r="D315" t="str">
            <v>4.0 OH</v>
          </cell>
          <cell r="E315">
            <v>538000</v>
          </cell>
          <cell r="F315">
            <v>2152000</v>
          </cell>
        </row>
        <row r="316">
          <cell r="B316" t="str">
            <v xml:space="preserve">  - </v>
          </cell>
          <cell r="C316" t="str">
            <v>Uang Taksi - Kalbar [2 ORG x 1 KL]</v>
          </cell>
          <cell r="D316" t="str">
            <v>2.0 OK</v>
          </cell>
          <cell r="E316">
            <v>854000</v>
          </cell>
          <cell r="F316">
            <v>1708000</v>
          </cell>
        </row>
        <row r="317">
          <cell r="B317" t="str">
            <v xml:space="preserve">&gt; </v>
          </cell>
          <cell r="C317" t="str">
            <v>KALIMANTAN SELATAN</v>
          </cell>
          <cell r="D317" t="str">
            <v xml:space="preserve"> </v>
          </cell>
          <cell r="F317">
            <v>12802000</v>
          </cell>
        </row>
        <row r="318">
          <cell r="B318" t="str">
            <v xml:space="preserve">  - </v>
          </cell>
          <cell r="C318" t="str">
            <v>Tiket Jakarta - Banjarmasin [2 ORG x 1 KL]</v>
          </cell>
          <cell r="D318" t="str">
            <v>2.0 OK</v>
          </cell>
          <cell r="E318">
            <v>2995000</v>
          </cell>
          <cell r="F318">
            <v>5990000</v>
          </cell>
        </row>
        <row r="319">
          <cell r="B319" t="str">
            <v xml:space="preserve">  - </v>
          </cell>
          <cell r="C319" t="str">
            <v>Uang Harian - Kalsel [2 ORG x 3 HR]</v>
          </cell>
          <cell r="D319" t="str">
            <v>6.0 OH</v>
          </cell>
          <cell r="E319">
            <v>380000</v>
          </cell>
          <cell r="F319">
            <v>2280000</v>
          </cell>
        </row>
        <row r="320">
          <cell r="B320" t="str">
            <v xml:space="preserve">  - </v>
          </cell>
          <cell r="C320" t="str">
            <v>Uang Hotel Eselon IV/Gol. III Ke Bawah - Kalsel [2 ORG x 2 HR x 1 KL]</v>
          </cell>
          <cell r="D320" t="str">
            <v>4.0 OH</v>
          </cell>
          <cell r="E320">
            <v>697000</v>
          </cell>
          <cell r="F320">
            <v>2788000</v>
          </cell>
        </row>
        <row r="321">
          <cell r="B321" t="str">
            <v xml:space="preserve">  - </v>
          </cell>
          <cell r="C321" t="str">
            <v>Uang Taksi - Kalsel [2 ORG x 1 KL]</v>
          </cell>
          <cell r="D321" t="str">
            <v>2.0 OK</v>
          </cell>
          <cell r="E321">
            <v>872000</v>
          </cell>
          <cell r="F321">
            <v>1744000</v>
          </cell>
        </row>
        <row r="322">
          <cell r="B322" t="str">
            <v xml:space="preserve">&gt; </v>
          </cell>
          <cell r="C322" t="str">
            <v>KALIMANTAN TENGAH</v>
          </cell>
          <cell r="D322" t="str">
            <v xml:space="preserve"> </v>
          </cell>
          <cell r="F322">
            <v>12324000</v>
          </cell>
        </row>
        <row r="323">
          <cell r="B323" t="str">
            <v xml:space="preserve">  - </v>
          </cell>
          <cell r="C323" t="str">
            <v>Tiket Jakarta - Palangkaraya [2 ORG x 1 KL]</v>
          </cell>
          <cell r="D323" t="str">
            <v>2.0 OK</v>
          </cell>
          <cell r="E323">
            <v>2984000</v>
          </cell>
          <cell r="F323">
            <v>5968000</v>
          </cell>
        </row>
        <row r="324">
          <cell r="B324" t="str">
            <v xml:space="preserve">  - </v>
          </cell>
          <cell r="C324" t="str">
            <v>Uang Harian - Kalteng [2 ORG x 3 HR]</v>
          </cell>
          <cell r="D324" t="str">
            <v>6.0 OH</v>
          </cell>
          <cell r="E324">
            <v>360000</v>
          </cell>
          <cell r="F324">
            <v>2160000</v>
          </cell>
        </row>
        <row r="325">
          <cell r="B325" t="str">
            <v xml:space="preserve">  - </v>
          </cell>
          <cell r="C325" t="str">
            <v>Uang Hotel Eselon IV/Gol. III Ke Bawah - Kalteng [2 ORG x 2 HR x 1 KL]</v>
          </cell>
          <cell r="D325" t="str">
            <v>4.0 OH</v>
          </cell>
          <cell r="E325">
            <v>659000</v>
          </cell>
          <cell r="F325">
            <v>2636000</v>
          </cell>
        </row>
        <row r="326">
          <cell r="B326" t="str">
            <v xml:space="preserve">  - </v>
          </cell>
          <cell r="C326" t="str">
            <v>Uang Taksi - Kalteng [2 ORG x 1 KL]</v>
          </cell>
          <cell r="D326" t="str">
            <v>2.0 OK</v>
          </cell>
          <cell r="E326">
            <v>780000</v>
          </cell>
          <cell r="F326">
            <v>1560000</v>
          </cell>
        </row>
        <row r="327">
          <cell r="B327" t="str">
            <v xml:space="preserve">&gt; </v>
          </cell>
          <cell r="C327" t="str">
            <v>KALIMANTAN TIMUR</v>
          </cell>
          <cell r="D327" t="str">
            <v xml:space="preserve"> </v>
          </cell>
          <cell r="F327">
            <v>16546000</v>
          </cell>
        </row>
        <row r="328">
          <cell r="B328" t="str">
            <v xml:space="preserve">  - </v>
          </cell>
          <cell r="C328" t="str">
            <v>Tiket Jakarta - Balikpapan [2 ORG x 1 KL]</v>
          </cell>
          <cell r="D328" t="str">
            <v>2.0 OK</v>
          </cell>
          <cell r="E328">
            <v>3797000</v>
          </cell>
          <cell r="F328">
            <v>7594000</v>
          </cell>
        </row>
        <row r="329">
          <cell r="B329" t="str">
            <v xml:space="preserve">  - </v>
          </cell>
          <cell r="C329" t="str">
            <v>Uang Harian - Kaltim [2 ORG x 3 HR]</v>
          </cell>
          <cell r="D329" t="str">
            <v>6.0 OH</v>
          </cell>
          <cell r="E329">
            <v>430000</v>
          </cell>
          <cell r="F329">
            <v>2580000</v>
          </cell>
        </row>
        <row r="330">
          <cell r="B330" t="str">
            <v xml:space="preserve">  - </v>
          </cell>
          <cell r="C330" t="str">
            <v>Uang Hotel Eselon IV/Gol. III Ke Bawah - Kaltim [2 ORG x 2 HR x 1 KL]</v>
          </cell>
          <cell r="D330" t="str">
            <v>4.0 OH</v>
          </cell>
          <cell r="E330">
            <v>804000</v>
          </cell>
          <cell r="F330">
            <v>3216000</v>
          </cell>
        </row>
        <row r="331">
          <cell r="B331" t="str">
            <v xml:space="preserve">  - </v>
          </cell>
          <cell r="C331" t="str">
            <v>Uang Taksi - Kaltim [2 ORG x 1 KL]</v>
          </cell>
          <cell r="D331" t="str">
            <v>2.0 OK</v>
          </cell>
          <cell r="E331">
            <v>1578000</v>
          </cell>
          <cell r="F331">
            <v>3156000</v>
          </cell>
        </row>
        <row r="332">
          <cell r="B332" t="str">
            <v xml:space="preserve">&gt; </v>
          </cell>
          <cell r="C332" t="str">
            <v>KALIMANTAN UTARA</v>
          </cell>
          <cell r="D332" t="str">
            <v xml:space="preserve"> </v>
          </cell>
          <cell r="F332">
            <v>16206000</v>
          </cell>
        </row>
        <row r="333">
          <cell r="B333" t="str">
            <v xml:space="preserve">  - </v>
          </cell>
          <cell r="C333" t="str">
            <v>Tiket Jakarta - Tanjung Selor [2 ORG x 1 KL]</v>
          </cell>
          <cell r="D333" t="str">
            <v>2.0 OK</v>
          </cell>
          <cell r="E333">
            <v>4057000</v>
          </cell>
          <cell r="F333">
            <v>8114000</v>
          </cell>
        </row>
        <row r="334">
          <cell r="B334" t="str">
            <v xml:space="preserve">  - </v>
          </cell>
          <cell r="C334" t="str">
            <v>Uang Harian - Kaltara [2 ORG x 3 HR]</v>
          </cell>
          <cell r="D334" t="str">
            <v>6.0 OH</v>
          </cell>
          <cell r="E334">
            <v>430000</v>
          </cell>
          <cell r="F334">
            <v>2580000</v>
          </cell>
        </row>
        <row r="335">
          <cell r="B335" t="str">
            <v xml:space="preserve">  - </v>
          </cell>
          <cell r="C335" t="str">
            <v>Uang Hotel Eselon IV/Gol. III Ke Bawah - Kaltara [2 ORG x 2 HR x 1 KL]</v>
          </cell>
          <cell r="D335" t="str">
            <v>4.0 OH</v>
          </cell>
          <cell r="E335">
            <v>904000</v>
          </cell>
          <cell r="F335">
            <v>3616000</v>
          </cell>
        </row>
        <row r="336">
          <cell r="B336" t="str">
            <v xml:space="preserve">  - </v>
          </cell>
          <cell r="C336" t="str">
            <v>Uang Taksi - Kaltara [2 ORG x 1 KL]</v>
          </cell>
          <cell r="D336" t="str">
            <v>2.0 OK</v>
          </cell>
          <cell r="E336">
            <v>948000</v>
          </cell>
          <cell r="F336">
            <v>1896000</v>
          </cell>
        </row>
        <row r="337">
          <cell r="B337" t="str">
            <v xml:space="preserve">&gt; </v>
          </cell>
          <cell r="C337" t="str">
            <v>KEPULAUAN RIAU</v>
          </cell>
          <cell r="D337" t="str">
            <v xml:space="preserve"> </v>
          </cell>
          <cell r="F337">
            <v>12848000</v>
          </cell>
        </row>
        <row r="338">
          <cell r="B338" t="str">
            <v xml:space="preserve">  - </v>
          </cell>
          <cell r="C338" t="str">
            <v>Tiket Jakarta - Batam [2 ORG x 1 KL]</v>
          </cell>
          <cell r="D338" t="str">
            <v>2.0 OK</v>
          </cell>
          <cell r="E338">
            <v>2888000</v>
          </cell>
          <cell r="F338">
            <v>5776000</v>
          </cell>
        </row>
        <row r="339">
          <cell r="B339" t="str">
            <v xml:space="preserve">  - </v>
          </cell>
          <cell r="C339" t="str">
            <v>Uang Harian - Kepri [2 ORG x 3 HR]</v>
          </cell>
          <cell r="D339" t="str">
            <v>6.0 OH</v>
          </cell>
          <cell r="E339">
            <v>370000</v>
          </cell>
          <cell r="F339">
            <v>2220000</v>
          </cell>
        </row>
        <row r="340">
          <cell r="B340" t="str">
            <v xml:space="preserve">  - </v>
          </cell>
          <cell r="C340" t="str">
            <v>Uang Hotel Eselon IV/Gol. III Ke Bawah - Kepri [2 ORG x 2 HR x 1 KL]</v>
          </cell>
          <cell r="D340" t="str">
            <v>4.0 OH</v>
          </cell>
          <cell r="E340">
            <v>792000</v>
          </cell>
          <cell r="F340">
            <v>3168000</v>
          </cell>
        </row>
        <row r="341">
          <cell r="B341" t="str">
            <v xml:space="preserve">  - </v>
          </cell>
          <cell r="C341" t="str">
            <v>Uang Taksi - Kepri [2 ORG x 1 KL]</v>
          </cell>
          <cell r="D341" t="str">
            <v>2.0 OK</v>
          </cell>
          <cell r="E341">
            <v>842000</v>
          </cell>
          <cell r="F341">
            <v>1684000</v>
          </cell>
        </row>
        <row r="342">
          <cell r="B342" t="str">
            <v xml:space="preserve">&gt; </v>
          </cell>
          <cell r="C342" t="str">
            <v>LAMPUNG</v>
          </cell>
          <cell r="D342" t="str">
            <v xml:space="preserve"> </v>
          </cell>
          <cell r="F342">
            <v>9462000</v>
          </cell>
        </row>
        <row r="343">
          <cell r="B343" t="str">
            <v xml:space="preserve">  - </v>
          </cell>
          <cell r="C343" t="str">
            <v>Tiket Jakarta - Bandar Lampung [2 ORG x 1 KL]</v>
          </cell>
          <cell r="D343" t="str">
            <v>2.0 OK</v>
          </cell>
          <cell r="E343">
            <v>1583000</v>
          </cell>
          <cell r="F343">
            <v>3166000</v>
          </cell>
        </row>
        <row r="344">
          <cell r="B344" t="str">
            <v xml:space="preserve">  - </v>
          </cell>
          <cell r="C344" t="str">
            <v>Uang Harian - Lampung [2 ORG x 3 HR]</v>
          </cell>
          <cell r="D344" t="str">
            <v>6.0 OH</v>
          </cell>
          <cell r="E344">
            <v>380000</v>
          </cell>
          <cell r="F344">
            <v>2280000</v>
          </cell>
        </row>
        <row r="345">
          <cell r="B345" t="str">
            <v xml:space="preserve">  - </v>
          </cell>
          <cell r="C345" t="str">
            <v>Uang Hotel Eselon IV/Gol. III Ke Bawah - Lampung [2 ORG x 2 HR x 1 KL]</v>
          </cell>
          <cell r="D345" t="str">
            <v>4.0 OH</v>
          </cell>
          <cell r="E345">
            <v>580000</v>
          </cell>
          <cell r="F345">
            <v>2320000</v>
          </cell>
        </row>
        <row r="346">
          <cell r="B346" t="str">
            <v xml:space="preserve">  - </v>
          </cell>
          <cell r="C346" t="str">
            <v>Uang Taksi - Lampung [2 ORG x 1 KL]</v>
          </cell>
          <cell r="D346" t="str">
            <v>2.0 OK</v>
          </cell>
          <cell r="E346">
            <v>848000</v>
          </cell>
          <cell r="F346">
            <v>1696000</v>
          </cell>
        </row>
        <row r="347">
          <cell r="B347" t="str">
            <v xml:space="preserve">&gt; </v>
          </cell>
          <cell r="C347" t="str">
            <v>MALUKU</v>
          </cell>
          <cell r="D347" t="str">
            <v xml:space="preserve"> </v>
          </cell>
          <cell r="F347">
            <v>21286000</v>
          </cell>
        </row>
        <row r="348">
          <cell r="B348" t="str">
            <v xml:space="preserve">  - </v>
          </cell>
          <cell r="C348" t="str">
            <v>Tiket Jakarta - Ambon [2 ORG x 1 KL]</v>
          </cell>
          <cell r="D348" t="str">
            <v>2.0 OK</v>
          </cell>
          <cell r="E348">
            <v>7081000</v>
          </cell>
          <cell r="F348">
            <v>14162000</v>
          </cell>
        </row>
        <row r="349">
          <cell r="B349" t="str">
            <v xml:space="preserve">  - </v>
          </cell>
          <cell r="C349" t="str">
            <v>Uang Harian - Maluku [2 ORG x 3 HR]</v>
          </cell>
          <cell r="D349" t="str">
            <v>6.0 OH</v>
          </cell>
          <cell r="E349">
            <v>380000</v>
          </cell>
          <cell r="F349">
            <v>2280000</v>
          </cell>
        </row>
        <row r="350">
          <cell r="B350" t="str">
            <v xml:space="preserve">  - </v>
          </cell>
          <cell r="C350" t="str">
            <v>Uang Hotel Eselon IV/Gol. III Ke Bawah - Maluku [2 ORG x 2 HR x 1 KL]</v>
          </cell>
          <cell r="D350" t="str">
            <v>4.0 OH</v>
          </cell>
          <cell r="E350">
            <v>667000</v>
          </cell>
          <cell r="F350">
            <v>2668000</v>
          </cell>
        </row>
        <row r="351">
          <cell r="B351" t="str">
            <v xml:space="preserve">  - </v>
          </cell>
          <cell r="C351" t="str">
            <v>Uang Taksi - Maluku [2 ORG x 1 KL]</v>
          </cell>
          <cell r="D351" t="str">
            <v>2.0 OK</v>
          </cell>
          <cell r="E351">
            <v>1088000</v>
          </cell>
          <cell r="F351">
            <v>2176000</v>
          </cell>
        </row>
        <row r="352">
          <cell r="B352" t="str">
            <v xml:space="preserve">&gt; </v>
          </cell>
          <cell r="C352" t="str">
            <v>MALUKU UTARA</v>
          </cell>
          <cell r="D352" t="str">
            <v xml:space="preserve"> </v>
          </cell>
          <cell r="F352">
            <v>20212000</v>
          </cell>
        </row>
        <row r="353">
          <cell r="B353" t="str">
            <v xml:space="preserve">  - </v>
          </cell>
          <cell r="C353" t="str">
            <v>Tiket Jakarta - Ternate [2 ORG x 1 KL]</v>
          </cell>
          <cell r="D353" t="str">
            <v>2.0 OK</v>
          </cell>
          <cell r="E353">
            <v>6664000</v>
          </cell>
          <cell r="F353">
            <v>13328000</v>
          </cell>
        </row>
        <row r="354">
          <cell r="B354" t="str">
            <v xml:space="preserve">  - </v>
          </cell>
          <cell r="C354" t="str">
            <v>Uang Harian - Malut [2 ORG x 3 HR]</v>
          </cell>
          <cell r="D354" t="str">
            <v>6.0 OH</v>
          </cell>
          <cell r="E354">
            <v>430000</v>
          </cell>
          <cell r="F354">
            <v>2580000</v>
          </cell>
        </row>
        <row r="355">
          <cell r="B355" t="str">
            <v xml:space="preserve">  - </v>
          </cell>
          <cell r="C355" t="str">
            <v>Uang Hotel Eselon IV/Gol. III Ke Bawah - Malut [2 ORG x 2 HR x 1 KL]</v>
          </cell>
          <cell r="D355" t="str">
            <v>4.0 OH</v>
          </cell>
          <cell r="E355">
            <v>605000</v>
          </cell>
          <cell r="F355">
            <v>2420000</v>
          </cell>
        </row>
        <row r="356">
          <cell r="B356" t="str">
            <v xml:space="preserve">  - </v>
          </cell>
          <cell r="C356" t="str">
            <v>Uang Taksi - Malut [2 ORG x 1 KL]</v>
          </cell>
          <cell r="D356" t="str">
            <v>2.0 OK</v>
          </cell>
          <cell r="E356">
            <v>942000</v>
          </cell>
          <cell r="F356">
            <v>1884000</v>
          </cell>
        </row>
        <row r="357">
          <cell r="B357" t="str">
            <v xml:space="preserve">&gt; </v>
          </cell>
          <cell r="C357" t="str">
            <v>NUSA TENGGARA BARAT</v>
          </cell>
          <cell r="D357" t="str">
            <v xml:space="preserve"> </v>
          </cell>
          <cell r="F357">
            <v>14676000</v>
          </cell>
        </row>
        <row r="358">
          <cell r="B358" t="str">
            <v xml:space="preserve">  - </v>
          </cell>
          <cell r="C358" t="str">
            <v>Tiket Jakarta - Mataram [2 ORG x 1 KL]</v>
          </cell>
          <cell r="D358" t="str">
            <v>2.0 OK</v>
          </cell>
          <cell r="E358">
            <v>3230000</v>
          </cell>
          <cell r="F358">
            <v>6460000</v>
          </cell>
        </row>
        <row r="359">
          <cell r="B359" t="str">
            <v xml:space="preserve">  - </v>
          </cell>
          <cell r="C359" t="str">
            <v>Uang Harian - NTB [2 ORG x 3 HR]</v>
          </cell>
          <cell r="D359" t="str">
            <v>6.0 OH</v>
          </cell>
          <cell r="E359">
            <v>440000</v>
          </cell>
          <cell r="F359">
            <v>2640000</v>
          </cell>
        </row>
        <row r="360">
          <cell r="B360" t="str">
            <v xml:space="preserve">  - </v>
          </cell>
          <cell r="C360" t="str">
            <v>Uang Hotel Eselon IV/Gol. III Ke Bawah - NTB [2 ORG x 2 HR x 1 KL]</v>
          </cell>
          <cell r="D360" t="str">
            <v>4.0 OH</v>
          </cell>
          <cell r="E360">
            <v>907000</v>
          </cell>
          <cell r="F360">
            <v>3628000</v>
          </cell>
        </row>
        <row r="361">
          <cell r="B361" t="str">
            <v xml:space="preserve">  - </v>
          </cell>
          <cell r="C361" t="str">
            <v>Uang Taksi - NTB [2 ORG x 1 KL]</v>
          </cell>
          <cell r="D361" t="str">
            <v>2.0 OK</v>
          </cell>
          <cell r="E361">
            <v>974000</v>
          </cell>
          <cell r="F361">
            <v>1948000</v>
          </cell>
        </row>
        <row r="362">
          <cell r="B362" t="str">
            <v xml:space="preserve">&gt; </v>
          </cell>
          <cell r="C362" t="str">
            <v>NUSA TENGGARA TIMUR</v>
          </cell>
          <cell r="D362" t="str">
            <v xml:space="preserve"> </v>
          </cell>
          <cell r="F362">
            <v>16982000</v>
          </cell>
        </row>
        <row r="363">
          <cell r="B363" t="str">
            <v xml:space="preserve">  - </v>
          </cell>
          <cell r="C363" t="str">
            <v>Tiket Jakarta - Kupang [2 ORG x 1 KL]</v>
          </cell>
          <cell r="D363" t="str">
            <v>2.0 OK</v>
          </cell>
          <cell r="E363">
            <v>5081000</v>
          </cell>
          <cell r="F363">
            <v>10162000</v>
          </cell>
        </row>
        <row r="364">
          <cell r="B364" t="str">
            <v xml:space="preserve">  - </v>
          </cell>
          <cell r="C364" t="str">
            <v>Uang Harian - NTT [2 ORG x 3 HR]</v>
          </cell>
          <cell r="D364" t="str">
            <v>6.0 OH</v>
          </cell>
          <cell r="E364">
            <v>430000</v>
          </cell>
          <cell r="F364">
            <v>2580000</v>
          </cell>
        </row>
        <row r="365">
          <cell r="B365" t="str">
            <v xml:space="preserve">  - </v>
          </cell>
          <cell r="C365" t="str">
            <v>Uang Hotel Eselon IV/Gol. III Ke Bawah - NTT [2 ORG x 2 HR x 1 KL]</v>
          </cell>
          <cell r="D365" t="str">
            <v>4.0 OH</v>
          </cell>
          <cell r="E365">
            <v>688000</v>
          </cell>
          <cell r="F365">
            <v>2752000</v>
          </cell>
        </row>
        <row r="366">
          <cell r="B366" t="str">
            <v xml:space="preserve">  - </v>
          </cell>
          <cell r="C366" t="str">
            <v>Uang Taksi - NTT [2 ORG x 1 KL]</v>
          </cell>
          <cell r="D366" t="str">
            <v>2.0 OK</v>
          </cell>
          <cell r="E366">
            <v>744000</v>
          </cell>
          <cell r="F366">
            <v>1488000</v>
          </cell>
        </row>
        <row r="367">
          <cell r="B367" t="str">
            <v xml:space="preserve">&gt; </v>
          </cell>
          <cell r="C367" t="str">
            <v>PAPUA</v>
          </cell>
          <cell r="D367" t="str">
            <v xml:space="preserve"> </v>
          </cell>
          <cell r="F367">
            <v>27094000</v>
          </cell>
        </row>
        <row r="368">
          <cell r="B368" t="str">
            <v xml:space="preserve">  - </v>
          </cell>
          <cell r="C368" t="str">
            <v>Tiket Jakarta - Jayapura [2 ORG x 1 KL]</v>
          </cell>
          <cell r="D368" t="str">
            <v>2.0 OK</v>
          </cell>
          <cell r="E368">
            <v>8193000</v>
          </cell>
          <cell r="F368">
            <v>16386000</v>
          </cell>
        </row>
        <row r="369">
          <cell r="B369" t="str">
            <v xml:space="preserve">  - </v>
          </cell>
          <cell r="C369" t="str">
            <v>Uang Harian - Papua [2 ORG x 3 HR]</v>
          </cell>
          <cell r="D369" t="str">
            <v>6.0 OH</v>
          </cell>
          <cell r="E369">
            <v>580000</v>
          </cell>
          <cell r="F369">
            <v>3480000</v>
          </cell>
        </row>
        <row r="370">
          <cell r="B370" t="str">
            <v xml:space="preserve">  - </v>
          </cell>
          <cell r="C370" t="str">
            <v>Uang Hotel Eselon IV/Gol. III Ke Bawah - Papua [2 ORG x 2 HR x 1 KL]</v>
          </cell>
          <cell r="D370" t="str">
            <v>4.0 OH</v>
          </cell>
          <cell r="E370">
            <v>1038000</v>
          </cell>
          <cell r="F370">
            <v>4152000</v>
          </cell>
        </row>
        <row r="371">
          <cell r="B371" t="str">
            <v xml:space="preserve">  - </v>
          </cell>
          <cell r="C371" t="str">
            <v>Uang Taksi - Papua [2 ORG x 1 KL]</v>
          </cell>
          <cell r="D371" t="str">
            <v>2.0 OK</v>
          </cell>
          <cell r="E371">
            <v>1538000</v>
          </cell>
          <cell r="F371">
            <v>3076000</v>
          </cell>
        </row>
        <row r="372">
          <cell r="B372" t="str">
            <v xml:space="preserve">&gt; </v>
          </cell>
          <cell r="C372" t="str">
            <v>PAPUA BARAT</v>
          </cell>
          <cell r="D372" t="str">
            <v xml:space="preserve"> </v>
          </cell>
          <cell r="F372">
            <v>30364000</v>
          </cell>
        </row>
        <row r="373">
          <cell r="B373" t="str">
            <v xml:space="preserve">  - </v>
          </cell>
          <cell r="C373" t="str">
            <v>Tiket Jakarta - Manokwari [2 ORG x 1 KL]</v>
          </cell>
          <cell r="D373" t="str">
            <v>2.0 OK</v>
          </cell>
          <cell r="E373">
            <v>10824000</v>
          </cell>
          <cell r="F373">
            <v>21648000</v>
          </cell>
        </row>
        <row r="374">
          <cell r="B374" t="str">
            <v xml:space="preserve">  - </v>
          </cell>
          <cell r="C374" t="str">
            <v>Uang Harian - Pabar [2 ORG x 3 HR]</v>
          </cell>
          <cell r="D374" t="str">
            <v>6.0 OH</v>
          </cell>
          <cell r="E374">
            <v>480000</v>
          </cell>
          <cell r="F374">
            <v>2880000</v>
          </cell>
        </row>
        <row r="375">
          <cell r="B375" t="str">
            <v xml:space="preserve">  - </v>
          </cell>
          <cell r="C375" t="str">
            <v>Uang Hotel Eselon IV/Gol. III Ke Bawah - Pabar [2 ORG x 2 HR x 1 KL]</v>
          </cell>
          <cell r="D375" t="str">
            <v>4.0 OH</v>
          </cell>
          <cell r="E375">
            <v>967000</v>
          </cell>
          <cell r="F375">
            <v>3868000</v>
          </cell>
        </row>
        <row r="376">
          <cell r="B376" t="str">
            <v xml:space="preserve">  - </v>
          </cell>
          <cell r="C376" t="str">
            <v>Uang Taksi - Pabar [2 ORG x 1 KL]</v>
          </cell>
          <cell r="D376" t="str">
            <v>2.0 OK</v>
          </cell>
          <cell r="E376">
            <v>984000</v>
          </cell>
          <cell r="F376">
            <v>1968000</v>
          </cell>
        </row>
        <row r="377">
          <cell r="B377" t="str">
            <v xml:space="preserve">&gt; </v>
          </cell>
          <cell r="C377" t="str">
            <v>RIAU</v>
          </cell>
          <cell r="D377" t="str">
            <v xml:space="preserve"> </v>
          </cell>
          <cell r="F377">
            <v>13088000</v>
          </cell>
        </row>
        <row r="378">
          <cell r="B378" t="str">
            <v xml:space="preserve">  - </v>
          </cell>
          <cell r="C378" t="str">
            <v>Tiket Jakarta - Pekanbaru [2 ORG x 1 KL]</v>
          </cell>
          <cell r="D378" t="str">
            <v>2.0 OK</v>
          </cell>
          <cell r="E378">
            <v>3016000</v>
          </cell>
          <cell r="F378">
            <v>6032000</v>
          </cell>
        </row>
        <row r="379">
          <cell r="B379" t="str">
            <v xml:space="preserve">  - </v>
          </cell>
          <cell r="C379" t="str">
            <v>Uang Harian - Riau [2 ORG x 3 HR]</v>
          </cell>
          <cell r="D379" t="str">
            <v>6.0 OH</v>
          </cell>
          <cell r="E379">
            <v>370000</v>
          </cell>
          <cell r="F379">
            <v>2220000</v>
          </cell>
        </row>
        <row r="380">
          <cell r="B380" t="str">
            <v xml:space="preserve">  - </v>
          </cell>
          <cell r="C380" t="str">
            <v>Uang Hotel Eselon IV/Gol. III Ke Bawah - Riau [2 ORG x 2 HR x 1 KL]</v>
          </cell>
          <cell r="D380" t="str">
            <v>4.0 OH</v>
          </cell>
          <cell r="E380">
            <v>852000</v>
          </cell>
          <cell r="F380">
            <v>3408000</v>
          </cell>
        </row>
        <row r="381">
          <cell r="B381" t="str">
            <v xml:space="preserve">  - </v>
          </cell>
          <cell r="C381" t="str">
            <v>Uang Taksi - Riau [2 ORG x 1 KL]</v>
          </cell>
          <cell r="D381" t="str">
            <v>2.0 OK</v>
          </cell>
          <cell r="E381">
            <v>714000</v>
          </cell>
          <cell r="F381">
            <v>1428000</v>
          </cell>
        </row>
        <row r="382">
          <cell r="B382" t="str">
            <v xml:space="preserve">&gt; </v>
          </cell>
          <cell r="C382" t="str">
            <v>SULAWESI TENGGARA</v>
          </cell>
          <cell r="D382" t="str">
            <v xml:space="preserve"> </v>
          </cell>
          <cell r="F382">
            <v>15496000</v>
          </cell>
        </row>
        <row r="383">
          <cell r="B383" t="str">
            <v xml:space="preserve">  - </v>
          </cell>
          <cell r="C383" t="str">
            <v>Tiket Jakarta - Kendari [2 ORG x 1 KL]</v>
          </cell>
          <cell r="D383" t="str">
            <v>2.0 OK</v>
          </cell>
          <cell r="E383">
            <v>4182000</v>
          </cell>
          <cell r="F383">
            <v>8364000</v>
          </cell>
        </row>
        <row r="384">
          <cell r="B384" t="str">
            <v xml:space="preserve">  - </v>
          </cell>
          <cell r="C384" t="str">
            <v>Uang Harian - Sultra [2 ORG x 3 HR]</v>
          </cell>
          <cell r="D384" t="str">
            <v>6.0 OH</v>
          </cell>
          <cell r="E384">
            <v>380000</v>
          </cell>
          <cell r="F384">
            <v>2280000</v>
          </cell>
        </row>
        <row r="385">
          <cell r="B385" t="str">
            <v xml:space="preserve">  - </v>
          </cell>
          <cell r="C385" t="str">
            <v>Uang Hotel Eselon IV/Gol. III Ke Bawah - Sultra [2 ORG x 2 HR x 1 KL]</v>
          </cell>
          <cell r="D385" t="str">
            <v>4.0 OH</v>
          </cell>
          <cell r="E385">
            <v>786000</v>
          </cell>
          <cell r="F385">
            <v>3144000</v>
          </cell>
        </row>
        <row r="386">
          <cell r="B386" t="str">
            <v xml:space="preserve">  - </v>
          </cell>
          <cell r="C386" t="str">
            <v>Uang Taksi - Sultra [2 ORG x 1 KL]</v>
          </cell>
          <cell r="D386" t="str">
            <v>2.0 OK</v>
          </cell>
          <cell r="E386">
            <v>854000</v>
          </cell>
          <cell r="F386">
            <v>1708000</v>
          </cell>
        </row>
        <row r="387">
          <cell r="B387" t="str">
            <v xml:space="preserve">&gt; </v>
          </cell>
          <cell r="C387" t="str">
            <v>SULAWESI SELATAN</v>
          </cell>
          <cell r="D387" t="str">
            <v xml:space="preserve"> </v>
          </cell>
          <cell r="F387">
            <v>14990000</v>
          </cell>
        </row>
        <row r="388">
          <cell r="B388" t="str">
            <v xml:space="preserve">  - </v>
          </cell>
          <cell r="C388" t="str">
            <v>Tiket Jakarta - Makassar [2 ORG x 1 KL]</v>
          </cell>
          <cell r="D388" t="str">
            <v>2.0 OK</v>
          </cell>
          <cell r="E388">
            <v>3829000</v>
          </cell>
          <cell r="F388">
            <v>7658000</v>
          </cell>
        </row>
        <row r="389">
          <cell r="B389" t="str">
            <v xml:space="preserve">  - </v>
          </cell>
          <cell r="C389" t="str">
            <v>Uang Harian - Sulsel [2 ORG x 3 HR]</v>
          </cell>
          <cell r="D389" t="str">
            <v>6.0 OH</v>
          </cell>
          <cell r="E389">
            <v>430000</v>
          </cell>
          <cell r="F389">
            <v>2580000</v>
          </cell>
        </row>
        <row r="390">
          <cell r="B390" t="str">
            <v xml:space="preserve">  - </v>
          </cell>
          <cell r="C390" t="str">
            <v>Uang Hotel Eselon IV/Gol. III Ke Bawah - Sulsel [2 ORG x 2 HR x 1 KL]</v>
          </cell>
          <cell r="D390" t="str">
            <v>4.0 OH</v>
          </cell>
          <cell r="E390">
            <v>745000</v>
          </cell>
          <cell r="F390">
            <v>2980000</v>
          </cell>
        </row>
        <row r="391">
          <cell r="B391" t="str">
            <v xml:space="preserve">  - </v>
          </cell>
          <cell r="C391" t="str">
            <v>Uang Taksi - Sulsel [2 ORG x 1 KL]</v>
          </cell>
          <cell r="D391" t="str">
            <v>2.0 OK</v>
          </cell>
          <cell r="E391">
            <v>886000</v>
          </cell>
          <cell r="F391">
            <v>1772000</v>
          </cell>
        </row>
        <row r="392">
          <cell r="B392" t="str">
            <v xml:space="preserve">&gt; </v>
          </cell>
          <cell r="C392" t="str">
            <v>SULAWESI BARAT</v>
          </cell>
          <cell r="D392" t="str">
            <v xml:space="preserve"> </v>
          </cell>
          <cell r="F392">
            <v>17286000</v>
          </cell>
        </row>
        <row r="393">
          <cell r="B393" t="str">
            <v xml:space="preserve">  - </v>
          </cell>
          <cell r="C393" t="str">
            <v>Tiket Jakarta - Mamuju [2 ORG x 1 KL]</v>
          </cell>
          <cell r="D393" t="str">
            <v>2.0 OK</v>
          </cell>
          <cell r="E393">
            <v>4867000</v>
          </cell>
          <cell r="F393">
            <v>9734000</v>
          </cell>
        </row>
        <row r="394">
          <cell r="B394" t="str">
            <v xml:space="preserve">  - </v>
          </cell>
          <cell r="C394" t="str">
            <v>Uang Harian - Sulbar [2 ORG x 3 HR]</v>
          </cell>
          <cell r="D394" t="str">
            <v>6.0 OH</v>
          </cell>
          <cell r="E394">
            <v>410000</v>
          </cell>
          <cell r="F394">
            <v>2460000</v>
          </cell>
        </row>
        <row r="395">
          <cell r="B395" t="str">
            <v xml:space="preserve">  - </v>
          </cell>
          <cell r="C395" t="str">
            <v>Uang Hotel Eselon IV/Gol. III Ke Bawah - Sulbar [2 ORG x 2 HR x 1 KL]</v>
          </cell>
          <cell r="D395" t="str">
            <v>4.0 OH</v>
          </cell>
          <cell r="E395">
            <v>704000</v>
          </cell>
          <cell r="F395">
            <v>2816000</v>
          </cell>
        </row>
        <row r="396">
          <cell r="B396" t="str">
            <v xml:space="preserve">  - </v>
          </cell>
          <cell r="C396" t="str">
            <v>Uang Taksi - Sulbar [2 ORG x 1 KL]</v>
          </cell>
          <cell r="D396" t="str">
            <v>2.0 OK</v>
          </cell>
          <cell r="E396">
            <v>1138000</v>
          </cell>
          <cell r="F396">
            <v>2276000</v>
          </cell>
        </row>
        <row r="397">
          <cell r="B397" t="str">
            <v xml:space="preserve">&gt; </v>
          </cell>
          <cell r="C397" t="str">
            <v>SULAWESI TENGAH</v>
          </cell>
          <cell r="D397" t="str">
            <v xml:space="preserve"> </v>
          </cell>
          <cell r="F397">
            <v>17934000</v>
          </cell>
        </row>
        <row r="398">
          <cell r="B398" t="str">
            <v xml:space="preserve">  - </v>
          </cell>
          <cell r="C398" t="str">
            <v>Tiket Jakarta - Palu [2 ORG x 1 KL]</v>
          </cell>
          <cell r="D398" t="str">
            <v>2.0 OK</v>
          </cell>
          <cell r="E398">
            <v>5113000</v>
          </cell>
          <cell r="F398">
            <v>10226000</v>
          </cell>
        </row>
        <row r="399">
          <cell r="B399" t="str">
            <v xml:space="preserve">  - </v>
          </cell>
          <cell r="C399" t="str">
            <v>Uang Harian - Sulteng [2 ORG x 3 HR]</v>
          </cell>
          <cell r="D399" t="str">
            <v>6.0 OH</v>
          </cell>
          <cell r="E399">
            <v>370000</v>
          </cell>
          <cell r="F399">
            <v>2220000</v>
          </cell>
        </row>
        <row r="400">
          <cell r="B400" t="str">
            <v xml:space="preserve">  - </v>
          </cell>
          <cell r="C400" t="str">
            <v>Uang Hotel Eselon IV/Gol. III Ke Bawah - Sulteng [2 ORG x 2 HR x 1 KL]</v>
          </cell>
          <cell r="D400" t="str">
            <v>4.0 OH</v>
          </cell>
          <cell r="E400">
            <v>951000</v>
          </cell>
          <cell r="F400">
            <v>3804000</v>
          </cell>
        </row>
        <row r="401">
          <cell r="B401" t="str">
            <v xml:space="preserve">  - </v>
          </cell>
          <cell r="C401" t="str">
            <v>Uang Taksi - Sulteng [2 ORG x 1 KL]</v>
          </cell>
          <cell r="D401" t="str">
            <v>2.0 OK</v>
          </cell>
          <cell r="E401">
            <v>842000</v>
          </cell>
          <cell r="F401">
            <v>1684000</v>
          </cell>
        </row>
        <row r="402">
          <cell r="B402" t="str">
            <v xml:space="preserve">&gt; </v>
          </cell>
          <cell r="C402" t="str">
            <v>SULAWESI UTARA</v>
          </cell>
          <cell r="D402" t="str">
            <v xml:space="preserve"> </v>
          </cell>
          <cell r="F402">
            <v>17912000</v>
          </cell>
        </row>
        <row r="403">
          <cell r="B403" t="str">
            <v xml:space="preserve">  - </v>
          </cell>
          <cell r="C403" t="str">
            <v>Tiket Jakarta - Manado [2 ORG x 1 KL]</v>
          </cell>
          <cell r="D403" t="str">
            <v>2.0 OK</v>
          </cell>
          <cell r="E403">
            <v>5102000</v>
          </cell>
          <cell r="F403">
            <v>10204000</v>
          </cell>
        </row>
        <row r="404">
          <cell r="B404" t="str">
            <v xml:space="preserve">  - </v>
          </cell>
          <cell r="C404" t="str">
            <v>Uang Harian - Sulut [2 ORG x 3 HR]</v>
          </cell>
          <cell r="D404" t="str">
            <v>6.0 OH</v>
          </cell>
          <cell r="E404">
            <v>370000</v>
          </cell>
          <cell r="F404">
            <v>2220000</v>
          </cell>
        </row>
        <row r="405">
          <cell r="B405" t="str">
            <v xml:space="preserve">  - </v>
          </cell>
          <cell r="C405" t="str">
            <v>Uang Hotel Eselon IV/Gol. III Ke Bawah - Sulut [2 ORG x 2 HR x 1 KL]</v>
          </cell>
          <cell r="D405" t="str">
            <v>4.0 OH</v>
          </cell>
          <cell r="E405">
            <v>978000</v>
          </cell>
          <cell r="F405">
            <v>3912000</v>
          </cell>
        </row>
        <row r="406">
          <cell r="B406" t="str">
            <v xml:space="preserve">  - </v>
          </cell>
          <cell r="C406" t="str">
            <v>Uang Taksi - Sulut [2 ORG x 1 KL]</v>
          </cell>
          <cell r="D406" t="str">
            <v>2.0 OK</v>
          </cell>
          <cell r="E406">
            <v>788000</v>
          </cell>
          <cell r="F406">
            <v>1576000</v>
          </cell>
        </row>
        <row r="407">
          <cell r="B407" t="str">
            <v xml:space="preserve">&gt; </v>
          </cell>
          <cell r="C407" t="str">
            <v>SUMATERA UTARA</v>
          </cell>
          <cell r="D407" t="str">
            <v xml:space="preserve"> </v>
          </cell>
          <cell r="F407">
            <v>14888000</v>
          </cell>
        </row>
        <row r="408">
          <cell r="B408" t="str">
            <v xml:space="preserve">  - </v>
          </cell>
          <cell r="C408" t="str">
            <v>Tiket Jakarta - Medan [2 ORG x 1 KL]</v>
          </cell>
          <cell r="D408" t="str">
            <v>2.0 OK</v>
          </cell>
          <cell r="E408">
            <v>3808000</v>
          </cell>
          <cell r="F408">
            <v>7616000</v>
          </cell>
        </row>
        <row r="409">
          <cell r="B409" t="str">
            <v xml:space="preserve">  - </v>
          </cell>
          <cell r="C409" t="str">
            <v>Uang Harian - Sumut [2 ORG x 3 HR]</v>
          </cell>
          <cell r="D409" t="str">
            <v>6.0 OH</v>
          </cell>
          <cell r="E409">
            <v>370000</v>
          </cell>
          <cell r="F409">
            <v>2220000</v>
          </cell>
        </row>
        <row r="410">
          <cell r="B410" t="str">
            <v xml:space="preserve">  - </v>
          </cell>
          <cell r="C410" t="str">
            <v>Uang Hotel Eselon IV/Gol. III Ke Bawah - Sumut [2 ORG x 2 HR x 1 KL]</v>
          </cell>
          <cell r="D410" t="str">
            <v>4.0 OH</v>
          </cell>
          <cell r="E410">
            <v>699000</v>
          </cell>
          <cell r="F410">
            <v>2796000</v>
          </cell>
        </row>
        <row r="411">
          <cell r="B411" t="str">
            <v xml:space="preserve">  - </v>
          </cell>
          <cell r="C411" t="str">
            <v>Uang Taksi - Sumut [2 ORG x 1 KL]</v>
          </cell>
          <cell r="D411" t="str">
            <v>2.0 OK</v>
          </cell>
          <cell r="E411">
            <v>1128000</v>
          </cell>
          <cell r="F411">
            <v>2256000</v>
          </cell>
        </row>
        <row r="412">
          <cell r="B412" t="str">
            <v xml:space="preserve">&gt; </v>
          </cell>
          <cell r="C412" t="str">
            <v>SUMATERA BARAT</v>
          </cell>
          <cell r="D412" t="str">
            <v xml:space="preserve"> </v>
          </cell>
          <cell r="F412">
            <v>12772000</v>
          </cell>
        </row>
        <row r="413">
          <cell r="B413" t="str">
            <v xml:space="preserve">  - </v>
          </cell>
          <cell r="C413" t="str">
            <v>Tiket Jakarta - Padang [2 ORG x 1 KL]</v>
          </cell>
          <cell r="D413" t="str">
            <v>2.0 OK</v>
          </cell>
          <cell r="E413">
            <v>2952000</v>
          </cell>
          <cell r="F413">
            <v>5904000</v>
          </cell>
        </row>
        <row r="414">
          <cell r="B414" t="str">
            <v xml:space="preserve">  - </v>
          </cell>
          <cell r="C414" t="str">
            <v>Uang Harian - Sumbar [2 ORG x 3 HR]</v>
          </cell>
          <cell r="D414" t="str">
            <v>6.0 OH</v>
          </cell>
          <cell r="E414">
            <v>380000</v>
          </cell>
          <cell r="F414">
            <v>2280000</v>
          </cell>
        </row>
        <row r="415">
          <cell r="B415" t="str">
            <v xml:space="preserve">  - </v>
          </cell>
          <cell r="C415" t="str">
            <v>Uang Hotel Eselon IV/Gol. III Ke Bawah - Sumbar [2 ORG x 2 HR x 1 KL]</v>
          </cell>
          <cell r="D415" t="str">
            <v>4.0 OH</v>
          </cell>
          <cell r="E415">
            <v>701000</v>
          </cell>
          <cell r="F415">
            <v>2804000</v>
          </cell>
        </row>
        <row r="416">
          <cell r="B416" t="str">
            <v xml:space="preserve">  - </v>
          </cell>
          <cell r="C416" t="str">
            <v>Uang Taksi - Sumbar [2 ORG x 1 KL]</v>
          </cell>
          <cell r="D416" t="str">
            <v>2.0 OK</v>
          </cell>
          <cell r="E416">
            <v>892000</v>
          </cell>
          <cell r="F416">
            <v>1784000</v>
          </cell>
        </row>
        <row r="417">
          <cell r="B417" t="str">
            <v xml:space="preserve">&gt; </v>
          </cell>
          <cell r="C417" t="str">
            <v>SUMATERA SELATAN</v>
          </cell>
          <cell r="D417" t="str">
            <v xml:space="preserve"> </v>
          </cell>
          <cell r="F417">
            <v>12000000</v>
          </cell>
        </row>
        <row r="418">
          <cell r="B418" t="str">
            <v xml:space="preserve">  - </v>
          </cell>
          <cell r="C418" t="str">
            <v>Tiket Jakarta - Palembang [2 ORG x 1 KL]</v>
          </cell>
          <cell r="D418" t="str">
            <v>2.0 OK</v>
          </cell>
          <cell r="E418">
            <v>2268000</v>
          </cell>
          <cell r="F418">
            <v>4536000</v>
          </cell>
        </row>
        <row r="419">
          <cell r="B419" t="str">
            <v xml:space="preserve">  - </v>
          </cell>
          <cell r="C419" t="str">
            <v>Uang Harian - Sumsel [2 ORG x 3 HR]</v>
          </cell>
          <cell r="D419" t="str">
            <v>6.0 OH</v>
          </cell>
          <cell r="E419">
            <v>380000</v>
          </cell>
          <cell r="F419">
            <v>2280000</v>
          </cell>
        </row>
        <row r="420">
          <cell r="B420" t="str">
            <v xml:space="preserve">  - </v>
          </cell>
          <cell r="C420" t="str">
            <v>Uang Hotel Eselon IV/Gol. III Ke Bawah - Sumsel [2 ORG x 2 HR x 1 KL]</v>
          </cell>
          <cell r="D420" t="str">
            <v>4.0 OH</v>
          </cell>
          <cell r="E420">
            <v>861000</v>
          </cell>
          <cell r="F420">
            <v>3444000</v>
          </cell>
        </row>
        <row r="421">
          <cell r="B421" t="str">
            <v xml:space="preserve">  - </v>
          </cell>
          <cell r="C421" t="str">
            <v>Uang Taksi - Sumsel [2 ORG x 1 KL]</v>
          </cell>
          <cell r="D421" t="str">
            <v>2.0 OK</v>
          </cell>
          <cell r="E421">
            <v>870000</v>
          </cell>
          <cell r="F421">
            <v>1740000</v>
          </cell>
        </row>
        <row r="422">
          <cell r="B422" t="str">
            <v>Belanja Perjalanan Dinas Dalam Kota</v>
          </cell>
          <cell r="F422">
            <v>2280000</v>
          </cell>
        </row>
        <row r="423">
          <cell r="B423" t="str">
            <v>(KPPN.133-Jakarta IV )</v>
          </cell>
        </row>
        <row r="424">
          <cell r="B424" t="str">
            <v xml:space="preserve">&gt; </v>
          </cell>
          <cell r="C424" t="str">
            <v>DKI JAKARTA</v>
          </cell>
          <cell r="D424" t="str">
            <v xml:space="preserve"> </v>
          </cell>
          <cell r="F424">
            <v>2280000</v>
          </cell>
        </row>
        <row r="425">
          <cell r="B425" t="str">
            <v xml:space="preserve">  - </v>
          </cell>
          <cell r="C425" t="str">
            <v>Uang Transport - Jakarta [2 ORG x 3 KL]</v>
          </cell>
          <cell r="D425" t="str">
            <v>6.0 OK</v>
          </cell>
          <cell r="E425">
            <v>170000</v>
          </cell>
          <cell r="F425">
            <v>1020000</v>
          </cell>
        </row>
        <row r="426">
          <cell r="B426" t="str">
            <v xml:space="preserve">  - </v>
          </cell>
          <cell r="C426" t="str">
            <v>Uang Harian - Jakarta [2 ORG x 3 HR]</v>
          </cell>
          <cell r="D426" t="str">
            <v>6.0 OH</v>
          </cell>
          <cell r="E426">
            <v>210000</v>
          </cell>
          <cell r="F426">
            <v>1260000</v>
          </cell>
        </row>
        <row r="427">
          <cell r="B427" t="str">
            <v>CALL FOR PAPER - KAJIAN PRAKTIK MANASIK HAJI DAN UMRAH DALAM PERSPEKTIF TEOLOGI AGAMA ISLAM</v>
          </cell>
          <cell r="F427">
            <v>150000000</v>
          </cell>
        </row>
        <row r="428">
          <cell r="B428" t="str">
            <v>Belanja Jasa Lainnya</v>
          </cell>
          <cell r="F428">
            <v>150000000</v>
          </cell>
        </row>
        <row r="429">
          <cell r="B429" t="str">
            <v>(KPPN.133-Jakarta IV )</v>
          </cell>
        </row>
        <row r="430">
          <cell r="B430" t="str">
            <v xml:space="preserve">  - </v>
          </cell>
          <cell r="C430" t="str">
            <v>Tim Penilai Penulisan Karya Ilmiah Moderasi Beragama</v>
          </cell>
          <cell r="D430" t="str">
            <v>1.0 KEG</v>
          </cell>
          <cell r="E430">
            <v>150000000</v>
          </cell>
          <cell r="F430">
            <v>150000000</v>
          </cell>
        </row>
      </sheetData>
      <sheetData sheetId="13">
        <row r="6">
          <cell r="C6" t="str">
            <v>EVALUASI DAN PELAPORAN PROGRAM</v>
          </cell>
          <cell r="Q6">
            <v>6334164000</v>
          </cell>
        </row>
        <row r="7">
          <cell r="C7" t="str">
            <v>SINKRONISASI EVALUASI DAN PELAPORAN PROGRAM DAN KINERJA</v>
          </cell>
          <cell r="Q7">
            <v>1499868000</v>
          </cell>
        </row>
        <row r="8">
          <cell r="C8" t="str">
            <v>Belanja bahan</v>
          </cell>
          <cell r="Q8">
            <v>77700000</v>
          </cell>
        </row>
        <row r="9">
          <cell r="C9" t="str">
            <v>-</v>
          </cell>
          <cell r="D9" t="str">
            <v>Penggandaan dan Jilid</v>
          </cell>
          <cell r="N9">
            <v>3</v>
          </cell>
          <cell r="O9" t="str">
            <v>KEG</v>
          </cell>
          <cell r="P9">
            <v>500000</v>
          </cell>
          <cell r="Q9">
            <v>1500000</v>
          </cell>
        </row>
        <row r="10">
          <cell r="C10" t="str">
            <v>-</v>
          </cell>
          <cell r="D10" t="str">
            <v>Perlengkapan Peserta (83 ORG x 3 KEG)</v>
          </cell>
          <cell r="N10">
            <v>249</v>
          </cell>
          <cell r="O10" t="str">
            <v>ORG</v>
          </cell>
          <cell r="P10">
            <v>300000</v>
          </cell>
          <cell r="Q10">
            <v>74700000</v>
          </cell>
        </row>
        <row r="11">
          <cell r="C11" t="str">
            <v>-</v>
          </cell>
          <cell r="D11" t="str">
            <v>Spanduk dan Dokumentasi</v>
          </cell>
          <cell r="N11">
            <v>3</v>
          </cell>
          <cell r="O11" t="str">
            <v>KEG</v>
          </cell>
          <cell r="P11">
            <v>500000</v>
          </cell>
          <cell r="Q11">
            <v>1500000</v>
          </cell>
        </row>
        <row r="12">
          <cell r="C12" t="str">
            <v>Belanja jasa Profesi</v>
          </cell>
          <cell r="Q12">
            <v>48600000</v>
          </cell>
        </row>
        <row r="13">
          <cell r="C13" t="str">
            <v>-</v>
          </cell>
          <cell r="D13" t="str">
            <v>Honorarium Narasumber/Pembahas (Pejabat Eselon I) (1 ORG x 2 JPL x 3 KEG)</v>
          </cell>
          <cell r="N13">
            <v>6</v>
          </cell>
          <cell r="O13" t="str">
            <v>OJ</v>
          </cell>
          <cell r="P13">
            <v>1400000</v>
          </cell>
          <cell r="Q13">
            <v>8400000</v>
          </cell>
        </row>
        <row r="14">
          <cell r="C14" t="str">
            <v>-</v>
          </cell>
          <cell r="D14" t="str">
            <v>Honorarium Narasumber/Pembahas (Pejabat Eselon II) (1 ORG x 2 JPL x 3 KEG)</v>
          </cell>
          <cell r="N14">
            <v>6</v>
          </cell>
          <cell r="O14" t="str">
            <v>OJ</v>
          </cell>
          <cell r="P14">
            <v>1000000</v>
          </cell>
          <cell r="Q14">
            <v>6000000</v>
          </cell>
        </row>
        <row r="15">
          <cell r="C15" t="str">
            <v>-</v>
          </cell>
          <cell r="D15" t="str">
            <v>Honorarium Narasumber/Pembahas (Pejabat Eselon III ke bawah) (4 ORG x 2 JPL x 3 KEG)</v>
          </cell>
          <cell r="N15">
            <v>24</v>
          </cell>
          <cell r="O15" t="str">
            <v>OJ</v>
          </cell>
          <cell r="P15">
            <v>900000</v>
          </cell>
          <cell r="Q15">
            <v>21600000</v>
          </cell>
        </row>
        <row r="16">
          <cell r="C16" t="str">
            <v>-</v>
          </cell>
          <cell r="D16" t="str">
            <v>Honorarium Moderator (6 ORG x 3 KEG)</v>
          </cell>
          <cell r="N16">
            <v>18</v>
          </cell>
          <cell r="O16" t="str">
            <v>OK</v>
          </cell>
          <cell r="P16">
            <v>700000</v>
          </cell>
          <cell r="Q16">
            <v>12600000</v>
          </cell>
        </row>
        <row r="17">
          <cell r="C17" t="str">
            <v>Belanja Perjalanan Dinas Paket Meeting Dalam Kota</v>
          </cell>
          <cell r="Q17">
            <v>711918000</v>
          </cell>
        </row>
        <row r="18">
          <cell r="C18" t="str">
            <v>-</v>
          </cell>
          <cell r="D18" t="str">
            <v>Fullboard Peserta Pusat dan Daerah (83 ORG x 2 HARI x 3 KEG)</v>
          </cell>
          <cell r="N18">
            <v>498</v>
          </cell>
          <cell r="O18" t="str">
            <v>OH</v>
          </cell>
          <cell r="P18">
            <v>1197000</v>
          </cell>
          <cell r="Q18">
            <v>596106000</v>
          </cell>
        </row>
        <row r="19">
          <cell r="C19" t="str">
            <v>-</v>
          </cell>
          <cell r="D19" t="str">
            <v>Fullboard Narasumber Eselon I (1 ORG x 1 HARI x 3 KEG)</v>
          </cell>
          <cell r="N19">
            <v>3</v>
          </cell>
          <cell r="O19" t="str">
            <v>OH</v>
          </cell>
          <cell r="P19">
            <v>1347000</v>
          </cell>
          <cell r="Q19">
            <v>4041000</v>
          </cell>
        </row>
        <row r="20">
          <cell r="C20" t="str">
            <v>-</v>
          </cell>
          <cell r="D20" t="str">
            <v>Fullboard Narasumber Eselon II (1 ORG x 1 HARI x 3 KEG)</v>
          </cell>
          <cell r="N20">
            <v>3</v>
          </cell>
          <cell r="O20" t="str">
            <v>OH</v>
          </cell>
          <cell r="P20">
            <v>1347000</v>
          </cell>
          <cell r="Q20">
            <v>4041000</v>
          </cell>
        </row>
        <row r="21">
          <cell r="C21" t="str">
            <v>-</v>
          </cell>
          <cell r="D21" t="str">
            <v>Fullboard Narasumber Eselon III ke Bawah (4 ORG x 1 HARI x 3 KEG)</v>
          </cell>
          <cell r="N21">
            <v>12</v>
          </cell>
          <cell r="O21" t="str">
            <v>OH</v>
          </cell>
          <cell r="P21">
            <v>750000</v>
          </cell>
          <cell r="Q21">
            <v>9000000</v>
          </cell>
        </row>
        <row r="22">
          <cell r="C22" t="str">
            <v>-</v>
          </cell>
          <cell r="D22" t="str">
            <v>Fullboard Moderator (6 ORG x 1 HARI x 3 KEG)</v>
          </cell>
          <cell r="N22">
            <v>18</v>
          </cell>
          <cell r="O22" t="str">
            <v>OH</v>
          </cell>
          <cell r="P22">
            <v>750000</v>
          </cell>
          <cell r="Q22">
            <v>13500000</v>
          </cell>
        </row>
        <row r="23">
          <cell r="C23" t="str">
            <v>-</v>
          </cell>
          <cell r="D23" t="str">
            <v>Uang Harian Fullboard Peserta Pusat (39 ORG x 3 HARI x 3 KEG)</v>
          </cell>
          <cell r="N23">
            <v>351</v>
          </cell>
          <cell r="O23" t="str">
            <v>OH</v>
          </cell>
          <cell r="P23">
            <v>180000</v>
          </cell>
          <cell r="Q23">
            <v>63180000</v>
          </cell>
        </row>
        <row r="24">
          <cell r="C24" t="str">
            <v>-</v>
          </cell>
          <cell r="D24" t="str">
            <v>Transport Narasumber dan Moderator (PP) (10 ORG x 3 KEG)</v>
          </cell>
          <cell r="N24">
            <v>30</v>
          </cell>
          <cell r="O24" t="str">
            <v>OK</v>
          </cell>
          <cell r="P24">
            <v>150000</v>
          </cell>
          <cell r="Q24">
            <v>4500000</v>
          </cell>
        </row>
        <row r="25">
          <cell r="C25" t="str">
            <v>-</v>
          </cell>
          <cell r="D25" t="str">
            <v>Uang Transport Jakarta (PP) (39 ORG x 3 KEG)</v>
          </cell>
          <cell r="N25">
            <v>117</v>
          </cell>
          <cell r="O25" t="str">
            <v>OK</v>
          </cell>
          <cell r="P25">
            <v>150000</v>
          </cell>
          <cell r="Q25">
            <v>17550000</v>
          </cell>
        </row>
        <row r="26">
          <cell r="C26" t="str">
            <v>Belanja Perjalanan Dinas Biasa</v>
          </cell>
          <cell r="Q26">
            <v>474450000</v>
          </cell>
        </row>
        <row r="27">
          <cell r="C27" t="str">
            <v>-</v>
          </cell>
          <cell r="D27" t="str">
            <v>Uang Harian (10 ORG x 3 HARI x 5 KEG)</v>
          </cell>
          <cell r="N27">
            <v>150</v>
          </cell>
          <cell r="O27" t="str">
            <v>OH</v>
          </cell>
          <cell r="P27">
            <v>430000</v>
          </cell>
          <cell r="Q27">
            <v>64500000</v>
          </cell>
        </row>
        <row r="28">
          <cell r="C28" t="str">
            <v>-</v>
          </cell>
          <cell r="D28" t="str">
            <v>Uang Penginapan (10 ORG x 2 HARI x 5 KEG)</v>
          </cell>
          <cell r="N28">
            <v>100</v>
          </cell>
          <cell r="O28" t="str">
            <v>OH</v>
          </cell>
          <cell r="P28">
            <v>1076000</v>
          </cell>
          <cell r="Q28">
            <v>107600000</v>
          </cell>
        </row>
        <row r="29">
          <cell r="C29" t="str">
            <v>-</v>
          </cell>
          <cell r="D29" t="str">
            <v>Tiket Pesawat (10 ORG x 5 KEG)</v>
          </cell>
          <cell r="N29">
            <v>50</v>
          </cell>
          <cell r="O29" t="str">
            <v>OK</v>
          </cell>
          <cell r="P29">
            <v>5102000</v>
          </cell>
          <cell r="Q29">
            <v>255100000</v>
          </cell>
        </row>
        <row r="30">
          <cell r="C30" t="str">
            <v>-</v>
          </cell>
          <cell r="D30" t="str">
            <v>Biaya Taksi (10 ORG x 5 KEG)</v>
          </cell>
          <cell r="N30">
            <v>50</v>
          </cell>
          <cell r="O30" t="str">
            <v>OK</v>
          </cell>
          <cell r="P30">
            <v>910000</v>
          </cell>
          <cell r="Q30">
            <v>45500000</v>
          </cell>
        </row>
        <row r="31">
          <cell r="C31" t="str">
            <v>-</v>
          </cell>
          <cell r="D31" t="str">
            <v>Uang Representasi Eselon I (1 ORG x 5 KEG)</v>
          </cell>
          <cell r="N31">
            <v>5</v>
          </cell>
          <cell r="O31" t="str">
            <v>OK</v>
          </cell>
          <cell r="P31">
            <v>200000</v>
          </cell>
          <cell r="Q31">
            <v>1000000</v>
          </cell>
        </row>
        <row r="32">
          <cell r="C32" t="str">
            <v>-</v>
          </cell>
          <cell r="D32" t="str">
            <v>Uang Representasi Eselon II (1 ORG x 5 KEG)</v>
          </cell>
          <cell r="N32">
            <v>5</v>
          </cell>
          <cell r="O32" t="str">
            <v>OK</v>
          </cell>
          <cell r="P32">
            <v>150000</v>
          </cell>
          <cell r="Q32">
            <v>750000</v>
          </cell>
        </row>
        <row r="33">
          <cell r="C33" t="str">
            <v>Honor Output Kegiatan</v>
          </cell>
          <cell r="Q33">
            <v>187200000</v>
          </cell>
        </row>
        <row r="34">
          <cell r="C34" t="str">
            <v>-</v>
          </cell>
          <cell r="D34" t="str">
            <v>Pengarah (1 ORG x 12 BLN)</v>
          </cell>
          <cell r="N34">
            <v>12</v>
          </cell>
          <cell r="O34" t="str">
            <v>OB</v>
          </cell>
          <cell r="P34">
            <v>750000</v>
          </cell>
          <cell r="Q34">
            <v>9000000</v>
          </cell>
        </row>
        <row r="35">
          <cell r="C35" t="str">
            <v>-</v>
          </cell>
          <cell r="D35" t="str">
            <v>Penanggung Jawab (1 ORG x 12 BLN)</v>
          </cell>
          <cell r="N35">
            <v>12</v>
          </cell>
          <cell r="O35" t="str">
            <v>OB</v>
          </cell>
          <cell r="P35">
            <v>700000</v>
          </cell>
          <cell r="Q35">
            <v>8400000</v>
          </cell>
        </row>
        <row r="36">
          <cell r="C36" t="str">
            <v>-</v>
          </cell>
          <cell r="D36" t="str">
            <v>Ketua (1 ORG x 12 BLN)</v>
          </cell>
          <cell r="N36">
            <v>12</v>
          </cell>
          <cell r="O36" t="str">
            <v>OB</v>
          </cell>
          <cell r="P36">
            <v>650000</v>
          </cell>
          <cell r="Q36">
            <v>7800000</v>
          </cell>
        </row>
        <row r="37">
          <cell r="C37" t="str">
            <v>-</v>
          </cell>
          <cell r="D37" t="str">
            <v>Sekretaris (1 ORG x 12 BLN)</v>
          </cell>
          <cell r="N37">
            <v>12</v>
          </cell>
          <cell r="O37" t="str">
            <v>OB</v>
          </cell>
          <cell r="P37">
            <v>500000</v>
          </cell>
          <cell r="Q37">
            <v>6000000</v>
          </cell>
        </row>
        <row r="38">
          <cell r="C38" t="str">
            <v>-</v>
          </cell>
          <cell r="D38" t="str">
            <v>Anggota (26 ORG x 12 BLN)</v>
          </cell>
          <cell r="N38">
            <v>312</v>
          </cell>
          <cell r="O38" t="str">
            <v>OB</v>
          </cell>
          <cell r="P38">
            <v>500000</v>
          </cell>
          <cell r="Q38">
            <v>156000000</v>
          </cell>
        </row>
        <row r="40">
          <cell r="C40" t="str">
            <v>PENYUSUNAN RANCANGAN TEKNOKRATIK RENCANA STRATEGIS DITJEN PHU</v>
          </cell>
        </row>
        <row r="41">
          <cell r="C41" t="str">
            <v>Tahun Anggaran 2023</v>
          </cell>
          <cell r="Q41">
            <v>1137630000</v>
          </cell>
        </row>
        <row r="42">
          <cell r="C42" t="str">
            <v>Belanja bahan</v>
          </cell>
          <cell r="Q42">
            <v>103600000</v>
          </cell>
        </row>
        <row r="43">
          <cell r="C43" t="str">
            <v>-</v>
          </cell>
          <cell r="D43" t="str">
            <v>Penggandaan dan Jilid</v>
          </cell>
          <cell r="N43">
            <v>4</v>
          </cell>
          <cell r="O43" t="str">
            <v>KEG</v>
          </cell>
          <cell r="P43">
            <v>500000</v>
          </cell>
          <cell r="Q43">
            <v>2000000</v>
          </cell>
        </row>
        <row r="44">
          <cell r="C44" t="str">
            <v>-</v>
          </cell>
          <cell r="D44" t="str">
            <v>Perlengkapan Peserta (83 ORG x 4 KEG)</v>
          </cell>
          <cell r="N44">
            <v>332</v>
          </cell>
          <cell r="O44" t="str">
            <v>ORG</v>
          </cell>
          <cell r="P44">
            <v>300000</v>
          </cell>
          <cell r="Q44">
            <v>99600000</v>
          </cell>
        </row>
        <row r="45">
          <cell r="C45" t="str">
            <v>-</v>
          </cell>
          <cell r="D45" t="str">
            <v>Spanduk dan Dokumentasi</v>
          </cell>
          <cell r="N45">
            <v>4</v>
          </cell>
          <cell r="O45" t="str">
            <v>KEG</v>
          </cell>
          <cell r="P45">
            <v>500000</v>
          </cell>
          <cell r="Q45">
            <v>2000000</v>
          </cell>
        </row>
        <row r="46">
          <cell r="C46" t="str">
            <v>Belanja jasa Profesi</v>
          </cell>
          <cell r="Q46">
            <v>64800000</v>
          </cell>
        </row>
        <row r="47">
          <cell r="C47" t="str">
            <v>-</v>
          </cell>
          <cell r="D47" t="str">
            <v>Honorarium Narasumber/Pembahas (Pejabat Eselon I) (1 ORG x 2 JPL x 4 KEG)</v>
          </cell>
          <cell r="N47">
            <v>8</v>
          </cell>
          <cell r="O47" t="str">
            <v>OJ</v>
          </cell>
          <cell r="P47">
            <v>1400000</v>
          </cell>
          <cell r="Q47">
            <v>11200000</v>
          </cell>
        </row>
        <row r="48">
          <cell r="C48" t="str">
            <v>-</v>
          </cell>
          <cell r="D48" t="str">
            <v>Honorarium Narasumber/Pembahas (Pejabat Eselon II) (1 ORG x 2 JPL x 4 KEG)</v>
          </cell>
          <cell r="N48">
            <v>8</v>
          </cell>
          <cell r="O48" t="str">
            <v>OJ</v>
          </cell>
          <cell r="P48">
            <v>1000000</v>
          </cell>
          <cell r="Q48">
            <v>8000000</v>
          </cell>
        </row>
        <row r="49">
          <cell r="C49" t="str">
            <v>-</v>
          </cell>
          <cell r="D49" t="str">
            <v>Honorarium Narasumber/Pembahas (Pejabat Eselon III ke bawah) (4 ORG x 2 JPL x 4 KEG)</v>
          </cell>
          <cell r="N49">
            <v>32</v>
          </cell>
          <cell r="O49" t="str">
            <v>OJ</v>
          </cell>
          <cell r="P49">
            <v>900000</v>
          </cell>
          <cell r="Q49">
            <v>28800000</v>
          </cell>
        </row>
        <row r="50">
          <cell r="C50" t="str">
            <v>-</v>
          </cell>
          <cell r="D50" t="str">
            <v>Honorarium Moderator (6 ORG x 4 KEG)</v>
          </cell>
          <cell r="N50">
            <v>24</v>
          </cell>
          <cell r="O50" t="str">
            <v>OK</v>
          </cell>
          <cell r="P50">
            <v>700000</v>
          </cell>
          <cell r="Q50">
            <v>16800000</v>
          </cell>
        </row>
        <row r="51">
          <cell r="C51" t="str">
            <v>Belanja Perjalanan Dinas Paket Meeting Dalam Kota</v>
          </cell>
          <cell r="Q51">
            <v>782030000</v>
          </cell>
        </row>
        <row r="52">
          <cell r="C52" t="str">
            <v>-</v>
          </cell>
          <cell r="D52" t="str">
            <v>Fullboard Peserta Pusat dan Daerah (83 ORG x 2 HARI x 4 KEG)</v>
          </cell>
          <cell r="N52">
            <v>498</v>
          </cell>
          <cell r="O52" t="str">
            <v>OH</v>
          </cell>
          <cell r="P52">
            <v>1197000</v>
          </cell>
          <cell r="Q52">
            <v>596106000</v>
          </cell>
        </row>
        <row r="53">
          <cell r="C53" t="str">
            <v>-</v>
          </cell>
          <cell r="D53" t="str">
            <v>Fullboard Narasumber Eselon I (1 ORG x 1 HARI x 4 KEG)</v>
          </cell>
          <cell r="N53">
            <v>3</v>
          </cell>
          <cell r="O53" t="str">
            <v>OH</v>
          </cell>
          <cell r="P53">
            <v>1347000</v>
          </cell>
          <cell r="Q53">
            <v>4041000</v>
          </cell>
        </row>
        <row r="54">
          <cell r="C54" t="str">
            <v>-</v>
          </cell>
          <cell r="D54" t="str">
            <v>Fullboard Narasumber Eselon II (1 ORG x 1 HARI x 4 KEG)</v>
          </cell>
          <cell r="N54">
            <v>3</v>
          </cell>
          <cell r="O54" t="str">
            <v>OH</v>
          </cell>
          <cell r="P54">
            <v>1347000</v>
          </cell>
          <cell r="Q54">
            <v>4041000</v>
          </cell>
        </row>
        <row r="55">
          <cell r="C55" t="str">
            <v>-</v>
          </cell>
          <cell r="D55" t="str">
            <v>Fullboard Narasumber Eselon III ke Bawah (4 ORG x 1 HARI x 4 KEG)</v>
          </cell>
          <cell r="N55">
            <v>12</v>
          </cell>
          <cell r="O55" t="str">
            <v>OH</v>
          </cell>
          <cell r="P55">
            <v>750000</v>
          </cell>
          <cell r="Q55">
            <v>9000000</v>
          </cell>
        </row>
        <row r="56">
          <cell r="C56" t="str">
            <v>-</v>
          </cell>
          <cell r="D56" t="str">
            <v>Fullboard Moderator (6 ORG x 1 HARI x 4 KEG)</v>
          </cell>
          <cell r="N56">
            <v>18</v>
          </cell>
          <cell r="O56" t="str">
            <v>OH</v>
          </cell>
          <cell r="P56">
            <v>750000</v>
          </cell>
          <cell r="Q56">
            <v>13500000</v>
          </cell>
        </row>
        <row r="57">
          <cell r="C57" t="str">
            <v>-</v>
          </cell>
          <cell r="D57" t="str">
            <v>Uang Harian Fullboard Peserta Pusat (39 ORG x 3 HARI x 4 KEG)</v>
          </cell>
          <cell r="N57">
            <v>351</v>
          </cell>
          <cell r="O57" t="str">
            <v>OH</v>
          </cell>
          <cell r="P57">
            <v>180000</v>
          </cell>
          <cell r="Q57">
            <v>63180000</v>
          </cell>
        </row>
        <row r="58">
          <cell r="C58" t="str">
            <v>-</v>
          </cell>
          <cell r="D58" t="str">
            <v>Transport Narasumber dan Moderator (PP) (10 ORG x 4 KEG)</v>
          </cell>
          <cell r="N58">
            <v>30</v>
          </cell>
          <cell r="O58" t="str">
            <v>OK</v>
          </cell>
          <cell r="P58">
            <v>150000</v>
          </cell>
          <cell r="Q58">
            <v>4500000</v>
          </cell>
        </row>
        <row r="59">
          <cell r="C59" t="str">
            <v>-</v>
          </cell>
          <cell r="D59" t="str">
            <v>Uang Transport Jakarta (PP) (39 ORG x 4 KEG)</v>
          </cell>
          <cell r="N59">
            <v>117</v>
          </cell>
          <cell r="O59" t="str">
            <v>OK</v>
          </cell>
          <cell r="P59">
            <v>150000</v>
          </cell>
          <cell r="Q59">
            <v>17550000</v>
          </cell>
        </row>
        <row r="60">
          <cell r="C60" t="str">
            <v>Fullday Jakarta</v>
          </cell>
          <cell r="Q60">
            <v>70112000</v>
          </cell>
        </row>
        <row r="61">
          <cell r="C61" t="str">
            <v>-</v>
          </cell>
          <cell r="D61" t="str">
            <v>Uang Harian Peserta (40 ORG x 1 HARI x 2 KEG)</v>
          </cell>
          <cell r="N61">
            <v>80</v>
          </cell>
          <cell r="O61" t="str">
            <v>OH</v>
          </cell>
          <cell r="P61">
            <v>130000</v>
          </cell>
          <cell r="Q61">
            <v>10400000</v>
          </cell>
        </row>
        <row r="62">
          <cell r="C62" t="str">
            <v>-</v>
          </cell>
          <cell r="D62" t="str">
            <v>Transport Narasumber dan Moderator (8 ORG x 1 HARI x 2 KEG)</v>
          </cell>
          <cell r="N62">
            <v>16</v>
          </cell>
          <cell r="O62" t="str">
            <v>OH</v>
          </cell>
          <cell r="P62">
            <v>150000</v>
          </cell>
          <cell r="Q62">
            <v>2400000</v>
          </cell>
        </row>
        <row r="63">
          <cell r="C63" t="str">
            <v>-</v>
          </cell>
          <cell r="D63" t="str">
            <v>Transport Peserta (40 ORG x 1 HARI x 2 KEG)</v>
          </cell>
          <cell r="N63">
            <v>80</v>
          </cell>
          <cell r="O63" t="str">
            <v>OH</v>
          </cell>
          <cell r="P63">
            <v>150000</v>
          </cell>
          <cell r="Q63">
            <v>12000000</v>
          </cell>
        </row>
        <row r="64">
          <cell r="C64" t="str">
            <v>-</v>
          </cell>
          <cell r="D64" t="str">
            <v>Fullday Narasumber dan Moderator (8 ORG x 1 HARI x 2 KEG)</v>
          </cell>
          <cell r="N64">
            <v>16</v>
          </cell>
          <cell r="O64" t="str">
            <v>OH</v>
          </cell>
          <cell r="P64">
            <v>667000</v>
          </cell>
          <cell r="Q64">
            <v>10672000</v>
          </cell>
        </row>
        <row r="65">
          <cell r="C65" t="str">
            <v>-</v>
          </cell>
          <cell r="D65" t="str">
            <v>Fullday Peserta  (40 ORG x 1 HARI x 2 KEG)</v>
          </cell>
          <cell r="N65">
            <v>80</v>
          </cell>
          <cell r="O65" t="str">
            <v>OH</v>
          </cell>
          <cell r="P65">
            <v>433000</v>
          </cell>
          <cell r="Q65">
            <v>34640000</v>
          </cell>
        </row>
        <row r="66">
          <cell r="C66" t="str">
            <v>Honor Output Kegiatan</v>
          </cell>
          <cell r="Q66">
            <v>187200000</v>
          </cell>
        </row>
        <row r="67">
          <cell r="C67" t="str">
            <v>-</v>
          </cell>
          <cell r="D67" t="str">
            <v>Pengarah (1 ORG x 12 BLN)</v>
          </cell>
          <cell r="N67">
            <v>12</v>
          </cell>
          <cell r="O67" t="str">
            <v>OB</v>
          </cell>
          <cell r="P67">
            <v>750000</v>
          </cell>
          <cell r="Q67">
            <v>9000000</v>
          </cell>
        </row>
        <row r="68">
          <cell r="C68" t="str">
            <v>-</v>
          </cell>
          <cell r="D68" t="str">
            <v>Penanggung Jawab (1 ORG x 12 BLN)</v>
          </cell>
          <cell r="N68">
            <v>12</v>
          </cell>
          <cell r="O68" t="str">
            <v>OB</v>
          </cell>
          <cell r="P68">
            <v>700000</v>
          </cell>
          <cell r="Q68">
            <v>8400000</v>
          </cell>
        </row>
        <row r="69">
          <cell r="C69" t="str">
            <v>-</v>
          </cell>
          <cell r="D69" t="str">
            <v>Ketua (1 ORG x 12 BLN)</v>
          </cell>
          <cell r="N69">
            <v>12</v>
          </cell>
          <cell r="O69" t="str">
            <v>OB</v>
          </cell>
          <cell r="P69">
            <v>650000</v>
          </cell>
          <cell r="Q69">
            <v>7800000</v>
          </cell>
        </row>
        <row r="70">
          <cell r="C70" t="str">
            <v>-</v>
          </cell>
          <cell r="D70" t="str">
            <v>Sekretaris (1 ORG x 12 BLN)</v>
          </cell>
          <cell r="N70">
            <v>12</v>
          </cell>
          <cell r="O70" t="str">
            <v>OB</v>
          </cell>
          <cell r="P70">
            <v>500000</v>
          </cell>
          <cell r="Q70">
            <v>6000000</v>
          </cell>
        </row>
        <row r="71">
          <cell r="C71" t="str">
            <v>-</v>
          </cell>
          <cell r="D71" t="str">
            <v>Anggota (26 ORG x 12 BLN)</v>
          </cell>
          <cell r="N71">
            <v>312</v>
          </cell>
          <cell r="O71" t="str">
            <v>OB</v>
          </cell>
          <cell r="P71">
            <v>500000</v>
          </cell>
          <cell r="Q71">
            <v>156000000</v>
          </cell>
        </row>
        <row r="73">
          <cell r="C73" t="str">
            <v>EVALUASI PELAKSANAAN PROGRAM ANGGARAN SBSN</v>
          </cell>
          <cell r="Q73">
            <v>1681348000</v>
          </cell>
        </row>
        <row r="74">
          <cell r="C74" t="str">
            <v>Belanja Bahan</v>
          </cell>
          <cell r="Q74">
            <v>112092000</v>
          </cell>
        </row>
        <row r="75">
          <cell r="C75" t="str">
            <v>-</v>
          </cell>
          <cell r="D75" t="str">
            <v>Kebutuhan Peserta (90 ORG x 4 KEG)</v>
          </cell>
          <cell r="N75">
            <v>360</v>
          </cell>
          <cell r="O75" t="str">
            <v>OK</v>
          </cell>
          <cell r="P75">
            <v>300000</v>
          </cell>
          <cell r="Q75">
            <v>108000000</v>
          </cell>
        </row>
        <row r="76">
          <cell r="C76" t="str">
            <v>-</v>
          </cell>
          <cell r="D76" t="str">
            <v>Spanduk dan Dokumentasi</v>
          </cell>
          <cell r="N76">
            <v>4</v>
          </cell>
          <cell r="O76" t="str">
            <v>KEG</v>
          </cell>
          <cell r="P76">
            <v>500000</v>
          </cell>
          <cell r="Q76">
            <v>2000000</v>
          </cell>
        </row>
        <row r="77">
          <cell r="C77" t="str">
            <v>-</v>
          </cell>
          <cell r="D77" t="str">
            <v>Penjilidan dan Penggandaan (1 PKT x 4 KEG)</v>
          </cell>
          <cell r="N77">
            <v>4</v>
          </cell>
          <cell r="O77" t="str">
            <v>KEG</v>
          </cell>
          <cell r="P77">
            <v>523000</v>
          </cell>
          <cell r="Q77">
            <v>2092000</v>
          </cell>
        </row>
        <row r="78">
          <cell r="C78" t="str">
            <v>Belanja Jasa Profesi</v>
          </cell>
          <cell r="Q78">
            <v>52000000</v>
          </cell>
        </row>
        <row r="79">
          <cell r="C79" t="str">
            <v>-</v>
          </cell>
          <cell r="D79" t="str">
            <v>Honorarium Narasumber/Pembahas (Pejabat Eselon I) (1 ORG x 2 JPL x 4 KEG)</v>
          </cell>
          <cell r="N79">
            <v>8</v>
          </cell>
          <cell r="O79" t="str">
            <v>OJ</v>
          </cell>
          <cell r="P79">
            <v>1400000</v>
          </cell>
          <cell r="Q79">
            <v>11200000</v>
          </cell>
        </row>
        <row r="80">
          <cell r="C80" t="str">
            <v>-</v>
          </cell>
          <cell r="D80" t="str">
            <v>Honorarium Narasumber/Pembahas (Pejabat Eselon II) (1 ORG x 2 JPL x 4 KEG)</v>
          </cell>
          <cell r="N80">
            <v>8</v>
          </cell>
          <cell r="O80" t="str">
            <v>OJ</v>
          </cell>
          <cell r="P80">
            <v>1000000</v>
          </cell>
          <cell r="Q80">
            <v>8000000</v>
          </cell>
        </row>
        <row r="81">
          <cell r="C81" t="str">
            <v>-</v>
          </cell>
          <cell r="D81" t="str">
            <v>Honorarium Narasumber/Pembahas (Eselon III ke Bawah) (3 ORG x 2 JPL x 4 KEG)</v>
          </cell>
          <cell r="N81">
            <v>24</v>
          </cell>
          <cell r="O81" t="str">
            <v>OJ</v>
          </cell>
          <cell r="P81">
            <v>900000</v>
          </cell>
          <cell r="Q81">
            <v>21600000</v>
          </cell>
        </row>
        <row r="82">
          <cell r="C82" t="str">
            <v>-</v>
          </cell>
          <cell r="D82" t="str">
            <v>Honorarium Moderator (4 ORG x 4 KEG)</v>
          </cell>
          <cell r="N82">
            <v>16</v>
          </cell>
          <cell r="O82" t="str">
            <v>OK</v>
          </cell>
          <cell r="P82">
            <v>700000</v>
          </cell>
          <cell r="Q82">
            <v>11200000</v>
          </cell>
        </row>
        <row r="83">
          <cell r="C83" t="str">
            <v>Belanja Pejalanan Dinas Biasa</v>
          </cell>
          <cell r="Q83">
            <v>293040000</v>
          </cell>
        </row>
        <row r="84">
          <cell r="C84" t="str">
            <v>-</v>
          </cell>
          <cell r="D84" t="str">
            <v>Uang Harian (12 ORG x 3 HARI x 4 KEG)</v>
          </cell>
          <cell r="N84">
            <v>144</v>
          </cell>
          <cell r="O84" t="str">
            <v>OH</v>
          </cell>
          <cell r="P84">
            <v>455000</v>
          </cell>
          <cell r="Q84">
            <v>65520000</v>
          </cell>
        </row>
        <row r="85">
          <cell r="C85" t="str">
            <v>-</v>
          </cell>
          <cell r="D85" t="str">
            <v>Uang Penginapan (12 ORG x 2 HARI x 4 KEG)</v>
          </cell>
          <cell r="N85">
            <v>96</v>
          </cell>
          <cell r="O85" t="str">
            <v>OH</v>
          </cell>
          <cell r="P85">
            <v>730000</v>
          </cell>
          <cell r="Q85">
            <v>70080000</v>
          </cell>
        </row>
        <row r="86">
          <cell r="C86" t="str">
            <v>-</v>
          </cell>
          <cell r="D86" t="str">
            <v>Tiket Pesawat PP (12 ORG x 4 KEG)</v>
          </cell>
          <cell r="N86">
            <v>48</v>
          </cell>
          <cell r="O86" t="str">
            <v>OK</v>
          </cell>
          <cell r="P86">
            <v>2380000</v>
          </cell>
          <cell r="Q86">
            <v>114240000</v>
          </cell>
        </row>
        <row r="87">
          <cell r="C87" t="str">
            <v>-</v>
          </cell>
          <cell r="D87" t="str">
            <v>Transport Taxi dari/ke Satker ke Bandara PP (12 ORG x 4 KEG)</v>
          </cell>
          <cell r="N87">
            <v>48</v>
          </cell>
          <cell r="O87" t="str">
            <v>OK</v>
          </cell>
          <cell r="P87">
            <v>900000</v>
          </cell>
          <cell r="Q87">
            <v>43200000</v>
          </cell>
        </row>
        <row r="88">
          <cell r="C88" t="str">
            <v>Belanja Perjalanan Dinas Paket Meeting Dalam Kota</v>
          </cell>
          <cell r="Q88">
            <v>1037016000</v>
          </cell>
        </row>
        <row r="89">
          <cell r="C89" t="str">
            <v>-</v>
          </cell>
          <cell r="D89" t="str">
            <v>Fullboard Peserta Pusat dan Daerah (90 ORG x 2 HARI x 4 KEG)</v>
          </cell>
          <cell r="N89">
            <v>720</v>
          </cell>
          <cell r="O89" t="str">
            <v>OH</v>
          </cell>
          <cell r="P89">
            <v>1197000</v>
          </cell>
          <cell r="Q89">
            <v>861840000</v>
          </cell>
        </row>
        <row r="90">
          <cell r="C90" t="str">
            <v>-</v>
          </cell>
          <cell r="D90" t="str">
            <v>Fullboard Narasumber Eselon I (1 ORG x 1 HARI x 4 KEG)</v>
          </cell>
          <cell r="N90">
            <v>4</v>
          </cell>
          <cell r="O90" t="str">
            <v>OH</v>
          </cell>
          <cell r="P90">
            <v>1347000</v>
          </cell>
          <cell r="Q90">
            <v>5388000</v>
          </cell>
        </row>
        <row r="91">
          <cell r="C91" t="str">
            <v>-</v>
          </cell>
          <cell r="D91" t="str">
            <v>Fullboard Narasumber Eselon II (1 ORG x 1 HARI x 4 KEG)</v>
          </cell>
          <cell r="N91">
            <v>4</v>
          </cell>
          <cell r="O91" t="str">
            <v>OH</v>
          </cell>
          <cell r="P91">
            <v>1347000</v>
          </cell>
          <cell r="Q91">
            <v>5388000</v>
          </cell>
        </row>
        <row r="92">
          <cell r="C92" t="str">
            <v>-</v>
          </cell>
          <cell r="D92" t="str">
            <v>Fullboard Narasumber Eselon III ke Bawah (3 ORG x 1 HARI x 4 KEG)</v>
          </cell>
          <cell r="N92">
            <v>12</v>
          </cell>
          <cell r="O92" t="str">
            <v>OH</v>
          </cell>
          <cell r="P92">
            <v>750000</v>
          </cell>
          <cell r="Q92">
            <v>9000000</v>
          </cell>
        </row>
        <row r="93">
          <cell r="C93" t="str">
            <v>-</v>
          </cell>
          <cell r="D93" t="str">
            <v>Fullboard Moderator (4 ORG x 1 HARI x 4 KEG)</v>
          </cell>
          <cell r="N93">
            <v>16</v>
          </cell>
          <cell r="O93" t="str">
            <v>OH</v>
          </cell>
          <cell r="P93">
            <v>750000</v>
          </cell>
          <cell r="Q93">
            <v>12000000</v>
          </cell>
        </row>
        <row r="94">
          <cell r="C94" t="str">
            <v>-</v>
          </cell>
          <cell r="D94" t="str">
            <v>Uang Harian Fullboard Peserta Pusat (50 ORG x 3 HARI x 4 KEG)</v>
          </cell>
          <cell r="N94">
            <v>600</v>
          </cell>
          <cell r="O94" t="str">
            <v>OH</v>
          </cell>
          <cell r="P94">
            <v>180000</v>
          </cell>
          <cell r="Q94">
            <v>108000000</v>
          </cell>
        </row>
        <row r="95">
          <cell r="C95" t="str">
            <v>-</v>
          </cell>
          <cell r="D95" t="str">
            <v>Biaya Transport Narasumber dan oderator PP (9 ORG x 4 KEG)</v>
          </cell>
          <cell r="N95">
            <v>36</v>
          </cell>
          <cell r="O95" t="str">
            <v>OH</v>
          </cell>
          <cell r="P95">
            <v>150000</v>
          </cell>
          <cell r="Q95">
            <v>5400000</v>
          </cell>
        </row>
        <row r="96">
          <cell r="C96" t="str">
            <v>-</v>
          </cell>
          <cell r="D96" t="str">
            <v>Uang Transport Peserta Jakarta PP (50 ORG x 4 KEG)</v>
          </cell>
          <cell r="N96">
            <v>200</v>
          </cell>
          <cell r="O96" t="str">
            <v>OH</v>
          </cell>
          <cell r="P96">
            <v>150000</v>
          </cell>
          <cell r="Q96">
            <v>30000000</v>
          </cell>
        </row>
        <row r="97">
          <cell r="C97" t="str">
            <v>Honor Output Kegiatan</v>
          </cell>
          <cell r="Q97">
            <v>187200000</v>
          </cell>
        </row>
        <row r="98">
          <cell r="C98" t="str">
            <v>-</v>
          </cell>
          <cell r="D98" t="str">
            <v>Pengarah (1 ORG x 12 BLN)</v>
          </cell>
          <cell r="N98">
            <v>12</v>
          </cell>
          <cell r="O98" t="str">
            <v>OB</v>
          </cell>
          <cell r="P98">
            <v>750000</v>
          </cell>
          <cell r="Q98">
            <v>9000000</v>
          </cell>
        </row>
        <row r="99">
          <cell r="C99" t="str">
            <v>-</v>
          </cell>
          <cell r="D99" t="str">
            <v>Penanggung Jawab (1 ORG x 12 BLN)</v>
          </cell>
          <cell r="N99">
            <v>12</v>
          </cell>
          <cell r="O99" t="str">
            <v>OB</v>
          </cell>
          <cell r="P99">
            <v>700000</v>
          </cell>
          <cell r="Q99">
            <v>8400000</v>
          </cell>
        </row>
        <row r="100">
          <cell r="C100" t="str">
            <v>-</v>
          </cell>
          <cell r="D100" t="str">
            <v>Ketua (1 ORG x 12 BLN)</v>
          </cell>
          <cell r="N100">
            <v>12</v>
          </cell>
          <cell r="O100" t="str">
            <v>OB</v>
          </cell>
          <cell r="P100">
            <v>650000</v>
          </cell>
          <cell r="Q100">
            <v>7800000</v>
          </cell>
        </row>
        <row r="101">
          <cell r="C101" t="str">
            <v>-</v>
          </cell>
          <cell r="D101" t="str">
            <v>Sekretaris (1 ORG x 12 BLN)</v>
          </cell>
          <cell r="N101">
            <v>12</v>
          </cell>
          <cell r="O101" t="str">
            <v>OB</v>
          </cell>
          <cell r="P101">
            <v>500000</v>
          </cell>
          <cell r="Q101">
            <v>6000000</v>
          </cell>
        </row>
        <row r="102">
          <cell r="C102" t="str">
            <v>-</v>
          </cell>
          <cell r="D102" t="str">
            <v>Anggota (26 ORG x 12 BLN)</v>
          </cell>
          <cell r="N102">
            <v>312</v>
          </cell>
          <cell r="O102" t="str">
            <v>OB</v>
          </cell>
          <cell r="P102">
            <v>500000</v>
          </cell>
          <cell r="Q102">
            <v>156000000</v>
          </cell>
        </row>
        <row r="103">
          <cell r="C103" t="str">
            <v>EVALUASI PEMANFAATAN PEMBANGUNAN GEDUNG PLHUT</v>
          </cell>
          <cell r="Q103">
            <v>947372000</v>
          </cell>
        </row>
        <row r="104">
          <cell r="C104" t="str">
            <v>Belanja Pejalanan Dinas Biasa</v>
          </cell>
          <cell r="Q104">
            <v>947372000</v>
          </cell>
        </row>
        <row r="105">
          <cell r="C105" t="str">
            <v xml:space="preserve">  - Jakarta -  Aceh </v>
          </cell>
          <cell r="E105">
            <v>2</v>
          </cell>
          <cell r="F105" t="str">
            <v>ORG</v>
          </cell>
          <cell r="G105" t="str">
            <v>x</v>
          </cell>
          <cell r="H105">
            <v>1</v>
          </cell>
          <cell r="I105" t="str">
            <v>KEG</v>
          </cell>
          <cell r="J105" t="str">
            <v>x</v>
          </cell>
          <cell r="K105">
            <v>2</v>
          </cell>
          <cell r="L105" t="str">
            <v>KL</v>
          </cell>
          <cell r="N105">
            <v>4</v>
          </cell>
          <cell r="O105" t="str">
            <v>OK</v>
          </cell>
          <cell r="P105">
            <v>4492000</v>
          </cell>
          <cell r="Q105">
            <v>17968000</v>
          </cell>
        </row>
        <row r="106">
          <cell r="C106" t="str">
            <v xml:space="preserve">  - Taksi </v>
          </cell>
          <cell r="E106">
            <v>2</v>
          </cell>
          <cell r="F106" t="str">
            <v>ORG</v>
          </cell>
          <cell r="G106" t="str">
            <v>x</v>
          </cell>
          <cell r="H106">
            <v>1</v>
          </cell>
          <cell r="I106" t="str">
            <v>KALI</v>
          </cell>
          <cell r="K106">
            <v>2</v>
          </cell>
          <cell r="L106" t="str">
            <v>KL</v>
          </cell>
          <cell r="N106">
            <v>4</v>
          </cell>
          <cell r="O106" t="str">
            <v>OK</v>
          </cell>
          <cell r="P106">
            <v>358000</v>
          </cell>
          <cell r="Q106">
            <v>1432000</v>
          </cell>
        </row>
        <row r="107">
          <cell r="C107" t="str">
            <v xml:space="preserve">  - Penginapan </v>
          </cell>
          <cell r="E107">
            <v>2</v>
          </cell>
          <cell r="F107" t="str">
            <v>ORG</v>
          </cell>
          <cell r="G107" t="str">
            <v>x</v>
          </cell>
          <cell r="H107">
            <v>2</v>
          </cell>
          <cell r="I107" t="str">
            <v>HARI</v>
          </cell>
          <cell r="K107">
            <v>2</v>
          </cell>
          <cell r="L107" t="str">
            <v>KL</v>
          </cell>
          <cell r="N107">
            <v>8</v>
          </cell>
          <cell r="O107" t="str">
            <v>OH</v>
          </cell>
          <cell r="P107">
            <v>556000</v>
          </cell>
          <cell r="Q107">
            <v>4448000</v>
          </cell>
        </row>
        <row r="108">
          <cell r="C108" t="str">
            <v xml:space="preserve">  - Uang Harian </v>
          </cell>
          <cell r="E108">
            <v>2</v>
          </cell>
          <cell r="F108" t="str">
            <v>ORG</v>
          </cell>
          <cell r="G108" t="str">
            <v>x</v>
          </cell>
          <cell r="H108">
            <v>3</v>
          </cell>
          <cell r="I108" t="str">
            <v>HARI</v>
          </cell>
          <cell r="K108">
            <v>2</v>
          </cell>
          <cell r="L108" t="str">
            <v>KL</v>
          </cell>
          <cell r="N108">
            <v>12</v>
          </cell>
          <cell r="O108" t="str">
            <v>OH</v>
          </cell>
          <cell r="P108">
            <v>360000</v>
          </cell>
          <cell r="Q108">
            <v>4320000</v>
          </cell>
        </row>
        <row r="109">
          <cell r="C109" t="str">
            <v xml:space="preserve">  - Jakarta - Sumatera Utara </v>
          </cell>
          <cell r="E109">
            <v>2</v>
          </cell>
          <cell r="F109" t="str">
            <v>ORG</v>
          </cell>
          <cell r="G109" t="str">
            <v>x</v>
          </cell>
          <cell r="H109">
            <v>1</v>
          </cell>
          <cell r="I109" t="str">
            <v>KEG</v>
          </cell>
          <cell r="K109">
            <v>2</v>
          </cell>
          <cell r="L109" t="str">
            <v>KL</v>
          </cell>
          <cell r="N109">
            <v>4</v>
          </cell>
          <cell r="O109" t="str">
            <v>OK</v>
          </cell>
          <cell r="P109">
            <v>3808000</v>
          </cell>
          <cell r="Q109">
            <v>15232000</v>
          </cell>
        </row>
        <row r="110">
          <cell r="C110" t="str">
            <v xml:space="preserve">  - Taksi </v>
          </cell>
          <cell r="E110">
            <v>2</v>
          </cell>
          <cell r="F110" t="str">
            <v>ORG</v>
          </cell>
          <cell r="G110" t="str">
            <v>x</v>
          </cell>
          <cell r="H110">
            <v>1</v>
          </cell>
          <cell r="I110" t="str">
            <v>KALI</v>
          </cell>
          <cell r="K110">
            <v>2</v>
          </cell>
          <cell r="L110" t="str">
            <v>KL</v>
          </cell>
          <cell r="N110">
            <v>4</v>
          </cell>
          <cell r="O110" t="str">
            <v>OK</v>
          </cell>
          <cell r="P110">
            <v>976000</v>
          </cell>
          <cell r="Q110">
            <v>3904000</v>
          </cell>
        </row>
        <row r="111">
          <cell r="C111" t="str">
            <v xml:space="preserve">  - Penginapan </v>
          </cell>
          <cell r="E111">
            <v>2</v>
          </cell>
          <cell r="F111" t="str">
            <v>ORG</v>
          </cell>
          <cell r="G111" t="str">
            <v>x</v>
          </cell>
          <cell r="H111">
            <v>2</v>
          </cell>
          <cell r="I111" t="str">
            <v>HARI</v>
          </cell>
          <cell r="K111">
            <v>2</v>
          </cell>
          <cell r="L111" t="str">
            <v>KL</v>
          </cell>
          <cell r="N111">
            <v>8</v>
          </cell>
          <cell r="O111" t="str">
            <v>OH</v>
          </cell>
          <cell r="P111">
            <v>530000</v>
          </cell>
          <cell r="Q111">
            <v>4240000</v>
          </cell>
        </row>
        <row r="112">
          <cell r="C112" t="str">
            <v xml:space="preserve">  - Uang Harian </v>
          </cell>
          <cell r="E112">
            <v>2</v>
          </cell>
          <cell r="F112" t="str">
            <v>ORG</v>
          </cell>
          <cell r="G112" t="str">
            <v>x</v>
          </cell>
          <cell r="H112">
            <v>3</v>
          </cell>
          <cell r="I112" t="str">
            <v>HARI</v>
          </cell>
          <cell r="K112">
            <v>2</v>
          </cell>
          <cell r="L112" t="str">
            <v>KL</v>
          </cell>
          <cell r="N112">
            <v>12</v>
          </cell>
          <cell r="O112" t="str">
            <v>OH</v>
          </cell>
          <cell r="P112">
            <v>370000</v>
          </cell>
          <cell r="Q112">
            <v>4440000</v>
          </cell>
        </row>
        <row r="113">
          <cell r="C113" t="str">
            <v xml:space="preserve">  - Jakarta - Sumatera Barat </v>
          </cell>
          <cell r="E113">
            <v>2</v>
          </cell>
          <cell r="F113" t="str">
            <v>ORG</v>
          </cell>
          <cell r="G113" t="str">
            <v>x</v>
          </cell>
          <cell r="H113">
            <v>1</v>
          </cell>
          <cell r="I113" t="str">
            <v>KEG</v>
          </cell>
          <cell r="K113">
            <v>2</v>
          </cell>
          <cell r="L113" t="str">
            <v>KL</v>
          </cell>
          <cell r="N113">
            <v>4</v>
          </cell>
          <cell r="O113" t="str">
            <v>OK</v>
          </cell>
          <cell r="P113">
            <v>2952000</v>
          </cell>
          <cell r="Q113">
            <v>11808000</v>
          </cell>
        </row>
        <row r="114">
          <cell r="C114" t="str">
            <v xml:space="preserve">  - Taksi </v>
          </cell>
          <cell r="E114">
            <v>2</v>
          </cell>
          <cell r="F114" t="str">
            <v>ORG</v>
          </cell>
          <cell r="G114" t="str">
            <v>x</v>
          </cell>
          <cell r="H114">
            <v>1</v>
          </cell>
          <cell r="I114" t="str">
            <v>KALI</v>
          </cell>
          <cell r="K114">
            <v>2</v>
          </cell>
          <cell r="L114" t="str">
            <v>KL</v>
          </cell>
          <cell r="N114">
            <v>4</v>
          </cell>
          <cell r="O114" t="str">
            <v>OK</v>
          </cell>
          <cell r="P114">
            <v>892000</v>
          </cell>
          <cell r="Q114">
            <v>3568000</v>
          </cell>
        </row>
        <row r="115">
          <cell r="C115" t="str">
            <v xml:space="preserve">  - Penginapan </v>
          </cell>
          <cell r="E115">
            <v>2</v>
          </cell>
          <cell r="F115" t="str">
            <v>ORG</v>
          </cell>
          <cell r="G115" t="str">
            <v>x</v>
          </cell>
          <cell r="H115">
            <v>2</v>
          </cell>
          <cell r="I115" t="str">
            <v>HARI</v>
          </cell>
          <cell r="K115">
            <v>2</v>
          </cell>
          <cell r="L115" t="str">
            <v>KL</v>
          </cell>
          <cell r="N115">
            <v>8</v>
          </cell>
          <cell r="O115" t="str">
            <v>OH</v>
          </cell>
          <cell r="P115">
            <v>650000</v>
          </cell>
          <cell r="Q115">
            <v>5200000</v>
          </cell>
        </row>
        <row r="116">
          <cell r="C116" t="str">
            <v xml:space="preserve">  - Uang Harian </v>
          </cell>
          <cell r="E116">
            <v>2</v>
          </cell>
          <cell r="F116" t="str">
            <v>ORG</v>
          </cell>
          <cell r="G116" t="str">
            <v>x</v>
          </cell>
          <cell r="H116">
            <v>3</v>
          </cell>
          <cell r="I116" t="str">
            <v>HARI</v>
          </cell>
          <cell r="K116">
            <v>2</v>
          </cell>
          <cell r="L116" t="str">
            <v>KL</v>
          </cell>
          <cell r="N116">
            <v>12</v>
          </cell>
          <cell r="O116" t="str">
            <v>OH</v>
          </cell>
          <cell r="P116">
            <v>380000</v>
          </cell>
          <cell r="Q116">
            <v>4560000</v>
          </cell>
        </row>
        <row r="117">
          <cell r="C117" t="str">
            <v xml:space="preserve">  - Jakarta - Riau </v>
          </cell>
          <cell r="E117">
            <v>2</v>
          </cell>
          <cell r="F117" t="str">
            <v>ORG</v>
          </cell>
          <cell r="G117" t="str">
            <v>x</v>
          </cell>
          <cell r="H117">
            <v>1</v>
          </cell>
          <cell r="I117" t="str">
            <v>KEG</v>
          </cell>
          <cell r="K117">
            <v>2</v>
          </cell>
          <cell r="L117" t="str">
            <v>KL</v>
          </cell>
          <cell r="N117">
            <v>4</v>
          </cell>
          <cell r="O117" t="str">
            <v>OK</v>
          </cell>
          <cell r="P117">
            <v>3016000</v>
          </cell>
          <cell r="Q117">
            <v>12064000</v>
          </cell>
        </row>
        <row r="118">
          <cell r="C118" t="str">
            <v xml:space="preserve">  - Taksi </v>
          </cell>
          <cell r="E118">
            <v>2</v>
          </cell>
          <cell r="F118" t="str">
            <v>ORG</v>
          </cell>
          <cell r="G118" t="str">
            <v>x</v>
          </cell>
          <cell r="H118">
            <v>1</v>
          </cell>
          <cell r="I118" t="str">
            <v>KALI</v>
          </cell>
          <cell r="K118">
            <v>2</v>
          </cell>
          <cell r="L118" t="str">
            <v>KL</v>
          </cell>
          <cell r="N118">
            <v>4</v>
          </cell>
          <cell r="O118" t="str">
            <v>OK</v>
          </cell>
          <cell r="P118">
            <v>700000</v>
          </cell>
          <cell r="Q118">
            <v>2800000</v>
          </cell>
        </row>
        <row r="119">
          <cell r="C119" t="str">
            <v xml:space="preserve">  - Penginapan </v>
          </cell>
          <cell r="E119">
            <v>2</v>
          </cell>
          <cell r="F119" t="str">
            <v>ORG</v>
          </cell>
          <cell r="G119" t="str">
            <v>x</v>
          </cell>
          <cell r="H119">
            <v>2</v>
          </cell>
          <cell r="I119" t="str">
            <v>HARI</v>
          </cell>
          <cell r="K119">
            <v>2</v>
          </cell>
          <cell r="L119" t="str">
            <v>KL</v>
          </cell>
          <cell r="N119">
            <v>8</v>
          </cell>
          <cell r="O119" t="str">
            <v>OH</v>
          </cell>
          <cell r="P119">
            <v>852000</v>
          </cell>
          <cell r="Q119">
            <v>6816000</v>
          </cell>
        </row>
        <row r="120">
          <cell r="C120" t="str">
            <v xml:space="preserve">  - Uang Harian </v>
          </cell>
          <cell r="E120">
            <v>2</v>
          </cell>
          <cell r="F120" t="str">
            <v>ORG</v>
          </cell>
          <cell r="G120" t="str">
            <v>x</v>
          </cell>
          <cell r="H120">
            <v>3</v>
          </cell>
          <cell r="I120" t="str">
            <v>HARI</v>
          </cell>
          <cell r="K120">
            <v>2</v>
          </cell>
          <cell r="L120" t="str">
            <v>KL</v>
          </cell>
          <cell r="N120">
            <v>12</v>
          </cell>
          <cell r="O120" t="str">
            <v>OH</v>
          </cell>
          <cell r="P120">
            <v>370000</v>
          </cell>
          <cell r="Q120">
            <v>4440000</v>
          </cell>
        </row>
        <row r="121">
          <cell r="C121" t="str">
            <v xml:space="preserve">  - Jakarta - Jambi </v>
          </cell>
          <cell r="E121">
            <v>2</v>
          </cell>
          <cell r="F121" t="str">
            <v>ORG</v>
          </cell>
          <cell r="G121" t="str">
            <v>x</v>
          </cell>
          <cell r="H121">
            <v>1</v>
          </cell>
          <cell r="I121" t="str">
            <v>KEG</v>
          </cell>
          <cell r="K121">
            <v>2</v>
          </cell>
          <cell r="L121" t="str">
            <v>KL</v>
          </cell>
          <cell r="N121">
            <v>4</v>
          </cell>
          <cell r="O121" t="str">
            <v>OK</v>
          </cell>
          <cell r="P121">
            <v>2460000</v>
          </cell>
          <cell r="Q121">
            <v>9840000</v>
          </cell>
        </row>
        <row r="122">
          <cell r="C122" t="str">
            <v xml:space="preserve">  - Taksi </v>
          </cell>
          <cell r="E122">
            <v>2</v>
          </cell>
          <cell r="F122" t="str">
            <v>ORG</v>
          </cell>
          <cell r="G122" t="str">
            <v>x</v>
          </cell>
          <cell r="H122">
            <v>1</v>
          </cell>
          <cell r="I122" t="str">
            <v>KALI</v>
          </cell>
          <cell r="K122">
            <v>2</v>
          </cell>
          <cell r="L122" t="str">
            <v>KL</v>
          </cell>
          <cell r="N122">
            <v>4</v>
          </cell>
          <cell r="O122" t="str">
            <v>OK</v>
          </cell>
          <cell r="P122">
            <v>806000</v>
          </cell>
          <cell r="Q122">
            <v>3224000</v>
          </cell>
        </row>
        <row r="123">
          <cell r="C123" t="str">
            <v xml:space="preserve">  - Penginapan </v>
          </cell>
          <cell r="E123">
            <v>2</v>
          </cell>
          <cell r="F123" t="str">
            <v>ORG</v>
          </cell>
          <cell r="G123" t="str">
            <v>x</v>
          </cell>
          <cell r="H123">
            <v>2</v>
          </cell>
          <cell r="I123" t="str">
            <v>HARI</v>
          </cell>
          <cell r="K123">
            <v>2</v>
          </cell>
          <cell r="L123" t="str">
            <v>KL</v>
          </cell>
          <cell r="N123">
            <v>8</v>
          </cell>
          <cell r="O123" t="str">
            <v>OH</v>
          </cell>
          <cell r="P123">
            <v>520000</v>
          </cell>
          <cell r="Q123">
            <v>4160000</v>
          </cell>
        </row>
        <row r="124">
          <cell r="C124" t="str">
            <v xml:space="preserve">  - Uang Harian </v>
          </cell>
          <cell r="E124">
            <v>2</v>
          </cell>
          <cell r="F124" t="str">
            <v>ORG</v>
          </cell>
          <cell r="G124" t="str">
            <v>x</v>
          </cell>
          <cell r="H124">
            <v>3</v>
          </cell>
          <cell r="I124" t="str">
            <v>HARI</v>
          </cell>
          <cell r="K124">
            <v>2</v>
          </cell>
          <cell r="L124" t="str">
            <v>KL</v>
          </cell>
          <cell r="N124">
            <v>12</v>
          </cell>
          <cell r="O124" t="str">
            <v>OH</v>
          </cell>
          <cell r="P124">
            <v>370000</v>
          </cell>
          <cell r="Q124">
            <v>4440000</v>
          </cell>
        </row>
        <row r="125">
          <cell r="C125" t="str">
            <v xml:space="preserve">  - Jakarta - Sumatera Selatan </v>
          </cell>
          <cell r="E125">
            <v>2</v>
          </cell>
          <cell r="F125" t="str">
            <v>ORG</v>
          </cell>
          <cell r="G125" t="str">
            <v>x</v>
          </cell>
          <cell r="H125">
            <v>1</v>
          </cell>
          <cell r="I125" t="str">
            <v>KEG</v>
          </cell>
          <cell r="K125">
            <v>2</v>
          </cell>
          <cell r="L125" t="str">
            <v>KL</v>
          </cell>
          <cell r="N125">
            <v>4</v>
          </cell>
          <cell r="O125" t="str">
            <v>OK</v>
          </cell>
          <cell r="P125">
            <v>2268000</v>
          </cell>
          <cell r="Q125">
            <v>9072000</v>
          </cell>
        </row>
        <row r="126">
          <cell r="C126" t="str">
            <v xml:space="preserve">  - Taksi </v>
          </cell>
          <cell r="E126">
            <v>2</v>
          </cell>
          <cell r="F126" t="str">
            <v>ORG</v>
          </cell>
          <cell r="G126" t="str">
            <v>x</v>
          </cell>
          <cell r="H126">
            <v>1</v>
          </cell>
          <cell r="I126" t="str">
            <v>KALI</v>
          </cell>
          <cell r="K126">
            <v>2</v>
          </cell>
          <cell r="L126" t="str">
            <v>KL</v>
          </cell>
          <cell r="N126">
            <v>4</v>
          </cell>
          <cell r="O126" t="str">
            <v>OK</v>
          </cell>
          <cell r="P126">
            <v>768000</v>
          </cell>
          <cell r="Q126">
            <v>3072000</v>
          </cell>
        </row>
        <row r="127">
          <cell r="C127" t="str">
            <v xml:space="preserve">  - Penginapan </v>
          </cell>
          <cell r="E127">
            <v>2</v>
          </cell>
          <cell r="F127" t="str">
            <v>ORG</v>
          </cell>
          <cell r="G127" t="str">
            <v>x</v>
          </cell>
          <cell r="H127">
            <v>2</v>
          </cell>
          <cell r="I127" t="str">
            <v>HARI</v>
          </cell>
          <cell r="K127">
            <v>2</v>
          </cell>
          <cell r="L127" t="str">
            <v>KL</v>
          </cell>
          <cell r="N127">
            <v>8</v>
          </cell>
          <cell r="O127" t="str">
            <v>OH</v>
          </cell>
          <cell r="P127">
            <v>861000</v>
          </cell>
          <cell r="Q127">
            <v>6888000</v>
          </cell>
        </row>
        <row r="128">
          <cell r="C128" t="str">
            <v xml:space="preserve">  - Uang Harian </v>
          </cell>
          <cell r="E128">
            <v>2</v>
          </cell>
          <cell r="F128" t="str">
            <v>ORG</v>
          </cell>
          <cell r="G128" t="str">
            <v>x</v>
          </cell>
          <cell r="H128">
            <v>3</v>
          </cell>
          <cell r="I128" t="str">
            <v>HARI</v>
          </cell>
          <cell r="K128">
            <v>2</v>
          </cell>
          <cell r="L128" t="str">
            <v>KL</v>
          </cell>
          <cell r="N128">
            <v>12</v>
          </cell>
          <cell r="O128" t="str">
            <v>OH</v>
          </cell>
          <cell r="P128">
            <v>380000</v>
          </cell>
          <cell r="Q128">
            <v>4560000</v>
          </cell>
        </row>
        <row r="129">
          <cell r="C129" t="str">
            <v xml:space="preserve">  - Jakarta - Bengkulu </v>
          </cell>
          <cell r="E129">
            <v>2</v>
          </cell>
          <cell r="F129" t="str">
            <v>ORG</v>
          </cell>
          <cell r="G129" t="str">
            <v>x</v>
          </cell>
          <cell r="H129">
            <v>1</v>
          </cell>
          <cell r="I129" t="str">
            <v>KEG</v>
          </cell>
          <cell r="K129">
            <v>2</v>
          </cell>
          <cell r="L129" t="str">
            <v>KL</v>
          </cell>
          <cell r="N129">
            <v>4</v>
          </cell>
          <cell r="O129" t="str">
            <v>OK</v>
          </cell>
          <cell r="P129">
            <v>2621000</v>
          </cell>
          <cell r="Q129">
            <v>10484000</v>
          </cell>
        </row>
        <row r="130">
          <cell r="C130" t="str">
            <v xml:space="preserve">  - Taksi </v>
          </cell>
          <cell r="E130">
            <v>2</v>
          </cell>
          <cell r="F130" t="str">
            <v>ORG</v>
          </cell>
          <cell r="G130" t="str">
            <v>x</v>
          </cell>
          <cell r="H130">
            <v>1</v>
          </cell>
          <cell r="I130" t="str">
            <v>KALI</v>
          </cell>
          <cell r="K130">
            <v>2</v>
          </cell>
          <cell r="L130" t="str">
            <v>KL</v>
          </cell>
          <cell r="N130">
            <v>4</v>
          </cell>
          <cell r="O130" t="str">
            <v>OK</v>
          </cell>
          <cell r="P130">
            <v>730000</v>
          </cell>
          <cell r="Q130">
            <v>2920000</v>
          </cell>
        </row>
        <row r="131">
          <cell r="C131" t="str">
            <v xml:space="preserve">  - Penginapan </v>
          </cell>
          <cell r="E131">
            <v>2</v>
          </cell>
          <cell r="F131" t="str">
            <v>ORG</v>
          </cell>
          <cell r="G131" t="str">
            <v>x</v>
          </cell>
          <cell r="H131">
            <v>2</v>
          </cell>
          <cell r="I131" t="str">
            <v>HARI</v>
          </cell>
          <cell r="K131">
            <v>2</v>
          </cell>
          <cell r="L131" t="str">
            <v>KL</v>
          </cell>
          <cell r="N131">
            <v>8</v>
          </cell>
          <cell r="O131" t="str">
            <v>OH</v>
          </cell>
          <cell r="P131">
            <v>572000</v>
          </cell>
          <cell r="Q131">
            <v>4576000</v>
          </cell>
        </row>
        <row r="132">
          <cell r="C132" t="str">
            <v xml:space="preserve">  - Uang Harian </v>
          </cell>
          <cell r="E132">
            <v>2</v>
          </cell>
          <cell r="F132" t="str">
            <v>ORG</v>
          </cell>
          <cell r="G132" t="str">
            <v>x</v>
          </cell>
          <cell r="H132">
            <v>3</v>
          </cell>
          <cell r="I132" t="str">
            <v>HARI</v>
          </cell>
          <cell r="K132">
            <v>2</v>
          </cell>
          <cell r="L132" t="str">
            <v>KL</v>
          </cell>
          <cell r="N132">
            <v>12</v>
          </cell>
          <cell r="O132" t="str">
            <v>OH</v>
          </cell>
          <cell r="P132">
            <v>380000</v>
          </cell>
          <cell r="Q132">
            <v>4560000</v>
          </cell>
        </row>
        <row r="133">
          <cell r="C133" t="str">
            <v xml:space="preserve">  - Jakarta - Lampung </v>
          </cell>
          <cell r="E133">
            <v>2</v>
          </cell>
          <cell r="F133" t="str">
            <v>ORG</v>
          </cell>
          <cell r="G133" t="str">
            <v>x</v>
          </cell>
          <cell r="H133">
            <v>1</v>
          </cell>
          <cell r="I133" t="str">
            <v>KEG</v>
          </cell>
          <cell r="K133">
            <v>2</v>
          </cell>
          <cell r="L133" t="str">
            <v>KL</v>
          </cell>
          <cell r="N133">
            <v>4</v>
          </cell>
          <cell r="O133" t="str">
            <v>OK</v>
          </cell>
          <cell r="P133">
            <v>1583000</v>
          </cell>
          <cell r="Q133">
            <v>6332000</v>
          </cell>
        </row>
        <row r="134">
          <cell r="C134" t="str">
            <v xml:space="preserve">  - Taksi </v>
          </cell>
          <cell r="E134">
            <v>2</v>
          </cell>
          <cell r="F134" t="str">
            <v>ORG</v>
          </cell>
          <cell r="G134" t="str">
            <v>x</v>
          </cell>
          <cell r="H134">
            <v>1</v>
          </cell>
          <cell r="I134" t="str">
            <v>KALI</v>
          </cell>
          <cell r="K134">
            <v>2</v>
          </cell>
          <cell r="L134" t="str">
            <v>KL</v>
          </cell>
          <cell r="N134">
            <v>4</v>
          </cell>
          <cell r="O134" t="str">
            <v>OK</v>
          </cell>
          <cell r="P134">
            <v>846000</v>
          </cell>
          <cell r="Q134">
            <v>3384000</v>
          </cell>
        </row>
        <row r="135">
          <cell r="C135" t="str">
            <v xml:space="preserve">  - Penginapan </v>
          </cell>
          <cell r="E135">
            <v>2</v>
          </cell>
          <cell r="F135" t="str">
            <v>ORG</v>
          </cell>
          <cell r="G135" t="str">
            <v>x</v>
          </cell>
          <cell r="H135">
            <v>2</v>
          </cell>
          <cell r="I135" t="str">
            <v>HARI</v>
          </cell>
          <cell r="K135">
            <v>2</v>
          </cell>
          <cell r="L135" t="str">
            <v>KL</v>
          </cell>
          <cell r="N135">
            <v>8</v>
          </cell>
          <cell r="O135" t="str">
            <v>OH</v>
          </cell>
          <cell r="P135">
            <v>400000</v>
          </cell>
          <cell r="Q135">
            <v>3200000</v>
          </cell>
        </row>
        <row r="136">
          <cell r="C136" t="str">
            <v xml:space="preserve">  - Uang Harian </v>
          </cell>
          <cell r="E136">
            <v>2</v>
          </cell>
          <cell r="F136" t="str">
            <v>ORG</v>
          </cell>
          <cell r="G136" t="str">
            <v>x</v>
          </cell>
          <cell r="H136">
            <v>3</v>
          </cell>
          <cell r="I136" t="str">
            <v>HARI</v>
          </cell>
          <cell r="K136">
            <v>2</v>
          </cell>
          <cell r="L136" t="str">
            <v>KL</v>
          </cell>
          <cell r="N136">
            <v>12</v>
          </cell>
          <cell r="O136" t="str">
            <v>OH</v>
          </cell>
          <cell r="P136">
            <v>380000</v>
          </cell>
          <cell r="Q136">
            <v>4560000</v>
          </cell>
        </row>
        <row r="137">
          <cell r="C137" t="str">
            <v xml:space="preserve">  - Jakarta - Kepulauan Riau </v>
          </cell>
          <cell r="E137">
            <v>2</v>
          </cell>
          <cell r="F137" t="str">
            <v>ORG</v>
          </cell>
          <cell r="G137" t="str">
            <v>x</v>
          </cell>
          <cell r="H137">
            <v>1</v>
          </cell>
          <cell r="I137" t="str">
            <v>KEG</v>
          </cell>
          <cell r="K137">
            <v>2</v>
          </cell>
          <cell r="L137" t="str">
            <v>KL</v>
          </cell>
          <cell r="N137">
            <v>4</v>
          </cell>
          <cell r="O137" t="str">
            <v>OK</v>
          </cell>
          <cell r="P137">
            <v>2888000</v>
          </cell>
          <cell r="Q137">
            <v>11552000</v>
          </cell>
        </row>
        <row r="138">
          <cell r="C138" t="str">
            <v xml:space="preserve">  - Taksi </v>
          </cell>
          <cell r="E138">
            <v>2</v>
          </cell>
          <cell r="F138" t="str">
            <v>ORG</v>
          </cell>
          <cell r="G138" t="str">
            <v>x</v>
          </cell>
          <cell r="H138">
            <v>1</v>
          </cell>
          <cell r="I138" t="str">
            <v>KALI</v>
          </cell>
          <cell r="K138">
            <v>2</v>
          </cell>
          <cell r="L138" t="str">
            <v>KL</v>
          </cell>
          <cell r="N138">
            <v>4</v>
          </cell>
          <cell r="O138" t="str">
            <v>OK</v>
          </cell>
          <cell r="P138">
            <v>786000</v>
          </cell>
          <cell r="Q138">
            <v>3144000</v>
          </cell>
        </row>
        <row r="139">
          <cell r="C139" t="str">
            <v xml:space="preserve">  - Penginapan </v>
          </cell>
          <cell r="E139">
            <v>2</v>
          </cell>
          <cell r="F139" t="str">
            <v>ORG</v>
          </cell>
          <cell r="G139" t="str">
            <v>x</v>
          </cell>
          <cell r="H139">
            <v>2</v>
          </cell>
          <cell r="I139" t="str">
            <v>HARI</v>
          </cell>
          <cell r="K139">
            <v>2</v>
          </cell>
          <cell r="L139" t="str">
            <v>KL</v>
          </cell>
          <cell r="N139">
            <v>8</v>
          </cell>
          <cell r="O139" t="str">
            <v>OH</v>
          </cell>
          <cell r="P139">
            <v>792000</v>
          </cell>
          <cell r="Q139">
            <v>6336000</v>
          </cell>
        </row>
        <row r="140">
          <cell r="C140" t="str">
            <v xml:space="preserve">  - Uang Harian </v>
          </cell>
          <cell r="E140">
            <v>2</v>
          </cell>
          <cell r="F140" t="str">
            <v>ORG</v>
          </cell>
          <cell r="G140" t="str">
            <v>x</v>
          </cell>
          <cell r="H140">
            <v>3</v>
          </cell>
          <cell r="I140" t="str">
            <v>HARI</v>
          </cell>
          <cell r="K140">
            <v>2</v>
          </cell>
          <cell r="L140" t="str">
            <v>KL</v>
          </cell>
          <cell r="N140">
            <v>12</v>
          </cell>
          <cell r="O140" t="str">
            <v>OH</v>
          </cell>
          <cell r="P140">
            <v>370000</v>
          </cell>
          <cell r="Q140">
            <v>4440000</v>
          </cell>
        </row>
        <row r="141">
          <cell r="C141" t="str">
            <v xml:space="preserve">  - Jakarta - Jawa Tengah</v>
          </cell>
          <cell r="E141">
            <v>2</v>
          </cell>
          <cell r="F141" t="str">
            <v>ORG</v>
          </cell>
          <cell r="G141" t="str">
            <v>x</v>
          </cell>
          <cell r="H141">
            <v>1</v>
          </cell>
          <cell r="I141" t="str">
            <v>KEG</v>
          </cell>
          <cell r="K141">
            <v>3</v>
          </cell>
          <cell r="L141" t="str">
            <v>KL</v>
          </cell>
          <cell r="N141">
            <v>6</v>
          </cell>
          <cell r="O141" t="str">
            <v>OK</v>
          </cell>
          <cell r="P141">
            <v>2182000</v>
          </cell>
          <cell r="Q141">
            <v>13092000</v>
          </cell>
        </row>
        <row r="142">
          <cell r="C142" t="str">
            <v xml:space="preserve">  - Taksi</v>
          </cell>
          <cell r="E142">
            <v>2</v>
          </cell>
          <cell r="F142" t="str">
            <v>ORG</v>
          </cell>
          <cell r="G142" t="str">
            <v>x</v>
          </cell>
          <cell r="H142">
            <v>1</v>
          </cell>
          <cell r="I142" t="str">
            <v>KALI</v>
          </cell>
          <cell r="K142">
            <v>3</v>
          </cell>
          <cell r="L142" t="str">
            <v>KL</v>
          </cell>
          <cell r="N142">
            <v>6</v>
          </cell>
          <cell r="O142" t="str">
            <v>OK</v>
          </cell>
          <cell r="P142">
            <v>662000</v>
          </cell>
          <cell r="Q142">
            <v>3972000</v>
          </cell>
        </row>
        <row r="143">
          <cell r="C143" t="str">
            <v xml:space="preserve">  - Penginapan</v>
          </cell>
          <cell r="E143">
            <v>2</v>
          </cell>
          <cell r="F143" t="str">
            <v>ORG</v>
          </cell>
          <cell r="G143" t="str">
            <v>x</v>
          </cell>
          <cell r="H143">
            <v>2</v>
          </cell>
          <cell r="I143" t="str">
            <v>HARI</v>
          </cell>
          <cell r="K143">
            <v>3</v>
          </cell>
          <cell r="L143" t="str">
            <v>KL</v>
          </cell>
          <cell r="N143">
            <v>12</v>
          </cell>
          <cell r="O143" t="str">
            <v>OH</v>
          </cell>
          <cell r="P143">
            <v>486000</v>
          </cell>
          <cell r="Q143">
            <v>5832000</v>
          </cell>
        </row>
        <row r="144">
          <cell r="C144" t="str">
            <v xml:space="preserve">  - Uang Harian</v>
          </cell>
          <cell r="E144">
            <v>2</v>
          </cell>
          <cell r="F144" t="str">
            <v>ORG</v>
          </cell>
          <cell r="G144" t="str">
            <v>x</v>
          </cell>
          <cell r="H144">
            <v>3</v>
          </cell>
          <cell r="I144" t="str">
            <v>HARI</v>
          </cell>
          <cell r="K144">
            <v>3</v>
          </cell>
          <cell r="L144" t="str">
            <v>KL</v>
          </cell>
          <cell r="N144">
            <v>18</v>
          </cell>
          <cell r="O144" t="str">
            <v>OH</v>
          </cell>
          <cell r="P144">
            <v>370000</v>
          </cell>
          <cell r="Q144">
            <v>6660000</v>
          </cell>
        </row>
        <row r="145">
          <cell r="C145" t="str">
            <v xml:space="preserve">  - Jakarta - Yogyakarta </v>
          </cell>
          <cell r="E145">
            <v>2</v>
          </cell>
          <cell r="F145" t="str">
            <v>ORG</v>
          </cell>
          <cell r="G145" t="str">
            <v>x</v>
          </cell>
          <cell r="H145">
            <v>1</v>
          </cell>
          <cell r="I145" t="str">
            <v>KEG</v>
          </cell>
          <cell r="K145">
            <v>2</v>
          </cell>
          <cell r="L145" t="str">
            <v>KL</v>
          </cell>
          <cell r="N145">
            <v>4</v>
          </cell>
          <cell r="O145" t="str">
            <v>OK</v>
          </cell>
          <cell r="P145">
            <v>2268000</v>
          </cell>
          <cell r="Q145">
            <v>9072000</v>
          </cell>
        </row>
        <row r="146">
          <cell r="C146" t="str">
            <v xml:space="preserve">  - Taksi </v>
          </cell>
          <cell r="E146">
            <v>2</v>
          </cell>
          <cell r="F146" t="str">
            <v>ORG</v>
          </cell>
          <cell r="G146" t="str">
            <v>x</v>
          </cell>
          <cell r="H146">
            <v>1</v>
          </cell>
          <cell r="I146" t="str">
            <v>KALI</v>
          </cell>
          <cell r="K146">
            <v>2</v>
          </cell>
          <cell r="L146" t="str">
            <v>KL</v>
          </cell>
          <cell r="N146">
            <v>4</v>
          </cell>
          <cell r="O146" t="str">
            <v>OK</v>
          </cell>
          <cell r="P146">
            <v>748000</v>
          </cell>
          <cell r="Q146">
            <v>2992000</v>
          </cell>
        </row>
        <row r="147">
          <cell r="C147" t="str">
            <v xml:space="preserve">  - Penginapan </v>
          </cell>
          <cell r="E147">
            <v>2</v>
          </cell>
          <cell r="F147" t="str">
            <v>ORG</v>
          </cell>
          <cell r="G147" t="str">
            <v>x</v>
          </cell>
          <cell r="H147">
            <v>2</v>
          </cell>
          <cell r="I147" t="str">
            <v>HARI</v>
          </cell>
          <cell r="K147">
            <v>2</v>
          </cell>
          <cell r="L147" t="str">
            <v>KL</v>
          </cell>
          <cell r="N147">
            <v>8</v>
          </cell>
          <cell r="O147" t="str">
            <v>OH</v>
          </cell>
          <cell r="P147">
            <v>845000</v>
          </cell>
          <cell r="Q147">
            <v>6760000</v>
          </cell>
        </row>
        <row r="148">
          <cell r="C148" t="str">
            <v xml:space="preserve">  - Uang Harian </v>
          </cell>
          <cell r="E148">
            <v>2</v>
          </cell>
          <cell r="F148" t="str">
            <v>ORG</v>
          </cell>
          <cell r="G148" t="str">
            <v>x</v>
          </cell>
          <cell r="H148">
            <v>3</v>
          </cell>
          <cell r="I148" t="str">
            <v>HARI</v>
          </cell>
          <cell r="K148">
            <v>2</v>
          </cell>
          <cell r="L148" t="str">
            <v>KL</v>
          </cell>
          <cell r="N148">
            <v>12</v>
          </cell>
          <cell r="O148" t="str">
            <v>OH</v>
          </cell>
          <cell r="P148">
            <v>420000</v>
          </cell>
          <cell r="Q148">
            <v>5040000</v>
          </cell>
        </row>
        <row r="149">
          <cell r="C149" t="str">
            <v xml:space="preserve">  - Jakarta - Jawa Timur </v>
          </cell>
          <cell r="E149">
            <v>2</v>
          </cell>
          <cell r="F149" t="str">
            <v>ORG</v>
          </cell>
          <cell r="G149" t="str">
            <v>x</v>
          </cell>
          <cell r="H149">
            <v>1</v>
          </cell>
          <cell r="I149" t="str">
            <v>KEG</v>
          </cell>
          <cell r="K149">
            <v>3</v>
          </cell>
          <cell r="L149" t="str">
            <v>KL</v>
          </cell>
          <cell r="N149">
            <v>6</v>
          </cell>
          <cell r="O149" t="str">
            <v>OK</v>
          </cell>
          <cell r="P149">
            <v>2674000</v>
          </cell>
          <cell r="Q149">
            <v>16044000</v>
          </cell>
        </row>
        <row r="150">
          <cell r="C150" t="str">
            <v xml:space="preserve">  - Taksi </v>
          </cell>
          <cell r="E150">
            <v>2</v>
          </cell>
          <cell r="F150" t="str">
            <v>ORG</v>
          </cell>
          <cell r="G150" t="str">
            <v>x</v>
          </cell>
          <cell r="H150">
            <v>1</v>
          </cell>
          <cell r="I150" t="str">
            <v>KALI</v>
          </cell>
          <cell r="K150">
            <v>3</v>
          </cell>
          <cell r="L150" t="str">
            <v>KL</v>
          </cell>
          <cell r="N150">
            <v>6</v>
          </cell>
          <cell r="O150" t="str">
            <v>OK</v>
          </cell>
          <cell r="P150">
            <v>900000</v>
          </cell>
          <cell r="Q150">
            <v>5400000</v>
          </cell>
        </row>
        <row r="151">
          <cell r="C151" t="str">
            <v xml:space="preserve">  - Penginapan </v>
          </cell>
          <cell r="E151">
            <v>2</v>
          </cell>
          <cell r="F151" t="str">
            <v>ORG</v>
          </cell>
          <cell r="G151" t="str">
            <v>x</v>
          </cell>
          <cell r="H151">
            <v>2</v>
          </cell>
          <cell r="I151" t="str">
            <v>HARI</v>
          </cell>
          <cell r="K151">
            <v>3</v>
          </cell>
          <cell r="L151" t="str">
            <v>KL</v>
          </cell>
          <cell r="N151">
            <v>12</v>
          </cell>
          <cell r="O151" t="str">
            <v>OH</v>
          </cell>
          <cell r="P151">
            <v>664000</v>
          </cell>
          <cell r="Q151">
            <v>7968000</v>
          </cell>
        </row>
        <row r="152">
          <cell r="C152" t="str">
            <v xml:space="preserve">  - Uang Harian </v>
          </cell>
          <cell r="E152">
            <v>2</v>
          </cell>
          <cell r="F152" t="str">
            <v>ORG</v>
          </cell>
          <cell r="G152" t="str">
            <v>x</v>
          </cell>
          <cell r="H152">
            <v>3</v>
          </cell>
          <cell r="I152" t="str">
            <v>HARI</v>
          </cell>
          <cell r="K152">
            <v>3</v>
          </cell>
          <cell r="L152" t="str">
            <v>KL</v>
          </cell>
          <cell r="N152">
            <v>18</v>
          </cell>
          <cell r="O152" t="str">
            <v>OH</v>
          </cell>
          <cell r="P152">
            <v>410000</v>
          </cell>
          <cell r="Q152">
            <v>7380000</v>
          </cell>
        </row>
        <row r="153">
          <cell r="C153" t="str">
            <v xml:space="preserve">  - Jakarta - Bali </v>
          </cell>
          <cell r="E153">
            <v>2</v>
          </cell>
          <cell r="F153" t="str">
            <v>ORG</v>
          </cell>
          <cell r="G153" t="str">
            <v>x</v>
          </cell>
          <cell r="H153">
            <v>1</v>
          </cell>
          <cell r="I153" t="str">
            <v>KEG</v>
          </cell>
          <cell r="K153">
            <v>2</v>
          </cell>
          <cell r="L153" t="str">
            <v>KL</v>
          </cell>
          <cell r="N153">
            <v>4</v>
          </cell>
          <cell r="O153" t="str">
            <v>OK</v>
          </cell>
          <cell r="P153">
            <v>3262000</v>
          </cell>
          <cell r="Q153">
            <v>13048000</v>
          </cell>
        </row>
        <row r="154">
          <cell r="C154" t="str">
            <v xml:space="preserve">  - Taksi </v>
          </cell>
          <cell r="E154">
            <v>2</v>
          </cell>
          <cell r="F154" t="str">
            <v>ORG</v>
          </cell>
          <cell r="G154" t="str">
            <v>x</v>
          </cell>
          <cell r="H154">
            <v>1</v>
          </cell>
          <cell r="I154" t="str">
            <v>KALI</v>
          </cell>
          <cell r="K154">
            <v>2</v>
          </cell>
          <cell r="L154" t="str">
            <v>KL</v>
          </cell>
          <cell r="N154">
            <v>4</v>
          </cell>
          <cell r="O154" t="str">
            <v>OK</v>
          </cell>
          <cell r="P154">
            <v>830000</v>
          </cell>
          <cell r="Q154">
            <v>3320000</v>
          </cell>
        </row>
        <row r="155">
          <cell r="C155" t="str">
            <v xml:space="preserve">  - Penginapan </v>
          </cell>
          <cell r="E155">
            <v>2</v>
          </cell>
          <cell r="F155" t="str">
            <v>ORG</v>
          </cell>
          <cell r="G155" t="str">
            <v>x</v>
          </cell>
          <cell r="H155">
            <v>2</v>
          </cell>
          <cell r="I155" t="str">
            <v>HARI</v>
          </cell>
          <cell r="K155">
            <v>2</v>
          </cell>
          <cell r="L155" t="str">
            <v>KL</v>
          </cell>
          <cell r="N155">
            <v>8</v>
          </cell>
          <cell r="O155" t="str">
            <v>OH</v>
          </cell>
          <cell r="P155">
            <v>910000</v>
          </cell>
          <cell r="Q155">
            <v>7280000</v>
          </cell>
        </row>
        <row r="156">
          <cell r="C156" t="str">
            <v xml:space="preserve">  - Uang Harian </v>
          </cell>
          <cell r="E156">
            <v>2</v>
          </cell>
          <cell r="F156" t="str">
            <v>ORG</v>
          </cell>
          <cell r="G156" t="str">
            <v>x</v>
          </cell>
          <cell r="H156">
            <v>3</v>
          </cell>
          <cell r="I156" t="str">
            <v>HARI</v>
          </cell>
          <cell r="K156">
            <v>2</v>
          </cell>
          <cell r="L156" t="str">
            <v>KL</v>
          </cell>
          <cell r="N156">
            <v>12</v>
          </cell>
          <cell r="O156" t="str">
            <v>OH</v>
          </cell>
          <cell r="P156">
            <v>480000</v>
          </cell>
          <cell r="Q156">
            <v>5760000</v>
          </cell>
        </row>
        <row r="157">
          <cell r="C157" t="str">
            <v xml:space="preserve">  - Jakarta - NTB </v>
          </cell>
          <cell r="E157">
            <v>2</v>
          </cell>
          <cell r="F157" t="str">
            <v>ORG</v>
          </cell>
          <cell r="G157" t="str">
            <v>x</v>
          </cell>
          <cell r="H157">
            <v>1</v>
          </cell>
          <cell r="I157" t="str">
            <v>KEG</v>
          </cell>
          <cell r="K157">
            <v>2</v>
          </cell>
          <cell r="L157" t="str">
            <v>KL</v>
          </cell>
          <cell r="N157">
            <v>4</v>
          </cell>
          <cell r="O157" t="str">
            <v>OK</v>
          </cell>
          <cell r="P157">
            <v>3230000</v>
          </cell>
          <cell r="Q157">
            <v>12920000</v>
          </cell>
        </row>
        <row r="158">
          <cell r="C158" t="str">
            <v xml:space="preserve">  - Taksi </v>
          </cell>
          <cell r="E158">
            <v>2</v>
          </cell>
          <cell r="F158" t="str">
            <v>ORG</v>
          </cell>
          <cell r="G158" t="str">
            <v>x</v>
          </cell>
          <cell r="H158">
            <v>1</v>
          </cell>
          <cell r="I158" t="str">
            <v>KALI</v>
          </cell>
          <cell r="K158">
            <v>2</v>
          </cell>
          <cell r="L158" t="str">
            <v>KL</v>
          </cell>
          <cell r="N158">
            <v>4</v>
          </cell>
          <cell r="O158" t="str">
            <v>OK</v>
          </cell>
          <cell r="P158">
            <v>974000</v>
          </cell>
          <cell r="Q158">
            <v>3896000</v>
          </cell>
        </row>
        <row r="159">
          <cell r="C159" t="str">
            <v xml:space="preserve">  - Penginapan </v>
          </cell>
          <cell r="E159">
            <v>2</v>
          </cell>
          <cell r="F159" t="str">
            <v>ORG</v>
          </cell>
          <cell r="G159" t="str">
            <v>x</v>
          </cell>
          <cell r="H159">
            <v>2</v>
          </cell>
          <cell r="I159" t="str">
            <v>HARI</v>
          </cell>
          <cell r="K159">
            <v>2</v>
          </cell>
          <cell r="L159" t="str">
            <v>KL</v>
          </cell>
          <cell r="N159">
            <v>8</v>
          </cell>
          <cell r="O159" t="str">
            <v>OH</v>
          </cell>
          <cell r="P159">
            <v>580000</v>
          </cell>
          <cell r="Q159">
            <v>4640000</v>
          </cell>
        </row>
        <row r="160">
          <cell r="C160" t="str">
            <v xml:space="preserve">  - Uang Harian </v>
          </cell>
          <cell r="E160">
            <v>2</v>
          </cell>
          <cell r="F160" t="str">
            <v>ORG</v>
          </cell>
          <cell r="G160" t="str">
            <v>x</v>
          </cell>
          <cell r="H160">
            <v>3</v>
          </cell>
          <cell r="I160" t="str">
            <v>HARI</v>
          </cell>
          <cell r="K160">
            <v>2</v>
          </cell>
          <cell r="L160" t="str">
            <v>KL</v>
          </cell>
          <cell r="N160">
            <v>12</v>
          </cell>
          <cell r="O160" t="str">
            <v>OH</v>
          </cell>
          <cell r="P160">
            <v>440000</v>
          </cell>
          <cell r="Q160">
            <v>5280000</v>
          </cell>
        </row>
        <row r="161">
          <cell r="C161" t="str">
            <v xml:space="preserve">  - Jakarta - NTT </v>
          </cell>
          <cell r="E161">
            <v>2</v>
          </cell>
          <cell r="F161" t="str">
            <v>ORG</v>
          </cell>
          <cell r="G161" t="str">
            <v>x</v>
          </cell>
          <cell r="H161">
            <v>1</v>
          </cell>
          <cell r="I161" t="str">
            <v>KEG</v>
          </cell>
          <cell r="K161">
            <v>2</v>
          </cell>
          <cell r="L161" t="str">
            <v>KL</v>
          </cell>
          <cell r="N161">
            <v>4</v>
          </cell>
          <cell r="O161" t="str">
            <v>OK</v>
          </cell>
          <cell r="P161">
            <v>5081000</v>
          </cell>
          <cell r="Q161">
            <v>20324000</v>
          </cell>
        </row>
        <row r="162">
          <cell r="C162" t="str">
            <v xml:space="preserve">  - Taksi </v>
          </cell>
          <cell r="E162">
            <v>2</v>
          </cell>
          <cell r="F162" t="str">
            <v>ORG</v>
          </cell>
          <cell r="G162" t="str">
            <v>x</v>
          </cell>
          <cell r="H162">
            <v>1</v>
          </cell>
          <cell r="I162" t="str">
            <v>KALI</v>
          </cell>
          <cell r="K162">
            <v>2</v>
          </cell>
          <cell r="L162" t="str">
            <v>KL</v>
          </cell>
          <cell r="N162">
            <v>4</v>
          </cell>
          <cell r="O162" t="str">
            <v>OK</v>
          </cell>
          <cell r="P162">
            <v>728000</v>
          </cell>
          <cell r="Q162">
            <v>2912000</v>
          </cell>
        </row>
        <row r="163">
          <cell r="C163" t="str">
            <v xml:space="preserve">  - Penginapan </v>
          </cell>
          <cell r="E163">
            <v>2</v>
          </cell>
          <cell r="F163" t="str">
            <v>ORG</v>
          </cell>
          <cell r="G163" t="str">
            <v>x</v>
          </cell>
          <cell r="H163">
            <v>2</v>
          </cell>
          <cell r="I163" t="str">
            <v>HARI</v>
          </cell>
          <cell r="K163">
            <v>2</v>
          </cell>
          <cell r="L163" t="str">
            <v>KL</v>
          </cell>
          <cell r="N163">
            <v>8</v>
          </cell>
          <cell r="O163" t="str">
            <v>OH</v>
          </cell>
          <cell r="P163">
            <v>550000</v>
          </cell>
          <cell r="Q163">
            <v>4400000</v>
          </cell>
        </row>
        <row r="164">
          <cell r="C164" t="str">
            <v xml:space="preserve">  - Uang Harian </v>
          </cell>
          <cell r="E164">
            <v>2</v>
          </cell>
          <cell r="F164" t="str">
            <v>ORG</v>
          </cell>
          <cell r="G164" t="str">
            <v>x</v>
          </cell>
          <cell r="H164">
            <v>3</v>
          </cell>
          <cell r="I164" t="str">
            <v>HARI</v>
          </cell>
          <cell r="K164">
            <v>2</v>
          </cell>
          <cell r="L164" t="str">
            <v>KL</v>
          </cell>
          <cell r="N164">
            <v>12</v>
          </cell>
          <cell r="O164" t="str">
            <v>OH</v>
          </cell>
          <cell r="P164">
            <v>430000</v>
          </cell>
          <cell r="Q164">
            <v>5160000</v>
          </cell>
        </row>
        <row r="165">
          <cell r="C165" t="str">
            <v xml:space="preserve">  - Jakarta - Kalimantan Barat </v>
          </cell>
          <cell r="E165">
            <v>2</v>
          </cell>
          <cell r="F165" t="str">
            <v>ORG</v>
          </cell>
          <cell r="G165" t="str">
            <v>x</v>
          </cell>
          <cell r="H165">
            <v>1</v>
          </cell>
          <cell r="I165" t="str">
            <v>KEG</v>
          </cell>
          <cell r="K165">
            <v>2</v>
          </cell>
          <cell r="L165" t="str">
            <v>KL</v>
          </cell>
          <cell r="N165">
            <v>4</v>
          </cell>
          <cell r="O165" t="str">
            <v>OK</v>
          </cell>
          <cell r="P165">
            <v>2781000</v>
          </cell>
          <cell r="Q165">
            <v>11124000</v>
          </cell>
        </row>
        <row r="166">
          <cell r="C166" t="str">
            <v xml:space="preserve">  - Taksi </v>
          </cell>
          <cell r="E166">
            <v>2</v>
          </cell>
          <cell r="F166" t="str">
            <v>ORG</v>
          </cell>
          <cell r="G166" t="str">
            <v>x</v>
          </cell>
          <cell r="H166">
            <v>1</v>
          </cell>
          <cell r="I166" t="str">
            <v>KALI</v>
          </cell>
          <cell r="K166">
            <v>2</v>
          </cell>
          <cell r="L166" t="str">
            <v>KL</v>
          </cell>
          <cell r="N166">
            <v>4</v>
          </cell>
          <cell r="O166" t="str">
            <v>OK</v>
          </cell>
          <cell r="P166">
            <v>782000</v>
          </cell>
          <cell r="Q166">
            <v>3128000</v>
          </cell>
        </row>
        <row r="167">
          <cell r="C167" t="str">
            <v xml:space="preserve">  - Penginapan </v>
          </cell>
          <cell r="E167">
            <v>2</v>
          </cell>
          <cell r="F167" t="str">
            <v>ORG</v>
          </cell>
          <cell r="G167" t="str">
            <v>x</v>
          </cell>
          <cell r="H167">
            <v>2</v>
          </cell>
          <cell r="I167" t="str">
            <v>HARI</v>
          </cell>
          <cell r="K167">
            <v>2</v>
          </cell>
          <cell r="L167" t="str">
            <v>KL</v>
          </cell>
          <cell r="N167">
            <v>8</v>
          </cell>
          <cell r="O167" t="str">
            <v>OH</v>
          </cell>
          <cell r="P167">
            <v>538000</v>
          </cell>
          <cell r="Q167">
            <v>4304000</v>
          </cell>
        </row>
        <row r="168">
          <cell r="C168" t="str">
            <v xml:space="preserve">  - Uang Harian </v>
          </cell>
          <cell r="E168">
            <v>2</v>
          </cell>
          <cell r="F168" t="str">
            <v>ORG</v>
          </cell>
          <cell r="G168" t="str">
            <v>x</v>
          </cell>
          <cell r="H168">
            <v>3</v>
          </cell>
          <cell r="I168" t="str">
            <v>HARI</v>
          </cell>
          <cell r="K168">
            <v>2</v>
          </cell>
          <cell r="L168" t="str">
            <v>KL</v>
          </cell>
          <cell r="N168">
            <v>12</v>
          </cell>
          <cell r="O168" t="str">
            <v>OH</v>
          </cell>
          <cell r="P168">
            <v>380000</v>
          </cell>
          <cell r="Q168">
            <v>4560000</v>
          </cell>
        </row>
        <row r="169">
          <cell r="C169" t="str">
            <v xml:space="preserve">  - Jakarta - Kalimantan Tengah </v>
          </cell>
          <cell r="E169">
            <v>2</v>
          </cell>
          <cell r="F169" t="str">
            <v>ORG</v>
          </cell>
          <cell r="G169" t="str">
            <v>x</v>
          </cell>
          <cell r="H169">
            <v>1</v>
          </cell>
          <cell r="I169" t="str">
            <v>KEG</v>
          </cell>
          <cell r="K169">
            <v>2</v>
          </cell>
          <cell r="L169" t="str">
            <v>KL</v>
          </cell>
          <cell r="N169">
            <v>4</v>
          </cell>
          <cell r="O169" t="str">
            <v>OK</v>
          </cell>
          <cell r="P169">
            <v>2984000</v>
          </cell>
          <cell r="Q169">
            <v>11936000</v>
          </cell>
        </row>
        <row r="170">
          <cell r="C170" t="str">
            <v xml:space="preserve">  - Taksi </v>
          </cell>
          <cell r="E170">
            <v>2</v>
          </cell>
          <cell r="F170" t="str">
            <v>ORG</v>
          </cell>
          <cell r="G170" t="str">
            <v>x</v>
          </cell>
          <cell r="H170">
            <v>1</v>
          </cell>
          <cell r="I170" t="str">
            <v>KALI</v>
          </cell>
          <cell r="K170">
            <v>2</v>
          </cell>
          <cell r="L170" t="str">
            <v>KL</v>
          </cell>
          <cell r="N170">
            <v>4</v>
          </cell>
          <cell r="O170" t="str">
            <v>OK</v>
          </cell>
          <cell r="P170">
            <v>734000</v>
          </cell>
          <cell r="Q170">
            <v>2936000</v>
          </cell>
        </row>
        <row r="171">
          <cell r="C171" t="str">
            <v xml:space="preserve">  - Penginapan </v>
          </cell>
          <cell r="E171">
            <v>2</v>
          </cell>
          <cell r="F171" t="str">
            <v>ORG</v>
          </cell>
          <cell r="G171" t="str">
            <v>x</v>
          </cell>
          <cell r="H171">
            <v>2</v>
          </cell>
          <cell r="I171" t="str">
            <v>HARI</v>
          </cell>
          <cell r="K171">
            <v>2</v>
          </cell>
          <cell r="L171" t="str">
            <v>KL</v>
          </cell>
          <cell r="N171">
            <v>8</v>
          </cell>
          <cell r="O171" t="str">
            <v>OH</v>
          </cell>
          <cell r="P171">
            <v>659000</v>
          </cell>
          <cell r="Q171">
            <v>5272000</v>
          </cell>
        </row>
        <row r="172">
          <cell r="C172" t="str">
            <v xml:space="preserve">  - Uang Harian </v>
          </cell>
          <cell r="E172">
            <v>2</v>
          </cell>
          <cell r="F172" t="str">
            <v>ORG</v>
          </cell>
          <cell r="G172" t="str">
            <v>x</v>
          </cell>
          <cell r="H172">
            <v>3</v>
          </cell>
          <cell r="I172" t="str">
            <v>HARI</v>
          </cell>
          <cell r="K172">
            <v>2</v>
          </cell>
          <cell r="L172" t="str">
            <v>KL</v>
          </cell>
          <cell r="N172">
            <v>12</v>
          </cell>
          <cell r="O172" t="str">
            <v>OH</v>
          </cell>
          <cell r="P172">
            <v>360000</v>
          </cell>
          <cell r="Q172">
            <v>4320000</v>
          </cell>
        </row>
        <row r="173">
          <cell r="C173" t="str">
            <v xml:space="preserve">  - Jakarta - Kalimantan Selatan </v>
          </cell>
          <cell r="E173">
            <v>2</v>
          </cell>
          <cell r="F173" t="str">
            <v>ORG</v>
          </cell>
          <cell r="G173" t="str">
            <v>x</v>
          </cell>
          <cell r="H173">
            <v>1</v>
          </cell>
          <cell r="I173" t="str">
            <v>KEG</v>
          </cell>
          <cell r="K173">
            <v>2</v>
          </cell>
          <cell r="L173" t="str">
            <v>KL</v>
          </cell>
          <cell r="N173">
            <v>4</v>
          </cell>
          <cell r="O173" t="str">
            <v>OK</v>
          </cell>
          <cell r="P173">
            <v>2995000</v>
          </cell>
          <cell r="Q173">
            <v>11980000</v>
          </cell>
        </row>
        <row r="174">
          <cell r="C174" t="str">
            <v xml:space="preserve">  - Taksi </v>
          </cell>
          <cell r="E174">
            <v>2</v>
          </cell>
          <cell r="F174" t="str">
            <v>ORG</v>
          </cell>
          <cell r="G174" t="str">
            <v>x</v>
          </cell>
          <cell r="H174">
            <v>1</v>
          </cell>
          <cell r="I174" t="str">
            <v>KALI</v>
          </cell>
          <cell r="K174">
            <v>2</v>
          </cell>
          <cell r="L174" t="str">
            <v>KL</v>
          </cell>
          <cell r="N174">
            <v>4</v>
          </cell>
          <cell r="O174" t="str">
            <v>OK</v>
          </cell>
          <cell r="P174">
            <v>812000</v>
          </cell>
          <cell r="Q174">
            <v>3248000</v>
          </cell>
        </row>
        <row r="175">
          <cell r="C175" t="str">
            <v xml:space="preserve">  - Penginapan </v>
          </cell>
          <cell r="E175">
            <v>2</v>
          </cell>
          <cell r="F175" t="str">
            <v>ORG</v>
          </cell>
          <cell r="G175" t="str">
            <v>x</v>
          </cell>
          <cell r="H175">
            <v>2</v>
          </cell>
          <cell r="I175" t="str">
            <v>HARI</v>
          </cell>
          <cell r="K175">
            <v>2</v>
          </cell>
          <cell r="L175" t="str">
            <v>KL</v>
          </cell>
          <cell r="N175">
            <v>8</v>
          </cell>
          <cell r="O175" t="str">
            <v>OH</v>
          </cell>
          <cell r="P175">
            <v>540000</v>
          </cell>
          <cell r="Q175">
            <v>4320000</v>
          </cell>
        </row>
        <row r="176">
          <cell r="C176" t="str">
            <v xml:space="preserve">  - Uang Harian </v>
          </cell>
          <cell r="E176">
            <v>2</v>
          </cell>
          <cell r="F176" t="str">
            <v>ORG</v>
          </cell>
          <cell r="G176" t="str">
            <v>x</v>
          </cell>
          <cell r="H176">
            <v>3</v>
          </cell>
          <cell r="I176" t="str">
            <v>HARI</v>
          </cell>
          <cell r="K176">
            <v>2</v>
          </cell>
          <cell r="L176" t="str">
            <v>KL</v>
          </cell>
          <cell r="N176">
            <v>12</v>
          </cell>
          <cell r="O176" t="str">
            <v>OH</v>
          </cell>
          <cell r="P176">
            <v>380000</v>
          </cell>
          <cell r="Q176">
            <v>4560000</v>
          </cell>
        </row>
        <row r="177">
          <cell r="C177" t="str">
            <v xml:space="preserve">  - Jakarta - Kalimantan Timur </v>
          </cell>
          <cell r="E177">
            <v>2</v>
          </cell>
          <cell r="F177" t="str">
            <v>ORG</v>
          </cell>
          <cell r="G177" t="str">
            <v>x</v>
          </cell>
          <cell r="H177">
            <v>1</v>
          </cell>
          <cell r="I177" t="str">
            <v>KEG</v>
          </cell>
          <cell r="K177">
            <v>2</v>
          </cell>
          <cell r="L177" t="str">
            <v>KL</v>
          </cell>
          <cell r="N177">
            <v>4</v>
          </cell>
          <cell r="O177" t="str">
            <v>OK</v>
          </cell>
          <cell r="P177">
            <v>3797000</v>
          </cell>
          <cell r="Q177">
            <v>15188000</v>
          </cell>
        </row>
        <row r="178">
          <cell r="C178" t="str">
            <v xml:space="preserve">  - Taksi </v>
          </cell>
          <cell r="E178">
            <v>2</v>
          </cell>
          <cell r="F178" t="str">
            <v>ORG</v>
          </cell>
          <cell r="G178" t="str">
            <v>x</v>
          </cell>
          <cell r="H178">
            <v>1</v>
          </cell>
          <cell r="I178" t="str">
            <v>KALI</v>
          </cell>
          <cell r="K178">
            <v>2</v>
          </cell>
          <cell r="L178" t="str">
            <v>KL</v>
          </cell>
          <cell r="N178">
            <v>4</v>
          </cell>
          <cell r="O178" t="str">
            <v>OK</v>
          </cell>
          <cell r="P178">
            <v>1412000</v>
          </cell>
          <cell r="Q178">
            <v>5648000</v>
          </cell>
        </row>
        <row r="179">
          <cell r="C179" t="str">
            <v xml:space="preserve">  - Penginapan </v>
          </cell>
          <cell r="E179">
            <v>2</v>
          </cell>
          <cell r="F179" t="str">
            <v>ORG</v>
          </cell>
          <cell r="G179" t="str">
            <v>x</v>
          </cell>
          <cell r="H179">
            <v>2</v>
          </cell>
          <cell r="I179" t="str">
            <v>HARI</v>
          </cell>
          <cell r="K179">
            <v>2</v>
          </cell>
          <cell r="L179" t="str">
            <v>KL</v>
          </cell>
          <cell r="N179">
            <v>8</v>
          </cell>
          <cell r="O179" t="str">
            <v>OH</v>
          </cell>
          <cell r="P179">
            <v>804000</v>
          </cell>
          <cell r="Q179">
            <v>6432000</v>
          </cell>
        </row>
        <row r="180">
          <cell r="C180" t="str">
            <v xml:space="preserve">  - Uang Harian </v>
          </cell>
          <cell r="E180">
            <v>2</v>
          </cell>
          <cell r="F180" t="str">
            <v>ORG</v>
          </cell>
          <cell r="G180" t="str">
            <v>x</v>
          </cell>
          <cell r="H180">
            <v>3</v>
          </cell>
          <cell r="I180" t="str">
            <v>HARI</v>
          </cell>
          <cell r="K180">
            <v>2</v>
          </cell>
          <cell r="L180" t="str">
            <v>KL</v>
          </cell>
          <cell r="N180">
            <v>12</v>
          </cell>
          <cell r="O180" t="str">
            <v>OH</v>
          </cell>
          <cell r="P180">
            <v>430000</v>
          </cell>
          <cell r="Q180">
            <v>5160000</v>
          </cell>
        </row>
        <row r="181">
          <cell r="C181" t="str">
            <v xml:space="preserve">  - Jakarta - Sulawesi Utara </v>
          </cell>
          <cell r="E181">
            <v>2</v>
          </cell>
          <cell r="F181" t="str">
            <v>ORG</v>
          </cell>
          <cell r="G181" t="str">
            <v>x</v>
          </cell>
          <cell r="H181">
            <v>1</v>
          </cell>
          <cell r="I181" t="str">
            <v>KEG</v>
          </cell>
          <cell r="K181">
            <v>2</v>
          </cell>
          <cell r="L181" t="str">
            <v>KL</v>
          </cell>
          <cell r="N181">
            <v>4</v>
          </cell>
          <cell r="O181" t="str">
            <v>OK</v>
          </cell>
          <cell r="P181">
            <v>5102000</v>
          </cell>
          <cell r="Q181">
            <v>20408000</v>
          </cell>
        </row>
        <row r="182">
          <cell r="C182" t="str">
            <v xml:space="preserve">  - Taksi </v>
          </cell>
          <cell r="E182">
            <v>2</v>
          </cell>
          <cell r="F182" t="str">
            <v>ORG</v>
          </cell>
          <cell r="G182" t="str">
            <v>x</v>
          </cell>
          <cell r="H182">
            <v>1</v>
          </cell>
          <cell r="I182" t="str">
            <v>KALI</v>
          </cell>
          <cell r="K182">
            <v>2</v>
          </cell>
          <cell r="L182" t="str">
            <v>KL</v>
          </cell>
          <cell r="N182">
            <v>4</v>
          </cell>
          <cell r="O182" t="str">
            <v>OK</v>
          </cell>
          <cell r="P182">
            <v>788000</v>
          </cell>
          <cell r="Q182">
            <v>3152000</v>
          </cell>
        </row>
        <row r="183">
          <cell r="C183" t="str">
            <v xml:space="preserve">  - Penginapan </v>
          </cell>
          <cell r="E183">
            <v>2</v>
          </cell>
          <cell r="F183" t="str">
            <v>ORG</v>
          </cell>
          <cell r="G183" t="str">
            <v>x</v>
          </cell>
          <cell r="H183">
            <v>2</v>
          </cell>
          <cell r="I183" t="str">
            <v>HARI</v>
          </cell>
          <cell r="K183">
            <v>2</v>
          </cell>
          <cell r="L183" t="str">
            <v>KL</v>
          </cell>
          <cell r="N183">
            <v>8</v>
          </cell>
          <cell r="O183" t="str">
            <v>OH</v>
          </cell>
          <cell r="P183">
            <v>782000</v>
          </cell>
          <cell r="Q183">
            <v>6256000</v>
          </cell>
        </row>
        <row r="184">
          <cell r="C184" t="str">
            <v xml:space="preserve">  - Uang Harian </v>
          </cell>
          <cell r="E184">
            <v>2</v>
          </cell>
          <cell r="F184" t="str">
            <v>ORG</v>
          </cell>
          <cell r="G184" t="str">
            <v>x</v>
          </cell>
          <cell r="H184">
            <v>3</v>
          </cell>
          <cell r="I184" t="str">
            <v>HARI</v>
          </cell>
          <cell r="K184">
            <v>2</v>
          </cell>
          <cell r="L184" t="str">
            <v>KL</v>
          </cell>
          <cell r="N184">
            <v>12</v>
          </cell>
          <cell r="O184" t="str">
            <v>OH</v>
          </cell>
          <cell r="P184">
            <v>370000</v>
          </cell>
          <cell r="Q184">
            <v>4440000</v>
          </cell>
        </row>
        <row r="185">
          <cell r="C185" t="str">
            <v xml:space="preserve">  - Jakarta - Sulawesi tengah </v>
          </cell>
          <cell r="E185">
            <v>2</v>
          </cell>
          <cell r="F185" t="str">
            <v>ORG</v>
          </cell>
          <cell r="G185" t="str">
            <v>x</v>
          </cell>
          <cell r="H185">
            <v>1</v>
          </cell>
          <cell r="I185" t="str">
            <v>KEG</v>
          </cell>
          <cell r="K185">
            <v>2</v>
          </cell>
          <cell r="L185" t="str">
            <v>KL</v>
          </cell>
          <cell r="N185">
            <v>4</v>
          </cell>
          <cell r="O185" t="str">
            <v>OK</v>
          </cell>
          <cell r="P185">
            <v>5113000</v>
          </cell>
          <cell r="Q185">
            <v>20452000</v>
          </cell>
        </row>
        <row r="186">
          <cell r="C186" t="str">
            <v xml:space="preserve">  - Taksi </v>
          </cell>
          <cell r="E186">
            <v>2</v>
          </cell>
          <cell r="F186" t="str">
            <v>ORG</v>
          </cell>
          <cell r="G186" t="str">
            <v>x</v>
          </cell>
          <cell r="H186">
            <v>1</v>
          </cell>
          <cell r="I186" t="str">
            <v>KALI</v>
          </cell>
          <cell r="K186">
            <v>2</v>
          </cell>
          <cell r="L186" t="str">
            <v>KL</v>
          </cell>
          <cell r="N186">
            <v>4</v>
          </cell>
          <cell r="O186" t="str">
            <v>OK</v>
          </cell>
          <cell r="P186">
            <v>842000</v>
          </cell>
          <cell r="Q186">
            <v>3368000</v>
          </cell>
        </row>
        <row r="187">
          <cell r="C187" t="str">
            <v xml:space="preserve">  - Penginapan </v>
          </cell>
          <cell r="E187">
            <v>2</v>
          </cell>
          <cell r="F187" t="str">
            <v>ORG</v>
          </cell>
          <cell r="G187" t="str">
            <v>x</v>
          </cell>
          <cell r="H187">
            <v>2</v>
          </cell>
          <cell r="I187" t="str">
            <v>HARI</v>
          </cell>
          <cell r="K187">
            <v>2</v>
          </cell>
          <cell r="L187" t="str">
            <v>KL</v>
          </cell>
          <cell r="N187">
            <v>8</v>
          </cell>
          <cell r="O187" t="str">
            <v>OH</v>
          </cell>
          <cell r="P187">
            <v>951000</v>
          </cell>
          <cell r="Q187">
            <v>7608000</v>
          </cell>
        </row>
        <row r="188">
          <cell r="C188" t="str">
            <v xml:space="preserve">  - Uang Harian </v>
          </cell>
          <cell r="E188">
            <v>2</v>
          </cell>
          <cell r="F188" t="str">
            <v>ORG</v>
          </cell>
          <cell r="G188" t="str">
            <v>x</v>
          </cell>
          <cell r="H188">
            <v>3</v>
          </cell>
          <cell r="I188" t="str">
            <v>HARI</v>
          </cell>
          <cell r="K188">
            <v>2</v>
          </cell>
          <cell r="L188" t="str">
            <v>KL</v>
          </cell>
          <cell r="N188">
            <v>12</v>
          </cell>
          <cell r="O188" t="str">
            <v>OH</v>
          </cell>
          <cell r="P188">
            <v>370000</v>
          </cell>
          <cell r="Q188">
            <v>4440000</v>
          </cell>
        </row>
        <row r="189">
          <cell r="C189" t="str">
            <v xml:space="preserve">  - Jakarta - Sulawesi Selatan </v>
          </cell>
          <cell r="E189">
            <v>2</v>
          </cell>
          <cell r="F189" t="str">
            <v>ORG</v>
          </cell>
          <cell r="G189" t="str">
            <v>x</v>
          </cell>
          <cell r="H189">
            <v>1</v>
          </cell>
          <cell r="I189" t="str">
            <v>KEG</v>
          </cell>
          <cell r="K189">
            <v>2</v>
          </cell>
          <cell r="L189" t="str">
            <v>KL</v>
          </cell>
          <cell r="N189">
            <v>4</v>
          </cell>
          <cell r="O189" t="str">
            <v>OK</v>
          </cell>
          <cell r="P189">
            <v>3829000</v>
          </cell>
          <cell r="Q189">
            <v>15316000</v>
          </cell>
        </row>
        <row r="190">
          <cell r="C190" t="str">
            <v xml:space="preserve">  - Taksi </v>
          </cell>
          <cell r="E190">
            <v>2</v>
          </cell>
          <cell r="F190" t="str">
            <v>ORG</v>
          </cell>
          <cell r="G190" t="str">
            <v>x</v>
          </cell>
          <cell r="H190">
            <v>1</v>
          </cell>
          <cell r="I190" t="str">
            <v>KALI</v>
          </cell>
          <cell r="K190">
            <v>2</v>
          </cell>
          <cell r="L190" t="str">
            <v>KL</v>
          </cell>
          <cell r="N190">
            <v>4</v>
          </cell>
          <cell r="O190" t="str">
            <v>OK</v>
          </cell>
          <cell r="P190">
            <v>802000</v>
          </cell>
          <cell r="Q190">
            <v>3208000</v>
          </cell>
        </row>
        <row r="191">
          <cell r="C191" t="str">
            <v xml:space="preserve">  - Penginapan </v>
          </cell>
          <cell r="E191">
            <v>2</v>
          </cell>
          <cell r="F191" t="str">
            <v>ORG</v>
          </cell>
          <cell r="G191" t="str">
            <v>x</v>
          </cell>
          <cell r="H191">
            <v>2</v>
          </cell>
          <cell r="I191" t="str">
            <v>HARI</v>
          </cell>
          <cell r="K191">
            <v>2</v>
          </cell>
          <cell r="L191" t="str">
            <v>KL</v>
          </cell>
          <cell r="N191">
            <v>8</v>
          </cell>
          <cell r="O191" t="str">
            <v>OH</v>
          </cell>
          <cell r="P191">
            <v>665000</v>
          </cell>
          <cell r="Q191">
            <v>5320000</v>
          </cell>
        </row>
        <row r="192">
          <cell r="C192" t="str">
            <v xml:space="preserve">  - Uang Harian </v>
          </cell>
          <cell r="E192">
            <v>2</v>
          </cell>
          <cell r="F192" t="str">
            <v>ORG</v>
          </cell>
          <cell r="G192" t="str">
            <v>x</v>
          </cell>
          <cell r="H192">
            <v>3</v>
          </cell>
          <cell r="I192" t="str">
            <v>HARI</v>
          </cell>
          <cell r="K192">
            <v>2</v>
          </cell>
          <cell r="L192" t="str">
            <v>KL</v>
          </cell>
          <cell r="N192">
            <v>12</v>
          </cell>
          <cell r="O192" t="str">
            <v>OH</v>
          </cell>
          <cell r="P192">
            <v>430000</v>
          </cell>
          <cell r="Q192">
            <v>5160000</v>
          </cell>
        </row>
        <row r="193">
          <cell r="C193" t="str">
            <v xml:space="preserve">  - Jakarta - Sulawesi tenggara </v>
          </cell>
          <cell r="E193">
            <v>2</v>
          </cell>
          <cell r="F193" t="str">
            <v>ORG</v>
          </cell>
          <cell r="G193" t="str">
            <v>x</v>
          </cell>
          <cell r="H193">
            <v>1</v>
          </cell>
          <cell r="I193" t="str">
            <v>KEG</v>
          </cell>
          <cell r="K193">
            <v>2</v>
          </cell>
          <cell r="L193" t="str">
            <v>KL</v>
          </cell>
          <cell r="N193">
            <v>4</v>
          </cell>
          <cell r="O193" t="str">
            <v>OK</v>
          </cell>
          <cell r="P193">
            <v>4182000</v>
          </cell>
          <cell r="Q193">
            <v>16728000</v>
          </cell>
        </row>
        <row r="194">
          <cell r="C194" t="str">
            <v xml:space="preserve">  - Taksi </v>
          </cell>
          <cell r="E194">
            <v>2</v>
          </cell>
          <cell r="F194" t="str">
            <v>ORG</v>
          </cell>
          <cell r="G194" t="str">
            <v>x</v>
          </cell>
          <cell r="H194">
            <v>1</v>
          </cell>
          <cell r="I194" t="str">
            <v>KALI</v>
          </cell>
          <cell r="K194">
            <v>2</v>
          </cell>
          <cell r="L194" t="str">
            <v>KL</v>
          </cell>
          <cell r="N194">
            <v>4</v>
          </cell>
          <cell r="O194" t="str">
            <v>OK</v>
          </cell>
          <cell r="P194">
            <v>854000</v>
          </cell>
          <cell r="Q194">
            <v>3416000</v>
          </cell>
        </row>
        <row r="195">
          <cell r="C195" t="str">
            <v xml:space="preserve">  - Penginapan </v>
          </cell>
          <cell r="E195">
            <v>2</v>
          </cell>
          <cell r="F195" t="str">
            <v>ORG</v>
          </cell>
          <cell r="G195" t="str">
            <v>x</v>
          </cell>
          <cell r="H195">
            <v>2</v>
          </cell>
          <cell r="I195" t="str">
            <v>HARI</v>
          </cell>
          <cell r="K195">
            <v>2</v>
          </cell>
          <cell r="L195" t="str">
            <v>KL</v>
          </cell>
          <cell r="N195">
            <v>8</v>
          </cell>
          <cell r="O195" t="str">
            <v>OH</v>
          </cell>
          <cell r="P195">
            <v>786000</v>
          </cell>
          <cell r="Q195">
            <v>6288000</v>
          </cell>
        </row>
        <row r="196">
          <cell r="C196" t="str">
            <v xml:space="preserve">  - Uang Harian </v>
          </cell>
          <cell r="E196">
            <v>2</v>
          </cell>
          <cell r="F196" t="str">
            <v>ORG</v>
          </cell>
          <cell r="G196" t="str">
            <v>x</v>
          </cell>
          <cell r="H196">
            <v>3</v>
          </cell>
          <cell r="I196" t="str">
            <v>HARI</v>
          </cell>
          <cell r="K196">
            <v>2</v>
          </cell>
          <cell r="L196" t="str">
            <v>KL</v>
          </cell>
          <cell r="N196">
            <v>12</v>
          </cell>
          <cell r="O196" t="str">
            <v>OH</v>
          </cell>
          <cell r="P196">
            <v>380000</v>
          </cell>
          <cell r="Q196">
            <v>4560000</v>
          </cell>
        </row>
        <row r="197">
          <cell r="C197" t="str">
            <v xml:space="preserve">  - Jakarta - Maluku </v>
          </cell>
          <cell r="E197">
            <v>2</v>
          </cell>
          <cell r="F197" t="str">
            <v>ORG</v>
          </cell>
          <cell r="G197" t="str">
            <v>x</v>
          </cell>
          <cell r="H197">
            <v>1</v>
          </cell>
          <cell r="I197" t="str">
            <v>KEG</v>
          </cell>
          <cell r="K197">
            <v>2</v>
          </cell>
          <cell r="L197" t="str">
            <v>KL</v>
          </cell>
          <cell r="N197">
            <v>4</v>
          </cell>
          <cell r="O197" t="str">
            <v>OK</v>
          </cell>
          <cell r="P197">
            <v>7081000</v>
          </cell>
          <cell r="Q197">
            <v>28324000</v>
          </cell>
        </row>
        <row r="198">
          <cell r="C198" t="str">
            <v xml:space="preserve">  - Taksi </v>
          </cell>
          <cell r="E198">
            <v>2</v>
          </cell>
          <cell r="F198" t="str">
            <v>ORG</v>
          </cell>
          <cell r="G198" t="str">
            <v>x</v>
          </cell>
          <cell r="H198">
            <v>1</v>
          </cell>
          <cell r="I198" t="str">
            <v>KALI</v>
          </cell>
          <cell r="K198">
            <v>2</v>
          </cell>
          <cell r="L198" t="str">
            <v>KL</v>
          </cell>
          <cell r="N198">
            <v>4</v>
          </cell>
          <cell r="O198" t="str">
            <v>OK</v>
          </cell>
          <cell r="P198">
            <v>992000</v>
          </cell>
          <cell r="Q198">
            <v>3968000</v>
          </cell>
        </row>
        <row r="199">
          <cell r="C199" t="str">
            <v xml:space="preserve">  - Penginapan </v>
          </cell>
          <cell r="E199">
            <v>2</v>
          </cell>
          <cell r="F199" t="str">
            <v>ORG</v>
          </cell>
          <cell r="G199" t="str">
            <v>x</v>
          </cell>
          <cell r="H199">
            <v>2</v>
          </cell>
          <cell r="I199" t="str">
            <v>HARI</v>
          </cell>
          <cell r="K199">
            <v>2</v>
          </cell>
          <cell r="L199" t="str">
            <v>KL</v>
          </cell>
          <cell r="N199">
            <v>8</v>
          </cell>
          <cell r="O199" t="str">
            <v>OH</v>
          </cell>
          <cell r="P199">
            <v>667000</v>
          </cell>
          <cell r="Q199">
            <v>5336000</v>
          </cell>
        </row>
        <row r="200">
          <cell r="C200" t="str">
            <v xml:space="preserve">  - Uang Harian </v>
          </cell>
          <cell r="E200">
            <v>2</v>
          </cell>
          <cell r="F200" t="str">
            <v>ORG</v>
          </cell>
          <cell r="G200" t="str">
            <v>x</v>
          </cell>
          <cell r="H200">
            <v>3</v>
          </cell>
          <cell r="I200" t="str">
            <v>HARI</v>
          </cell>
          <cell r="K200">
            <v>2</v>
          </cell>
          <cell r="L200" t="str">
            <v>KL</v>
          </cell>
          <cell r="N200">
            <v>12</v>
          </cell>
          <cell r="O200" t="str">
            <v>OH</v>
          </cell>
          <cell r="P200">
            <v>380000</v>
          </cell>
          <cell r="Q200">
            <v>4560000</v>
          </cell>
        </row>
        <row r="201">
          <cell r="C201" t="str">
            <v xml:space="preserve">  - Jakarta - Papua </v>
          </cell>
          <cell r="E201">
            <v>2</v>
          </cell>
          <cell r="F201" t="str">
            <v>ORG</v>
          </cell>
          <cell r="G201" t="str">
            <v>x</v>
          </cell>
          <cell r="H201">
            <v>1</v>
          </cell>
          <cell r="I201" t="str">
            <v>KEG</v>
          </cell>
          <cell r="K201">
            <v>2</v>
          </cell>
          <cell r="L201" t="str">
            <v>KL</v>
          </cell>
          <cell r="N201">
            <v>4</v>
          </cell>
          <cell r="O201" t="str">
            <v>OK</v>
          </cell>
          <cell r="P201">
            <v>8193000</v>
          </cell>
          <cell r="Q201">
            <v>32772000</v>
          </cell>
        </row>
        <row r="202">
          <cell r="C202" t="str">
            <v xml:space="preserve">  - Taksi </v>
          </cell>
          <cell r="E202">
            <v>2</v>
          </cell>
          <cell r="F202" t="str">
            <v>ORG</v>
          </cell>
          <cell r="G202" t="str">
            <v>x</v>
          </cell>
          <cell r="H202">
            <v>1</v>
          </cell>
          <cell r="I202" t="str">
            <v>KALI</v>
          </cell>
          <cell r="K202">
            <v>2</v>
          </cell>
          <cell r="L202" t="str">
            <v>KL</v>
          </cell>
          <cell r="N202">
            <v>4</v>
          </cell>
          <cell r="O202" t="str">
            <v>OK</v>
          </cell>
          <cell r="P202">
            <v>1374000</v>
          </cell>
          <cell r="Q202">
            <v>5496000</v>
          </cell>
        </row>
        <row r="203">
          <cell r="C203" t="str">
            <v xml:space="preserve">  - Penginapan </v>
          </cell>
          <cell r="E203">
            <v>2</v>
          </cell>
          <cell r="F203" t="str">
            <v>ORG</v>
          </cell>
          <cell r="G203" t="str">
            <v>x</v>
          </cell>
          <cell r="H203">
            <v>2</v>
          </cell>
          <cell r="I203" t="str">
            <v>HARI</v>
          </cell>
          <cell r="K203">
            <v>2</v>
          </cell>
          <cell r="L203" t="str">
            <v>KL</v>
          </cell>
          <cell r="N203">
            <v>8</v>
          </cell>
          <cell r="O203" t="str">
            <v>OH</v>
          </cell>
          <cell r="P203">
            <v>829000</v>
          </cell>
          <cell r="Q203">
            <v>6632000</v>
          </cell>
        </row>
        <row r="204">
          <cell r="C204" t="str">
            <v xml:space="preserve">  - Uang Harian </v>
          </cell>
          <cell r="E204">
            <v>2</v>
          </cell>
          <cell r="F204" t="str">
            <v>ORG</v>
          </cell>
          <cell r="G204" t="str">
            <v>x</v>
          </cell>
          <cell r="H204">
            <v>3</v>
          </cell>
          <cell r="I204" t="str">
            <v>HARI</v>
          </cell>
          <cell r="K204">
            <v>2</v>
          </cell>
          <cell r="L204" t="str">
            <v>KL</v>
          </cell>
          <cell r="N204">
            <v>12</v>
          </cell>
          <cell r="O204" t="str">
            <v>OH</v>
          </cell>
          <cell r="P204">
            <v>580000</v>
          </cell>
          <cell r="Q204">
            <v>6960000</v>
          </cell>
        </row>
        <row r="205">
          <cell r="C205" t="str">
            <v xml:space="preserve">  - Jakarta - Bangka Belitung </v>
          </cell>
          <cell r="E205">
            <v>2</v>
          </cell>
          <cell r="F205" t="str">
            <v>ORG</v>
          </cell>
          <cell r="G205" t="str">
            <v>x</v>
          </cell>
          <cell r="H205">
            <v>1</v>
          </cell>
          <cell r="I205" t="str">
            <v>KEG</v>
          </cell>
          <cell r="K205">
            <v>2</v>
          </cell>
          <cell r="L205" t="str">
            <v>KL</v>
          </cell>
          <cell r="N205">
            <v>4</v>
          </cell>
          <cell r="O205" t="str">
            <v>OK</v>
          </cell>
          <cell r="P205">
            <v>2139000</v>
          </cell>
          <cell r="Q205">
            <v>8556000</v>
          </cell>
        </row>
        <row r="206">
          <cell r="C206" t="str">
            <v xml:space="preserve">  - Taksi </v>
          </cell>
          <cell r="E206">
            <v>2</v>
          </cell>
          <cell r="F206" t="str">
            <v>ORG</v>
          </cell>
          <cell r="G206" t="str">
            <v>x</v>
          </cell>
          <cell r="H206">
            <v>1</v>
          </cell>
          <cell r="I206" t="str">
            <v>KALI</v>
          </cell>
          <cell r="K206">
            <v>2</v>
          </cell>
          <cell r="L206" t="str">
            <v>KL</v>
          </cell>
          <cell r="N206">
            <v>4</v>
          </cell>
          <cell r="O206" t="str">
            <v>OK</v>
          </cell>
          <cell r="P206">
            <v>692000</v>
          </cell>
          <cell r="Q206">
            <v>2768000</v>
          </cell>
        </row>
        <row r="207">
          <cell r="C207" t="str">
            <v xml:space="preserve">  - Penginapan </v>
          </cell>
          <cell r="E207">
            <v>2</v>
          </cell>
          <cell r="F207" t="str">
            <v>ORG</v>
          </cell>
          <cell r="G207" t="str">
            <v>x</v>
          </cell>
          <cell r="H207">
            <v>2</v>
          </cell>
          <cell r="I207" t="str">
            <v>HARI</v>
          </cell>
          <cell r="K207">
            <v>2</v>
          </cell>
          <cell r="L207" t="str">
            <v>KL</v>
          </cell>
          <cell r="N207">
            <v>8</v>
          </cell>
          <cell r="O207" t="str">
            <v>OH</v>
          </cell>
          <cell r="P207">
            <v>622000</v>
          </cell>
          <cell r="Q207">
            <v>4976000</v>
          </cell>
        </row>
        <row r="208">
          <cell r="C208" t="str">
            <v xml:space="preserve">  - Uang Harian </v>
          </cell>
          <cell r="E208">
            <v>2</v>
          </cell>
          <cell r="F208" t="str">
            <v>ORG</v>
          </cell>
          <cell r="G208" t="str">
            <v>x</v>
          </cell>
          <cell r="H208">
            <v>3</v>
          </cell>
          <cell r="I208" t="str">
            <v>HARI</v>
          </cell>
          <cell r="K208">
            <v>2</v>
          </cell>
          <cell r="L208" t="str">
            <v>KL</v>
          </cell>
          <cell r="N208">
            <v>12</v>
          </cell>
          <cell r="O208" t="str">
            <v>OH</v>
          </cell>
          <cell r="P208">
            <v>410000</v>
          </cell>
          <cell r="Q208">
            <v>4920000</v>
          </cell>
        </row>
        <row r="209">
          <cell r="C209" t="str">
            <v xml:space="preserve">  - Jakarta - Gorontalo </v>
          </cell>
          <cell r="E209">
            <v>2</v>
          </cell>
          <cell r="F209" t="str">
            <v>ORG</v>
          </cell>
          <cell r="G209" t="str">
            <v>x</v>
          </cell>
          <cell r="H209">
            <v>1</v>
          </cell>
          <cell r="I209" t="str">
            <v>KEG</v>
          </cell>
          <cell r="K209">
            <v>2</v>
          </cell>
          <cell r="L209" t="str">
            <v>KL</v>
          </cell>
          <cell r="N209">
            <v>4</v>
          </cell>
          <cell r="O209" t="str">
            <v>OK</v>
          </cell>
          <cell r="P209">
            <v>4824000</v>
          </cell>
          <cell r="Q209">
            <v>19296000</v>
          </cell>
        </row>
        <row r="210">
          <cell r="C210" t="str">
            <v xml:space="preserve">  - Taksi </v>
          </cell>
          <cell r="E210">
            <v>2</v>
          </cell>
          <cell r="F210" t="str">
            <v>ORG</v>
          </cell>
          <cell r="G210" t="str">
            <v>x</v>
          </cell>
          <cell r="H210">
            <v>1</v>
          </cell>
          <cell r="I210" t="str">
            <v>KALI</v>
          </cell>
          <cell r="K210">
            <v>2</v>
          </cell>
          <cell r="L210" t="str">
            <v>KL</v>
          </cell>
          <cell r="N210">
            <v>4</v>
          </cell>
          <cell r="O210" t="str">
            <v>OK</v>
          </cell>
          <cell r="P210">
            <v>992000</v>
          </cell>
          <cell r="Q210">
            <v>3968000</v>
          </cell>
        </row>
        <row r="211">
          <cell r="C211" t="str">
            <v xml:space="preserve">  - Penginapan </v>
          </cell>
          <cell r="E211">
            <v>2</v>
          </cell>
          <cell r="F211" t="str">
            <v>ORG</v>
          </cell>
          <cell r="G211" t="str">
            <v>x</v>
          </cell>
          <cell r="H211">
            <v>2</v>
          </cell>
          <cell r="I211" t="str">
            <v>HARI</v>
          </cell>
          <cell r="K211">
            <v>2</v>
          </cell>
          <cell r="L211" t="str">
            <v>KL</v>
          </cell>
          <cell r="N211">
            <v>8</v>
          </cell>
          <cell r="O211" t="str">
            <v>OH</v>
          </cell>
          <cell r="P211">
            <v>764000</v>
          </cell>
          <cell r="Q211">
            <v>6112000</v>
          </cell>
        </row>
        <row r="212">
          <cell r="C212" t="str">
            <v xml:space="preserve">  - Uang Harian </v>
          </cell>
          <cell r="E212">
            <v>2</v>
          </cell>
          <cell r="F212" t="str">
            <v>ORG</v>
          </cell>
          <cell r="G212" t="str">
            <v>x</v>
          </cell>
          <cell r="H212">
            <v>3</v>
          </cell>
          <cell r="I212" t="str">
            <v>HARI</v>
          </cell>
          <cell r="K212">
            <v>2</v>
          </cell>
          <cell r="L212" t="str">
            <v>KL</v>
          </cell>
          <cell r="N212">
            <v>12</v>
          </cell>
          <cell r="O212" t="str">
            <v>OH</v>
          </cell>
          <cell r="P212">
            <v>370000</v>
          </cell>
          <cell r="Q212">
            <v>4440000</v>
          </cell>
        </row>
        <row r="213">
          <cell r="C213" t="str">
            <v xml:space="preserve">  - Jakarta - Maluku Utara </v>
          </cell>
          <cell r="E213">
            <v>2</v>
          </cell>
          <cell r="F213" t="str">
            <v>ORG</v>
          </cell>
          <cell r="G213" t="str">
            <v>x</v>
          </cell>
          <cell r="H213">
            <v>1</v>
          </cell>
          <cell r="I213" t="str">
            <v>KEG</v>
          </cell>
          <cell r="K213">
            <v>2</v>
          </cell>
          <cell r="L213" t="str">
            <v>KL</v>
          </cell>
          <cell r="N213">
            <v>4</v>
          </cell>
          <cell r="O213" t="str">
            <v>OK</v>
          </cell>
          <cell r="P213">
            <v>6664000</v>
          </cell>
          <cell r="Q213">
            <v>26656000</v>
          </cell>
        </row>
        <row r="214">
          <cell r="C214" t="str">
            <v xml:space="preserve">  - Taksi </v>
          </cell>
          <cell r="E214">
            <v>2</v>
          </cell>
          <cell r="F214" t="str">
            <v>ORG</v>
          </cell>
          <cell r="G214" t="str">
            <v>x</v>
          </cell>
          <cell r="H214">
            <v>1</v>
          </cell>
          <cell r="I214" t="str">
            <v>KALI</v>
          </cell>
          <cell r="K214">
            <v>2</v>
          </cell>
          <cell r="L214" t="str">
            <v>KL</v>
          </cell>
          <cell r="N214">
            <v>4</v>
          </cell>
          <cell r="O214" t="str">
            <v>OK</v>
          </cell>
          <cell r="P214">
            <v>942000</v>
          </cell>
          <cell r="Q214">
            <v>3768000</v>
          </cell>
        </row>
        <row r="215">
          <cell r="C215" t="str">
            <v xml:space="preserve">  - Penginapan </v>
          </cell>
          <cell r="E215">
            <v>2</v>
          </cell>
          <cell r="F215" t="str">
            <v>ORG</v>
          </cell>
          <cell r="G215" t="str">
            <v>x</v>
          </cell>
          <cell r="H215">
            <v>2</v>
          </cell>
          <cell r="I215" t="str">
            <v>HARI</v>
          </cell>
          <cell r="K215">
            <v>2</v>
          </cell>
          <cell r="L215" t="str">
            <v>KL</v>
          </cell>
          <cell r="N215">
            <v>8</v>
          </cell>
          <cell r="O215" t="str">
            <v>OH</v>
          </cell>
          <cell r="P215">
            <v>480000</v>
          </cell>
          <cell r="Q215">
            <v>3840000</v>
          </cell>
        </row>
        <row r="216">
          <cell r="C216" t="str">
            <v xml:space="preserve">  - Uang Harian </v>
          </cell>
          <cell r="E216">
            <v>2</v>
          </cell>
          <cell r="F216" t="str">
            <v>ORG</v>
          </cell>
          <cell r="G216" t="str">
            <v>x</v>
          </cell>
          <cell r="H216">
            <v>3</v>
          </cell>
          <cell r="I216" t="str">
            <v>HARI</v>
          </cell>
          <cell r="K216">
            <v>2</v>
          </cell>
          <cell r="L216" t="str">
            <v>KL</v>
          </cell>
          <cell r="N216">
            <v>12</v>
          </cell>
          <cell r="O216" t="str">
            <v>OH</v>
          </cell>
          <cell r="P216">
            <v>430000</v>
          </cell>
          <cell r="Q216">
            <v>5160000</v>
          </cell>
        </row>
        <row r="217">
          <cell r="C217" t="str">
            <v xml:space="preserve">  - Jakarta - Sulawesi Barat </v>
          </cell>
          <cell r="E217">
            <v>2</v>
          </cell>
          <cell r="F217" t="str">
            <v>ORG</v>
          </cell>
          <cell r="G217" t="str">
            <v>x</v>
          </cell>
          <cell r="H217">
            <v>1</v>
          </cell>
          <cell r="I217" t="str">
            <v>KEG</v>
          </cell>
          <cell r="K217">
            <v>2</v>
          </cell>
          <cell r="L217" t="str">
            <v>KL</v>
          </cell>
          <cell r="N217">
            <v>4</v>
          </cell>
          <cell r="O217" t="str">
            <v>OK</v>
          </cell>
          <cell r="P217">
            <v>4867000</v>
          </cell>
          <cell r="Q217">
            <v>19468000</v>
          </cell>
        </row>
        <row r="218">
          <cell r="C218" t="str">
            <v xml:space="preserve">  - Taksi </v>
          </cell>
          <cell r="E218">
            <v>2</v>
          </cell>
          <cell r="F218" t="str">
            <v>ORG</v>
          </cell>
          <cell r="G218" t="str">
            <v>x</v>
          </cell>
          <cell r="H218">
            <v>1</v>
          </cell>
          <cell r="I218" t="str">
            <v>KALI</v>
          </cell>
          <cell r="K218">
            <v>2</v>
          </cell>
          <cell r="L218" t="str">
            <v>KL</v>
          </cell>
          <cell r="N218">
            <v>4</v>
          </cell>
          <cell r="O218" t="str">
            <v>OK</v>
          </cell>
          <cell r="P218">
            <v>1138000</v>
          </cell>
          <cell r="Q218">
            <v>4552000</v>
          </cell>
        </row>
        <row r="219">
          <cell r="C219" t="str">
            <v xml:space="preserve">  - Penginapan </v>
          </cell>
          <cell r="E219">
            <v>2</v>
          </cell>
          <cell r="F219" t="str">
            <v>ORG</v>
          </cell>
          <cell r="G219" t="str">
            <v>x</v>
          </cell>
          <cell r="H219">
            <v>2</v>
          </cell>
          <cell r="I219" t="str">
            <v>HARI</v>
          </cell>
          <cell r="K219">
            <v>2</v>
          </cell>
          <cell r="L219" t="str">
            <v>KL</v>
          </cell>
          <cell r="N219">
            <v>8</v>
          </cell>
          <cell r="O219" t="str">
            <v>OH</v>
          </cell>
          <cell r="P219">
            <v>704000</v>
          </cell>
          <cell r="Q219">
            <v>5632000</v>
          </cell>
        </row>
        <row r="220">
          <cell r="C220" t="str">
            <v xml:space="preserve">  - Uang Harian </v>
          </cell>
          <cell r="E220">
            <v>2</v>
          </cell>
          <cell r="F220" t="str">
            <v>ORG</v>
          </cell>
          <cell r="G220" t="str">
            <v>x</v>
          </cell>
          <cell r="H220">
            <v>3</v>
          </cell>
          <cell r="I220" t="str">
            <v>HARI</v>
          </cell>
          <cell r="K220">
            <v>2</v>
          </cell>
          <cell r="L220" t="str">
            <v>KL</v>
          </cell>
          <cell r="N220">
            <v>12</v>
          </cell>
          <cell r="O220" t="str">
            <v>OH</v>
          </cell>
          <cell r="P220">
            <v>410000</v>
          </cell>
          <cell r="Q220">
            <v>4920000</v>
          </cell>
        </row>
        <row r="221">
          <cell r="C221" t="str">
            <v xml:space="preserve">  - Jakarta - Kalimantan Tengah </v>
          </cell>
          <cell r="E221">
            <v>2</v>
          </cell>
          <cell r="F221" t="str">
            <v>ORG</v>
          </cell>
          <cell r="G221" t="str">
            <v>x</v>
          </cell>
          <cell r="H221">
            <v>1</v>
          </cell>
          <cell r="I221" t="str">
            <v>KEG</v>
          </cell>
          <cell r="K221">
            <v>2</v>
          </cell>
          <cell r="L221" t="str">
            <v>KL</v>
          </cell>
          <cell r="N221">
            <v>4</v>
          </cell>
          <cell r="O221" t="str">
            <v>OK</v>
          </cell>
          <cell r="P221">
            <v>3944000</v>
          </cell>
          <cell r="Q221">
            <v>15776000</v>
          </cell>
        </row>
        <row r="222">
          <cell r="C222" t="str">
            <v xml:space="preserve">  - Taksi </v>
          </cell>
          <cell r="E222">
            <v>2</v>
          </cell>
          <cell r="F222" t="str">
            <v>ORG</v>
          </cell>
          <cell r="G222" t="str">
            <v>x</v>
          </cell>
          <cell r="H222">
            <v>1</v>
          </cell>
          <cell r="I222" t="str">
            <v>KALI</v>
          </cell>
          <cell r="K222">
            <v>2</v>
          </cell>
          <cell r="L222" t="str">
            <v>KL</v>
          </cell>
          <cell r="N222">
            <v>4</v>
          </cell>
          <cell r="O222" t="str">
            <v>OK</v>
          </cell>
          <cell r="P222">
            <v>1412000</v>
          </cell>
          <cell r="Q222">
            <v>5648000</v>
          </cell>
        </row>
        <row r="223">
          <cell r="C223" t="str">
            <v xml:space="preserve">  - Penginapan </v>
          </cell>
          <cell r="E223">
            <v>2</v>
          </cell>
          <cell r="F223" t="str">
            <v>ORG</v>
          </cell>
          <cell r="G223" t="str">
            <v>x</v>
          </cell>
          <cell r="H223">
            <v>2</v>
          </cell>
          <cell r="I223" t="str">
            <v>HARI</v>
          </cell>
          <cell r="K223">
            <v>2</v>
          </cell>
          <cell r="L223" t="str">
            <v>KL</v>
          </cell>
          <cell r="N223">
            <v>8</v>
          </cell>
          <cell r="O223" t="str">
            <v>OH</v>
          </cell>
          <cell r="P223">
            <v>804000</v>
          </cell>
          <cell r="Q223">
            <v>6432000</v>
          </cell>
        </row>
        <row r="224">
          <cell r="C224" t="str">
            <v xml:space="preserve">  - Uang Harian </v>
          </cell>
          <cell r="E224">
            <v>2</v>
          </cell>
          <cell r="F224" t="str">
            <v>ORG</v>
          </cell>
          <cell r="G224" t="str">
            <v>x</v>
          </cell>
          <cell r="H224">
            <v>3</v>
          </cell>
          <cell r="I224" t="str">
            <v>HARI</v>
          </cell>
          <cell r="K224">
            <v>2</v>
          </cell>
          <cell r="L224" t="str">
            <v>KL</v>
          </cell>
          <cell r="N224">
            <v>12</v>
          </cell>
          <cell r="O224" t="str">
            <v>OH</v>
          </cell>
          <cell r="P224">
            <v>430000</v>
          </cell>
          <cell r="Q224">
            <v>5160000</v>
          </cell>
        </row>
        <row r="225">
          <cell r="C225" t="str">
            <v xml:space="preserve">  - Jakarta - Jawa Barat </v>
          </cell>
          <cell r="E225">
            <v>3</v>
          </cell>
          <cell r="F225" t="str">
            <v>ORG</v>
          </cell>
          <cell r="G225" t="str">
            <v>x</v>
          </cell>
          <cell r="H225">
            <v>1</v>
          </cell>
          <cell r="I225" t="str">
            <v>KEG</v>
          </cell>
          <cell r="K225">
            <v>3</v>
          </cell>
          <cell r="L225" t="str">
            <v>KL</v>
          </cell>
          <cell r="N225">
            <v>9</v>
          </cell>
          <cell r="O225" t="str">
            <v>OK</v>
          </cell>
          <cell r="P225">
            <v>600000</v>
          </cell>
          <cell r="Q225">
            <v>5400000</v>
          </cell>
        </row>
        <row r="226">
          <cell r="C226" t="str">
            <v xml:space="preserve">  - Penginapan </v>
          </cell>
          <cell r="E226">
            <v>3</v>
          </cell>
          <cell r="F226" t="str">
            <v>ORG</v>
          </cell>
          <cell r="G226" t="str">
            <v>x</v>
          </cell>
          <cell r="H226">
            <v>2</v>
          </cell>
          <cell r="I226" t="str">
            <v>HARI</v>
          </cell>
          <cell r="K226">
            <v>3</v>
          </cell>
          <cell r="L226" t="str">
            <v>KL</v>
          </cell>
          <cell r="N226">
            <v>18</v>
          </cell>
          <cell r="O226" t="str">
            <v>OH</v>
          </cell>
          <cell r="P226">
            <v>570000</v>
          </cell>
          <cell r="Q226">
            <v>10260000</v>
          </cell>
        </row>
        <row r="227">
          <cell r="C227" t="str">
            <v xml:space="preserve">  - Uang Harian </v>
          </cell>
          <cell r="E227">
            <v>3</v>
          </cell>
          <cell r="F227" t="str">
            <v>ORG</v>
          </cell>
          <cell r="G227" t="str">
            <v>x</v>
          </cell>
          <cell r="H227">
            <v>3</v>
          </cell>
          <cell r="I227" t="str">
            <v>HARI</v>
          </cell>
          <cell r="K227">
            <v>3</v>
          </cell>
          <cell r="L227" t="str">
            <v>KL</v>
          </cell>
          <cell r="N227">
            <v>27</v>
          </cell>
          <cell r="O227" t="str">
            <v>OH</v>
          </cell>
          <cell r="P227">
            <v>430000</v>
          </cell>
          <cell r="Q227">
            <v>11610000</v>
          </cell>
        </row>
        <row r="228">
          <cell r="C228" t="str">
            <v xml:space="preserve">  - Jakarta - Banten </v>
          </cell>
          <cell r="E228">
            <v>3</v>
          </cell>
          <cell r="F228" t="str">
            <v>ORG</v>
          </cell>
          <cell r="G228" t="str">
            <v>x</v>
          </cell>
          <cell r="H228">
            <v>1</v>
          </cell>
          <cell r="I228" t="str">
            <v>KEG</v>
          </cell>
          <cell r="K228">
            <v>3</v>
          </cell>
          <cell r="L228" t="str">
            <v>KL</v>
          </cell>
          <cell r="N228">
            <v>9</v>
          </cell>
          <cell r="O228" t="str">
            <v>OK</v>
          </cell>
          <cell r="P228">
            <v>600000</v>
          </cell>
          <cell r="Q228">
            <v>5400000</v>
          </cell>
        </row>
        <row r="229">
          <cell r="C229" t="str">
            <v xml:space="preserve">  - Penginapan </v>
          </cell>
          <cell r="E229">
            <v>3</v>
          </cell>
          <cell r="F229" t="str">
            <v>ORG</v>
          </cell>
          <cell r="G229" t="str">
            <v>x</v>
          </cell>
          <cell r="H229">
            <v>2</v>
          </cell>
          <cell r="I229" t="str">
            <v>HARI</v>
          </cell>
          <cell r="K229">
            <v>3</v>
          </cell>
          <cell r="L229" t="str">
            <v>KL</v>
          </cell>
          <cell r="N229">
            <v>18</v>
          </cell>
          <cell r="O229" t="str">
            <v>OH</v>
          </cell>
          <cell r="P229">
            <v>718000</v>
          </cell>
          <cell r="Q229">
            <v>12924000</v>
          </cell>
        </row>
        <row r="230">
          <cell r="C230" t="str">
            <v xml:space="preserve">  - Uang Harian </v>
          </cell>
          <cell r="E230">
            <v>3</v>
          </cell>
          <cell r="F230" t="str">
            <v>ORG</v>
          </cell>
          <cell r="G230" t="str">
            <v>x</v>
          </cell>
          <cell r="H230">
            <v>3</v>
          </cell>
          <cell r="I230" t="str">
            <v>HARI</v>
          </cell>
          <cell r="K230">
            <v>3</v>
          </cell>
          <cell r="L230" t="str">
            <v>KL</v>
          </cell>
          <cell r="N230">
            <v>27</v>
          </cell>
          <cell r="O230" t="str">
            <v>OH</v>
          </cell>
          <cell r="P230">
            <v>370000</v>
          </cell>
          <cell r="Q230">
            <v>9990000</v>
          </cell>
        </row>
        <row r="231">
          <cell r="C231" t="str">
            <v xml:space="preserve">  - Jakarta </v>
          </cell>
          <cell r="E231">
            <v>2</v>
          </cell>
          <cell r="F231" t="str">
            <v>ORG</v>
          </cell>
          <cell r="G231" t="str">
            <v>x</v>
          </cell>
          <cell r="H231">
            <v>2</v>
          </cell>
          <cell r="I231" t="str">
            <v>KEG</v>
          </cell>
          <cell r="K231">
            <v>3</v>
          </cell>
          <cell r="L231" t="str">
            <v>KL</v>
          </cell>
          <cell r="N231">
            <v>12</v>
          </cell>
          <cell r="O231" t="str">
            <v>OK</v>
          </cell>
          <cell r="P231">
            <v>150000</v>
          </cell>
          <cell r="Q231">
            <v>1800000</v>
          </cell>
        </row>
        <row r="232">
          <cell r="C232" t="str">
            <v xml:space="preserve">  - Uang Harian </v>
          </cell>
          <cell r="E232">
            <v>2</v>
          </cell>
          <cell r="F232" t="str">
            <v>ORG</v>
          </cell>
          <cell r="G232" t="str">
            <v>x</v>
          </cell>
          <cell r="H232">
            <v>2</v>
          </cell>
          <cell r="I232" t="str">
            <v>HARI</v>
          </cell>
          <cell r="K232">
            <v>3</v>
          </cell>
          <cell r="L232" t="str">
            <v>KL</v>
          </cell>
          <cell r="N232">
            <v>12</v>
          </cell>
          <cell r="O232" t="str">
            <v>OH</v>
          </cell>
          <cell r="P232">
            <v>210000</v>
          </cell>
          <cell r="Q232">
            <v>2520000</v>
          </cell>
        </row>
        <row r="233">
          <cell r="C233" t="str">
            <v>MONITORING PROGRES REVITALISASI DAN PEMBANGUNAN
PLHUT YANG DIBIAYAI MELALUI SBSN TA 2024</v>
          </cell>
          <cell r="Q233">
            <v>767338000</v>
          </cell>
        </row>
        <row r="234">
          <cell r="C234" t="str">
            <v>Belanja Pejalanan Dinas Biasa</v>
          </cell>
          <cell r="Q234">
            <v>767338000</v>
          </cell>
        </row>
        <row r="235">
          <cell r="C235" t="str">
            <v xml:space="preserve">  - Jakarta -  Aceh </v>
          </cell>
          <cell r="E235">
            <v>2</v>
          </cell>
          <cell r="F235" t="str">
            <v>ORG</v>
          </cell>
          <cell r="G235" t="str">
            <v>x</v>
          </cell>
          <cell r="H235">
            <v>1</v>
          </cell>
          <cell r="I235" t="str">
            <v>KEG</v>
          </cell>
          <cell r="J235" t="str">
            <v>x</v>
          </cell>
          <cell r="K235">
            <v>2</v>
          </cell>
          <cell r="L235" t="str">
            <v>KL</v>
          </cell>
          <cell r="N235">
            <v>4</v>
          </cell>
          <cell r="O235" t="str">
            <v>OK</v>
          </cell>
          <cell r="P235">
            <v>4492000</v>
          </cell>
          <cell r="Q235">
            <v>17968000</v>
          </cell>
        </row>
        <row r="236">
          <cell r="C236" t="str">
            <v xml:space="preserve">  - Taksi </v>
          </cell>
          <cell r="E236">
            <v>2</v>
          </cell>
          <cell r="F236" t="str">
            <v>ORG</v>
          </cell>
          <cell r="G236" t="str">
            <v>x</v>
          </cell>
          <cell r="H236">
            <v>1</v>
          </cell>
          <cell r="I236" t="str">
            <v>KALI</v>
          </cell>
          <cell r="K236">
            <v>2</v>
          </cell>
          <cell r="L236" t="str">
            <v>KL</v>
          </cell>
          <cell r="N236">
            <v>4</v>
          </cell>
          <cell r="O236" t="str">
            <v>OK</v>
          </cell>
          <cell r="P236">
            <v>358000</v>
          </cell>
          <cell r="Q236">
            <v>1432000</v>
          </cell>
        </row>
        <row r="237">
          <cell r="C237" t="str">
            <v xml:space="preserve">  - Penginapan </v>
          </cell>
          <cell r="E237">
            <v>2</v>
          </cell>
          <cell r="F237" t="str">
            <v>ORG</v>
          </cell>
          <cell r="G237" t="str">
            <v>x</v>
          </cell>
          <cell r="H237">
            <v>2</v>
          </cell>
          <cell r="I237" t="str">
            <v>HARI</v>
          </cell>
          <cell r="K237">
            <v>2</v>
          </cell>
          <cell r="L237" t="str">
            <v>KL</v>
          </cell>
          <cell r="N237">
            <v>8</v>
          </cell>
          <cell r="O237" t="str">
            <v>OH</v>
          </cell>
          <cell r="P237">
            <v>556000</v>
          </cell>
          <cell r="Q237">
            <v>4448000</v>
          </cell>
        </row>
        <row r="238">
          <cell r="C238" t="str">
            <v xml:space="preserve">  - Uang Harian </v>
          </cell>
          <cell r="E238">
            <v>2</v>
          </cell>
          <cell r="F238" t="str">
            <v>ORG</v>
          </cell>
          <cell r="G238" t="str">
            <v>x</v>
          </cell>
          <cell r="H238">
            <v>3</v>
          </cell>
          <cell r="I238" t="str">
            <v>HARI</v>
          </cell>
          <cell r="K238">
            <v>2</v>
          </cell>
          <cell r="L238" t="str">
            <v>KL</v>
          </cell>
          <cell r="N238">
            <v>12</v>
          </cell>
          <cell r="O238" t="str">
            <v>OH</v>
          </cell>
          <cell r="P238">
            <v>360000</v>
          </cell>
          <cell r="Q238">
            <v>4320000</v>
          </cell>
        </row>
        <row r="239">
          <cell r="C239" t="str">
            <v xml:space="preserve">  - Jakarta - Sumatera Utara </v>
          </cell>
          <cell r="E239">
            <v>2</v>
          </cell>
          <cell r="F239" t="str">
            <v>ORG</v>
          </cell>
          <cell r="G239" t="str">
            <v>x</v>
          </cell>
          <cell r="H239">
            <v>1</v>
          </cell>
          <cell r="I239" t="str">
            <v>KEG</v>
          </cell>
          <cell r="K239">
            <v>2</v>
          </cell>
          <cell r="L239" t="str">
            <v>KL</v>
          </cell>
          <cell r="N239">
            <v>4</v>
          </cell>
          <cell r="O239" t="str">
            <v>OK</v>
          </cell>
          <cell r="P239">
            <v>3808000</v>
          </cell>
          <cell r="Q239">
            <v>15232000</v>
          </cell>
        </row>
        <row r="240">
          <cell r="C240" t="str">
            <v xml:space="preserve">  - Taksi </v>
          </cell>
          <cell r="E240">
            <v>2</v>
          </cell>
          <cell r="F240" t="str">
            <v>ORG</v>
          </cell>
          <cell r="G240" t="str">
            <v>x</v>
          </cell>
          <cell r="H240">
            <v>1</v>
          </cell>
          <cell r="I240" t="str">
            <v>KALI</v>
          </cell>
          <cell r="K240">
            <v>2</v>
          </cell>
          <cell r="L240" t="str">
            <v>KL</v>
          </cell>
          <cell r="N240">
            <v>4</v>
          </cell>
          <cell r="O240" t="str">
            <v>OK</v>
          </cell>
          <cell r="P240">
            <v>976000</v>
          </cell>
          <cell r="Q240">
            <v>3904000</v>
          </cell>
        </row>
        <row r="241">
          <cell r="C241" t="str">
            <v xml:space="preserve">  - Penginapan </v>
          </cell>
          <cell r="E241">
            <v>2</v>
          </cell>
          <cell r="F241" t="str">
            <v>ORG</v>
          </cell>
          <cell r="G241" t="str">
            <v>x</v>
          </cell>
          <cell r="H241">
            <v>2</v>
          </cell>
          <cell r="I241" t="str">
            <v>HARI</v>
          </cell>
          <cell r="K241">
            <v>2</v>
          </cell>
          <cell r="L241" t="str">
            <v>KL</v>
          </cell>
          <cell r="N241">
            <v>8</v>
          </cell>
          <cell r="O241" t="str">
            <v>OH</v>
          </cell>
          <cell r="P241">
            <v>530000</v>
          </cell>
          <cell r="Q241">
            <v>4240000</v>
          </cell>
        </row>
        <row r="242">
          <cell r="C242" t="str">
            <v xml:space="preserve">  - Uang Harian </v>
          </cell>
          <cell r="E242">
            <v>2</v>
          </cell>
          <cell r="F242" t="str">
            <v>ORG</v>
          </cell>
          <cell r="G242" t="str">
            <v>x</v>
          </cell>
          <cell r="H242">
            <v>3</v>
          </cell>
          <cell r="I242" t="str">
            <v>HARI</v>
          </cell>
          <cell r="K242">
            <v>2</v>
          </cell>
          <cell r="L242" t="str">
            <v>KL</v>
          </cell>
          <cell r="N242">
            <v>12</v>
          </cell>
          <cell r="O242" t="str">
            <v>OH</v>
          </cell>
          <cell r="P242">
            <v>370000</v>
          </cell>
          <cell r="Q242">
            <v>4440000</v>
          </cell>
        </row>
        <row r="243">
          <cell r="C243" t="str">
            <v xml:space="preserve">  - Jakarta - Sumatera Barat </v>
          </cell>
          <cell r="E243">
            <v>2</v>
          </cell>
          <cell r="F243" t="str">
            <v>ORG</v>
          </cell>
          <cell r="G243" t="str">
            <v>x</v>
          </cell>
          <cell r="H243">
            <v>1</v>
          </cell>
          <cell r="I243" t="str">
            <v>KEG</v>
          </cell>
          <cell r="K243">
            <v>2</v>
          </cell>
          <cell r="L243" t="str">
            <v>KL</v>
          </cell>
          <cell r="N243">
            <v>4</v>
          </cell>
          <cell r="O243" t="str">
            <v>OK</v>
          </cell>
          <cell r="P243">
            <v>2952000</v>
          </cell>
          <cell r="Q243">
            <v>11808000</v>
          </cell>
        </row>
        <row r="244">
          <cell r="C244" t="str">
            <v xml:space="preserve">  - Taksi </v>
          </cell>
          <cell r="E244">
            <v>2</v>
          </cell>
          <cell r="F244" t="str">
            <v>ORG</v>
          </cell>
          <cell r="G244" t="str">
            <v>x</v>
          </cell>
          <cell r="H244">
            <v>1</v>
          </cell>
          <cell r="I244" t="str">
            <v>KALI</v>
          </cell>
          <cell r="K244">
            <v>2</v>
          </cell>
          <cell r="L244" t="str">
            <v>KL</v>
          </cell>
          <cell r="N244">
            <v>4</v>
          </cell>
          <cell r="O244" t="str">
            <v>OK</v>
          </cell>
          <cell r="P244">
            <v>892000</v>
          </cell>
          <cell r="Q244">
            <v>3568000</v>
          </cell>
        </row>
        <row r="245">
          <cell r="C245" t="str">
            <v xml:space="preserve">  - Penginapan </v>
          </cell>
          <cell r="E245">
            <v>2</v>
          </cell>
          <cell r="F245" t="str">
            <v>ORG</v>
          </cell>
          <cell r="G245" t="str">
            <v>x</v>
          </cell>
          <cell r="H245">
            <v>2</v>
          </cell>
          <cell r="I245" t="str">
            <v>HARI</v>
          </cell>
          <cell r="K245">
            <v>2</v>
          </cell>
          <cell r="L245" t="str">
            <v>KL</v>
          </cell>
          <cell r="N245">
            <v>8</v>
          </cell>
          <cell r="O245" t="str">
            <v>OH</v>
          </cell>
          <cell r="P245">
            <v>650000</v>
          </cell>
          <cell r="Q245">
            <v>5200000</v>
          </cell>
        </row>
        <row r="246">
          <cell r="C246" t="str">
            <v xml:space="preserve">  - Uang Harian </v>
          </cell>
          <cell r="E246">
            <v>2</v>
          </cell>
          <cell r="F246" t="str">
            <v>ORG</v>
          </cell>
          <cell r="G246" t="str">
            <v>x</v>
          </cell>
          <cell r="H246">
            <v>3</v>
          </cell>
          <cell r="I246" t="str">
            <v>HARI</v>
          </cell>
          <cell r="K246">
            <v>2</v>
          </cell>
          <cell r="L246" t="str">
            <v>KL</v>
          </cell>
          <cell r="N246">
            <v>12</v>
          </cell>
          <cell r="O246" t="str">
            <v>OH</v>
          </cell>
          <cell r="P246">
            <v>380000</v>
          </cell>
          <cell r="Q246">
            <v>4560000</v>
          </cell>
        </row>
        <row r="247">
          <cell r="C247" t="str">
            <v xml:space="preserve">  - Jakarta - Riau </v>
          </cell>
          <cell r="E247">
            <v>2</v>
          </cell>
          <cell r="F247" t="str">
            <v>ORG</v>
          </cell>
          <cell r="G247" t="str">
            <v>x</v>
          </cell>
          <cell r="H247">
            <v>1</v>
          </cell>
          <cell r="I247" t="str">
            <v>KEG</v>
          </cell>
          <cell r="K247">
            <v>2</v>
          </cell>
          <cell r="L247" t="str">
            <v>KL</v>
          </cell>
          <cell r="N247">
            <v>4</v>
          </cell>
          <cell r="O247" t="str">
            <v>OK</v>
          </cell>
          <cell r="P247">
            <v>3016000</v>
          </cell>
          <cell r="Q247">
            <v>12064000</v>
          </cell>
        </row>
        <row r="248">
          <cell r="C248" t="str">
            <v xml:space="preserve">  - Taksi </v>
          </cell>
          <cell r="E248">
            <v>2</v>
          </cell>
          <cell r="F248" t="str">
            <v>ORG</v>
          </cell>
          <cell r="G248" t="str">
            <v>x</v>
          </cell>
          <cell r="H248">
            <v>1</v>
          </cell>
          <cell r="I248" t="str">
            <v>KALI</v>
          </cell>
          <cell r="K248">
            <v>2</v>
          </cell>
          <cell r="L248" t="str">
            <v>KL</v>
          </cell>
          <cell r="N248">
            <v>4</v>
          </cell>
          <cell r="O248" t="str">
            <v>OK</v>
          </cell>
          <cell r="P248">
            <v>700000</v>
          </cell>
          <cell r="Q248">
            <v>2800000</v>
          </cell>
        </row>
        <row r="249">
          <cell r="C249" t="str">
            <v xml:space="preserve">  - Penginapan </v>
          </cell>
          <cell r="E249">
            <v>2</v>
          </cell>
          <cell r="F249" t="str">
            <v>ORG</v>
          </cell>
          <cell r="G249" t="str">
            <v>x</v>
          </cell>
          <cell r="H249">
            <v>2</v>
          </cell>
          <cell r="I249" t="str">
            <v>HARI</v>
          </cell>
          <cell r="K249">
            <v>2</v>
          </cell>
          <cell r="L249" t="str">
            <v>KL</v>
          </cell>
          <cell r="N249">
            <v>8</v>
          </cell>
          <cell r="O249" t="str">
            <v>OH</v>
          </cell>
          <cell r="P249">
            <v>852000</v>
          </cell>
          <cell r="Q249">
            <v>6816000</v>
          </cell>
        </row>
        <row r="250">
          <cell r="C250" t="str">
            <v xml:space="preserve">  - Uang Harian </v>
          </cell>
          <cell r="E250">
            <v>2</v>
          </cell>
          <cell r="F250" t="str">
            <v>ORG</v>
          </cell>
          <cell r="G250" t="str">
            <v>x</v>
          </cell>
          <cell r="H250">
            <v>3</v>
          </cell>
          <cell r="I250" t="str">
            <v>HARI</v>
          </cell>
          <cell r="K250">
            <v>2</v>
          </cell>
          <cell r="L250" t="str">
            <v>KL</v>
          </cell>
          <cell r="N250">
            <v>12</v>
          </cell>
          <cell r="O250" t="str">
            <v>OH</v>
          </cell>
          <cell r="P250">
            <v>370000</v>
          </cell>
          <cell r="Q250">
            <v>4440000</v>
          </cell>
        </row>
        <row r="251">
          <cell r="C251" t="str">
            <v xml:space="preserve">  - Jakarta - Sumatera Selatan </v>
          </cell>
          <cell r="E251">
            <v>2</v>
          </cell>
          <cell r="F251" t="str">
            <v>ORG</v>
          </cell>
          <cell r="G251" t="str">
            <v>x</v>
          </cell>
          <cell r="H251">
            <v>1</v>
          </cell>
          <cell r="I251" t="str">
            <v>KEG</v>
          </cell>
          <cell r="K251">
            <v>2</v>
          </cell>
          <cell r="L251" t="str">
            <v>KL</v>
          </cell>
          <cell r="N251">
            <v>4</v>
          </cell>
          <cell r="O251" t="str">
            <v>OK</v>
          </cell>
          <cell r="P251">
            <v>2268000</v>
          </cell>
          <cell r="Q251">
            <v>9072000</v>
          </cell>
        </row>
        <row r="252">
          <cell r="C252" t="str">
            <v xml:space="preserve">  - Taksi </v>
          </cell>
          <cell r="E252">
            <v>2</v>
          </cell>
          <cell r="F252" t="str">
            <v>ORG</v>
          </cell>
          <cell r="G252" t="str">
            <v>x</v>
          </cell>
          <cell r="H252">
            <v>1</v>
          </cell>
          <cell r="I252" t="str">
            <v>KALI</v>
          </cell>
          <cell r="K252">
            <v>2</v>
          </cell>
          <cell r="L252" t="str">
            <v>KL</v>
          </cell>
          <cell r="N252">
            <v>4</v>
          </cell>
          <cell r="O252" t="str">
            <v>OK</v>
          </cell>
          <cell r="P252">
            <v>768000</v>
          </cell>
          <cell r="Q252">
            <v>3072000</v>
          </cell>
        </row>
        <row r="253">
          <cell r="C253" t="str">
            <v xml:space="preserve">  - Penginapan </v>
          </cell>
          <cell r="E253">
            <v>2</v>
          </cell>
          <cell r="F253" t="str">
            <v>ORG</v>
          </cell>
          <cell r="G253" t="str">
            <v>x</v>
          </cell>
          <cell r="H253">
            <v>2</v>
          </cell>
          <cell r="I253" t="str">
            <v>HARI</v>
          </cell>
          <cell r="K253">
            <v>2</v>
          </cell>
          <cell r="L253" t="str">
            <v>KL</v>
          </cell>
          <cell r="N253">
            <v>8</v>
          </cell>
          <cell r="O253" t="str">
            <v>OH</v>
          </cell>
          <cell r="P253">
            <v>861000</v>
          </cell>
          <cell r="Q253">
            <v>6888000</v>
          </cell>
        </row>
        <row r="254">
          <cell r="C254" t="str">
            <v xml:space="preserve">  - Uang Harian </v>
          </cell>
          <cell r="E254">
            <v>2</v>
          </cell>
          <cell r="F254" t="str">
            <v>ORG</v>
          </cell>
          <cell r="G254" t="str">
            <v>x</v>
          </cell>
          <cell r="H254">
            <v>3</v>
          </cell>
          <cell r="I254" t="str">
            <v>HARI</v>
          </cell>
          <cell r="K254">
            <v>2</v>
          </cell>
          <cell r="L254" t="str">
            <v>KL</v>
          </cell>
          <cell r="N254">
            <v>12</v>
          </cell>
          <cell r="O254" t="str">
            <v>OH</v>
          </cell>
          <cell r="P254">
            <v>380000</v>
          </cell>
          <cell r="Q254">
            <v>4560000</v>
          </cell>
        </row>
        <row r="255">
          <cell r="C255" t="str">
            <v xml:space="preserve">  - Jakarta - Bengkulu </v>
          </cell>
          <cell r="E255">
            <v>2</v>
          </cell>
          <cell r="F255" t="str">
            <v>ORG</v>
          </cell>
          <cell r="G255" t="str">
            <v>x</v>
          </cell>
          <cell r="H255">
            <v>1</v>
          </cell>
          <cell r="I255" t="str">
            <v>KEG</v>
          </cell>
          <cell r="K255">
            <v>2</v>
          </cell>
          <cell r="L255" t="str">
            <v>KL</v>
          </cell>
          <cell r="N255">
            <v>4</v>
          </cell>
          <cell r="O255" t="str">
            <v>OK</v>
          </cell>
          <cell r="P255">
            <v>2621000</v>
          </cell>
          <cell r="Q255">
            <v>10484000</v>
          </cell>
        </row>
        <row r="256">
          <cell r="C256" t="str">
            <v xml:space="preserve">  - Taksi </v>
          </cell>
          <cell r="E256">
            <v>2</v>
          </cell>
          <cell r="F256" t="str">
            <v>ORG</v>
          </cell>
          <cell r="G256" t="str">
            <v>x</v>
          </cell>
          <cell r="H256">
            <v>1</v>
          </cell>
          <cell r="I256" t="str">
            <v>KALI</v>
          </cell>
          <cell r="K256">
            <v>2</v>
          </cell>
          <cell r="L256" t="str">
            <v>KL</v>
          </cell>
          <cell r="N256">
            <v>4</v>
          </cell>
          <cell r="O256" t="str">
            <v>OK</v>
          </cell>
          <cell r="P256">
            <v>730000</v>
          </cell>
          <cell r="Q256">
            <v>2920000</v>
          </cell>
        </row>
        <row r="257">
          <cell r="C257" t="str">
            <v xml:space="preserve">  - Penginapan </v>
          </cell>
          <cell r="E257">
            <v>2</v>
          </cell>
          <cell r="F257" t="str">
            <v>ORG</v>
          </cell>
          <cell r="G257" t="str">
            <v>x</v>
          </cell>
          <cell r="H257">
            <v>2</v>
          </cell>
          <cell r="I257" t="str">
            <v>HARI</v>
          </cell>
          <cell r="K257">
            <v>2</v>
          </cell>
          <cell r="L257" t="str">
            <v>KL</v>
          </cell>
          <cell r="N257">
            <v>8</v>
          </cell>
          <cell r="O257" t="str">
            <v>OH</v>
          </cell>
          <cell r="P257">
            <v>572000</v>
          </cell>
          <cell r="Q257">
            <v>4576000</v>
          </cell>
        </row>
        <row r="258">
          <cell r="C258" t="str">
            <v xml:space="preserve">  - Uang Harian </v>
          </cell>
          <cell r="E258">
            <v>2</v>
          </cell>
          <cell r="F258" t="str">
            <v>ORG</v>
          </cell>
          <cell r="G258" t="str">
            <v>x</v>
          </cell>
          <cell r="H258">
            <v>3</v>
          </cell>
          <cell r="I258" t="str">
            <v>HARI</v>
          </cell>
          <cell r="K258">
            <v>2</v>
          </cell>
          <cell r="L258" t="str">
            <v>KL</v>
          </cell>
          <cell r="N258">
            <v>12</v>
          </cell>
          <cell r="O258" t="str">
            <v>OH</v>
          </cell>
          <cell r="P258">
            <v>380000</v>
          </cell>
          <cell r="Q258">
            <v>4560000</v>
          </cell>
        </row>
        <row r="259">
          <cell r="C259" t="str">
            <v xml:space="preserve">  - Jakarta - Lampung </v>
          </cell>
          <cell r="E259">
            <v>2</v>
          </cell>
          <cell r="F259" t="str">
            <v>ORG</v>
          </cell>
          <cell r="G259" t="str">
            <v>x</v>
          </cell>
          <cell r="H259">
            <v>1</v>
          </cell>
          <cell r="I259" t="str">
            <v>KEG</v>
          </cell>
          <cell r="K259">
            <v>2</v>
          </cell>
          <cell r="L259" t="str">
            <v>KL</v>
          </cell>
          <cell r="N259">
            <v>4</v>
          </cell>
          <cell r="O259" t="str">
            <v>OK</v>
          </cell>
          <cell r="P259">
            <v>1583000</v>
          </cell>
          <cell r="Q259">
            <v>6332000</v>
          </cell>
        </row>
        <row r="260">
          <cell r="C260" t="str">
            <v xml:space="preserve">  - Taksi </v>
          </cell>
          <cell r="E260">
            <v>2</v>
          </cell>
          <cell r="F260" t="str">
            <v>ORG</v>
          </cell>
          <cell r="G260" t="str">
            <v>x</v>
          </cell>
          <cell r="H260">
            <v>1</v>
          </cell>
          <cell r="I260" t="str">
            <v>KALI</v>
          </cell>
          <cell r="K260">
            <v>2</v>
          </cell>
          <cell r="L260" t="str">
            <v>KL</v>
          </cell>
          <cell r="N260">
            <v>4</v>
          </cell>
          <cell r="O260" t="str">
            <v>OK</v>
          </cell>
          <cell r="P260">
            <v>846000</v>
          </cell>
          <cell r="Q260">
            <v>3384000</v>
          </cell>
        </row>
        <row r="261">
          <cell r="C261" t="str">
            <v xml:space="preserve">  - Penginapan </v>
          </cell>
          <cell r="E261">
            <v>2</v>
          </cell>
          <cell r="F261" t="str">
            <v>ORG</v>
          </cell>
          <cell r="G261" t="str">
            <v>x</v>
          </cell>
          <cell r="H261">
            <v>2</v>
          </cell>
          <cell r="I261" t="str">
            <v>HARI</v>
          </cell>
          <cell r="K261">
            <v>2</v>
          </cell>
          <cell r="L261" t="str">
            <v>KL</v>
          </cell>
          <cell r="N261">
            <v>8</v>
          </cell>
          <cell r="O261" t="str">
            <v>OH</v>
          </cell>
          <cell r="P261">
            <v>400000</v>
          </cell>
          <cell r="Q261">
            <v>3200000</v>
          </cell>
        </row>
        <row r="262">
          <cell r="C262" t="str">
            <v xml:space="preserve">  - Uang Harian </v>
          </cell>
          <cell r="E262">
            <v>2</v>
          </cell>
          <cell r="F262" t="str">
            <v>ORG</v>
          </cell>
          <cell r="G262" t="str">
            <v>x</v>
          </cell>
          <cell r="H262">
            <v>3</v>
          </cell>
          <cell r="I262" t="str">
            <v>HARI</v>
          </cell>
          <cell r="K262">
            <v>2</v>
          </cell>
          <cell r="L262" t="str">
            <v>KL</v>
          </cell>
          <cell r="N262">
            <v>12</v>
          </cell>
          <cell r="O262" t="str">
            <v>OH</v>
          </cell>
          <cell r="P262">
            <v>380000</v>
          </cell>
          <cell r="Q262">
            <v>4560000</v>
          </cell>
        </row>
        <row r="263">
          <cell r="C263" t="str">
            <v xml:space="preserve">  - Jakarta - Kepulauan Riau </v>
          </cell>
          <cell r="E263">
            <v>2</v>
          </cell>
          <cell r="F263" t="str">
            <v>ORG</v>
          </cell>
          <cell r="G263" t="str">
            <v>x</v>
          </cell>
          <cell r="H263">
            <v>1</v>
          </cell>
          <cell r="I263" t="str">
            <v>KEG</v>
          </cell>
          <cell r="K263">
            <v>2</v>
          </cell>
          <cell r="L263" t="str">
            <v>KL</v>
          </cell>
          <cell r="N263">
            <v>4</v>
          </cell>
          <cell r="O263" t="str">
            <v>OK</v>
          </cell>
          <cell r="P263">
            <v>2888000</v>
          </cell>
          <cell r="Q263">
            <v>11552000</v>
          </cell>
        </row>
        <row r="264">
          <cell r="C264" t="str">
            <v xml:space="preserve">  - Taksi </v>
          </cell>
          <cell r="E264">
            <v>2</v>
          </cell>
          <cell r="F264" t="str">
            <v>ORG</v>
          </cell>
          <cell r="G264" t="str">
            <v>x</v>
          </cell>
          <cell r="H264">
            <v>1</v>
          </cell>
          <cell r="I264" t="str">
            <v>KALI</v>
          </cell>
          <cell r="K264">
            <v>2</v>
          </cell>
          <cell r="L264" t="str">
            <v>KL</v>
          </cell>
          <cell r="N264">
            <v>4</v>
          </cell>
          <cell r="O264" t="str">
            <v>OK</v>
          </cell>
          <cell r="P264">
            <v>786000</v>
          </cell>
          <cell r="Q264">
            <v>3144000</v>
          </cell>
        </row>
        <row r="265">
          <cell r="C265" t="str">
            <v xml:space="preserve">  - Penginapan </v>
          </cell>
          <cell r="E265">
            <v>2</v>
          </cell>
          <cell r="F265" t="str">
            <v>ORG</v>
          </cell>
          <cell r="G265" t="str">
            <v>x</v>
          </cell>
          <cell r="H265">
            <v>2</v>
          </cell>
          <cell r="I265" t="str">
            <v>HARI</v>
          </cell>
          <cell r="K265">
            <v>2</v>
          </cell>
          <cell r="L265" t="str">
            <v>KL</v>
          </cell>
          <cell r="N265">
            <v>8</v>
          </cell>
          <cell r="O265" t="str">
            <v>OH</v>
          </cell>
          <cell r="P265">
            <v>792000</v>
          </cell>
          <cell r="Q265">
            <v>6336000</v>
          </cell>
        </row>
        <row r="266">
          <cell r="C266" t="str">
            <v xml:space="preserve">  - Uang Harian </v>
          </cell>
          <cell r="E266">
            <v>2</v>
          </cell>
          <cell r="F266" t="str">
            <v>ORG</v>
          </cell>
          <cell r="G266" t="str">
            <v>x</v>
          </cell>
          <cell r="H266">
            <v>3</v>
          </cell>
          <cell r="I266" t="str">
            <v>HARI</v>
          </cell>
          <cell r="K266">
            <v>2</v>
          </cell>
          <cell r="L266" t="str">
            <v>KL</v>
          </cell>
          <cell r="N266">
            <v>12</v>
          </cell>
          <cell r="O266" t="str">
            <v>OH</v>
          </cell>
          <cell r="P266">
            <v>370000</v>
          </cell>
          <cell r="Q266">
            <v>4440000</v>
          </cell>
        </row>
        <row r="267">
          <cell r="C267" t="str">
            <v xml:space="preserve">  - Jakarta - Jawa Tengah</v>
          </cell>
          <cell r="E267">
            <v>2</v>
          </cell>
          <cell r="F267" t="str">
            <v>ORG</v>
          </cell>
          <cell r="G267" t="str">
            <v>x</v>
          </cell>
          <cell r="H267">
            <v>1</v>
          </cell>
          <cell r="I267" t="str">
            <v>KEG</v>
          </cell>
          <cell r="K267">
            <v>3</v>
          </cell>
          <cell r="L267" t="str">
            <v>KL</v>
          </cell>
          <cell r="N267">
            <v>6</v>
          </cell>
          <cell r="O267" t="str">
            <v>OK</v>
          </cell>
          <cell r="P267">
            <v>2182000</v>
          </cell>
          <cell r="Q267">
            <v>13092000</v>
          </cell>
        </row>
        <row r="268">
          <cell r="C268" t="str">
            <v xml:space="preserve">  - Taksi</v>
          </cell>
          <cell r="E268">
            <v>2</v>
          </cell>
          <cell r="F268" t="str">
            <v>ORG</v>
          </cell>
          <cell r="G268" t="str">
            <v>x</v>
          </cell>
          <cell r="H268">
            <v>1</v>
          </cell>
          <cell r="I268" t="str">
            <v>KALI</v>
          </cell>
          <cell r="K268">
            <v>3</v>
          </cell>
          <cell r="L268" t="str">
            <v>KL</v>
          </cell>
          <cell r="N268">
            <v>6</v>
          </cell>
          <cell r="O268" t="str">
            <v>OK</v>
          </cell>
          <cell r="P268">
            <v>662000</v>
          </cell>
          <cell r="Q268">
            <v>3972000</v>
          </cell>
        </row>
        <row r="269">
          <cell r="C269" t="str">
            <v xml:space="preserve">  - Penginapan</v>
          </cell>
          <cell r="E269">
            <v>2</v>
          </cell>
          <cell r="F269" t="str">
            <v>ORG</v>
          </cell>
          <cell r="G269" t="str">
            <v>x</v>
          </cell>
          <cell r="H269">
            <v>2</v>
          </cell>
          <cell r="I269" t="str">
            <v>HARI</v>
          </cell>
          <cell r="K269">
            <v>3</v>
          </cell>
          <cell r="L269" t="str">
            <v>KL</v>
          </cell>
          <cell r="N269">
            <v>12</v>
          </cell>
          <cell r="O269" t="str">
            <v>OH</v>
          </cell>
          <cell r="P269">
            <v>486000</v>
          </cell>
          <cell r="Q269">
            <v>5832000</v>
          </cell>
        </row>
        <row r="270">
          <cell r="C270" t="str">
            <v xml:space="preserve">  - Uang Harian</v>
          </cell>
          <cell r="E270">
            <v>2</v>
          </cell>
          <cell r="F270" t="str">
            <v>ORG</v>
          </cell>
          <cell r="G270" t="str">
            <v>x</v>
          </cell>
          <cell r="H270">
            <v>3</v>
          </cell>
          <cell r="I270" t="str">
            <v>HARI</v>
          </cell>
          <cell r="K270">
            <v>3</v>
          </cell>
          <cell r="L270" t="str">
            <v>KL</v>
          </cell>
          <cell r="N270">
            <v>18</v>
          </cell>
          <cell r="O270" t="str">
            <v>OH</v>
          </cell>
          <cell r="P270">
            <v>370000</v>
          </cell>
          <cell r="Q270">
            <v>6660000</v>
          </cell>
        </row>
        <row r="271">
          <cell r="C271" t="str">
            <v xml:space="preserve">  - Jakarta - Jawa Timur </v>
          </cell>
          <cell r="E271">
            <v>2</v>
          </cell>
          <cell r="F271" t="str">
            <v>ORG</v>
          </cell>
          <cell r="G271" t="str">
            <v>x</v>
          </cell>
          <cell r="H271">
            <v>1</v>
          </cell>
          <cell r="I271" t="str">
            <v>KEG</v>
          </cell>
          <cell r="K271">
            <v>2</v>
          </cell>
          <cell r="L271" t="str">
            <v>KL</v>
          </cell>
          <cell r="N271">
            <v>4</v>
          </cell>
          <cell r="O271" t="str">
            <v>OK</v>
          </cell>
          <cell r="P271">
            <v>2674000</v>
          </cell>
          <cell r="Q271">
            <v>10696000</v>
          </cell>
        </row>
        <row r="272">
          <cell r="C272" t="str">
            <v xml:space="preserve">  - Taksi </v>
          </cell>
          <cell r="E272">
            <v>2</v>
          </cell>
          <cell r="F272" t="str">
            <v>ORG</v>
          </cell>
          <cell r="G272" t="str">
            <v>x</v>
          </cell>
          <cell r="H272">
            <v>1</v>
          </cell>
          <cell r="I272" t="str">
            <v>KALI</v>
          </cell>
          <cell r="K272">
            <v>2</v>
          </cell>
          <cell r="L272" t="str">
            <v>KL</v>
          </cell>
          <cell r="N272">
            <v>4</v>
          </cell>
          <cell r="O272" t="str">
            <v>OK</v>
          </cell>
          <cell r="P272">
            <v>900000</v>
          </cell>
          <cell r="Q272">
            <v>3600000</v>
          </cell>
        </row>
        <row r="273">
          <cell r="C273" t="str">
            <v xml:space="preserve">  - Penginapan </v>
          </cell>
          <cell r="E273">
            <v>2</v>
          </cell>
          <cell r="F273" t="str">
            <v>ORG</v>
          </cell>
          <cell r="G273" t="str">
            <v>x</v>
          </cell>
          <cell r="H273">
            <v>2</v>
          </cell>
          <cell r="I273" t="str">
            <v>HARI</v>
          </cell>
          <cell r="K273">
            <v>2</v>
          </cell>
          <cell r="L273" t="str">
            <v>KL</v>
          </cell>
          <cell r="N273">
            <v>8</v>
          </cell>
          <cell r="O273" t="str">
            <v>OH</v>
          </cell>
          <cell r="P273">
            <v>664000</v>
          </cell>
          <cell r="Q273">
            <v>5312000</v>
          </cell>
        </row>
        <row r="274">
          <cell r="C274" t="str">
            <v xml:space="preserve">  - Uang Harian </v>
          </cell>
          <cell r="E274">
            <v>2</v>
          </cell>
          <cell r="F274" t="str">
            <v>ORG</v>
          </cell>
          <cell r="G274" t="str">
            <v>x</v>
          </cell>
          <cell r="H274">
            <v>3</v>
          </cell>
          <cell r="I274" t="str">
            <v>HARI</v>
          </cell>
          <cell r="K274">
            <v>2</v>
          </cell>
          <cell r="L274" t="str">
            <v>KL</v>
          </cell>
          <cell r="N274">
            <v>12</v>
          </cell>
          <cell r="O274" t="str">
            <v>OH</v>
          </cell>
          <cell r="P274">
            <v>410000</v>
          </cell>
          <cell r="Q274">
            <v>4920000</v>
          </cell>
        </row>
        <row r="275">
          <cell r="C275" t="str">
            <v xml:space="preserve">  - Jakarta - Bali </v>
          </cell>
          <cell r="E275">
            <v>2</v>
          </cell>
          <cell r="F275" t="str">
            <v>ORG</v>
          </cell>
          <cell r="G275" t="str">
            <v>x</v>
          </cell>
          <cell r="H275">
            <v>1</v>
          </cell>
          <cell r="I275" t="str">
            <v>KEG</v>
          </cell>
          <cell r="K275">
            <v>2</v>
          </cell>
          <cell r="L275" t="str">
            <v>KL</v>
          </cell>
          <cell r="N275">
            <v>4</v>
          </cell>
          <cell r="O275" t="str">
            <v>OK</v>
          </cell>
          <cell r="P275">
            <v>3262000</v>
          </cell>
          <cell r="Q275">
            <v>13048000</v>
          </cell>
        </row>
        <row r="276">
          <cell r="C276" t="str">
            <v xml:space="preserve">  - Taksi </v>
          </cell>
          <cell r="E276">
            <v>2</v>
          </cell>
          <cell r="F276" t="str">
            <v>ORG</v>
          </cell>
          <cell r="G276" t="str">
            <v>x</v>
          </cell>
          <cell r="H276">
            <v>1</v>
          </cell>
          <cell r="I276" t="str">
            <v>KALI</v>
          </cell>
          <cell r="K276">
            <v>2</v>
          </cell>
          <cell r="L276" t="str">
            <v>KL</v>
          </cell>
          <cell r="N276">
            <v>4</v>
          </cell>
          <cell r="O276" t="str">
            <v>OK</v>
          </cell>
          <cell r="P276">
            <v>830000</v>
          </cell>
          <cell r="Q276">
            <v>3320000</v>
          </cell>
        </row>
        <row r="277">
          <cell r="C277" t="str">
            <v xml:space="preserve">  - Penginapan </v>
          </cell>
          <cell r="E277">
            <v>2</v>
          </cell>
          <cell r="F277" t="str">
            <v>ORG</v>
          </cell>
          <cell r="G277" t="str">
            <v>x</v>
          </cell>
          <cell r="H277">
            <v>2</v>
          </cell>
          <cell r="I277" t="str">
            <v>HARI</v>
          </cell>
          <cell r="K277">
            <v>2</v>
          </cell>
          <cell r="L277" t="str">
            <v>KL</v>
          </cell>
          <cell r="N277">
            <v>8</v>
          </cell>
          <cell r="O277" t="str">
            <v>OH</v>
          </cell>
          <cell r="P277">
            <v>910000</v>
          </cell>
          <cell r="Q277">
            <v>7280000</v>
          </cell>
        </row>
        <row r="278">
          <cell r="C278" t="str">
            <v xml:space="preserve">  - Uang Harian </v>
          </cell>
          <cell r="E278">
            <v>2</v>
          </cell>
          <cell r="F278" t="str">
            <v>ORG</v>
          </cell>
          <cell r="G278" t="str">
            <v>x</v>
          </cell>
          <cell r="H278">
            <v>3</v>
          </cell>
          <cell r="I278" t="str">
            <v>HARI</v>
          </cell>
          <cell r="K278">
            <v>2</v>
          </cell>
          <cell r="L278" t="str">
            <v>KL</v>
          </cell>
          <cell r="N278">
            <v>12</v>
          </cell>
          <cell r="O278" t="str">
            <v>OH</v>
          </cell>
          <cell r="P278">
            <v>480000</v>
          </cell>
          <cell r="Q278">
            <v>5760000</v>
          </cell>
        </row>
        <row r="279">
          <cell r="C279" t="str">
            <v xml:space="preserve">  - Jakarta - NTB </v>
          </cell>
          <cell r="E279">
            <v>2</v>
          </cell>
          <cell r="F279" t="str">
            <v>ORG</v>
          </cell>
          <cell r="G279" t="str">
            <v>x</v>
          </cell>
          <cell r="H279">
            <v>1</v>
          </cell>
          <cell r="I279" t="str">
            <v>KEG</v>
          </cell>
          <cell r="K279">
            <v>2</v>
          </cell>
          <cell r="L279" t="str">
            <v>KL</v>
          </cell>
          <cell r="N279">
            <v>4</v>
          </cell>
          <cell r="O279" t="str">
            <v>OK</v>
          </cell>
          <cell r="P279">
            <v>3230000</v>
          </cell>
          <cell r="Q279">
            <v>12920000</v>
          </cell>
        </row>
        <row r="280">
          <cell r="C280" t="str">
            <v xml:space="preserve">  - Taksi </v>
          </cell>
          <cell r="E280">
            <v>2</v>
          </cell>
          <cell r="F280" t="str">
            <v>ORG</v>
          </cell>
          <cell r="G280" t="str">
            <v>x</v>
          </cell>
          <cell r="H280">
            <v>1</v>
          </cell>
          <cell r="I280" t="str">
            <v>KALI</v>
          </cell>
          <cell r="K280">
            <v>2</v>
          </cell>
          <cell r="L280" t="str">
            <v>KL</v>
          </cell>
          <cell r="N280">
            <v>4</v>
          </cell>
          <cell r="O280" t="str">
            <v>OK</v>
          </cell>
          <cell r="P280">
            <v>974000</v>
          </cell>
          <cell r="Q280">
            <v>3896000</v>
          </cell>
        </row>
        <row r="281">
          <cell r="C281" t="str">
            <v xml:space="preserve">  - Penginapan </v>
          </cell>
          <cell r="E281">
            <v>2</v>
          </cell>
          <cell r="F281" t="str">
            <v>ORG</v>
          </cell>
          <cell r="G281" t="str">
            <v>x</v>
          </cell>
          <cell r="H281">
            <v>2</v>
          </cell>
          <cell r="I281" t="str">
            <v>HARI</v>
          </cell>
          <cell r="K281">
            <v>2</v>
          </cell>
          <cell r="L281" t="str">
            <v>KL</v>
          </cell>
          <cell r="N281">
            <v>8</v>
          </cell>
          <cell r="O281" t="str">
            <v>OH</v>
          </cell>
          <cell r="P281">
            <v>580000</v>
          </cell>
          <cell r="Q281">
            <v>4640000</v>
          </cell>
        </row>
        <row r="282">
          <cell r="C282" t="str">
            <v xml:space="preserve">  - Uang Harian </v>
          </cell>
          <cell r="E282">
            <v>2</v>
          </cell>
          <cell r="F282" t="str">
            <v>ORG</v>
          </cell>
          <cell r="G282" t="str">
            <v>x</v>
          </cell>
          <cell r="H282">
            <v>3</v>
          </cell>
          <cell r="I282" t="str">
            <v>HARI</v>
          </cell>
          <cell r="K282">
            <v>2</v>
          </cell>
          <cell r="L282" t="str">
            <v>KL</v>
          </cell>
          <cell r="N282">
            <v>12</v>
          </cell>
          <cell r="O282" t="str">
            <v>OH</v>
          </cell>
          <cell r="P282">
            <v>440000</v>
          </cell>
          <cell r="Q282">
            <v>5280000</v>
          </cell>
        </row>
        <row r="283">
          <cell r="C283" t="str">
            <v xml:space="preserve">  - Jakarta - NTT </v>
          </cell>
          <cell r="E283">
            <v>2</v>
          </cell>
          <cell r="F283" t="str">
            <v>ORG</v>
          </cell>
          <cell r="G283" t="str">
            <v>x</v>
          </cell>
          <cell r="H283">
            <v>1</v>
          </cell>
          <cell r="I283" t="str">
            <v>KEG</v>
          </cell>
          <cell r="K283">
            <v>2</v>
          </cell>
          <cell r="L283" t="str">
            <v>KL</v>
          </cell>
          <cell r="N283">
            <v>4</v>
          </cell>
          <cell r="O283" t="str">
            <v>OK</v>
          </cell>
          <cell r="P283">
            <v>5081000</v>
          </cell>
          <cell r="Q283">
            <v>20324000</v>
          </cell>
        </row>
        <row r="284">
          <cell r="C284" t="str">
            <v xml:space="preserve">  - Taksi </v>
          </cell>
          <cell r="E284">
            <v>2</v>
          </cell>
          <cell r="F284" t="str">
            <v>ORG</v>
          </cell>
          <cell r="G284" t="str">
            <v>x</v>
          </cell>
          <cell r="H284">
            <v>1</v>
          </cell>
          <cell r="I284" t="str">
            <v>KALI</v>
          </cell>
          <cell r="K284">
            <v>2</v>
          </cell>
          <cell r="L284" t="str">
            <v>KL</v>
          </cell>
          <cell r="N284">
            <v>4</v>
          </cell>
          <cell r="O284" t="str">
            <v>OK</v>
          </cell>
          <cell r="P284">
            <v>728000</v>
          </cell>
          <cell r="Q284">
            <v>2912000</v>
          </cell>
        </row>
        <row r="285">
          <cell r="C285" t="str">
            <v xml:space="preserve">  - Penginapan </v>
          </cell>
          <cell r="E285">
            <v>2</v>
          </cell>
          <cell r="F285" t="str">
            <v>ORG</v>
          </cell>
          <cell r="G285" t="str">
            <v>x</v>
          </cell>
          <cell r="H285">
            <v>2</v>
          </cell>
          <cell r="I285" t="str">
            <v>HARI</v>
          </cell>
          <cell r="K285">
            <v>2</v>
          </cell>
          <cell r="L285" t="str">
            <v>KL</v>
          </cell>
          <cell r="N285">
            <v>8</v>
          </cell>
          <cell r="O285" t="str">
            <v>OH</v>
          </cell>
          <cell r="P285">
            <v>550000</v>
          </cell>
          <cell r="Q285">
            <v>4400000</v>
          </cell>
        </row>
        <row r="286">
          <cell r="C286" t="str">
            <v xml:space="preserve">  - Uang Harian </v>
          </cell>
          <cell r="E286">
            <v>2</v>
          </cell>
          <cell r="F286" t="str">
            <v>ORG</v>
          </cell>
          <cell r="G286" t="str">
            <v>x</v>
          </cell>
          <cell r="H286">
            <v>3</v>
          </cell>
          <cell r="I286" t="str">
            <v>HARI</v>
          </cell>
          <cell r="K286">
            <v>2</v>
          </cell>
          <cell r="L286" t="str">
            <v>KL</v>
          </cell>
          <cell r="N286">
            <v>12</v>
          </cell>
          <cell r="O286" t="str">
            <v>OH</v>
          </cell>
          <cell r="P286">
            <v>430000</v>
          </cell>
          <cell r="Q286">
            <v>5160000</v>
          </cell>
        </row>
        <row r="287">
          <cell r="C287" t="str">
            <v xml:space="preserve">  - Jakarta - Kalimantan Barat </v>
          </cell>
          <cell r="E287">
            <v>2</v>
          </cell>
          <cell r="F287" t="str">
            <v>ORG</v>
          </cell>
          <cell r="G287" t="str">
            <v>x</v>
          </cell>
          <cell r="H287">
            <v>1</v>
          </cell>
          <cell r="I287" t="str">
            <v>KEG</v>
          </cell>
          <cell r="K287">
            <v>2</v>
          </cell>
          <cell r="L287" t="str">
            <v>KL</v>
          </cell>
          <cell r="N287">
            <v>4</v>
          </cell>
          <cell r="O287" t="str">
            <v>OK</v>
          </cell>
          <cell r="P287">
            <v>2781000</v>
          </cell>
          <cell r="Q287">
            <v>11124000</v>
          </cell>
        </row>
        <row r="288">
          <cell r="C288" t="str">
            <v xml:space="preserve">  - Taksi </v>
          </cell>
          <cell r="E288">
            <v>2</v>
          </cell>
          <cell r="F288" t="str">
            <v>ORG</v>
          </cell>
          <cell r="G288" t="str">
            <v>x</v>
          </cell>
          <cell r="H288">
            <v>1</v>
          </cell>
          <cell r="I288" t="str">
            <v>KALI</v>
          </cell>
          <cell r="K288">
            <v>2</v>
          </cell>
          <cell r="L288" t="str">
            <v>KL</v>
          </cell>
          <cell r="N288">
            <v>4</v>
          </cell>
          <cell r="O288" t="str">
            <v>OK</v>
          </cell>
          <cell r="P288">
            <v>782000</v>
          </cell>
          <cell r="Q288">
            <v>3128000</v>
          </cell>
        </row>
        <row r="289">
          <cell r="C289" t="str">
            <v xml:space="preserve">  - Penginapan </v>
          </cell>
          <cell r="E289">
            <v>2</v>
          </cell>
          <cell r="F289" t="str">
            <v>ORG</v>
          </cell>
          <cell r="G289" t="str">
            <v>x</v>
          </cell>
          <cell r="H289">
            <v>2</v>
          </cell>
          <cell r="I289" t="str">
            <v>HARI</v>
          </cell>
          <cell r="K289">
            <v>2</v>
          </cell>
          <cell r="L289" t="str">
            <v>KL</v>
          </cell>
          <cell r="N289">
            <v>8</v>
          </cell>
          <cell r="O289" t="str">
            <v>OH</v>
          </cell>
          <cell r="P289">
            <v>538000</v>
          </cell>
          <cell r="Q289">
            <v>4304000</v>
          </cell>
        </row>
        <row r="290">
          <cell r="C290" t="str">
            <v xml:space="preserve">  - Uang Harian </v>
          </cell>
          <cell r="E290">
            <v>2</v>
          </cell>
          <cell r="F290" t="str">
            <v>ORG</v>
          </cell>
          <cell r="G290" t="str">
            <v>x</v>
          </cell>
          <cell r="H290">
            <v>3</v>
          </cell>
          <cell r="I290" t="str">
            <v>HARI</v>
          </cell>
          <cell r="K290">
            <v>2</v>
          </cell>
          <cell r="L290" t="str">
            <v>KL</v>
          </cell>
          <cell r="N290">
            <v>12</v>
          </cell>
          <cell r="O290" t="str">
            <v>OH</v>
          </cell>
          <cell r="P290">
            <v>380000</v>
          </cell>
          <cell r="Q290">
            <v>4560000</v>
          </cell>
        </row>
        <row r="291">
          <cell r="C291" t="str">
            <v xml:space="preserve">  - Jakarta - Kalimantan Tengah </v>
          </cell>
          <cell r="E291">
            <v>2</v>
          </cell>
          <cell r="F291" t="str">
            <v>ORG</v>
          </cell>
          <cell r="G291" t="str">
            <v>x</v>
          </cell>
          <cell r="H291">
            <v>1</v>
          </cell>
          <cell r="I291" t="str">
            <v>KEG</v>
          </cell>
          <cell r="K291">
            <v>2</v>
          </cell>
          <cell r="L291" t="str">
            <v>KL</v>
          </cell>
          <cell r="N291">
            <v>4</v>
          </cell>
          <cell r="O291" t="str">
            <v>OK</v>
          </cell>
          <cell r="P291">
            <v>2984000</v>
          </cell>
          <cell r="Q291">
            <v>11936000</v>
          </cell>
        </row>
        <row r="292">
          <cell r="C292" t="str">
            <v xml:space="preserve">  - Taksi </v>
          </cell>
          <cell r="E292">
            <v>2</v>
          </cell>
          <cell r="F292" t="str">
            <v>ORG</v>
          </cell>
          <cell r="G292" t="str">
            <v>x</v>
          </cell>
          <cell r="H292">
            <v>1</v>
          </cell>
          <cell r="I292" t="str">
            <v>KALI</v>
          </cell>
          <cell r="K292">
            <v>2</v>
          </cell>
          <cell r="L292" t="str">
            <v>KL</v>
          </cell>
          <cell r="N292">
            <v>4</v>
          </cell>
          <cell r="O292" t="str">
            <v>OK</v>
          </cell>
          <cell r="P292">
            <v>734000</v>
          </cell>
          <cell r="Q292">
            <v>2936000</v>
          </cell>
        </row>
        <row r="293">
          <cell r="C293" t="str">
            <v xml:space="preserve">  - Penginapan </v>
          </cell>
          <cell r="E293">
            <v>2</v>
          </cell>
          <cell r="F293" t="str">
            <v>ORG</v>
          </cell>
          <cell r="G293" t="str">
            <v>x</v>
          </cell>
          <cell r="H293">
            <v>2</v>
          </cell>
          <cell r="I293" t="str">
            <v>HARI</v>
          </cell>
          <cell r="K293">
            <v>2</v>
          </cell>
          <cell r="L293" t="str">
            <v>KL</v>
          </cell>
          <cell r="N293">
            <v>8</v>
          </cell>
          <cell r="O293" t="str">
            <v>OH</v>
          </cell>
          <cell r="P293">
            <v>659000</v>
          </cell>
          <cell r="Q293">
            <v>5272000</v>
          </cell>
        </row>
        <row r="294">
          <cell r="C294" t="str">
            <v xml:space="preserve">  - Uang Harian </v>
          </cell>
          <cell r="E294">
            <v>2</v>
          </cell>
          <cell r="F294" t="str">
            <v>ORG</v>
          </cell>
          <cell r="G294" t="str">
            <v>x</v>
          </cell>
          <cell r="H294">
            <v>3</v>
          </cell>
          <cell r="I294" t="str">
            <v>HARI</v>
          </cell>
          <cell r="K294">
            <v>2</v>
          </cell>
          <cell r="L294" t="str">
            <v>KL</v>
          </cell>
          <cell r="N294">
            <v>12</v>
          </cell>
          <cell r="O294" t="str">
            <v>OH</v>
          </cell>
          <cell r="P294">
            <v>360000</v>
          </cell>
          <cell r="Q294">
            <v>4320000</v>
          </cell>
        </row>
        <row r="295">
          <cell r="C295" t="str">
            <v xml:space="preserve">  - Jakarta - Kalimantan Selatan </v>
          </cell>
          <cell r="E295">
            <v>2</v>
          </cell>
          <cell r="F295" t="str">
            <v>ORG</v>
          </cell>
          <cell r="G295" t="str">
            <v>x</v>
          </cell>
          <cell r="H295">
            <v>1</v>
          </cell>
          <cell r="I295" t="str">
            <v>KEG</v>
          </cell>
          <cell r="K295">
            <v>2</v>
          </cell>
          <cell r="L295" t="str">
            <v>KL</v>
          </cell>
          <cell r="N295">
            <v>4</v>
          </cell>
          <cell r="O295" t="str">
            <v>OK</v>
          </cell>
          <cell r="P295">
            <v>2995000</v>
          </cell>
          <cell r="Q295">
            <v>11980000</v>
          </cell>
        </row>
        <row r="296">
          <cell r="C296" t="str">
            <v xml:space="preserve">  - Taksi </v>
          </cell>
          <cell r="E296">
            <v>2</v>
          </cell>
          <cell r="F296" t="str">
            <v>ORG</v>
          </cell>
          <cell r="G296" t="str">
            <v>x</v>
          </cell>
          <cell r="H296">
            <v>1</v>
          </cell>
          <cell r="I296" t="str">
            <v>KALI</v>
          </cell>
          <cell r="K296">
            <v>2</v>
          </cell>
          <cell r="L296" t="str">
            <v>KL</v>
          </cell>
          <cell r="N296">
            <v>4</v>
          </cell>
          <cell r="O296" t="str">
            <v>OK</v>
          </cell>
          <cell r="P296">
            <v>812000</v>
          </cell>
          <cell r="Q296">
            <v>3248000</v>
          </cell>
        </row>
        <row r="297">
          <cell r="C297" t="str">
            <v xml:space="preserve">  - Penginapan </v>
          </cell>
          <cell r="E297">
            <v>2</v>
          </cell>
          <cell r="F297" t="str">
            <v>ORG</v>
          </cell>
          <cell r="G297" t="str">
            <v>x</v>
          </cell>
          <cell r="H297">
            <v>2</v>
          </cell>
          <cell r="I297" t="str">
            <v>HARI</v>
          </cell>
          <cell r="K297">
            <v>2</v>
          </cell>
          <cell r="L297" t="str">
            <v>KL</v>
          </cell>
          <cell r="N297">
            <v>8</v>
          </cell>
          <cell r="O297" t="str">
            <v>OH</v>
          </cell>
          <cell r="P297">
            <v>540000</v>
          </cell>
          <cell r="Q297">
            <v>4320000</v>
          </cell>
        </row>
        <row r="298">
          <cell r="C298" t="str">
            <v xml:space="preserve">  - Uang Harian </v>
          </cell>
          <cell r="E298">
            <v>2</v>
          </cell>
          <cell r="F298" t="str">
            <v>ORG</v>
          </cell>
          <cell r="G298" t="str">
            <v>x</v>
          </cell>
          <cell r="H298">
            <v>3</v>
          </cell>
          <cell r="I298" t="str">
            <v>HARI</v>
          </cell>
          <cell r="K298">
            <v>2</v>
          </cell>
          <cell r="L298" t="str">
            <v>KL</v>
          </cell>
          <cell r="N298">
            <v>12</v>
          </cell>
          <cell r="O298" t="str">
            <v>OH</v>
          </cell>
          <cell r="P298">
            <v>380000</v>
          </cell>
          <cell r="Q298">
            <v>4560000</v>
          </cell>
        </row>
        <row r="299">
          <cell r="C299" t="str">
            <v xml:space="preserve">  - Jakarta - Kalimantan Timur </v>
          </cell>
          <cell r="E299">
            <v>2</v>
          </cell>
          <cell r="F299" t="str">
            <v>ORG</v>
          </cell>
          <cell r="G299" t="str">
            <v>x</v>
          </cell>
          <cell r="H299">
            <v>1</v>
          </cell>
          <cell r="I299" t="str">
            <v>KEG</v>
          </cell>
          <cell r="K299">
            <v>2</v>
          </cell>
          <cell r="L299" t="str">
            <v>KL</v>
          </cell>
          <cell r="N299">
            <v>4</v>
          </cell>
          <cell r="O299" t="str">
            <v>OK</v>
          </cell>
          <cell r="P299">
            <v>3797000</v>
          </cell>
          <cell r="Q299">
            <v>15188000</v>
          </cell>
        </row>
        <row r="300">
          <cell r="C300" t="str">
            <v xml:space="preserve">  - Taksi </v>
          </cell>
          <cell r="E300">
            <v>2</v>
          </cell>
          <cell r="F300" t="str">
            <v>ORG</v>
          </cell>
          <cell r="G300" t="str">
            <v>x</v>
          </cell>
          <cell r="H300">
            <v>1</v>
          </cell>
          <cell r="I300" t="str">
            <v>KALI</v>
          </cell>
          <cell r="K300">
            <v>2</v>
          </cell>
          <cell r="L300" t="str">
            <v>KL</v>
          </cell>
          <cell r="N300">
            <v>4</v>
          </cell>
          <cell r="O300" t="str">
            <v>OK</v>
          </cell>
          <cell r="P300">
            <v>1412000</v>
          </cell>
          <cell r="Q300">
            <v>5648000</v>
          </cell>
        </row>
        <row r="301">
          <cell r="C301" t="str">
            <v xml:space="preserve">  - Penginapan </v>
          </cell>
          <cell r="E301">
            <v>2</v>
          </cell>
          <cell r="F301" t="str">
            <v>ORG</v>
          </cell>
          <cell r="G301" t="str">
            <v>x</v>
          </cell>
          <cell r="H301">
            <v>2</v>
          </cell>
          <cell r="I301" t="str">
            <v>HARI</v>
          </cell>
          <cell r="K301">
            <v>2</v>
          </cell>
          <cell r="L301" t="str">
            <v>KL</v>
          </cell>
          <cell r="N301">
            <v>8</v>
          </cell>
          <cell r="O301" t="str">
            <v>OH</v>
          </cell>
          <cell r="P301">
            <v>804000</v>
          </cell>
          <cell r="Q301">
            <v>6432000</v>
          </cell>
        </row>
        <row r="302">
          <cell r="C302" t="str">
            <v xml:space="preserve">  - Uang Harian </v>
          </cell>
          <cell r="E302">
            <v>2</v>
          </cell>
          <cell r="F302" t="str">
            <v>ORG</v>
          </cell>
          <cell r="G302" t="str">
            <v>x</v>
          </cell>
          <cell r="H302">
            <v>3</v>
          </cell>
          <cell r="I302" t="str">
            <v>HARI</v>
          </cell>
          <cell r="K302">
            <v>2</v>
          </cell>
          <cell r="L302" t="str">
            <v>KL</v>
          </cell>
          <cell r="N302">
            <v>12</v>
          </cell>
          <cell r="O302" t="str">
            <v>OH</v>
          </cell>
          <cell r="P302">
            <v>430000</v>
          </cell>
          <cell r="Q302">
            <v>5160000</v>
          </cell>
        </row>
        <row r="303">
          <cell r="C303" t="str">
            <v xml:space="preserve">  - Jakarta - Sulawesi Utara </v>
          </cell>
          <cell r="E303">
            <v>2</v>
          </cell>
          <cell r="F303" t="str">
            <v>ORG</v>
          </cell>
          <cell r="G303" t="str">
            <v>x</v>
          </cell>
          <cell r="H303">
            <v>1</v>
          </cell>
          <cell r="I303" t="str">
            <v>KEG</v>
          </cell>
          <cell r="K303">
            <v>2</v>
          </cell>
          <cell r="L303" t="str">
            <v>KL</v>
          </cell>
          <cell r="N303">
            <v>4</v>
          </cell>
          <cell r="O303" t="str">
            <v>OK</v>
          </cell>
          <cell r="P303">
            <v>5102000</v>
          </cell>
          <cell r="Q303">
            <v>20408000</v>
          </cell>
        </row>
        <row r="304">
          <cell r="C304" t="str">
            <v xml:space="preserve">  - Taksi </v>
          </cell>
          <cell r="E304">
            <v>2</v>
          </cell>
          <cell r="F304" t="str">
            <v>ORG</v>
          </cell>
          <cell r="G304" t="str">
            <v>x</v>
          </cell>
          <cell r="H304">
            <v>1</v>
          </cell>
          <cell r="I304" t="str">
            <v>KALI</v>
          </cell>
          <cell r="K304">
            <v>2</v>
          </cell>
          <cell r="L304" t="str">
            <v>KL</v>
          </cell>
          <cell r="N304">
            <v>4</v>
          </cell>
          <cell r="O304" t="str">
            <v>OK</v>
          </cell>
          <cell r="P304">
            <v>788000</v>
          </cell>
          <cell r="Q304">
            <v>3152000</v>
          </cell>
        </row>
        <row r="305">
          <cell r="C305" t="str">
            <v xml:space="preserve">  - Penginapan </v>
          </cell>
          <cell r="E305">
            <v>2</v>
          </cell>
          <cell r="F305" t="str">
            <v>ORG</v>
          </cell>
          <cell r="G305" t="str">
            <v>x</v>
          </cell>
          <cell r="H305">
            <v>2</v>
          </cell>
          <cell r="I305" t="str">
            <v>HARI</v>
          </cell>
          <cell r="K305">
            <v>2</v>
          </cell>
          <cell r="L305" t="str">
            <v>KL</v>
          </cell>
          <cell r="N305">
            <v>8</v>
          </cell>
          <cell r="O305" t="str">
            <v>OH</v>
          </cell>
          <cell r="P305">
            <v>782000</v>
          </cell>
          <cell r="Q305">
            <v>6256000</v>
          </cell>
        </row>
        <row r="306">
          <cell r="C306" t="str">
            <v xml:space="preserve">  - Uang Harian </v>
          </cell>
          <cell r="E306">
            <v>2</v>
          </cell>
          <cell r="F306" t="str">
            <v>ORG</v>
          </cell>
          <cell r="G306" t="str">
            <v>x</v>
          </cell>
          <cell r="H306">
            <v>3</v>
          </cell>
          <cell r="I306" t="str">
            <v>HARI</v>
          </cell>
          <cell r="K306">
            <v>2</v>
          </cell>
          <cell r="L306" t="str">
            <v>KL</v>
          </cell>
          <cell r="N306">
            <v>12</v>
          </cell>
          <cell r="O306" t="str">
            <v>OH</v>
          </cell>
          <cell r="P306">
            <v>370000</v>
          </cell>
          <cell r="Q306">
            <v>4440000</v>
          </cell>
        </row>
        <row r="307">
          <cell r="C307" t="str">
            <v xml:space="preserve">  - Jakarta - Sulawesi tengah </v>
          </cell>
          <cell r="E307">
            <v>2</v>
          </cell>
          <cell r="F307" t="str">
            <v>ORG</v>
          </cell>
          <cell r="G307" t="str">
            <v>x</v>
          </cell>
          <cell r="H307">
            <v>1</v>
          </cell>
          <cell r="I307" t="str">
            <v>KEG</v>
          </cell>
          <cell r="K307">
            <v>2</v>
          </cell>
          <cell r="L307" t="str">
            <v>KL</v>
          </cell>
          <cell r="N307">
            <v>4</v>
          </cell>
          <cell r="O307" t="str">
            <v>OK</v>
          </cell>
          <cell r="P307">
            <v>5113000</v>
          </cell>
          <cell r="Q307">
            <v>20452000</v>
          </cell>
        </row>
        <row r="308">
          <cell r="C308" t="str">
            <v xml:space="preserve">  - Taksi </v>
          </cell>
          <cell r="E308">
            <v>2</v>
          </cell>
          <cell r="F308" t="str">
            <v>ORG</v>
          </cell>
          <cell r="G308" t="str">
            <v>x</v>
          </cell>
          <cell r="H308">
            <v>1</v>
          </cell>
          <cell r="I308" t="str">
            <v>KALI</v>
          </cell>
          <cell r="K308">
            <v>2</v>
          </cell>
          <cell r="L308" t="str">
            <v>KL</v>
          </cell>
          <cell r="N308">
            <v>4</v>
          </cell>
          <cell r="O308" t="str">
            <v>OK</v>
          </cell>
          <cell r="P308">
            <v>842000</v>
          </cell>
          <cell r="Q308">
            <v>3368000</v>
          </cell>
        </row>
        <row r="309">
          <cell r="C309" t="str">
            <v xml:space="preserve">  - Penginapan </v>
          </cell>
          <cell r="E309">
            <v>2</v>
          </cell>
          <cell r="F309" t="str">
            <v>ORG</v>
          </cell>
          <cell r="G309" t="str">
            <v>x</v>
          </cell>
          <cell r="H309">
            <v>2</v>
          </cell>
          <cell r="I309" t="str">
            <v>HARI</v>
          </cell>
          <cell r="K309">
            <v>2</v>
          </cell>
          <cell r="L309" t="str">
            <v>KL</v>
          </cell>
          <cell r="N309">
            <v>8</v>
          </cell>
          <cell r="O309" t="str">
            <v>OH</v>
          </cell>
          <cell r="P309">
            <v>951000</v>
          </cell>
          <cell r="Q309">
            <v>7608000</v>
          </cell>
        </row>
        <row r="310">
          <cell r="C310" t="str">
            <v xml:space="preserve">  - Uang Harian </v>
          </cell>
          <cell r="E310">
            <v>2</v>
          </cell>
          <cell r="F310" t="str">
            <v>ORG</v>
          </cell>
          <cell r="G310" t="str">
            <v>x</v>
          </cell>
          <cell r="H310">
            <v>3</v>
          </cell>
          <cell r="I310" t="str">
            <v>HARI</v>
          </cell>
          <cell r="K310">
            <v>2</v>
          </cell>
          <cell r="L310" t="str">
            <v>KL</v>
          </cell>
          <cell r="N310">
            <v>12</v>
          </cell>
          <cell r="O310" t="str">
            <v>OH</v>
          </cell>
          <cell r="P310">
            <v>370000</v>
          </cell>
          <cell r="Q310">
            <v>4440000</v>
          </cell>
        </row>
        <row r="311">
          <cell r="C311" t="str">
            <v xml:space="preserve">  - Jakarta - Sulawesi Selatan </v>
          </cell>
          <cell r="E311">
            <v>2</v>
          </cell>
          <cell r="F311" t="str">
            <v>ORG</v>
          </cell>
          <cell r="G311" t="str">
            <v>x</v>
          </cell>
          <cell r="H311">
            <v>1</v>
          </cell>
          <cell r="I311" t="str">
            <v>KEG</v>
          </cell>
          <cell r="K311">
            <v>2</v>
          </cell>
          <cell r="L311" t="str">
            <v>KL</v>
          </cell>
          <cell r="N311">
            <v>4</v>
          </cell>
          <cell r="O311" t="str">
            <v>OK</v>
          </cell>
          <cell r="P311">
            <v>3829000</v>
          </cell>
          <cell r="Q311">
            <v>15316000</v>
          </cell>
        </row>
        <row r="312">
          <cell r="C312" t="str">
            <v xml:space="preserve">  - Taksi </v>
          </cell>
          <cell r="E312">
            <v>2</v>
          </cell>
          <cell r="F312" t="str">
            <v>ORG</v>
          </cell>
          <cell r="G312" t="str">
            <v>x</v>
          </cell>
          <cell r="H312">
            <v>1</v>
          </cell>
          <cell r="I312" t="str">
            <v>KALI</v>
          </cell>
          <cell r="K312">
            <v>2</v>
          </cell>
          <cell r="L312" t="str">
            <v>KL</v>
          </cell>
          <cell r="N312">
            <v>4</v>
          </cell>
          <cell r="O312" t="str">
            <v>OK</v>
          </cell>
          <cell r="P312">
            <v>802000</v>
          </cell>
          <cell r="Q312">
            <v>3208000</v>
          </cell>
        </row>
        <row r="313">
          <cell r="C313" t="str">
            <v xml:space="preserve">  - Penginapan </v>
          </cell>
          <cell r="E313">
            <v>2</v>
          </cell>
          <cell r="F313" t="str">
            <v>ORG</v>
          </cell>
          <cell r="G313" t="str">
            <v>x</v>
          </cell>
          <cell r="H313">
            <v>2</v>
          </cell>
          <cell r="I313" t="str">
            <v>HARI</v>
          </cell>
          <cell r="K313">
            <v>2</v>
          </cell>
          <cell r="L313" t="str">
            <v>KL</v>
          </cell>
          <cell r="N313">
            <v>8</v>
          </cell>
          <cell r="O313" t="str">
            <v>OH</v>
          </cell>
          <cell r="P313">
            <v>665000</v>
          </cell>
          <cell r="Q313">
            <v>5320000</v>
          </cell>
        </row>
        <row r="314">
          <cell r="C314" t="str">
            <v xml:space="preserve">  - Uang Harian </v>
          </cell>
          <cell r="E314">
            <v>2</v>
          </cell>
          <cell r="F314" t="str">
            <v>ORG</v>
          </cell>
          <cell r="G314" t="str">
            <v>x</v>
          </cell>
          <cell r="H314">
            <v>3</v>
          </cell>
          <cell r="I314" t="str">
            <v>HARI</v>
          </cell>
          <cell r="K314">
            <v>2</v>
          </cell>
          <cell r="L314" t="str">
            <v>KL</v>
          </cell>
          <cell r="N314">
            <v>12</v>
          </cell>
          <cell r="O314" t="str">
            <v>OH</v>
          </cell>
          <cell r="P314">
            <v>430000</v>
          </cell>
          <cell r="Q314">
            <v>5160000</v>
          </cell>
        </row>
        <row r="315">
          <cell r="C315" t="str">
            <v xml:space="preserve">  - Jakarta - Sulawesi tenggara </v>
          </cell>
          <cell r="E315">
            <v>2</v>
          </cell>
          <cell r="F315" t="str">
            <v>ORG</v>
          </cell>
          <cell r="G315" t="str">
            <v>x</v>
          </cell>
          <cell r="H315">
            <v>1</v>
          </cell>
          <cell r="I315" t="str">
            <v>KEG</v>
          </cell>
          <cell r="K315">
            <v>2</v>
          </cell>
          <cell r="L315" t="str">
            <v>KL</v>
          </cell>
          <cell r="N315">
            <v>4</v>
          </cell>
          <cell r="O315" t="str">
            <v>OK</v>
          </cell>
          <cell r="P315">
            <v>4182000</v>
          </cell>
          <cell r="Q315">
            <v>16728000</v>
          </cell>
        </row>
        <row r="316">
          <cell r="C316" t="str">
            <v xml:space="preserve">  - Taksi </v>
          </cell>
          <cell r="E316">
            <v>2</v>
          </cell>
          <cell r="F316" t="str">
            <v>ORG</v>
          </cell>
          <cell r="G316" t="str">
            <v>x</v>
          </cell>
          <cell r="H316">
            <v>1</v>
          </cell>
          <cell r="I316" t="str">
            <v>KALI</v>
          </cell>
          <cell r="K316">
            <v>2</v>
          </cell>
          <cell r="L316" t="str">
            <v>KL</v>
          </cell>
          <cell r="N316">
            <v>4</v>
          </cell>
          <cell r="O316" t="str">
            <v>OK</v>
          </cell>
          <cell r="P316">
            <v>854000</v>
          </cell>
          <cell r="Q316">
            <v>3416000</v>
          </cell>
        </row>
        <row r="317">
          <cell r="C317" t="str">
            <v xml:space="preserve">  - Penginapan </v>
          </cell>
          <cell r="E317">
            <v>2</v>
          </cell>
          <cell r="F317" t="str">
            <v>ORG</v>
          </cell>
          <cell r="G317" t="str">
            <v>x</v>
          </cell>
          <cell r="H317">
            <v>2</v>
          </cell>
          <cell r="I317" t="str">
            <v>HARI</v>
          </cell>
          <cell r="K317">
            <v>2</v>
          </cell>
          <cell r="L317" t="str">
            <v>KL</v>
          </cell>
          <cell r="N317">
            <v>8</v>
          </cell>
          <cell r="O317" t="str">
            <v>OH</v>
          </cell>
          <cell r="P317">
            <v>786000</v>
          </cell>
          <cell r="Q317">
            <v>6288000</v>
          </cell>
        </row>
        <row r="318">
          <cell r="C318" t="str">
            <v xml:space="preserve">  - Uang Harian </v>
          </cell>
          <cell r="E318">
            <v>2</v>
          </cell>
          <cell r="F318" t="str">
            <v>ORG</v>
          </cell>
          <cell r="G318" t="str">
            <v>x</v>
          </cell>
          <cell r="H318">
            <v>3</v>
          </cell>
          <cell r="I318" t="str">
            <v>HARI</v>
          </cell>
          <cell r="K318">
            <v>2</v>
          </cell>
          <cell r="L318" t="str">
            <v>KL</v>
          </cell>
          <cell r="N318">
            <v>12</v>
          </cell>
          <cell r="O318" t="str">
            <v>OH</v>
          </cell>
          <cell r="P318">
            <v>380000</v>
          </cell>
          <cell r="Q318">
            <v>4560000</v>
          </cell>
        </row>
        <row r="319">
          <cell r="C319" t="str">
            <v xml:space="preserve">  - Jakarta - Maluku </v>
          </cell>
          <cell r="E319">
            <v>2</v>
          </cell>
          <cell r="F319" t="str">
            <v>ORG</v>
          </cell>
          <cell r="G319" t="str">
            <v>x</v>
          </cell>
          <cell r="H319">
            <v>1</v>
          </cell>
          <cell r="I319" t="str">
            <v>KEG</v>
          </cell>
          <cell r="K319">
            <v>2</v>
          </cell>
          <cell r="L319" t="str">
            <v>KL</v>
          </cell>
          <cell r="N319">
            <v>4</v>
          </cell>
          <cell r="O319" t="str">
            <v>OK</v>
          </cell>
          <cell r="P319">
            <v>7081000</v>
          </cell>
          <cell r="Q319">
            <v>28324000</v>
          </cell>
        </row>
        <row r="320">
          <cell r="C320" t="str">
            <v xml:space="preserve">  - Taksi </v>
          </cell>
          <cell r="E320">
            <v>2</v>
          </cell>
          <cell r="F320" t="str">
            <v>ORG</v>
          </cell>
          <cell r="G320" t="str">
            <v>x</v>
          </cell>
          <cell r="H320">
            <v>1</v>
          </cell>
          <cell r="I320" t="str">
            <v>KALI</v>
          </cell>
          <cell r="K320">
            <v>2</v>
          </cell>
          <cell r="L320" t="str">
            <v>KL</v>
          </cell>
          <cell r="N320">
            <v>4</v>
          </cell>
          <cell r="O320" t="str">
            <v>OK</v>
          </cell>
          <cell r="P320">
            <v>992000</v>
          </cell>
          <cell r="Q320">
            <v>3968000</v>
          </cell>
        </row>
        <row r="321">
          <cell r="C321" t="str">
            <v xml:space="preserve">  - Penginapan </v>
          </cell>
          <cell r="E321">
            <v>2</v>
          </cell>
          <cell r="F321" t="str">
            <v>ORG</v>
          </cell>
          <cell r="G321" t="str">
            <v>x</v>
          </cell>
          <cell r="H321">
            <v>2</v>
          </cell>
          <cell r="I321" t="str">
            <v>HARI</v>
          </cell>
          <cell r="K321">
            <v>2</v>
          </cell>
          <cell r="L321" t="str">
            <v>KL</v>
          </cell>
          <cell r="N321">
            <v>8</v>
          </cell>
          <cell r="O321" t="str">
            <v>OH</v>
          </cell>
          <cell r="P321">
            <v>667000</v>
          </cell>
          <cell r="Q321">
            <v>5336000</v>
          </cell>
        </row>
        <row r="322">
          <cell r="C322" t="str">
            <v xml:space="preserve">  - Uang Harian </v>
          </cell>
          <cell r="E322">
            <v>2</v>
          </cell>
          <cell r="F322" t="str">
            <v>ORG</v>
          </cell>
          <cell r="G322" t="str">
            <v>x</v>
          </cell>
          <cell r="H322">
            <v>3</v>
          </cell>
          <cell r="I322" t="str">
            <v>HARI</v>
          </cell>
          <cell r="K322">
            <v>2</v>
          </cell>
          <cell r="L322" t="str">
            <v>KL</v>
          </cell>
          <cell r="N322">
            <v>12</v>
          </cell>
          <cell r="O322" t="str">
            <v>OH</v>
          </cell>
          <cell r="P322">
            <v>380000</v>
          </cell>
          <cell r="Q322">
            <v>4560000</v>
          </cell>
        </row>
        <row r="323">
          <cell r="C323" t="str">
            <v xml:space="preserve">  - Jakarta - Papua </v>
          </cell>
          <cell r="E323">
            <v>2</v>
          </cell>
          <cell r="F323" t="str">
            <v>ORG</v>
          </cell>
          <cell r="G323" t="str">
            <v>x</v>
          </cell>
          <cell r="H323">
            <v>1</v>
          </cell>
          <cell r="I323" t="str">
            <v>KEG</v>
          </cell>
          <cell r="K323">
            <v>2</v>
          </cell>
          <cell r="L323" t="str">
            <v>KL</v>
          </cell>
          <cell r="N323">
            <v>4</v>
          </cell>
          <cell r="O323" t="str">
            <v>OK</v>
          </cell>
          <cell r="P323">
            <v>8193000</v>
          </cell>
          <cell r="Q323">
            <v>32772000</v>
          </cell>
        </row>
        <row r="324">
          <cell r="C324" t="str">
            <v xml:space="preserve">  - Taksi </v>
          </cell>
          <cell r="E324">
            <v>2</v>
          </cell>
          <cell r="F324" t="str">
            <v>ORG</v>
          </cell>
          <cell r="G324" t="str">
            <v>x</v>
          </cell>
          <cell r="H324">
            <v>1</v>
          </cell>
          <cell r="I324" t="str">
            <v>KALI</v>
          </cell>
          <cell r="K324">
            <v>2</v>
          </cell>
          <cell r="L324" t="str">
            <v>KL</v>
          </cell>
          <cell r="N324">
            <v>4</v>
          </cell>
          <cell r="O324" t="str">
            <v>OK</v>
          </cell>
          <cell r="P324">
            <v>1374000</v>
          </cell>
          <cell r="Q324">
            <v>5496000</v>
          </cell>
        </row>
        <row r="325">
          <cell r="C325" t="str">
            <v xml:space="preserve">  - Penginapan </v>
          </cell>
          <cell r="E325">
            <v>2</v>
          </cell>
          <cell r="F325" t="str">
            <v>ORG</v>
          </cell>
          <cell r="G325" t="str">
            <v>x</v>
          </cell>
          <cell r="H325">
            <v>2</v>
          </cell>
          <cell r="I325" t="str">
            <v>HARI</v>
          </cell>
          <cell r="K325">
            <v>2</v>
          </cell>
          <cell r="L325" t="str">
            <v>KL</v>
          </cell>
          <cell r="N325">
            <v>8</v>
          </cell>
          <cell r="O325" t="str">
            <v>OH</v>
          </cell>
          <cell r="P325">
            <v>829000</v>
          </cell>
          <cell r="Q325">
            <v>6632000</v>
          </cell>
        </row>
        <row r="326">
          <cell r="C326" t="str">
            <v xml:space="preserve">  - Uang Harian </v>
          </cell>
          <cell r="E326">
            <v>2</v>
          </cell>
          <cell r="F326" t="str">
            <v>ORG</v>
          </cell>
          <cell r="G326" t="str">
            <v>x</v>
          </cell>
          <cell r="H326">
            <v>3</v>
          </cell>
          <cell r="I326" t="str">
            <v>HARI</v>
          </cell>
          <cell r="K326">
            <v>2</v>
          </cell>
          <cell r="L326" t="str">
            <v>KL</v>
          </cell>
          <cell r="N326">
            <v>12</v>
          </cell>
          <cell r="O326" t="str">
            <v>OH</v>
          </cell>
          <cell r="P326">
            <v>580000</v>
          </cell>
          <cell r="Q326">
            <v>6960000</v>
          </cell>
        </row>
        <row r="327">
          <cell r="C327" t="str">
            <v xml:space="preserve">  - Jakarta - Maluku Utara </v>
          </cell>
          <cell r="E327">
            <v>2</v>
          </cell>
          <cell r="F327" t="str">
            <v>ORG</v>
          </cell>
          <cell r="G327" t="str">
            <v>x</v>
          </cell>
          <cell r="H327">
            <v>1</v>
          </cell>
          <cell r="I327" t="str">
            <v>KEG</v>
          </cell>
          <cell r="K327">
            <v>2</v>
          </cell>
          <cell r="L327" t="str">
            <v>KL</v>
          </cell>
          <cell r="N327">
            <v>4</v>
          </cell>
          <cell r="O327" t="str">
            <v>OK</v>
          </cell>
          <cell r="P327">
            <v>6664000</v>
          </cell>
          <cell r="Q327">
            <v>26656000</v>
          </cell>
        </row>
        <row r="328">
          <cell r="C328" t="str">
            <v xml:space="preserve">  - Taksi </v>
          </cell>
          <cell r="E328">
            <v>2</v>
          </cell>
          <cell r="F328" t="str">
            <v>ORG</v>
          </cell>
          <cell r="G328" t="str">
            <v>x</v>
          </cell>
          <cell r="H328">
            <v>1</v>
          </cell>
          <cell r="I328" t="str">
            <v>KALI</v>
          </cell>
          <cell r="K328">
            <v>2</v>
          </cell>
          <cell r="L328" t="str">
            <v>KL</v>
          </cell>
          <cell r="N328">
            <v>4</v>
          </cell>
          <cell r="O328" t="str">
            <v>OK</v>
          </cell>
          <cell r="P328">
            <v>942000</v>
          </cell>
          <cell r="Q328">
            <v>3768000</v>
          </cell>
        </row>
        <row r="329">
          <cell r="C329" t="str">
            <v xml:space="preserve">  - Penginapan </v>
          </cell>
          <cell r="E329">
            <v>2</v>
          </cell>
          <cell r="F329" t="str">
            <v>ORG</v>
          </cell>
          <cell r="G329" t="str">
            <v>x</v>
          </cell>
          <cell r="H329">
            <v>2</v>
          </cell>
          <cell r="I329" t="str">
            <v>HARI</v>
          </cell>
          <cell r="K329">
            <v>2</v>
          </cell>
          <cell r="L329" t="str">
            <v>KL</v>
          </cell>
          <cell r="N329">
            <v>8</v>
          </cell>
          <cell r="O329" t="str">
            <v>OH</v>
          </cell>
          <cell r="P329">
            <v>480000</v>
          </cell>
          <cell r="Q329">
            <v>3840000</v>
          </cell>
        </row>
        <row r="330">
          <cell r="C330" t="str">
            <v xml:space="preserve">  - Uang Harian </v>
          </cell>
          <cell r="E330">
            <v>2</v>
          </cell>
          <cell r="F330" t="str">
            <v>ORG</v>
          </cell>
          <cell r="G330" t="str">
            <v>x</v>
          </cell>
          <cell r="H330">
            <v>3</v>
          </cell>
          <cell r="I330" t="str">
            <v>HARI</v>
          </cell>
          <cell r="K330">
            <v>2</v>
          </cell>
          <cell r="L330" t="str">
            <v>KL</v>
          </cell>
          <cell r="N330">
            <v>12</v>
          </cell>
          <cell r="O330" t="str">
            <v>OH</v>
          </cell>
          <cell r="P330">
            <v>430000</v>
          </cell>
          <cell r="Q330">
            <v>5160000</v>
          </cell>
        </row>
        <row r="331">
          <cell r="C331" t="str">
            <v xml:space="preserve">  - Jakarta - Kalimantan Tengah </v>
          </cell>
          <cell r="E331">
            <v>2</v>
          </cell>
          <cell r="F331" t="str">
            <v>ORG</v>
          </cell>
          <cell r="G331" t="str">
            <v>x</v>
          </cell>
          <cell r="H331">
            <v>1</v>
          </cell>
          <cell r="I331" t="str">
            <v>KEG</v>
          </cell>
          <cell r="K331">
            <v>2</v>
          </cell>
          <cell r="L331" t="str">
            <v>KL</v>
          </cell>
          <cell r="N331">
            <v>4</v>
          </cell>
          <cell r="O331" t="str">
            <v>OK</v>
          </cell>
          <cell r="P331">
            <v>3944000</v>
          </cell>
          <cell r="Q331">
            <v>15776000</v>
          </cell>
        </row>
        <row r="332">
          <cell r="C332" t="str">
            <v xml:space="preserve">  - Taksi </v>
          </cell>
          <cell r="E332">
            <v>2</v>
          </cell>
          <cell r="F332" t="str">
            <v>ORG</v>
          </cell>
          <cell r="G332" t="str">
            <v>x</v>
          </cell>
          <cell r="H332">
            <v>1</v>
          </cell>
          <cell r="I332" t="str">
            <v>KALI</v>
          </cell>
          <cell r="K332">
            <v>2</v>
          </cell>
          <cell r="L332" t="str">
            <v>KL</v>
          </cell>
          <cell r="N332">
            <v>4</v>
          </cell>
          <cell r="O332" t="str">
            <v>OK</v>
          </cell>
          <cell r="P332">
            <v>1412000</v>
          </cell>
          <cell r="Q332">
            <v>5648000</v>
          </cell>
        </row>
        <row r="333">
          <cell r="C333" t="str">
            <v xml:space="preserve">  - Penginapan </v>
          </cell>
          <cell r="E333">
            <v>2</v>
          </cell>
          <cell r="F333" t="str">
            <v>ORG</v>
          </cell>
          <cell r="G333" t="str">
            <v>x</v>
          </cell>
          <cell r="H333">
            <v>2</v>
          </cell>
          <cell r="I333" t="str">
            <v>HARI</v>
          </cell>
          <cell r="K333">
            <v>2</v>
          </cell>
          <cell r="L333" t="str">
            <v>KL</v>
          </cell>
          <cell r="N333">
            <v>8</v>
          </cell>
          <cell r="O333" t="str">
            <v>OH</v>
          </cell>
          <cell r="P333">
            <v>804000</v>
          </cell>
          <cell r="Q333">
            <v>6432000</v>
          </cell>
        </row>
        <row r="334">
          <cell r="C334" t="str">
            <v xml:space="preserve">  - Uang Harian </v>
          </cell>
          <cell r="E334">
            <v>2</v>
          </cell>
          <cell r="F334" t="str">
            <v>ORG</v>
          </cell>
          <cell r="G334" t="str">
            <v>x</v>
          </cell>
          <cell r="H334">
            <v>3</v>
          </cell>
          <cell r="I334" t="str">
            <v>HARI</v>
          </cell>
          <cell r="K334">
            <v>2</v>
          </cell>
          <cell r="L334" t="str">
            <v>KL</v>
          </cell>
          <cell r="N334">
            <v>12</v>
          </cell>
          <cell r="O334" t="str">
            <v>OH</v>
          </cell>
          <cell r="P334">
            <v>430000</v>
          </cell>
          <cell r="Q334">
            <v>5160000</v>
          </cell>
        </row>
        <row r="335">
          <cell r="C335" t="str">
            <v xml:space="preserve">  - Jakarta - Jawa Barat </v>
          </cell>
          <cell r="E335">
            <v>3</v>
          </cell>
          <cell r="F335" t="str">
            <v>ORG</v>
          </cell>
          <cell r="G335" t="str">
            <v>x</v>
          </cell>
          <cell r="H335">
            <v>1</v>
          </cell>
          <cell r="I335" t="str">
            <v>KEG</v>
          </cell>
          <cell r="K335">
            <v>3</v>
          </cell>
          <cell r="L335" t="str">
            <v>KL</v>
          </cell>
          <cell r="N335">
            <v>9</v>
          </cell>
          <cell r="O335" t="str">
            <v>OK</v>
          </cell>
          <cell r="P335">
            <v>600000</v>
          </cell>
          <cell r="Q335">
            <v>5400000</v>
          </cell>
        </row>
        <row r="336">
          <cell r="C336" t="str">
            <v xml:space="preserve">  - Penginapan </v>
          </cell>
          <cell r="E336">
            <v>3</v>
          </cell>
          <cell r="F336" t="str">
            <v>ORG</v>
          </cell>
          <cell r="G336" t="str">
            <v>x</v>
          </cell>
          <cell r="H336">
            <v>2</v>
          </cell>
          <cell r="I336" t="str">
            <v>HARI</v>
          </cell>
          <cell r="K336">
            <v>3</v>
          </cell>
          <cell r="L336" t="str">
            <v>KL</v>
          </cell>
          <cell r="N336">
            <v>18</v>
          </cell>
          <cell r="O336" t="str">
            <v>OH</v>
          </cell>
          <cell r="P336">
            <v>570000</v>
          </cell>
          <cell r="Q336">
            <v>10260000</v>
          </cell>
        </row>
        <row r="337">
          <cell r="C337" t="str">
            <v xml:space="preserve">  - Uang Harian </v>
          </cell>
          <cell r="E337">
            <v>3</v>
          </cell>
          <cell r="F337" t="str">
            <v>ORG</v>
          </cell>
          <cell r="G337" t="str">
            <v>x</v>
          </cell>
          <cell r="H337">
            <v>3</v>
          </cell>
          <cell r="I337" t="str">
            <v>HARI</v>
          </cell>
          <cell r="K337">
            <v>3</v>
          </cell>
          <cell r="L337" t="str">
            <v>KL</v>
          </cell>
          <cell r="N337">
            <v>27</v>
          </cell>
          <cell r="O337" t="str">
            <v>OH</v>
          </cell>
          <cell r="P337">
            <v>430000</v>
          </cell>
          <cell r="Q337">
            <v>11610000</v>
          </cell>
        </row>
        <row r="338">
          <cell r="C338" t="str">
            <v xml:space="preserve">PEMANTAUAN DAN EVALUASI PEMANTAPAN PROGRAM DAN
ANGGARAN PENYELENGGARAAN HAJI DAN UMRAH </v>
          </cell>
          <cell r="Q338">
            <v>300608000</v>
          </cell>
        </row>
        <row r="339">
          <cell r="C339" t="str">
            <v>Belanja Perjalanan Dinas Biasa - Luar Negeri</v>
          </cell>
          <cell r="Q339">
            <v>300608000</v>
          </cell>
        </row>
        <row r="340">
          <cell r="C340" t="str">
            <v>-</v>
          </cell>
          <cell r="D340" t="str">
            <v>Tiket Jakarta - Jeddah PP</v>
          </cell>
          <cell r="E340">
            <v>4</v>
          </cell>
          <cell r="F340" t="str">
            <v>ORG</v>
          </cell>
          <cell r="G340" t="str">
            <v>x</v>
          </cell>
          <cell r="H340">
            <v>1</v>
          </cell>
          <cell r="I340" t="str">
            <v>KL</v>
          </cell>
          <cell r="N340">
            <v>4</v>
          </cell>
          <cell r="O340" t="str">
            <v>OK</v>
          </cell>
          <cell r="P340">
            <v>35000000</v>
          </cell>
          <cell r="Q340">
            <v>140000000</v>
          </cell>
        </row>
        <row r="341">
          <cell r="C341" t="str">
            <v>-</v>
          </cell>
          <cell r="D341" t="str">
            <v>Uang Harian</v>
          </cell>
          <cell r="E341">
            <v>4</v>
          </cell>
          <cell r="F341" t="str">
            <v>ORG</v>
          </cell>
          <cell r="G341" t="str">
            <v>x</v>
          </cell>
          <cell r="H341">
            <v>10</v>
          </cell>
          <cell r="I341" t="str">
            <v>HARI</v>
          </cell>
          <cell r="J341">
            <v>1</v>
          </cell>
          <cell r="K341" t="str">
            <v>KL</v>
          </cell>
          <cell r="N341">
            <v>40</v>
          </cell>
          <cell r="O341" t="str">
            <v>OH</v>
          </cell>
          <cell r="P341">
            <v>3300000</v>
          </cell>
          <cell r="Q341">
            <v>132000000</v>
          </cell>
        </row>
        <row r="342">
          <cell r="C342" t="str">
            <v>-</v>
          </cell>
          <cell r="D342" t="str">
            <v>Uang Harian 40%</v>
          </cell>
          <cell r="E342">
            <v>4</v>
          </cell>
          <cell r="F342" t="str">
            <v>ORG</v>
          </cell>
          <cell r="G342" t="str">
            <v>x</v>
          </cell>
          <cell r="H342">
            <v>2</v>
          </cell>
          <cell r="I342" t="str">
            <v>HARI</v>
          </cell>
          <cell r="J342">
            <v>1</v>
          </cell>
          <cell r="K342" t="str">
            <v>KL</v>
          </cell>
          <cell r="N342">
            <v>8</v>
          </cell>
          <cell r="O342" t="str">
            <v>OH</v>
          </cell>
          <cell r="P342">
            <v>1320000</v>
          </cell>
          <cell r="Q342">
            <v>10560000</v>
          </cell>
        </row>
        <row r="343">
          <cell r="C343" t="str">
            <v>-</v>
          </cell>
          <cell r="D343" t="str">
            <v>Taksi</v>
          </cell>
          <cell r="E343">
            <v>4</v>
          </cell>
          <cell r="F343" t="str">
            <v>ORG</v>
          </cell>
          <cell r="G343" t="str">
            <v>x</v>
          </cell>
          <cell r="H343">
            <v>1</v>
          </cell>
          <cell r="I343" t="str">
            <v>KL</v>
          </cell>
          <cell r="N343">
            <v>4</v>
          </cell>
          <cell r="O343" t="str">
            <v>OK</v>
          </cell>
          <cell r="P343">
            <v>512000</v>
          </cell>
          <cell r="Q343">
            <v>2048000</v>
          </cell>
        </row>
        <row r="344">
          <cell r="C344" t="str">
            <v>-</v>
          </cell>
          <cell r="D344" t="str">
            <v xml:space="preserve">Biaya Enjaz Visa </v>
          </cell>
          <cell r="E344">
            <v>4</v>
          </cell>
          <cell r="F344" t="str">
            <v>ORG</v>
          </cell>
          <cell r="G344" t="str">
            <v>x</v>
          </cell>
          <cell r="H344">
            <v>1</v>
          </cell>
          <cell r="I344" t="str">
            <v>KL</v>
          </cell>
          <cell r="N344">
            <v>4</v>
          </cell>
          <cell r="O344" t="str">
            <v>OK</v>
          </cell>
          <cell r="P344">
            <v>4000000</v>
          </cell>
          <cell r="Q344">
            <v>16000000</v>
          </cell>
        </row>
      </sheetData>
      <sheetData sheetId="14">
        <row r="5">
          <cell r="H5" t="str">
            <v>Layanan Manajemen Keuangan</v>
          </cell>
        </row>
      </sheetData>
      <sheetData sheetId="15">
        <row r="7">
          <cell r="B7" t="str">
            <v>Program Dukungan Manajemen</v>
          </cell>
        </row>
      </sheetData>
      <sheetData sheetId="16">
        <row r="3">
          <cell r="B3" t="str">
            <v>Program Dukungan Manajemen</v>
          </cell>
        </row>
      </sheetData>
      <sheetData sheetId="17">
        <row r="1">
          <cell r="D1" t="str">
            <v>Program Dukungan Manajemen</v>
          </cell>
        </row>
      </sheetData>
      <sheetData sheetId="18">
        <row r="3">
          <cell r="B3" t="str">
            <v>Program Dukungan Manajemen</v>
          </cell>
        </row>
      </sheetData>
      <sheetData sheetId="19">
        <row r="18">
          <cell r="B18" t="str">
            <v>Layanan Perkantoran</v>
          </cell>
        </row>
      </sheetData>
      <sheetData sheetId="20">
        <row r="5">
          <cell r="D5" t="str">
            <v>Program Dukungan Manajemen</v>
          </cell>
        </row>
      </sheetData>
      <sheetData sheetId="21">
        <row r="3">
          <cell r="B3" t="str">
            <v>Program Kerukunan Umat dan Layanan Kehidupan Beragama</v>
          </cell>
        </row>
      </sheetData>
      <sheetData sheetId="22">
        <row r="9">
          <cell r="B9" t="str">
            <v>Program Dukungan Manajemen</v>
          </cell>
        </row>
      </sheetData>
      <sheetData sheetId="23">
        <row r="3">
          <cell r="B3" t="str">
            <v>Program Dukungan Manajemen</v>
          </cell>
        </row>
      </sheetData>
      <sheetData sheetId="24">
        <row r="3">
          <cell r="B3" t="str">
            <v xml:space="preserve">Program Dukungan Manajemen </v>
          </cell>
        </row>
      </sheetData>
      <sheetData sheetId="25">
        <row r="3">
          <cell r="H3" t="str">
            <v>Lembaga Penyelenggara Ibadah Umrah yang Terbina</v>
          </cell>
        </row>
      </sheetData>
      <sheetData sheetId="26">
        <row r="2">
          <cell r="H2" t="str">
            <v>Lembaga Penyelenggara Ibadah Umrah yang Terbina</v>
          </cell>
        </row>
      </sheetData>
      <sheetData sheetId="27">
        <row r="2">
          <cell r="I2" t="str">
            <v>Lembaga Penyelenggara Ibadah Umrah yang Terbina</v>
          </cell>
        </row>
      </sheetData>
      <sheetData sheetId="28">
        <row r="6">
          <cell r="J6" t="str">
            <v>Lembaga Penyelenggara Ibadah Umrah yang Terbina</v>
          </cell>
        </row>
      </sheetData>
      <sheetData sheetId="29">
        <row r="5">
          <cell r="L5" t="str">
            <v>Lembaga Penyelenggara Ibadah Umrah yang Terbina</v>
          </cell>
        </row>
      </sheetData>
      <sheetData sheetId="30">
        <row r="5">
          <cell r="I5" t="str">
            <v>Lembaga Penyelenggara Ibadah Umrah yang Terbina</v>
          </cell>
        </row>
      </sheetData>
      <sheetData sheetId="31">
        <row r="5">
          <cell r="H5" t="str">
            <v>Lembaga Penyelenggara Ibadah Umrah yang Terbina</v>
          </cell>
        </row>
      </sheetData>
      <sheetData sheetId="32">
        <row r="5">
          <cell r="H5" t="str">
            <v>Lembaga Penyelenggara Ibadah Umrah yang Terbina</v>
          </cell>
        </row>
      </sheetData>
      <sheetData sheetId="33">
        <row r="4">
          <cell r="H4" t="str">
            <v>Lembaga Penyelenggara Ibadah Umrah yang Terbina</v>
          </cell>
        </row>
      </sheetData>
      <sheetData sheetId="34">
        <row r="2">
          <cell r="H2" t="str">
            <v>Lembaga Penyelenggara Ibadah Umrah yang Terbina</v>
          </cell>
        </row>
      </sheetData>
      <sheetData sheetId="35">
        <row r="5">
          <cell r="H5" t="str">
            <v>Lembaga Penyelenggara Ibadah Umrah yang Terbina</v>
          </cell>
        </row>
      </sheetData>
      <sheetData sheetId="36">
        <row r="5">
          <cell r="H5" t="str">
            <v>Lembaga Penyelenggara Ibadah Umrah yang Terbina</v>
          </cell>
        </row>
      </sheetData>
      <sheetData sheetId="37">
        <row r="6">
          <cell r="J6" t="str">
            <v>Lembaga Penyelenggara Ibadah Umrah yang Terbina</v>
          </cell>
        </row>
      </sheetData>
      <sheetData sheetId="38">
        <row r="4">
          <cell r="I4" t="str">
            <v>Lembaga Penyelenggara Ibadah Umrah yang Terbina</v>
          </cell>
        </row>
      </sheetData>
      <sheetData sheetId="39">
        <row r="5">
          <cell r="H5" t="str">
            <v>Lembaga Penyelenggara Ibadah Umrah yang Terbina</v>
          </cell>
        </row>
      </sheetData>
      <sheetData sheetId="40">
        <row r="4">
          <cell r="I4" t="str">
            <v>Lembaga Penyelenggara Ibadah Umrah yang Terbina</v>
          </cell>
        </row>
      </sheetData>
      <sheetData sheetId="41">
        <row r="2">
          <cell r="I2" t="str">
            <v>Lembaga Penyelenggara Ibadah Umrah yang Terbina</v>
          </cell>
        </row>
      </sheetData>
      <sheetData sheetId="42">
        <row r="6">
          <cell r="H6" t="str">
            <v>Lembaga Penyelenggara Ibadah Umrah yang Terbina</v>
          </cell>
        </row>
      </sheetData>
      <sheetData sheetId="43">
        <row r="4">
          <cell r="H4" t="str">
            <v>Lembaga Penyelenggara Ibadah Umrah yang Terbina</v>
          </cell>
        </row>
      </sheetData>
      <sheetData sheetId="44">
        <row r="2">
          <cell r="G2" t="str">
            <v>Lembaga Penyelenggara Ibadah Umrah yang Terbina</v>
          </cell>
        </row>
      </sheetData>
      <sheetData sheetId="45">
        <row r="2">
          <cell r="D2" t="str">
            <v>2126.QDB.001 Lembaga Penyelenggara Ibadah Umrah yang Terbina</v>
          </cell>
        </row>
      </sheetData>
      <sheetData sheetId="46">
        <row r="4">
          <cell r="H4" t="str">
            <v>Pengelolaan Perizinan Penyelenggara Perjalanan Ibadah Umrah</v>
          </cell>
        </row>
      </sheetData>
      <sheetData sheetId="47">
        <row r="5">
          <cell r="H5" t="str">
            <v>Lembaga Penyelenggara Ibadah Umrah yang Terbina</v>
          </cell>
        </row>
      </sheetData>
      <sheetData sheetId="48">
        <row r="6">
          <cell r="K6" t="str">
            <v>Lembaga Penyelenggara Ibadah Umrah yang Terbina</v>
          </cell>
        </row>
      </sheetData>
      <sheetData sheetId="49">
        <row r="5">
          <cell r="H5" t="str">
            <v>Lembaga Penyelenggara Ibadah Umrah yang Terbina</v>
          </cell>
        </row>
      </sheetData>
      <sheetData sheetId="50">
        <row r="5">
          <cell r="J5" t="str">
            <v>Lembaga Penyelenggara Ibadah Umrah yang Terbina</v>
          </cell>
        </row>
      </sheetData>
      <sheetData sheetId="51">
        <row r="1">
          <cell r="D1" t="str">
            <v>2126.QDB.001 Lembaga Penyelenggara Ibadah Umrah yang Terbina</v>
          </cell>
        </row>
      </sheetData>
      <sheetData sheetId="52">
        <row r="4">
          <cell r="H4" t="str">
            <v>Lembaga Penyelenggara Ibadah Umrah yang Terbina</v>
          </cell>
        </row>
      </sheetData>
      <sheetData sheetId="53">
        <row r="3">
          <cell r="J3" t="str">
            <v>Lembaga Penyelenggara Ibadah Umrah yang Terbina</v>
          </cell>
        </row>
      </sheetData>
      <sheetData sheetId="54">
        <row r="5">
          <cell r="L5" t="str">
            <v>Lembaga Penyelenggara Ibadah Umrah yang Terbina</v>
          </cell>
        </row>
      </sheetData>
      <sheetData sheetId="55">
        <row r="4">
          <cell r="H4" t="str">
            <v>Lembaga Penyelenggara Ibadah Umrah yang Terbina</v>
          </cell>
        </row>
      </sheetData>
      <sheetData sheetId="56">
        <row r="5">
          <cell r="H5" t="str">
            <v>Lembaga Penyelenggara Ibadah Umrah yang Terbina</v>
          </cell>
        </row>
      </sheetData>
      <sheetData sheetId="57">
        <row r="2">
          <cell r="H2" t="str">
            <v>Lembaga Penyelenggara Ibadah Umrah yang Terbina</v>
          </cell>
        </row>
      </sheetData>
      <sheetData sheetId="58">
        <row r="4">
          <cell r="H4" t="str">
            <v>Lembaga Penyelenggara Ibadah Umrah yang Terbina</v>
          </cell>
        </row>
      </sheetData>
      <sheetData sheetId="5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J ok"/>
      <sheetName val="MES ok"/>
      <sheetName val="PDG OK"/>
      <sheetName val="JKG OK"/>
      <sheetName val="SOC OK"/>
      <sheetName val="BTH oks"/>
      <sheetName val="JKG oks"/>
      <sheetName val="PLM oks"/>
      <sheetName val="JKS oks"/>
      <sheetName val="SUB oks"/>
      <sheetName val="BPN ok"/>
      <sheetName val="BDJ ok"/>
      <sheetName val="UPG ok"/>
      <sheetName val="LOP OK"/>
      <sheetName val="KLT 1"/>
      <sheetName val="Sheet1 (2)"/>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ase"/>
      <sheetName val="DUK per Mei 2019 282"/>
      <sheetName val="PP_34_14"/>
      <sheetName val="Sheet2"/>
      <sheetName val="Sheet3"/>
      <sheetName val="Sheet1"/>
    </sheetNames>
    <sheetDataSet>
      <sheetData sheetId="0" refreshError="1"/>
      <sheetData sheetId="1" refreshError="1"/>
      <sheetData sheetId="2" refreshError="1">
        <row r="81">
          <cell r="E81" t="str">
            <v>Gol./Ruang</v>
          </cell>
          <cell r="F81" t="str">
            <v>Pangkat</v>
          </cell>
          <cell r="G81" t="str">
            <v>Jabatan</v>
          </cell>
        </row>
        <row r="82">
          <cell r="E82" t="str">
            <v>I/a</v>
          </cell>
          <cell r="F82" t="str">
            <v>Juru Muda</v>
          </cell>
          <cell r="G82">
            <v>0</v>
          </cell>
        </row>
        <row r="83">
          <cell r="E83" t="str">
            <v>I/b</v>
          </cell>
          <cell r="F83" t="str">
            <v>Juru Muda Tk. I</v>
          </cell>
          <cell r="G83">
            <v>0</v>
          </cell>
        </row>
        <row r="84">
          <cell r="E84" t="str">
            <v>I/c</v>
          </cell>
          <cell r="F84" t="str">
            <v>Juru</v>
          </cell>
          <cell r="G84">
            <v>0</v>
          </cell>
        </row>
        <row r="85">
          <cell r="E85" t="str">
            <v>I/d</v>
          </cell>
          <cell r="F85" t="str">
            <v>Juru Tk. I</v>
          </cell>
          <cell r="G85">
            <v>0</v>
          </cell>
        </row>
        <row r="86">
          <cell r="E86" t="str">
            <v>II/a</v>
          </cell>
          <cell r="F86" t="str">
            <v>Pengatur Muda</v>
          </cell>
          <cell r="G86" t="str">
            <v>Guru Pratama</v>
          </cell>
        </row>
        <row r="87">
          <cell r="E87" t="str">
            <v>II/b</v>
          </cell>
          <cell r="F87" t="str">
            <v>Pengatur Muda Tk. I</v>
          </cell>
          <cell r="G87" t="str">
            <v>Guru Pratama Tk. I</v>
          </cell>
        </row>
        <row r="88">
          <cell r="E88" t="str">
            <v>II/c</v>
          </cell>
          <cell r="F88" t="str">
            <v>Pengatur</v>
          </cell>
          <cell r="G88" t="str">
            <v>Guru Muda</v>
          </cell>
        </row>
        <row r="89">
          <cell r="E89" t="str">
            <v>II/d</v>
          </cell>
          <cell r="F89" t="str">
            <v>Pengatur Tk. I</v>
          </cell>
          <cell r="G89" t="str">
            <v>Guru Muda Tk. I</v>
          </cell>
        </row>
        <row r="90">
          <cell r="E90" t="str">
            <v>III/a</v>
          </cell>
          <cell r="F90" t="str">
            <v>Penata Muda</v>
          </cell>
          <cell r="G90" t="str">
            <v>Guru Madya</v>
          </cell>
        </row>
        <row r="91">
          <cell r="E91" t="str">
            <v>III/b</v>
          </cell>
          <cell r="F91" t="str">
            <v>Penata Muda Tk. I</v>
          </cell>
          <cell r="G91" t="str">
            <v>Guru Madya Tk. I</v>
          </cell>
        </row>
        <row r="92">
          <cell r="E92" t="str">
            <v>III/c</v>
          </cell>
          <cell r="F92" t="str">
            <v>Penata</v>
          </cell>
          <cell r="G92" t="str">
            <v>Guru Dewasa</v>
          </cell>
        </row>
        <row r="93">
          <cell r="E93" t="str">
            <v>III/d</v>
          </cell>
          <cell r="F93" t="str">
            <v>Penata Tk. I</v>
          </cell>
          <cell r="G93" t="str">
            <v>Guru Dewasa Tk. I</v>
          </cell>
        </row>
        <row r="94">
          <cell r="E94" t="str">
            <v>IV/a</v>
          </cell>
          <cell r="F94" t="str">
            <v>Pembina</v>
          </cell>
          <cell r="G94" t="str">
            <v>Guru Pembina</v>
          </cell>
        </row>
        <row r="95">
          <cell r="E95" t="str">
            <v>IV/b</v>
          </cell>
          <cell r="F95" t="str">
            <v>Pembina Tk. I</v>
          </cell>
          <cell r="G95" t="str">
            <v>Guru Pembina Tk. I</v>
          </cell>
        </row>
        <row r="96">
          <cell r="E96" t="str">
            <v>IV/c</v>
          </cell>
          <cell r="F96" t="str">
            <v>Pembina Utama Muda</v>
          </cell>
          <cell r="G96" t="str">
            <v>Guru Utama Muda</v>
          </cell>
        </row>
        <row r="97">
          <cell r="E97" t="str">
            <v>IV/d</v>
          </cell>
          <cell r="F97" t="str">
            <v>Pembina Utama Madya</v>
          </cell>
          <cell r="G97" t="str">
            <v>Guru Utama Madya</v>
          </cell>
        </row>
        <row r="98">
          <cell r="E98" t="str">
            <v>IV/e</v>
          </cell>
          <cell r="F98" t="str">
            <v>Pembina Utama</v>
          </cell>
          <cell r="G98" t="str">
            <v>Guru Utama</v>
          </cell>
        </row>
      </sheetData>
      <sheetData sheetId="3" refreshError="1"/>
      <sheetData sheetId="4" refreshError="1"/>
      <sheetData sheetId="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 COST16"/>
      <sheetName val="INDIRECT COST16"/>
      <sheetName val="catatan"/>
      <sheetName val="cttn"/>
      <sheetName val="DIREC COST TPHD FULL"/>
      <sheetName val="DIREC COST"/>
      <sheetName val="INDIRECT COST"/>
      <sheetName val="rekap"/>
      <sheetName val="KUH"/>
      <sheetName val="SDJ"/>
      <sheetName val="DitBN"/>
      <sheetName val="DitDN"/>
      <sheetName val="APDH"/>
      <sheetName val="pembatas1"/>
      <sheetName val="pembatas2"/>
      <sheetName val="Rek Prov"/>
      <sheetName val="ACH"/>
      <sheetName val="SMU"/>
      <sheetName val="SMB"/>
      <sheetName val="RIA"/>
      <sheetName val="JBI"/>
      <sheetName val="SMS"/>
      <sheetName val="BKL"/>
      <sheetName val="LPG"/>
      <sheetName val="JKT"/>
      <sheetName val="JBR"/>
      <sheetName val="JTG"/>
      <sheetName val="DIY"/>
      <sheetName val="JTM"/>
      <sheetName val="BLI"/>
      <sheetName val="NTB"/>
      <sheetName val="NTT"/>
      <sheetName val="KBR"/>
      <sheetName val="KTG"/>
      <sheetName val="KSL"/>
      <sheetName val="KTM"/>
      <sheetName val="SLU"/>
      <sheetName val="SLT"/>
      <sheetName val="SLS"/>
      <sheetName val="SLR"/>
      <sheetName val="MLK"/>
      <sheetName val="PAP"/>
      <sheetName val="BAB"/>
      <sheetName val="BAT"/>
      <sheetName val="GOR"/>
      <sheetName val="MLU"/>
      <sheetName val="KPR"/>
      <sheetName val="SLB"/>
      <sheetName val="PAB"/>
      <sheetName val="KLU"/>
      <sheetName val="UPTach"/>
      <sheetName val="UPTmdn"/>
      <sheetName val="UPTpdg"/>
      <sheetName val="UPT DKI "/>
      <sheetName val="UPTsby"/>
      <sheetName val="UPTlop"/>
      <sheetName val="UPTbdj"/>
      <sheetName val="UPTbpn"/>
      <sheetName val="UPTmks"/>
      <sheetName val="hj-Khusus"/>
      <sheetName val="PORSI"/>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95">
          <cell r="O295">
            <v>10692795000</v>
          </cell>
        </row>
      </sheetData>
      <sheetData sheetId="17">
        <row r="260">
          <cell r="R260">
            <v>22053930000</v>
          </cell>
        </row>
      </sheetData>
      <sheetData sheetId="18">
        <row r="361">
          <cell r="AH361">
            <v>12412851000</v>
          </cell>
        </row>
      </sheetData>
      <sheetData sheetId="19">
        <row r="104">
          <cell r="AH104">
            <v>11411313000</v>
          </cell>
        </row>
      </sheetData>
      <sheetData sheetId="20">
        <row r="1">
          <cell r="AE1">
            <v>2919</v>
          </cell>
        </row>
        <row r="3">
          <cell r="AE3">
            <v>128</v>
          </cell>
        </row>
        <row r="4">
          <cell r="AE4">
            <v>66</v>
          </cell>
        </row>
        <row r="5">
          <cell r="AE5">
            <v>265</v>
          </cell>
        </row>
        <row r="6">
          <cell r="AE6">
            <v>7</v>
          </cell>
        </row>
        <row r="8">
          <cell r="AE8">
            <v>70</v>
          </cell>
        </row>
      </sheetData>
      <sheetData sheetId="21">
        <row r="11">
          <cell r="V11">
            <v>20823328000</v>
          </cell>
        </row>
      </sheetData>
      <sheetData sheetId="22">
        <row r="83">
          <cell r="AH83">
            <v>5522625000</v>
          </cell>
        </row>
      </sheetData>
      <sheetData sheetId="23">
        <row r="62">
          <cell r="P62">
            <v>14649220000</v>
          </cell>
        </row>
      </sheetData>
      <sheetData sheetId="24">
        <row r="63">
          <cell r="Q63">
            <v>15196135000</v>
          </cell>
        </row>
      </sheetData>
      <sheetData sheetId="25">
        <row r="92">
          <cell r="AZ92">
            <v>62432461000</v>
          </cell>
        </row>
      </sheetData>
      <sheetData sheetId="26">
        <row r="105">
          <cell r="O105">
            <v>52024072000</v>
          </cell>
        </row>
      </sheetData>
      <sheetData sheetId="27">
        <row r="48">
          <cell r="AI48">
            <v>4057081000</v>
          </cell>
        </row>
      </sheetData>
      <sheetData sheetId="28">
        <row r="317">
          <cell r="AI317">
            <v>53816477000</v>
          </cell>
        </row>
      </sheetData>
      <sheetData sheetId="29">
        <row r="6">
          <cell r="D6">
            <v>700</v>
          </cell>
        </row>
      </sheetData>
      <sheetData sheetId="30">
        <row r="71">
          <cell r="Z71">
            <v>9953741000</v>
          </cell>
        </row>
      </sheetData>
      <sheetData sheetId="31">
        <row r="72">
          <cell r="T72">
            <v>7118008000</v>
          </cell>
        </row>
      </sheetData>
      <sheetData sheetId="32">
        <row r="15">
          <cell r="M15">
            <v>5051230000</v>
          </cell>
        </row>
      </sheetData>
      <sheetData sheetId="33">
        <row r="274">
          <cell r="Y274">
            <v>8859322200</v>
          </cell>
        </row>
      </sheetData>
      <sheetData sheetId="34">
        <row r="4">
          <cell r="H4">
            <v>8480312000</v>
          </cell>
        </row>
      </sheetData>
      <sheetData sheetId="35">
        <row r="207">
          <cell r="N207">
            <v>7958225000</v>
          </cell>
        </row>
      </sheetData>
      <sheetData sheetId="36">
        <row r="4">
          <cell r="C4">
            <v>715</v>
          </cell>
        </row>
      </sheetData>
      <sheetData sheetId="37">
        <row r="223">
          <cell r="J223">
            <v>6822908000</v>
          </cell>
        </row>
      </sheetData>
      <sheetData sheetId="38">
        <row r="86">
          <cell r="AH86">
            <v>20125871000</v>
          </cell>
        </row>
      </sheetData>
      <sheetData sheetId="39">
        <row r="178">
          <cell r="V178">
            <v>8269150000</v>
          </cell>
        </row>
      </sheetData>
      <sheetData sheetId="40">
        <row r="59">
          <cell r="AH59">
            <v>4660962000</v>
          </cell>
        </row>
      </sheetData>
      <sheetData sheetId="41">
        <row r="177">
          <cell r="T177">
            <v>5051812000</v>
          </cell>
        </row>
      </sheetData>
      <sheetData sheetId="42">
        <row r="328">
          <cell r="S328">
            <v>3790664000</v>
          </cell>
        </row>
      </sheetData>
      <sheetData sheetId="43">
        <row r="51">
          <cell r="U51">
            <v>10956068800</v>
          </cell>
        </row>
      </sheetData>
      <sheetData sheetId="44">
        <row r="254">
          <cell r="R254">
            <v>10097261500</v>
          </cell>
        </row>
      </sheetData>
      <sheetData sheetId="45">
        <row r="55">
          <cell r="G55">
            <v>6272506000</v>
          </cell>
        </row>
      </sheetData>
      <sheetData sheetId="46">
        <row r="222">
          <cell r="V222">
            <v>10742525000</v>
          </cell>
        </row>
      </sheetData>
      <sheetData sheetId="47">
        <row r="68">
          <cell r="AF68">
            <v>4803762000</v>
          </cell>
        </row>
      </sheetData>
      <sheetData sheetId="48">
        <row r="11">
          <cell r="J11">
            <v>4758915000</v>
          </cell>
        </row>
      </sheetData>
      <sheetData sheetId="49">
        <row r="53">
          <cell r="X53">
            <v>1500500000</v>
          </cell>
        </row>
      </sheetData>
      <sheetData sheetId="50">
        <row r="101">
          <cell r="T101">
            <v>3447640000</v>
          </cell>
        </row>
      </sheetData>
      <sheetData sheetId="51">
        <row r="155">
          <cell r="AH155">
            <v>1599850000</v>
          </cell>
        </row>
      </sheetData>
      <sheetData sheetId="52">
        <row r="73">
          <cell r="X73">
            <v>1785599000</v>
          </cell>
        </row>
      </sheetData>
      <sheetData sheetId="53">
        <row r="41">
          <cell r="U41">
            <v>3815580000</v>
          </cell>
        </row>
      </sheetData>
      <sheetData sheetId="54">
        <row r="8">
          <cell r="G8">
            <v>9439165000</v>
          </cell>
        </row>
      </sheetData>
      <sheetData sheetId="55">
        <row r="49">
          <cell r="X49">
            <v>1764240000</v>
          </cell>
        </row>
      </sheetData>
      <sheetData sheetId="56">
        <row r="74">
          <cell r="X74">
            <v>1864819000</v>
          </cell>
        </row>
      </sheetData>
      <sheetData sheetId="57">
        <row r="6">
          <cell r="F6">
            <v>3471302500</v>
          </cell>
        </row>
      </sheetData>
      <sheetData sheetId="58">
        <row r="101">
          <cell r="AH101">
            <v>5352240000</v>
          </cell>
        </row>
      </sheetData>
      <sheetData sheetId="59"/>
      <sheetData sheetId="60"/>
      <sheetData sheetId="61">
        <row r="16">
          <cell r="C16">
            <v>4393</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Gabungan"/>
      <sheetName val="Kankemenag"/>
      <sheetName val="KUA"/>
      <sheetName val="Madrasah Negeri"/>
      <sheetName val="Guru Swasta &amp; Umum"/>
      <sheetName val="Form Kanwil Edisi 01 Juni 2012"/>
      <sheetName val="Sheet2 (2)"/>
    </sheetNames>
    <sheetDataSet>
      <sheetData sheetId="0"/>
      <sheetData sheetId="1"/>
      <sheetData sheetId="2"/>
      <sheetData sheetId="3"/>
      <sheetData sheetId="4"/>
      <sheetData sheetId="5"/>
      <sheetData sheetId="6"/>
      <sheetData sheetId="7">
        <row r="226">
          <cell r="B226" t="str">
            <v>Batujajar</v>
          </cell>
        </row>
        <row r="227">
          <cell r="B227" t="str">
            <v>Cihampelas</v>
          </cell>
        </row>
        <row r="228">
          <cell r="B228" t="str">
            <v>Cikalongwetan</v>
          </cell>
        </row>
        <row r="229">
          <cell r="B229" t="str">
            <v>Cililin</v>
          </cell>
        </row>
        <row r="230">
          <cell r="B230" t="str">
            <v>Cipatat</v>
          </cell>
        </row>
        <row r="231">
          <cell r="B231" t="str">
            <v>Cipeundeuy</v>
          </cell>
        </row>
        <row r="232">
          <cell r="B232" t="str">
            <v>Cipongkor</v>
          </cell>
        </row>
        <row r="233">
          <cell r="B233" t="str">
            <v>Cisarua</v>
          </cell>
        </row>
        <row r="234">
          <cell r="B234" t="str">
            <v>Gununghalu</v>
          </cell>
        </row>
        <row r="235">
          <cell r="B235" t="str">
            <v>Lembang</v>
          </cell>
        </row>
        <row r="236">
          <cell r="B236" t="str">
            <v>Ngamprah</v>
          </cell>
        </row>
        <row r="237">
          <cell r="B237" t="str">
            <v>Padalarang</v>
          </cell>
        </row>
        <row r="238">
          <cell r="B238" t="str">
            <v>Parongpong</v>
          </cell>
        </row>
        <row r="239">
          <cell r="B239" t="str">
            <v>Rongga</v>
          </cell>
        </row>
        <row r="240">
          <cell r="B240" t="str">
            <v>Sindangkerta</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GU"/>
      <sheetName val="3 (3)"/>
      <sheetName val="pengelola"/>
      <sheetName val="rapat"/>
      <sheetName val="uang saku"/>
      <sheetName val="b2"/>
      <sheetName val="DUK"/>
      <sheetName val="RAPAT2"/>
      <sheetName val="ABSEN2"/>
      <sheetName val="b2 (2)"/>
      <sheetName val="uang saku (2)"/>
    </sheetNames>
    <sheetDataSet>
      <sheetData sheetId="0">
        <row r="12">
          <cell r="A12">
            <v>1</v>
          </cell>
          <cell r="B12">
            <v>2147</v>
          </cell>
          <cell r="C12" t="str">
            <v>004</v>
          </cell>
          <cell r="D12" t="str">
            <v>001</v>
          </cell>
          <cell r="E12" t="str">
            <v>027</v>
          </cell>
          <cell r="F12">
            <v>521211</v>
          </cell>
          <cell r="G12" t="str">
            <v>Absen</v>
          </cell>
          <cell r="L12" t="str">
            <v>Cepi Supriatna</v>
          </cell>
          <cell r="M12" t="str">
            <v>195707221983031004</v>
          </cell>
          <cell r="N12">
            <v>41702</v>
          </cell>
          <cell r="W12" t="str">
            <v>Rapat Koordinasi</v>
          </cell>
        </row>
        <row r="13">
          <cell r="A13">
            <v>2</v>
          </cell>
          <cell r="B13">
            <v>2147</v>
          </cell>
          <cell r="C13" t="str">
            <v>004</v>
          </cell>
          <cell r="D13" t="str">
            <v>001</v>
          </cell>
          <cell r="E13" t="str">
            <v>027</v>
          </cell>
          <cell r="F13">
            <v>521211</v>
          </cell>
          <cell r="G13" t="str">
            <v>Absen</v>
          </cell>
          <cell r="L13" t="str">
            <v>Cepi Supriatna</v>
          </cell>
          <cell r="M13" t="str">
            <v>195707221983031004</v>
          </cell>
          <cell r="N13">
            <v>41717</v>
          </cell>
          <cell r="W13" t="str">
            <v>Rapat Koordinasi</v>
          </cell>
        </row>
        <row r="14">
          <cell r="A14">
            <v>3</v>
          </cell>
          <cell r="B14">
            <v>2147</v>
          </cell>
          <cell r="C14" t="str">
            <v>004</v>
          </cell>
          <cell r="D14" t="str">
            <v>001</v>
          </cell>
          <cell r="E14" t="str">
            <v>027</v>
          </cell>
          <cell r="F14">
            <v>521211</v>
          </cell>
          <cell r="G14" t="str">
            <v>Absen</v>
          </cell>
          <cell r="L14" t="str">
            <v>Cepi Supriatna</v>
          </cell>
          <cell r="M14" t="str">
            <v>195707221983031004</v>
          </cell>
          <cell r="N14">
            <v>41724</v>
          </cell>
          <cell r="W14" t="str">
            <v>Rapat Koordinasi</v>
          </cell>
        </row>
        <row r="15">
          <cell r="A15">
            <v>4</v>
          </cell>
          <cell r="B15">
            <v>2147</v>
          </cell>
          <cell r="C15" t="str">
            <v>004</v>
          </cell>
          <cell r="D15" t="str">
            <v>001</v>
          </cell>
          <cell r="E15" t="str">
            <v>027</v>
          </cell>
          <cell r="F15">
            <v>521211</v>
          </cell>
          <cell r="G15" t="str">
            <v>Absen</v>
          </cell>
          <cell r="L15" t="str">
            <v>Cepi Supriatna</v>
          </cell>
          <cell r="M15" t="str">
            <v>195707221983031004</v>
          </cell>
          <cell r="N15">
            <v>41737</v>
          </cell>
          <cell r="W15" t="str">
            <v>Rapat Koordinasi</v>
          </cell>
        </row>
        <row r="16">
          <cell r="A16">
            <v>5</v>
          </cell>
          <cell r="B16">
            <v>2147</v>
          </cell>
          <cell r="C16" t="str">
            <v>004</v>
          </cell>
          <cell r="D16" t="str">
            <v>001</v>
          </cell>
          <cell r="E16" t="str">
            <v>027</v>
          </cell>
          <cell r="F16">
            <v>521211</v>
          </cell>
          <cell r="G16" t="str">
            <v>Absen</v>
          </cell>
          <cell r="L16" t="str">
            <v>Cepi Supriatna</v>
          </cell>
          <cell r="M16" t="str">
            <v>195707221983031004</v>
          </cell>
          <cell r="N16">
            <v>41751</v>
          </cell>
          <cell r="W16" t="str">
            <v>Rapat Koordinasi</v>
          </cell>
        </row>
        <row r="17">
          <cell r="A17">
            <v>6</v>
          </cell>
          <cell r="B17">
            <v>2147</v>
          </cell>
          <cell r="C17" t="str">
            <v>004</v>
          </cell>
          <cell r="D17" t="str">
            <v>001</v>
          </cell>
          <cell r="E17" t="str">
            <v>027</v>
          </cell>
          <cell r="F17">
            <v>521211</v>
          </cell>
          <cell r="G17">
            <v>0</v>
          </cell>
          <cell r="L17" t="str">
            <v>Cepi Supriatna</v>
          </cell>
          <cell r="M17" t="str">
            <v>195707221983031004</v>
          </cell>
          <cell r="W17" t="str">
            <v>Rapat Koordinasi</v>
          </cell>
          <cell r="X17" t="str">
            <v>GU</v>
          </cell>
          <cell r="Y17">
            <v>41766</v>
          </cell>
        </row>
        <row r="18">
          <cell r="A18">
            <v>7</v>
          </cell>
          <cell r="AE18">
            <v>522131</v>
          </cell>
          <cell r="AF18" t="str">
            <v>Belanja Jasa Konsultan</v>
          </cell>
        </row>
        <row r="19">
          <cell r="A19">
            <v>8</v>
          </cell>
          <cell r="AE19">
            <v>522141</v>
          </cell>
          <cell r="AF19" t="str">
            <v>Belanja Sewa</v>
          </cell>
        </row>
        <row r="20">
          <cell r="A20">
            <v>9</v>
          </cell>
          <cell r="AE20">
            <v>522151</v>
          </cell>
          <cell r="AF20" t="str">
            <v>Belanja Jasa Profesi</v>
          </cell>
        </row>
        <row r="21">
          <cell r="A21">
            <v>10</v>
          </cell>
          <cell r="AE21">
            <v>522191</v>
          </cell>
          <cell r="AF21" t="str">
            <v>Belanja Jasa Lainnya</v>
          </cell>
        </row>
        <row r="22">
          <cell r="A22">
            <v>11</v>
          </cell>
          <cell r="AE22">
            <v>524113</v>
          </cell>
          <cell r="AF22" t="str">
            <v>Belanja Perjalanan Transport Dalam Kota</v>
          </cell>
        </row>
        <row r="23">
          <cell r="A23">
            <v>12</v>
          </cell>
          <cell r="AE23">
            <v>524114</v>
          </cell>
          <cell r="AF23" t="str">
            <v>Belanja Perjalanan Dinas Paket Meeting Dalam Kota</v>
          </cell>
        </row>
        <row r="24">
          <cell r="A24">
            <v>13</v>
          </cell>
          <cell r="AE24">
            <v>524119</v>
          </cell>
          <cell r="AF24" t="str">
            <v>Belanja Perjalanan Lainnya</v>
          </cell>
        </row>
        <row r="25">
          <cell r="A25">
            <v>14</v>
          </cell>
          <cell r="AE25">
            <v>524219</v>
          </cell>
          <cell r="AF25" t="str">
            <v>Belanja perjalanan lainnya - luar negeri</v>
          </cell>
        </row>
        <row r="26">
          <cell r="A26">
            <v>15</v>
          </cell>
          <cell r="AE26">
            <v>532111</v>
          </cell>
          <cell r="AF26" t="str">
            <v>Belanja Modal Peralatan dan Mesin</v>
          </cell>
        </row>
        <row r="27">
          <cell r="A27">
            <v>16</v>
          </cell>
          <cell r="AE27">
            <v>536111</v>
          </cell>
          <cell r="AF27" t="str">
            <v>Belanja Modal Lainnya</v>
          </cell>
        </row>
        <row r="28">
          <cell r="A28">
            <v>17</v>
          </cell>
        </row>
        <row r="29">
          <cell r="A29">
            <v>18</v>
          </cell>
        </row>
        <row r="30">
          <cell r="A30">
            <v>19</v>
          </cell>
        </row>
        <row r="31">
          <cell r="A31">
            <v>20</v>
          </cell>
        </row>
        <row r="32">
          <cell r="A32">
            <v>21</v>
          </cell>
        </row>
        <row r="33">
          <cell r="A33">
            <v>22</v>
          </cell>
        </row>
        <row r="34">
          <cell r="A34">
            <v>23</v>
          </cell>
        </row>
        <row r="35">
          <cell r="A35">
            <v>24</v>
          </cell>
        </row>
        <row r="36">
          <cell r="A36">
            <v>25</v>
          </cell>
        </row>
        <row r="37">
          <cell r="A37">
            <v>26</v>
          </cell>
        </row>
        <row r="38">
          <cell r="A38">
            <v>27</v>
          </cell>
        </row>
        <row r="39">
          <cell r="A39">
            <v>28</v>
          </cell>
        </row>
        <row r="40">
          <cell r="A40">
            <v>29</v>
          </cell>
        </row>
        <row r="41">
          <cell r="A41">
            <v>30</v>
          </cell>
        </row>
        <row r="42">
          <cell r="A42">
            <v>31</v>
          </cell>
        </row>
        <row r="43">
          <cell r="A43">
            <v>32</v>
          </cell>
        </row>
        <row r="44">
          <cell r="A44">
            <v>33</v>
          </cell>
        </row>
        <row r="45">
          <cell r="A45">
            <v>34</v>
          </cell>
        </row>
        <row r="46">
          <cell r="A46">
            <v>35</v>
          </cell>
        </row>
        <row r="47">
          <cell r="A47">
            <v>36</v>
          </cell>
        </row>
        <row r="48">
          <cell r="A48">
            <v>37</v>
          </cell>
        </row>
        <row r="49">
          <cell r="A49">
            <v>38</v>
          </cell>
        </row>
        <row r="50">
          <cell r="A50">
            <v>39</v>
          </cell>
        </row>
        <row r="51">
          <cell r="A51">
            <v>40</v>
          </cell>
        </row>
        <row r="52">
          <cell r="A52">
            <v>41</v>
          </cell>
        </row>
        <row r="53">
          <cell r="A53">
            <v>42</v>
          </cell>
        </row>
        <row r="54">
          <cell r="A54">
            <v>43</v>
          </cell>
        </row>
        <row r="55">
          <cell r="A55">
            <v>44</v>
          </cell>
        </row>
        <row r="56">
          <cell r="A56">
            <v>45</v>
          </cell>
        </row>
        <row r="57">
          <cell r="A57">
            <v>46</v>
          </cell>
        </row>
        <row r="58">
          <cell r="A58">
            <v>47</v>
          </cell>
        </row>
        <row r="59">
          <cell r="A59">
            <v>48</v>
          </cell>
        </row>
        <row r="60">
          <cell r="A60">
            <v>49</v>
          </cell>
        </row>
        <row r="61">
          <cell r="A61">
            <v>50</v>
          </cell>
        </row>
        <row r="62">
          <cell r="A62">
            <v>51</v>
          </cell>
        </row>
        <row r="63">
          <cell r="A63">
            <v>52</v>
          </cell>
        </row>
        <row r="64">
          <cell r="A64">
            <v>53</v>
          </cell>
        </row>
        <row r="65">
          <cell r="A65">
            <v>54</v>
          </cell>
        </row>
        <row r="66">
          <cell r="A66">
            <v>55</v>
          </cell>
        </row>
        <row r="67">
          <cell r="A67">
            <v>56</v>
          </cell>
        </row>
        <row r="68">
          <cell r="A68">
            <v>57</v>
          </cell>
        </row>
        <row r="69">
          <cell r="A69">
            <v>58</v>
          </cell>
        </row>
        <row r="70">
          <cell r="A70">
            <v>59</v>
          </cell>
        </row>
        <row r="71">
          <cell r="A71">
            <v>60</v>
          </cell>
        </row>
        <row r="72">
          <cell r="A72">
            <v>61</v>
          </cell>
        </row>
        <row r="73">
          <cell r="A73">
            <v>62</v>
          </cell>
        </row>
        <row r="74">
          <cell r="A74">
            <v>63</v>
          </cell>
        </row>
        <row r="75">
          <cell r="A75">
            <v>64</v>
          </cell>
        </row>
        <row r="76">
          <cell r="A76">
            <v>65</v>
          </cell>
        </row>
        <row r="77">
          <cell r="A77">
            <v>66</v>
          </cell>
        </row>
        <row r="78">
          <cell r="A78">
            <v>67</v>
          </cell>
        </row>
        <row r="79">
          <cell r="A79">
            <v>68</v>
          </cell>
        </row>
        <row r="80">
          <cell r="A80">
            <v>69</v>
          </cell>
        </row>
        <row r="81">
          <cell r="A81">
            <v>70</v>
          </cell>
        </row>
        <row r="82">
          <cell r="A82">
            <v>71</v>
          </cell>
        </row>
        <row r="83">
          <cell r="A83">
            <v>72</v>
          </cell>
        </row>
        <row r="84">
          <cell r="A84">
            <v>73</v>
          </cell>
        </row>
        <row r="85">
          <cell r="A85">
            <v>74</v>
          </cell>
        </row>
        <row r="86">
          <cell r="A86">
            <v>75</v>
          </cell>
        </row>
        <row r="87">
          <cell r="A87">
            <v>76</v>
          </cell>
        </row>
        <row r="88">
          <cell r="A88">
            <v>77</v>
          </cell>
        </row>
        <row r="89">
          <cell r="A89">
            <v>78</v>
          </cell>
        </row>
        <row r="90">
          <cell r="A90">
            <v>79</v>
          </cell>
        </row>
        <row r="91">
          <cell r="A91">
            <v>80</v>
          </cell>
        </row>
        <row r="92">
          <cell r="A92">
            <v>81</v>
          </cell>
        </row>
        <row r="93">
          <cell r="A93">
            <v>82</v>
          </cell>
        </row>
        <row r="94">
          <cell r="A94">
            <v>83</v>
          </cell>
        </row>
        <row r="95">
          <cell r="A95">
            <v>84</v>
          </cell>
        </row>
        <row r="96">
          <cell r="A96">
            <v>85</v>
          </cell>
        </row>
        <row r="97">
          <cell r="A97">
            <v>86</v>
          </cell>
        </row>
        <row r="98">
          <cell r="A98">
            <v>87</v>
          </cell>
        </row>
        <row r="99">
          <cell r="A99">
            <v>88</v>
          </cell>
        </row>
        <row r="100">
          <cell r="A100">
            <v>89</v>
          </cell>
        </row>
        <row r="101">
          <cell r="A101">
            <v>90</v>
          </cell>
        </row>
        <row r="102">
          <cell r="A102">
            <v>91</v>
          </cell>
        </row>
        <row r="103">
          <cell r="A103">
            <v>92</v>
          </cell>
        </row>
        <row r="104">
          <cell r="A104">
            <v>93</v>
          </cell>
        </row>
        <row r="105">
          <cell r="A105">
            <v>94</v>
          </cell>
        </row>
        <row r="106">
          <cell r="A106">
            <v>95</v>
          </cell>
        </row>
        <row r="107">
          <cell r="A107">
            <v>96</v>
          </cell>
        </row>
        <row r="108">
          <cell r="A108">
            <v>97</v>
          </cell>
        </row>
        <row r="109">
          <cell r="A109">
            <v>98</v>
          </cell>
        </row>
        <row r="110">
          <cell r="A110">
            <v>99</v>
          </cell>
        </row>
        <row r="111">
          <cell r="A111">
            <v>100</v>
          </cell>
        </row>
        <row r="112">
          <cell r="A112">
            <v>101</v>
          </cell>
        </row>
        <row r="113">
          <cell r="A113">
            <v>102</v>
          </cell>
        </row>
        <row r="114">
          <cell r="A114">
            <v>103</v>
          </cell>
        </row>
        <row r="115">
          <cell r="A115">
            <v>104</v>
          </cell>
        </row>
        <row r="116">
          <cell r="A116">
            <v>105</v>
          </cell>
        </row>
        <row r="117">
          <cell r="A117">
            <v>106</v>
          </cell>
        </row>
        <row r="118">
          <cell r="A118">
            <v>107</v>
          </cell>
        </row>
        <row r="119">
          <cell r="A119">
            <v>108</v>
          </cell>
        </row>
        <row r="120">
          <cell r="A120">
            <v>109</v>
          </cell>
        </row>
        <row r="121">
          <cell r="A121">
            <v>110</v>
          </cell>
        </row>
        <row r="122">
          <cell r="A122">
            <v>111</v>
          </cell>
        </row>
        <row r="123">
          <cell r="A123">
            <v>112</v>
          </cell>
        </row>
        <row r="124">
          <cell r="A124">
            <v>113</v>
          </cell>
        </row>
        <row r="125">
          <cell r="A125">
            <v>114</v>
          </cell>
        </row>
        <row r="126">
          <cell r="A126">
            <v>115</v>
          </cell>
        </row>
        <row r="127">
          <cell r="A127">
            <v>116</v>
          </cell>
        </row>
        <row r="128">
          <cell r="A128">
            <v>117</v>
          </cell>
        </row>
        <row r="129">
          <cell r="A129">
            <v>118</v>
          </cell>
        </row>
        <row r="130">
          <cell r="A130">
            <v>119</v>
          </cell>
        </row>
        <row r="131">
          <cell r="A131">
            <v>120</v>
          </cell>
        </row>
        <row r="132">
          <cell r="A132">
            <v>121</v>
          </cell>
        </row>
        <row r="133">
          <cell r="A133">
            <v>122</v>
          </cell>
        </row>
        <row r="134">
          <cell r="A134">
            <v>123</v>
          </cell>
        </row>
        <row r="135">
          <cell r="A135">
            <v>124</v>
          </cell>
        </row>
        <row r="136">
          <cell r="A136">
            <v>125</v>
          </cell>
        </row>
        <row r="137">
          <cell r="A137">
            <v>126</v>
          </cell>
        </row>
        <row r="138">
          <cell r="A138">
            <v>127</v>
          </cell>
        </row>
        <row r="139">
          <cell r="A139">
            <v>128</v>
          </cell>
        </row>
        <row r="140">
          <cell r="A140">
            <v>129</v>
          </cell>
        </row>
        <row r="141">
          <cell r="A141">
            <v>130</v>
          </cell>
        </row>
        <row r="142">
          <cell r="A142">
            <v>131</v>
          </cell>
        </row>
        <row r="143">
          <cell r="A143">
            <v>132</v>
          </cell>
        </row>
        <row r="144">
          <cell r="A144">
            <v>133</v>
          </cell>
        </row>
        <row r="145">
          <cell r="A145">
            <v>134</v>
          </cell>
        </row>
        <row r="146">
          <cell r="A146">
            <v>135</v>
          </cell>
        </row>
        <row r="147">
          <cell r="A147">
            <v>136</v>
          </cell>
        </row>
        <row r="148">
          <cell r="A148">
            <v>137</v>
          </cell>
        </row>
        <row r="149">
          <cell r="A149">
            <v>138</v>
          </cell>
        </row>
        <row r="150">
          <cell r="A150">
            <v>139</v>
          </cell>
        </row>
        <row r="151">
          <cell r="A151">
            <v>140</v>
          </cell>
        </row>
        <row r="152">
          <cell r="A152">
            <v>141</v>
          </cell>
        </row>
        <row r="153">
          <cell r="A153">
            <v>142</v>
          </cell>
        </row>
        <row r="154">
          <cell r="A154">
            <v>143</v>
          </cell>
        </row>
        <row r="155">
          <cell r="A155">
            <v>144</v>
          </cell>
        </row>
        <row r="156">
          <cell r="A156">
            <v>145</v>
          </cell>
        </row>
        <row r="157">
          <cell r="A157">
            <v>146</v>
          </cell>
        </row>
        <row r="158">
          <cell r="A158">
            <v>147</v>
          </cell>
        </row>
        <row r="159">
          <cell r="A159">
            <v>148</v>
          </cell>
        </row>
        <row r="160">
          <cell r="A160">
            <v>149</v>
          </cell>
        </row>
        <row r="161">
          <cell r="A161">
            <v>150</v>
          </cell>
        </row>
        <row r="162">
          <cell r="A162">
            <v>151</v>
          </cell>
        </row>
        <row r="163">
          <cell r="A163">
            <v>152</v>
          </cell>
        </row>
        <row r="164">
          <cell r="A164">
            <v>153</v>
          </cell>
        </row>
        <row r="165">
          <cell r="A165">
            <v>154</v>
          </cell>
        </row>
        <row r="166">
          <cell r="A166">
            <v>155</v>
          </cell>
        </row>
        <row r="167">
          <cell r="A167">
            <v>156</v>
          </cell>
        </row>
        <row r="168">
          <cell r="A168">
            <v>157</v>
          </cell>
        </row>
        <row r="169">
          <cell r="A169">
            <v>158</v>
          </cell>
        </row>
        <row r="170">
          <cell r="A170">
            <v>159</v>
          </cell>
        </row>
        <row r="171">
          <cell r="A171">
            <v>160</v>
          </cell>
        </row>
        <row r="172">
          <cell r="A172">
            <v>161</v>
          </cell>
        </row>
        <row r="173">
          <cell r="A173">
            <v>162</v>
          </cell>
        </row>
        <row r="174">
          <cell r="A174">
            <v>163</v>
          </cell>
        </row>
        <row r="175">
          <cell r="A175">
            <v>164</v>
          </cell>
        </row>
        <row r="176">
          <cell r="A176">
            <v>165</v>
          </cell>
        </row>
        <row r="177">
          <cell r="A177">
            <v>166</v>
          </cell>
        </row>
        <row r="178">
          <cell r="A178">
            <v>167</v>
          </cell>
        </row>
        <row r="179">
          <cell r="A179">
            <v>168</v>
          </cell>
        </row>
        <row r="180">
          <cell r="A180">
            <v>169</v>
          </cell>
        </row>
        <row r="181">
          <cell r="A181">
            <v>170</v>
          </cell>
        </row>
        <row r="182">
          <cell r="A182">
            <v>171</v>
          </cell>
        </row>
        <row r="183">
          <cell r="A183">
            <v>172</v>
          </cell>
        </row>
        <row r="184">
          <cell r="A184">
            <v>173</v>
          </cell>
        </row>
        <row r="185">
          <cell r="A185">
            <v>174</v>
          </cell>
        </row>
        <row r="186">
          <cell r="A186">
            <v>175</v>
          </cell>
        </row>
        <row r="187">
          <cell r="A187">
            <v>176</v>
          </cell>
        </row>
        <row r="188">
          <cell r="A188">
            <v>177</v>
          </cell>
        </row>
        <row r="189">
          <cell r="A189">
            <v>178</v>
          </cell>
        </row>
        <row r="190">
          <cell r="A190">
            <v>179</v>
          </cell>
        </row>
        <row r="191">
          <cell r="A191">
            <v>180</v>
          </cell>
        </row>
        <row r="192">
          <cell r="A192">
            <v>181</v>
          </cell>
        </row>
        <row r="193">
          <cell r="A193">
            <v>182</v>
          </cell>
        </row>
        <row r="194">
          <cell r="A194">
            <v>183</v>
          </cell>
        </row>
        <row r="195">
          <cell r="A195">
            <v>184</v>
          </cell>
        </row>
        <row r="196">
          <cell r="A196">
            <v>185</v>
          </cell>
        </row>
        <row r="197">
          <cell r="A197">
            <v>186</v>
          </cell>
        </row>
        <row r="198">
          <cell r="A198">
            <v>187</v>
          </cell>
        </row>
        <row r="199">
          <cell r="A199">
            <v>188</v>
          </cell>
        </row>
        <row r="200">
          <cell r="A200">
            <v>189</v>
          </cell>
        </row>
        <row r="201">
          <cell r="A201">
            <v>190</v>
          </cell>
        </row>
        <row r="202">
          <cell r="A202">
            <v>191</v>
          </cell>
        </row>
        <row r="203">
          <cell r="A203">
            <v>192</v>
          </cell>
        </row>
        <row r="204">
          <cell r="A204">
            <v>193</v>
          </cell>
        </row>
        <row r="205">
          <cell r="A205">
            <v>194</v>
          </cell>
        </row>
        <row r="206">
          <cell r="A206">
            <v>195</v>
          </cell>
        </row>
        <row r="207">
          <cell r="A207">
            <v>196</v>
          </cell>
        </row>
        <row r="208">
          <cell r="A208">
            <v>197</v>
          </cell>
        </row>
        <row r="209">
          <cell r="A209">
            <v>198</v>
          </cell>
        </row>
        <row r="210">
          <cell r="A210">
            <v>199</v>
          </cell>
        </row>
        <row r="211">
          <cell r="A211">
            <v>200</v>
          </cell>
        </row>
        <row r="212">
          <cell r="A212">
            <v>201</v>
          </cell>
        </row>
        <row r="213">
          <cell r="A213">
            <v>202</v>
          </cell>
        </row>
        <row r="214">
          <cell r="A214">
            <v>203</v>
          </cell>
        </row>
        <row r="215">
          <cell r="A215">
            <v>204</v>
          </cell>
        </row>
        <row r="216">
          <cell r="A216">
            <v>205</v>
          </cell>
        </row>
        <row r="217">
          <cell r="A217">
            <v>206</v>
          </cell>
        </row>
        <row r="218">
          <cell r="A218">
            <v>207</v>
          </cell>
        </row>
        <row r="219">
          <cell r="A219">
            <v>208</v>
          </cell>
        </row>
        <row r="220">
          <cell r="A220">
            <v>209</v>
          </cell>
        </row>
        <row r="221">
          <cell r="A221">
            <v>210</v>
          </cell>
        </row>
        <row r="222">
          <cell r="A222">
            <v>211</v>
          </cell>
        </row>
        <row r="223">
          <cell r="A223">
            <v>212</v>
          </cell>
        </row>
        <row r="224">
          <cell r="A224">
            <v>213</v>
          </cell>
        </row>
        <row r="225">
          <cell r="A225">
            <v>214</v>
          </cell>
        </row>
        <row r="226">
          <cell r="A226">
            <v>215</v>
          </cell>
        </row>
        <row r="227">
          <cell r="A227">
            <v>216</v>
          </cell>
        </row>
        <row r="228">
          <cell r="A228">
            <v>217</v>
          </cell>
        </row>
        <row r="229">
          <cell r="A229">
            <v>218</v>
          </cell>
        </row>
        <row r="230">
          <cell r="A230">
            <v>219</v>
          </cell>
        </row>
        <row r="231">
          <cell r="A231">
            <v>220</v>
          </cell>
        </row>
        <row r="232">
          <cell r="A232">
            <v>221</v>
          </cell>
        </row>
        <row r="233">
          <cell r="A233">
            <v>222</v>
          </cell>
        </row>
        <row r="234">
          <cell r="A234">
            <v>223</v>
          </cell>
        </row>
        <row r="235">
          <cell r="A235">
            <v>224</v>
          </cell>
        </row>
        <row r="236">
          <cell r="A236">
            <v>225</v>
          </cell>
        </row>
        <row r="237">
          <cell r="A237">
            <v>226</v>
          </cell>
        </row>
        <row r="238">
          <cell r="A238">
            <v>227</v>
          </cell>
        </row>
        <row r="239">
          <cell r="A239">
            <v>228</v>
          </cell>
        </row>
        <row r="240">
          <cell r="A240">
            <v>229</v>
          </cell>
        </row>
        <row r="241">
          <cell r="A241">
            <v>230</v>
          </cell>
        </row>
        <row r="242">
          <cell r="A242">
            <v>231</v>
          </cell>
        </row>
        <row r="243">
          <cell r="A243">
            <v>232</v>
          </cell>
        </row>
        <row r="244">
          <cell r="A244">
            <v>233</v>
          </cell>
        </row>
        <row r="245">
          <cell r="A245">
            <v>234</v>
          </cell>
        </row>
        <row r="246">
          <cell r="A246">
            <v>235</v>
          </cell>
        </row>
        <row r="247">
          <cell r="A247">
            <v>236</v>
          </cell>
        </row>
        <row r="248">
          <cell r="A248">
            <v>237</v>
          </cell>
        </row>
        <row r="249">
          <cell r="A249">
            <v>238</v>
          </cell>
        </row>
        <row r="250">
          <cell r="A250">
            <v>239</v>
          </cell>
        </row>
        <row r="251">
          <cell r="A251">
            <v>240</v>
          </cell>
        </row>
        <row r="252">
          <cell r="A252">
            <v>241</v>
          </cell>
        </row>
        <row r="253">
          <cell r="A253">
            <v>242</v>
          </cell>
        </row>
        <row r="254">
          <cell r="A254">
            <v>243</v>
          </cell>
        </row>
        <row r="255">
          <cell r="A255">
            <v>244</v>
          </cell>
        </row>
        <row r="256">
          <cell r="A256">
            <v>245</v>
          </cell>
        </row>
        <row r="257">
          <cell r="A257">
            <v>246</v>
          </cell>
        </row>
        <row r="258">
          <cell r="A258">
            <v>247</v>
          </cell>
        </row>
        <row r="259">
          <cell r="A259">
            <v>248</v>
          </cell>
        </row>
        <row r="260">
          <cell r="A260">
            <v>249</v>
          </cell>
        </row>
        <row r="261">
          <cell r="A261">
            <v>250</v>
          </cell>
        </row>
        <row r="262">
          <cell r="A262">
            <v>251</v>
          </cell>
        </row>
        <row r="263">
          <cell r="A263">
            <v>252</v>
          </cell>
        </row>
        <row r="264">
          <cell r="A264">
            <v>253</v>
          </cell>
        </row>
        <row r="265">
          <cell r="A265">
            <v>254</v>
          </cell>
        </row>
        <row r="266">
          <cell r="A266">
            <v>255</v>
          </cell>
        </row>
        <row r="267">
          <cell r="A267">
            <v>256</v>
          </cell>
        </row>
        <row r="268">
          <cell r="A268">
            <v>257</v>
          </cell>
        </row>
        <row r="269">
          <cell r="A269">
            <v>258</v>
          </cell>
        </row>
        <row r="270">
          <cell r="A270">
            <v>259</v>
          </cell>
        </row>
        <row r="271">
          <cell r="A271">
            <v>260</v>
          </cell>
        </row>
        <row r="272">
          <cell r="A272">
            <v>261</v>
          </cell>
        </row>
        <row r="273">
          <cell r="A273">
            <v>262</v>
          </cell>
        </row>
        <row r="274">
          <cell r="A274">
            <v>263</v>
          </cell>
        </row>
        <row r="275">
          <cell r="A275">
            <v>264</v>
          </cell>
        </row>
        <row r="276">
          <cell r="A276">
            <v>265</v>
          </cell>
        </row>
        <row r="277">
          <cell r="A277">
            <v>266</v>
          </cell>
        </row>
        <row r="278">
          <cell r="A278">
            <v>267</v>
          </cell>
        </row>
        <row r="279">
          <cell r="A279">
            <v>268</v>
          </cell>
        </row>
        <row r="280">
          <cell r="A280">
            <v>269</v>
          </cell>
        </row>
        <row r="281">
          <cell r="A281">
            <v>270</v>
          </cell>
        </row>
        <row r="282">
          <cell r="A282">
            <v>271</v>
          </cell>
        </row>
        <row r="283">
          <cell r="A283">
            <v>272</v>
          </cell>
        </row>
        <row r="284">
          <cell r="A284">
            <v>273</v>
          </cell>
        </row>
        <row r="285">
          <cell r="A285">
            <v>274</v>
          </cell>
        </row>
        <row r="286">
          <cell r="A286">
            <v>275</v>
          </cell>
        </row>
        <row r="287">
          <cell r="A287">
            <v>276</v>
          </cell>
        </row>
        <row r="288">
          <cell r="A288">
            <v>277</v>
          </cell>
        </row>
        <row r="289">
          <cell r="A289">
            <v>278</v>
          </cell>
        </row>
        <row r="290">
          <cell r="A290">
            <v>279</v>
          </cell>
        </row>
        <row r="291">
          <cell r="A291">
            <v>280</v>
          </cell>
        </row>
        <row r="292">
          <cell r="A292">
            <v>281</v>
          </cell>
        </row>
        <row r="293">
          <cell r="A293">
            <v>282</v>
          </cell>
        </row>
        <row r="294">
          <cell r="A294">
            <v>283</v>
          </cell>
        </row>
        <row r="295">
          <cell r="A295">
            <v>284</v>
          </cell>
        </row>
        <row r="296">
          <cell r="A296">
            <v>285</v>
          </cell>
        </row>
        <row r="297">
          <cell r="A297">
            <v>286</v>
          </cell>
        </row>
        <row r="298">
          <cell r="A298">
            <v>287</v>
          </cell>
        </row>
        <row r="299">
          <cell r="A299">
            <v>288</v>
          </cell>
        </row>
        <row r="300">
          <cell r="A300">
            <v>289</v>
          </cell>
        </row>
        <row r="301">
          <cell r="A301">
            <v>290</v>
          </cell>
        </row>
        <row r="302">
          <cell r="A302">
            <v>291</v>
          </cell>
        </row>
        <row r="303">
          <cell r="A303">
            <v>292</v>
          </cell>
        </row>
        <row r="304">
          <cell r="A304">
            <v>293</v>
          </cell>
        </row>
        <row r="305">
          <cell r="A305">
            <v>294</v>
          </cell>
        </row>
        <row r="306">
          <cell r="A306">
            <v>295</v>
          </cell>
        </row>
        <row r="307">
          <cell r="A307">
            <v>296</v>
          </cell>
        </row>
        <row r="308">
          <cell r="A308">
            <v>297</v>
          </cell>
        </row>
        <row r="309">
          <cell r="A309">
            <v>298</v>
          </cell>
        </row>
        <row r="310">
          <cell r="A310">
            <v>299</v>
          </cell>
        </row>
        <row r="311">
          <cell r="A311">
            <v>300</v>
          </cell>
        </row>
        <row r="312">
          <cell r="A312">
            <v>301</v>
          </cell>
        </row>
        <row r="313">
          <cell r="A313">
            <v>302</v>
          </cell>
        </row>
        <row r="314">
          <cell r="A314">
            <v>303</v>
          </cell>
        </row>
        <row r="315">
          <cell r="A315">
            <v>304</v>
          </cell>
        </row>
        <row r="316">
          <cell r="A316">
            <v>305</v>
          </cell>
        </row>
        <row r="317">
          <cell r="A317">
            <v>306</v>
          </cell>
        </row>
        <row r="318">
          <cell r="A318">
            <v>307</v>
          </cell>
        </row>
        <row r="319">
          <cell r="A319">
            <v>308</v>
          </cell>
        </row>
        <row r="320">
          <cell r="A320">
            <v>309</v>
          </cell>
        </row>
        <row r="321">
          <cell r="A321">
            <v>310</v>
          </cell>
        </row>
        <row r="322">
          <cell r="A322">
            <v>311</v>
          </cell>
        </row>
        <row r="323">
          <cell r="A323">
            <v>312</v>
          </cell>
        </row>
        <row r="324">
          <cell r="A324">
            <v>313</v>
          </cell>
        </row>
        <row r="325">
          <cell r="A325">
            <v>314</v>
          </cell>
        </row>
        <row r="326">
          <cell r="A326">
            <v>315</v>
          </cell>
        </row>
        <row r="327">
          <cell r="A327">
            <v>316</v>
          </cell>
        </row>
        <row r="328">
          <cell r="A328">
            <v>317</v>
          </cell>
        </row>
        <row r="329">
          <cell r="A329">
            <v>318</v>
          </cell>
        </row>
        <row r="330">
          <cell r="A330">
            <v>319</v>
          </cell>
        </row>
        <row r="331">
          <cell r="A331">
            <v>320</v>
          </cell>
        </row>
        <row r="332">
          <cell r="A332">
            <v>321</v>
          </cell>
        </row>
        <row r="333">
          <cell r="A333">
            <v>322</v>
          </cell>
        </row>
        <row r="334">
          <cell r="A334">
            <v>323</v>
          </cell>
        </row>
        <row r="335">
          <cell r="A335">
            <v>324</v>
          </cell>
        </row>
        <row r="336">
          <cell r="A336">
            <v>325</v>
          </cell>
        </row>
        <row r="337">
          <cell r="A337">
            <v>326</v>
          </cell>
        </row>
        <row r="338">
          <cell r="A338">
            <v>327</v>
          </cell>
        </row>
        <row r="339">
          <cell r="A339">
            <v>328</v>
          </cell>
        </row>
        <row r="340">
          <cell r="A340">
            <v>329</v>
          </cell>
        </row>
        <row r="341">
          <cell r="A341">
            <v>330</v>
          </cell>
        </row>
        <row r="342">
          <cell r="A342">
            <v>331</v>
          </cell>
        </row>
        <row r="343">
          <cell r="A343">
            <v>332</v>
          </cell>
        </row>
        <row r="344">
          <cell r="A344">
            <v>333</v>
          </cell>
        </row>
        <row r="345">
          <cell r="A345">
            <v>334</v>
          </cell>
        </row>
        <row r="346">
          <cell r="A346">
            <v>335</v>
          </cell>
        </row>
        <row r="347">
          <cell r="A347">
            <v>336</v>
          </cell>
        </row>
        <row r="348">
          <cell r="A348">
            <v>337</v>
          </cell>
        </row>
        <row r="349">
          <cell r="A349">
            <v>338</v>
          </cell>
        </row>
        <row r="350">
          <cell r="A350">
            <v>339</v>
          </cell>
        </row>
        <row r="351">
          <cell r="A351">
            <v>340</v>
          </cell>
        </row>
        <row r="352">
          <cell r="A352">
            <v>341</v>
          </cell>
        </row>
        <row r="353">
          <cell r="A353">
            <v>342</v>
          </cell>
        </row>
        <row r="354">
          <cell r="A354">
            <v>343</v>
          </cell>
        </row>
        <row r="355">
          <cell r="A355">
            <v>344</v>
          </cell>
        </row>
        <row r="356">
          <cell r="A356">
            <v>345</v>
          </cell>
        </row>
        <row r="357">
          <cell r="A357">
            <v>346</v>
          </cell>
        </row>
        <row r="358">
          <cell r="A358">
            <v>347</v>
          </cell>
        </row>
        <row r="359">
          <cell r="A359">
            <v>348</v>
          </cell>
        </row>
        <row r="360">
          <cell r="A360">
            <v>349</v>
          </cell>
        </row>
        <row r="361">
          <cell r="A361">
            <v>350</v>
          </cell>
        </row>
        <row r="362">
          <cell r="A362">
            <v>351</v>
          </cell>
        </row>
        <row r="363">
          <cell r="A363">
            <v>352</v>
          </cell>
        </row>
        <row r="364">
          <cell r="A364">
            <v>353</v>
          </cell>
        </row>
        <row r="365">
          <cell r="A365">
            <v>354</v>
          </cell>
        </row>
        <row r="366">
          <cell r="A366">
            <v>355</v>
          </cell>
        </row>
        <row r="367">
          <cell r="A367">
            <v>356</v>
          </cell>
        </row>
        <row r="368">
          <cell r="A368">
            <v>357</v>
          </cell>
        </row>
        <row r="369">
          <cell r="A369">
            <v>358</v>
          </cell>
        </row>
        <row r="370">
          <cell r="A370">
            <v>359</v>
          </cell>
        </row>
        <row r="371">
          <cell r="A371">
            <v>360</v>
          </cell>
        </row>
        <row r="372">
          <cell r="A372">
            <v>361</v>
          </cell>
        </row>
        <row r="373">
          <cell r="A373">
            <v>362</v>
          </cell>
        </row>
        <row r="374">
          <cell r="A374">
            <v>363</v>
          </cell>
        </row>
        <row r="375">
          <cell r="A375">
            <v>364</v>
          </cell>
        </row>
        <row r="376">
          <cell r="A376">
            <v>365</v>
          </cell>
        </row>
        <row r="377">
          <cell r="A377">
            <v>366</v>
          </cell>
        </row>
        <row r="378">
          <cell r="A378">
            <v>367</v>
          </cell>
        </row>
        <row r="379">
          <cell r="A379">
            <v>368</v>
          </cell>
        </row>
        <row r="380">
          <cell r="A380">
            <v>369</v>
          </cell>
        </row>
        <row r="381">
          <cell r="A381">
            <v>370</v>
          </cell>
        </row>
        <row r="382">
          <cell r="A382">
            <v>371</v>
          </cell>
        </row>
        <row r="383">
          <cell r="A383">
            <v>372</v>
          </cell>
        </row>
        <row r="384">
          <cell r="A384">
            <v>373</v>
          </cell>
        </row>
        <row r="385">
          <cell r="A385">
            <v>374</v>
          </cell>
        </row>
        <row r="386">
          <cell r="A386">
            <v>375</v>
          </cell>
        </row>
        <row r="387">
          <cell r="A387">
            <v>376</v>
          </cell>
        </row>
        <row r="388">
          <cell r="A388">
            <v>377</v>
          </cell>
        </row>
        <row r="389">
          <cell r="A389">
            <v>378</v>
          </cell>
        </row>
        <row r="390">
          <cell r="A390">
            <v>379</v>
          </cell>
        </row>
        <row r="391">
          <cell r="A391">
            <v>380</v>
          </cell>
        </row>
        <row r="392">
          <cell r="A392">
            <v>381</v>
          </cell>
        </row>
        <row r="393">
          <cell r="A393">
            <v>382</v>
          </cell>
        </row>
        <row r="394">
          <cell r="A394">
            <v>383</v>
          </cell>
        </row>
        <row r="395">
          <cell r="A395">
            <v>384</v>
          </cell>
        </row>
        <row r="396">
          <cell r="A396">
            <v>385</v>
          </cell>
        </row>
        <row r="397">
          <cell r="A397">
            <v>386</v>
          </cell>
        </row>
        <row r="398">
          <cell r="A398">
            <v>387</v>
          </cell>
        </row>
        <row r="399">
          <cell r="A399">
            <v>388</v>
          </cell>
        </row>
        <row r="400">
          <cell r="A400">
            <v>389</v>
          </cell>
        </row>
        <row r="401">
          <cell r="A401">
            <v>390</v>
          </cell>
        </row>
        <row r="402">
          <cell r="A402">
            <v>391</v>
          </cell>
        </row>
        <row r="403">
          <cell r="A403">
            <v>392</v>
          </cell>
        </row>
        <row r="404">
          <cell r="A404">
            <v>393</v>
          </cell>
        </row>
        <row r="405">
          <cell r="A405">
            <v>394</v>
          </cell>
        </row>
        <row r="406">
          <cell r="A406">
            <v>395</v>
          </cell>
        </row>
        <row r="407">
          <cell r="A407">
            <v>396</v>
          </cell>
        </row>
        <row r="408">
          <cell r="A408">
            <v>397</v>
          </cell>
        </row>
        <row r="409">
          <cell r="A409">
            <v>398</v>
          </cell>
        </row>
        <row r="410">
          <cell r="A410">
            <v>399</v>
          </cell>
        </row>
        <row r="411">
          <cell r="A411">
            <v>400</v>
          </cell>
        </row>
        <row r="412">
          <cell r="A412">
            <v>401</v>
          </cell>
        </row>
        <row r="413">
          <cell r="A413">
            <v>402</v>
          </cell>
        </row>
        <row r="414">
          <cell r="A414">
            <v>403</v>
          </cell>
        </row>
        <row r="415">
          <cell r="A415">
            <v>404</v>
          </cell>
        </row>
        <row r="416">
          <cell r="A416">
            <v>405</v>
          </cell>
        </row>
        <row r="417">
          <cell r="A417">
            <v>406</v>
          </cell>
        </row>
        <row r="418">
          <cell r="A418">
            <v>407</v>
          </cell>
        </row>
        <row r="419">
          <cell r="A419">
            <v>408</v>
          </cell>
        </row>
        <row r="420">
          <cell r="A420">
            <v>409</v>
          </cell>
        </row>
        <row r="421">
          <cell r="A421">
            <v>410</v>
          </cell>
        </row>
        <row r="422">
          <cell r="A422">
            <v>411</v>
          </cell>
        </row>
        <row r="423">
          <cell r="A423">
            <v>412</v>
          </cell>
        </row>
        <row r="424">
          <cell r="A424">
            <v>413</v>
          </cell>
        </row>
        <row r="425">
          <cell r="A425">
            <v>414</v>
          </cell>
        </row>
        <row r="426">
          <cell r="A426">
            <v>415</v>
          </cell>
        </row>
        <row r="427">
          <cell r="A427">
            <v>416</v>
          </cell>
        </row>
        <row r="428">
          <cell r="A428">
            <v>417</v>
          </cell>
        </row>
        <row r="429">
          <cell r="A429">
            <v>418</v>
          </cell>
        </row>
        <row r="430">
          <cell r="A430">
            <v>419</v>
          </cell>
        </row>
        <row r="431">
          <cell r="A431">
            <v>420</v>
          </cell>
        </row>
        <row r="432">
          <cell r="A432">
            <v>421</v>
          </cell>
        </row>
        <row r="433">
          <cell r="A433">
            <v>422</v>
          </cell>
        </row>
        <row r="434">
          <cell r="A434">
            <v>423</v>
          </cell>
        </row>
        <row r="435">
          <cell r="A435">
            <v>424</v>
          </cell>
        </row>
        <row r="436">
          <cell r="A436">
            <v>425</v>
          </cell>
        </row>
        <row r="437">
          <cell r="A437">
            <v>426</v>
          </cell>
        </row>
        <row r="438">
          <cell r="A438">
            <v>427</v>
          </cell>
        </row>
        <row r="439">
          <cell r="A439">
            <v>428</v>
          </cell>
        </row>
        <row r="440">
          <cell r="A440">
            <v>429</v>
          </cell>
        </row>
        <row r="441">
          <cell r="A441">
            <v>430</v>
          </cell>
        </row>
        <row r="442">
          <cell r="A442">
            <v>431</v>
          </cell>
        </row>
        <row r="443">
          <cell r="A443">
            <v>432</v>
          </cell>
        </row>
        <row r="444">
          <cell r="A444">
            <v>433</v>
          </cell>
        </row>
        <row r="445">
          <cell r="A445">
            <v>434</v>
          </cell>
        </row>
        <row r="446">
          <cell r="A446">
            <v>435</v>
          </cell>
        </row>
        <row r="447">
          <cell r="A447">
            <v>436</v>
          </cell>
        </row>
        <row r="448">
          <cell r="A448">
            <v>437</v>
          </cell>
        </row>
        <row r="449">
          <cell r="A449">
            <v>438</v>
          </cell>
        </row>
        <row r="450">
          <cell r="A450">
            <v>439</v>
          </cell>
        </row>
        <row r="451">
          <cell r="A451">
            <v>440</v>
          </cell>
        </row>
        <row r="452">
          <cell r="A452">
            <v>441</v>
          </cell>
        </row>
        <row r="453">
          <cell r="A453">
            <v>442</v>
          </cell>
        </row>
        <row r="454">
          <cell r="A454">
            <v>443</v>
          </cell>
        </row>
        <row r="455">
          <cell r="A455">
            <v>444</v>
          </cell>
        </row>
        <row r="456">
          <cell r="A456">
            <v>445</v>
          </cell>
        </row>
        <row r="457">
          <cell r="A457">
            <v>446</v>
          </cell>
        </row>
        <row r="458">
          <cell r="A458">
            <v>447</v>
          </cell>
        </row>
        <row r="459">
          <cell r="A459">
            <v>448</v>
          </cell>
        </row>
        <row r="460">
          <cell r="A460">
            <v>449</v>
          </cell>
        </row>
        <row r="461">
          <cell r="A461">
            <v>450</v>
          </cell>
        </row>
        <row r="462">
          <cell r="A462">
            <v>451</v>
          </cell>
        </row>
        <row r="463">
          <cell r="A463">
            <v>452</v>
          </cell>
        </row>
        <row r="464">
          <cell r="A464">
            <v>453</v>
          </cell>
        </row>
        <row r="465">
          <cell r="A465">
            <v>454</v>
          </cell>
        </row>
        <row r="466">
          <cell r="A466">
            <v>455</v>
          </cell>
        </row>
        <row r="467">
          <cell r="A467">
            <v>456</v>
          </cell>
        </row>
        <row r="468">
          <cell r="A468">
            <v>457</v>
          </cell>
        </row>
        <row r="469">
          <cell r="A469">
            <v>458</v>
          </cell>
        </row>
        <row r="470">
          <cell r="A470">
            <v>459</v>
          </cell>
        </row>
        <row r="471">
          <cell r="A471">
            <v>460</v>
          </cell>
        </row>
        <row r="472">
          <cell r="A472">
            <v>461</v>
          </cell>
        </row>
        <row r="473">
          <cell r="A473">
            <v>462</v>
          </cell>
        </row>
        <row r="474">
          <cell r="A474">
            <v>463</v>
          </cell>
        </row>
        <row r="475">
          <cell r="A475">
            <v>464</v>
          </cell>
        </row>
        <row r="476">
          <cell r="A476">
            <v>465</v>
          </cell>
        </row>
        <row r="477">
          <cell r="A477">
            <v>466</v>
          </cell>
        </row>
        <row r="478">
          <cell r="A478">
            <v>467</v>
          </cell>
        </row>
        <row r="479">
          <cell r="A479">
            <v>468</v>
          </cell>
        </row>
        <row r="480">
          <cell r="A480">
            <v>469</v>
          </cell>
        </row>
        <row r="481">
          <cell r="A481">
            <v>470</v>
          </cell>
        </row>
        <row r="482">
          <cell r="A482">
            <v>471</v>
          </cell>
        </row>
        <row r="483">
          <cell r="A483">
            <v>472</v>
          </cell>
        </row>
        <row r="484">
          <cell r="A484">
            <v>473</v>
          </cell>
        </row>
        <row r="485">
          <cell r="A485">
            <v>474</v>
          </cell>
        </row>
        <row r="486">
          <cell r="A486">
            <v>475</v>
          </cell>
        </row>
        <row r="487">
          <cell r="A487">
            <v>476</v>
          </cell>
        </row>
        <row r="488">
          <cell r="A488">
            <v>477</v>
          </cell>
        </row>
        <row r="489">
          <cell r="A489">
            <v>478</v>
          </cell>
        </row>
        <row r="490">
          <cell r="A490">
            <v>479</v>
          </cell>
        </row>
        <row r="491">
          <cell r="A491">
            <v>480</v>
          </cell>
        </row>
        <row r="492">
          <cell r="A492">
            <v>481</v>
          </cell>
        </row>
        <row r="493">
          <cell r="A493">
            <v>482</v>
          </cell>
        </row>
        <row r="494">
          <cell r="A494">
            <v>483</v>
          </cell>
        </row>
        <row r="495">
          <cell r="A495">
            <v>484</v>
          </cell>
        </row>
        <row r="496">
          <cell r="A496">
            <v>485</v>
          </cell>
        </row>
        <row r="497">
          <cell r="A497">
            <v>486</v>
          </cell>
        </row>
        <row r="498">
          <cell r="A498">
            <v>487</v>
          </cell>
        </row>
        <row r="499">
          <cell r="A499">
            <v>488</v>
          </cell>
        </row>
        <row r="500">
          <cell r="A500">
            <v>489</v>
          </cell>
        </row>
        <row r="501">
          <cell r="A501">
            <v>490</v>
          </cell>
        </row>
        <row r="502">
          <cell r="A502">
            <v>492</v>
          </cell>
        </row>
        <row r="503">
          <cell r="A503">
            <v>493</v>
          </cell>
        </row>
        <row r="504">
          <cell r="A504">
            <v>494</v>
          </cell>
        </row>
        <row r="505">
          <cell r="A505">
            <v>495</v>
          </cell>
        </row>
        <row r="506">
          <cell r="A506">
            <v>496</v>
          </cell>
        </row>
        <row r="507">
          <cell r="A507">
            <v>497</v>
          </cell>
        </row>
        <row r="508">
          <cell r="A508">
            <v>498</v>
          </cell>
        </row>
        <row r="509">
          <cell r="A509">
            <v>499</v>
          </cell>
        </row>
        <row r="510">
          <cell r="A510">
            <v>500</v>
          </cell>
        </row>
        <row r="511">
          <cell r="A511">
            <v>501</v>
          </cell>
        </row>
      </sheetData>
      <sheetData sheetId="1" refreshError="1"/>
      <sheetData sheetId="2"/>
      <sheetData sheetId="3"/>
      <sheetData sheetId="4"/>
      <sheetData sheetId="5"/>
      <sheetData sheetId="6"/>
      <sheetData sheetId="7"/>
      <sheetData sheetId="8">
        <row r="13">
          <cell r="A13">
            <v>1</v>
          </cell>
        </row>
      </sheetData>
      <sheetData sheetId="9"/>
      <sheetData sheetId="10"/>
      <sheetData sheetId="11"/>
      <sheetData sheetId="1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DUK per April 2018"/>
      <sheetName val="DUK2016Juni"/>
      <sheetName val="DUK2016"/>
      <sheetName val="DUK"/>
      <sheetName val="SBM 2018"/>
      <sheetName val="a2"/>
      <sheetName val="4b"/>
      <sheetName val="tanda terima"/>
      <sheetName val="SPTB perjadin"/>
      <sheetName val="Sheet5"/>
      <sheetName val="a2 (2)"/>
      <sheetName val="4d"/>
      <sheetName val="Sheet2"/>
      <sheetName val="Sheet4"/>
      <sheetName val="kasubdit"/>
    </sheetNames>
    <sheetDataSet>
      <sheetData sheetId="0">
        <row r="12">
          <cell r="A12">
            <v>1</v>
          </cell>
          <cell r="B12">
            <v>2147</v>
          </cell>
          <cell r="C12" t="str">
            <v>005</v>
          </cell>
          <cell r="D12" t="str">
            <v>001</v>
          </cell>
          <cell r="E12" t="str">
            <v>052</v>
          </cell>
          <cell r="F12" t="str">
            <v>A</v>
          </cell>
          <cell r="G12">
            <v>524111</v>
          </cell>
          <cell r="H12" t="str">
            <v>e</v>
          </cell>
          <cell r="I12">
            <v>0</v>
          </cell>
          <cell r="J12">
            <v>0</v>
          </cell>
          <cell r="K12">
            <v>0</v>
          </cell>
          <cell r="L12" t="str">
            <v>Ahda Barori</v>
          </cell>
          <cell r="M12" t="str">
            <v>195807251989031001</v>
          </cell>
          <cell r="N12" t="str">
            <v>09 JANUARI 2018</v>
          </cell>
          <cell r="O12">
            <v>0</v>
          </cell>
          <cell r="P12">
            <v>1</v>
          </cell>
          <cell r="Q12" t="str">
            <v>Hari</v>
          </cell>
          <cell r="R12">
            <v>0</v>
          </cell>
          <cell r="S12">
            <v>0</v>
          </cell>
          <cell r="T12" t="str">
            <v>Jakarta</v>
          </cell>
          <cell r="U12">
            <v>0</v>
          </cell>
          <cell r="V12">
            <v>0</v>
          </cell>
          <cell r="W12" t="str">
            <v>VERIFIKASI DATA PENDAFTARAN DAN PEMBATALAN JEMAAH HAJI REGULER TAHUN 1439 H/2018 M</v>
          </cell>
          <cell r="X12" t="str">
            <v>LS</v>
          </cell>
          <cell r="Y12">
            <v>0</v>
          </cell>
          <cell r="Z12">
            <v>0</v>
          </cell>
        </row>
        <row r="13">
          <cell r="A13">
            <v>2</v>
          </cell>
          <cell r="B13">
            <v>2147</v>
          </cell>
          <cell r="C13" t="str">
            <v>005</v>
          </cell>
          <cell r="D13" t="str">
            <v>001</v>
          </cell>
          <cell r="E13" t="str">
            <v>052</v>
          </cell>
          <cell r="F13" t="str">
            <v>A</v>
          </cell>
          <cell r="G13">
            <v>524111</v>
          </cell>
          <cell r="H13" t="str">
            <v>e</v>
          </cell>
          <cell r="I13">
            <v>0</v>
          </cell>
          <cell r="J13">
            <v>0</v>
          </cell>
          <cell r="K13">
            <v>0</v>
          </cell>
          <cell r="L13" t="str">
            <v>Muhajirin Yanis</v>
          </cell>
          <cell r="M13" t="str">
            <v>196804281994031001</v>
          </cell>
          <cell r="N13" t="str">
            <v>10 SEPTEMBER 2018</v>
          </cell>
          <cell r="O13">
            <v>0</v>
          </cell>
          <cell r="P13">
            <v>1</v>
          </cell>
          <cell r="Q13" t="str">
            <v>Hari</v>
          </cell>
          <cell r="R13">
            <v>0</v>
          </cell>
          <cell r="S13">
            <v>0</v>
          </cell>
          <cell r="T13" t="str">
            <v>Jakarta</v>
          </cell>
          <cell r="U13">
            <v>0</v>
          </cell>
          <cell r="V13">
            <v>0</v>
          </cell>
          <cell r="W13" t="str">
            <v>VERIFIKASI DATA PENDAFTARAN DAN PEMBATALAN JEMAAH HAJI REGULER TAHUN 1439 H/2018 M</v>
          </cell>
          <cell r="X13" t="str">
            <v>LS</v>
          </cell>
          <cell r="Y13">
            <v>0</v>
          </cell>
          <cell r="Z13">
            <v>0</v>
          </cell>
        </row>
        <row r="14">
          <cell r="A14">
            <v>3</v>
          </cell>
          <cell r="B14">
            <v>2147</v>
          </cell>
          <cell r="C14" t="str">
            <v>001</v>
          </cell>
          <cell r="D14" t="str">
            <v>001</v>
          </cell>
          <cell r="E14" t="str">
            <v>051</v>
          </cell>
          <cell r="F14" t="str">
            <v>A</v>
          </cell>
          <cell r="G14">
            <v>524111</v>
          </cell>
          <cell r="H14" t="str">
            <v>e</v>
          </cell>
          <cell r="I14">
            <v>0</v>
          </cell>
          <cell r="J14">
            <v>0</v>
          </cell>
          <cell r="K14">
            <v>0</v>
          </cell>
          <cell r="L14" t="str">
            <v>Slamet</v>
          </cell>
          <cell r="M14" t="str">
            <v>197005071992031003</v>
          </cell>
          <cell r="N14" t="str">
            <v>10 OKTOBER 2016</v>
          </cell>
          <cell r="O14">
            <v>0</v>
          </cell>
          <cell r="P14">
            <v>1</v>
          </cell>
          <cell r="Q14" t="str">
            <v>Hari</v>
          </cell>
          <cell r="R14">
            <v>0</v>
          </cell>
          <cell r="S14">
            <v>0</v>
          </cell>
          <cell r="T14" t="str">
            <v>Jakarta</v>
          </cell>
          <cell r="U14">
            <v>0</v>
          </cell>
          <cell r="V14">
            <v>0</v>
          </cell>
          <cell r="W14" t="str">
            <v>VERIFIKASI DATA PEMBATALAN JAMAAH HAJI REGULER DAN KHUSUS</v>
          </cell>
          <cell r="X14" t="str">
            <v>LS</v>
          </cell>
          <cell r="Y14">
            <v>0</v>
          </cell>
          <cell r="Z14">
            <v>0</v>
          </cell>
        </row>
        <row r="15">
          <cell r="A15">
            <v>4</v>
          </cell>
          <cell r="B15">
            <v>2147</v>
          </cell>
          <cell r="C15" t="str">
            <v>001</v>
          </cell>
          <cell r="D15" t="str">
            <v>001</v>
          </cell>
          <cell r="E15" t="str">
            <v>051</v>
          </cell>
          <cell r="F15" t="str">
            <v>A</v>
          </cell>
          <cell r="G15">
            <v>524111</v>
          </cell>
          <cell r="H15" t="str">
            <v>e</v>
          </cell>
          <cell r="I15">
            <v>0</v>
          </cell>
          <cell r="J15">
            <v>0</v>
          </cell>
          <cell r="K15">
            <v>0</v>
          </cell>
          <cell r="L15" t="str">
            <v>Muhajirin Yanis</v>
          </cell>
          <cell r="M15" t="str">
            <v>196804281994031001</v>
          </cell>
          <cell r="N15" t="str">
            <v>10 SEPTEMBER 2018</v>
          </cell>
          <cell r="O15">
            <v>0</v>
          </cell>
          <cell r="P15">
            <v>1</v>
          </cell>
          <cell r="Q15" t="str">
            <v>Hari</v>
          </cell>
          <cell r="R15">
            <v>0</v>
          </cell>
          <cell r="S15">
            <v>0</v>
          </cell>
          <cell r="T15" t="str">
            <v>Jakarta</v>
          </cell>
          <cell r="U15">
            <v>0</v>
          </cell>
          <cell r="V15">
            <v>0</v>
          </cell>
          <cell r="W15" t="str">
            <v>VERIFIKASI DATA PEMBATALAN JAMAAH HAJI REGULER DAN KHUSUS</v>
          </cell>
          <cell r="X15" t="str">
            <v>LS</v>
          </cell>
          <cell r="Y15">
            <v>0</v>
          </cell>
          <cell r="Z15">
            <v>0</v>
          </cell>
        </row>
        <row r="16">
          <cell r="A16">
            <v>5</v>
          </cell>
          <cell r="B16">
            <v>2147</v>
          </cell>
          <cell r="C16" t="str">
            <v>001</v>
          </cell>
          <cell r="D16" t="str">
            <v>001</v>
          </cell>
          <cell r="E16" t="str">
            <v>051</v>
          </cell>
          <cell r="F16" t="str">
            <v>A</v>
          </cell>
          <cell r="G16">
            <v>524111</v>
          </cell>
          <cell r="H16" t="str">
            <v>e</v>
          </cell>
          <cell r="I16">
            <v>0</v>
          </cell>
          <cell r="J16">
            <v>0</v>
          </cell>
          <cell r="K16">
            <v>0</v>
          </cell>
          <cell r="L16" t="str">
            <v>Ramadhan Harisman</v>
          </cell>
          <cell r="M16" t="str">
            <v>197011241996031002</v>
          </cell>
          <cell r="N16" t="str">
            <v>10 SEPTEMBER 2018</v>
          </cell>
          <cell r="O16">
            <v>0</v>
          </cell>
          <cell r="P16">
            <v>1</v>
          </cell>
          <cell r="Q16" t="str">
            <v>Hari</v>
          </cell>
          <cell r="R16">
            <v>0</v>
          </cell>
          <cell r="S16">
            <v>0</v>
          </cell>
          <cell r="T16" t="str">
            <v>Jakarta</v>
          </cell>
          <cell r="U16">
            <v>0</v>
          </cell>
          <cell r="V16">
            <v>0</v>
          </cell>
          <cell r="W16" t="str">
            <v>VERIFIKASI DATA PEMBATALAN JAMAAH HAJI REGULER DAN KHUSUS</v>
          </cell>
          <cell r="X16" t="str">
            <v>LS</v>
          </cell>
          <cell r="Y16">
            <v>0</v>
          </cell>
          <cell r="Z16">
            <v>0</v>
          </cell>
        </row>
        <row r="17">
          <cell r="A17">
            <v>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row>
        <row r="18">
          <cell r="A18">
            <v>7</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row>
        <row r="19">
          <cell r="A19">
            <v>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D19">
            <v>0</v>
          </cell>
          <cell r="AE19">
            <v>522131</v>
          </cell>
          <cell r="AF19" t="str">
            <v>Belanja Jasa Konsultan</v>
          </cell>
        </row>
        <row r="20">
          <cell r="A20">
            <v>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E20">
            <v>522141</v>
          </cell>
          <cell r="AF20" t="str">
            <v>Belanja Sewa</v>
          </cell>
        </row>
        <row r="21">
          <cell r="A21">
            <v>10</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E21">
            <v>522151</v>
          </cell>
          <cell r="AF21" t="str">
            <v>Belanja Jasa Profesi</v>
          </cell>
        </row>
        <row r="22">
          <cell r="A22">
            <v>11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E22">
            <v>522191</v>
          </cell>
          <cell r="AF22" t="str">
            <v>Belanja Jasa Lainnya</v>
          </cell>
        </row>
        <row r="23">
          <cell r="A23">
            <v>12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E23">
            <v>524113</v>
          </cell>
          <cell r="AF23" t="str">
            <v>Belanja Perjalanan Transport Dalam Kota</v>
          </cell>
        </row>
        <row r="24">
          <cell r="A24">
            <v>13</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E24">
            <v>524114</v>
          </cell>
          <cell r="AF24" t="str">
            <v>Belanja Perjalanan Dinas Paket Meeting Dalam Kota</v>
          </cell>
        </row>
        <row r="25">
          <cell r="A25">
            <v>14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E25">
            <v>524119</v>
          </cell>
          <cell r="AF25" t="str">
            <v>Belanja Perjalanan Lainnya</v>
          </cell>
        </row>
        <row r="26">
          <cell r="A26">
            <v>15</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E26">
            <v>524219</v>
          </cell>
          <cell r="AF26" t="str">
            <v>Belanja perjalanan lainnya - luar negeri</v>
          </cell>
        </row>
        <row r="27">
          <cell r="A27">
            <v>16</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E27">
            <v>532111</v>
          </cell>
          <cell r="AF27" t="str">
            <v>Belanja Modal Peralatan dan Mesin</v>
          </cell>
        </row>
        <row r="28">
          <cell r="A28">
            <v>17</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E28">
            <v>536111</v>
          </cell>
          <cell r="AF28" t="str">
            <v>Belanja Modal Lainnya</v>
          </cell>
        </row>
        <row r="29">
          <cell r="A29">
            <v>18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row>
        <row r="30">
          <cell r="A30">
            <v>19</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row>
        <row r="31">
          <cell r="A31">
            <v>20</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row>
        <row r="32">
          <cell r="A32">
            <v>21</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row>
        <row r="33">
          <cell r="A33">
            <v>22</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row>
        <row r="34">
          <cell r="A34">
            <v>23</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row>
        <row r="35">
          <cell r="A35">
            <v>24</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row>
        <row r="36">
          <cell r="A36">
            <v>25</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row>
        <row r="37">
          <cell r="A37">
            <v>26</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row>
        <row r="38">
          <cell r="A38">
            <v>27</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row>
        <row r="39">
          <cell r="A39">
            <v>28</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row>
        <row r="40">
          <cell r="A40">
            <v>29</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row>
        <row r="41">
          <cell r="A41">
            <v>30</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row>
        <row r="42">
          <cell r="A42">
            <v>31</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row>
        <row r="43">
          <cell r="A43">
            <v>32</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row>
        <row r="44">
          <cell r="A44">
            <v>33</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row>
        <row r="45">
          <cell r="A45">
            <v>34</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row>
        <row r="46">
          <cell r="A46">
            <v>35</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row>
        <row r="47">
          <cell r="A47">
            <v>36</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row>
        <row r="48">
          <cell r="A48">
            <v>37</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row>
        <row r="49">
          <cell r="A49">
            <v>38</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row>
        <row r="50">
          <cell r="A50">
            <v>39</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row>
        <row r="51">
          <cell r="A51">
            <v>40</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row>
        <row r="52">
          <cell r="A52">
            <v>41</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row>
        <row r="53">
          <cell r="A53">
            <v>42</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row>
        <row r="54">
          <cell r="A54">
            <v>43</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row>
        <row r="55">
          <cell r="A55">
            <v>44</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row>
        <row r="56">
          <cell r="A56">
            <v>45</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row>
        <row r="57">
          <cell r="A57">
            <v>46</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row>
        <row r="58">
          <cell r="A58">
            <v>47</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row>
        <row r="59">
          <cell r="A59">
            <v>48</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row>
        <row r="60">
          <cell r="A60">
            <v>49</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row>
        <row r="61">
          <cell r="A61">
            <v>50</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row>
        <row r="62">
          <cell r="A62">
            <v>51</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row>
        <row r="63">
          <cell r="A63">
            <v>52</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row>
        <row r="64">
          <cell r="A64">
            <v>53</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row>
        <row r="65">
          <cell r="A65">
            <v>54</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row>
        <row r="66">
          <cell r="A66">
            <v>55</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row>
        <row r="67">
          <cell r="A67">
            <v>56</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row>
        <row r="68">
          <cell r="A68">
            <v>57</v>
          </cell>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row>
        <row r="69">
          <cell r="A69">
            <v>58</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row>
        <row r="70">
          <cell r="A70">
            <v>59</v>
          </cell>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row>
        <row r="71">
          <cell r="A71">
            <v>60</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row>
        <row r="72">
          <cell r="A72">
            <v>61</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row>
        <row r="73">
          <cell r="A73">
            <v>62</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row>
        <row r="74">
          <cell r="A74">
            <v>63</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row>
        <row r="75">
          <cell r="A75">
            <v>64</v>
          </cell>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row>
        <row r="76">
          <cell r="A76">
            <v>65</v>
          </cell>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row>
        <row r="77">
          <cell r="A77">
            <v>66</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row>
        <row r="78">
          <cell r="A78">
            <v>67</v>
          </cell>
          <cell r="B78">
            <v>0</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row>
        <row r="79">
          <cell r="A79">
            <v>68</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row>
        <row r="80">
          <cell r="A80">
            <v>69</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row>
        <row r="81">
          <cell r="A81">
            <v>70</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row>
        <row r="82">
          <cell r="A82">
            <v>71</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row>
        <row r="83">
          <cell r="A83">
            <v>72</v>
          </cell>
          <cell r="B83">
            <v>0</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row>
        <row r="84">
          <cell r="A84">
            <v>73</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row>
        <row r="85">
          <cell r="A85">
            <v>74</v>
          </cell>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row>
        <row r="86">
          <cell r="A86">
            <v>75</v>
          </cell>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row>
        <row r="87">
          <cell r="A87">
            <v>76</v>
          </cell>
          <cell r="B87">
            <v>0</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row>
        <row r="88">
          <cell r="A88">
            <v>77</v>
          </cell>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row>
        <row r="89">
          <cell r="A89">
            <v>78</v>
          </cell>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row>
        <row r="90">
          <cell r="A90">
            <v>79</v>
          </cell>
          <cell r="B90">
            <v>0</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row>
        <row r="91">
          <cell r="A91">
            <v>80</v>
          </cell>
          <cell r="B91">
            <v>0</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row>
        <row r="92">
          <cell r="A92">
            <v>81</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row>
        <row r="93">
          <cell r="A93">
            <v>82</v>
          </cell>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row>
        <row r="94">
          <cell r="A94">
            <v>83</v>
          </cell>
          <cell r="B94">
            <v>0</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row>
        <row r="95">
          <cell r="A95">
            <v>84</v>
          </cell>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row>
        <row r="96">
          <cell r="A96">
            <v>85</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row>
        <row r="97">
          <cell r="A97">
            <v>86</v>
          </cell>
          <cell r="B97">
            <v>0</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row>
        <row r="98">
          <cell r="A98">
            <v>87</v>
          </cell>
          <cell r="B98">
            <v>0</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row>
        <row r="99">
          <cell r="A99">
            <v>88</v>
          </cell>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row>
        <row r="100">
          <cell r="A100">
            <v>89</v>
          </cell>
          <cell r="B100">
            <v>0</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row>
        <row r="101">
          <cell r="A101">
            <v>90</v>
          </cell>
          <cell r="B101">
            <v>0</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row>
        <row r="102">
          <cell r="A102">
            <v>91</v>
          </cell>
          <cell r="B102">
            <v>0</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row>
        <row r="103">
          <cell r="A103">
            <v>92</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row>
        <row r="104">
          <cell r="A104">
            <v>93</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row>
        <row r="105">
          <cell r="A105">
            <v>94</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row>
        <row r="106">
          <cell r="A106">
            <v>95</v>
          </cell>
          <cell r="B106">
            <v>0</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row>
        <row r="107">
          <cell r="A107">
            <v>96</v>
          </cell>
          <cell r="B107">
            <v>0</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row>
        <row r="108">
          <cell r="A108">
            <v>97</v>
          </cell>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row>
        <row r="109">
          <cell r="A109">
            <v>98</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row>
        <row r="110">
          <cell r="A110">
            <v>99</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row>
        <row r="111">
          <cell r="A111">
            <v>100</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row>
        <row r="112">
          <cell r="A112">
            <v>101</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row>
        <row r="113">
          <cell r="A113">
            <v>102</v>
          </cell>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row>
        <row r="114">
          <cell r="A114">
            <v>103</v>
          </cell>
          <cell r="B114">
            <v>0</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row>
        <row r="115">
          <cell r="A115">
            <v>104</v>
          </cell>
          <cell r="B115">
            <v>0</v>
          </cell>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row>
        <row r="116">
          <cell r="A116">
            <v>105</v>
          </cell>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row>
        <row r="117">
          <cell r="A117">
            <v>106</v>
          </cell>
          <cell r="B117">
            <v>0</v>
          </cell>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row>
        <row r="118">
          <cell r="A118">
            <v>107</v>
          </cell>
          <cell r="B118">
            <v>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row>
        <row r="119">
          <cell r="A119">
            <v>108</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row>
        <row r="120">
          <cell r="A120">
            <v>109</v>
          </cell>
          <cell r="B120">
            <v>0</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row>
        <row r="121">
          <cell r="A121">
            <v>110</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row>
        <row r="122">
          <cell r="A122">
            <v>111</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row>
        <row r="123">
          <cell r="A123">
            <v>112</v>
          </cell>
          <cell r="B123">
            <v>0</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row>
        <row r="124">
          <cell r="A124">
            <v>113</v>
          </cell>
          <cell r="B124">
            <v>0</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row>
        <row r="125">
          <cell r="A125">
            <v>114</v>
          </cell>
          <cell r="B125">
            <v>0</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row>
        <row r="126">
          <cell r="A126">
            <v>115</v>
          </cell>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row>
        <row r="127">
          <cell r="A127">
            <v>116</v>
          </cell>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row>
        <row r="128">
          <cell r="A128">
            <v>117</v>
          </cell>
          <cell r="B128">
            <v>0</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row>
        <row r="129">
          <cell r="A129">
            <v>118</v>
          </cell>
          <cell r="B129">
            <v>0</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row>
        <row r="130">
          <cell r="A130">
            <v>119</v>
          </cell>
          <cell r="B130">
            <v>0</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row>
        <row r="131">
          <cell r="A131">
            <v>120</v>
          </cell>
          <cell r="B131">
            <v>0</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row>
        <row r="132">
          <cell r="A132">
            <v>121</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row>
        <row r="133">
          <cell r="A133">
            <v>122</v>
          </cell>
          <cell r="B133">
            <v>0</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row>
        <row r="134">
          <cell r="A134">
            <v>123</v>
          </cell>
          <cell r="B134">
            <v>0</v>
          </cell>
          <cell r="C134">
            <v>0</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row>
        <row r="135">
          <cell r="A135">
            <v>124</v>
          </cell>
          <cell r="B135">
            <v>0</v>
          </cell>
          <cell r="C135">
            <v>0</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row>
        <row r="136">
          <cell r="A136">
            <v>125</v>
          </cell>
          <cell r="B136">
            <v>0</v>
          </cell>
          <cell r="C136">
            <v>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row>
        <row r="137">
          <cell r="A137">
            <v>126</v>
          </cell>
          <cell r="B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row>
        <row r="138">
          <cell r="A138">
            <v>127</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row>
        <row r="139">
          <cell r="A139">
            <v>128</v>
          </cell>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row>
        <row r="140">
          <cell r="A140">
            <v>129</v>
          </cell>
          <cell r="B140">
            <v>0</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row>
        <row r="141">
          <cell r="A141">
            <v>130</v>
          </cell>
          <cell r="B141">
            <v>0</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row>
        <row r="142">
          <cell r="A142">
            <v>131</v>
          </cell>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row>
        <row r="143">
          <cell r="A143">
            <v>132</v>
          </cell>
          <cell r="B143">
            <v>0</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row>
        <row r="144">
          <cell r="A144">
            <v>133</v>
          </cell>
          <cell r="B144">
            <v>0</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row>
        <row r="145">
          <cell r="A145">
            <v>134</v>
          </cell>
          <cell r="B145">
            <v>0</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row>
        <row r="146">
          <cell r="A146">
            <v>135</v>
          </cell>
          <cell r="B146">
            <v>0</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row>
        <row r="147">
          <cell r="A147">
            <v>136</v>
          </cell>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row>
        <row r="148">
          <cell r="A148">
            <v>137</v>
          </cell>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row>
        <row r="149">
          <cell r="A149">
            <v>138</v>
          </cell>
          <cell r="B149">
            <v>0</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row>
        <row r="150">
          <cell r="A150">
            <v>139</v>
          </cell>
          <cell r="B150">
            <v>0</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row>
        <row r="151">
          <cell r="A151">
            <v>140</v>
          </cell>
          <cell r="B151">
            <v>0</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row>
        <row r="152">
          <cell r="A152">
            <v>141</v>
          </cell>
          <cell r="B152">
            <v>0</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row>
        <row r="153">
          <cell r="A153">
            <v>142</v>
          </cell>
          <cell r="B153">
            <v>0</v>
          </cell>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row>
        <row r="154">
          <cell r="A154">
            <v>143</v>
          </cell>
          <cell r="B154">
            <v>0</v>
          </cell>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row>
        <row r="155">
          <cell r="A155">
            <v>144</v>
          </cell>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row>
        <row r="156">
          <cell r="A156">
            <v>145</v>
          </cell>
          <cell r="B156">
            <v>0</v>
          </cell>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row>
        <row r="157">
          <cell r="A157">
            <v>146</v>
          </cell>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row>
        <row r="158">
          <cell r="A158">
            <v>147</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row>
        <row r="159">
          <cell r="A159">
            <v>148</v>
          </cell>
          <cell r="B159">
            <v>0</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row>
        <row r="160">
          <cell r="A160">
            <v>149</v>
          </cell>
          <cell r="B160">
            <v>0</v>
          </cell>
          <cell r="C160">
            <v>0</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row>
        <row r="161">
          <cell r="A161">
            <v>150</v>
          </cell>
          <cell r="B161">
            <v>0</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row>
        <row r="162">
          <cell r="A162">
            <v>151</v>
          </cell>
          <cell r="B162">
            <v>0</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row>
        <row r="163">
          <cell r="A163">
            <v>152</v>
          </cell>
          <cell r="B163">
            <v>0</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row>
        <row r="164">
          <cell r="A164">
            <v>153</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row>
        <row r="165">
          <cell r="A165">
            <v>154</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row>
        <row r="166">
          <cell r="A166">
            <v>155</v>
          </cell>
          <cell r="B166">
            <v>0</v>
          </cell>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row>
        <row r="167">
          <cell r="A167">
            <v>156</v>
          </cell>
          <cell r="B167">
            <v>0</v>
          </cell>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row>
        <row r="168">
          <cell r="A168">
            <v>157</v>
          </cell>
          <cell r="B168">
            <v>0</v>
          </cell>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row>
        <row r="169">
          <cell r="A169">
            <v>158</v>
          </cell>
          <cell r="B169">
            <v>0</v>
          </cell>
          <cell r="C169">
            <v>0</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row>
        <row r="170">
          <cell r="A170">
            <v>159</v>
          </cell>
          <cell r="B170">
            <v>0</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row>
        <row r="171">
          <cell r="A171">
            <v>160</v>
          </cell>
          <cell r="B171">
            <v>0</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row>
        <row r="172">
          <cell r="A172">
            <v>161</v>
          </cell>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row>
        <row r="173">
          <cell r="A173">
            <v>162</v>
          </cell>
          <cell r="B173">
            <v>0</v>
          </cell>
          <cell r="C173">
            <v>0</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row>
        <row r="174">
          <cell r="A174">
            <v>163</v>
          </cell>
          <cell r="B174">
            <v>0</v>
          </cell>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row>
        <row r="175">
          <cell r="A175">
            <v>164</v>
          </cell>
          <cell r="B175">
            <v>0</v>
          </cell>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row>
        <row r="176">
          <cell r="A176">
            <v>165</v>
          </cell>
          <cell r="B176">
            <v>0</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row>
        <row r="177">
          <cell r="A177">
            <v>166</v>
          </cell>
          <cell r="B177">
            <v>0</v>
          </cell>
          <cell r="C177">
            <v>0</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row>
        <row r="178">
          <cell r="A178">
            <v>167</v>
          </cell>
          <cell r="B178">
            <v>0</v>
          </cell>
          <cell r="C178">
            <v>0</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row>
        <row r="179">
          <cell r="A179">
            <v>168</v>
          </cell>
          <cell r="B179">
            <v>0</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row>
        <row r="180">
          <cell r="A180">
            <v>169</v>
          </cell>
          <cell r="B180">
            <v>0</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row>
        <row r="181">
          <cell r="A181">
            <v>170</v>
          </cell>
          <cell r="B181">
            <v>0</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row>
        <row r="182">
          <cell r="A182">
            <v>171</v>
          </cell>
          <cell r="B182">
            <v>0</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row>
        <row r="183">
          <cell r="A183">
            <v>172</v>
          </cell>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row>
        <row r="184">
          <cell r="A184">
            <v>173</v>
          </cell>
          <cell r="B184">
            <v>0</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row>
        <row r="185">
          <cell r="A185">
            <v>174</v>
          </cell>
          <cell r="B185">
            <v>0</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row>
        <row r="186">
          <cell r="A186">
            <v>175</v>
          </cell>
          <cell r="B186">
            <v>0</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row>
        <row r="187">
          <cell r="A187">
            <v>176</v>
          </cell>
          <cell r="B187">
            <v>0</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row>
        <row r="188">
          <cell r="A188">
            <v>177</v>
          </cell>
          <cell r="B188">
            <v>0</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row>
        <row r="189">
          <cell r="A189">
            <v>178</v>
          </cell>
          <cell r="B189">
            <v>0</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row>
        <row r="190">
          <cell r="A190">
            <v>179</v>
          </cell>
          <cell r="B190">
            <v>0</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row>
        <row r="191">
          <cell r="A191">
            <v>180</v>
          </cell>
          <cell r="B191">
            <v>0</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row>
        <row r="192">
          <cell r="A192">
            <v>181</v>
          </cell>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row>
        <row r="193">
          <cell r="A193">
            <v>182</v>
          </cell>
          <cell r="B193">
            <v>0</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row>
        <row r="194">
          <cell r="A194">
            <v>183</v>
          </cell>
          <cell r="B194">
            <v>0</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row>
        <row r="195">
          <cell r="A195">
            <v>184</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row>
        <row r="196">
          <cell r="A196">
            <v>185</v>
          </cell>
          <cell r="B196">
            <v>0</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row>
        <row r="197">
          <cell r="A197">
            <v>186</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row>
        <row r="198">
          <cell r="A198">
            <v>187</v>
          </cell>
          <cell r="B198">
            <v>0</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row>
        <row r="199">
          <cell r="A199">
            <v>188</v>
          </cell>
          <cell r="B199">
            <v>0</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row>
        <row r="200">
          <cell r="A200">
            <v>189</v>
          </cell>
          <cell r="B200">
            <v>0</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row>
        <row r="201">
          <cell r="A201">
            <v>190</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row>
        <row r="202">
          <cell r="A202">
            <v>191</v>
          </cell>
          <cell r="B202">
            <v>0</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row>
        <row r="203">
          <cell r="A203">
            <v>192</v>
          </cell>
          <cell r="B203">
            <v>0</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row>
        <row r="204">
          <cell r="A204">
            <v>193</v>
          </cell>
          <cell r="B204">
            <v>0</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row>
        <row r="205">
          <cell r="A205">
            <v>194</v>
          </cell>
          <cell r="B205">
            <v>0</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row>
        <row r="206">
          <cell r="A206">
            <v>195</v>
          </cell>
          <cell r="B206">
            <v>0</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row>
        <row r="207">
          <cell r="A207">
            <v>196</v>
          </cell>
          <cell r="B207">
            <v>0</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row>
        <row r="208">
          <cell r="A208">
            <v>197</v>
          </cell>
          <cell r="B208">
            <v>0</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row>
        <row r="209">
          <cell r="A209">
            <v>198</v>
          </cell>
          <cell r="B209">
            <v>0</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row>
        <row r="210">
          <cell r="A210">
            <v>199</v>
          </cell>
          <cell r="B210">
            <v>0</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row>
        <row r="211">
          <cell r="A211">
            <v>200</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row>
        <row r="212">
          <cell r="A212">
            <v>201</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row>
        <row r="213">
          <cell r="A213">
            <v>202</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row>
        <row r="214">
          <cell r="A214">
            <v>203</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row>
        <row r="215">
          <cell r="A215">
            <v>204</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row>
        <row r="216">
          <cell r="A216">
            <v>205</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row>
        <row r="217">
          <cell r="A217">
            <v>206</v>
          </cell>
          <cell r="B217">
            <v>0</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row>
        <row r="218">
          <cell r="A218">
            <v>207</v>
          </cell>
          <cell r="B218">
            <v>0</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row>
        <row r="219">
          <cell r="A219">
            <v>208</v>
          </cell>
          <cell r="B219">
            <v>0</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row>
        <row r="220">
          <cell r="A220">
            <v>209</v>
          </cell>
          <cell r="B220">
            <v>0</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row>
        <row r="221">
          <cell r="A221">
            <v>210</v>
          </cell>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row>
        <row r="222">
          <cell r="A222">
            <v>211</v>
          </cell>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row>
        <row r="223">
          <cell r="A223">
            <v>212</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row>
        <row r="224">
          <cell r="A224">
            <v>213</v>
          </cell>
          <cell r="B224">
            <v>0</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row>
        <row r="225">
          <cell r="A225">
            <v>214</v>
          </cell>
          <cell r="B225">
            <v>0</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row>
        <row r="226">
          <cell r="A226">
            <v>215</v>
          </cell>
          <cell r="B226">
            <v>0</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row>
        <row r="227">
          <cell r="A227">
            <v>216</v>
          </cell>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row>
        <row r="228">
          <cell r="A228">
            <v>217</v>
          </cell>
          <cell r="B228">
            <v>0</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row>
        <row r="229">
          <cell r="A229">
            <v>218</v>
          </cell>
          <cell r="B229">
            <v>0</v>
          </cell>
          <cell r="C229">
            <v>0</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row>
        <row r="230">
          <cell r="A230">
            <v>219</v>
          </cell>
          <cell r="B230">
            <v>0</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row>
        <row r="231">
          <cell r="A231">
            <v>220</v>
          </cell>
          <cell r="B231">
            <v>0</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row>
        <row r="232">
          <cell r="A232">
            <v>221</v>
          </cell>
          <cell r="B232">
            <v>0</v>
          </cell>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row>
        <row r="233">
          <cell r="A233">
            <v>222</v>
          </cell>
          <cell r="B233">
            <v>0</v>
          </cell>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row>
        <row r="234">
          <cell r="A234">
            <v>223</v>
          </cell>
          <cell r="B234">
            <v>0</v>
          </cell>
          <cell r="C234">
            <v>0</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row>
        <row r="235">
          <cell r="A235">
            <v>224</v>
          </cell>
          <cell r="B235">
            <v>0</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row>
        <row r="236">
          <cell r="A236">
            <v>225</v>
          </cell>
          <cell r="B236">
            <v>0</v>
          </cell>
          <cell r="C236">
            <v>0</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row>
        <row r="237">
          <cell r="A237">
            <v>226</v>
          </cell>
          <cell r="B237">
            <v>0</v>
          </cell>
          <cell r="C237">
            <v>0</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row>
        <row r="238">
          <cell r="A238">
            <v>227</v>
          </cell>
          <cell r="B238">
            <v>0</v>
          </cell>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row>
        <row r="239">
          <cell r="A239">
            <v>228</v>
          </cell>
          <cell r="B239">
            <v>0</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row>
        <row r="240">
          <cell r="A240">
            <v>229</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row>
        <row r="241">
          <cell r="A241">
            <v>230</v>
          </cell>
          <cell r="B241">
            <v>0</v>
          </cell>
          <cell r="C241">
            <v>0</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row>
        <row r="242">
          <cell r="A242">
            <v>231</v>
          </cell>
          <cell r="B242">
            <v>0</v>
          </cell>
          <cell r="C242">
            <v>0</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row>
        <row r="243">
          <cell r="A243">
            <v>232</v>
          </cell>
          <cell r="B243">
            <v>0</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row>
        <row r="244">
          <cell r="A244">
            <v>233</v>
          </cell>
          <cell r="B244">
            <v>0</v>
          </cell>
          <cell r="C244">
            <v>0</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row>
        <row r="245">
          <cell r="A245">
            <v>234</v>
          </cell>
          <cell r="B245">
            <v>0</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row>
        <row r="246">
          <cell r="A246">
            <v>235</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row>
        <row r="247">
          <cell r="A247">
            <v>236</v>
          </cell>
          <cell r="B247">
            <v>0</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row>
        <row r="248">
          <cell r="A248">
            <v>237</v>
          </cell>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row>
        <row r="249">
          <cell r="A249">
            <v>238</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row>
        <row r="250">
          <cell r="A250">
            <v>239</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row>
        <row r="251">
          <cell r="A251">
            <v>240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row>
        <row r="252">
          <cell r="A252">
            <v>241</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row>
        <row r="253">
          <cell r="A253">
            <v>242</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row>
        <row r="254">
          <cell r="A254">
            <v>243</v>
          </cell>
          <cell r="B254">
            <v>0</v>
          </cell>
          <cell r="C254">
            <v>0</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row>
        <row r="255">
          <cell r="A255">
            <v>244</v>
          </cell>
          <cell r="B255">
            <v>0</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row>
        <row r="256">
          <cell r="A256">
            <v>245</v>
          </cell>
          <cell r="B256">
            <v>0</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row>
        <row r="257">
          <cell r="A257">
            <v>246</v>
          </cell>
          <cell r="B257">
            <v>0</v>
          </cell>
          <cell r="C257">
            <v>0</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row>
        <row r="258">
          <cell r="A258">
            <v>247</v>
          </cell>
          <cell r="B258">
            <v>0</v>
          </cell>
          <cell r="C258">
            <v>0</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row>
        <row r="259">
          <cell r="A259">
            <v>248</v>
          </cell>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row>
        <row r="260">
          <cell r="A260">
            <v>249</v>
          </cell>
          <cell r="B260">
            <v>0</v>
          </cell>
          <cell r="C260">
            <v>0</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row>
        <row r="261">
          <cell r="A261">
            <v>250</v>
          </cell>
          <cell r="B261">
            <v>0</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row>
        <row r="262">
          <cell r="A262">
            <v>251</v>
          </cell>
          <cell r="B262">
            <v>0</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row>
        <row r="263">
          <cell r="A263">
            <v>252</v>
          </cell>
          <cell r="B263">
            <v>0</v>
          </cell>
          <cell r="C263">
            <v>0</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row>
        <row r="264">
          <cell r="A264">
            <v>253</v>
          </cell>
          <cell r="B264">
            <v>0</v>
          </cell>
          <cell r="C264">
            <v>0</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row>
        <row r="265">
          <cell r="A265">
            <v>254</v>
          </cell>
          <cell r="B265">
            <v>0</v>
          </cell>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row>
        <row r="266">
          <cell r="A266">
            <v>255</v>
          </cell>
          <cell r="B266">
            <v>0</v>
          </cell>
          <cell r="C266">
            <v>0</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row>
        <row r="267">
          <cell r="A267">
            <v>256</v>
          </cell>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row>
        <row r="268">
          <cell r="A268">
            <v>257</v>
          </cell>
          <cell r="B268">
            <v>0</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row>
        <row r="269">
          <cell r="A269">
            <v>258</v>
          </cell>
          <cell r="B269">
            <v>0</v>
          </cell>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row>
        <row r="270">
          <cell r="A270">
            <v>259</v>
          </cell>
          <cell r="B270">
            <v>0</v>
          </cell>
          <cell r="C270">
            <v>0</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row>
        <row r="271">
          <cell r="A271">
            <v>260</v>
          </cell>
          <cell r="B271">
            <v>0</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row>
        <row r="272">
          <cell r="A272">
            <v>261</v>
          </cell>
          <cell r="B272">
            <v>0</v>
          </cell>
          <cell r="C272">
            <v>0</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row>
        <row r="273">
          <cell r="A273">
            <v>262</v>
          </cell>
          <cell r="B273">
            <v>0</v>
          </cell>
          <cell r="C273">
            <v>0</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row>
        <row r="274">
          <cell r="A274">
            <v>263</v>
          </cell>
          <cell r="B274">
            <v>0</v>
          </cell>
          <cell r="C274">
            <v>0</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row>
        <row r="275">
          <cell r="A275">
            <v>264</v>
          </cell>
          <cell r="B275">
            <v>0</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row>
        <row r="276">
          <cell r="A276">
            <v>265</v>
          </cell>
          <cell r="B276">
            <v>0</v>
          </cell>
          <cell r="C276">
            <v>0</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row>
        <row r="277">
          <cell r="A277">
            <v>266</v>
          </cell>
          <cell r="B277">
            <v>0</v>
          </cell>
          <cell r="C277">
            <v>0</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row>
        <row r="278">
          <cell r="A278">
            <v>267</v>
          </cell>
          <cell r="B278">
            <v>0</v>
          </cell>
          <cell r="C278">
            <v>0</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row>
        <row r="279">
          <cell r="A279">
            <v>268</v>
          </cell>
          <cell r="B279">
            <v>0</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row>
        <row r="280">
          <cell r="A280">
            <v>269</v>
          </cell>
          <cell r="B280">
            <v>0</v>
          </cell>
          <cell r="C280">
            <v>0</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row>
        <row r="281">
          <cell r="A281">
            <v>270</v>
          </cell>
          <cell r="B281">
            <v>0</v>
          </cell>
          <cell r="C281">
            <v>0</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row>
        <row r="282">
          <cell r="A282">
            <v>271</v>
          </cell>
          <cell r="B282">
            <v>0</v>
          </cell>
          <cell r="C282">
            <v>0</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row>
        <row r="283">
          <cell r="A283">
            <v>272</v>
          </cell>
          <cell r="B283">
            <v>0</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row>
        <row r="284">
          <cell r="A284">
            <v>273</v>
          </cell>
          <cell r="B284">
            <v>0</v>
          </cell>
          <cell r="C284">
            <v>0</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row>
        <row r="285">
          <cell r="A285">
            <v>274</v>
          </cell>
          <cell r="B285">
            <v>0</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row>
        <row r="286">
          <cell r="A286">
            <v>275</v>
          </cell>
          <cell r="B286">
            <v>0</v>
          </cell>
          <cell r="C286">
            <v>0</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row>
        <row r="287">
          <cell r="A287">
            <v>276</v>
          </cell>
          <cell r="B287">
            <v>0</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row>
        <row r="288">
          <cell r="A288">
            <v>277</v>
          </cell>
          <cell r="B288">
            <v>0</v>
          </cell>
          <cell r="C288">
            <v>0</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row>
        <row r="289">
          <cell r="A289">
            <v>278</v>
          </cell>
          <cell r="B289">
            <v>0</v>
          </cell>
          <cell r="C289">
            <v>0</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row>
        <row r="290">
          <cell r="A290">
            <v>279</v>
          </cell>
          <cell r="B290">
            <v>0</v>
          </cell>
          <cell r="C290">
            <v>0</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row>
        <row r="291">
          <cell r="A291">
            <v>280</v>
          </cell>
          <cell r="B291">
            <v>0</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row>
        <row r="292">
          <cell r="A292">
            <v>281</v>
          </cell>
          <cell r="B292">
            <v>0</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row>
        <row r="293">
          <cell r="A293">
            <v>282</v>
          </cell>
          <cell r="B293">
            <v>0</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row>
        <row r="294">
          <cell r="A294">
            <v>283</v>
          </cell>
          <cell r="B294">
            <v>0</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row>
        <row r="295">
          <cell r="A295">
            <v>284</v>
          </cell>
          <cell r="B295">
            <v>0</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row>
        <row r="296">
          <cell r="A296">
            <v>285</v>
          </cell>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row>
        <row r="297">
          <cell r="A297">
            <v>286</v>
          </cell>
          <cell r="B297">
            <v>0</v>
          </cell>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row>
        <row r="298">
          <cell r="A298">
            <v>287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row>
        <row r="299">
          <cell r="A299">
            <v>288</v>
          </cell>
          <cell r="B299">
            <v>0</v>
          </cell>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row>
        <row r="300">
          <cell r="A300">
            <v>289</v>
          </cell>
          <cell r="B300">
            <v>0</v>
          </cell>
          <cell r="C300">
            <v>0</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row>
        <row r="301">
          <cell r="A301">
            <v>290</v>
          </cell>
          <cell r="B301">
            <v>0</v>
          </cell>
          <cell r="C301">
            <v>0</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row>
        <row r="302">
          <cell r="A302">
            <v>291</v>
          </cell>
          <cell r="B302">
            <v>0</v>
          </cell>
          <cell r="C302">
            <v>0</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row>
        <row r="303">
          <cell r="A303">
            <v>292</v>
          </cell>
          <cell r="B303">
            <v>0</v>
          </cell>
          <cell r="C303">
            <v>0</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row>
        <row r="304">
          <cell r="A304">
            <v>293</v>
          </cell>
          <cell r="B304">
            <v>0</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row>
        <row r="305">
          <cell r="A305">
            <v>294</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row>
        <row r="306">
          <cell r="A306">
            <v>295</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row>
        <row r="307">
          <cell r="A307">
            <v>296</v>
          </cell>
          <cell r="B307">
            <v>0</v>
          </cell>
          <cell r="C307">
            <v>0</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row>
        <row r="308">
          <cell r="A308">
            <v>297</v>
          </cell>
          <cell r="B308">
            <v>0</v>
          </cell>
          <cell r="C308">
            <v>0</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row>
        <row r="309">
          <cell r="A309">
            <v>298</v>
          </cell>
          <cell r="B309">
            <v>0</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row>
        <row r="310">
          <cell r="A310">
            <v>299</v>
          </cell>
          <cell r="B310">
            <v>0</v>
          </cell>
          <cell r="C310">
            <v>0</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row>
        <row r="311">
          <cell r="A311">
            <v>300</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row>
        <row r="312">
          <cell r="A312">
            <v>301</v>
          </cell>
          <cell r="B312">
            <v>0</v>
          </cell>
          <cell r="C312">
            <v>0</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row>
        <row r="313">
          <cell r="A313">
            <v>302</v>
          </cell>
          <cell r="B313">
            <v>0</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row>
        <row r="314">
          <cell r="A314">
            <v>303</v>
          </cell>
          <cell r="B314">
            <v>0</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row>
        <row r="315">
          <cell r="A315">
            <v>304</v>
          </cell>
          <cell r="B315">
            <v>0</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row>
        <row r="316">
          <cell r="A316">
            <v>305</v>
          </cell>
          <cell r="B316">
            <v>0</v>
          </cell>
          <cell r="C316">
            <v>0</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row>
        <row r="317">
          <cell r="A317">
            <v>306</v>
          </cell>
          <cell r="B317">
            <v>0</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row>
        <row r="318">
          <cell r="A318">
            <v>307</v>
          </cell>
          <cell r="B318">
            <v>0</v>
          </cell>
          <cell r="C318">
            <v>0</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row>
        <row r="319">
          <cell r="A319">
            <v>308</v>
          </cell>
          <cell r="B319">
            <v>0</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row>
        <row r="320">
          <cell r="A320">
            <v>309</v>
          </cell>
          <cell r="B320">
            <v>0</v>
          </cell>
          <cell r="C320">
            <v>0</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row>
        <row r="321">
          <cell r="A321">
            <v>310</v>
          </cell>
          <cell r="B321">
            <v>0</v>
          </cell>
          <cell r="C321">
            <v>0</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row>
        <row r="322">
          <cell r="A322">
            <v>311</v>
          </cell>
          <cell r="B322">
            <v>0</v>
          </cell>
          <cell r="C322">
            <v>0</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row>
        <row r="323">
          <cell r="A323">
            <v>312</v>
          </cell>
          <cell r="B323">
            <v>0</v>
          </cell>
          <cell r="C323">
            <v>0</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row>
        <row r="324">
          <cell r="A324">
            <v>313</v>
          </cell>
          <cell r="B324">
            <v>0</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row>
        <row r="325">
          <cell r="A325">
            <v>314</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row>
        <row r="326">
          <cell r="A326">
            <v>315</v>
          </cell>
          <cell r="B326">
            <v>0</v>
          </cell>
          <cell r="C326">
            <v>0</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row>
        <row r="327">
          <cell r="A327">
            <v>316</v>
          </cell>
          <cell r="B327">
            <v>0</v>
          </cell>
          <cell r="C327">
            <v>0</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row>
        <row r="328">
          <cell r="A328">
            <v>317</v>
          </cell>
          <cell r="B328">
            <v>0</v>
          </cell>
          <cell r="C328">
            <v>0</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row>
        <row r="329">
          <cell r="A329">
            <v>318</v>
          </cell>
          <cell r="B329">
            <v>0</v>
          </cell>
          <cell r="C329">
            <v>0</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row>
        <row r="330">
          <cell r="A330">
            <v>319</v>
          </cell>
          <cell r="B330">
            <v>0</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row>
        <row r="331">
          <cell r="A331">
            <v>320</v>
          </cell>
          <cell r="B331">
            <v>0</v>
          </cell>
          <cell r="C331">
            <v>0</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row>
        <row r="332">
          <cell r="A332">
            <v>321</v>
          </cell>
          <cell r="B332">
            <v>0</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row>
        <row r="333">
          <cell r="A333">
            <v>322</v>
          </cell>
          <cell r="B333">
            <v>0</v>
          </cell>
          <cell r="C333">
            <v>0</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row>
        <row r="334">
          <cell r="A334">
            <v>323</v>
          </cell>
          <cell r="B334">
            <v>0</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row>
        <row r="335">
          <cell r="A335">
            <v>324</v>
          </cell>
          <cell r="B335">
            <v>0</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row>
        <row r="336">
          <cell r="A336">
            <v>325</v>
          </cell>
          <cell r="B336">
            <v>0</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row>
        <row r="337">
          <cell r="A337">
            <v>326</v>
          </cell>
          <cell r="B337">
            <v>0</v>
          </cell>
          <cell r="C337">
            <v>0</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row>
        <row r="338">
          <cell r="A338">
            <v>327</v>
          </cell>
          <cell r="B338">
            <v>0</v>
          </cell>
          <cell r="C338">
            <v>0</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row>
        <row r="339">
          <cell r="A339">
            <v>328</v>
          </cell>
          <cell r="B339">
            <v>0</v>
          </cell>
          <cell r="C339">
            <v>0</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row>
        <row r="340">
          <cell r="A340">
            <v>329</v>
          </cell>
          <cell r="B340">
            <v>0</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row>
        <row r="341">
          <cell r="A341">
            <v>330</v>
          </cell>
          <cell r="B341">
            <v>0</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row>
        <row r="342">
          <cell r="A342">
            <v>331</v>
          </cell>
          <cell r="B342">
            <v>0</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row>
        <row r="343">
          <cell r="A343">
            <v>332</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row>
        <row r="344">
          <cell r="A344">
            <v>333</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row>
        <row r="345">
          <cell r="A345">
            <v>334</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row>
        <row r="346">
          <cell r="A346">
            <v>335</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row>
        <row r="347">
          <cell r="A347">
            <v>336</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row>
        <row r="348">
          <cell r="A348">
            <v>337</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row>
        <row r="349">
          <cell r="A349">
            <v>338</v>
          </cell>
          <cell r="B349">
            <v>0</v>
          </cell>
          <cell r="C349">
            <v>0</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row>
        <row r="350">
          <cell r="A350">
            <v>339</v>
          </cell>
          <cell r="B350">
            <v>0</v>
          </cell>
          <cell r="C350">
            <v>0</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row>
        <row r="351">
          <cell r="A351">
            <v>340</v>
          </cell>
          <cell r="B351">
            <v>0</v>
          </cell>
          <cell r="C351">
            <v>0</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row>
        <row r="352">
          <cell r="A352">
            <v>341</v>
          </cell>
          <cell r="B352">
            <v>0</v>
          </cell>
          <cell r="C352">
            <v>0</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row>
        <row r="353">
          <cell r="A353">
            <v>342</v>
          </cell>
          <cell r="B353">
            <v>0</v>
          </cell>
          <cell r="C353">
            <v>0</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row>
        <row r="354">
          <cell r="A354">
            <v>343</v>
          </cell>
          <cell r="B354">
            <v>0</v>
          </cell>
          <cell r="C354">
            <v>0</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row>
        <row r="355">
          <cell r="A355">
            <v>344</v>
          </cell>
          <cell r="B355">
            <v>0</v>
          </cell>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row>
        <row r="356">
          <cell r="A356">
            <v>345</v>
          </cell>
          <cell r="B356">
            <v>0</v>
          </cell>
          <cell r="C356">
            <v>0</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row>
        <row r="357">
          <cell r="A357">
            <v>346</v>
          </cell>
          <cell r="B357">
            <v>0</v>
          </cell>
          <cell r="C357">
            <v>0</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row>
        <row r="358">
          <cell r="A358">
            <v>347</v>
          </cell>
          <cell r="B358">
            <v>0</v>
          </cell>
          <cell r="C358">
            <v>0</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row>
        <row r="359">
          <cell r="A359">
            <v>348</v>
          </cell>
          <cell r="B359">
            <v>0</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row>
        <row r="360">
          <cell r="A360">
            <v>349</v>
          </cell>
          <cell r="B360">
            <v>0</v>
          </cell>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row>
        <row r="361">
          <cell r="A361">
            <v>350</v>
          </cell>
          <cell r="B361">
            <v>0</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row>
        <row r="362">
          <cell r="A362">
            <v>351</v>
          </cell>
          <cell r="B362">
            <v>0</v>
          </cell>
          <cell r="C362">
            <v>0</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row>
        <row r="363">
          <cell r="A363">
            <v>352</v>
          </cell>
          <cell r="B363">
            <v>0</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row>
        <row r="364">
          <cell r="A364">
            <v>353</v>
          </cell>
          <cell r="B364">
            <v>0</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row>
        <row r="365">
          <cell r="A365">
            <v>354</v>
          </cell>
          <cell r="B365">
            <v>0</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row>
        <row r="366">
          <cell r="A366">
            <v>355</v>
          </cell>
          <cell r="B366">
            <v>0</v>
          </cell>
          <cell r="C366">
            <v>0</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row>
        <row r="367">
          <cell r="A367">
            <v>356</v>
          </cell>
          <cell r="B367">
            <v>0</v>
          </cell>
          <cell r="C367">
            <v>0</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row>
        <row r="368">
          <cell r="A368">
            <v>357</v>
          </cell>
          <cell r="B368">
            <v>0</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row>
        <row r="369">
          <cell r="A369">
            <v>358</v>
          </cell>
          <cell r="B369">
            <v>0</v>
          </cell>
          <cell r="C369">
            <v>0</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row>
        <row r="370">
          <cell r="A370">
            <v>359</v>
          </cell>
          <cell r="B370">
            <v>0</v>
          </cell>
          <cell r="C370">
            <v>0</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row>
        <row r="371">
          <cell r="A371">
            <v>360</v>
          </cell>
          <cell r="B371">
            <v>0</v>
          </cell>
          <cell r="C371">
            <v>0</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row>
        <row r="372">
          <cell r="A372">
            <v>361</v>
          </cell>
          <cell r="B372">
            <v>0</v>
          </cell>
          <cell r="C372">
            <v>0</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row>
        <row r="373">
          <cell r="A373">
            <v>362</v>
          </cell>
          <cell r="B373">
            <v>0</v>
          </cell>
          <cell r="C373">
            <v>0</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row>
        <row r="374">
          <cell r="A374">
            <v>363</v>
          </cell>
          <cell r="B374">
            <v>0</v>
          </cell>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row>
        <row r="375">
          <cell r="A375">
            <v>364</v>
          </cell>
          <cell r="B375">
            <v>0</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row>
        <row r="376">
          <cell r="A376">
            <v>365</v>
          </cell>
          <cell r="B376">
            <v>0</v>
          </cell>
          <cell r="C376">
            <v>0</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row>
        <row r="377">
          <cell r="A377">
            <v>366</v>
          </cell>
          <cell r="B377">
            <v>0</v>
          </cell>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row>
        <row r="378">
          <cell r="A378">
            <v>367</v>
          </cell>
          <cell r="B378">
            <v>0</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row>
        <row r="379">
          <cell r="A379">
            <v>368</v>
          </cell>
          <cell r="B379">
            <v>0</v>
          </cell>
          <cell r="C379">
            <v>0</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row>
        <row r="380">
          <cell r="A380">
            <v>369</v>
          </cell>
          <cell r="B380">
            <v>0</v>
          </cell>
          <cell r="C380">
            <v>0</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row>
        <row r="381">
          <cell r="A381">
            <v>370</v>
          </cell>
          <cell r="B381">
            <v>0</v>
          </cell>
          <cell r="C381">
            <v>0</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row>
        <row r="382">
          <cell r="A382">
            <v>371</v>
          </cell>
          <cell r="B382">
            <v>0</v>
          </cell>
          <cell r="C382">
            <v>0</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row>
        <row r="383">
          <cell r="A383">
            <v>372</v>
          </cell>
          <cell r="B383">
            <v>0</v>
          </cell>
          <cell r="C383">
            <v>0</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row>
        <row r="384">
          <cell r="A384">
            <v>373</v>
          </cell>
          <cell r="B384">
            <v>0</v>
          </cell>
          <cell r="C384">
            <v>0</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row>
        <row r="385">
          <cell r="A385">
            <v>374</v>
          </cell>
          <cell r="B385">
            <v>0</v>
          </cell>
          <cell r="C385">
            <v>0</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row>
        <row r="386">
          <cell r="A386">
            <v>375</v>
          </cell>
          <cell r="B386">
            <v>0</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row>
        <row r="387">
          <cell r="A387">
            <v>376</v>
          </cell>
          <cell r="B387">
            <v>0</v>
          </cell>
          <cell r="C387">
            <v>0</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row>
        <row r="388">
          <cell r="A388">
            <v>377</v>
          </cell>
          <cell r="B388">
            <v>0</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row>
        <row r="389">
          <cell r="A389">
            <v>378</v>
          </cell>
          <cell r="B389">
            <v>0</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row>
        <row r="390">
          <cell r="A390">
            <v>379</v>
          </cell>
          <cell r="B390">
            <v>0</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row>
        <row r="391">
          <cell r="A391">
            <v>380</v>
          </cell>
          <cell r="B391">
            <v>0</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row>
        <row r="392">
          <cell r="A392">
            <v>381</v>
          </cell>
          <cell r="B392">
            <v>0</v>
          </cell>
          <cell r="C392">
            <v>0</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row>
        <row r="393">
          <cell r="A393">
            <v>382</v>
          </cell>
          <cell r="B393">
            <v>0</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row>
        <row r="394">
          <cell r="A394">
            <v>383</v>
          </cell>
          <cell r="B394">
            <v>0</v>
          </cell>
          <cell r="C394">
            <v>0</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row>
        <row r="395">
          <cell r="A395">
            <v>384</v>
          </cell>
          <cell r="B395">
            <v>0</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row>
        <row r="396">
          <cell r="A396">
            <v>385</v>
          </cell>
          <cell r="B396">
            <v>0</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row>
        <row r="397">
          <cell r="A397">
            <v>386</v>
          </cell>
          <cell r="B397">
            <v>0</v>
          </cell>
          <cell r="C397">
            <v>0</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row>
        <row r="398">
          <cell r="A398">
            <v>387</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row>
        <row r="399">
          <cell r="A399">
            <v>388</v>
          </cell>
          <cell r="B399">
            <v>0</v>
          </cell>
          <cell r="C399">
            <v>0</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row>
        <row r="400">
          <cell r="A400">
            <v>389</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row>
        <row r="401">
          <cell r="A401">
            <v>390</v>
          </cell>
          <cell r="B401">
            <v>0</v>
          </cell>
          <cell r="C401">
            <v>0</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row>
        <row r="402">
          <cell r="A402">
            <v>391</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row>
        <row r="403">
          <cell r="A403">
            <v>392</v>
          </cell>
          <cell r="B403">
            <v>0</v>
          </cell>
          <cell r="C403">
            <v>0</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row>
        <row r="404">
          <cell r="A404">
            <v>393</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row>
        <row r="405">
          <cell r="A405">
            <v>394</v>
          </cell>
          <cell r="B405">
            <v>0</v>
          </cell>
          <cell r="C405">
            <v>0</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row>
        <row r="406">
          <cell r="A406">
            <v>395</v>
          </cell>
          <cell r="B406">
            <v>0</v>
          </cell>
          <cell r="C406">
            <v>0</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row>
        <row r="407">
          <cell r="A407">
            <v>396</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row>
        <row r="408">
          <cell r="A408">
            <v>397</v>
          </cell>
          <cell r="B408">
            <v>0</v>
          </cell>
          <cell r="C408">
            <v>0</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row>
        <row r="409">
          <cell r="A409">
            <v>398</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row>
        <row r="410">
          <cell r="A410">
            <v>399</v>
          </cell>
          <cell r="B410">
            <v>0</v>
          </cell>
          <cell r="C410">
            <v>0</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row>
        <row r="411">
          <cell r="A411">
            <v>400</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row>
        <row r="412">
          <cell r="A412">
            <v>401</v>
          </cell>
          <cell r="B412">
            <v>0</v>
          </cell>
          <cell r="C412">
            <v>0</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row>
        <row r="413">
          <cell r="A413">
            <v>402</v>
          </cell>
          <cell r="B413">
            <v>0</v>
          </cell>
          <cell r="C413">
            <v>0</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row>
        <row r="414">
          <cell r="A414">
            <v>403</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row>
        <row r="415">
          <cell r="A415">
            <v>404</v>
          </cell>
          <cell r="B415">
            <v>0</v>
          </cell>
          <cell r="C415">
            <v>0</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row>
        <row r="416">
          <cell r="A416">
            <v>405</v>
          </cell>
          <cell r="B416">
            <v>0</v>
          </cell>
          <cell r="C416">
            <v>0</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row>
        <row r="417">
          <cell r="A417">
            <v>406</v>
          </cell>
          <cell r="B417">
            <v>0</v>
          </cell>
          <cell r="C417">
            <v>0</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row>
        <row r="418">
          <cell r="A418">
            <v>407</v>
          </cell>
          <cell r="B418">
            <v>0</v>
          </cell>
          <cell r="C418">
            <v>0</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row>
        <row r="419">
          <cell r="A419">
            <v>408</v>
          </cell>
          <cell r="B419">
            <v>0</v>
          </cell>
          <cell r="C419">
            <v>0</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row>
        <row r="420">
          <cell r="A420">
            <v>409</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row>
        <row r="421">
          <cell r="A421">
            <v>410</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row>
        <row r="422">
          <cell r="A422">
            <v>411</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row>
        <row r="423">
          <cell r="A423">
            <v>412</v>
          </cell>
          <cell r="B423">
            <v>0</v>
          </cell>
          <cell r="C423">
            <v>0</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row>
        <row r="424">
          <cell r="A424">
            <v>413</v>
          </cell>
          <cell r="B424">
            <v>0</v>
          </cell>
          <cell r="C424">
            <v>0</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row>
        <row r="425">
          <cell r="A425">
            <v>414</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row>
        <row r="426">
          <cell r="A426">
            <v>415</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row>
        <row r="427">
          <cell r="A427">
            <v>416</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row>
        <row r="428">
          <cell r="A428">
            <v>417</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row>
        <row r="429">
          <cell r="A429">
            <v>418</v>
          </cell>
          <cell r="B429">
            <v>0</v>
          </cell>
          <cell r="C429">
            <v>0</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row>
        <row r="430">
          <cell r="A430">
            <v>419</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row>
        <row r="431">
          <cell r="A431">
            <v>420</v>
          </cell>
          <cell r="B431">
            <v>0</v>
          </cell>
          <cell r="C431">
            <v>0</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row>
        <row r="432">
          <cell r="A432">
            <v>421</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row>
        <row r="433">
          <cell r="A433">
            <v>422</v>
          </cell>
          <cell r="B433">
            <v>0</v>
          </cell>
          <cell r="C433">
            <v>0</v>
          </cell>
          <cell r="D433">
            <v>0</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row>
        <row r="434">
          <cell r="A434">
            <v>423</v>
          </cell>
          <cell r="B434">
            <v>0</v>
          </cell>
          <cell r="C434">
            <v>0</v>
          </cell>
          <cell r="D434">
            <v>0</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row>
        <row r="435">
          <cell r="A435">
            <v>424</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row>
        <row r="436">
          <cell r="A436">
            <v>425</v>
          </cell>
          <cell r="B436">
            <v>0</v>
          </cell>
          <cell r="C436">
            <v>0</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row>
        <row r="437">
          <cell r="A437">
            <v>426</v>
          </cell>
          <cell r="B437">
            <v>0</v>
          </cell>
          <cell r="C437">
            <v>0</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row>
        <row r="438">
          <cell r="A438">
            <v>427</v>
          </cell>
          <cell r="B438">
            <v>0</v>
          </cell>
          <cell r="C438">
            <v>0</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row>
        <row r="439">
          <cell r="A439">
            <v>428</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row>
        <row r="440">
          <cell r="A440">
            <v>429</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row>
        <row r="441">
          <cell r="A441">
            <v>430</v>
          </cell>
          <cell r="B441">
            <v>0</v>
          </cell>
          <cell r="C441">
            <v>0</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row>
        <row r="442">
          <cell r="A442">
            <v>431</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row>
        <row r="443">
          <cell r="A443">
            <v>432</v>
          </cell>
          <cell r="B443">
            <v>0</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row>
        <row r="444">
          <cell r="A444">
            <v>433</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row>
        <row r="445">
          <cell r="A445">
            <v>434</v>
          </cell>
          <cell r="B445">
            <v>0</v>
          </cell>
          <cell r="C445">
            <v>0</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row>
        <row r="446">
          <cell r="A446">
            <v>435</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row>
        <row r="447">
          <cell r="A447">
            <v>436</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row>
        <row r="448">
          <cell r="A448">
            <v>437</v>
          </cell>
          <cell r="B448">
            <v>0</v>
          </cell>
          <cell r="C448">
            <v>0</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row>
        <row r="449">
          <cell r="A449">
            <v>438</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row>
        <row r="450">
          <cell r="A450">
            <v>439</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row>
        <row r="451">
          <cell r="A451">
            <v>440</v>
          </cell>
          <cell r="B451">
            <v>0</v>
          </cell>
          <cell r="C451">
            <v>0</v>
          </cell>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row>
        <row r="452">
          <cell r="A452">
            <v>441</v>
          </cell>
          <cell r="B452">
            <v>0</v>
          </cell>
          <cell r="C452">
            <v>0</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row>
        <row r="453">
          <cell r="A453">
            <v>442</v>
          </cell>
          <cell r="B453">
            <v>0</v>
          </cell>
          <cell r="C453">
            <v>0</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row>
        <row r="454">
          <cell r="A454">
            <v>443</v>
          </cell>
          <cell r="B454">
            <v>0</v>
          </cell>
          <cell r="C454">
            <v>0</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row>
        <row r="455">
          <cell r="A455">
            <v>444</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row>
        <row r="456">
          <cell r="A456">
            <v>445</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row>
        <row r="457">
          <cell r="A457">
            <v>446</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row>
        <row r="458">
          <cell r="A458">
            <v>447</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row>
        <row r="459">
          <cell r="A459">
            <v>448</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row>
        <row r="460">
          <cell r="A460">
            <v>449</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row>
        <row r="461">
          <cell r="A461">
            <v>450</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row>
        <row r="462">
          <cell r="A462">
            <v>451</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row>
        <row r="463">
          <cell r="A463">
            <v>452</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row>
        <row r="464">
          <cell r="A464">
            <v>453</v>
          </cell>
          <cell r="B464">
            <v>0</v>
          </cell>
          <cell r="C464">
            <v>0</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row>
        <row r="465">
          <cell r="A465">
            <v>454</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row>
        <row r="466">
          <cell r="A466">
            <v>455</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row>
        <row r="467">
          <cell r="A467">
            <v>456</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row>
        <row r="468">
          <cell r="A468">
            <v>457</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row>
        <row r="469">
          <cell r="A469">
            <v>458</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row>
        <row r="470">
          <cell r="A470">
            <v>459</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row>
        <row r="471">
          <cell r="A471">
            <v>460</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row>
        <row r="472">
          <cell r="A472">
            <v>461</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row>
        <row r="473">
          <cell r="A473">
            <v>462</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row>
        <row r="474">
          <cell r="A474">
            <v>463</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row>
        <row r="475">
          <cell r="A475">
            <v>464</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row>
        <row r="476">
          <cell r="A476">
            <v>465</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row>
        <row r="477">
          <cell r="A477">
            <v>466</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row>
        <row r="478">
          <cell r="A478">
            <v>467</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row>
        <row r="479">
          <cell r="A479">
            <v>468</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row>
        <row r="480">
          <cell r="A480">
            <v>469</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row>
        <row r="481">
          <cell r="A481">
            <v>470</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row>
        <row r="482">
          <cell r="A482">
            <v>471</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row>
        <row r="483">
          <cell r="A483">
            <v>472</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row>
        <row r="484">
          <cell r="A484">
            <v>473</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row>
        <row r="485">
          <cell r="A485">
            <v>474</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row>
        <row r="486">
          <cell r="A486">
            <v>475</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row>
        <row r="487">
          <cell r="A487">
            <v>476</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row>
        <row r="488">
          <cell r="A488">
            <v>477</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row>
        <row r="489">
          <cell r="A489">
            <v>478</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row>
        <row r="490">
          <cell r="A490">
            <v>479</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row>
        <row r="491">
          <cell r="A491">
            <v>480</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row>
        <row r="492">
          <cell r="A492">
            <v>481</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row>
        <row r="493">
          <cell r="A493">
            <v>482</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row>
        <row r="494">
          <cell r="A494">
            <v>483</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row>
        <row r="495">
          <cell r="A495">
            <v>484</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row>
        <row r="496">
          <cell r="A496">
            <v>485</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row>
        <row r="497">
          <cell r="A497">
            <v>486</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row>
        <row r="498">
          <cell r="A498">
            <v>487</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row>
        <row r="499">
          <cell r="A499">
            <v>488</v>
          </cell>
          <cell r="B499">
            <v>0</v>
          </cell>
          <cell r="C499">
            <v>0</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row>
        <row r="500">
          <cell r="A500">
            <v>489</v>
          </cell>
          <cell r="B500">
            <v>0</v>
          </cell>
          <cell r="C500">
            <v>0</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row>
        <row r="501">
          <cell r="A501">
            <v>490</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row>
        <row r="502">
          <cell r="A502">
            <v>491</v>
          </cell>
          <cell r="B502">
            <v>0</v>
          </cell>
          <cell r="C502">
            <v>0</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row>
        <row r="503">
          <cell r="A503">
            <v>492</v>
          </cell>
          <cell r="B503">
            <v>0</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row>
        <row r="504">
          <cell r="A504">
            <v>493</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row>
        <row r="505">
          <cell r="A505">
            <v>494</v>
          </cell>
          <cell r="B505">
            <v>0</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row>
        <row r="506">
          <cell r="A506">
            <v>495</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row>
        <row r="507">
          <cell r="A507">
            <v>496</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row>
        <row r="508">
          <cell r="A508">
            <v>497</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row>
        <row r="509">
          <cell r="A509">
            <v>498</v>
          </cell>
          <cell r="B509">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row>
        <row r="510">
          <cell r="A510">
            <v>499</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row>
        <row r="511">
          <cell r="A511">
            <v>500</v>
          </cell>
          <cell r="B511">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row>
        <row r="512">
          <cell r="A512">
            <v>501</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row>
      </sheetData>
      <sheetData sheetId="1">
        <row r="10">
          <cell r="C10" t="str">
            <v>1a</v>
          </cell>
          <cell r="D10">
            <v>36</v>
          </cell>
          <cell r="E10">
            <v>1</v>
          </cell>
          <cell r="F10" t="str">
            <v>Hj. RETNO DWI ASTUTI, S.Ag, MM</v>
          </cell>
          <cell r="G10" t="str">
            <v>196109181983032001</v>
          </cell>
          <cell r="H10" t="str">
            <v>IV/a</v>
          </cell>
          <cell r="I10">
            <v>0</v>
          </cell>
          <cell r="J10" t="str">
            <v>Pengelola Administrasi KPHI pada Seksi Pengaduan Masyarakat, Informasi dan Komunikasi Subdit Fasilitasi KPHI Direktorat Pelayanan Haji Luar Negeri</v>
          </cell>
          <cell r="K10">
            <v>0</v>
          </cell>
          <cell r="L10" t="str">
            <v>01</v>
          </cell>
          <cell r="M10" t="str">
            <v>Kota Bogor</v>
          </cell>
          <cell r="N10">
            <v>0</v>
          </cell>
          <cell r="O10">
            <v>2</v>
          </cell>
          <cell r="P10">
            <v>430000</v>
          </cell>
          <cell r="Q10">
            <v>1</v>
          </cell>
          <cell r="R10">
            <v>560000</v>
          </cell>
          <cell r="S10">
            <v>0</v>
          </cell>
          <cell r="T10">
            <v>0</v>
          </cell>
          <cell r="U10">
            <v>300000</v>
          </cell>
          <cell r="V10">
            <v>0</v>
          </cell>
          <cell r="W10">
            <v>0</v>
          </cell>
          <cell r="X10">
            <v>300000</v>
          </cell>
          <cell r="Y10">
            <v>1720000</v>
          </cell>
          <cell r="Z10" t="str">
            <v>16 Februari 2017</v>
          </cell>
          <cell r="AA10" t="str">
            <v>17 Februari 2017</v>
          </cell>
          <cell r="AB10">
            <v>860000</v>
          </cell>
          <cell r="AC10">
            <v>560000</v>
          </cell>
          <cell r="AE10">
            <v>0</v>
          </cell>
          <cell r="AF10">
            <v>0</v>
          </cell>
          <cell r="AG10">
            <v>-1720000</v>
          </cell>
        </row>
        <row r="11">
          <cell r="C11" t="str">
            <v>1b</v>
          </cell>
          <cell r="D11">
            <v>87</v>
          </cell>
          <cell r="E11">
            <v>2</v>
          </cell>
          <cell r="F11" t="str">
            <v>H. KARDI, S.Pd</v>
          </cell>
          <cell r="G11" t="str">
            <v>196409201985031003</v>
          </cell>
          <cell r="H11" t="str">
            <v>III/d</v>
          </cell>
          <cell r="I11">
            <v>0</v>
          </cell>
          <cell r="J11" t="str">
            <v>Kasi Fasilitasi Administrasif pada Subdit Fasilitasi Komisi Pengawas Haji Indonesia Direktorat Pelayanan Haji Luar Negeri</v>
          </cell>
          <cell r="K11">
            <v>0</v>
          </cell>
          <cell r="L11" t="str">
            <v>02</v>
          </cell>
          <cell r="M11" t="str">
            <v>Kab. Bogor</v>
          </cell>
          <cell r="N11">
            <v>0</v>
          </cell>
          <cell r="O11">
            <v>2</v>
          </cell>
          <cell r="P11">
            <v>430000</v>
          </cell>
          <cell r="Q11">
            <v>1</v>
          </cell>
          <cell r="R11">
            <v>560000</v>
          </cell>
          <cell r="S11">
            <v>0</v>
          </cell>
          <cell r="T11">
            <v>0</v>
          </cell>
          <cell r="U11">
            <v>300000</v>
          </cell>
          <cell r="V11">
            <v>0</v>
          </cell>
          <cell r="W11">
            <v>0</v>
          </cell>
          <cell r="X11">
            <v>300000</v>
          </cell>
          <cell r="Y11">
            <v>1720000</v>
          </cell>
          <cell r="Z11" t="str">
            <v>16 Februari 2017</v>
          </cell>
          <cell r="AA11" t="str">
            <v>17 Februari 2017</v>
          </cell>
          <cell r="AB11">
            <v>860000</v>
          </cell>
          <cell r="AC11">
            <v>560000</v>
          </cell>
          <cell r="AE11">
            <v>0</v>
          </cell>
          <cell r="AF11">
            <v>0</v>
          </cell>
          <cell r="AG11">
            <v>-1720000</v>
          </cell>
        </row>
        <row r="12">
          <cell r="C12" t="str">
            <v>1c</v>
          </cell>
          <cell r="D12">
            <v>126</v>
          </cell>
          <cell r="E12">
            <v>3</v>
          </cell>
          <cell r="F12" t="str">
            <v>Hj. SUHARTI,  SH</v>
          </cell>
          <cell r="G12" t="str">
            <v>196110141994032001</v>
          </cell>
          <cell r="H12" t="str">
            <v>III/c</v>
          </cell>
          <cell r="I12">
            <v>0</v>
          </cell>
          <cell r="J12" t="str">
            <v>Kasubbag Akuntansi, Pelaporan Keuangan dan PNBP  Bagian  Keuangan dan PNBP Sekretariat Ditjen PHU</v>
          </cell>
          <cell r="K12">
            <v>0</v>
          </cell>
          <cell r="L12" t="str">
            <v>03</v>
          </cell>
          <cell r="M12" t="str">
            <v>Depok</v>
          </cell>
          <cell r="N12">
            <v>0</v>
          </cell>
          <cell r="O12">
            <v>2</v>
          </cell>
          <cell r="P12">
            <v>430000</v>
          </cell>
          <cell r="Q12">
            <v>1</v>
          </cell>
          <cell r="R12">
            <v>560000</v>
          </cell>
          <cell r="S12">
            <v>0</v>
          </cell>
          <cell r="T12">
            <v>0</v>
          </cell>
          <cell r="U12">
            <v>275000</v>
          </cell>
          <cell r="V12">
            <v>0</v>
          </cell>
          <cell r="W12">
            <v>0</v>
          </cell>
          <cell r="X12">
            <v>275000</v>
          </cell>
          <cell r="Y12">
            <v>1695000</v>
          </cell>
          <cell r="Z12" t="str">
            <v>16 Februari 2017</v>
          </cell>
          <cell r="AA12" t="str">
            <v>17 Februari 2017</v>
          </cell>
          <cell r="AB12">
            <v>860000</v>
          </cell>
          <cell r="AC12">
            <v>560000</v>
          </cell>
          <cell r="AE12">
            <v>0</v>
          </cell>
          <cell r="AF12">
            <v>0</v>
          </cell>
          <cell r="AG12">
            <v>-1695000</v>
          </cell>
        </row>
        <row r="13">
          <cell r="C13" t="str">
            <v>1d</v>
          </cell>
          <cell r="D13">
            <v>36</v>
          </cell>
          <cell r="E13">
            <v>4</v>
          </cell>
          <cell r="F13" t="str">
            <v>Hj. RETNO DWI ASTUTI, S.Ag, MM</v>
          </cell>
          <cell r="G13" t="str">
            <v>196109181983032001</v>
          </cell>
          <cell r="H13" t="str">
            <v>IV/a</v>
          </cell>
          <cell r="I13">
            <v>0</v>
          </cell>
          <cell r="J13" t="str">
            <v>Pengelola Administrasi KPHI pada Seksi Pengaduan Masyarakat, Informasi dan Komunikasi Subdit Fasilitasi KPHI Direktorat Pelayanan Haji Luar Negeri</v>
          </cell>
          <cell r="K13">
            <v>0</v>
          </cell>
          <cell r="L13" t="str">
            <v>04</v>
          </cell>
          <cell r="M13" t="str">
            <v>Kota Bekasi</v>
          </cell>
          <cell r="N13">
            <v>0</v>
          </cell>
          <cell r="O13">
            <v>2</v>
          </cell>
          <cell r="P13">
            <v>430000</v>
          </cell>
          <cell r="Q13">
            <v>1</v>
          </cell>
          <cell r="R13">
            <v>560000</v>
          </cell>
          <cell r="S13">
            <v>0</v>
          </cell>
          <cell r="T13">
            <v>0</v>
          </cell>
          <cell r="U13">
            <v>284000</v>
          </cell>
          <cell r="V13">
            <v>0</v>
          </cell>
          <cell r="W13">
            <v>0</v>
          </cell>
          <cell r="X13">
            <v>284000</v>
          </cell>
          <cell r="Y13">
            <v>1704000</v>
          </cell>
          <cell r="Z13" t="str">
            <v>20 Februari 2017</v>
          </cell>
          <cell r="AA13" t="str">
            <v>21 Februari 2017</v>
          </cell>
          <cell r="AB13">
            <v>860000</v>
          </cell>
          <cell r="AC13">
            <v>560000</v>
          </cell>
          <cell r="AE13">
            <v>0</v>
          </cell>
          <cell r="AF13">
            <v>0</v>
          </cell>
          <cell r="AG13">
            <v>-1704000</v>
          </cell>
        </row>
        <row r="14">
          <cell r="C14" t="str">
            <v>1e</v>
          </cell>
          <cell r="D14">
            <v>232</v>
          </cell>
          <cell r="E14">
            <v>5</v>
          </cell>
          <cell r="F14" t="str">
            <v>Hj. NILA ADITYA DEVI, S.Kom.I</v>
          </cell>
          <cell r="G14" t="str">
            <v>198707182011012015</v>
          </cell>
          <cell r="H14" t="str">
            <v>III/b</v>
          </cell>
          <cell r="I14">
            <v>0</v>
          </cell>
          <cell r="J14" t="str">
            <v>Penyusun Standar Pelayanan  pada Seksi Perizinan Penyelenggaraan Perjalanan Ibadah Umroh Subdit Perizinan, Akreditasi dan Bina PPIU  Direktorat Bina Umroh dan Haji Khusus</v>
          </cell>
          <cell r="K14">
            <v>0</v>
          </cell>
          <cell r="L14" t="str">
            <v>05</v>
          </cell>
          <cell r="M14" t="str">
            <v>Kab. Bekasi</v>
          </cell>
          <cell r="N14">
            <v>0</v>
          </cell>
          <cell r="O14">
            <v>2</v>
          </cell>
          <cell r="P14">
            <v>430000</v>
          </cell>
          <cell r="Q14">
            <v>1</v>
          </cell>
          <cell r="R14">
            <v>560000</v>
          </cell>
          <cell r="S14">
            <v>0</v>
          </cell>
          <cell r="T14">
            <v>0</v>
          </cell>
          <cell r="U14">
            <v>284000</v>
          </cell>
          <cell r="V14">
            <v>0</v>
          </cell>
          <cell r="W14">
            <v>0</v>
          </cell>
          <cell r="X14">
            <v>284000</v>
          </cell>
          <cell r="Y14">
            <v>1704000</v>
          </cell>
          <cell r="Z14" t="str">
            <v>20 Februari 2017</v>
          </cell>
          <cell r="AA14" t="str">
            <v>21 Februari 2017</v>
          </cell>
          <cell r="AB14">
            <v>860000</v>
          </cell>
          <cell r="AC14">
            <v>560000</v>
          </cell>
          <cell r="AE14">
            <v>0</v>
          </cell>
          <cell r="AF14">
            <v>0</v>
          </cell>
          <cell r="AG14">
            <v>-1704000</v>
          </cell>
        </row>
        <row r="15">
          <cell r="C15" t="str">
            <v>1f</v>
          </cell>
          <cell r="D15">
            <v>61</v>
          </cell>
          <cell r="E15">
            <v>6</v>
          </cell>
          <cell r="F15" t="str">
            <v>Hj. FAJRIS SAIDAH, SE</v>
          </cell>
          <cell r="G15" t="str">
            <v>196502131986032003</v>
          </cell>
          <cell r="H15" t="str">
            <v>III/d</v>
          </cell>
          <cell r="I15">
            <v>0</v>
          </cell>
          <cell r="J15" t="str">
            <v xml:space="preserve">Pengembang Program dan Portofolio  pada Seksi Penanganan Masalah Haji Subdit Advokasi Haji  Direktorat Bina Haji </v>
          </cell>
          <cell r="K15">
            <v>0</v>
          </cell>
          <cell r="L15" t="str">
            <v>06</v>
          </cell>
          <cell r="M15" t="str">
            <v>Kota Tangerang</v>
          </cell>
          <cell r="N15">
            <v>0</v>
          </cell>
          <cell r="O15">
            <v>2</v>
          </cell>
          <cell r="P15">
            <v>370000</v>
          </cell>
          <cell r="Q15">
            <v>1</v>
          </cell>
          <cell r="R15">
            <v>718000</v>
          </cell>
          <cell r="S15">
            <v>0</v>
          </cell>
          <cell r="T15">
            <v>0</v>
          </cell>
          <cell r="U15">
            <v>286000</v>
          </cell>
          <cell r="V15">
            <v>0</v>
          </cell>
          <cell r="W15">
            <v>0</v>
          </cell>
          <cell r="X15">
            <v>286000</v>
          </cell>
          <cell r="Y15">
            <v>1744000</v>
          </cell>
          <cell r="Z15" t="str">
            <v>20 Februari 2017</v>
          </cell>
          <cell r="AA15" t="str">
            <v>21 Februari 2017</v>
          </cell>
          <cell r="AB15">
            <v>740000</v>
          </cell>
          <cell r="AC15">
            <v>718000</v>
          </cell>
          <cell r="AE15">
            <v>0</v>
          </cell>
          <cell r="AF15">
            <v>0</v>
          </cell>
          <cell r="AG15">
            <v>-1744000</v>
          </cell>
        </row>
        <row r="16">
          <cell r="C16" t="str">
            <v>1g</v>
          </cell>
          <cell r="D16">
            <v>61</v>
          </cell>
          <cell r="E16">
            <v>7</v>
          </cell>
          <cell r="F16" t="str">
            <v>Hj. FAJRIS SAIDAH, SE</v>
          </cell>
          <cell r="G16" t="str">
            <v>196502131986032003</v>
          </cell>
          <cell r="H16" t="str">
            <v>III/d</v>
          </cell>
          <cell r="I16">
            <v>0</v>
          </cell>
          <cell r="J16" t="str">
            <v xml:space="preserve">Pengembang Program dan Portofolio  pada Seksi Penanganan Masalah Haji Subdit Advokasi Haji  Direktorat Bina Haji </v>
          </cell>
          <cell r="K16">
            <v>0</v>
          </cell>
          <cell r="L16" t="str">
            <v>07</v>
          </cell>
          <cell r="M16" t="str">
            <v>Tangerang Selatan</v>
          </cell>
          <cell r="N16">
            <v>0</v>
          </cell>
          <cell r="O16">
            <v>2</v>
          </cell>
          <cell r="P16">
            <v>370000</v>
          </cell>
          <cell r="Q16">
            <v>1</v>
          </cell>
          <cell r="R16">
            <v>718000</v>
          </cell>
          <cell r="S16">
            <v>0</v>
          </cell>
          <cell r="T16">
            <v>0</v>
          </cell>
          <cell r="U16">
            <v>286000</v>
          </cell>
          <cell r="V16">
            <v>0</v>
          </cell>
          <cell r="W16">
            <v>0</v>
          </cell>
          <cell r="X16">
            <v>286000</v>
          </cell>
          <cell r="Y16">
            <v>1744000</v>
          </cell>
          <cell r="Z16" t="str">
            <v>16 Februari 2017</v>
          </cell>
          <cell r="AA16" t="str">
            <v>17 Februari 2017</v>
          </cell>
          <cell r="AB16">
            <v>740000</v>
          </cell>
          <cell r="AC16">
            <v>718000</v>
          </cell>
          <cell r="AE16">
            <v>0</v>
          </cell>
          <cell r="AF16">
            <v>0</v>
          </cell>
          <cell r="AG16">
            <v>-1744000</v>
          </cell>
        </row>
        <row r="17">
          <cell r="C17" t="str">
            <v>1h</v>
          </cell>
          <cell r="D17">
            <v>165</v>
          </cell>
          <cell r="E17">
            <v>8</v>
          </cell>
          <cell r="F17" t="str">
            <v>DENI SEFIANTO, SH</v>
          </cell>
          <cell r="G17" t="str">
            <v xml:space="preserve">196909012008011007 </v>
          </cell>
          <cell r="H17" t="str">
            <v>III/c</v>
          </cell>
          <cell r="I17">
            <v>0</v>
          </cell>
          <cell r="J17" t="str">
            <v>Pengevaluasi pada Subbag Hukum Bagian Ortala, Kepegawaian dan Hukum Sekretariat Ditjen PHU</v>
          </cell>
          <cell r="K17">
            <v>0</v>
          </cell>
          <cell r="L17" t="str">
            <v>08</v>
          </cell>
          <cell r="M17" t="str">
            <v>Yogyakarta</v>
          </cell>
          <cell r="N17">
            <v>0</v>
          </cell>
          <cell r="O17">
            <v>3</v>
          </cell>
          <cell r="P17">
            <v>420000</v>
          </cell>
          <cell r="Q17">
            <v>2</v>
          </cell>
          <cell r="R17">
            <v>788000</v>
          </cell>
          <cell r="S17">
            <v>0</v>
          </cell>
          <cell r="T17">
            <v>2268000</v>
          </cell>
          <cell r="U17">
            <v>236000</v>
          </cell>
          <cell r="V17">
            <v>426000</v>
          </cell>
          <cell r="W17">
            <v>0</v>
          </cell>
          <cell r="X17">
            <v>2930000</v>
          </cell>
          <cell r="Y17">
            <v>5766000</v>
          </cell>
          <cell r="Z17" t="str">
            <v>16 Februari 2017</v>
          </cell>
          <cell r="AA17" t="str">
            <v>18 Februari 2017</v>
          </cell>
          <cell r="AB17">
            <v>1260000</v>
          </cell>
          <cell r="AC17">
            <v>1576000</v>
          </cell>
          <cell r="AE17">
            <v>0</v>
          </cell>
          <cell r="AF17">
            <v>5766000</v>
          </cell>
          <cell r="AG17">
            <v>0</v>
          </cell>
        </row>
        <row r="18">
          <cell r="C18" t="str">
            <v>1i</v>
          </cell>
          <cell r="D18">
            <v>232</v>
          </cell>
          <cell r="E18">
            <v>9</v>
          </cell>
          <cell r="F18" t="str">
            <v>Hj. NILA ADITYA DEVI, S.Kom.I</v>
          </cell>
          <cell r="G18" t="str">
            <v>198707182011012015</v>
          </cell>
          <cell r="H18" t="str">
            <v>III/b</v>
          </cell>
          <cell r="I18">
            <v>0</v>
          </cell>
          <cell r="J18" t="str">
            <v>Penyusun Standar Pelayanan  pada Seksi Perizinan Penyelenggaraan Perjalanan Ibadah Umroh Subdit Perizinan, Akreditasi dan Bina PPIU  Direktorat Bina Umroh dan Haji Khusus</v>
          </cell>
          <cell r="K18">
            <v>0</v>
          </cell>
          <cell r="L18" t="str">
            <v>09</v>
          </cell>
          <cell r="M18" t="str">
            <v>Surabaya</v>
          </cell>
          <cell r="N18">
            <v>0</v>
          </cell>
          <cell r="O18">
            <v>3</v>
          </cell>
          <cell r="P18">
            <v>410000</v>
          </cell>
          <cell r="Q18">
            <v>2</v>
          </cell>
          <cell r="R18">
            <v>563000</v>
          </cell>
          <cell r="S18">
            <v>0</v>
          </cell>
          <cell r="T18">
            <v>2674000</v>
          </cell>
          <cell r="U18">
            <v>370000</v>
          </cell>
          <cell r="V18">
            <v>426000</v>
          </cell>
          <cell r="W18">
            <v>0</v>
          </cell>
          <cell r="X18">
            <v>3470000</v>
          </cell>
          <cell r="Y18">
            <v>5826000</v>
          </cell>
          <cell r="Z18" t="str">
            <v>16 Februari 2017</v>
          </cell>
          <cell r="AA18" t="str">
            <v>18 Februari 2017</v>
          </cell>
          <cell r="AB18">
            <v>1230000</v>
          </cell>
          <cell r="AC18">
            <v>1126000</v>
          </cell>
          <cell r="AE18">
            <v>0</v>
          </cell>
          <cell r="AF18">
            <v>0</v>
          </cell>
          <cell r="AG18">
            <v>-5826000</v>
          </cell>
        </row>
        <row r="19">
          <cell r="C19" t="str">
            <v>1j</v>
          </cell>
          <cell r="D19">
            <v>87</v>
          </cell>
          <cell r="E19">
            <v>10</v>
          </cell>
          <cell r="F19" t="str">
            <v>H. KARDI, S.Pd</v>
          </cell>
          <cell r="G19" t="str">
            <v>196409201985031003</v>
          </cell>
          <cell r="H19" t="str">
            <v>III/d</v>
          </cell>
          <cell r="I19">
            <v>0</v>
          </cell>
          <cell r="J19" t="str">
            <v>Kasi Fasilitasi Administrasif pada Subdit Fasilitasi Komisi Pengawas Haji Indonesia Direktorat Pelayanan Haji Luar Negeri</v>
          </cell>
          <cell r="K19">
            <v>0</v>
          </cell>
          <cell r="L19" t="str">
            <v>10</v>
          </cell>
          <cell r="M19" t="str">
            <v>Padang</v>
          </cell>
          <cell r="N19">
            <v>0</v>
          </cell>
          <cell r="O19">
            <v>3</v>
          </cell>
          <cell r="P19">
            <v>380000</v>
          </cell>
          <cell r="Q19">
            <v>2</v>
          </cell>
          <cell r="R19">
            <v>520000</v>
          </cell>
          <cell r="S19">
            <v>0</v>
          </cell>
          <cell r="T19">
            <v>2952000</v>
          </cell>
          <cell r="U19">
            <v>380000</v>
          </cell>
          <cell r="V19">
            <v>426000</v>
          </cell>
          <cell r="W19">
            <v>0</v>
          </cell>
          <cell r="X19">
            <v>3758000</v>
          </cell>
          <cell r="Y19">
            <v>5938000</v>
          </cell>
          <cell r="Z19" t="str">
            <v>20 Februari 2017</v>
          </cell>
          <cell r="AA19" t="str">
            <v>22 Februari 2017</v>
          </cell>
          <cell r="AB19">
            <v>1140000</v>
          </cell>
          <cell r="AC19">
            <v>1040000</v>
          </cell>
          <cell r="AE19">
            <v>0</v>
          </cell>
          <cell r="AF19">
            <v>0</v>
          </cell>
          <cell r="AG19">
            <v>-5938000</v>
          </cell>
        </row>
        <row r="20">
          <cell r="C20" t="str">
            <v>1k</v>
          </cell>
          <cell r="D20">
            <v>165</v>
          </cell>
          <cell r="E20">
            <v>11</v>
          </cell>
          <cell r="F20" t="str">
            <v>DENI SEFIANTO, SH</v>
          </cell>
          <cell r="G20" t="str">
            <v xml:space="preserve">196909012008011007 </v>
          </cell>
          <cell r="H20" t="str">
            <v>III/c</v>
          </cell>
          <cell r="I20">
            <v>0</v>
          </cell>
          <cell r="J20" t="str">
            <v>Pengevaluasi pada Subbag Hukum Bagian Ortala, Kepegawaian dan Hukum Sekretariat Ditjen PHU</v>
          </cell>
          <cell r="K20">
            <v>0</v>
          </cell>
          <cell r="L20" t="str">
            <v>11</v>
          </cell>
          <cell r="M20" t="str">
            <v>Kota Bandung</v>
          </cell>
          <cell r="N20">
            <v>0</v>
          </cell>
          <cell r="O20">
            <v>3</v>
          </cell>
          <cell r="P20">
            <v>430000</v>
          </cell>
          <cell r="Q20">
            <v>2</v>
          </cell>
          <cell r="R20">
            <v>560000</v>
          </cell>
          <cell r="S20">
            <v>0</v>
          </cell>
          <cell r="T20">
            <v>0</v>
          </cell>
          <cell r="U20">
            <v>600000</v>
          </cell>
          <cell r="V20">
            <v>0</v>
          </cell>
          <cell r="W20">
            <v>0</v>
          </cell>
          <cell r="X20">
            <v>600000</v>
          </cell>
          <cell r="Y20">
            <v>3010000</v>
          </cell>
          <cell r="Z20" t="str">
            <v>20 Februari 2017</v>
          </cell>
          <cell r="AA20" t="str">
            <v>22 Februari 2017</v>
          </cell>
          <cell r="AB20">
            <v>1290000</v>
          </cell>
          <cell r="AC20">
            <v>1120000</v>
          </cell>
          <cell r="AE20">
            <v>0</v>
          </cell>
          <cell r="AF20">
            <v>0</v>
          </cell>
          <cell r="AG20">
            <v>-3010000</v>
          </cell>
        </row>
        <row r="21">
          <cell r="C21" t="str">
            <v>1l</v>
          </cell>
          <cell r="D21">
            <v>186</v>
          </cell>
          <cell r="E21">
            <v>12</v>
          </cell>
          <cell r="F21" t="str">
            <v>HENDIYANSYAH, SE</v>
          </cell>
          <cell r="G21" t="str">
            <v>197912152009011014</v>
          </cell>
          <cell r="H21" t="str">
            <v>III/c</v>
          </cell>
          <cell r="I21">
            <v>0</v>
          </cell>
          <cell r="J21" t="str">
            <v xml:space="preserve">Analis Organisasi pada Subbag Ortala Bagian Ortala Bagian Ortala, Kepegawaian dan Hukum Sekretariat Ditjen PHU </v>
          </cell>
          <cell r="K21">
            <v>0</v>
          </cell>
          <cell r="L21" t="str">
            <v>12</v>
          </cell>
          <cell r="M21" t="str">
            <v>Kab. Bandung</v>
          </cell>
          <cell r="N21">
            <v>0</v>
          </cell>
          <cell r="O21">
            <v>3</v>
          </cell>
          <cell r="P21">
            <v>430000</v>
          </cell>
          <cell r="Q21">
            <v>2</v>
          </cell>
          <cell r="R21">
            <v>560000</v>
          </cell>
          <cell r="S21">
            <v>0</v>
          </cell>
          <cell r="T21">
            <v>0</v>
          </cell>
          <cell r="U21">
            <v>600000</v>
          </cell>
          <cell r="V21">
            <v>0</v>
          </cell>
          <cell r="W21">
            <v>0</v>
          </cell>
          <cell r="X21">
            <v>600000</v>
          </cell>
          <cell r="Y21">
            <v>3010000</v>
          </cell>
          <cell r="Z21" t="str">
            <v>20 Februari 2017</v>
          </cell>
          <cell r="AA21" t="str">
            <v>22 Februari 2017</v>
          </cell>
          <cell r="AB21">
            <v>1290000</v>
          </cell>
          <cell r="AC21">
            <v>1120000</v>
          </cell>
          <cell r="AE21">
            <v>0</v>
          </cell>
          <cell r="AF21">
            <v>0</v>
          </cell>
          <cell r="AG21">
            <v>-3010000</v>
          </cell>
        </row>
        <row r="22">
          <cell r="C22" t="str">
            <v>1m</v>
          </cell>
          <cell r="D22">
            <v>233</v>
          </cell>
          <cell r="E22">
            <v>13</v>
          </cell>
          <cell r="F22" t="str">
            <v>H. ZAKARIA ANSHORI, S.Ag</v>
          </cell>
          <cell r="G22" t="str">
            <v>197508192011011001</v>
          </cell>
          <cell r="H22" t="str">
            <v>III/b</v>
          </cell>
          <cell r="I22">
            <v>0</v>
          </cell>
          <cell r="J22" t="str">
            <v>Kasi Bina Penyelenggaraan Perjalanan Ibadah Umrah pada Subdit Perizinan, Akreditasi dan Bina Penyelenggaraan Perjalanan Ibadah Umrah Direktorat Bina Umrah dan Haji Khusus</v>
          </cell>
          <cell r="K22">
            <v>0</v>
          </cell>
          <cell r="L22" t="str">
            <v>13</v>
          </cell>
          <cell r="M22" t="str">
            <v>Solo</v>
          </cell>
          <cell r="N22">
            <v>0</v>
          </cell>
          <cell r="O22">
            <v>3</v>
          </cell>
          <cell r="P22">
            <v>370000</v>
          </cell>
          <cell r="Q22">
            <v>2</v>
          </cell>
          <cell r="R22">
            <v>450000</v>
          </cell>
          <cell r="S22">
            <v>0</v>
          </cell>
          <cell r="T22">
            <v>2342000</v>
          </cell>
          <cell r="U22">
            <v>75000</v>
          </cell>
          <cell r="V22">
            <v>426000</v>
          </cell>
          <cell r="W22">
            <v>0</v>
          </cell>
          <cell r="X22">
            <v>2843000</v>
          </cell>
          <cell r="Y22">
            <v>4853000</v>
          </cell>
          <cell r="Z22" t="str">
            <v>16 Februari 2017</v>
          </cell>
          <cell r="AA22" t="str">
            <v>18 Februari 2017</v>
          </cell>
          <cell r="AB22">
            <v>1110000</v>
          </cell>
          <cell r="AC22">
            <v>900000</v>
          </cell>
          <cell r="AE22">
            <v>0</v>
          </cell>
          <cell r="AF22">
            <v>0</v>
          </cell>
          <cell r="AG22">
            <v>-4853000</v>
          </cell>
        </row>
        <row r="23">
          <cell r="C23" t="str">
            <v>1n</v>
          </cell>
          <cell r="D23">
            <v>183</v>
          </cell>
          <cell r="E23">
            <v>14</v>
          </cell>
          <cell r="F23" t="str">
            <v>H. FADIL AZMI NASUTION, SE,. M.Si</v>
          </cell>
          <cell r="G23" t="str">
            <v>197511062009011006</v>
          </cell>
          <cell r="H23" t="str">
            <v>III/c</v>
          </cell>
          <cell r="I23">
            <v>0</v>
          </cell>
          <cell r="J23" t="str">
            <v>Perencana Muda pada Subbag Perencanaan dan Anggaran Bagian Perencanaan dan Hubungan Masyarakat Sekretariat Ditjen PHU</v>
          </cell>
          <cell r="K23">
            <v>0</v>
          </cell>
          <cell r="L23" t="str">
            <v>14</v>
          </cell>
          <cell r="M23" t="str">
            <v>Semarang</v>
          </cell>
          <cell r="N23">
            <v>0</v>
          </cell>
          <cell r="O23">
            <v>3</v>
          </cell>
          <cell r="P23">
            <v>370000</v>
          </cell>
          <cell r="Q23">
            <v>2</v>
          </cell>
          <cell r="R23">
            <v>450000</v>
          </cell>
          <cell r="S23">
            <v>0</v>
          </cell>
          <cell r="T23">
            <v>2182000</v>
          </cell>
          <cell r="U23">
            <v>75000</v>
          </cell>
          <cell r="V23">
            <v>426000</v>
          </cell>
          <cell r="W23">
            <v>0</v>
          </cell>
          <cell r="X23">
            <v>2683000</v>
          </cell>
          <cell r="Y23">
            <v>4693000</v>
          </cell>
          <cell r="Z23" t="str">
            <v>16 Februari 2017</v>
          </cell>
          <cell r="AA23" t="str">
            <v>18 Februari 2017</v>
          </cell>
          <cell r="AB23">
            <v>1110000</v>
          </cell>
          <cell r="AC23">
            <v>900000</v>
          </cell>
          <cell r="AE23">
            <v>0</v>
          </cell>
          <cell r="AF23">
            <v>0</v>
          </cell>
          <cell r="AG23">
            <v>-4693000</v>
          </cell>
        </row>
        <row r="24">
          <cell r="C24" t="str">
            <v>1o</v>
          </cell>
          <cell r="D24">
            <v>183</v>
          </cell>
          <cell r="E24">
            <v>15</v>
          </cell>
          <cell r="F24" t="str">
            <v>H. FADIL AZMI NASUTION, SE,. M.Si</v>
          </cell>
          <cell r="G24" t="str">
            <v>197511062009011006</v>
          </cell>
          <cell r="H24" t="str">
            <v>III/c</v>
          </cell>
          <cell r="I24">
            <v>0</v>
          </cell>
          <cell r="J24" t="str">
            <v>Perencana Muda pada Subbag Perencanaan dan Anggaran Bagian Perencanaan dan Hubungan Masyarakat Sekretariat Ditjen PHU</v>
          </cell>
          <cell r="K24">
            <v>0</v>
          </cell>
          <cell r="L24" t="str">
            <v>15</v>
          </cell>
          <cell r="M24" t="str">
            <v>Makassar</v>
          </cell>
          <cell r="N24">
            <v>0</v>
          </cell>
          <cell r="O24">
            <v>3</v>
          </cell>
          <cell r="P24">
            <v>430000</v>
          </cell>
          <cell r="Q24">
            <v>2</v>
          </cell>
          <cell r="R24">
            <v>580000</v>
          </cell>
          <cell r="S24">
            <v>0</v>
          </cell>
          <cell r="T24">
            <v>3829000</v>
          </cell>
          <cell r="U24">
            <v>290000</v>
          </cell>
          <cell r="V24">
            <v>426000</v>
          </cell>
          <cell r="W24">
            <v>0</v>
          </cell>
          <cell r="X24">
            <v>4545000</v>
          </cell>
          <cell r="Y24">
            <v>6995000</v>
          </cell>
          <cell r="Z24" t="str">
            <v>20 Februari 2017</v>
          </cell>
          <cell r="AA24" t="str">
            <v>22 Februari 2017</v>
          </cell>
          <cell r="AB24">
            <v>1290000</v>
          </cell>
          <cell r="AC24">
            <v>1160000</v>
          </cell>
          <cell r="AE24">
            <v>0</v>
          </cell>
          <cell r="AF24">
            <v>0</v>
          </cell>
          <cell r="AG24">
            <v>-6995000</v>
          </cell>
          <cell r="AH24">
            <v>0</v>
          </cell>
        </row>
        <row r="25">
          <cell r="C25" t="str">
            <v>1p</v>
          </cell>
          <cell r="D25">
            <v>219</v>
          </cell>
          <cell r="E25">
            <v>16</v>
          </cell>
          <cell r="F25" t="str">
            <v>ENNY SULISTYOWATI</v>
          </cell>
          <cell r="G25" t="str">
            <v>198001142003122003</v>
          </cell>
          <cell r="H25" t="str">
            <v>III/b</v>
          </cell>
          <cell r="I25">
            <v>0</v>
          </cell>
          <cell r="J25" t="str">
            <v>Penyusun Bahan Pendaftaran/Pembatalan Haji pada Seksi Pendaftaran dan Pembatalan  Ibadah Haji Khusus Subdit Perizinan, Akreditasi dan Bina PIHK Direktorat Bina Umroh dan Haji Khusus</v>
          </cell>
          <cell r="K25">
            <v>0</v>
          </cell>
          <cell r="L25" t="str">
            <v>16</v>
          </cell>
          <cell r="M25" t="str">
            <v>Palembang</v>
          </cell>
          <cell r="N25">
            <v>0</v>
          </cell>
          <cell r="O25">
            <v>3</v>
          </cell>
          <cell r="P25">
            <v>380000</v>
          </cell>
          <cell r="Q25">
            <v>2</v>
          </cell>
          <cell r="R25">
            <v>700000</v>
          </cell>
          <cell r="S25">
            <v>0</v>
          </cell>
          <cell r="T25">
            <v>2268000</v>
          </cell>
          <cell r="U25">
            <v>256000</v>
          </cell>
          <cell r="V25">
            <v>426000</v>
          </cell>
          <cell r="W25">
            <v>0</v>
          </cell>
          <cell r="X25">
            <v>2950000</v>
          </cell>
          <cell r="Y25">
            <v>5490000</v>
          </cell>
          <cell r="Z25" t="str">
            <v>20 Februari 2017</v>
          </cell>
          <cell r="AA25" t="str">
            <v>22 Februari 2017</v>
          </cell>
          <cell r="AB25">
            <v>1140000</v>
          </cell>
          <cell r="AC25">
            <v>1400000</v>
          </cell>
          <cell r="AE25">
            <v>0</v>
          </cell>
          <cell r="AF25">
            <v>0</v>
          </cell>
          <cell r="AG25">
            <v>-5490000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F26" t="e">
            <v>#REF!</v>
          </cell>
        </row>
        <row r="27">
          <cell r="C27">
            <v>0</v>
          </cell>
          <cell r="D27">
            <v>0</v>
          </cell>
          <cell r="E27">
            <v>0</v>
          </cell>
          <cell r="F27">
            <v>0</v>
          </cell>
          <cell r="G27" t="str">
            <v>JUMLAH</v>
          </cell>
          <cell r="H27">
            <v>0</v>
          </cell>
          <cell r="I27">
            <v>0</v>
          </cell>
          <cell r="J27">
            <v>0</v>
          </cell>
          <cell r="K27">
            <v>0</v>
          </cell>
          <cell r="L27">
            <v>0</v>
          </cell>
          <cell r="M27">
            <v>0</v>
          </cell>
          <cell r="N27">
            <v>0</v>
          </cell>
          <cell r="O27">
            <v>0</v>
          </cell>
          <cell r="P27">
            <v>0</v>
          </cell>
          <cell r="Q27">
            <v>0</v>
          </cell>
          <cell r="R27">
            <v>9407000</v>
          </cell>
          <cell r="S27">
            <v>0</v>
          </cell>
          <cell r="T27">
            <v>18515000</v>
          </cell>
          <cell r="U27">
            <v>4897000</v>
          </cell>
          <cell r="V27">
            <v>1192000</v>
          </cell>
          <cell r="W27">
            <v>0</v>
          </cell>
          <cell r="X27">
            <v>26394000</v>
          </cell>
          <cell r="Y27">
            <v>57612000</v>
          </cell>
          <cell r="Z27">
            <v>0</v>
          </cell>
          <cell r="AA27">
            <v>0</v>
          </cell>
          <cell r="AB27">
            <v>16640000</v>
          </cell>
          <cell r="AC27">
            <v>14578000</v>
          </cell>
          <cell r="AE27">
            <v>0</v>
          </cell>
          <cell r="AF27">
            <v>0</v>
          </cell>
          <cell r="AG27">
            <v>0</v>
          </cell>
          <cell r="AI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E28">
            <v>0</v>
          </cell>
          <cell r="AF28">
            <v>0</v>
          </cell>
          <cell r="AG28">
            <v>0</v>
          </cell>
          <cell r="AI28">
            <v>0</v>
          </cell>
        </row>
        <row r="29">
          <cell r="C29" t="str">
            <v>0a</v>
          </cell>
          <cell r="D29">
            <v>61</v>
          </cell>
          <cell r="E29">
            <v>1</v>
          </cell>
          <cell r="F29" t="str">
            <v>Hj. FAJRIS SAIDAH, SE</v>
          </cell>
          <cell r="G29" t="str">
            <v>196502131986032003</v>
          </cell>
          <cell r="H29" t="str">
            <v>III/d</v>
          </cell>
          <cell r="I29">
            <v>0</v>
          </cell>
          <cell r="J29" t="str">
            <v xml:space="preserve">Pengembang Program dan Portofolio  pada Seksi Penanganan Masalah Haji Subdit Advokasi Haji  Direktorat Bina Haji </v>
          </cell>
          <cell r="K29">
            <v>0</v>
          </cell>
          <cell r="L29">
            <v>1</v>
          </cell>
          <cell r="M29" t="str">
            <v>Bandung</v>
          </cell>
          <cell r="N29">
            <v>0</v>
          </cell>
          <cell r="O29">
            <v>3</v>
          </cell>
          <cell r="P29">
            <v>430000</v>
          </cell>
          <cell r="Q29">
            <v>2</v>
          </cell>
          <cell r="R29">
            <v>446700</v>
          </cell>
          <cell r="S29">
            <v>0</v>
          </cell>
          <cell r="T29">
            <v>0</v>
          </cell>
          <cell r="U29">
            <v>600000</v>
          </cell>
          <cell r="V29">
            <v>0</v>
          </cell>
          <cell r="W29">
            <v>0</v>
          </cell>
          <cell r="X29">
            <v>600000</v>
          </cell>
          <cell r="Y29">
            <v>2783400</v>
          </cell>
          <cell r="Z29" t="str">
            <v>23 Mei 2017</v>
          </cell>
          <cell r="AA29" t="str">
            <v>25 Mei 2017</v>
          </cell>
          <cell r="AB29">
            <v>1290000</v>
          </cell>
          <cell r="AC29">
            <v>893400</v>
          </cell>
          <cell r="AD29" t="str">
            <v>B-05005/DJ/Dt.II.II/04/2017</v>
          </cell>
          <cell r="AE29">
            <v>42830</v>
          </cell>
          <cell r="AF29">
            <v>3490000</v>
          </cell>
          <cell r="AG29">
            <v>706600</v>
          </cell>
          <cell r="AI29">
            <v>763400</v>
          </cell>
        </row>
        <row r="30">
          <cell r="C30" t="str">
            <v>0b</v>
          </cell>
          <cell r="D30">
            <v>165</v>
          </cell>
          <cell r="E30">
            <v>2</v>
          </cell>
          <cell r="F30" t="str">
            <v>DENI SEFIANTO, SH</v>
          </cell>
          <cell r="G30" t="str">
            <v xml:space="preserve">196909012008011007 </v>
          </cell>
          <cell r="H30" t="str">
            <v>III/c</v>
          </cell>
          <cell r="I30">
            <v>0</v>
          </cell>
          <cell r="J30" t="str">
            <v>Pengevaluasi pada Subbag Hukum Bagian Ortala, Kepegawaian dan Hukum Sekretariat Ditjen PHU</v>
          </cell>
          <cell r="K30">
            <v>0</v>
          </cell>
          <cell r="L30">
            <v>2</v>
          </cell>
          <cell r="M30" t="str">
            <v>Pekanbaru</v>
          </cell>
          <cell r="N30">
            <v>0</v>
          </cell>
          <cell r="O30">
            <v>3</v>
          </cell>
          <cell r="P30">
            <v>370000</v>
          </cell>
          <cell r="Q30">
            <v>2</v>
          </cell>
          <cell r="R30">
            <v>425000</v>
          </cell>
          <cell r="S30">
            <v>0</v>
          </cell>
          <cell r="T30">
            <v>2996600</v>
          </cell>
          <cell r="U30">
            <v>188000</v>
          </cell>
          <cell r="V30">
            <v>426000</v>
          </cell>
          <cell r="W30">
            <v>0</v>
          </cell>
          <cell r="X30">
            <v>3610600</v>
          </cell>
          <cell r="Y30">
            <v>5570600</v>
          </cell>
          <cell r="Z30" t="str">
            <v>3 Mei 2017</v>
          </cell>
          <cell r="AA30" t="str">
            <v>5 Mei 2017</v>
          </cell>
          <cell r="AB30">
            <v>1110000</v>
          </cell>
          <cell r="AC30">
            <v>850000</v>
          </cell>
          <cell r="AD30" t="str">
            <v>B-02006/DJ/Dt.II.II/05/2017</v>
          </cell>
          <cell r="AE30">
            <v>42857</v>
          </cell>
          <cell r="AF30">
            <v>5640000</v>
          </cell>
          <cell r="AG30">
            <v>69400</v>
          </cell>
        </row>
        <row r="31">
          <cell r="C31" t="str">
            <v>0c</v>
          </cell>
          <cell r="D31">
            <v>186</v>
          </cell>
          <cell r="E31">
            <v>3</v>
          </cell>
          <cell r="F31" t="str">
            <v>HENDIYANSYAH, SE</v>
          </cell>
          <cell r="G31" t="str">
            <v>197912152009011014</v>
          </cell>
          <cell r="H31" t="str">
            <v>III/c</v>
          </cell>
          <cell r="I31">
            <v>0</v>
          </cell>
          <cell r="J31" t="str">
            <v xml:space="preserve">Analis Organisasi pada Subbag Ortala Bagian Ortala Bagian Ortala, Kepegawaian dan Hukum Sekretariat Ditjen PHU </v>
          </cell>
          <cell r="K31">
            <v>0</v>
          </cell>
          <cell r="L31">
            <v>3</v>
          </cell>
          <cell r="M31" t="str">
            <v>Palembang</v>
          </cell>
          <cell r="N31">
            <v>0</v>
          </cell>
          <cell r="O31">
            <v>3</v>
          </cell>
          <cell r="P31">
            <v>380000</v>
          </cell>
          <cell r="Q31">
            <v>2</v>
          </cell>
          <cell r="R31">
            <v>210000</v>
          </cell>
          <cell r="S31">
            <v>0</v>
          </cell>
          <cell r="T31">
            <v>2242600</v>
          </cell>
          <cell r="U31">
            <v>256000</v>
          </cell>
          <cell r="V31">
            <v>426000</v>
          </cell>
          <cell r="W31">
            <v>0</v>
          </cell>
          <cell r="X31">
            <v>2924600</v>
          </cell>
          <cell r="Y31">
            <v>4484600</v>
          </cell>
          <cell r="Z31" t="str">
            <v>3 Mei 2017</v>
          </cell>
          <cell r="AA31" t="str">
            <v>5 Mei 2017</v>
          </cell>
          <cell r="AB31">
            <v>1140000</v>
          </cell>
          <cell r="AC31">
            <v>420000</v>
          </cell>
          <cell r="AD31" t="str">
            <v>B-02005/DJ/Dt.II.II/05/2017</v>
          </cell>
          <cell r="AE31">
            <v>42857</v>
          </cell>
          <cell r="AF31">
            <v>5490000</v>
          </cell>
          <cell r="AG31">
            <v>1005400</v>
          </cell>
          <cell r="AH31">
            <v>4600</v>
          </cell>
        </row>
        <row r="32">
          <cell r="C32" t="str">
            <v>0d</v>
          </cell>
          <cell r="D32">
            <v>280</v>
          </cell>
          <cell r="E32">
            <v>4</v>
          </cell>
          <cell r="F32" t="str">
            <v>H. IMAM SOLIHIN, S.Pd.I</v>
          </cell>
          <cell r="G32" t="str">
            <v>198110112009011010</v>
          </cell>
          <cell r="H32" t="str">
            <v>II/a</v>
          </cell>
          <cell r="I32">
            <v>0</v>
          </cell>
          <cell r="J32" t="str">
            <v>Pengelola Perjalanan Dinas  pada Subbag Rumah Tangga Bagian Umum dan BMN Sekretariat Ditjen PHU</v>
          </cell>
          <cell r="K32">
            <v>0</v>
          </cell>
          <cell r="L32">
            <v>4</v>
          </cell>
          <cell r="M32" t="str">
            <v>Kota Tangerang</v>
          </cell>
          <cell r="N32">
            <v>0</v>
          </cell>
          <cell r="O32">
            <v>2</v>
          </cell>
          <cell r="P32">
            <v>370000</v>
          </cell>
          <cell r="Q32">
            <v>1</v>
          </cell>
          <cell r="R32">
            <v>719950</v>
          </cell>
          <cell r="S32">
            <v>0</v>
          </cell>
          <cell r="T32">
            <v>0</v>
          </cell>
          <cell r="U32">
            <v>286000</v>
          </cell>
          <cell r="V32">
            <v>0</v>
          </cell>
          <cell r="W32">
            <v>0</v>
          </cell>
          <cell r="X32">
            <v>286000</v>
          </cell>
          <cell r="Y32">
            <v>1745950</v>
          </cell>
          <cell r="Z32" t="str">
            <v>2 Juni 2017</v>
          </cell>
          <cell r="AA32" t="str">
            <v>3 Juni 2017</v>
          </cell>
          <cell r="AB32">
            <v>740000</v>
          </cell>
          <cell r="AC32">
            <v>719950</v>
          </cell>
          <cell r="AD32" t="str">
            <v>B-26073/DJ/Dt.II.II/05/2017</v>
          </cell>
          <cell r="AE32">
            <v>42881</v>
          </cell>
          <cell r="AF32">
            <v>1744000</v>
          </cell>
          <cell r="AG32">
            <v>-1950</v>
          </cell>
        </row>
        <row r="33">
          <cell r="C33" t="str">
            <v>0e</v>
          </cell>
          <cell r="D33">
            <v>232</v>
          </cell>
          <cell r="E33">
            <v>5</v>
          </cell>
          <cell r="F33" t="str">
            <v>Hj. NILA ADITYA DEVI, S.Kom.I</v>
          </cell>
          <cell r="G33" t="str">
            <v>198707182011012015</v>
          </cell>
          <cell r="H33" t="str">
            <v>III/b</v>
          </cell>
          <cell r="I33">
            <v>0</v>
          </cell>
          <cell r="J33" t="str">
            <v>Penyusun Standar Pelayanan  pada Seksi Perizinan Penyelenggaraan Perjalanan Ibadah Umroh Subdit Perizinan, Akreditasi dan Bina PPIU  Direktorat Bina Umroh dan Haji Khusus</v>
          </cell>
          <cell r="K33">
            <v>0</v>
          </cell>
          <cell r="L33">
            <v>5</v>
          </cell>
          <cell r="M33" t="str">
            <v>Kab. Bogor</v>
          </cell>
          <cell r="N33">
            <v>0</v>
          </cell>
          <cell r="O33">
            <v>2</v>
          </cell>
          <cell r="P33">
            <v>430000</v>
          </cell>
          <cell r="Q33">
            <v>1</v>
          </cell>
          <cell r="R33">
            <v>560000</v>
          </cell>
          <cell r="S33">
            <v>0</v>
          </cell>
          <cell r="T33">
            <v>0</v>
          </cell>
          <cell r="U33">
            <v>275000</v>
          </cell>
          <cell r="V33">
            <v>0</v>
          </cell>
          <cell r="W33">
            <v>0</v>
          </cell>
          <cell r="X33">
            <v>275000</v>
          </cell>
          <cell r="Y33">
            <v>1695000</v>
          </cell>
          <cell r="Z33" t="str">
            <v>15 Juli 2017</v>
          </cell>
          <cell r="AA33" t="str">
            <v>16 Juli 2017</v>
          </cell>
          <cell r="AB33">
            <v>860000</v>
          </cell>
          <cell r="AC33">
            <v>560000</v>
          </cell>
          <cell r="AE33">
            <v>0</v>
          </cell>
          <cell r="AF33">
            <v>0</v>
          </cell>
          <cell r="AG33">
            <v>-1695000</v>
          </cell>
        </row>
        <row r="34">
          <cell r="C34" t="str">
            <v>0f</v>
          </cell>
          <cell r="D34">
            <v>283</v>
          </cell>
          <cell r="E34">
            <v>6</v>
          </cell>
          <cell r="F34" t="str">
            <v>H. ANDRIANA</v>
          </cell>
          <cell r="G34" t="str">
            <v>197904282009101002</v>
          </cell>
          <cell r="H34" t="str">
            <v>I/b</v>
          </cell>
          <cell r="I34">
            <v>0</v>
          </cell>
          <cell r="J34" t="str">
            <v>Caraka  pada Subbag Tata Usaha Bagian Umum dan BMN Sekretariat Ditjen PHU</v>
          </cell>
          <cell r="K34">
            <v>0</v>
          </cell>
          <cell r="L34">
            <v>6</v>
          </cell>
          <cell r="M34" t="str">
            <v>Kota Bogor</v>
          </cell>
          <cell r="N34">
            <v>0</v>
          </cell>
          <cell r="O34">
            <v>2</v>
          </cell>
          <cell r="P34">
            <v>430000</v>
          </cell>
          <cell r="Q34">
            <v>1</v>
          </cell>
          <cell r="R34">
            <v>560000</v>
          </cell>
          <cell r="S34">
            <v>0</v>
          </cell>
          <cell r="T34">
            <v>0</v>
          </cell>
          <cell r="U34">
            <v>284000</v>
          </cell>
          <cell r="V34">
            <v>0</v>
          </cell>
          <cell r="W34">
            <v>0</v>
          </cell>
          <cell r="X34">
            <v>284000</v>
          </cell>
          <cell r="Y34">
            <v>1704000</v>
          </cell>
          <cell r="Z34" t="str">
            <v>15 Juli 2017</v>
          </cell>
          <cell r="AA34" t="str">
            <v>16 Juli 2017</v>
          </cell>
          <cell r="AB34">
            <v>860000</v>
          </cell>
          <cell r="AC34">
            <v>560000</v>
          </cell>
          <cell r="AE34">
            <v>0</v>
          </cell>
          <cell r="AF34">
            <v>0</v>
          </cell>
          <cell r="AG34">
            <v>-1704000</v>
          </cell>
        </row>
        <row r="35">
          <cell r="C35" t="str">
            <v>0g</v>
          </cell>
          <cell r="D35">
            <v>281</v>
          </cell>
          <cell r="E35">
            <v>7</v>
          </cell>
          <cell r="F35" t="str">
            <v>H. ENDANG MAMAN</v>
          </cell>
          <cell r="G35" t="str">
            <v>198003072009101003</v>
          </cell>
          <cell r="H35" t="str">
            <v>I/c</v>
          </cell>
          <cell r="I35">
            <v>0</v>
          </cell>
          <cell r="J35" t="str">
            <v>Pengadministrasi pada Seksi Verifikasi Anggaran Subdit Pengelolaan Keuangan Operasional Haji Direktorat Pengelolaan Dana Haji dan SIHDU</v>
          </cell>
          <cell r="K35">
            <v>0</v>
          </cell>
          <cell r="L35">
            <v>7</v>
          </cell>
          <cell r="M35" t="str">
            <v>Padang</v>
          </cell>
          <cell r="N35">
            <v>0</v>
          </cell>
          <cell r="O35">
            <v>3</v>
          </cell>
          <cell r="P35">
            <v>380000</v>
          </cell>
          <cell r="Q35">
            <v>2</v>
          </cell>
          <cell r="R35">
            <v>156000</v>
          </cell>
          <cell r="S35">
            <v>0</v>
          </cell>
          <cell r="T35">
            <v>2936600</v>
          </cell>
          <cell r="U35">
            <v>380000</v>
          </cell>
          <cell r="V35">
            <v>426000</v>
          </cell>
          <cell r="W35">
            <v>0</v>
          </cell>
          <cell r="X35">
            <v>3742600</v>
          </cell>
          <cell r="Y35">
            <v>5194600</v>
          </cell>
          <cell r="Z35" t="str">
            <v>8 Juni 2017</v>
          </cell>
          <cell r="AA35" t="str">
            <v>10 Juni 2017</v>
          </cell>
          <cell r="AB35">
            <v>1140000</v>
          </cell>
          <cell r="AC35">
            <v>312000</v>
          </cell>
          <cell r="AD35" t="str">
            <v>B-26062/DJ/Dt.II.II/05/2017</v>
          </cell>
          <cell r="AE35">
            <v>42881</v>
          </cell>
          <cell r="AF35">
            <v>5938000</v>
          </cell>
          <cell r="AG35">
            <v>743400</v>
          </cell>
        </row>
        <row r="36">
          <cell r="C36" t="str">
            <v>0h</v>
          </cell>
          <cell r="D36">
            <v>278</v>
          </cell>
          <cell r="E36">
            <v>8</v>
          </cell>
          <cell r="F36" t="str">
            <v>H. GUNTUR WALUYO</v>
          </cell>
          <cell r="G36" t="str">
            <v>197710132007011017</v>
          </cell>
          <cell r="H36" t="str">
            <v>II/a</v>
          </cell>
          <cell r="I36">
            <v>0</v>
          </cell>
          <cell r="J36" t="str">
            <v>Pengemudi pada Subbag Tata Usaha Bagian Umum dan BMN Sekretariat Ditjen PHU</v>
          </cell>
          <cell r="K36">
            <v>0</v>
          </cell>
          <cell r="L36">
            <v>8</v>
          </cell>
          <cell r="M36" t="str">
            <v>Kab. Bekasi</v>
          </cell>
          <cell r="N36">
            <v>0</v>
          </cell>
          <cell r="O36">
            <v>2</v>
          </cell>
          <cell r="P36">
            <v>430000</v>
          </cell>
          <cell r="Q36">
            <v>1</v>
          </cell>
          <cell r="R36">
            <v>560000</v>
          </cell>
          <cell r="S36">
            <v>0</v>
          </cell>
          <cell r="T36">
            <v>0</v>
          </cell>
          <cell r="U36">
            <v>286000</v>
          </cell>
          <cell r="V36">
            <v>0</v>
          </cell>
          <cell r="W36">
            <v>0</v>
          </cell>
          <cell r="X36">
            <v>286000</v>
          </cell>
          <cell r="Y36">
            <v>1706000</v>
          </cell>
          <cell r="Z36" t="str">
            <v>13 Juni 2017</v>
          </cell>
          <cell r="AA36" t="str">
            <v>14 Juni 2017</v>
          </cell>
          <cell r="AB36">
            <v>860000</v>
          </cell>
          <cell r="AC36">
            <v>560000</v>
          </cell>
          <cell r="AE36">
            <v>0</v>
          </cell>
          <cell r="AF36">
            <v>0</v>
          </cell>
          <cell r="AG36">
            <v>-1706000</v>
          </cell>
        </row>
        <row r="37">
          <cell r="C37" t="str">
            <v>0i</v>
          </cell>
          <cell r="D37">
            <v>279</v>
          </cell>
          <cell r="E37">
            <v>9</v>
          </cell>
          <cell r="F37" t="str">
            <v>H. WAWAN</v>
          </cell>
          <cell r="G37" t="str">
            <v>197003022000031001</v>
          </cell>
          <cell r="H37" t="str">
            <v>II/a</v>
          </cell>
          <cell r="I37">
            <v>0</v>
          </cell>
          <cell r="J37" t="str">
            <v>Pengemudi pada Subbag Rumah Tangga Bagian Umum dan BMN Sekretariat Ditjen PHU</v>
          </cell>
          <cell r="K37">
            <v>0</v>
          </cell>
          <cell r="L37">
            <v>9</v>
          </cell>
          <cell r="M37" t="str">
            <v>Kab. Banjar Baru</v>
          </cell>
          <cell r="N37" t="str">
            <v>Banjarmasin</v>
          </cell>
          <cell r="O37">
            <v>3</v>
          </cell>
          <cell r="P37">
            <v>380000</v>
          </cell>
          <cell r="Q37">
            <v>2</v>
          </cell>
          <cell r="R37">
            <v>540000</v>
          </cell>
          <cell r="S37">
            <v>0</v>
          </cell>
          <cell r="T37">
            <v>0</v>
          </cell>
          <cell r="U37">
            <v>286000</v>
          </cell>
          <cell r="V37">
            <v>0</v>
          </cell>
          <cell r="W37">
            <v>0</v>
          </cell>
          <cell r="X37">
            <v>286000</v>
          </cell>
          <cell r="Y37">
            <v>2506000</v>
          </cell>
          <cell r="Z37" t="str">
            <v>5 Juni 2017</v>
          </cell>
          <cell r="AA37" t="str">
            <v>7 Juni 2017</v>
          </cell>
          <cell r="AB37">
            <v>1140000</v>
          </cell>
          <cell r="AC37">
            <v>1080000</v>
          </cell>
          <cell r="AE37">
            <v>0</v>
          </cell>
          <cell r="AF37">
            <v>0</v>
          </cell>
          <cell r="AG37">
            <v>-2506000</v>
          </cell>
        </row>
        <row r="38">
          <cell r="C38" t="str">
            <v>0j</v>
          </cell>
          <cell r="D38">
            <v>219</v>
          </cell>
          <cell r="E38">
            <v>10</v>
          </cell>
          <cell r="F38" t="str">
            <v>ENNY SULISTYOWATI</v>
          </cell>
          <cell r="G38" t="str">
            <v>198001142003122003</v>
          </cell>
          <cell r="H38" t="str">
            <v>III/b</v>
          </cell>
          <cell r="I38">
            <v>0</v>
          </cell>
          <cell r="J38" t="str">
            <v>Penyusun Bahan Pendaftaran/Pembatalan Haji pada Seksi Pendaftaran dan Pembatalan  Ibadah Haji Khusus Subdit Perizinan, Akreditasi dan Bina PIHK Direktorat Bina Umroh dan Haji Khusus</v>
          </cell>
          <cell r="K38">
            <v>0</v>
          </cell>
          <cell r="L38">
            <v>10</v>
          </cell>
          <cell r="M38" t="str">
            <v>Kab. Sukoharjo</v>
          </cell>
          <cell r="N38">
            <v>0</v>
          </cell>
          <cell r="O38">
            <v>3</v>
          </cell>
          <cell r="P38">
            <v>370000</v>
          </cell>
          <cell r="Q38">
            <v>2</v>
          </cell>
          <cell r="R38">
            <v>392500</v>
          </cell>
          <cell r="S38">
            <v>0</v>
          </cell>
          <cell r="T38">
            <v>2284400</v>
          </cell>
          <cell r="U38">
            <v>150000</v>
          </cell>
          <cell r="V38">
            <v>426000</v>
          </cell>
          <cell r="W38">
            <v>0</v>
          </cell>
          <cell r="X38">
            <v>2860400</v>
          </cell>
          <cell r="Y38">
            <v>4755400</v>
          </cell>
          <cell r="Z38" t="str">
            <v>28 Mei 2017</v>
          </cell>
          <cell r="AA38" t="str">
            <v>30 Mei 2017</v>
          </cell>
          <cell r="AB38">
            <v>1110000</v>
          </cell>
          <cell r="AC38">
            <v>785000</v>
          </cell>
          <cell r="AD38" t="str">
            <v>B-26070/DJ/Dt.II.II/05/2017</v>
          </cell>
          <cell r="AE38">
            <v>42881</v>
          </cell>
          <cell r="AF38">
            <v>4928000</v>
          </cell>
          <cell r="AG38">
            <v>172600</v>
          </cell>
          <cell r="AH38">
            <v>27400</v>
          </cell>
        </row>
        <row r="39">
          <cell r="C39" t="str">
            <v>0k</v>
          </cell>
          <cell r="D39">
            <v>277</v>
          </cell>
          <cell r="E39">
            <v>11</v>
          </cell>
          <cell r="F39" t="str">
            <v>H. RINALDI KASUMA JAYA</v>
          </cell>
          <cell r="G39" t="str">
            <v>197209182014111003</v>
          </cell>
          <cell r="H39" t="str">
            <v>II/a</v>
          </cell>
          <cell r="I39">
            <v>0</v>
          </cell>
          <cell r="J39" t="str">
            <v>Pengadministrasi  pada Subbag Tata Usaha Direktorat Bina Umroh dan Haji Khusus</v>
          </cell>
          <cell r="K39">
            <v>0</v>
          </cell>
          <cell r="L39">
            <v>11</v>
          </cell>
          <cell r="M39" t="str">
            <v>Kota Surakarta</v>
          </cell>
          <cell r="N39">
            <v>0</v>
          </cell>
          <cell r="O39">
            <v>3</v>
          </cell>
          <cell r="P39">
            <v>370000</v>
          </cell>
          <cell r="Q39">
            <v>2</v>
          </cell>
          <cell r="R39">
            <v>135000</v>
          </cell>
          <cell r="S39">
            <v>0</v>
          </cell>
          <cell r="T39">
            <v>2332800</v>
          </cell>
          <cell r="U39">
            <v>150000</v>
          </cell>
          <cell r="V39">
            <v>426000</v>
          </cell>
          <cell r="W39">
            <v>0</v>
          </cell>
          <cell r="X39">
            <v>2908800</v>
          </cell>
          <cell r="Y39">
            <v>4288800</v>
          </cell>
          <cell r="Z39" t="str">
            <v>29 Mei 2017</v>
          </cell>
          <cell r="AA39" t="str">
            <v>31 Mei 2017</v>
          </cell>
          <cell r="AB39">
            <v>1110000</v>
          </cell>
          <cell r="AC39">
            <v>270000</v>
          </cell>
          <cell r="AD39" t="str">
            <v>B-26071/DJ/Dt.II.II/05/2017</v>
          </cell>
          <cell r="AE39">
            <v>42881</v>
          </cell>
          <cell r="AF39">
            <v>4928000</v>
          </cell>
          <cell r="AG39">
            <v>639200</v>
          </cell>
          <cell r="AH39">
            <v>800</v>
          </cell>
        </row>
        <row r="40">
          <cell r="C40" t="str">
            <v>0l</v>
          </cell>
          <cell r="D40">
            <v>282</v>
          </cell>
          <cell r="E40">
            <v>12</v>
          </cell>
          <cell r="F40" t="str">
            <v>H. NIBAR</v>
          </cell>
          <cell r="G40" t="str">
            <v>197008052007011047</v>
          </cell>
          <cell r="H40" t="str">
            <v>I/b</v>
          </cell>
          <cell r="I40">
            <v>0</v>
          </cell>
          <cell r="J40" t="str">
            <v>Pengemudi pada Subbag Rumah Tangga  Bagian Umum dan BMN Sekretariat Ditjen PHU</v>
          </cell>
          <cell r="K40">
            <v>0</v>
          </cell>
          <cell r="L40">
            <v>12</v>
          </cell>
          <cell r="M40" t="str">
            <v>Banda Aceh</v>
          </cell>
          <cell r="N40">
            <v>0</v>
          </cell>
          <cell r="O40">
            <v>3</v>
          </cell>
          <cell r="P40">
            <v>360000</v>
          </cell>
          <cell r="Q40">
            <v>2</v>
          </cell>
          <cell r="R40">
            <v>546000</v>
          </cell>
          <cell r="T40">
            <v>4492000</v>
          </cell>
          <cell r="U40">
            <v>246000</v>
          </cell>
          <cell r="V40">
            <v>426000</v>
          </cell>
          <cell r="W40">
            <v>0</v>
          </cell>
          <cell r="X40">
            <v>5164000</v>
          </cell>
          <cell r="Y40">
            <v>7336000</v>
          </cell>
          <cell r="Z40" t="str">
            <v>7 Juni 2017</v>
          </cell>
          <cell r="AA40" t="str">
            <v>9 Juni 2017</v>
          </cell>
          <cell r="AB40">
            <v>1080000</v>
          </cell>
          <cell r="AC40">
            <v>1092000</v>
          </cell>
          <cell r="AD40" t="str">
            <v>B-26065/DJ/Dt.II.II/05/2017</v>
          </cell>
          <cell r="AE40">
            <v>42881</v>
          </cell>
          <cell r="AF40">
            <v>7336000</v>
          </cell>
          <cell r="AG40">
            <v>0</v>
          </cell>
        </row>
        <row r="41">
          <cell r="C41" t="str">
            <v>0m</v>
          </cell>
          <cell r="D41">
            <v>36</v>
          </cell>
          <cell r="E41">
            <v>13</v>
          </cell>
          <cell r="F41" t="str">
            <v>Hj. RETNO DWI ASTUTI, S.Ag, MM</v>
          </cell>
          <cell r="G41" t="str">
            <v>196109181983032001</v>
          </cell>
          <cell r="H41" t="str">
            <v>IV/a</v>
          </cell>
          <cell r="I41">
            <v>0</v>
          </cell>
          <cell r="J41" t="str">
            <v>Pengelola Administrasi KPHI pada Seksi Pengaduan Masyarakat, Informasi dan Komunikasi Subdit Fasilitasi KPHI Direktorat Pelayanan Haji Luar Negeri</v>
          </cell>
          <cell r="K41">
            <v>0</v>
          </cell>
          <cell r="L41">
            <v>13</v>
          </cell>
          <cell r="M41" t="str">
            <v>Mataram</v>
          </cell>
          <cell r="N41">
            <v>0</v>
          </cell>
          <cell r="O41">
            <v>2</v>
          </cell>
          <cell r="P41">
            <v>440000</v>
          </cell>
          <cell r="Q41">
            <v>1</v>
          </cell>
          <cell r="R41">
            <v>745000</v>
          </cell>
          <cell r="S41">
            <v>0</v>
          </cell>
          <cell r="T41">
            <v>3214000</v>
          </cell>
          <cell r="U41">
            <v>426000</v>
          </cell>
          <cell r="V41">
            <v>426000</v>
          </cell>
          <cell r="W41">
            <v>0</v>
          </cell>
          <cell r="X41">
            <v>4066000</v>
          </cell>
          <cell r="Y41">
            <v>5691000</v>
          </cell>
          <cell r="Z41" t="str">
            <v>27 Mei 2017</v>
          </cell>
          <cell r="AA41" t="str">
            <v>28 Mei 2017</v>
          </cell>
          <cell r="AB41">
            <v>880000</v>
          </cell>
          <cell r="AC41">
            <v>745000</v>
          </cell>
          <cell r="AD41" t="str">
            <v>B-26074/DJ/Dt.II.II/05/2017</v>
          </cell>
          <cell r="AE41">
            <v>42881</v>
          </cell>
          <cell r="AF41">
            <v>7402000</v>
          </cell>
          <cell r="AG41">
            <v>1711000</v>
          </cell>
          <cell r="AH41">
            <v>89000</v>
          </cell>
          <cell r="AI41" t="e">
            <v>#REF!</v>
          </cell>
        </row>
        <row r="42">
          <cell r="C42" t="str">
            <v>0n</v>
          </cell>
          <cell r="D42">
            <v>126</v>
          </cell>
          <cell r="E42">
            <v>14</v>
          </cell>
          <cell r="F42" t="str">
            <v>Hj. SUHARTI,  SH</v>
          </cell>
          <cell r="G42" t="str">
            <v>196110141994032001</v>
          </cell>
          <cell r="H42" t="str">
            <v>III/c</v>
          </cell>
          <cell r="I42">
            <v>0</v>
          </cell>
          <cell r="J42" t="str">
            <v>Kasubbag Akuntansi, Pelaporan Keuangan dan PNBP  Bagian  Keuangan dan PNBP Sekretariat Ditjen PHU</v>
          </cell>
          <cell r="K42">
            <v>0</v>
          </cell>
          <cell r="L42">
            <v>14</v>
          </cell>
          <cell r="M42" t="str">
            <v>Sukabumi</v>
          </cell>
          <cell r="N42">
            <v>0</v>
          </cell>
          <cell r="O42">
            <v>3</v>
          </cell>
          <cell r="P42">
            <v>430000</v>
          </cell>
          <cell r="Q42">
            <v>2</v>
          </cell>
          <cell r="R42">
            <v>700000</v>
          </cell>
          <cell r="S42">
            <v>0</v>
          </cell>
          <cell r="T42">
            <v>0</v>
          </cell>
          <cell r="U42">
            <v>400000</v>
          </cell>
          <cell r="V42">
            <v>0</v>
          </cell>
          <cell r="W42">
            <v>0</v>
          </cell>
          <cell r="X42">
            <v>400000</v>
          </cell>
          <cell r="Y42">
            <v>3090000</v>
          </cell>
          <cell r="Z42" t="str">
            <v>19 Juli 2017</v>
          </cell>
          <cell r="AA42" t="str">
            <v>21 Juli 2017</v>
          </cell>
          <cell r="AB42">
            <v>1290000</v>
          </cell>
          <cell r="AC42">
            <v>1400000</v>
          </cell>
          <cell r="AE42">
            <v>0</v>
          </cell>
          <cell r="AF42">
            <v>0</v>
          </cell>
          <cell r="AG42">
            <v>-3090000</v>
          </cell>
        </row>
        <row r="43">
          <cell r="C43" t="str">
            <v>0o</v>
          </cell>
          <cell r="D43">
            <v>165</v>
          </cell>
          <cell r="E43">
            <v>15</v>
          </cell>
          <cell r="F43" t="str">
            <v>DENI SEFIANTO, SH</v>
          </cell>
          <cell r="G43" t="str">
            <v xml:space="preserve">196909012008011007 </v>
          </cell>
          <cell r="H43" t="str">
            <v>III/c</v>
          </cell>
          <cell r="I43">
            <v>0</v>
          </cell>
          <cell r="J43" t="str">
            <v>Pengevaluasi pada Subbag Hukum Bagian Ortala, Kepegawaian dan Hukum Sekretariat Ditjen PHU</v>
          </cell>
          <cell r="K43">
            <v>0</v>
          </cell>
          <cell r="L43">
            <v>15</v>
          </cell>
          <cell r="M43" t="str">
            <v>Depok</v>
          </cell>
          <cell r="N43">
            <v>0</v>
          </cell>
          <cell r="O43">
            <v>2</v>
          </cell>
          <cell r="P43">
            <v>430000</v>
          </cell>
          <cell r="Q43">
            <v>1</v>
          </cell>
          <cell r="R43">
            <v>560000</v>
          </cell>
          <cell r="S43">
            <v>0</v>
          </cell>
          <cell r="T43">
            <v>0</v>
          </cell>
          <cell r="U43">
            <v>284000</v>
          </cell>
          <cell r="V43">
            <v>0</v>
          </cell>
          <cell r="W43">
            <v>0</v>
          </cell>
          <cell r="X43">
            <v>284000</v>
          </cell>
          <cell r="Y43">
            <v>1704000</v>
          </cell>
          <cell r="Z43" t="str">
            <v>19 Juli 2017</v>
          </cell>
          <cell r="AA43" t="str">
            <v>20 Juli 2017</v>
          </cell>
          <cell r="AB43">
            <v>860000</v>
          </cell>
          <cell r="AC43">
            <v>560000</v>
          </cell>
          <cell r="AE43">
            <v>0</v>
          </cell>
          <cell r="AF43">
            <v>0</v>
          </cell>
          <cell r="AG43">
            <v>-1704000</v>
          </cell>
        </row>
        <row r="44">
          <cell r="C44" t="str">
            <v>0p</v>
          </cell>
          <cell r="D44">
            <v>36</v>
          </cell>
          <cell r="E44">
            <v>16</v>
          </cell>
          <cell r="F44" t="str">
            <v>Hj. RETNO DWI ASTUTI, S.Ag, MM</v>
          </cell>
          <cell r="G44" t="str">
            <v>196109181983032001</v>
          </cell>
          <cell r="H44" t="str">
            <v>IV/a</v>
          </cell>
          <cell r="I44">
            <v>0</v>
          </cell>
          <cell r="J44" t="str">
            <v>Pengelola Administrasi KPHI pada Seksi Pengaduan Masyarakat, Informasi dan Komunikasi Subdit Fasilitasi KPHI Direktorat Pelayanan Haji Luar Negeri</v>
          </cell>
          <cell r="K44">
            <v>0</v>
          </cell>
          <cell r="L44">
            <v>16</v>
          </cell>
          <cell r="M44" t="str">
            <v>Makassar</v>
          </cell>
          <cell r="N44">
            <v>0</v>
          </cell>
          <cell r="O44">
            <v>3</v>
          </cell>
          <cell r="P44">
            <v>430000</v>
          </cell>
          <cell r="Q44">
            <v>2</v>
          </cell>
          <cell r="R44">
            <v>580000</v>
          </cell>
          <cell r="S44">
            <v>0</v>
          </cell>
          <cell r="T44">
            <v>3829000</v>
          </cell>
          <cell r="U44">
            <v>290000</v>
          </cell>
          <cell r="V44">
            <v>426000</v>
          </cell>
          <cell r="W44">
            <v>0</v>
          </cell>
          <cell r="X44">
            <v>4545000</v>
          </cell>
          <cell r="Y44">
            <v>6995000</v>
          </cell>
          <cell r="Z44" t="str">
            <v>1 Agustus 2017</v>
          </cell>
          <cell r="AA44" t="str">
            <v>3 Agustus 2017</v>
          </cell>
          <cell r="AB44">
            <v>1290000</v>
          </cell>
          <cell r="AC44">
            <v>1160000</v>
          </cell>
          <cell r="AE44">
            <v>0</v>
          </cell>
          <cell r="AF44">
            <v>0</v>
          </cell>
          <cell r="AG44">
            <v>-6995000</v>
          </cell>
          <cell r="AH44">
            <v>0</v>
          </cell>
        </row>
        <row r="45">
          <cell r="C45" t="str">
            <v>0q</v>
          </cell>
          <cell r="D45">
            <v>183</v>
          </cell>
          <cell r="E45">
            <v>17</v>
          </cell>
          <cell r="F45" t="str">
            <v>H. FADIL AZMI NASUTION, SE,. M.Si</v>
          </cell>
          <cell r="G45" t="str">
            <v>197511062009011006</v>
          </cell>
          <cell r="H45" t="str">
            <v>III/c</v>
          </cell>
          <cell r="I45">
            <v>0</v>
          </cell>
          <cell r="J45" t="str">
            <v>Perencana Muda pada Subbag Perencanaan dan Anggaran Bagian Perencanaan dan Hubungan Masyarakat Sekretariat Ditjen PHU</v>
          </cell>
          <cell r="K45">
            <v>0</v>
          </cell>
          <cell r="L45">
            <v>17</v>
          </cell>
          <cell r="M45" t="str">
            <v>Makassar</v>
          </cell>
          <cell r="N45">
            <v>0</v>
          </cell>
          <cell r="O45">
            <v>3</v>
          </cell>
          <cell r="P45">
            <v>430000</v>
          </cell>
          <cell r="Q45">
            <v>2</v>
          </cell>
          <cell r="R45">
            <v>580000</v>
          </cell>
          <cell r="S45">
            <v>0</v>
          </cell>
          <cell r="T45">
            <v>3829000</v>
          </cell>
          <cell r="U45">
            <v>290000</v>
          </cell>
          <cell r="V45">
            <v>426000</v>
          </cell>
          <cell r="W45">
            <v>0</v>
          </cell>
          <cell r="X45">
            <v>4545000</v>
          </cell>
          <cell r="Y45">
            <v>6995000</v>
          </cell>
          <cell r="Z45" t="str">
            <v>1 Agustus 2017</v>
          </cell>
          <cell r="AA45" t="str">
            <v>3 Agustus 2017</v>
          </cell>
          <cell r="AB45">
            <v>1290000</v>
          </cell>
          <cell r="AC45">
            <v>1160000</v>
          </cell>
          <cell r="AE45">
            <v>0</v>
          </cell>
          <cell r="AF45">
            <v>0</v>
          </cell>
          <cell r="AG45">
            <v>-6995000</v>
          </cell>
          <cell r="AH45">
            <v>0</v>
          </cell>
        </row>
        <row r="46">
          <cell r="C46" t="str">
            <v>0r</v>
          </cell>
          <cell r="D46">
            <v>232</v>
          </cell>
          <cell r="E46">
            <v>18</v>
          </cell>
          <cell r="F46" t="str">
            <v>Hj. NILA ADITYA DEVI, S.Kom.I</v>
          </cell>
          <cell r="G46" t="str">
            <v>198707182011012015</v>
          </cell>
          <cell r="H46" t="str">
            <v>III/b</v>
          </cell>
          <cell r="I46">
            <v>0</v>
          </cell>
          <cell r="J46" t="str">
            <v>Penyusun Standar Pelayanan  pada Seksi Perizinan Penyelenggaraan Perjalanan Ibadah Umroh Subdit Perizinan, Akreditasi dan Bina PPIU  Direktorat Bina Umroh dan Haji Khusus</v>
          </cell>
          <cell r="K46">
            <v>0</v>
          </cell>
          <cell r="L46">
            <v>18</v>
          </cell>
          <cell r="M46" t="str">
            <v>Yogyakarta</v>
          </cell>
          <cell r="N46">
            <v>0</v>
          </cell>
          <cell r="O46">
            <v>3</v>
          </cell>
          <cell r="P46">
            <v>420000</v>
          </cell>
          <cell r="Q46">
            <v>2</v>
          </cell>
          <cell r="R46">
            <v>788000</v>
          </cell>
          <cell r="S46">
            <v>0</v>
          </cell>
          <cell r="T46">
            <v>2268000</v>
          </cell>
          <cell r="U46">
            <v>236000</v>
          </cell>
          <cell r="V46">
            <v>426000</v>
          </cell>
          <cell r="W46">
            <v>0</v>
          </cell>
          <cell r="X46">
            <v>2930000</v>
          </cell>
          <cell r="Y46">
            <v>5766000</v>
          </cell>
          <cell r="Z46" t="str">
            <v>1 Agustus 2017</v>
          </cell>
          <cell r="AA46" t="str">
            <v>3 Agustus 2017</v>
          </cell>
          <cell r="AB46">
            <v>1260000</v>
          </cell>
          <cell r="AC46">
            <v>1576000</v>
          </cell>
          <cell r="AE46">
            <v>0</v>
          </cell>
          <cell r="AF46">
            <v>5766000</v>
          </cell>
          <cell r="AG46">
            <v>0</v>
          </cell>
        </row>
        <row r="47">
          <cell r="C47" t="str">
            <v>0s</v>
          </cell>
          <cell r="D47">
            <v>233</v>
          </cell>
          <cell r="E47">
            <v>19</v>
          </cell>
          <cell r="F47" t="str">
            <v>H. ZAKARIA ANSHORI, S.Ag</v>
          </cell>
          <cell r="G47" t="str">
            <v>197508192011011001</v>
          </cell>
          <cell r="H47" t="str">
            <v>III/b</v>
          </cell>
          <cell r="I47">
            <v>0</v>
          </cell>
          <cell r="J47" t="str">
            <v>Kasi Bina Penyelenggaraan Perjalanan Ibadah Umrah pada Subdit Perizinan, Akreditasi dan Bina Penyelenggaraan Perjalanan Ibadah Umrah Direktorat Bina Umrah dan Haji Khusus</v>
          </cell>
          <cell r="K47">
            <v>0</v>
          </cell>
          <cell r="L47">
            <v>19</v>
          </cell>
          <cell r="M47" t="str">
            <v>Kab. Cimahi</v>
          </cell>
          <cell r="N47">
            <v>0</v>
          </cell>
          <cell r="O47">
            <v>3</v>
          </cell>
          <cell r="P47">
            <v>430000</v>
          </cell>
          <cell r="Q47">
            <v>2</v>
          </cell>
          <cell r="R47">
            <v>560000</v>
          </cell>
          <cell r="S47">
            <v>0</v>
          </cell>
          <cell r="T47">
            <v>0</v>
          </cell>
          <cell r="U47">
            <v>600000</v>
          </cell>
          <cell r="V47">
            <v>0</v>
          </cell>
          <cell r="W47">
            <v>0</v>
          </cell>
          <cell r="X47">
            <v>600000</v>
          </cell>
          <cell r="Y47">
            <v>3010000</v>
          </cell>
          <cell r="Z47" t="str">
            <v>9 Agustus 2017</v>
          </cell>
          <cell r="AA47" t="str">
            <v>11 Agustus 2017</v>
          </cell>
          <cell r="AB47">
            <v>1290000</v>
          </cell>
          <cell r="AC47">
            <v>1120000</v>
          </cell>
          <cell r="AE47">
            <v>0</v>
          </cell>
          <cell r="AF47">
            <v>0</v>
          </cell>
          <cell r="AG47">
            <v>-3010000</v>
          </cell>
        </row>
        <row r="48">
          <cell r="C48" t="str">
            <v>0t</v>
          </cell>
          <cell r="D48">
            <v>277</v>
          </cell>
          <cell r="E48">
            <v>20</v>
          </cell>
          <cell r="F48" t="str">
            <v>H. RINALDI KASUMA JAYA</v>
          </cell>
          <cell r="G48" t="str">
            <v>197209182014111003</v>
          </cell>
          <cell r="H48" t="str">
            <v>II/a</v>
          </cell>
          <cell r="I48">
            <v>0</v>
          </cell>
          <cell r="J48" t="str">
            <v>Pengadministrasi  pada Subbag Tata Usaha Direktorat Bina Umroh dan Haji Khusus</v>
          </cell>
          <cell r="K48">
            <v>0</v>
          </cell>
          <cell r="L48">
            <v>20</v>
          </cell>
          <cell r="M48" t="str">
            <v>Kota Bekasi</v>
          </cell>
          <cell r="N48">
            <v>0</v>
          </cell>
          <cell r="O48">
            <v>2</v>
          </cell>
          <cell r="P48">
            <v>430000</v>
          </cell>
          <cell r="Q48">
            <v>1</v>
          </cell>
          <cell r="R48">
            <v>560000</v>
          </cell>
          <cell r="S48">
            <v>0</v>
          </cell>
          <cell r="T48">
            <v>0</v>
          </cell>
          <cell r="U48">
            <v>500000</v>
          </cell>
          <cell r="V48">
            <v>0</v>
          </cell>
          <cell r="W48">
            <v>0</v>
          </cell>
          <cell r="X48">
            <v>500000</v>
          </cell>
          <cell r="Y48">
            <v>1920000</v>
          </cell>
          <cell r="Z48" t="str">
            <v>1 Agustus 2017</v>
          </cell>
          <cell r="AA48" t="str">
            <v>2 Agustus 2017</v>
          </cell>
          <cell r="AB48">
            <v>860000</v>
          </cell>
          <cell r="AC48">
            <v>560000</v>
          </cell>
          <cell r="AE48">
            <v>0</v>
          </cell>
          <cell r="AF48">
            <v>0</v>
          </cell>
          <cell r="AG48">
            <v>-1920000</v>
          </cell>
        </row>
        <row r="49">
          <cell r="C49" t="str">
            <v>0u</v>
          </cell>
          <cell r="D49">
            <v>186</v>
          </cell>
          <cell r="E49">
            <v>21</v>
          </cell>
          <cell r="F49" t="str">
            <v>HENDIYANSYAH, SE</v>
          </cell>
          <cell r="G49" t="str">
            <v>197912152009011014</v>
          </cell>
          <cell r="H49" t="str">
            <v>III/c</v>
          </cell>
          <cell r="I49">
            <v>0</v>
          </cell>
          <cell r="J49" t="str">
            <v xml:space="preserve">Analis Organisasi pada Subbag Ortala Bagian Ortala Bagian Ortala, Kepegawaian dan Hukum Sekretariat Ditjen PHU </v>
          </cell>
          <cell r="K49">
            <v>0</v>
          </cell>
          <cell r="L49">
            <v>21</v>
          </cell>
          <cell r="M49" t="str">
            <v xml:space="preserve">Kab. Tangerang </v>
          </cell>
          <cell r="N49">
            <v>0</v>
          </cell>
          <cell r="O49">
            <v>2</v>
          </cell>
          <cell r="P49">
            <v>370000</v>
          </cell>
          <cell r="Q49">
            <v>1</v>
          </cell>
          <cell r="R49">
            <v>718000</v>
          </cell>
          <cell r="S49">
            <v>0</v>
          </cell>
          <cell r="T49">
            <v>0</v>
          </cell>
          <cell r="U49">
            <v>500000</v>
          </cell>
          <cell r="V49">
            <v>0</v>
          </cell>
          <cell r="W49">
            <v>0</v>
          </cell>
          <cell r="X49">
            <v>500000</v>
          </cell>
          <cell r="Y49">
            <v>1958000</v>
          </cell>
          <cell r="Z49" t="str">
            <v>16 Agustus 2017</v>
          </cell>
          <cell r="AA49" t="str">
            <v>17 Agustus 2017</v>
          </cell>
          <cell r="AB49">
            <v>740000</v>
          </cell>
          <cell r="AC49">
            <v>718000</v>
          </cell>
          <cell r="AE49">
            <v>0</v>
          </cell>
          <cell r="AF49">
            <v>0</v>
          </cell>
          <cell r="AG49">
            <v>-1958000</v>
          </cell>
        </row>
        <row r="50">
          <cell r="C50" t="str">
            <v>0v</v>
          </cell>
          <cell r="D50">
            <v>36</v>
          </cell>
          <cell r="E50">
            <v>22</v>
          </cell>
          <cell r="F50" t="str">
            <v>Hj. RETNO DWI ASTUTI, S.Ag, MM</v>
          </cell>
          <cell r="G50" t="str">
            <v>196109181983032001</v>
          </cell>
          <cell r="H50" t="str">
            <v>IV/a</v>
          </cell>
          <cell r="I50">
            <v>0</v>
          </cell>
          <cell r="J50" t="str">
            <v>Pengelola Administrasi KPHI pada Seksi Pengaduan Masyarakat, Informasi dan Komunikasi Subdit Fasilitasi KPHI Direktorat Pelayanan Haji Luar Negeri</v>
          </cell>
          <cell r="K50">
            <v>0</v>
          </cell>
          <cell r="L50">
            <v>22</v>
          </cell>
          <cell r="M50" t="str">
            <v>Bengkulu</v>
          </cell>
          <cell r="N50">
            <v>0</v>
          </cell>
          <cell r="O50">
            <v>3</v>
          </cell>
          <cell r="P50">
            <v>380000</v>
          </cell>
          <cell r="Q50">
            <v>2</v>
          </cell>
          <cell r="R50">
            <v>560000</v>
          </cell>
          <cell r="S50">
            <v>0</v>
          </cell>
          <cell r="T50">
            <v>2597500</v>
          </cell>
          <cell r="U50">
            <v>190000</v>
          </cell>
          <cell r="V50">
            <v>340000</v>
          </cell>
          <cell r="W50">
            <v>0</v>
          </cell>
          <cell r="X50">
            <v>3127500</v>
          </cell>
          <cell r="Y50">
            <v>5387500</v>
          </cell>
          <cell r="Z50" t="str">
            <v>16 Agustus 2017</v>
          </cell>
          <cell r="AA50" t="str">
            <v>18 Agustus 2017</v>
          </cell>
          <cell r="AB50">
            <v>1140000</v>
          </cell>
          <cell r="AC50">
            <v>1120000</v>
          </cell>
          <cell r="AE50">
            <v>0</v>
          </cell>
          <cell r="AF50">
            <v>0</v>
          </cell>
          <cell r="AG50">
            <v>-5387500</v>
          </cell>
          <cell r="AI50">
            <v>0</v>
          </cell>
        </row>
        <row r="51">
          <cell r="C51" t="str">
            <v>0w</v>
          </cell>
          <cell r="D51">
            <v>282</v>
          </cell>
          <cell r="E51">
            <v>23</v>
          </cell>
          <cell r="F51" t="str">
            <v>H. NIBAR</v>
          </cell>
          <cell r="G51" t="str">
            <v>197008052007011047</v>
          </cell>
          <cell r="H51" t="str">
            <v>I/b</v>
          </cell>
          <cell r="I51">
            <v>0</v>
          </cell>
          <cell r="J51" t="str">
            <v>Pengemudi pada Subbag Rumah Tangga  Bagian Umum dan BMN Sekretariat Ditjen PHU</v>
          </cell>
          <cell r="K51">
            <v>0</v>
          </cell>
          <cell r="L51">
            <v>23</v>
          </cell>
          <cell r="M51" t="str">
            <v>Semarang</v>
          </cell>
          <cell r="N51">
            <v>0</v>
          </cell>
          <cell r="O51">
            <v>3</v>
          </cell>
          <cell r="P51">
            <v>370000</v>
          </cell>
          <cell r="Q51">
            <v>2</v>
          </cell>
          <cell r="R51">
            <v>450000</v>
          </cell>
          <cell r="S51">
            <v>0</v>
          </cell>
          <cell r="T51">
            <v>2048100</v>
          </cell>
          <cell r="U51">
            <v>150000</v>
          </cell>
          <cell r="V51">
            <v>340000</v>
          </cell>
          <cell r="W51">
            <v>0</v>
          </cell>
          <cell r="X51">
            <v>2538100</v>
          </cell>
          <cell r="Y51">
            <v>4548100</v>
          </cell>
          <cell r="Z51" t="str">
            <v>1 Agustus 2017</v>
          </cell>
          <cell r="AA51" t="str">
            <v>3 Agustus 2017</v>
          </cell>
          <cell r="AB51">
            <v>1110000</v>
          </cell>
          <cell r="AC51">
            <v>900000</v>
          </cell>
          <cell r="AE51">
            <v>0</v>
          </cell>
          <cell r="AF51">
            <v>0</v>
          </cell>
          <cell r="AG51">
            <v>-4548100</v>
          </cell>
        </row>
        <row r="52">
          <cell r="C52" t="str">
            <v>0x</v>
          </cell>
          <cell r="D52">
            <v>279</v>
          </cell>
          <cell r="E52">
            <v>24</v>
          </cell>
          <cell r="F52" t="str">
            <v>H. WAWAN</v>
          </cell>
          <cell r="G52" t="str">
            <v>197003022000031001</v>
          </cell>
          <cell r="H52" t="str">
            <v>II/a</v>
          </cell>
          <cell r="I52">
            <v>0</v>
          </cell>
          <cell r="J52" t="str">
            <v>Pengemudi pada Subbag Rumah Tangga Bagian Umum dan BMN Sekretariat Ditjen PHU</v>
          </cell>
          <cell r="K52">
            <v>0</v>
          </cell>
          <cell r="L52">
            <v>24</v>
          </cell>
          <cell r="M52" t="str">
            <v>Bandung</v>
          </cell>
          <cell r="N52">
            <v>0</v>
          </cell>
          <cell r="O52">
            <v>3</v>
          </cell>
          <cell r="P52">
            <v>430000</v>
          </cell>
          <cell r="Q52">
            <v>2</v>
          </cell>
          <cell r="R52">
            <v>560000</v>
          </cell>
          <cell r="S52">
            <v>0</v>
          </cell>
          <cell r="T52">
            <v>0</v>
          </cell>
          <cell r="U52">
            <v>600000</v>
          </cell>
          <cell r="V52">
            <v>0</v>
          </cell>
          <cell r="W52">
            <v>0</v>
          </cell>
          <cell r="X52">
            <v>600000</v>
          </cell>
          <cell r="Y52">
            <v>3010000</v>
          </cell>
          <cell r="Z52" t="str">
            <v>9 Agustus 2017</v>
          </cell>
          <cell r="AA52" t="str">
            <v>11 Agustus 2017</v>
          </cell>
          <cell r="AB52">
            <v>1290000</v>
          </cell>
          <cell r="AC52">
            <v>1120000</v>
          </cell>
          <cell r="AE52">
            <v>0</v>
          </cell>
          <cell r="AF52">
            <v>3010000</v>
          </cell>
          <cell r="AG52">
            <v>0</v>
          </cell>
        </row>
        <row r="53">
          <cell r="C53" t="str">
            <v>0y</v>
          </cell>
          <cell r="D53">
            <v>219</v>
          </cell>
          <cell r="E53">
            <v>25</v>
          </cell>
          <cell r="F53" t="str">
            <v>ENNY SULISTYOWATI</v>
          </cell>
          <cell r="G53" t="str">
            <v>198001142003122003</v>
          </cell>
          <cell r="H53" t="str">
            <v>III/b</v>
          </cell>
          <cell r="I53">
            <v>0</v>
          </cell>
          <cell r="J53" t="str">
            <v>Penyusun Bahan Pendaftaran/Pembatalan Haji pada Seksi Pendaftaran dan Pembatalan  Ibadah Haji Khusus Subdit Perizinan, Akreditasi dan Bina PIHK Direktorat Bina Umroh dan Haji Khusus</v>
          </cell>
          <cell r="K53">
            <v>0</v>
          </cell>
          <cell r="L53">
            <v>25</v>
          </cell>
          <cell r="M53" t="str">
            <v>Kupang</v>
          </cell>
          <cell r="N53" t="str">
            <v>Kab. Kupang</v>
          </cell>
          <cell r="O53">
            <v>3</v>
          </cell>
          <cell r="P53">
            <v>430000</v>
          </cell>
          <cell r="Q53">
            <v>2</v>
          </cell>
          <cell r="R53">
            <v>550000</v>
          </cell>
          <cell r="S53">
            <v>0</v>
          </cell>
          <cell r="T53">
            <v>5081000</v>
          </cell>
          <cell r="U53">
            <v>200000</v>
          </cell>
          <cell r="V53">
            <v>426000</v>
          </cell>
          <cell r="W53">
            <v>0</v>
          </cell>
          <cell r="X53">
            <v>5707000</v>
          </cell>
          <cell r="Y53">
            <v>8097000</v>
          </cell>
          <cell r="Z53" t="str">
            <v>9 Agustus 2017</v>
          </cell>
          <cell r="AA53" t="str">
            <v>11 Agustus 2017</v>
          </cell>
          <cell r="AB53">
            <v>1290000</v>
          </cell>
          <cell r="AC53">
            <v>1100000</v>
          </cell>
          <cell r="AD53">
            <v>0</v>
          </cell>
          <cell r="AE53">
            <v>0</v>
          </cell>
          <cell r="AF53">
            <v>8097000</v>
          </cell>
          <cell r="AG53">
            <v>0</v>
          </cell>
          <cell r="AH53">
            <v>0</v>
          </cell>
        </row>
        <row r="54">
          <cell r="C54" t="str">
            <v>0z</v>
          </cell>
          <cell r="D54">
            <v>233</v>
          </cell>
          <cell r="E54">
            <v>26</v>
          </cell>
          <cell r="F54" t="str">
            <v>H. ZAKARIA ANSHORI, S.Ag</v>
          </cell>
          <cell r="G54" t="str">
            <v>197508192011011001</v>
          </cell>
          <cell r="H54" t="str">
            <v>III/b</v>
          </cell>
          <cell r="I54">
            <v>0</v>
          </cell>
          <cell r="J54" t="str">
            <v>Kasi Bina Penyelenggaraan Perjalanan Ibadah Umrah pada Subdit Perizinan, Akreditasi dan Bina Penyelenggaraan Perjalanan Ibadah Umrah Direktorat Bina Umrah dan Haji Khusus</v>
          </cell>
          <cell r="K54">
            <v>0</v>
          </cell>
          <cell r="L54">
            <v>26</v>
          </cell>
          <cell r="M54" t="str">
            <v>Mamuju</v>
          </cell>
          <cell r="N54" t="str">
            <v>Kab. Mamuju Tengah</v>
          </cell>
          <cell r="O54">
            <v>3</v>
          </cell>
          <cell r="P54">
            <v>410000</v>
          </cell>
          <cell r="Q54">
            <v>2</v>
          </cell>
          <cell r="R54">
            <v>400000</v>
          </cell>
          <cell r="S54">
            <v>0</v>
          </cell>
          <cell r="T54">
            <v>4867000</v>
          </cell>
          <cell r="U54">
            <v>544000</v>
          </cell>
          <cell r="V54">
            <v>426000</v>
          </cell>
          <cell r="W54">
            <v>0</v>
          </cell>
          <cell r="X54">
            <v>5837000</v>
          </cell>
          <cell r="Y54">
            <v>7867000</v>
          </cell>
          <cell r="Z54" t="str">
            <v>16 Agustus 2017</v>
          </cell>
          <cell r="AA54" t="str">
            <v>18 Agustus 2017</v>
          </cell>
          <cell r="AB54">
            <v>1230000</v>
          </cell>
          <cell r="AC54">
            <v>800000</v>
          </cell>
          <cell r="AD54">
            <v>0</v>
          </cell>
          <cell r="AE54">
            <v>0</v>
          </cell>
          <cell r="AF54">
            <v>7867000</v>
          </cell>
          <cell r="AG54">
            <v>0</v>
          </cell>
          <cell r="AH54">
            <v>0</v>
          </cell>
        </row>
        <row r="55">
          <cell r="C55" t="str">
            <v>0ab</v>
          </cell>
          <cell r="D55">
            <v>186</v>
          </cell>
          <cell r="E55">
            <v>27</v>
          </cell>
          <cell r="F55" t="str">
            <v>HENDIYANSYAH, SE</v>
          </cell>
          <cell r="G55" t="str">
            <v>197912152009011014</v>
          </cell>
          <cell r="H55" t="str">
            <v>III/c</v>
          </cell>
          <cell r="I55">
            <v>0</v>
          </cell>
          <cell r="J55" t="str">
            <v xml:space="preserve">Analis Organisasi pada Subbag Ortala Bagian Ortala Bagian Ortala, Kepegawaian dan Hukum Sekretariat Ditjen PHU </v>
          </cell>
          <cell r="K55">
            <v>0</v>
          </cell>
          <cell r="L55">
            <v>27</v>
          </cell>
          <cell r="M55" t="str">
            <v>Ternate</v>
          </cell>
          <cell r="N55" t="str">
            <v>Kota Tidore</v>
          </cell>
          <cell r="O55">
            <v>3</v>
          </cell>
          <cell r="P55">
            <v>430000</v>
          </cell>
          <cell r="Q55">
            <v>2</v>
          </cell>
          <cell r="R55">
            <v>480000</v>
          </cell>
          <cell r="S55">
            <v>0</v>
          </cell>
          <cell r="T55">
            <v>6664000</v>
          </cell>
          <cell r="U55">
            <v>376000</v>
          </cell>
          <cell r="V55">
            <v>426000</v>
          </cell>
          <cell r="W55">
            <v>0</v>
          </cell>
          <cell r="X55">
            <v>7466000</v>
          </cell>
          <cell r="Y55">
            <v>9716000</v>
          </cell>
          <cell r="Z55" t="str">
            <v>23 Agustus 2017</v>
          </cell>
          <cell r="AA55" t="str">
            <v>25 Agustus 2017</v>
          </cell>
          <cell r="AB55">
            <v>1290000</v>
          </cell>
          <cell r="AC55">
            <v>960000</v>
          </cell>
          <cell r="AD55">
            <v>0</v>
          </cell>
          <cell r="AE55">
            <v>0</v>
          </cell>
          <cell r="AF55">
            <v>9716000</v>
          </cell>
          <cell r="AG55">
            <v>0</v>
          </cell>
          <cell r="AH55">
            <v>0</v>
          </cell>
        </row>
        <row r="56">
          <cell r="C56" t="str">
            <v>0ac</v>
          </cell>
          <cell r="D56">
            <v>283</v>
          </cell>
          <cell r="E56">
            <v>28</v>
          </cell>
          <cell r="F56" t="str">
            <v>H. ANDRIANA</v>
          </cell>
          <cell r="G56" t="str">
            <v>197904282009101002</v>
          </cell>
          <cell r="H56" t="str">
            <v>I/b</v>
          </cell>
          <cell r="I56">
            <v>0</v>
          </cell>
          <cell r="J56" t="str">
            <v>Caraka  pada Subbag Tata Usaha Bagian Umum dan BMN Sekretariat Ditjen PHU</v>
          </cell>
          <cell r="K56">
            <v>0</v>
          </cell>
          <cell r="L56">
            <v>28</v>
          </cell>
          <cell r="M56" t="str">
            <v>Medan</v>
          </cell>
          <cell r="N56" t="str">
            <v>Kab. Deli Serdang</v>
          </cell>
          <cell r="O56">
            <v>3</v>
          </cell>
          <cell r="P56">
            <v>370000</v>
          </cell>
          <cell r="Q56">
            <v>2</v>
          </cell>
          <cell r="R56">
            <v>510000</v>
          </cell>
          <cell r="S56">
            <v>0</v>
          </cell>
          <cell r="T56">
            <v>3808000</v>
          </cell>
          <cell r="U56">
            <v>464000</v>
          </cell>
          <cell r="V56">
            <v>426000</v>
          </cell>
          <cell r="W56">
            <v>0</v>
          </cell>
          <cell r="X56">
            <v>4698000</v>
          </cell>
          <cell r="Y56">
            <v>6828000</v>
          </cell>
          <cell r="Z56" t="str">
            <v>16 Agustus 2017</v>
          </cell>
          <cell r="AA56" t="str">
            <v>18 Agustus 2017</v>
          </cell>
          <cell r="AB56">
            <v>1110000</v>
          </cell>
          <cell r="AC56">
            <v>1020000</v>
          </cell>
          <cell r="AD56">
            <v>0</v>
          </cell>
          <cell r="AE56">
            <v>0</v>
          </cell>
          <cell r="AF56">
            <v>6828000</v>
          </cell>
          <cell r="AG56">
            <v>0</v>
          </cell>
          <cell r="AH56">
            <v>0</v>
          </cell>
          <cell r="AI56">
            <v>0</v>
          </cell>
        </row>
        <row r="57">
          <cell r="C57" t="str">
            <v>0ad</v>
          </cell>
          <cell r="D57">
            <v>277</v>
          </cell>
          <cell r="E57">
            <v>29</v>
          </cell>
          <cell r="F57" t="str">
            <v>H. RINALDI KASUMA JAYA</v>
          </cell>
          <cell r="G57" t="str">
            <v>197209182014111003</v>
          </cell>
          <cell r="H57" t="str">
            <v>II/a</v>
          </cell>
          <cell r="I57">
            <v>0</v>
          </cell>
          <cell r="J57" t="str">
            <v>Pengadministrasi  pada Subbag Tata Usaha Direktorat Bina Umroh dan Haji Khusus</v>
          </cell>
          <cell r="K57">
            <v>0</v>
          </cell>
          <cell r="L57">
            <v>29</v>
          </cell>
          <cell r="M57" t="str">
            <v>Bengkulu</v>
          </cell>
          <cell r="N57" t="str">
            <v>Kab. Bengkulu Tengah</v>
          </cell>
          <cell r="O57">
            <v>3</v>
          </cell>
          <cell r="P57">
            <v>380000</v>
          </cell>
          <cell r="Q57">
            <v>2</v>
          </cell>
          <cell r="R57">
            <v>560000</v>
          </cell>
          <cell r="S57">
            <v>0</v>
          </cell>
          <cell r="T57">
            <v>2621000</v>
          </cell>
          <cell r="U57">
            <v>218000</v>
          </cell>
          <cell r="V57">
            <v>426000</v>
          </cell>
          <cell r="W57">
            <v>0</v>
          </cell>
          <cell r="X57">
            <v>3265000</v>
          </cell>
          <cell r="Y57">
            <v>5525000</v>
          </cell>
          <cell r="Z57" t="str">
            <v>9 Agustus 2017</v>
          </cell>
          <cell r="AA57" t="str">
            <v>11 Agustus 2017</v>
          </cell>
          <cell r="AB57">
            <v>1140000</v>
          </cell>
          <cell r="AC57">
            <v>1120000</v>
          </cell>
          <cell r="AD57">
            <v>0</v>
          </cell>
          <cell r="AE57">
            <v>0</v>
          </cell>
          <cell r="AF57">
            <v>5525000</v>
          </cell>
          <cell r="AG57">
            <v>0</v>
          </cell>
          <cell r="AH57">
            <v>0</v>
          </cell>
        </row>
        <row r="58">
          <cell r="C58" t="str">
            <v>0ae</v>
          </cell>
          <cell r="D58">
            <v>232</v>
          </cell>
          <cell r="E58">
            <v>30</v>
          </cell>
          <cell r="F58" t="str">
            <v>Hj. NILA ADITYA DEVI, S.Kom.I</v>
          </cell>
          <cell r="G58" t="str">
            <v>198707182011012015</v>
          </cell>
          <cell r="H58" t="str">
            <v>III/b</v>
          </cell>
          <cell r="I58">
            <v>0</v>
          </cell>
          <cell r="J58" t="str">
            <v>Penyusun Standar Pelayanan  pada Seksi Perizinan Penyelenggaraan Perjalanan Ibadah Umroh Subdit Perizinan, Akreditasi dan Bina PPIU  Direktorat Bina Umroh dan Haji Khusus</v>
          </cell>
          <cell r="K58">
            <v>0</v>
          </cell>
          <cell r="L58">
            <v>30</v>
          </cell>
          <cell r="M58" t="str">
            <v>Palangkaraya</v>
          </cell>
          <cell r="N58" t="str">
            <v>Kab. Pulang Pisau</v>
          </cell>
          <cell r="O58">
            <v>3</v>
          </cell>
          <cell r="P58">
            <v>360000</v>
          </cell>
          <cell r="Q58">
            <v>2</v>
          </cell>
          <cell r="R58">
            <v>659000</v>
          </cell>
          <cell r="S58">
            <v>0</v>
          </cell>
          <cell r="T58">
            <v>2984000</v>
          </cell>
          <cell r="U58">
            <v>212000</v>
          </cell>
          <cell r="V58">
            <v>426000</v>
          </cell>
          <cell r="W58">
            <v>0</v>
          </cell>
          <cell r="X58">
            <v>3622000</v>
          </cell>
          <cell r="Y58">
            <v>6020000</v>
          </cell>
          <cell r="Z58" t="str">
            <v>9 Agustus 2017</v>
          </cell>
          <cell r="AA58" t="str">
            <v>11 Agustus 2017</v>
          </cell>
          <cell r="AB58">
            <v>1080000</v>
          </cell>
          <cell r="AC58">
            <v>1318000</v>
          </cell>
          <cell r="AD58">
            <v>0</v>
          </cell>
          <cell r="AE58">
            <v>0</v>
          </cell>
          <cell r="AF58">
            <v>6020000</v>
          </cell>
          <cell r="AG58">
            <v>0</v>
          </cell>
          <cell r="AH58">
            <v>0</v>
          </cell>
          <cell r="AI58">
            <v>0</v>
          </cell>
          <cell r="AJ58">
            <v>0</v>
          </cell>
        </row>
        <row r="59">
          <cell r="C59" t="str">
            <v>0af</v>
          </cell>
          <cell r="D59">
            <v>219</v>
          </cell>
          <cell r="E59">
            <v>31</v>
          </cell>
          <cell r="F59" t="str">
            <v>ENNY SULISTYOWATI</v>
          </cell>
          <cell r="G59" t="str">
            <v>198001142003122003</v>
          </cell>
          <cell r="H59" t="str">
            <v>III/b</v>
          </cell>
          <cell r="I59">
            <v>0</v>
          </cell>
          <cell r="J59" t="str">
            <v>Penyusun Bahan Pendaftaran/Pembatalan Haji pada Seksi Pendaftaran dan Pembatalan  Ibadah Haji Khusus Subdit Perizinan, Akreditasi dan Bina PIHK Direktorat Bina Umroh dan Haji Khusus</v>
          </cell>
          <cell r="K59">
            <v>0</v>
          </cell>
          <cell r="L59">
            <v>31</v>
          </cell>
          <cell r="M59" t="str">
            <v>Palembang</v>
          </cell>
          <cell r="N59" t="str">
            <v>Kab. Ogan Komering Ilir</v>
          </cell>
          <cell r="O59">
            <v>3</v>
          </cell>
          <cell r="P59">
            <v>380000</v>
          </cell>
          <cell r="Q59">
            <v>2</v>
          </cell>
          <cell r="R59">
            <v>700000</v>
          </cell>
          <cell r="S59">
            <v>0</v>
          </cell>
          <cell r="T59">
            <v>2268000</v>
          </cell>
          <cell r="U59">
            <v>256000</v>
          </cell>
          <cell r="V59">
            <v>426000</v>
          </cell>
          <cell r="W59">
            <v>0</v>
          </cell>
          <cell r="X59">
            <v>2950000</v>
          </cell>
          <cell r="Y59">
            <v>5490000</v>
          </cell>
          <cell r="Z59" t="str">
            <v>16 Agustus 2017</v>
          </cell>
          <cell r="AA59" t="str">
            <v>18 Agustus 2017</v>
          </cell>
          <cell r="AB59">
            <v>1140000</v>
          </cell>
          <cell r="AC59">
            <v>1400000</v>
          </cell>
          <cell r="AD59">
            <v>0</v>
          </cell>
          <cell r="AE59">
            <v>0</v>
          </cell>
          <cell r="AF59">
            <v>5490000</v>
          </cell>
          <cell r="AG59">
            <v>0</v>
          </cell>
          <cell r="AH59">
            <v>0</v>
          </cell>
          <cell r="AI59">
            <v>0</v>
          </cell>
          <cell r="AJ59">
            <v>0</v>
          </cell>
        </row>
        <row r="60">
          <cell r="C60" t="str">
            <v>0ag</v>
          </cell>
          <cell r="D60">
            <v>280</v>
          </cell>
          <cell r="E60">
            <v>32</v>
          </cell>
          <cell r="F60" t="str">
            <v>H. IMAM SOLIHIN, S.Pd.I</v>
          </cell>
          <cell r="G60" t="str">
            <v>198110112009011010</v>
          </cell>
          <cell r="H60" t="str">
            <v>II/a</v>
          </cell>
          <cell r="I60">
            <v>0</v>
          </cell>
          <cell r="J60" t="str">
            <v>Pengelola Perjalanan Dinas  pada Subbag Rumah Tangga Bagian Umum dan BMN Sekretariat Ditjen PHU</v>
          </cell>
          <cell r="K60">
            <v>0</v>
          </cell>
          <cell r="L60">
            <v>32</v>
          </cell>
          <cell r="M60" t="str">
            <v>Bandar Lampung</v>
          </cell>
          <cell r="N60" t="str">
            <v>Kab. Pesawaran</v>
          </cell>
          <cell r="O60">
            <v>3</v>
          </cell>
          <cell r="P60">
            <v>380000</v>
          </cell>
          <cell r="Q60">
            <v>2</v>
          </cell>
          <cell r="R60">
            <v>400000</v>
          </cell>
          <cell r="S60">
            <v>0</v>
          </cell>
          <cell r="T60">
            <v>1583000</v>
          </cell>
          <cell r="U60">
            <v>334000</v>
          </cell>
          <cell r="V60">
            <v>426000</v>
          </cell>
          <cell r="W60">
            <v>0</v>
          </cell>
          <cell r="X60">
            <v>2343000</v>
          </cell>
          <cell r="Y60">
            <v>4283000</v>
          </cell>
          <cell r="Z60" t="str">
            <v>16 Agustus 2017</v>
          </cell>
          <cell r="AA60" t="str">
            <v>18 Agustus 2017</v>
          </cell>
          <cell r="AB60">
            <v>1140000</v>
          </cell>
          <cell r="AC60">
            <v>800000</v>
          </cell>
          <cell r="AD60">
            <v>0</v>
          </cell>
          <cell r="AE60">
            <v>0</v>
          </cell>
          <cell r="AF60">
            <v>4283000</v>
          </cell>
          <cell r="AG60">
            <v>0</v>
          </cell>
          <cell r="AH60">
            <v>0</v>
          </cell>
        </row>
        <row r="61">
          <cell r="C61" t="str">
            <v>0ah</v>
          </cell>
          <cell r="D61">
            <v>281</v>
          </cell>
          <cell r="E61">
            <v>33</v>
          </cell>
          <cell r="F61" t="str">
            <v>H. ENDANG MAMAN</v>
          </cell>
          <cell r="G61" t="str">
            <v>198003072009101003</v>
          </cell>
          <cell r="H61" t="str">
            <v>I/c</v>
          </cell>
          <cell r="I61">
            <v>0</v>
          </cell>
          <cell r="J61" t="str">
            <v>Pengadministrasi pada Seksi Verifikasi Anggaran Subdit Pengelolaan Keuangan Operasional Haji Direktorat Pengelolaan Dana Haji dan SIHDU</v>
          </cell>
          <cell r="K61">
            <v>0</v>
          </cell>
          <cell r="L61">
            <v>33</v>
          </cell>
          <cell r="M61" t="str">
            <v>Jambi</v>
          </cell>
          <cell r="N61" t="str">
            <v>Kab. Batanghari</v>
          </cell>
          <cell r="O61">
            <v>3</v>
          </cell>
          <cell r="P61">
            <v>370000</v>
          </cell>
          <cell r="Q61">
            <v>2</v>
          </cell>
          <cell r="R61">
            <v>500000</v>
          </cell>
          <cell r="S61">
            <v>0</v>
          </cell>
          <cell r="T61">
            <v>2460000</v>
          </cell>
          <cell r="U61">
            <v>294000</v>
          </cell>
          <cell r="V61">
            <v>426000</v>
          </cell>
          <cell r="W61">
            <v>0</v>
          </cell>
          <cell r="X61">
            <v>3180000</v>
          </cell>
          <cell r="Y61">
            <v>5290000</v>
          </cell>
          <cell r="Z61" t="str">
            <v>16 Agustus 2017</v>
          </cell>
          <cell r="AA61" t="str">
            <v>18 Agustus 2017</v>
          </cell>
          <cell r="AB61">
            <v>1110000</v>
          </cell>
          <cell r="AC61">
            <v>1000000</v>
          </cell>
          <cell r="AD61">
            <v>0</v>
          </cell>
          <cell r="AE61">
            <v>0</v>
          </cell>
          <cell r="AF61">
            <v>5290000</v>
          </cell>
          <cell r="AG61">
            <v>0</v>
          </cell>
          <cell r="AH61">
            <v>0</v>
          </cell>
        </row>
        <row r="62">
          <cell r="C62" t="str">
            <v>0ai</v>
          </cell>
          <cell r="D62">
            <v>232</v>
          </cell>
          <cell r="E62">
            <v>34</v>
          </cell>
          <cell r="F62" t="str">
            <v>Hj. NILA ADITYA DEVI, S.Kom.I</v>
          </cell>
          <cell r="G62" t="str">
            <v>198707182011012015</v>
          </cell>
          <cell r="H62" t="str">
            <v>III/b</v>
          </cell>
          <cell r="I62">
            <v>0</v>
          </cell>
          <cell r="J62" t="str">
            <v>Penyusun Standar Pelayanan  pada Seksi Perizinan Penyelenggaraan Perjalanan Ibadah Umroh Subdit Perizinan, Akreditasi dan Bina PPIU  Direktorat Bina Umroh dan Haji Khusus</v>
          </cell>
          <cell r="K62">
            <v>0</v>
          </cell>
          <cell r="L62">
            <v>34</v>
          </cell>
          <cell r="M62" t="str">
            <v>Kendari</v>
          </cell>
          <cell r="N62" t="str">
            <v>Kab. Konawe Selatan</v>
          </cell>
          <cell r="O62">
            <v>3</v>
          </cell>
          <cell r="P62">
            <v>380000</v>
          </cell>
          <cell r="Q62">
            <v>2</v>
          </cell>
          <cell r="R62">
            <v>563000</v>
          </cell>
          <cell r="S62">
            <v>0</v>
          </cell>
          <cell r="T62">
            <v>4182000</v>
          </cell>
          <cell r="U62">
            <v>316000</v>
          </cell>
          <cell r="V62">
            <v>426000</v>
          </cell>
          <cell r="W62">
            <v>0</v>
          </cell>
          <cell r="X62">
            <v>4924000</v>
          </cell>
          <cell r="Y62">
            <v>7190000</v>
          </cell>
          <cell r="Z62" t="str">
            <v>16 Agustus 2017</v>
          </cell>
          <cell r="AA62" t="str">
            <v>18 Agustus 2017</v>
          </cell>
          <cell r="AB62">
            <v>1140000</v>
          </cell>
          <cell r="AC62">
            <v>1126000</v>
          </cell>
          <cell r="AD62">
            <v>0</v>
          </cell>
          <cell r="AE62">
            <v>0</v>
          </cell>
          <cell r="AF62">
            <v>7190000</v>
          </cell>
          <cell r="AG62">
            <v>0</v>
          </cell>
          <cell r="AH62">
            <v>0</v>
          </cell>
        </row>
        <row r="63">
          <cell r="C63" t="str">
            <v>0aj</v>
          </cell>
          <cell r="D63">
            <v>279</v>
          </cell>
          <cell r="E63">
            <v>35</v>
          </cell>
          <cell r="F63" t="str">
            <v>H. WAWAN</v>
          </cell>
          <cell r="G63" t="str">
            <v>197003022000031001</v>
          </cell>
          <cell r="H63" t="str">
            <v>II/a</v>
          </cell>
          <cell r="I63">
            <v>0</v>
          </cell>
          <cell r="J63" t="str">
            <v>Pengemudi pada Subbag Rumah Tangga Bagian Umum dan BMN Sekretariat Ditjen PHU</v>
          </cell>
          <cell r="K63">
            <v>0</v>
          </cell>
          <cell r="L63">
            <v>35</v>
          </cell>
          <cell r="M63" t="str">
            <v>Banjarmasin</v>
          </cell>
          <cell r="N63" t="str">
            <v>Kab. Banjar Baru</v>
          </cell>
          <cell r="O63">
            <v>3</v>
          </cell>
          <cell r="P63">
            <v>380000</v>
          </cell>
          <cell r="Q63">
            <v>2</v>
          </cell>
          <cell r="R63">
            <v>540000</v>
          </cell>
          <cell r="S63">
            <v>0</v>
          </cell>
          <cell r="T63">
            <v>2995000</v>
          </cell>
          <cell r="U63">
            <v>250000</v>
          </cell>
          <cell r="V63">
            <v>426000</v>
          </cell>
          <cell r="W63">
            <v>0</v>
          </cell>
          <cell r="X63">
            <v>3671000</v>
          </cell>
          <cell r="Y63">
            <v>5891000</v>
          </cell>
          <cell r="Z63" t="str">
            <v>23 Agustus 2017</v>
          </cell>
          <cell r="AA63" t="str">
            <v>25 Agustus 2017</v>
          </cell>
          <cell r="AB63">
            <v>1140000</v>
          </cell>
          <cell r="AC63">
            <v>1080000</v>
          </cell>
          <cell r="AD63">
            <v>0</v>
          </cell>
          <cell r="AE63">
            <v>0</v>
          </cell>
          <cell r="AF63">
            <v>5891000</v>
          </cell>
          <cell r="AG63">
            <v>0</v>
          </cell>
          <cell r="AH63">
            <v>0</v>
          </cell>
        </row>
        <row r="64">
          <cell r="C64" t="str">
            <v>0ak</v>
          </cell>
          <cell r="D64">
            <v>186</v>
          </cell>
          <cell r="E64">
            <v>36</v>
          </cell>
          <cell r="F64" t="str">
            <v>HENDIYANSYAH, SE</v>
          </cell>
          <cell r="G64" t="str">
            <v>197912152009011014</v>
          </cell>
          <cell r="H64" t="str">
            <v>III/c</v>
          </cell>
          <cell r="I64">
            <v>0</v>
          </cell>
          <cell r="J64" t="str">
            <v xml:space="preserve">Analis Organisasi pada Subbag Ortala Bagian Ortala Bagian Ortala, Kepegawaian dan Hukum Sekretariat Ditjen PHU </v>
          </cell>
          <cell r="K64">
            <v>0</v>
          </cell>
          <cell r="L64">
            <v>36</v>
          </cell>
          <cell r="M64" t="str">
            <v>Tangerang Selatan</v>
          </cell>
          <cell r="N64">
            <v>0</v>
          </cell>
          <cell r="O64">
            <v>2</v>
          </cell>
          <cell r="P64">
            <v>370000</v>
          </cell>
          <cell r="Q64">
            <v>1</v>
          </cell>
          <cell r="R64">
            <v>718000</v>
          </cell>
          <cell r="S64">
            <v>0</v>
          </cell>
          <cell r="T64">
            <v>0</v>
          </cell>
          <cell r="U64">
            <v>500000</v>
          </cell>
          <cell r="V64">
            <v>0</v>
          </cell>
          <cell r="W64">
            <v>0</v>
          </cell>
          <cell r="X64">
            <v>500000</v>
          </cell>
          <cell r="Y64">
            <v>1958000</v>
          </cell>
          <cell r="Z64" t="str">
            <v>23 Agustus 2017</v>
          </cell>
          <cell r="AA64" t="str">
            <v>24 Agustus 2017</v>
          </cell>
          <cell r="AB64">
            <v>740000</v>
          </cell>
          <cell r="AC64">
            <v>718000</v>
          </cell>
          <cell r="AE64">
            <v>0</v>
          </cell>
          <cell r="AF64">
            <v>0</v>
          </cell>
          <cell r="AG64">
            <v>-1958000</v>
          </cell>
        </row>
        <row r="65">
          <cell r="C65" t="str">
            <v>0al</v>
          </cell>
          <cell r="D65">
            <v>36</v>
          </cell>
          <cell r="E65">
            <v>37</v>
          </cell>
          <cell r="F65" t="str">
            <v>Hj. RETNO DWI ASTUTI, S.Ag, MM</v>
          </cell>
          <cell r="G65" t="str">
            <v>196109181983032001</v>
          </cell>
          <cell r="H65" t="str">
            <v>IV/a</v>
          </cell>
          <cell r="I65">
            <v>0</v>
          </cell>
          <cell r="J65" t="str">
            <v>Pengelola Administrasi KPHI pada Seksi Pengaduan Masyarakat, Informasi dan Komunikasi Subdit Fasilitasi KPHI Direktorat Pelayanan Haji Luar Negeri</v>
          </cell>
          <cell r="K65">
            <v>0</v>
          </cell>
          <cell r="L65">
            <v>37</v>
          </cell>
          <cell r="M65" t="str">
            <v>Jambi</v>
          </cell>
          <cell r="N65">
            <v>0</v>
          </cell>
          <cell r="O65">
            <v>3</v>
          </cell>
          <cell r="P65">
            <v>370000</v>
          </cell>
          <cell r="Q65">
            <v>2</v>
          </cell>
          <cell r="R65">
            <v>500000</v>
          </cell>
          <cell r="S65">
            <v>0</v>
          </cell>
          <cell r="T65">
            <v>2443500</v>
          </cell>
          <cell r="U65">
            <v>240000</v>
          </cell>
          <cell r="V65">
            <v>340000</v>
          </cell>
          <cell r="W65">
            <v>0</v>
          </cell>
          <cell r="X65">
            <v>3023500</v>
          </cell>
          <cell r="Y65">
            <v>5133500</v>
          </cell>
          <cell r="Z65" t="str">
            <v>23 Agustus 2017</v>
          </cell>
          <cell r="AA65" t="str">
            <v>25 Agustus 2017</v>
          </cell>
          <cell r="AB65">
            <v>1110000</v>
          </cell>
          <cell r="AC65">
            <v>1000000</v>
          </cell>
          <cell r="AE65">
            <v>0</v>
          </cell>
          <cell r="AF65">
            <v>0</v>
          </cell>
          <cell r="AG65">
            <v>-5133500</v>
          </cell>
          <cell r="AH65">
            <v>0</v>
          </cell>
        </row>
        <row r="66">
          <cell r="C66" t="str">
            <v>0am</v>
          </cell>
          <cell r="D66">
            <v>183</v>
          </cell>
          <cell r="E66">
            <v>38</v>
          </cell>
          <cell r="F66" t="str">
            <v>H. FADIL AZMI NASUTION, SE,. M.Si</v>
          </cell>
          <cell r="G66" t="str">
            <v>197511062009011006</v>
          </cell>
          <cell r="H66" t="str">
            <v>III/c</v>
          </cell>
          <cell r="I66">
            <v>0</v>
          </cell>
          <cell r="J66" t="str">
            <v>Perencana Muda pada Subbag Perencanaan dan Anggaran Bagian Perencanaan dan Hubungan Masyarakat Sekretariat Ditjen PHU</v>
          </cell>
          <cell r="K66">
            <v>0</v>
          </cell>
          <cell r="L66">
            <v>38</v>
          </cell>
          <cell r="M66" t="str">
            <v>Solo</v>
          </cell>
          <cell r="N66">
            <v>0</v>
          </cell>
          <cell r="O66">
            <v>3</v>
          </cell>
          <cell r="P66">
            <v>370000</v>
          </cell>
          <cell r="Q66">
            <v>2</v>
          </cell>
          <cell r="R66">
            <v>450000</v>
          </cell>
          <cell r="S66">
            <v>0</v>
          </cell>
          <cell r="T66">
            <v>2183400</v>
          </cell>
          <cell r="U66">
            <v>150000</v>
          </cell>
          <cell r="V66">
            <v>340000</v>
          </cell>
          <cell r="W66">
            <v>0</v>
          </cell>
          <cell r="X66">
            <v>2673400</v>
          </cell>
          <cell r="Y66">
            <v>4683400</v>
          </cell>
          <cell r="Z66" t="str">
            <v>23 Agustus 2017</v>
          </cell>
          <cell r="AA66" t="str">
            <v>25 Agustus 2017</v>
          </cell>
          <cell r="AB66">
            <v>1110000</v>
          </cell>
          <cell r="AC66">
            <v>900000</v>
          </cell>
          <cell r="AE66">
            <v>0</v>
          </cell>
          <cell r="AF66">
            <v>0</v>
          </cell>
          <cell r="AG66">
            <v>-4683400</v>
          </cell>
        </row>
        <row r="67">
          <cell r="C67" t="str">
            <v>0an</v>
          </cell>
          <cell r="D67">
            <v>277</v>
          </cell>
          <cell r="E67">
            <v>39</v>
          </cell>
          <cell r="F67" t="str">
            <v>H. RINALDI KASUMA JAYA</v>
          </cell>
          <cell r="G67" t="str">
            <v>197209182014111003</v>
          </cell>
          <cell r="H67" t="str">
            <v>II/a</v>
          </cell>
          <cell r="I67">
            <v>0</v>
          </cell>
          <cell r="J67" t="str">
            <v>Pengadministrasi  pada Subbag Tata Usaha Direktorat Bina Umroh dan Haji Khusus</v>
          </cell>
          <cell r="K67">
            <v>0</v>
          </cell>
          <cell r="L67">
            <v>39</v>
          </cell>
          <cell r="M67" t="str">
            <v>Semarang</v>
          </cell>
          <cell r="N67">
            <v>0</v>
          </cell>
          <cell r="O67">
            <v>3</v>
          </cell>
          <cell r="P67">
            <v>370000</v>
          </cell>
          <cell r="Q67">
            <v>2</v>
          </cell>
          <cell r="R67">
            <v>450000</v>
          </cell>
          <cell r="S67">
            <v>0</v>
          </cell>
          <cell r="T67">
            <v>2048100</v>
          </cell>
          <cell r="U67">
            <v>150000</v>
          </cell>
          <cell r="V67">
            <v>340000</v>
          </cell>
          <cell r="W67">
            <v>0</v>
          </cell>
          <cell r="X67">
            <v>2538100</v>
          </cell>
          <cell r="Y67">
            <v>4548100</v>
          </cell>
          <cell r="Z67" t="str">
            <v>23 Agustus 2017</v>
          </cell>
          <cell r="AA67" t="str">
            <v>25 Agustus 2017</v>
          </cell>
          <cell r="AB67">
            <v>1110000</v>
          </cell>
          <cell r="AC67">
            <v>900000</v>
          </cell>
          <cell r="AE67">
            <v>0</v>
          </cell>
          <cell r="AF67">
            <v>0</v>
          </cell>
          <cell r="AG67">
            <v>-4548100</v>
          </cell>
        </row>
        <row r="68">
          <cell r="C68" t="str">
            <v>0ao</v>
          </cell>
          <cell r="D68">
            <v>233</v>
          </cell>
          <cell r="E68">
            <v>40</v>
          </cell>
          <cell r="F68" t="str">
            <v>H. ZAKARIA ANSHORI, S.Ag</v>
          </cell>
          <cell r="G68" t="str">
            <v>197508192011011001</v>
          </cell>
          <cell r="H68" t="str">
            <v>III/b</v>
          </cell>
          <cell r="I68">
            <v>0</v>
          </cell>
          <cell r="J68" t="str">
            <v>Kasi Bina Penyelenggaraan Perjalanan Ibadah Umrah pada Subdit Perizinan, Akreditasi dan Bina Penyelenggaraan Perjalanan Ibadah Umrah Direktorat Bina Umrah dan Haji Khusus</v>
          </cell>
          <cell r="K68">
            <v>0</v>
          </cell>
          <cell r="L68">
            <v>40</v>
          </cell>
          <cell r="M68" t="str">
            <v>Surabaya</v>
          </cell>
          <cell r="N68">
            <v>0</v>
          </cell>
          <cell r="O68">
            <v>3</v>
          </cell>
          <cell r="P68">
            <v>410000</v>
          </cell>
          <cell r="Q68">
            <v>2</v>
          </cell>
          <cell r="R68">
            <v>563000</v>
          </cell>
          <cell r="S68">
            <v>0</v>
          </cell>
          <cell r="T68">
            <v>2650800</v>
          </cell>
          <cell r="U68">
            <v>296000</v>
          </cell>
          <cell r="V68">
            <v>340000</v>
          </cell>
          <cell r="W68">
            <v>0</v>
          </cell>
          <cell r="X68">
            <v>3286800</v>
          </cell>
          <cell r="Y68">
            <v>5642800</v>
          </cell>
          <cell r="Z68" t="str">
            <v>23 Agustus 2017</v>
          </cell>
          <cell r="AA68" t="str">
            <v>25 Agustus 2017</v>
          </cell>
          <cell r="AB68">
            <v>1230000</v>
          </cell>
          <cell r="AC68">
            <v>1126000</v>
          </cell>
          <cell r="AE68">
            <v>0</v>
          </cell>
          <cell r="AF68">
            <v>0</v>
          </cell>
          <cell r="AG68">
            <v>-5642800</v>
          </cell>
        </row>
        <row r="69">
          <cell r="C69" t="str">
            <v>0ap</v>
          </cell>
          <cell r="D69">
            <v>279</v>
          </cell>
          <cell r="E69">
            <v>41</v>
          </cell>
          <cell r="F69" t="str">
            <v>H. WAWAN</v>
          </cell>
          <cell r="G69" t="str">
            <v>197003022000031001</v>
          </cell>
          <cell r="H69" t="str">
            <v>II/a</v>
          </cell>
          <cell r="I69">
            <v>0</v>
          </cell>
          <cell r="J69" t="str">
            <v>Pengemudi pada Subbag Rumah Tangga Bagian Umum dan BMN Sekretariat Ditjen PHU</v>
          </cell>
          <cell r="K69">
            <v>0</v>
          </cell>
          <cell r="L69">
            <v>41</v>
          </cell>
          <cell r="M69" t="str">
            <v>Batam</v>
          </cell>
          <cell r="N69">
            <v>0</v>
          </cell>
          <cell r="O69">
            <v>3</v>
          </cell>
          <cell r="P69">
            <v>370000</v>
          </cell>
          <cell r="Q69">
            <v>2</v>
          </cell>
          <cell r="R69">
            <v>638000</v>
          </cell>
          <cell r="S69">
            <v>0</v>
          </cell>
          <cell r="T69">
            <v>2880500</v>
          </cell>
          <cell r="U69">
            <v>240000</v>
          </cell>
          <cell r="V69">
            <v>340000</v>
          </cell>
          <cell r="W69">
            <v>0</v>
          </cell>
          <cell r="X69">
            <v>3460500</v>
          </cell>
          <cell r="Y69">
            <v>5846500</v>
          </cell>
          <cell r="Z69" t="str">
            <v>23 Agustus 2017</v>
          </cell>
          <cell r="AA69" t="str">
            <v>25 Agustus 2017</v>
          </cell>
          <cell r="AB69">
            <v>1110000</v>
          </cell>
          <cell r="AC69">
            <v>1276000</v>
          </cell>
          <cell r="AE69">
            <v>0</v>
          </cell>
          <cell r="AF69">
            <v>0</v>
          </cell>
          <cell r="AG69">
            <v>-5846500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F70" t="e">
            <v>#REF!</v>
          </cell>
        </row>
        <row r="71">
          <cell r="C71">
            <v>0</v>
          </cell>
          <cell r="D71">
            <v>0</v>
          </cell>
          <cell r="E71">
            <v>0</v>
          </cell>
          <cell r="F71">
            <v>0</v>
          </cell>
          <cell r="G71" t="str">
            <v>JUMLAH</v>
          </cell>
          <cell r="H71">
            <v>0</v>
          </cell>
          <cell r="I71">
            <v>0</v>
          </cell>
          <cell r="J71">
            <v>0</v>
          </cell>
          <cell r="K71">
            <v>0</v>
          </cell>
          <cell r="L71">
            <v>0</v>
          </cell>
          <cell r="M71">
            <v>0</v>
          </cell>
          <cell r="N71">
            <v>0</v>
          </cell>
          <cell r="O71">
            <v>0</v>
          </cell>
          <cell r="P71">
            <v>0</v>
          </cell>
          <cell r="Q71">
            <v>0</v>
          </cell>
          <cell r="R71">
            <v>21793150</v>
          </cell>
          <cell r="S71">
            <v>0</v>
          </cell>
          <cell r="T71">
            <v>86789900</v>
          </cell>
          <cell r="U71">
            <v>12893000</v>
          </cell>
          <cell r="V71">
            <v>1192000</v>
          </cell>
          <cell r="W71">
            <v>0</v>
          </cell>
          <cell r="X71">
            <v>111008900</v>
          </cell>
          <cell r="Y71">
            <v>193854250</v>
          </cell>
          <cell r="Z71">
            <v>0</v>
          </cell>
          <cell r="AA71">
            <v>0</v>
          </cell>
          <cell r="AB71">
            <v>44960000</v>
          </cell>
          <cell r="AC71">
            <v>37885350</v>
          </cell>
          <cell r="AE71">
            <v>0</v>
          </cell>
          <cell r="AF71">
            <v>0</v>
          </cell>
          <cell r="AG71">
            <v>0</v>
          </cell>
          <cell r="AI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251466250</v>
          </cell>
          <cell r="Z72">
            <v>0</v>
          </cell>
          <cell r="AA72">
            <v>0</v>
          </cell>
          <cell r="AB72">
            <v>0</v>
          </cell>
          <cell r="AE72">
            <v>0</v>
          </cell>
          <cell r="AF72">
            <v>0</v>
          </cell>
          <cell r="AG72">
            <v>0</v>
          </cell>
          <cell r="AI72">
            <v>0</v>
          </cell>
        </row>
        <row r="73">
          <cell r="C73" t="str">
            <v>2a</v>
          </cell>
          <cell r="D73">
            <v>237</v>
          </cell>
          <cell r="E73">
            <v>1</v>
          </cell>
          <cell r="F73" t="str">
            <v>AMIR HAMZAH</v>
          </cell>
          <cell r="G73" t="str">
            <v>198503272011011010</v>
          </cell>
          <cell r="H73" t="str">
            <v>III/b</v>
          </cell>
          <cell r="I73">
            <v>0</v>
          </cell>
          <cell r="J73" t="str">
            <v>Penyusun Bahan Pendaftaran/Pembatalan Haji  pada Seksi Pendaftaran dan Pelunasan Haji Subdit Pendaftaran dan Pembatalan Haji Reguler Direktorat Pelayanan Haji Dalam Negeri</v>
          </cell>
          <cell r="K73">
            <v>0</v>
          </cell>
          <cell r="L73" t="str">
            <v>01</v>
          </cell>
          <cell r="M73" t="str">
            <v>Palangkaraya</v>
          </cell>
          <cell r="N73" t="str">
            <v>Palangkaraya</v>
          </cell>
          <cell r="O73">
            <v>3</v>
          </cell>
          <cell r="P73">
            <v>360000</v>
          </cell>
          <cell r="Q73">
            <v>2</v>
          </cell>
          <cell r="R73">
            <v>600000</v>
          </cell>
          <cell r="S73">
            <v>0</v>
          </cell>
          <cell r="T73">
            <v>2925500</v>
          </cell>
          <cell r="U73">
            <v>222000</v>
          </cell>
          <cell r="V73">
            <v>512000</v>
          </cell>
          <cell r="W73">
            <v>0</v>
          </cell>
          <cell r="X73">
            <v>3659500</v>
          </cell>
          <cell r="Y73">
            <v>5939500</v>
          </cell>
          <cell r="Z73" t="str">
            <v>10 Januari 2018</v>
          </cell>
          <cell r="AA73" t="str">
            <v>12 Januari 2018</v>
          </cell>
          <cell r="AB73">
            <v>1080000</v>
          </cell>
          <cell r="AC73">
            <v>1200000</v>
          </cell>
          <cell r="AD73" t="str">
            <v>B-09017/DJ/Dt.II.II/01/2018</v>
          </cell>
          <cell r="AE73">
            <v>43109</v>
          </cell>
          <cell r="AF73">
            <v>6057500</v>
          </cell>
          <cell r="AG73">
            <v>118000</v>
          </cell>
        </row>
        <row r="74">
          <cell r="C74" t="str">
            <v>2b</v>
          </cell>
          <cell r="D74">
            <v>81</v>
          </cell>
          <cell r="E74">
            <v>2</v>
          </cell>
          <cell r="F74" t="str">
            <v>M. SYARIF</v>
          </cell>
          <cell r="G74" t="str">
            <v>197403282002121002</v>
          </cell>
          <cell r="H74" t="str">
            <v>III/d</v>
          </cell>
          <cell r="I74">
            <v>0</v>
          </cell>
          <cell r="J74" t="str">
            <v>Kasi Pembatalan Haji pada Subdit Pendaftaran dan Pembatalan Haji Reguler Direktorat Pelayanan Haji Dalam Negeri</v>
          </cell>
          <cell r="K74">
            <v>0</v>
          </cell>
          <cell r="L74" t="str">
            <v>02</v>
          </cell>
          <cell r="M74" t="str">
            <v>Palembang</v>
          </cell>
          <cell r="N74" t="str">
            <v>Palembang</v>
          </cell>
          <cell r="O74">
            <v>3</v>
          </cell>
          <cell r="P74">
            <v>380000</v>
          </cell>
          <cell r="Q74">
            <v>2</v>
          </cell>
          <cell r="R74">
            <v>750000</v>
          </cell>
          <cell r="S74">
            <v>0</v>
          </cell>
          <cell r="T74">
            <v>2242600</v>
          </cell>
          <cell r="U74">
            <v>256000</v>
          </cell>
          <cell r="V74">
            <v>512000</v>
          </cell>
          <cell r="W74">
            <v>0</v>
          </cell>
          <cell r="X74">
            <v>3010600</v>
          </cell>
          <cell r="Y74">
            <v>5650600</v>
          </cell>
          <cell r="Z74" t="str">
            <v>1 Mei 2018</v>
          </cell>
          <cell r="AA74" t="str">
            <v>3 Mei 2018</v>
          </cell>
          <cell r="AB74">
            <v>1140000</v>
          </cell>
          <cell r="AC74">
            <v>1500000</v>
          </cell>
          <cell r="AD74" t="str">
            <v>B-30004/DJ/Dt.II.II/04/2018</v>
          </cell>
          <cell r="AE74">
            <v>43220</v>
          </cell>
          <cell r="AF74">
            <v>5898000</v>
          </cell>
          <cell r="AG74">
            <v>247400</v>
          </cell>
          <cell r="AH74">
            <v>52600</v>
          </cell>
          <cell r="AI74">
            <v>3630600</v>
          </cell>
        </row>
        <row r="75">
          <cell r="C75" t="str">
            <v>2c</v>
          </cell>
          <cell r="D75">
            <v>290</v>
          </cell>
          <cell r="E75">
            <v>3</v>
          </cell>
          <cell r="F75" t="str">
            <v>M. Panji Pratama</v>
          </cell>
          <cell r="G75" t="str">
            <v>-</v>
          </cell>
          <cell r="H75" t="str">
            <v>-</v>
          </cell>
          <cell r="I75">
            <v>0</v>
          </cell>
          <cell r="J75" t="str">
            <v>Tenaga Honorer pada Subdit Pendaftaran dan Pembatalan Haji Reguler</v>
          </cell>
          <cell r="K75">
            <v>0</v>
          </cell>
          <cell r="L75" t="str">
            <v>03</v>
          </cell>
          <cell r="M75" t="str">
            <v>Palembang</v>
          </cell>
          <cell r="N75" t="str">
            <v>Palembang</v>
          </cell>
          <cell r="O75">
            <v>3</v>
          </cell>
          <cell r="P75">
            <v>380000</v>
          </cell>
          <cell r="Q75">
            <v>2</v>
          </cell>
          <cell r="R75">
            <v>750000</v>
          </cell>
          <cell r="S75">
            <v>0</v>
          </cell>
          <cell r="T75">
            <v>2242600</v>
          </cell>
          <cell r="U75">
            <v>256000</v>
          </cell>
          <cell r="V75">
            <v>512000</v>
          </cell>
          <cell r="W75">
            <v>0</v>
          </cell>
          <cell r="X75">
            <v>3010600</v>
          </cell>
          <cell r="Y75">
            <v>5650600</v>
          </cell>
          <cell r="Z75" t="str">
            <v>1 Mei 2018</v>
          </cell>
          <cell r="AA75" t="str">
            <v>3 Mei 2018</v>
          </cell>
          <cell r="AB75">
            <v>1140000</v>
          </cell>
          <cell r="AC75">
            <v>1500000</v>
          </cell>
          <cell r="AD75" t="str">
            <v>B-30004/DJ/Dt.II.II/04/2018</v>
          </cell>
          <cell r="AE75">
            <v>43220</v>
          </cell>
          <cell r="AF75">
            <v>5898000</v>
          </cell>
          <cell r="AG75">
            <v>247400</v>
          </cell>
          <cell r="AI75">
            <v>3630600</v>
          </cell>
        </row>
        <row r="76">
          <cell r="C76" t="str">
            <v>2d</v>
          </cell>
          <cell r="D76">
            <v>29</v>
          </cell>
          <cell r="E76">
            <v>4</v>
          </cell>
          <cell r="F76" t="str">
            <v>M. NOER ALYA FITRA</v>
          </cell>
          <cell r="G76" t="str">
            <v>197410221999031002</v>
          </cell>
          <cell r="H76" t="str">
            <v>IV/a</v>
          </cell>
          <cell r="I76">
            <v>0</v>
          </cell>
          <cell r="J76" t="str">
            <v xml:space="preserve">Kasubdit Pendaftaran dan Pembatalan Haji Reguler pada Direktorat Pelayanan Haji Dalam Negeri </v>
          </cell>
          <cell r="K76">
            <v>0</v>
          </cell>
          <cell r="L76" t="str">
            <v>04</v>
          </cell>
          <cell r="M76" t="str">
            <v>Semarang</v>
          </cell>
          <cell r="N76" t="str">
            <v xml:space="preserve">Kab. Tegal </v>
          </cell>
          <cell r="O76">
            <v>2</v>
          </cell>
          <cell r="P76">
            <v>370000</v>
          </cell>
          <cell r="Q76">
            <v>1</v>
          </cell>
          <cell r="R76">
            <v>629000</v>
          </cell>
          <cell r="S76">
            <v>0</v>
          </cell>
          <cell r="T76">
            <v>0</v>
          </cell>
          <cell r="U76">
            <v>700000</v>
          </cell>
          <cell r="V76">
            <v>0</v>
          </cell>
          <cell r="W76">
            <v>0</v>
          </cell>
          <cell r="X76">
            <v>700000</v>
          </cell>
          <cell r="Y76">
            <v>2069000</v>
          </cell>
          <cell r="Z76" t="str">
            <v>13 Juli 2018</v>
          </cell>
          <cell r="AA76" t="str">
            <v>14 Juli 2018</v>
          </cell>
          <cell r="AB76">
            <v>740000</v>
          </cell>
          <cell r="AC76">
            <v>629000</v>
          </cell>
          <cell r="AD76" t="str">
            <v>B-12003/DJ/Dt.II.II/07/2018</v>
          </cell>
          <cell r="AE76">
            <v>43293</v>
          </cell>
          <cell r="AF76">
            <v>2069000</v>
          </cell>
          <cell r="AG76">
            <v>0</v>
          </cell>
        </row>
        <row r="77">
          <cell r="C77" t="str">
            <v>2e</v>
          </cell>
          <cell r="D77">
            <v>238</v>
          </cell>
          <cell r="E77">
            <v>5</v>
          </cell>
          <cell r="F77" t="str">
            <v>INA HERDANYA</v>
          </cell>
          <cell r="G77" t="str">
            <v>198508222011012017</v>
          </cell>
          <cell r="H77" t="str">
            <v>III/b</v>
          </cell>
          <cell r="I77">
            <v>0</v>
          </cell>
          <cell r="J77" t="str">
            <v>Penyusun Bahan Pendaftaran/Pembatalan Haji  pada Seksi Pembatalan Haji  Subdit Pendaftaran dan Pembatalan Haji Reguler Direktorat Pelayanan Haji Dalam Negeri</v>
          </cell>
          <cell r="K77">
            <v>0</v>
          </cell>
          <cell r="L77" t="str">
            <v>05</v>
          </cell>
          <cell r="M77" t="str">
            <v>Banjarmasin</v>
          </cell>
          <cell r="N77" t="str">
            <v>Kota. Banjar Baru</v>
          </cell>
          <cell r="O77">
            <v>3</v>
          </cell>
          <cell r="P77">
            <v>380000</v>
          </cell>
          <cell r="Q77">
            <v>1</v>
          </cell>
          <cell r="R77">
            <v>320000</v>
          </cell>
          <cell r="S77">
            <v>312500</v>
          </cell>
          <cell r="T77">
            <v>2764000</v>
          </cell>
          <cell r="U77">
            <v>0</v>
          </cell>
          <cell r="V77">
            <v>512000</v>
          </cell>
          <cell r="W77">
            <v>450000</v>
          </cell>
          <cell r="X77">
            <v>3726000</v>
          </cell>
          <cell r="Y77">
            <v>5498500</v>
          </cell>
          <cell r="Z77" t="str">
            <v>14 Agustus 2018</v>
          </cell>
          <cell r="AA77" t="str">
            <v>16 Agustus 2018</v>
          </cell>
          <cell r="AB77">
            <v>1140000</v>
          </cell>
          <cell r="AC77">
            <v>320000</v>
          </cell>
          <cell r="AD77" t="str">
            <v>B-31020/DJ/Dt.II.II/08/2018</v>
          </cell>
          <cell r="AE77">
            <v>43312</v>
          </cell>
          <cell r="AF77">
            <v>6177000</v>
          </cell>
          <cell r="AG77">
            <v>678500</v>
          </cell>
          <cell r="AH77">
            <v>700000</v>
          </cell>
          <cell r="AI77">
            <v>21500</v>
          </cell>
        </row>
        <row r="78">
          <cell r="C78" t="str">
            <v>2f</v>
          </cell>
          <cell r="D78">
            <v>149</v>
          </cell>
          <cell r="E78">
            <v>6</v>
          </cell>
          <cell r="F78" t="str">
            <v>SUNARTO</v>
          </cell>
          <cell r="G78" t="str">
            <v>196806282003121001</v>
          </cell>
          <cell r="H78" t="str">
            <v>III/c</v>
          </cell>
          <cell r="I78">
            <v>0</v>
          </cell>
          <cell r="J78" t="str">
            <v>Penyusun Bahan Pendaftaran/Pembatalan Haji pada Seksi Pembatalan Haji Subdit Pendaftaran dan Pembatalan Haji Reguler Direktorat Pelayanan Haji Dalam Negeri</v>
          </cell>
          <cell r="K78">
            <v>0</v>
          </cell>
          <cell r="L78" t="str">
            <v>06</v>
          </cell>
          <cell r="M78" t="str">
            <v>Bandung</v>
          </cell>
          <cell r="N78" t="str">
            <v>Kab. Bandung</v>
          </cell>
          <cell r="O78">
            <v>3</v>
          </cell>
          <cell r="P78">
            <v>430000</v>
          </cell>
          <cell r="Q78">
            <v>2</v>
          </cell>
          <cell r="R78">
            <v>400000</v>
          </cell>
          <cell r="S78">
            <v>0</v>
          </cell>
          <cell r="T78">
            <v>0</v>
          </cell>
          <cell r="U78">
            <v>300000</v>
          </cell>
          <cell r="V78">
            <v>300000</v>
          </cell>
          <cell r="W78">
            <v>0</v>
          </cell>
          <cell r="X78">
            <v>600000</v>
          </cell>
          <cell r="Y78">
            <v>2690000</v>
          </cell>
          <cell r="Z78" t="str">
            <v>13 Agustus 2018</v>
          </cell>
          <cell r="AA78" t="str">
            <v>15 Agustus 2018</v>
          </cell>
          <cell r="AB78">
            <v>1290000</v>
          </cell>
          <cell r="AC78">
            <v>800000</v>
          </cell>
          <cell r="AD78" t="str">
            <v>B-31018/DJ/Dt.II.II/08/2018</v>
          </cell>
          <cell r="AE78">
            <v>43312</v>
          </cell>
          <cell r="AF78">
            <v>3030000</v>
          </cell>
          <cell r="AG78">
            <v>340000</v>
          </cell>
          <cell r="AI78">
            <v>924000</v>
          </cell>
        </row>
        <row r="79">
          <cell r="C79" t="str">
            <v>2g</v>
          </cell>
          <cell r="D79">
            <v>124</v>
          </cell>
          <cell r="E79">
            <v>7</v>
          </cell>
          <cell r="F79" t="str">
            <v>LIES WULANDARI PUJI LESTARI</v>
          </cell>
          <cell r="G79" t="str">
            <v>196208051987032003</v>
          </cell>
          <cell r="H79" t="str">
            <v>III/c</v>
          </cell>
          <cell r="I79">
            <v>0</v>
          </cell>
          <cell r="J79" t="str">
            <v>Penyusun Bahan Pendaftaran/Pembatalan Haji pada Seksi Pendaftaran dan Pelunasan Haji Subdit Pendaftaran dan Pembatalan Haji Reguler Direktorat Pelayanan Haji Dalam Negeri</v>
          </cell>
          <cell r="K79">
            <v>0</v>
          </cell>
          <cell r="L79" t="str">
            <v>07</v>
          </cell>
          <cell r="M79" t="str">
            <v>Bandung</v>
          </cell>
          <cell r="N79" t="str">
            <v>Kota Depok</v>
          </cell>
          <cell r="O79">
            <v>2</v>
          </cell>
          <cell r="P79">
            <v>430000</v>
          </cell>
          <cell r="Q79">
            <v>1</v>
          </cell>
          <cell r="R79">
            <v>610000</v>
          </cell>
          <cell r="S79">
            <v>0</v>
          </cell>
          <cell r="T79">
            <v>0</v>
          </cell>
          <cell r="U79">
            <v>275000</v>
          </cell>
          <cell r="V79">
            <v>275000</v>
          </cell>
          <cell r="W79">
            <v>0</v>
          </cell>
          <cell r="X79">
            <v>550000</v>
          </cell>
          <cell r="Y79">
            <v>2020000</v>
          </cell>
          <cell r="Z79" t="str">
            <v>23 Agustus 2018</v>
          </cell>
          <cell r="AA79" t="str">
            <v>24 Agustus 2018</v>
          </cell>
          <cell r="AB79">
            <v>860000</v>
          </cell>
          <cell r="AC79">
            <v>610000</v>
          </cell>
          <cell r="AD79" t="str">
            <v>B-31023/DJ/Dt.II.II/08/2018</v>
          </cell>
          <cell r="AE79">
            <v>43312</v>
          </cell>
          <cell r="AF79">
            <v>1980000</v>
          </cell>
          <cell r="AG79">
            <v>-40000</v>
          </cell>
        </row>
        <row r="80">
          <cell r="C80" t="str">
            <v>2h</v>
          </cell>
          <cell r="D80">
            <v>292</v>
          </cell>
          <cell r="E80">
            <v>8</v>
          </cell>
          <cell r="F80" t="str">
            <v>M. Eko Arie</v>
          </cell>
          <cell r="G80" t="str">
            <v>-</v>
          </cell>
          <cell r="H80" t="str">
            <v>-</v>
          </cell>
          <cell r="I80">
            <v>0</v>
          </cell>
          <cell r="J80" t="str">
            <v>Tenaga Honorer pada Subdit Perizinan, Akreditasi dan Bina Penyelenggaraan Ibadah Haji Khusus Direktorat Bina Umrah dan Haji Khusus</v>
          </cell>
          <cell r="K80">
            <v>0</v>
          </cell>
          <cell r="L80" t="str">
            <v>08</v>
          </cell>
          <cell r="M80" t="str">
            <v>Pekanbaru</v>
          </cell>
          <cell r="N80" t="str">
            <v>Kab. Kampar</v>
          </cell>
          <cell r="O80">
            <v>3</v>
          </cell>
          <cell r="P80">
            <v>370000</v>
          </cell>
          <cell r="Q80">
            <v>1</v>
          </cell>
          <cell r="R80">
            <v>395000</v>
          </cell>
          <cell r="S80">
            <v>495000</v>
          </cell>
          <cell r="T80">
            <v>2954800</v>
          </cell>
          <cell r="U80">
            <v>0</v>
          </cell>
          <cell r="V80">
            <v>512000</v>
          </cell>
          <cell r="W80">
            <v>400000</v>
          </cell>
          <cell r="X80">
            <v>3866800</v>
          </cell>
          <cell r="Y80">
            <v>5866800</v>
          </cell>
          <cell r="Z80" t="str">
            <v>12 Agustus 2018</v>
          </cell>
          <cell r="AA80" t="str">
            <v>14 Agustus 2018</v>
          </cell>
          <cell r="AB80">
            <v>1110000</v>
          </cell>
          <cell r="AC80">
            <v>395000</v>
          </cell>
          <cell r="AD80" t="str">
            <v>B-31036/DJ/Dt.II.II/07/2018</v>
          </cell>
          <cell r="AE80">
            <v>43312</v>
          </cell>
          <cell r="AF80">
            <v>6742000</v>
          </cell>
          <cell r="AG80">
            <v>875200</v>
          </cell>
        </row>
        <row r="81">
          <cell r="C81" t="str">
            <v>2i</v>
          </cell>
          <cell r="D81">
            <v>215</v>
          </cell>
          <cell r="E81">
            <v>9</v>
          </cell>
          <cell r="F81" t="str">
            <v>AIDATUR ROHMAH</v>
          </cell>
          <cell r="G81" t="str">
            <v>198407112009122003</v>
          </cell>
          <cell r="H81" t="str">
            <v>III/b</v>
          </cell>
          <cell r="I81">
            <v>0</v>
          </cell>
          <cell r="J81" t="str">
            <v>Analis Ketatalaksanaan  pada Subbag Tata Usaha Direktorat Pelayanan Haji Dalam Negeri</v>
          </cell>
          <cell r="K81">
            <v>0</v>
          </cell>
          <cell r="L81" t="str">
            <v>09</v>
          </cell>
          <cell r="M81" t="str">
            <v>Malang</v>
          </cell>
          <cell r="N81" t="str">
            <v>Kab. Malang</v>
          </cell>
          <cell r="O81">
            <v>3</v>
          </cell>
          <cell r="P81">
            <v>410000</v>
          </cell>
          <cell r="Q81">
            <v>2</v>
          </cell>
          <cell r="R81">
            <v>199200</v>
          </cell>
          <cell r="S81">
            <v>0</v>
          </cell>
          <cell r="T81">
            <v>2102948</v>
          </cell>
          <cell r="U81">
            <v>388000</v>
          </cell>
          <cell r="V81">
            <v>512000</v>
          </cell>
          <cell r="W81">
            <v>0</v>
          </cell>
          <cell r="X81">
            <v>3002948</v>
          </cell>
          <cell r="Y81">
            <v>4631348</v>
          </cell>
          <cell r="Z81" t="str">
            <v>08 Agustus 2018</v>
          </cell>
          <cell r="AA81" t="str">
            <v>10 Agustus 2018</v>
          </cell>
          <cell r="AB81">
            <v>1230000</v>
          </cell>
          <cell r="AC81">
            <v>398400</v>
          </cell>
          <cell r="AD81" t="str">
            <v>B-31030/DJ/Dt.II.II/08/2018</v>
          </cell>
          <cell r="AE81">
            <v>43312</v>
          </cell>
          <cell r="AF81">
            <v>6200000</v>
          </cell>
          <cell r="AG81">
            <v>1568652</v>
          </cell>
          <cell r="AH81">
            <v>68000</v>
          </cell>
        </row>
        <row r="82">
          <cell r="C82" t="str">
            <v>2j</v>
          </cell>
          <cell r="D82">
            <v>74</v>
          </cell>
          <cell r="E82">
            <v>10</v>
          </cell>
          <cell r="F82" t="str">
            <v>TAWWABUDDIN</v>
          </cell>
          <cell r="G82" t="str">
            <v>197406262001121002</v>
          </cell>
          <cell r="H82" t="str">
            <v>IV/a</v>
          </cell>
          <cell r="I82">
            <v>0</v>
          </cell>
          <cell r="J82" t="str">
            <v xml:space="preserve">Kasi Pemantauan dan Pengawasan Ibadah Haji Khusus pada Subdit Pemantauan dan Pengawasan Ibadah Umrah dan Ibadah Haji Khusus Direktorat Bina Umrah dan Haji Khusus </v>
          </cell>
          <cell r="K82">
            <v>0</v>
          </cell>
          <cell r="L82" t="str">
            <v>10</v>
          </cell>
          <cell r="M82" t="str">
            <v>Semarang</v>
          </cell>
          <cell r="N82" t="str">
            <v>Kab. Pemalang</v>
          </cell>
          <cell r="O82">
            <v>3</v>
          </cell>
          <cell r="P82">
            <v>370000</v>
          </cell>
          <cell r="Q82">
            <v>1</v>
          </cell>
          <cell r="R82">
            <v>787500</v>
          </cell>
          <cell r="S82">
            <v>450000</v>
          </cell>
          <cell r="T82">
            <v>700000</v>
          </cell>
          <cell r="U82">
            <v>0</v>
          </cell>
          <cell r="V82">
            <v>0</v>
          </cell>
          <cell r="W82">
            <v>0</v>
          </cell>
          <cell r="X82">
            <v>700000</v>
          </cell>
          <cell r="Y82">
            <v>3047500</v>
          </cell>
          <cell r="Z82" t="str">
            <v>08 Agustus 2018</v>
          </cell>
          <cell r="AA82" t="str">
            <v>10 Agustus 2018</v>
          </cell>
          <cell r="AB82">
            <v>1110000</v>
          </cell>
          <cell r="AC82">
            <v>787500</v>
          </cell>
          <cell r="AD82" t="str">
            <v>B-31029/DJ/Dt.II.II/07/2018</v>
          </cell>
          <cell r="AE82">
            <v>43312</v>
          </cell>
          <cell r="AF82">
            <v>3718000</v>
          </cell>
          <cell r="AG82">
            <v>670500</v>
          </cell>
        </row>
        <row r="83">
          <cell r="C83" t="str">
            <v>2k</v>
          </cell>
          <cell r="D83">
            <v>35</v>
          </cell>
          <cell r="E83">
            <v>11</v>
          </cell>
          <cell r="F83" t="str">
            <v>ABDUL MUHYI</v>
          </cell>
          <cell r="G83" t="str">
            <v>197402112000031001</v>
          </cell>
          <cell r="H83" t="str">
            <v>IV/a</v>
          </cell>
          <cell r="I83">
            <v>0</v>
          </cell>
          <cell r="J83" t="str">
            <v xml:space="preserve">Kasi Pendaftaran dan Pembatalan Ibadah Haji Khusus pada Subdit Perizinan, Akreditasi dan Bina Penyelenggaraan Ibadah Haji Khusus Direktorat Bina Umrah dan Haji Khusus </v>
          </cell>
          <cell r="K83">
            <v>0</v>
          </cell>
          <cell r="L83" t="str">
            <v>11</v>
          </cell>
          <cell r="M83" t="str">
            <v>Semarang</v>
          </cell>
          <cell r="N83" t="str">
            <v>Kab. Pemalang</v>
          </cell>
          <cell r="O83">
            <v>3</v>
          </cell>
          <cell r="P83">
            <v>370000</v>
          </cell>
          <cell r="Q83">
            <v>1</v>
          </cell>
          <cell r="R83">
            <v>787500</v>
          </cell>
          <cell r="S83">
            <v>450000</v>
          </cell>
          <cell r="T83">
            <v>700000</v>
          </cell>
          <cell r="U83">
            <v>0</v>
          </cell>
          <cell r="V83">
            <v>0</v>
          </cell>
          <cell r="W83">
            <v>0</v>
          </cell>
          <cell r="X83">
            <v>700000</v>
          </cell>
          <cell r="Y83">
            <v>3047500</v>
          </cell>
          <cell r="Z83" t="str">
            <v>08 Agustus 2018</v>
          </cell>
          <cell r="AA83" t="str">
            <v>10 Agustus 2018</v>
          </cell>
          <cell r="AB83">
            <v>1110000</v>
          </cell>
          <cell r="AC83">
            <v>787500</v>
          </cell>
          <cell r="AD83" t="str">
            <v>B-31029/DJ/Dt.II.II/07/2018</v>
          </cell>
          <cell r="AE83">
            <v>43312</v>
          </cell>
          <cell r="AF83">
            <v>3718000</v>
          </cell>
          <cell r="AG83">
            <v>670500</v>
          </cell>
        </row>
        <row r="84">
          <cell r="C84" t="str">
            <v>2l</v>
          </cell>
          <cell r="D84">
            <v>33</v>
          </cell>
          <cell r="E84">
            <v>12</v>
          </cell>
          <cell r="F84" t="str">
            <v>MUKHAMMAD KHANIF</v>
          </cell>
          <cell r="G84" t="str">
            <v>196608302003121001</v>
          </cell>
          <cell r="H84" t="str">
            <v>IV/a</v>
          </cell>
          <cell r="I84">
            <v>0</v>
          </cell>
          <cell r="J84" t="str">
            <v>Kasubdit Pendaftaran dan Pembatalan Haji Reguler pada Direktorat Pelayanan Haji Dalam Negeri</v>
          </cell>
          <cell r="K84">
            <v>0</v>
          </cell>
          <cell r="L84" t="str">
            <v>12</v>
          </cell>
          <cell r="M84" t="str">
            <v>Yogyakarta</v>
          </cell>
          <cell r="N84" t="str">
            <v>Yogyakarta</v>
          </cell>
          <cell r="O84">
            <v>3</v>
          </cell>
          <cell r="P84">
            <v>420000</v>
          </cell>
          <cell r="Q84">
            <v>2</v>
          </cell>
          <cell r="R84">
            <v>415200</v>
          </cell>
          <cell r="T84">
            <v>987800</v>
          </cell>
          <cell r="U84">
            <v>236000</v>
          </cell>
          <cell r="V84">
            <v>512000</v>
          </cell>
          <cell r="W84">
            <v>0</v>
          </cell>
          <cell r="X84">
            <v>1735800</v>
          </cell>
          <cell r="Y84">
            <v>3826200</v>
          </cell>
          <cell r="Z84" t="str">
            <v>13 Desember 2018</v>
          </cell>
          <cell r="AA84" t="str">
            <v>15 Desember 2018</v>
          </cell>
          <cell r="AB84">
            <v>1260000</v>
          </cell>
          <cell r="AC84">
            <v>830400</v>
          </cell>
          <cell r="AD84" t="str">
            <v>B-10002/DJ/Dt.II.II/12/2018</v>
          </cell>
          <cell r="AE84">
            <v>43444</v>
          </cell>
          <cell r="AF84">
            <v>7044000</v>
          </cell>
          <cell r="AG84">
            <v>3217800</v>
          </cell>
          <cell r="AH84">
            <v>2200</v>
          </cell>
        </row>
        <row r="85">
          <cell r="C85" t="str">
            <v>2m</v>
          </cell>
          <cell r="D85">
            <v>287</v>
          </cell>
          <cell r="E85">
            <v>13</v>
          </cell>
          <cell r="F85" t="str">
            <v>Nurtiwi Yatiningsih</v>
          </cell>
          <cell r="G85" t="str">
            <v>-</v>
          </cell>
          <cell r="H85" t="str">
            <v>-</v>
          </cell>
          <cell r="I85">
            <v>0</v>
          </cell>
          <cell r="J85" t="str">
            <v>Tenaga Honorer pada Subdit Pendaftaran dan Pembatalan Haji Reguler</v>
          </cell>
          <cell r="K85">
            <v>0</v>
          </cell>
          <cell r="L85" t="str">
            <v>13</v>
          </cell>
          <cell r="M85" t="str">
            <v>Bandung</v>
          </cell>
          <cell r="N85" t="str">
            <v>Kota Bekasi</v>
          </cell>
          <cell r="O85">
            <v>2</v>
          </cell>
          <cell r="P85">
            <v>430000</v>
          </cell>
          <cell r="Q85">
            <v>1</v>
          </cell>
          <cell r="R85">
            <v>171000</v>
          </cell>
          <cell r="S85">
            <v>0</v>
          </cell>
          <cell r="T85">
            <v>0</v>
          </cell>
          <cell r="U85">
            <v>284000</v>
          </cell>
          <cell r="V85">
            <v>284000</v>
          </cell>
          <cell r="W85">
            <v>0</v>
          </cell>
          <cell r="X85">
            <v>568000</v>
          </cell>
          <cell r="Y85">
            <v>1599000</v>
          </cell>
          <cell r="Z85" t="str">
            <v>23 Agustus 2018</v>
          </cell>
          <cell r="AA85" t="str">
            <v>24 Agustus 2018</v>
          </cell>
          <cell r="AB85">
            <v>860000</v>
          </cell>
          <cell r="AC85">
            <v>171000</v>
          </cell>
          <cell r="AD85" t="str">
            <v>B-31020/DJ/Dt.II.II/08/2018</v>
          </cell>
          <cell r="AE85">
            <v>43312</v>
          </cell>
          <cell r="AF85">
            <v>1998000</v>
          </cell>
          <cell r="AG85">
            <v>399000</v>
          </cell>
          <cell r="AH85">
            <v>1000</v>
          </cell>
        </row>
        <row r="86">
          <cell r="C86" t="str">
            <v>2n</v>
          </cell>
          <cell r="D86">
            <v>294</v>
          </cell>
          <cell r="E86">
            <v>14</v>
          </cell>
          <cell r="F86" t="str">
            <v>GALEH AJI PERMADI</v>
          </cell>
          <cell r="G86" t="str">
            <v>-</v>
          </cell>
          <cell r="H86" t="str">
            <v>-</v>
          </cell>
          <cell r="I86">
            <v>0</v>
          </cell>
          <cell r="J86" t="str">
            <v>Tenaga Honorer pada Bagian Data dan Sistem Informasi Haji Terpadu Direktorat Pengelolaan Dana Haji dan SIHDU</v>
          </cell>
          <cell r="K86">
            <v>0</v>
          </cell>
          <cell r="L86" t="str">
            <v>14</v>
          </cell>
          <cell r="M86" t="str">
            <v>Medan</v>
          </cell>
          <cell r="N86" t="str">
            <v>Kota Binjai</v>
          </cell>
          <cell r="O86">
            <v>3</v>
          </cell>
          <cell r="P86">
            <v>370000</v>
          </cell>
          <cell r="Q86">
            <v>2</v>
          </cell>
          <cell r="R86">
            <v>600000</v>
          </cell>
          <cell r="S86">
            <v>0</v>
          </cell>
          <cell r="T86">
            <v>3705300</v>
          </cell>
          <cell r="U86">
            <v>464000</v>
          </cell>
          <cell r="V86">
            <v>512000</v>
          </cell>
          <cell r="W86">
            <v>0</v>
          </cell>
          <cell r="X86">
            <v>4681300</v>
          </cell>
          <cell r="Y86">
            <v>6991300</v>
          </cell>
          <cell r="Z86" t="str">
            <v>15 Agustus 2018</v>
          </cell>
          <cell r="AA86" t="str">
            <v>17 Agustus 2018</v>
          </cell>
          <cell r="AB86">
            <v>1110000</v>
          </cell>
          <cell r="AC86">
            <v>1060000</v>
          </cell>
          <cell r="AD86" t="str">
            <v>B-31031/DJ/Dt.II.II/07/2018</v>
          </cell>
          <cell r="AE86">
            <v>43312</v>
          </cell>
          <cell r="AF86">
            <v>6851300</v>
          </cell>
          <cell r="AG86">
            <v>-140000</v>
          </cell>
          <cell r="AI86">
            <v>3808000</v>
          </cell>
          <cell r="AJ86">
            <v>102700</v>
          </cell>
          <cell r="AK86">
            <v>2300</v>
          </cell>
        </row>
        <row r="87">
          <cell r="C87" t="str">
            <v>2o</v>
          </cell>
          <cell r="D87">
            <v>286</v>
          </cell>
          <cell r="E87">
            <v>15</v>
          </cell>
          <cell r="F87" t="str">
            <v>FAHRUL RIZKY</v>
          </cell>
          <cell r="G87" t="str">
            <v>-</v>
          </cell>
          <cell r="H87" t="str">
            <v>-</v>
          </cell>
          <cell r="I87">
            <v>0</v>
          </cell>
          <cell r="J87" t="str">
            <v>Tenaga Honorer pada Subdit Pendaftaran dan Pembatalan Haji Reguler</v>
          </cell>
          <cell r="K87">
            <v>0</v>
          </cell>
          <cell r="L87" t="str">
            <v>15</v>
          </cell>
          <cell r="M87" t="str">
            <v>Serang</v>
          </cell>
          <cell r="N87" t="str">
            <v>Kota Tangerang</v>
          </cell>
          <cell r="O87">
            <v>2</v>
          </cell>
          <cell r="P87">
            <v>370000</v>
          </cell>
          <cell r="Q87">
            <v>1</v>
          </cell>
          <cell r="R87">
            <v>724000</v>
          </cell>
          <cell r="S87">
            <v>0</v>
          </cell>
          <cell r="T87">
            <v>0</v>
          </cell>
          <cell r="U87">
            <v>286000</v>
          </cell>
          <cell r="V87">
            <v>286000</v>
          </cell>
          <cell r="W87">
            <v>0</v>
          </cell>
          <cell r="X87">
            <v>572000</v>
          </cell>
          <cell r="Y87">
            <v>2036000</v>
          </cell>
          <cell r="Z87" t="str">
            <v>30 Agustus 2018</v>
          </cell>
          <cell r="AA87" t="str">
            <v>31 Agustus 2018</v>
          </cell>
          <cell r="AB87">
            <v>740000</v>
          </cell>
          <cell r="AC87">
            <v>724000</v>
          </cell>
          <cell r="AD87" t="str">
            <v>B-31012/DJ/Dt.II.II/08/2018</v>
          </cell>
          <cell r="AE87">
            <v>43312</v>
          </cell>
          <cell r="AF87">
            <v>2030000</v>
          </cell>
          <cell r="AG87">
            <v>-6000</v>
          </cell>
        </row>
        <row r="88">
          <cell r="C88" t="str">
            <v>2p</v>
          </cell>
          <cell r="D88">
            <v>81</v>
          </cell>
          <cell r="E88">
            <v>16</v>
          </cell>
          <cell r="F88" t="str">
            <v>M. SYARIF</v>
          </cell>
          <cell r="G88" t="str">
            <v>197403282002121002</v>
          </cell>
          <cell r="H88" t="str">
            <v>III/d</v>
          </cell>
          <cell r="I88">
            <v>0</v>
          </cell>
          <cell r="J88" t="str">
            <v>Kasi Pembatalan Haji pada Subdit Pendaftaran dan Pembatalan Haji Reguler Direktorat Pelayanan Haji Dalam Negeri</v>
          </cell>
          <cell r="K88">
            <v>0</v>
          </cell>
          <cell r="L88" t="str">
            <v>16</v>
          </cell>
          <cell r="M88" t="str">
            <v>Makassar</v>
          </cell>
          <cell r="N88" t="str">
            <v>Kota Makassar</v>
          </cell>
          <cell r="O88">
            <v>3</v>
          </cell>
          <cell r="P88">
            <v>430000</v>
          </cell>
          <cell r="Q88">
            <v>1</v>
          </cell>
          <cell r="R88">
            <v>652442</v>
          </cell>
          <cell r="S88">
            <v>528019</v>
          </cell>
          <cell r="T88">
            <v>3810800</v>
          </cell>
          <cell r="U88">
            <v>290000</v>
          </cell>
          <cell r="V88">
            <v>512000</v>
          </cell>
          <cell r="W88">
            <v>0</v>
          </cell>
          <cell r="X88">
            <v>4612800</v>
          </cell>
          <cell r="Y88">
            <v>7083261</v>
          </cell>
          <cell r="Z88" t="str">
            <v>12 Agustus 2018</v>
          </cell>
          <cell r="AA88" t="str">
            <v>14 Agustus 2018</v>
          </cell>
          <cell r="AB88">
            <v>1290000</v>
          </cell>
          <cell r="AC88">
            <v>652442</v>
          </cell>
          <cell r="AD88" t="str">
            <v>B-31013/DJ/Dt.II.II/08/2018</v>
          </cell>
          <cell r="AE88">
            <v>43312</v>
          </cell>
          <cell r="AF88">
            <v>7251000</v>
          </cell>
          <cell r="AG88">
            <v>167739</v>
          </cell>
          <cell r="AH88">
            <v>32261</v>
          </cell>
        </row>
        <row r="89">
          <cell r="C89" t="str">
            <v>2q</v>
          </cell>
          <cell r="D89">
            <v>238</v>
          </cell>
          <cell r="E89">
            <v>17</v>
          </cell>
          <cell r="F89" t="str">
            <v>INA HERDANYA</v>
          </cell>
          <cell r="G89" t="str">
            <v>198508222011012017</v>
          </cell>
          <cell r="H89" t="str">
            <v>III/b</v>
          </cell>
          <cell r="I89">
            <v>0</v>
          </cell>
          <cell r="J89" t="str">
            <v>Penyusun Bahan Pendaftaran/Pembatalan Haji  pada Seksi Pembatalan Haji  Subdit Pendaftaran dan Pembatalan Haji Reguler Direktorat Pelayanan Haji Dalam Negeri</v>
          </cell>
          <cell r="K89">
            <v>0</v>
          </cell>
          <cell r="L89" t="str">
            <v>17</v>
          </cell>
          <cell r="M89" t="str">
            <v>Bandung</v>
          </cell>
          <cell r="N89" t="str">
            <v>Kota Bekasi</v>
          </cell>
          <cell r="O89">
            <v>2</v>
          </cell>
          <cell r="P89">
            <v>430000</v>
          </cell>
          <cell r="Q89">
            <v>1</v>
          </cell>
          <cell r="R89">
            <v>171000</v>
          </cell>
          <cell r="S89">
            <v>0</v>
          </cell>
          <cell r="T89">
            <v>0</v>
          </cell>
          <cell r="U89">
            <v>284000</v>
          </cell>
          <cell r="V89">
            <v>284000</v>
          </cell>
          <cell r="W89">
            <v>0</v>
          </cell>
          <cell r="X89">
            <v>568000</v>
          </cell>
          <cell r="Y89">
            <v>1599000</v>
          </cell>
          <cell r="Z89" t="str">
            <v>23 Agustus 2018</v>
          </cell>
          <cell r="AA89" t="str">
            <v>24 Agustus 2018</v>
          </cell>
          <cell r="AB89">
            <v>860000</v>
          </cell>
          <cell r="AC89">
            <v>171000</v>
          </cell>
          <cell r="AD89" t="str">
            <v>B-31020/DJ/Dt.II.II/08/2018</v>
          </cell>
          <cell r="AE89">
            <v>43312</v>
          </cell>
          <cell r="AF89">
            <v>1998000</v>
          </cell>
          <cell r="AG89">
            <v>399000</v>
          </cell>
          <cell r="AH89">
            <v>241000</v>
          </cell>
        </row>
        <row r="90">
          <cell r="C90" t="str">
            <v>2r</v>
          </cell>
          <cell r="D90">
            <v>124</v>
          </cell>
          <cell r="E90">
            <v>18</v>
          </cell>
          <cell r="F90" t="str">
            <v>LIES WULANDARI PUJI LESTARI</v>
          </cell>
          <cell r="G90" t="str">
            <v>196208051987032003</v>
          </cell>
          <cell r="H90" t="str">
            <v>III/c</v>
          </cell>
          <cell r="I90">
            <v>0</v>
          </cell>
          <cell r="J90" t="str">
            <v>Penyusun Bahan Pendaftaran/Pembatalan Haji pada Seksi Pendaftaran dan Pelunasan Haji Subdit Pendaftaran dan Pembatalan Haji Reguler Direktorat Pelayanan Haji Dalam Negeri</v>
          </cell>
          <cell r="K90">
            <v>0</v>
          </cell>
          <cell r="L90" t="str">
            <v>18</v>
          </cell>
          <cell r="M90" t="str">
            <v>Semarang</v>
          </cell>
          <cell r="N90" t="str">
            <v>Kota Semarang</v>
          </cell>
          <cell r="O90">
            <v>3</v>
          </cell>
          <cell r="P90">
            <v>370000</v>
          </cell>
          <cell r="Q90">
            <v>2</v>
          </cell>
          <cell r="R90">
            <v>486000</v>
          </cell>
          <cell r="T90">
            <v>700000</v>
          </cell>
          <cell r="U90">
            <v>0</v>
          </cell>
          <cell r="V90">
            <v>0</v>
          </cell>
          <cell r="W90">
            <v>0</v>
          </cell>
          <cell r="X90">
            <v>700000</v>
          </cell>
          <cell r="Y90">
            <v>2782000</v>
          </cell>
          <cell r="Z90" t="str">
            <v>13 September 2018</v>
          </cell>
          <cell r="AA90" t="str">
            <v>15 September 2018</v>
          </cell>
          <cell r="AB90">
            <v>1110000</v>
          </cell>
          <cell r="AC90">
            <v>972000</v>
          </cell>
          <cell r="AD90" t="str">
            <v>B-31022/DJ/Dt.II.II/08/2018</v>
          </cell>
          <cell r="AE90">
            <v>43312</v>
          </cell>
          <cell r="AF90">
            <v>4926000</v>
          </cell>
          <cell r="AG90">
            <v>2144000</v>
          </cell>
          <cell r="AH90">
            <v>2144000</v>
          </cell>
        </row>
        <row r="91">
          <cell r="C91" t="str">
            <v>2s</v>
          </cell>
          <cell r="D91">
            <v>290</v>
          </cell>
          <cell r="E91">
            <v>19</v>
          </cell>
          <cell r="F91" t="str">
            <v>M. Panji Pratama</v>
          </cell>
          <cell r="G91" t="str">
            <v>-</v>
          </cell>
          <cell r="H91" t="str">
            <v>-</v>
          </cell>
          <cell r="I91">
            <v>0</v>
          </cell>
          <cell r="J91" t="str">
            <v>Tenaga Honorer pada Subdit Pendaftaran dan Pembatalan Haji Reguler</v>
          </cell>
          <cell r="K91">
            <v>0</v>
          </cell>
          <cell r="L91" t="str">
            <v>19</v>
          </cell>
          <cell r="M91" t="str">
            <v>Yogyakarta</v>
          </cell>
          <cell r="N91" t="str">
            <v>Kab. Bantul</v>
          </cell>
          <cell r="O91">
            <v>3</v>
          </cell>
          <cell r="P91">
            <v>420000</v>
          </cell>
          <cell r="Q91">
            <v>2</v>
          </cell>
          <cell r="R91">
            <v>816732.5</v>
          </cell>
          <cell r="S91">
            <v>0</v>
          </cell>
          <cell r="T91">
            <v>1741000</v>
          </cell>
          <cell r="U91">
            <v>236000</v>
          </cell>
          <cell r="V91">
            <v>512000</v>
          </cell>
          <cell r="W91">
            <v>0</v>
          </cell>
          <cell r="X91">
            <v>2489000</v>
          </cell>
          <cell r="Y91">
            <v>5382465</v>
          </cell>
          <cell r="Z91" t="str">
            <v>14 Agustus 2018</v>
          </cell>
          <cell r="AA91" t="str">
            <v>16 Agustus 2018</v>
          </cell>
          <cell r="AB91">
            <v>1260000</v>
          </cell>
          <cell r="AC91">
            <v>1633465</v>
          </cell>
          <cell r="AD91" t="str">
            <v>B-31024/DJ/Dt.II.II/08/2018</v>
          </cell>
          <cell r="AE91">
            <v>43312</v>
          </cell>
          <cell r="AF91">
            <v>5966000</v>
          </cell>
          <cell r="AG91">
            <v>583535</v>
          </cell>
          <cell r="AH91">
            <v>585000</v>
          </cell>
          <cell r="AI91">
            <v>1465</v>
          </cell>
        </row>
        <row r="92">
          <cell r="C92" t="str">
            <v>2t</v>
          </cell>
          <cell r="D92">
            <v>0</v>
          </cell>
          <cell r="E92">
            <v>20</v>
          </cell>
          <cell r="F92" t="e">
            <v>#N/A</v>
          </cell>
          <cell r="G92" t="e">
            <v>#N/A</v>
          </cell>
          <cell r="H92" t="e">
            <v>#N/A</v>
          </cell>
          <cell r="I92">
            <v>0</v>
          </cell>
          <cell r="J92" t="e">
            <v>#N/A</v>
          </cell>
          <cell r="K92">
            <v>0</v>
          </cell>
          <cell r="L92" t="str">
            <v>20</v>
          </cell>
          <cell r="M92" t="str">
            <v>Semarang</v>
          </cell>
          <cell r="N92" t="str">
            <v>Semarang</v>
          </cell>
          <cell r="O92">
            <v>0</v>
          </cell>
          <cell r="P92">
            <v>370000</v>
          </cell>
          <cell r="Q92">
            <v>0</v>
          </cell>
          <cell r="R92">
            <v>486000</v>
          </cell>
          <cell r="S92">
            <v>0</v>
          </cell>
          <cell r="T92">
            <v>0</v>
          </cell>
          <cell r="U92">
            <v>0</v>
          </cell>
          <cell r="V92">
            <v>0</v>
          </cell>
          <cell r="W92">
            <v>0</v>
          </cell>
          <cell r="X92">
            <v>0</v>
          </cell>
          <cell r="Y92">
            <v>0</v>
          </cell>
          <cell r="Z92" t="str">
            <v xml:space="preserve">   November 2018</v>
          </cell>
          <cell r="AA92" t="str">
            <v>01 Agustus 2018</v>
          </cell>
          <cell r="AB92">
            <v>0</v>
          </cell>
          <cell r="AC92">
            <v>0</v>
          </cell>
          <cell r="AE92">
            <v>0</v>
          </cell>
          <cell r="AF92">
            <v>4926000</v>
          </cell>
          <cell r="AG92">
            <v>4926000</v>
          </cell>
          <cell r="AH92">
            <v>-3126000</v>
          </cell>
          <cell r="AI92">
            <v>0</v>
          </cell>
        </row>
        <row r="93">
          <cell r="C93" t="str">
            <v>2u</v>
          </cell>
          <cell r="D93">
            <v>287</v>
          </cell>
          <cell r="E93">
            <v>21</v>
          </cell>
          <cell r="F93" t="str">
            <v>Nurtiwi Yatiningsih</v>
          </cell>
          <cell r="G93" t="str">
            <v>-</v>
          </cell>
          <cell r="H93" t="str">
            <v>-</v>
          </cell>
          <cell r="I93">
            <v>0</v>
          </cell>
          <cell r="J93" t="str">
            <v>Tenaga Honorer pada Subdit Pendaftaran dan Pembatalan Haji Reguler</v>
          </cell>
          <cell r="K93">
            <v>0</v>
          </cell>
          <cell r="L93" t="str">
            <v>21</v>
          </cell>
          <cell r="M93" t="str">
            <v>Banjarmasin</v>
          </cell>
          <cell r="N93" t="str">
            <v>Kab. Banjar</v>
          </cell>
          <cell r="O93">
            <v>3</v>
          </cell>
          <cell r="P93">
            <v>380000</v>
          </cell>
          <cell r="Q93">
            <v>1</v>
          </cell>
          <cell r="R93">
            <v>320000</v>
          </cell>
          <cell r="S93">
            <v>312500</v>
          </cell>
          <cell r="T93">
            <v>2764000</v>
          </cell>
          <cell r="U93">
            <v>0</v>
          </cell>
          <cell r="V93">
            <v>512000</v>
          </cell>
          <cell r="W93">
            <v>340000</v>
          </cell>
          <cell r="X93">
            <v>3616000</v>
          </cell>
          <cell r="Y93">
            <v>5388500</v>
          </cell>
          <cell r="Z93" t="str">
            <v>14 Agustus 2018</v>
          </cell>
          <cell r="AA93" t="str">
            <v>16 Agustus 2018</v>
          </cell>
          <cell r="AB93">
            <v>1140000</v>
          </cell>
          <cell r="AC93">
            <v>320000</v>
          </cell>
          <cell r="AD93" t="str">
            <v>B-31020/DJ/Dt.II.II/08/2018</v>
          </cell>
          <cell r="AE93">
            <v>43312</v>
          </cell>
          <cell r="AF93">
            <v>6067000</v>
          </cell>
          <cell r="AG93">
            <v>678500</v>
          </cell>
        </row>
        <row r="94">
          <cell r="C94" t="str">
            <v>2v</v>
          </cell>
          <cell r="D94">
            <v>124</v>
          </cell>
          <cell r="E94">
            <v>22</v>
          </cell>
          <cell r="F94" t="str">
            <v>LIES WULANDARI PUJI LESTARI</v>
          </cell>
          <cell r="G94" t="str">
            <v>196208051987032003</v>
          </cell>
          <cell r="H94" t="str">
            <v>III/c</v>
          </cell>
          <cell r="I94">
            <v>0</v>
          </cell>
          <cell r="J94" t="str">
            <v>Penyusun Bahan Pendaftaran/Pembatalan Haji pada Seksi Pendaftaran dan Pelunasan Haji Subdit Pendaftaran dan Pembatalan Haji Reguler Direktorat Pelayanan Haji Dalam Negeri</v>
          </cell>
          <cell r="K94">
            <v>0</v>
          </cell>
          <cell r="L94" t="str">
            <v>22</v>
          </cell>
          <cell r="M94" t="str">
            <v>Serang</v>
          </cell>
          <cell r="N94" t="str">
            <v>Kota Tangerang</v>
          </cell>
          <cell r="O94">
            <v>2</v>
          </cell>
          <cell r="P94">
            <v>370000</v>
          </cell>
          <cell r="Q94">
            <v>1</v>
          </cell>
          <cell r="R94">
            <v>724000</v>
          </cell>
          <cell r="S94">
            <v>0</v>
          </cell>
          <cell r="T94">
            <v>0</v>
          </cell>
          <cell r="U94">
            <v>286000</v>
          </cell>
          <cell r="V94">
            <v>286000</v>
          </cell>
          <cell r="W94">
            <v>0</v>
          </cell>
          <cell r="X94">
            <v>572000</v>
          </cell>
          <cell r="Y94">
            <v>2036000</v>
          </cell>
          <cell r="Z94" t="str">
            <v>30 Agustus 2018</v>
          </cell>
          <cell r="AA94" t="str">
            <v>31 Agustus 2018</v>
          </cell>
          <cell r="AB94">
            <v>740000</v>
          </cell>
          <cell r="AC94">
            <v>724000</v>
          </cell>
          <cell r="AD94" t="str">
            <v>B-31012/DJ/Dt.II.II/08/2018</v>
          </cell>
          <cell r="AE94">
            <v>43312</v>
          </cell>
          <cell r="AF94">
            <v>2030000</v>
          </cell>
          <cell r="AG94">
            <v>-6000</v>
          </cell>
        </row>
        <row r="95">
          <cell r="C95" t="str">
            <v>2w</v>
          </cell>
          <cell r="D95">
            <v>149</v>
          </cell>
          <cell r="E95">
            <v>23</v>
          </cell>
          <cell r="F95" t="str">
            <v>SUNARTO</v>
          </cell>
          <cell r="G95" t="str">
            <v>196806282003121001</v>
          </cell>
          <cell r="H95" t="str">
            <v>III/c</v>
          </cell>
          <cell r="I95">
            <v>0</v>
          </cell>
          <cell r="J95" t="str">
            <v>Penyusun Bahan Pendaftaran/Pembatalan Haji pada Seksi Pembatalan Haji Subdit Pendaftaran dan Pembatalan Haji Reguler Direktorat Pelayanan Haji Dalam Negeri</v>
          </cell>
          <cell r="K95">
            <v>0</v>
          </cell>
          <cell r="L95" t="str">
            <v>23</v>
          </cell>
          <cell r="M95" t="str">
            <v>Solo</v>
          </cell>
          <cell r="N95" t="str">
            <v>Kab. Boyolali</v>
          </cell>
          <cell r="O95">
            <v>3</v>
          </cell>
          <cell r="P95">
            <v>370000</v>
          </cell>
          <cell r="Q95">
            <v>2</v>
          </cell>
          <cell r="R95">
            <v>450000</v>
          </cell>
          <cell r="S95">
            <v>0</v>
          </cell>
          <cell r="T95">
            <v>2317400</v>
          </cell>
          <cell r="U95">
            <v>0</v>
          </cell>
          <cell r="V95">
            <v>512000</v>
          </cell>
          <cell r="W95">
            <v>480000</v>
          </cell>
          <cell r="X95">
            <v>3309400</v>
          </cell>
          <cell r="Y95">
            <v>5319400</v>
          </cell>
          <cell r="Z95" t="str">
            <v>06 Agustus 2018</v>
          </cell>
          <cell r="AA95" t="str">
            <v>08 Agustus 2018</v>
          </cell>
          <cell r="AB95">
            <v>1110000</v>
          </cell>
          <cell r="AC95">
            <v>900000</v>
          </cell>
          <cell r="AD95" t="str">
            <v>B-31019/DJ/Dt.II.II/08/2018</v>
          </cell>
          <cell r="AE95">
            <v>43312</v>
          </cell>
          <cell r="AF95">
            <v>5344000</v>
          </cell>
          <cell r="AG95">
            <v>24600</v>
          </cell>
          <cell r="AI95" t="e">
            <v>#REF!</v>
          </cell>
        </row>
        <row r="96">
          <cell r="C96" t="str">
            <v>2x</v>
          </cell>
          <cell r="D96">
            <v>286</v>
          </cell>
          <cell r="E96">
            <v>24</v>
          </cell>
          <cell r="F96" t="str">
            <v>FAHRUL RIZKY</v>
          </cell>
          <cell r="G96" t="str">
            <v>-</v>
          </cell>
          <cell r="H96" t="str">
            <v>-</v>
          </cell>
          <cell r="I96">
            <v>0</v>
          </cell>
          <cell r="J96" t="str">
            <v>Tenaga Honorer pada Subdit Pendaftaran dan Pembatalan Haji Reguler</v>
          </cell>
          <cell r="K96">
            <v>0</v>
          </cell>
          <cell r="L96" t="str">
            <v>24</v>
          </cell>
          <cell r="M96" t="str">
            <v>Solo</v>
          </cell>
          <cell r="N96" t="str">
            <v>Kab. Boyolali</v>
          </cell>
          <cell r="O96">
            <v>3</v>
          </cell>
          <cell r="P96">
            <v>370000</v>
          </cell>
          <cell r="Q96">
            <v>2</v>
          </cell>
          <cell r="R96">
            <v>450000</v>
          </cell>
          <cell r="S96">
            <v>0</v>
          </cell>
          <cell r="T96">
            <v>2317400</v>
          </cell>
          <cell r="U96">
            <v>0</v>
          </cell>
          <cell r="V96">
            <v>512000</v>
          </cell>
          <cell r="W96">
            <v>480000</v>
          </cell>
          <cell r="X96">
            <v>3309400</v>
          </cell>
          <cell r="Y96">
            <v>5319400</v>
          </cell>
          <cell r="Z96" t="str">
            <v>06 Agustus 2018</v>
          </cell>
          <cell r="AA96" t="str">
            <v>08 Agustus 2018</v>
          </cell>
          <cell r="AB96">
            <v>1110000</v>
          </cell>
          <cell r="AC96">
            <v>900000</v>
          </cell>
          <cell r="AD96" t="str">
            <v>B-31019/DJ/Dt.II.II/08/2018</v>
          </cell>
          <cell r="AE96">
            <v>43312</v>
          </cell>
          <cell r="AF96">
            <v>5344000</v>
          </cell>
          <cell r="AG96">
            <v>24600</v>
          </cell>
        </row>
        <row r="97">
          <cell r="C97" t="str">
            <v>2y</v>
          </cell>
          <cell r="D97">
            <v>291</v>
          </cell>
          <cell r="E97">
            <v>25</v>
          </cell>
          <cell r="F97" t="str">
            <v>Areka Hundana</v>
          </cell>
          <cell r="G97" t="str">
            <v>-</v>
          </cell>
          <cell r="H97" t="str">
            <v>-</v>
          </cell>
          <cell r="I97">
            <v>0</v>
          </cell>
          <cell r="J97" t="str">
            <v>Tenaga Honorer pada Subdit Pendaftaran dan Pembatalan Haji Reguler</v>
          </cell>
          <cell r="K97">
            <v>0</v>
          </cell>
          <cell r="L97" t="str">
            <v>25</v>
          </cell>
          <cell r="M97" t="str">
            <v>Semarang</v>
          </cell>
          <cell r="N97" t="str">
            <v>Kab. Demak</v>
          </cell>
          <cell r="O97">
            <v>3</v>
          </cell>
          <cell r="P97">
            <v>370000</v>
          </cell>
          <cell r="Q97">
            <v>2</v>
          </cell>
          <cell r="R97">
            <v>450000</v>
          </cell>
          <cell r="S97">
            <v>0</v>
          </cell>
          <cell r="T97">
            <v>2138100</v>
          </cell>
          <cell r="U97">
            <v>0</v>
          </cell>
          <cell r="V97">
            <v>512000</v>
          </cell>
          <cell r="W97">
            <v>460000</v>
          </cell>
          <cell r="X97">
            <v>3110100</v>
          </cell>
          <cell r="Y97">
            <v>5120100</v>
          </cell>
          <cell r="Z97" t="str">
            <v>13 Agustus 2018</v>
          </cell>
          <cell r="AA97" t="str">
            <v>15 Agustus 2018</v>
          </cell>
          <cell r="AB97">
            <v>1110000</v>
          </cell>
          <cell r="AC97">
            <v>900000</v>
          </cell>
          <cell r="AD97" t="str">
            <v>B-31016/DJ/Dt.II.II/08/2018</v>
          </cell>
          <cell r="AE97">
            <v>43312</v>
          </cell>
          <cell r="AF97">
            <v>5236000</v>
          </cell>
          <cell r="AG97">
            <v>115900</v>
          </cell>
        </row>
        <row r="98">
          <cell r="C98" t="str">
            <v>2z</v>
          </cell>
          <cell r="D98">
            <v>288</v>
          </cell>
          <cell r="E98">
            <v>26</v>
          </cell>
          <cell r="F98" t="str">
            <v>Laila M. Karani</v>
          </cell>
          <cell r="G98" t="str">
            <v>-</v>
          </cell>
          <cell r="H98" t="str">
            <v>-</v>
          </cell>
          <cell r="I98">
            <v>0</v>
          </cell>
          <cell r="J98" t="str">
            <v>Tenaga Honorer pada Subdit Perizinan, Akreditasi dan Bina Penyelenggaraan Ibadah Haji Khusus Direktorat Bina Umrah dan Haji Khusus</v>
          </cell>
          <cell r="K98">
            <v>0</v>
          </cell>
          <cell r="L98" t="str">
            <v>26</v>
          </cell>
          <cell r="M98" t="str">
            <v>Surabaya</v>
          </cell>
          <cell r="N98" t="str">
            <v>Kab. Jember</v>
          </cell>
          <cell r="O98">
            <v>3</v>
          </cell>
          <cell r="P98">
            <v>410000</v>
          </cell>
          <cell r="Q98">
            <v>1</v>
          </cell>
          <cell r="R98">
            <v>550000</v>
          </cell>
          <cell r="S98">
            <v>199200</v>
          </cell>
          <cell r="T98">
            <v>2629000</v>
          </cell>
          <cell r="U98">
            <v>388000</v>
          </cell>
          <cell r="V98">
            <v>512000</v>
          </cell>
          <cell r="W98">
            <v>0</v>
          </cell>
          <cell r="X98">
            <v>3529000</v>
          </cell>
          <cell r="Y98">
            <v>5508200</v>
          </cell>
          <cell r="Z98" t="str">
            <v>19 Agustus 2018</v>
          </cell>
          <cell r="AA98" t="str">
            <v>21 Agustus 2018</v>
          </cell>
          <cell r="AB98">
            <v>1230000</v>
          </cell>
          <cell r="AC98">
            <v>550000</v>
          </cell>
          <cell r="AD98" t="str">
            <v>B-31034/DJ/Dt.II.II/07/2018</v>
          </cell>
          <cell r="AE98">
            <v>43312</v>
          </cell>
          <cell r="AF98">
            <v>6132000</v>
          </cell>
          <cell r="AG98">
            <v>623800</v>
          </cell>
        </row>
        <row r="99">
          <cell r="C99" t="str">
            <v>2ab</v>
          </cell>
          <cell r="D99">
            <v>290</v>
          </cell>
          <cell r="E99">
            <v>27</v>
          </cell>
          <cell r="F99" t="str">
            <v>M. Panji Pratama</v>
          </cell>
          <cell r="G99" t="str">
            <v>-</v>
          </cell>
          <cell r="H99" t="str">
            <v>-</v>
          </cell>
          <cell r="I99">
            <v>0</v>
          </cell>
          <cell r="J99" t="str">
            <v>Tenaga Honorer pada Subdit Pendaftaran dan Pembatalan Haji Reguler</v>
          </cell>
          <cell r="K99">
            <v>0</v>
          </cell>
          <cell r="L99" t="str">
            <v>27</v>
          </cell>
          <cell r="M99" t="str">
            <v>Bandung</v>
          </cell>
          <cell r="N99" t="str">
            <v>Kab. Bogor</v>
          </cell>
          <cell r="O99">
            <v>3</v>
          </cell>
          <cell r="P99">
            <v>430000</v>
          </cell>
          <cell r="Q99">
            <v>2</v>
          </cell>
          <cell r="R99">
            <v>600000</v>
          </cell>
          <cell r="S99">
            <v>0</v>
          </cell>
          <cell r="T99">
            <v>0</v>
          </cell>
          <cell r="U99">
            <v>300000</v>
          </cell>
          <cell r="V99">
            <v>300000</v>
          </cell>
          <cell r="W99">
            <v>0</v>
          </cell>
          <cell r="X99">
            <v>600000</v>
          </cell>
          <cell r="Y99">
            <v>3090000</v>
          </cell>
          <cell r="Z99" t="str">
            <v>30 Agustus 2018</v>
          </cell>
          <cell r="AA99" t="str">
            <v>01 September 2018</v>
          </cell>
          <cell r="AB99">
            <v>1290000</v>
          </cell>
          <cell r="AC99">
            <v>1200000</v>
          </cell>
          <cell r="AD99" t="str">
            <v>B-31014/DJ/Dt.II.II/08/2018</v>
          </cell>
          <cell r="AE99">
            <v>43312</v>
          </cell>
          <cell r="AF99">
            <v>3030000</v>
          </cell>
          <cell r="AG99">
            <v>-60000</v>
          </cell>
        </row>
        <row r="100">
          <cell r="C100" t="str">
            <v>2ac</v>
          </cell>
          <cell r="D100">
            <v>81</v>
          </cell>
          <cell r="E100">
            <v>28</v>
          </cell>
          <cell r="F100" t="str">
            <v>M. SYARIF</v>
          </cell>
          <cell r="G100" t="str">
            <v>197403282002121002</v>
          </cell>
          <cell r="H100" t="str">
            <v>III/d</v>
          </cell>
          <cell r="I100">
            <v>0</v>
          </cell>
          <cell r="J100" t="str">
            <v>Kasi Pembatalan Haji pada Subdit Pendaftaran dan Pembatalan Haji Reguler Direktorat Pelayanan Haji Dalam Negeri</v>
          </cell>
          <cell r="K100">
            <v>0</v>
          </cell>
          <cell r="L100" t="str">
            <v>28</v>
          </cell>
          <cell r="M100" t="str">
            <v>Bandung</v>
          </cell>
          <cell r="N100" t="str">
            <v>Kab. Bogor</v>
          </cell>
          <cell r="O100">
            <v>3</v>
          </cell>
          <cell r="P100">
            <v>430000</v>
          </cell>
          <cell r="Q100">
            <v>1</v>
          </cell>
          <cell r="R100">
            <v>171000</v>
          </cell>
          <cell r="S100">
            <v>754284</v>
          </cell>
          <cell r="T100">
            <v>0</v>
          </cell>
          <cell r="U100">
            <v>300000</v>
          </cell>
          <cell r="V100">
            <v>300000</v>
          </cell>
          <cell r="W100">
            <v>0</v>
          </cell>
          <cell r="X100">
            <v>600000</v>
          </cell>
          <cell r="Y100">
            <v>2815284</v>
          </cell>
          <cell r="Z100" t="str">
            <v>30 Agustus 2018</v>
          </cell>
          <cell r="AA100" t="str">
            <v>01 September 2018</v>
          </cell>
          <cell r="AB100">
            <v>1290000</v>
          </cell>
          <cell r="AC100">
            <v>741000</v>
          </cell>
          <cell r="AD100" t="str">
            <v>B-31014/DJ/Dt.II.II/08/2018</v>
          </cell>
          <cell r="AE100">
            <v>43312</v>
          </cell>
          <cell r="AF100">
            <v>2631000</v>
          </cell>
          <cell r="AG100">
            <v>399000</v>
          </cell>
          <cell r="AH100">
            <v>184284</v>
          </cell>
        </row>
        <row r="101">
          <cell r="C101" t="str">
            <v>2ad</v>
          </cell>
          <cell r="D101">
            <v>291</v>
          </cell>
          <cell r="E101">
            <v>29</v>
          </cell>
          <cell r="F101" t="str">
            <v>Areka Hundana</v>
          </cell>
          <cell r="G101" t="str">
            <v>-</v>
          </cell>
          <cell r="H101" t="str">
            <v>-</v>
          </cell>
          <cell r="I101">
            <v>0</v>
          </cell>
          <cell r="J101" t="str">
            <v>Tenaga Honorer pada Subdit Pendaftaran dan Pembatalan Haji Reguler</v>
          </cell>
          <cell r="K101">
            <v>0</v>
          </cell>
          <cell r="L101" t="str">
            <v>29</v>
          </cell>
          <cell r="M101" t="str">
            <v>Bandung</v>
          </cell>
          <cell r="N101" t="str">
            <v>Kab. Cianjur</v>
          </cell>
          <cell r="O101">
            <v>3</v>
          </cell>
          <cell r="P101">
            <v>430000</v>
          </cell>
          <cell r="Q101">
            <v>2</v>
          </cell>
          <cell r="R101">
            <v>171000</v>
          </cell>
          <cell r="S101">
            <v>0</v>
          </cell>
          <cell r="T101">
            <v>600000</v>
          </cell>
          <cell r="U101">
            <v>0</v>
          </cell>
          <cell r="V101">
            <v>0</v>
          </cell>
          <cell r="W101">
            <v>0</v>
          </cell>
          <cell r="X101">
            <v>600000</v>
          </cell>
          <cell r="Y101">
            <v>2232000</v>
          </cell>
          <cell r="Z101" t="str">
            <v>17 Desember 2018</v>
          </cell>
          <cell r="AA101" t="str">
            <v>19 Desember 2018</v>
          </cell>
          <cell r="AB101">
            <v>1290000</v>
          </cell>
          <cell r="AC101">
            <v>342000</v>
          </cell>
          <cell r="AD101" t="str">
            <v>B-13023/DJ/Dt.II.II/12/2018</v>
          </cell>
          <cell r="AE101">
            <v>43447</v>
          </cell>
          <cell r="AF101">
            <v>3030000</v>
          </cell>
          <cell r="AG101">
            <v>798000</v>
          </cell>
        </row>
        <row r="102">
          <cell r="C102" t="str">
            <v>2ae</v>
          </cell>
          <cell r="D102">
            <v>237</v>
          </cell>
          <cell r="E102">
            <v>30</v>
          </cell>
          <cell r="F102" t="str">
            <v>AMIR HAMZAH</v>
          </cell>
          <cell r="G102" t="str">
            <v>198503272011011010</v>
          </cell>
          <cell r="H102" t="str">
            <v>III/b</v>
          </cell>
          <cell r="I102">
            <v>0</v>
          </cell>
          <cell r="J102" t="str">
            <v>Penyusun Bahan Pendaftaran/Pembatalan Haji  pada Seksi Pendaftaran dan Pelunasan Haji Subdit Pendaftaran dan Pembatalan Haji Reguler Direktorat Pelayanan Haji Dalam Negeri</v>
          </cell>
          <cell r="K102">
            <v>0</v>
          </cell>
          <cell r="L102" t="str">
            <v>30</v>
          </cell>
          <cell r="M102" t="str">
            <v>Bandung</v>
          </cell>
          <cell r="N102" t="str">
            <v>Depok</v>
          </cell>
          <cell r="O102">
            <v>3</v>
          </cell>
          <cell r="P102">
            <v>430000</v>
          </cell>
          <cell r="Q102">
            <v>1</v>
          </cell>
          <cell r="R102">
            <v>570000</v>
          </cell>
          <cell r="S102">
            <v>171000</v>
          </cell>
          <cell r="T102">
            <v>0</v>
          </cell>
          <cell r="U102">
            <v>275000</v>
          </cell>
          <cell r="V102">
            <v>275000</v>
          </cell>
          <cell r="W102">
            <v>0</v>
          </cell>
          <cell r="X102">
            <v>550000</v>
          </cell>
          <cell r="Y102">
            <v>2581000</v>
          </cell>
          <cell r="Z102" t="str">
            <v>28 Desember 2018</v>
          </cell>
          <cell r="AA102" t="str">
            <v>30 Desember 2018</v>
          </cell>
          <cell r="AB102">
            <v>1290000</v>
          </cell>
          <cell r="AC102">
            <v>570000</v>
          </cell>
          <cell r="AD102" t="str">
            <v>B-13025/DJ/Dt.II.II/12/2018</v>
          </cell>
          <cell r="AE102">
            <v>43447</v>
          </cell>
          <cell r="AF102">
            <v>2980000</v>
          </cell>
          <cell r="AG102">
            <v>399000</v>
          </cell>
        </row>
        <row r="103">
          <cell r="C103" t="str">
            <v>2af</v>
          </cell>
          <cell r="D103">
            <v>290</v>
          </cell>
          <cell r="E103">
            <v>31</v>
          </cell>
          <cell r="F103" t="str">
            <v>M. Panji Pratama</v>
          </cell>
          <cell r="G103" t="str">
            <v>-</v>
          </cell>
          <cell r="H103" t="str">
            <v>-</v>
          </cell>
          <cell r="I103">
            <v>0</v>
          </cell>
          <cell r="J103" t="str">
            <v>Tenaga Honorer pada Subdit Pendaftaran dan Pembatalan Haji Reguler</v>
          </cell>
          <cell r="K103">
            <v>0</v>
          </cell>
          <cell r="L103" t="str">
            <v>31</v>
          </cell>
          <cell r="M103" t="str">
            <v>Ternate</v>
          </cell>
          <cell r="N103" t="str">
            <v>Kota Ternate</v>
          </cell>
          <cell r="O103">
            <v>3</v>
          </cell>
          <cell r="P103">
            <v>430000</v>
          </cell>
          <cell r="Q103">
            <v>2</v>
          </cell>
          <cell r="R103">
            <v>470041.5</v>
          </cell>
          <cell r="S103">
            <v>0</v>
          </cell>
          <cell r="T103">
            <v>6397500</v>
          </cell>
          <cell r="U103">
            <v>430000</v>
          </cell>
          <cell r="V103">
            <v>512000</v>
          </cell>
          <cell r="W103">
            <v>0</v>
          </cell>
          <cell r="X103">
            <v>7339500</v>
          </cell>
          <cell r="Y103">
            <v>9569583</v>
          </cell>
          <cell r="Z103" t="str">
            <v>05Agustus 2018</v>
          </cell>
          <cell r="AA103" t="str">
            <v>07 Agustus 2018</v>
          </cell>
          <cell r="AB103">
            <v>1290000</v>
          </cell>
          <cell r="AC103">
            <v>940083</v>
          </cell>
          <cell r="AD103" t="str">
            <v>B-31025/DJ/Dt.II.II/07/2018</v>
          </cell>
          <cell r="AE103">
            <v>43312</v>
          </cell>
          <cell r="AF103">
            <v>9856000</v>
          </cell>
          <cell r="AG103">
            <v>286417</v>
          </cell>
          <cell r="AH103">
            <v>13583</v>
          </cell>
        </row>
        <row r="104">
          <cell r="C104" t="str">
            <v>2ag</v>
          </cell>
          <cell r="D104">
            <v>238</v>
          </cell>
          <cell r="E104">
            <v>32</v>
          </cell>
          <cell r="F104" t="str">
            <v>INA HERDANYA</v>
          </cell>
          <cell r="G104" t="str">
            <v>198508222011012017</v>
          </cell>
          <cell r="H104" t="str">
            <v>III/b</v>
          </cell>
          <cell r="I104">
            <v>0</v>
          </cell>
          <cell r="J104" t="str">
            <v>Penyusun Bahan Pendaftaran/Pembatalan Haji  pada Seksi Pembatalan Haji  Subdit Pendaftaran dan Pembatalan Haji Reguler Direktorat Pelayanan Haji Dalam Negeri</v>
          </cell>
          <cell r="K104">
            <v>0</v>
          </cell>
          <cell r="L104" t="str">
            <v>32</v>
          </cell>
          <cell r="M104" t="str">
            <v>Bandung</v>
          </cell>
          <cell r="N104" t="str">
            <v>Kab. Cirebon</v>
          </cell>
          <cell r="O104">
            <v>3</v>
          </cell>
          <cell r="P104">
            <v>430000</v>
          </cell>
          <cell r="Q104">
            <v>1</v>
          </cell>
          <cell r="R104">
            <v>171000</v>
          </cell>
          <cell r="S104">
            <v>570000</v>
          </cell>
          <cell r="T104">
            <v>700000</v>
          </cell>
          <cell r="U104">
            <v>0</v>
          </cell>
          <cell r="V104">
            <v>0</v>
          </cell>
          <cell r="W104">
            <v>0</v>
          </cell>
          <cell r="X104">
            <v>700000</v>
          </cell>
          <cell r="Y104">
            <v>2731000</v>
          </cell>
          <cell r="Z104" t="str">
            <v>19 September 2018</v>
          </cell>
          <cell r="AA104" t="str">
            <v>21 September 2018</v>
          </cell>
          <cell r="AB104">
            <v>1290000</v>
          </cell>
          <cell r="AC104">
            <v>741000</v>
          </cell>
          <cell r="AD104" t="str">
            <v>B-13004/DJ/Dt.II.II/09/2018</v>
          </cell>
          <cell r="AE104">
            <v>43356</v>
          </cell>
          <cell r="AF104">
            <v>2731000</v>
          </cell>
          <cell r="AG104">
            <v>0</v>
          </cell>
          <cell r="AH104">
            <v>0</v>
          </cell>
          <cell r="AI104">
            <v>399000</v>
          </cell>
          <cell r="AJ104">
            <v>741000</v>
          </cell>
          <cell r="AK104">
            <v>348000</v>
          </cell>
        </row>
        <row r="105">
          <cell r="C105" t="str">
            <v>2ah</v>
          </cell>
          <cell r="D105">
            <v>293</v>
          </cell>
          <cell r="E105">
            <v>33</v>
          </cell>
          <cell r="F105" t="str">
            <v>Herdiyani</v>
          </cell>
          <cell r="G105" t="str">
            <v>-</v>
          </cell>
          <cell r="H105" t="str">
            <v>-</v>
          </cell>
          <cell r="I105">
            <v>0</v>
          </cell>
          <cell r="J105" t="str">
            <v>Tenaga Honorer pada Subdit Perizinan, Akreditasi dan Bina Penyelenggaraan Ibadah Haji Khusus Direktorat Bina Umrah dan Haji Khusus</v>
          </cell>
          <cell r="K105">
            <v>0</v>
          </cell>
          <cell r="L105" t="str">
            <v>33</v>
          </cell>
          <cell r="M105" t="str">
            <v>Surabaya</v>
          </cell>
          <cell r="N105" t="str">
            <v>Kab. Banyuwangi</v>
          </cell>
          <cell r="O105">
            <v>3</v>
          </cell>
          <cell r="P105">
            <v>410000</v>
          </cell>
          <cell r="Q105">
            <v>2</v>
          </cell>
          <cell r="R105">
            <v>199200</v>
          </cell>
          <cell r="S105">
            <v>0</v>
          </cell>
          <cell r="T105">
            <v>2629000</v>
          </cell>
          <cell r="U105">
            <v>388000</v>
          </cell>
          <cell r="V105">
            <v>512000</v>
          </cell>
          <cell r="W105">
            <v>0</v>
          </cell>
          <cell r="X105">
            <v>3529000</v>
          </cell>
          <cell r="Y105">
            <v>5157400</v>
          </cell>
          <cell r="Z105" t="str">
            <v>19 Agustus 2018</v>
          </cell>
          <cell r="AA105" t="str">
            <v>21 Agustus 2018</v>
          </cell>
          <cell r="AB105">
            <v>1230000</v>
          </cell>
          <cell r="AC105">
            <v>398400</v>
          </cell>
          <cell r="AD105" t="str">
            <v>B-31035/DJ/Dt.II.II/07/2018</v>
          </cell>
          <cell r="AE105">
            <v>43312</v>
          </cell>
          <cell r="AF105">
            <v>6132000</v>
          </cell>
          <cell r="AG105">
            <v>974600</v>
          </cell>
          <cell r="AH105">
            <v>0</v>
          </cell>
        </row>
        <row r="106">
          <cell r="C106" t="str">
            <v>2ai</v>
          </cell>
          <cell r="D106">
            <v>149</v>
          </cell>
          <cell r="E106">
            <v>34</v>
          </cell>
          <cell r="F106" t="str">
            <v>SUNARTO</v>
          </cell>
          <cell r="G106" t="str">
            <v>196806282003121001</v>
          </cell>
          <cell r="H106" t="str">
            <v>III/c</v>
          </cell>
          <cell r="I106">
            <v>0</v>
          </cell>
          <cell r="J106" t="str">
            <v>Penyusun Bahan Pendaftaran/Pembatalan Haji pada Seksi Pembatalan Haji Subdit Pendaftaran dan Pembatalan Haji Reguler Direktorat Pelayanan Haji Dalam Negeri</v>
          </cell>
          <cell r="K106">
            <v>0</v>
          </cell>
          <cell r="L106" t="str">
            <v>34</v>
          </cell>
          <cell r="M106" t="str">
            <v>Bandung</v>
          </cell>
          <cell r="N106" t="str">
            <v>Bandung</v>
          </cell>
          <cell r="O106">
            <v>3</v>
          </cell>
          <cell r="P106">
            <v>430000</v>
          </cell>
          <cell r="Q106">
            <v>2</v>
          </cell>
          <cell r="R106">
            <v>400000</v>
          </cell>
          <cell r="S106">
            <v>0</v>
          </cell>
          <cell r="T106">
            <v>0</v>
          </cell>
          <cell r="U106">
            <v>300000</v>
          </cell>
          <cell r="V106">
            <v>300000</v>
          </cell>
          <cell r="W106">
            <v>0</v>
          </cell>
          <cell r="X106">
            <v>600000</v>
          </cell>
          <cell r="Y106">
            <v>2690000</v>
          </cell>
          <cell r="Z106" t="str">
            <v>30 Agustus 2018</v>
          </cell>
          <cell r="AA106" t="str">
            <v>1 September 2018</v>
          </cell>
          <cell r="AB106">
            <v>1290000</v>
          </cell>
          <cell r="AC106">
            <v>800000</v>
          </cell>
          <cell r="AD106" t="str">
            <v>B-31001/DJ/Dt.II.II/08/2018</v>
          </cell>
          <cell r="AE106">
            <v>43343</v>
          </cell>
          <cell r="AF106">
            <v>3030000</v>
          </cell>
          <cell r="AG106">
            <v>340000</v>
          </cell>
          <cell r="AH106">
            <v>0</v>
          </cell>
        </row>
        <row r="107">
          <cell r="C107" t="str">
            <v>2aj</v>
          </cell>
          <cell r="D107">
            <v>291</v>
          </cell>
          <cell r="E107">
            <v>35</v>
          </cell>
          <cell r="F107" t="str">
            <v>Areka Hundana</v>
          </cell>
          <cell r="G107" t="str">
            <v>-</v>
          </cell>
          <cell r="H107" t="str">
            <v>-</v>
          </cell>
          <cell r="I107">
            <v>0</v>
          </cell>
          <cell r="J107" t="str">
            <v>Tenaga Honorer pada Subdit Pendaftaran dan Pembatalan Haji Reguler</v>
          </cell>
          <cell r="K107">
            <v>0</v>
          </cell>
          <cell r="L107" t="str">
            <v>35</v>
          </cell>
          <cell r="M107" t="str">
            <v>Bandung</v>
          </cell>
          <cell r="N107" t="str">
            <v>Bandung</v>
          </cell>
          <cell r="O107">
            <v>3</v>
          </cell>
          <cell r="P107">
            <v>430000</v>
          </cell>
          <cell r="Q107">
            <v>2</v>
          </cell>
          <cell r="R107">
            <v>400000</v>
          </cell>
          <cell r="S107">
            <v>0</v>
          </cell>
          <cell r="T107">
            <v>0</v>
          </cell>
          <cell r="U107">
            <v>300000</v>
          </cell>
          <cell r="V107">
            <v>300000</v>
          </cell>
          <cell r="W107">
            <v>0</v>
          </cell>
          <cell r="X107">
            <v>600000</v>
          </cell>
          <cell r="Y107">
            <v>2690000</v>
          </cell>
          <cell r="Z107" t="str">
            <v>30 Agustus 2018</v>
          </cell>
          <cell r="AA107" t="str">
            <v>1 September 2018</v>
          </cell>
          <cell r="AB107">
            <v>1290000</v>
          </cell>
          <cell r="AC107">
            <v>800000</v>
          </cell>
          <cell r="AD107" t="str">
            <v>B-31002/DJ/Dt.II.II/08/2018</v>
          </cell>
          <cell r="AE107">
            <v>43343</v>
          </cell>
          <cell r="AF107">
            <v>3030000</v>
          </cell>
          <cell r="AG107">
            <v>340000</v>
          </cell>
          <cell r="AI107">
            <v>0</v>
          </cell>
        </row>
        <row r="108">
          <cell r="C108" t="str">
            <v>2ak</v>
          </cell>
          <cell r="D108">
            <v>81</v>
          </cell>
          <cell r="E108">
            <v>36</v>
          </cell>
          <cell r="F108" t="str">
            <v>M. SYARIF</v>
          </cell>
          <cell r="G108" t="str">
            <v>197403282002121002</v>
          </cell>
          <cell r="H108" t="str">
            <v>III/d</v>
          </cell>
          <cell r="I108">
            <v>0</v>
          </cell>
          <cell r="J108" t="str">
            <v>Kasi Pembatalan Haji pada Subdit Pendaftaran dan Pembatalan Haji Reguler Direktorat Pelayanan Haji Dalam Negeri</v>
          </cell>
          <cell r="K108">
            <v>0</v>
          </cell>
          <cell r="L108" t="str">
            <v>36</v>
          </cell>
          <cell r="M108" t="str">
            <v>Bandung</v>
          </cell>
          <cell r="N108" t="str">
            <v>Kab. Bandung</v>
          </cell>
          <cell r="O108">
            <v>3</v>
          </cell>
          <cell r="P108">
            <v>430000</v>
          </cell>
          <cell r="Q108">
            <v>2</v>
          </cell>
          <cell r="R108">
            <v>570000</v>
          </cell>
          <cell r="S108">
            <v>0</v>
          </cell>
          <cell r="T108">
            <v>600000</v>
          </cell>
          <cell r="U108">
            <v>0</v>
          </cell>
          <cell r="V108">
            <v>0</v>
          </cell>
          <cell r="W108">
            <v>0</v>
          </cell>
          <cell r="X108">
            <v>600000</v>
          </cell>
          <cell r="Y108">
            <v>3030000</v>
          </cell>
          <cell r="Z108" t="str">
            <v>28 September 2018</v>
          </cell>
          <cell r="AA108" t="str">
            <v>30 September 2018</v>
          </cell>
          <cell r="AB108">
            <v>1290000</v>
          </cell>
          <cell r="AC108">
            <v>1140000</v>
          </cell>
          <cell r="AD108" t="str">
            <v>B-31038/DJ/Dt.II.II/07/2018</v>
          </cell>
          <cell r="AE108">
            <v>43312</v>
          </cell>
          <cell r="AF108">
            <v>3030000</v>
          </cell>
          <cell r="AG108">
            <v>0</v>
          </cell>
        </row>
        <row r="109">
          <cell r="C109" t="str">
            <v>2al</v>
          </cell>
          <cell r="D109">
            <v>287</v>
          </cell>
          <cell r="E109">
            <v>37</v>
          </cell>
          <cell r="F109" t="str">
            <v>Nurtiwi Yatiningsih</v>
          </cell>
          <cell r="G109" t="str">
            <v>-</v>
          </cell>
          <cell r="H109" t="str">
            <v>-</v>
          </cell>
          <cell r="I109">
            <v>0</v>
          </cell>
          <cell r="J109" t="str">
            <v>Tenaga Honorer pada Subdit Pendaftaran dan Pembatalan Haji Reguler</v>
          </cell>
          <cell r="K109">
            <v>0</v>
          </cell>
          <cell r="L109" t="str">
            <v>37</v>
          </cell>
          <cell r="M109" t="str">
            <v>PangkalPinang</v>
          </cell>
          <cell r="N109" t="str">
            <v>Kota Pangkal Pinang</v>
          </cell>
          <cell r="O109">
            <v>3</v>
          </cell>
          <cell r="P109">
            <v>410000</v>
          </cell>
          <cell r="Q109">
            <v>2</v>
          </cell>
          <cell r="R109">
            <v>679000</v>
          </cell>
          <cell r="S109">
            <v>0</v>
          </cell>
          <cell r="T109">
            <v>2082300</v>
          </cell>
          <cell r="U109">
            <v>180000</v>
          </cell>
          <cell r="V109">
            <v>512000</v>
          </cell>
          <cell r="W109">
            <v>0</v>
          </cell>
          <cell r="X109">
            <v>2774300</v>
          </cell>
          <cell r="Y109">
            <v>5362300</v>
          </cell>
          <cell r="Z109" t="str">
            <v>03 September 2018</v>
          </cell>
          <cell r="AA109" t="str">
            <v>05 September 2018</v>
          </cell>
          <cell r="AB109">
            <v>1230000</v>
          </cell>
          <cell r="AC109">
            <v>1244000</v>
          </cell>
          <cell r="AD109" t="str">
            <v>B-31003/DJ/Dt.II.II/08/2018</v>
          </cell>
          <cell r="AE109">
            <v>43343</v>
          </cell>
          <cell r="AF109">
            <v>5248300</v>
          </cell>
          <cell r="AG109">
            <v>-114000</v>
          </cell>
          <cell r="AH109">
            <v>56700</v>
          </cell>
        </row>
        <row r="110">
          <cell r="C110" t="str">
            <v>2am</v>
          </cell>
          <cell r="D110">
            <v>81</v>
          </cell>
          <cell r="E110">
            <v>38</v>
          </cell>
          <cell r="F110" t="str">
            <v>M. SYARIF</v>
          </cell>
          <cell r="G110" t="str">
            <v>197403282002121002</v>
          </cell>
          <cell r="H110" t="str">
            <v>III/d</v>
          </cell>
          <cell r="I110">
            <v>0</v>
          </cell>
          <cell r="J110" t="str">
            <v>Kasi Pembatalan Haji pada Subdit Pendaftaran dan Pembatalan Haji Reguler Direktorat Pelayanan Haji Dalam Negeri</v>
          </cell>
          <cell r="K110">
            <v>0</v>
          </cell>
          <cell r="L110" t="str">
            <v>38</v>
          </cell>
          <cell r="M110" t="str">
            <v>Bengkulu</v>
          </cell>
          <cell r="N110" t="str">
            <v>Bengkulu</v>
          </cell>
          <cell r="O110">
            <v>2</v>
          </cell>
          <cell r="P110">
            <v>380000</v>
          </cell>
          <cell r="Q110">
            <v>1</v>
          </cell>
          <cell r="R110">
            <v>350000</v>
          </cell>
          <cell r="S110">
            <v>0</v>
          </cell>
          <cell r="T110">
            <v>2600200</v>
          </cell>
          <cell r="U110">
            <v>218000</v>
          </cell>
          <cell r="V110">
            <v>512000</v>
          </cell>
          <cell r="W110">
            <v>0</v>
          </cell>
          <cell r="X110">
            <v>3330200</v>
          </cell>
          <cell r="Y110">
            <v>4440200</v>
          </cell>
          <cell r="Z110" t="str">
            <v>05 September 2018</v>
          </cell>
          <cell r="AA110" t="str">
            <v>06 September 2018</v>
          </cell>
          <cell r="AB110">
            <v>760000</v>
          </cell>
          <cell r="AC110">
            <v>350000</v>
          </cell>
          <cell r="AD110" t="str">
            <v>B-05001/DJ/Dt.II.II/09/2018</v>
          </cell>
          <cell r="AE110">
            <v>43348</v>
          </cell>
          <cell r="AF110">
            <v>5635000</v>
          </cell>
          <cell r="AG110">
            <v>1194800</v>
          </cell>
          <cell r="AH110">
            <v>5200</v>
          </cell>
        </row>
        <row r="111">
          <cell r="C111" t="str">
            <v>2an</v>
          </cell>
          <cell r="D111">
            <v>149</v>
          </cell>
          <cell r="E111">
            <v>39</v>
          </cell>
          <cell r="F111" t="str">
            <v>SUNARTO</v>
          </cell>
          <cell r="G111" t="str">
            <v>196806282003121001</v>
          </cell>
          <cell r="H111" t="str">
            <v>III/c</v>
          </cell>
          <cell r="I111">
            <v>0</v>
          </cell>
          <cell r="J111" t="str">
            <v>Penyusun Bahan Pendaftaran/Pembatalan Haji pada Seksi Pembatalan Haji Subdit Pendaftaran dan Pembatalan Haji Reguler Direktorat Pelayanan Haji Dalam Negeri</v>
          </cell>
          <cell r="K111">
            <v>0</v>
          </cell>
          <cell r="L111" t="str">
            <v>39</v>
          </cell>
          <cell r="M111" t="str">
            <v>Bengkulu</v>
          </cell>
          <cell r="N111" t="str">
            <v>Bengkulu</v>
          </cell>
          <cell r="O111">
            <v>3</v>
          </cell>
          <cell r="P111">
            <v>380000</v>
          </cell>
          <cell r="Q111">
            <v>2</v>
          </cell>
          <cell r="R111">
            <v>450000</v>
          </cell>
          <cell r="S111">
            <v>0</v>
          </cell>
          <cell r="T111">
            <v>2820200</v>
          </cell>
          <cell r="U111">
            <v>18800</v>
          </cell>
          <cell r="V111">
            <v>512000</v>
          </cell>
          <cell r="W111">
            <v>0</v>
          </cell>
          <cell r="X111">
            <v>3351000</v>
          </cell>
          <cell r="Y111">
            <v>5391000</v>
          </cell>
          <cell r="Z111" t="str">
            <v>05 September 2018</v>
          </cell>
          <cell r="AA111" t="str">
            <v>07 September 2018</v>
          </cell>
          <cell r="AB111">
            <v>1140000</v>
          </cell>
          <cell r="AC111">
            <v>1144000</v>
          </cell>
          <cell r="AD111" t="str">
            <v>B-05001/DJ/Dt.II.II/09/2018</v>
          </cell>
          <cell r="AE111">
            <v>43348</v>
          </cell>
          <cell r="AF111">
            <v>5635000</v>
          </cell>
          <cell r="AG111">
            <v>244000</v>
          </cell>
          <cell r="AH111">
            <v>0</v>
          </cell>
          <cell r="AI111">
            <v>199200</v>
          </cell>
          <cell r="AJ111">
            <v>1144000</v>
          </cell>
          <cell r="AK111">
            <v>244000</v>
          </cell>
        </row>
        <row r="112">
          <cell r="C112" t="str">
            <v>2ao</v>
          </cell>
          <cell r="D112">
            <v>290</v>
          </cell>
          <cell r="E112">
            <v>40</v>
          </cell>
          <cell r="F112" t="str">
            <v>M. Panji Pratama</v>
          </cell>
          <cell r="G112" t="str">
            <v>-</v>
          </cell>
          <cell r="H112" t="str">
            <v>-</v>
          </cell>
          <cell r="I112">
            <v>0</v>
          </cell>
          <cell r="J112" t="str">
            <v>Tenaga Honorer pada Subdit Pendaftaran dan Pembatalan Haji Reguler</v>
          </cell>
          <cell r="K112">
            <v>0</v>
          </cell>
          <cell r="L112" t="str">
            <v>40</v>
          </cell>
          <cell r="M112" t="str">
            <v>Bandung</v>
          </cell>
          <cell r="N112" t="str">
            <v>Kab. Cirebon</v>
          </cell>
          <cell r="O112">
            <v>3</v>
          </cell>
          <cell r="P112">
            <v>430000</v>
          </cell>
          <cell r="Q112">
            <v>1</v>
          </cell>
          <cell r="R112">
            <v>171000</v>
          </cell>
          <cell r="S112">
            <v>450000</v>
          </cell>
          <cell r="T112">
            <v>700000</v>
          </cell>
          <cell r="U112">
            <v>0</v>
          </cell>
          <cell r="V112">
            <v>0</v>
          </cell>
          <cell r="W112">
            <v>0</v>
          </cell>
          <cell r="X112">
            <v>700000</v>
          </cell>
          <cell r="Y112">
            <v>2611000</v>
          </cell>
          <cell r="Z112" t="str">
            <v>13 September 2018</v>
          </cell>
          <cell r="AA112" t="str">
            <v>15 September 2018</v>
          </cell>
          <cell r="AB112">
            <v>1290000</v>
          </cell>
          <cell r="AC112">
            <v>171000</v>
          </cell>
          <cell r="AD112" t="str">
            <v>B-13001/DJ/Dt.II.II/09/2018</v>
          </cell>
          <cell r="AE112">
            <v>43356</v>
          </cell>
          <cell r="AF112">
            <v>3130000</v>
          </cell>
          <cell r="AG112">
            <v>519000</v>
          </cell>
          <cell r="AH112">
            <v>0</v>
          </cell>
        </row>
        <row r="113">
          <cell r="C113" t="str">
            <v>2ap</v>
          </cell>
          <cell r="D113">
            <v>149</v>
          </cell>
          <cell r="E113">
            <v>41</v>
          </cell>
          <cell r="F113" t="str">
            <v>SUNARTO</v>
          </cell>
          <cell r="G113" t="str">
            <v>196806282003121001</v>
          </cell>
          <cell r="H113" t="str">
            <v>III/c</v>
          </cell>
          <cell r="I113">
            <v>0</v>
          </cell>
          <cell r="J113" t="str">
            <v>Penyusun Bahan Pendaftaran/Pembatalan Haji pada Seksi Pembatalan Haji Subdit Pendaftaran dan Pembatalan Haji Reguler Direktorat Pelayanan Haji Dalam Negeri</v>
          </cell>
          <cell r="K113">
            <v>0</v>
          </cell>
          <cell r="L113" t="str">
            <v>41</v>
          </cell>
          <cell r="M113" t="str">
            <v>Surabaya</v>
          </cell>
          <cell r="N113" t="str">
            <v>Kab. Malang</v>
          </cell>
          <cell r="O113">
            <v>3</v>
          </cell>
          <cell r="P113">
            <v>410000</v>
          </cell>
          <cell r="Q113">
            <v>2</v>
          </cell>
          <cell r="R113">
            <v>602000</v>
          </cell>
          <cell r="S113">
            <v>0</v>
          </cell>
          <cell r="T113">
            <v>2655900</v>
          </cell>
          <cell r="U113">
            <v>0</v>
          </cell>
          <cell r="V113">
            <v>512000</v>
          </cell>
          <cell r="W113">
            <v>456000</v>
          </cell>
          <cell r="X113">
            <v>3623900</v>
          </cell>
          <cell r="Y113">
            <v>6057900</v>
          </cell>
          <cell r="Z113" t="str">
            <v>17 September 2018</v>
          </cell>
          <cell r="AA113" t="str">
            <v>19 September 2018</v>
          </cell>
          <cell r="AB113">
            <v>1230000</v>
          </cell>
          <cell r="AC113">
            <v>1204000</v>
          </cell>
          <cell r="AD113" t="str">
            <v>B-13002/DJ/Dt.II.II/09/2018</v>
          </cell>
          <cell r="AE113">
            <v>43356</v>
          </cell>
          <cell r="AF113">
            <v>6200000</v>
          </cell>
          <cell r="AG113">
            <v>142100</v>
          </cell>
          <cell r="AH113">
            <v>7900</v>
          </cell>
        </row>
        <row r="114">
          <cell r="C114" t="str">
            <v>2aq</v>
          </cell>
          <cell r="D114">
            <v>286</v>
          </cell>
          <cell r="E114">
            <v>42</v>
          </cell>
          <cell r="F114" t="str">
            <v>FAHRUL RIZKY</v>
          </cell>
          <cell r="G114" t="str">
            <v>-</v>
          </cell>
          <cell r="H114" t="str">
            <v>-</v>
          </cell>
          <cell r="I114">
            <v>0</v>
          </cell>
          <cell r="J114" t="str">
            <v>Tenaga Honorer pada Subdit Pendaftaran dan Pembatalan Haji Reguler</v>
          </cell>
          <cell r="K114">
            <v>0</v>
          </cell>
          <cell r="L114" t="str">
            <v>42</v>
          </cell>
          <cell r="M114" t="str">
            <v>Mamuju</v>
          </cell>
          <cell r="N114" t="str">
            <v>Kab. Mamuju</v>
          </cell>
          <cell r="O114">
            <v>3</v>
          </cell>
          <cell r="P114">
            <v>410000</v>
          </cell>
          <cell r="Q114">
            <v>2</v>
          </cell>
          <cell r="R114">
            <v>632500</v>
          </cell>
          <cell r="S114">
            <v>0</v>
          </cell>
          <cell r="T114">
            <v>4853300</v>
          </cell>
          <cell r="U114">
            <v>626000</v>
          </cell>
          <cell r="V114">
            <v>512000</v>
          </cell>
          <cell r="W114">
            <v>0</v>
          </cell>
          <cell r="X114">
            <v>5991300</v>
          </cell>
          <cell r="Y114">
            <v>8486300</v>
          </cell>
          <cell r="Z114" t="str">
            <v>17 September 2018</v>
          </cell>
          <cell r="AA114" t="str">
            <v>19 September 2018</v>
          </cell>
          <cell r="AB114">
            <v>1230000</v>
          </cell>
          <cell r="AC114">
            <v>1265000</v>
          </cell>
          <cell r="AD114" t="str">
            <v>B-13003/DJ/Dt.II.II/09/2018</v>
          </cell>
          <cell r="AE114">
            <v>43356</v>
          </cell>
          <cell r="AF114">
            <v>8643000</v>
          </cell>
          <cell r="AG114">
            <v>156700</v>
          </cell>
        </row>
        <row r="115">
          <cell r="C115" t="str">
            <v>2ar</v>
          </cell>
          <cell r="D115">
            <v>33</v>
          </cell>
          <cell r="E115">
            <v>43</v>
          </cell>
          <cell r="F115" t="str">
            <v>MUKHAMMAD KHANIF</v>
          </cell>
          <cell r="G115" t="str">
            <v>196608302003121001</v>
          </cell>
          <cell r="H115" t="str">
            <v>IV/a</v>
          </cell>
          <cell r="I115">
            <v>0</v>
          </cell>
          <cell r="J115" t="str">
            <v>Kasubdit Pendaftaran dan Pembatalan Haji Reguler pada Direktorat Pelayanan Haji Dalam Negeri</v>
          </cell>
          <cell r="K115">
            <v>0</v>
          </cell>
          <cell r="L115" t="str">
            <v>43</v>
          </cell>
          <cell r="M115" t="str">
            <v>Serang</v>
          </cell>
          <cell r="N115" t="str">
            <v>Kab. Tangerang</v>
          </cell>
          <cell r="O115">
            <v>2</v>
          </cell>
          <cell r="P115">
            <v>370000</v>
          </cell>
          <cell r="Q115">
            <v>1</v>
          </cell>
          <cell r="R115">
            <v>300000</v>
          </cell>
          <cell r="S115">
            <v>0</v>
          </cell>
          <cell r="T115">
            <v>500000</v>
          </cell>
          <cell r="U115">
            <v>0</v>
          </cell>
          <cell r="V115">
            <v>0</v>
          </cell>
          <cell r="W115">
            <v>0</v>
          </cell>
          <cell r="X115">
            <v>500000</v>
          </cell>
          <cell r="Y115">
            <v>1540000</v>
          </cell>
          <cell r="Z115" t="str">
            <v>30 Desember 2018</v>
          </cell>
          <cell r="AA115" t="str">
            <v>31 Desember 2018</v>
          </cell>
          <cell r="AB115">
            <v>740000</v>
          </cell>
          <cell r="AC115">
            <v>300000</v>
          </cell>
          <cell r="AD115" t="str">
            <v>B-26033/DJ/Dt.II.II/12/2018</v>
          </cell>
          <cell r="AE115">
            <v>43460</v>
          </cell>
          <cell r="AF115">
            <v>3610000</v>
          </cell>
          <cell r="AG115">
            <v>2070000</v>
          </cell>
          <cell r="AH115">
            <v>-200000</v>
          </cell>
          <cell r="AI115">
            <v>0</v>
          </cell>
        </row>
        <row r="116">
          <cell r="C116" t="str">
            <v>2as</v>
          </cell>
          <cell r="D116">
            <v>149</v>
          </cell>
          <cell r="E116">
            <v>44</v>
          </cell>
          <cell r="F116" t="str">
            <v>SUNARTO</v>
          </cell>
          <cell r="G116" t="str">
            <v>196806282003121001</v>
          </cell>
          <cell r="H116" t="str">
            <v>III/c</v>
          </cell>
          <cell r="I116">
            <v>0</v>
          </cell>
          <cell r="J116" t="str">
            <v>Penyusun Bahan Pendaftaran/Pembatalan Haji pada Seksi Pembatalan Haji Subdit Pendaftaran dan Pembatalan Haji Reguler Direktorat Pelayanan Haji Dalam Negeri</v>
          </cell>
          <cell r="K116">
            <v>0</v>
          </cell>
          <cell r="L116" t="str">
            <v>44</v>
          </cell>
          <cell r="M116" t="str">
            <v>Yogyakarta</v>
          </cell>
          <cell r="N116" t="str">
            <v>Yogyakarta</v>
          </cell>
          <cell r="O116">
            <v>3</v>
          </cell>
          <cell r="P116">
            <v>420000</v>
          </cell>
          <cell r="Q116">
            <v>2</v>
          </cell>
          <cell r="R116">
            <v>845000</v>
          </cell>
          <cell r="S116">
            <v>0</v>
          </cell>
          <cell r="T116">
            <v>2340600</v>
          </cell>
          <cell r="U116">
            <v>163400</v>
          </cell>
          <cell r="V116">
            <v>512000</v>
          </cell>
          <cell r="W116">
            <v>0</v>
          </cell>
          <cell r="X116">
            <v>3016000</v>
          </cell>
          <cell r="Y116">
            <v>5966000</v>
          </cell>
          <cell r="Z116" t="str">
            <v>13 Desember 2018</v>
          </cell>
          <cell r="AA116" t="str">
            <v>15 Desember 2018</v>
          </cell>
          <cell r="AB116">
            <v>1260000</v>
          </cell>
          <cell r="AC116">
            <v>1690000</v>
          </cell>
          <cell r="AD116" t="str">
            <v>B-10002/DJ/Dt.II.II/12/c2018</v>
          </cell>
          <cell r="AE116">
            <v>43444</v>
          </cell>
          <cell r="AF116">
            <v>5966000</v>
          </cell>
          <cell r="AG116">
            <v>0</v>
          </cell>
        </row>
        <row r="117">
          <cell r="C117" t="str">
            <v>2at</v>
          </cell>
          <cell r="D117">
            <v>81</v>
          </cell>
          <cell r="E117">
            <v>45</v>
          </cell>
          <cell r="F117" t="str">
            <v>M. SYARIF</v>
          </cell>
          <cell r="G117" t="str">
            <v>197403282002121002</v>
          </cell>
          <cell r="H117" t="str">
            <v>III/d</v>
          </cell>
          <cell r="I117">
            <v>0</v>
          </cell>
          <cell r="J117" t="str">
            <v>Kasi Pembatalan Haji pada Subdit Pendaftaran dan Pembatalan Haji Reguler Direktorat Pelayanan Haji Dalam Negeri</v>
          </cell>
          <cell r="K117">
            <v>0</v>
          </cell>
          <cell r="L117" t="str">
            <v>45</v>
          </cell>
          <cell r="M117" t="str">
            <v>Serang</v>
          </cell>
          <cell r="N117" t="str">
            <v>Kota Tangerang</v>
          </cell>
          <cell r="O117">
            <v>3</v>
          </cell>
          <cell r="P117">
            <v>370000</v>
          </cell>
          <cell r="Q117">
            <v>2</v>
          </cell>
          <cell r="R117">
            <v>700220</v>
          </cell>
          <cell r="S117">
            <v>0</v>
          </cell>
          <cell r="T117">
            <v>500000</v>
          </cell>
          <cell r="U117">
            <v>0</v>
          </cell>
          <cell r="V117">
            <v>0</v>
          </cell>
          <cell r="W117">
            <v>0</v>
          </cell>
          <cell r="X117">
            <v>500000</v>
          </cell>
          <cell r="Y117">
            <v>3010440</v>
          </cell>
          <cell r="Z117" t="str">
            <v>20 Desember 2018</v>
          </cell>
          <cell r="AA117" t="str">
            <v>22 Desember 2018</v>
          </cell>
          <cell r="AB117">
            <v>1110000</v>
          </cell>
          <cell r="AC117">
            <v>1400440</v>
          </cell>
          <cell r="AD117" t="str">
            <v>B-26034/DJ/Dt.II.II/12/2018</v>
          </cell>
          <cell r="AE117">
            <v>43460</v>
          </cell>
          <cell r="AF117">
            <v>3046000</v>
          </cell>
          <cell r="AG117">
            <v>35560</v>
          </cell>
          <cell r="AH117">
            <v>163661</v>
          </cell>
          <cell r="AI117">
            <v>199221</v>
          </cell>
          <cell r="AJ117">
            <v>779</v>
          </cell>
        </row>
        <row r="118">
          <cell r="C118" t="str">
            <v>2au</v>
          </cell>
          <cell r="D118">
            <v>149</v>
          </cell>
          <cell r="E118">
            <v>46</v>
          </cell>
          <cell r="F118" t="str">
            <v>SUNARTO</v>
          </cell>
          <cell r="G118" t="str">
            <v>196806282003121001</v>
          </cell>
          <cell r="H118" t="str">
            <v>III/c</v>
          </cell>
          <cell r="I118">
            <v>0</v>
          </cell>
          <cell r="J118" t="str">
            <v>Penyusun Bahan Pendaftaran/Pembatalan Haji pada Seksi Pembatalan Haji Subdit Pendaftaran dan Pembatalan Haji Reguler Direktorat Pelayanan Haji Dalam Negeri</v>
          </cell>
          <cell r="K118">
            <v>0</v>
          </cell>
          <cell r="L118" t="str">
            <v>46</v>
          </cell>
          <cell r="M118" t="str">
            <v>Bandung</v>
          </cell>
          <cell r="N118" t="str">
            <v>Bandung</v>
          </cell>
          <cell r="O118">
            <v>3</v>
          </cell>
          <cell r="P118">
            <v>430000</v>
          </cell>
          <cell r="Q118">
            <v>2</v>
          </cell>
          <cell r="R118">
            <v>570000</v>
          </cell>
          <cell r="S118">
            <v>0</v>
          </cell>
          <cell r="T118">
            <v>600000</v>
          </cell>
          <cell r="U118">
            <v>0</v>
          </cell>
          <cell r="V118">
            <v>0</v>
          </cell>
          <cell r="W118">
            <v>0</v>
          </cell>
          <cell r="X118">
            <v>600000</v>
          </cell>
          <cell r="Y118">
            <v>3030000</v>
          </cell>
          <cell r="Z118" t="str">
            <v>19 Desember 2018</v>
          </cell>
          <cell r="AA118" t="str">
            <v>21 Desember 2018</v>
          </cell>
          <cell r="AB118">
            <v>1290000</v>
          </cell>
          <cell r="AC118">
            <v>1140000</v>
          </cell>
          <cell r="AD118" t="str">
            <v>B-13005/DJ/Dt.II.II/12/2018</v>
          </cell>
          <cell r="AE118">
            <v>43447</v>
          </cell>
          <cell r="AF118">
            <v>3030000</v>
          </cell>
          <cell r="AG118">
            <v>0</v>
          </cell>
          <cell r="AI118">
            <v>0</v>
          </cell>
        </row>
        <row r="119">
          <cell r="C119" t="str">
            <v>2av</v>
          </cell>
          <cell r="D119">
            <v>237</v>
          </cell>
          <cell r="E119">
            <v>47</v>
          </cell>
          <cell r="F119" t="str">
            <v>AMIR HAMZAH</v>
          </cell>
          <cell r="G119" t="str">
            <v>198503272011011010</v>
          </cell>
          <cell r="H119" t="str">
            <v>III/b</v>
          </cell>
          <cell r="I119">
            <v>0</v>
          </cell>
          <cell r="J119" t="str">
            <v>Penyusun Bahan Pendaftaran/Pembatalan Haji  pada Seksi Pendaftaran dan Pelunasan Haji Subdit Pendaftaran dan Pembatalan Haji Reguler Direktorat Pelayanan Haji Dalam Negeri</v>
          </cell>
          <cell r="K119">
            <v>0</v>
          </cell>
          <cell r="L119" t="str">
            <v>47</v>
          </cell>
          <cell r="M119" t="str">
            <v>Bandung</v>
          </cell>
          <cell r="N119" t="str">
            <v>Bandung</v>
          </cell>
          <cell r="O119">
            <v>3</v>
          </cell>
          <cell r="P119">
            <v>430000</v>
          </cell>
          <cell r="Q119">
            <v>2</v>
          </cell>
          <cell r="R119">
            <v>570000</v>
          </cell>
          <cell r="S119">
            <v>0</v>
          </cell>
          <cell r="T119">
            <v>600000</v>
          </cell>
          <cell r="U119">
            <v>0</v>
          </cell>
          <cell r="V119">
            <v>0</v>
          </cell>
          <cell r="W119">
            <v>0</v>
          </cell>
          <cell r="X119">
            <v>600000</v>
          </cell>
          <cell r="Y119">
            <v>3030000</v>
          </cell>
          <cell r="Z119" t="str">
            <v>19 Desember 2018</v>
          </cell>
          <cell r="AA119" t="str">
            <v>21 Desember 2018</v>
          </cell>
          <cell r="AB119">
            <v>1290000</v>
          </cell>
          <cell r="AC119">
            <v>1140000</v>
          </cell>
          <cell r="AD119" t="str">
            <v>B-13005/DJ/Dt.II.II/12/2018</v>
          </cell>
          <cell r="AE119">
            <v>43447</v>
          </cell>
          <cell r="AF119">
            <v>3030000</v>
          </cell>
          <cell r="AG119">
            <v>0</v>
          </cell>
          <cell r="AI119">
            <v>0</v>
          </cell>
        </row>
        <row r="120">
          <cell r="C120" t="str">
            <v>2aw</v>
          </cell>
          <cell r="D120">
            <v>124</v>
          </cell>
          <cell r="E120">
            <v>48</v>
          </cell>
          <cell r="F120" t="str">
            <v>LIES WULANDARI PUJI LESTARI</v>
          </cell>
          <cell r="G120" t="str">
            <v>196208051987032003</v>
          </cell>
          <cell r="H120" t="str">
            <v>III/c</v>
          </cell>
          <cell r="I120">
            <v>0</v>
          </cell>
          <cell r="J120" t="str">
            <v>Penyusun Bahan Pendaftaran/Pembatalan Haji pada Seksi Pendaftaran dan Pelunasan Haji Subdit Pendaftaran dan Pembatalan Haji Reguler Direktorat Pelayanan Haji Dalam Negeri</v>
          </cell>
          <cell r="K120">
            <v>0</v>
          </cell>
          <cell r="L120" t="str">
            <v>48</v>
          </cell>
          <cell r="M120" t="str">
            <v>Bandung</v>
          </cell>
          <cell r="N120" t="str">
            <v>Bandung</v>
          </cell>
          <cell r="O120">
            <v>3</v>
          </cell>
          <cell r="P120">
            <v>430000</v>
          </cell>
          <cell r="Q120">
            <v>2</v>
          </cell>
          <cell r="R120">
            <v>570000</v>
          </cell>
          <cell r="S120">
            <v>0</v>
          </cell>
          <cell r="T120">
            <v>600000</v>
          </cell>
          <cell r="U120">
            <v>0</v>
          </cell>
          <cell r="V120">
            <v>0</v>
          </cell>
          <cell r="W120">
            <v>0</v>
          </cell>
          <cell r="X120">
            <v>600000</v>
          </cell>
          <cell r="Y120">
            <v>3030000</v>
          </cell>
          <cell r="Z120" t="str">
            <v>19 Desember 2018</v>
          </cell>
          <cell r="AA120" t="str">
            <v>21 Desember 2018</v>
          </cell>
          <cell r="AB120">
            <v>1290000</v>
          </cell>
          <cell r="AC120">
            <v>1140000</v>
          </cell>
          <cell r="AD120" t="str">
            <v>B-13005/DJ/Dt.II.II/12/2018</v>
          </cell>
          <cell r="AE120">
            <v>43447</v>
          </cell>
          <cell r="AF120">
            <v>3030000</v>
          </cell>
          <cell r="AG120">
            <v>0</v>
          </cell>
          <cell r="AI120">
            <v>0</v>
          </cell>
        </row>
        <row r="121">
          <cell r="C121" t="str">
            <v>2ax</v>
          </cell>
          <cell r="D121">
            <v>238</v>
          </cell>
          <cell r="E121">
            <v>49</v>
          </cell>
          <cell r="F121" t="str">
            <v>INA HERDANYA</v>
          </cell>
          <cell r="G121" t="str">
            <v>198508222011012017</v>
          </cell>
          <cell r="H121" t="str">
            <v>III/b</v>
          </cell>
          <cell r="I121">
            <v>0</v>
          </cell>
          <cell r="J121" t="str">
            <v>Penyusun Bahan Pendaftaran/Pembatalan Haji  pada Seksi Pembatalan Haji  Subdit Pendaftaran dan Pembatalan Haji Reguler Direktorat Pelayanan Haji Dalam Negeri</v>
          </cell>
          <cell r="K121">
            <v>0</v>
          </cell>
          <cell r="L121" t="str">
            <v>49</v>
          </cell>
          <cell r="M121" t="str">
            <v>Surabaya</v>
          </cell>
          <cell r="N121" t="str">
            <v>Surabaya</v>
          </cell>
          <cell r="O121">
            <v>3</v>
          </cell>
          <cell r="P121">
            <v>410000</v>
          </cell>
          <cell r="Q121">
            <v>2</v>
          </cell>
          <cell r="R121">
            <v>199200</v>
          </cell>
          <cell r="S121">
            <v>0</v>
          </cell>
          <cell r="T121">
            <v>2707768</v>
          </cell>
          <cell r="U121">
            <v>354232</v>
          </cell>
          <cell r="V121">
            <v>512000</v>
          </cell>
          <cell r="W121">
            <v>0</v>
          </cell>
          <cell r="X121">
            <v>3574000</v>
          </cell>
          <cell r="Y121">
            <v>5202400</v>
          </cell>
          <cell r="Z121" t="str">
            <v>21 Desember 2018</v>
          </cell>
          <cell r="AA121" t="str">
            <v>23 Desember 2018</v>
          </cell>
          <cell r="AB121">
            <v>1230000</v>
          </cell>
          <cell r="AC121">
            <v>398400</v>
          </cell>
          <cell r="AD121" t="str">
            <v>B-13003/DJ/Dt.II.II/12/2018</v>
          </cell>
          <cell r="AE121">
            <v>43447</v>
          </cell>
          <cell r="AF121">
            <v>6132000</v>
          </cell>
          <cell r="AG121">
            <v>929600</v>
          </cell>
          <cell r="AI121">
            <v>0</v>
          </cell>
        </row>
        <row r="122">
          <cell r="C122" t="str">
            <v>2ay</v>
          </cell>
          <cell r="D122">
            <v>287</v>
          </cell>
          <cell r="E122">
            <v>50</v>
          </cell>
          <cell r="F122" t="str">
            <v>Nurtiwi Yatiningsih</v>
          </cell>
          <cell r="G122" t="str">
            <v>-</v>
          </cell>
          <cell r="H122" t="str">
            <v>-</v>
          </cell>
          <cell r="I122">
            <v>0</v>
          </cell>
          <cell r="J122" t="str">
            <v>Tenaga Honorer pada Subdit Pendaftaran dan Pembatalan Haji Reguler</v>
          </cell>
          <cell r="K122">
            <v>0</v>
          </cell>
          <cell r="L122" t="str">
            <v>50</v>
          </cell>
          <cell r="M122" t="str">
            <v>Surabaya</v>
          </cell>
          <cell r="N122" t="str">
            <v>Surabaya</v>
          </cell>
          <cell r="O122">
            <v>3</v>
          </cell>
          <cell r="P122">
            <v>410000</v>
          </cell>
          <cell r="Q122">
            <v>2</v>
          </cell>
          <cell r="R122">
            <v>608000</v>
          </cell>
          <cell r="S122">
            <v>0</v>
          </cell>
          <cell r="T122">
            <v>2707768</v>
          </cell>
          <cell r="U122">
            <v>354232</v>
          </cell>
          <cell r="V122">
            <v>512000</v>
          </cell>
          <cell r="W122">
            <v>0</v>
          </cell>
          <cell r="X122">
            <v>3574000</v>
          </cell>
          <cell r="Y122">
            <v>6020000</v>
          </cell>
          <cell r="Z122" t="str">
            <v>21 Desember 2018</v>
          </cell>
          <cell r="AA122" t="str">
            <v>23 Desember 2018</v>
          </cell>
          <cell r="AB122">
            <v>1230000</v>
          </cell>
          <cell r="AC122">
            <v>1216000</v>
          </cell>
          <cell r="AD122" t="str">
            <v>B-13003/DJ/Dt.II.II/12/2018</v>
          </cell>
          <cell r="AE122">
            <v>43447</v>
          </cell>
          <cell r="AF122">
            <v>6132000</v>
          </cell>
          <cell r="AG122">
            <v>112000</v>
          </cell>
          <cell r="AI122">
            <v>0</v>
          </cell>
        </row>
        <row r="123">
          <cell r="C123" t="str">
            <v>2az</v>
          </cell>
          <cell r="D123">
            <v>0</v>
          </cell>
          <cell r="E123">
            <v>51</v>
          </cell>
          <cell r="F123" t="e">
            <v>#N/A</v>
          </cell>
          <cell r="G123" t="e">
            <v>#N/A</v>
          </cell>
          <cell r="H123" t="e">
            <v>#N/A</v>
          </cell>
          <cell r="I123">
            <v>0</v>
          </cell>
          <cell r="J123" t="e">
            <v>#N/A</v>
          </cell>
          <cell r="K123">
            <v>0</v>
          </cell>
          <cell r="L123" t="str">
            <v>51</v>
          </cell>
          <cell r="M123" t="str">
            <v>Padang</v>
          </cell>
          <cell r="N123">
            <v>0</v>
          </cell>
          <cell r="O123">
            <v>3</v>
          </cell>
          <cell r="P123">
            <v>380000</v>
          </cell>
          <cell r="Q123">
            <v>2</v>
          </cell>
          <cell r="R123">
            <v>650000</v>
          </cell>
          <cell r="S123">
            <v>0</v>
          </cell>
          <cell r="T123">
            <v>2952000</v>
          </cell>
          <cell r="U123">
            <v>380000</v>
          </cell>
          <cell r="V123">
            <v>512000</v>
          </cell>
          <cell r="W123">
            <v>0</v>
          </cell>
          <cell r="X123">
            <v>3844000</v>
          </cell>
          <cell r="Y123">
            <v>6284000</v>
          </cell>
          <cell r="Z123" t="str">
            <v xml:space="preserve">   November 2018</v>
          </cell>
          <cell r="AA123" t="str">
            <v>12 April 2018</v>
          </cell>
          <cell r="AB123">
            <v>1140000</v>
          </cell>
          <cell r="AC123">
            <v>1300000</v>
          </cell>
          <cell r="AE123">
            <v>0</v>
          </cell>
          <cell r="AF123">
            <v>0</v>
          </cell>
          <cell r="AG123">
            <v>-6284000</v>
          </cell>
          <cell r="AI123">
            <v>0</v>
          </cell>
        </row>
        <row r="124">
          <cell r="C124" t="str">
            <v>2bc</v>
          </cell>
          <cell r="D124">
            <v>0</v>
          </cell>
          <cell r="E124">
            <v>52</v>
          </cell>
          <cell r="F124" t="e">
            <v>#N/A</v>
          </cell>
          <cell r="G124" t="e">
            <v>#N/A</v>
          </cell>
          <cell r="H124" t="e">
            <v>#N/A</v>
          </cell>
          <cell r="I124">
            <v>0</v>
          </cell>
          <cell r="J124" t="e">
            <v>#N/A</v>
          </cell>
          <cell r="K124">
            <v>0</v>
          </cell>
          <cell r="L124" t="str">
            <v>52</v>
          </cell>
          <cell r="M124" t="str">
            <v>Medan</v>
          </cell>
          <cell r="N124">
            <v>0</v>
          </cell>
          <cell r="O124">
            <v>3</v>
          </cell>
          <cell r="P124">
            <v>370000</v>
          </cell>
          <cell r="Q124">
            <v>2</v>
          </cell>
          <cell r="R124">
            <v>530000</v>
          </cell>
          <cell r="S124">
            <v>0</v>
          </cell>
          <cell r="T124">
            <v>3808000</v>
          </cell>
          <cell r="U124">
            <v>464000</v>
          </cell>
          <cell r="V124">
            <v>512000</v>
          </cell>
          <cell r="W124">
            <v>0</v>
          </cell>
          <cell r="X124">
            <v>4784000</v>
          </cell>
          <cell r="Y124">
            <v>6954000</v>
          </cell>
          <cell r="Z124" t="str">
            <v xml:space="preserve">   November 2018</v>
          </cell>
          <cell r="AA124" t="str">
            <v>12 April 2018</v>
          </cell>
          <cell r="AB124">
            <v>1110000</v>
          </cell>
          <cell r="AC124">
            <v>1060000</v>
          </cell>
          <cell r="AE124">
            <v>0</v>
          </cell>
          <cell r="AF124">
            <v>0</v>
          </cell>
          <cell r="AG124">
            <v>-6954000</v>
          </cell>
          <cell r="AI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E125">
            <v>0</v>
          </cell>
          <cell r="AF125">
            <v>0</v>
          </cell>
          <cell r="AG125">
            <v>0</v>
          </cell>
        </row>
        <row r="126">
          <cell r="C126">
            <v>0</v>
          </cell>
          <cell r="D126">
            <v>0</v>
          </cell>
          <cell r="E126">
            <v>0</v>
          </cell>
          <cell r="F126">
            <v>0</v>
          </cell>
          <cell r="G126" t="str">
            <v>JUMLAH</v>
          </cell>
          <cell r="H126">
            <v>0</v>
          </cell>
          <cell r="I126">
            <v>0</v>
          </cell>
          <cell r="J126">
            <v>0</v>
          </cell>
          <cell r="K126">
            <v>0</v>
          </cell>
          <cell r="L126">
            <v>0</v>
          </cell>
          <cell r="M126">
            <v>0</v>
          </cell>
          <cell r="N126">
            <v>0</v>
          </cell>
          <cell r="O126">
            <v>0</v>
          </cell>
          <cell r="P126">
            <v>0</v>
          </cell>
          <cell r="Q126">
            <v>0</v>
          </cell>
          <cell r="R126">
            <v>25843736</v>
          </cell>
          <cell r="S126">
            <v>4692503</v>
          </cell>
          <cell r="T126">
            <v>83697784</v>
          </cell>
          <cell r="U126">
            <v>10202664</v>
          </cell>
          <cell r="V126">
            <v>17014000</v>
          </cell>
          <cell r="W126">
            <v>3066000</v>
          </cell>
          <cell r="X126">
            <v>105352448</v>
          </cell>
          <cell r="Y126">
            <v>205865981</v>
          </cell>
          <cell r="Z126">
            <v>0</v>
          </cell>
          <cell r="AA126">
            <v>0</v>
          </cell>
          <cell r="AB126">
            <v>58290000</v>
          </cell>
          <cell r="AC126">
            <v>43271030</v>
          </cell>
          <cell r="AE126">
            <v>0</v>
          </cell>
          <cell r="AF126">
            <v>0</v>
          </cell>
          <cell r="AG126">
            <v>0</v>
          </cell>
          <cell r="AI126">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E127">
            <v>0</v>
          </cell>
          <cell r="AF127">
            <v>0</v>
          </cell>
          <cell r="AG127">
            <v>0</v>
          </cell>
          <cell r="AH127">
            <v>13274700</v>
          </cell>
          <cell r="AI127">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34463019</v>
          </cell>
          <cell r="W128">
            <v>205865981</v>
          </cell>
          <cell r="X128">
            <v>34463019</v>
          </cell>
          <cell r="Y128">
            <v>205865981</v>
          </cell>
          <cell r="Z128">
            <v>240329000</v>
          </cell>
          <cell r="AA128">
            <v>0</v>
          </cell>
          <cell r="AB128">
            <v>0</v>
          </cell>
          <cell r="AC128">
            <v>0</v>
          </cell>
          <cell r="AE128">
            <v>0</v>
          </cell>
          <cell r="AF128">
            <v>0</v>
          </cell>
          <cell r="AG128">
            <v>0</v>
          </cell>
          <cell r="AI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205865981</v>
          </cell>
          <cell r="Y129">
            <v>162952141</v>
          </cell>
          <cell r="Z129">
            <v>0</v>
          </cell>
          <cell r="AA129">
            <v>0</v>
          </cell>
          <cell r="AB129">
            <v>0</v>
          </cell>
          <cell r="AC129">
            <v>0</v>
          </cell>
          <cell r="AE129">
            <v>0</v>
          </cell>
          <cell r="AF129">
            <v>0</v>
          </cell>
          <cell r="AG129">
            <v>0</v>
          </cell>
          <cell r="AI129">
            <v>0</v>
          </cell>
        </row>
        <row r="130">
          <cell r="C130" t="str">
            <v>4b</v>
          </cell>
          <cell r="D130">
            <v>183</v>
          </cell>
          <cell r="E130">
            <v>2</v>
          </cell>
          <cell r="F130" t="str">
            <v>H. FADIL AZMI NASUTION, SE,. M.Si</v>
          </cell>
          <cell r="G130" t="str">
            <v>197511062009011006</v>
          </cell>
          <cell r="H130" t="str">
            <v>III/c</v>
          </cell>
          <cell r="I130">
            <v>0</v>
          </cell>
          <cell r="J130" t="str">
            <v>Perencana Muda pada Subbag Perencanaan dan Anggaran Bagian Perencanaan dan Hubungan Masyarakat Sekretariat Ditjen PHU</v>
          </cell>
          <cell r="K130">
            <v>0</v>
          </cell>
          <cell r="L130" t="str">
            <v>02</v>
          </cell>
          <cell r="M130" t="str">
            <v>Yogyakarta</v>
          </cell>
          <cell r="N130">
            <v>0</v>
          </cell>
          <cell r="O130">
            <v>3</v>
          </cell>
          <cell r="P130">
            <v>420000</v>
          </cell>
          <cell r="Q130">
            <v>2</v>
          </cell>
          <cell r="R130">
            <v>788000</v>
          </cell>
          <cell r="S130">
            <v>0</v>
          </cell>
          <cell r="T130">
            <v>2268000</v>
          </cell>
          <cell r="U130">
            <v>236000</v>
          </cell>
          <cell r="V130">
            <v>426000</v>
          </cell>
          <cell r="W130">
            <v>0</v>
          </cell>
          <cell r="X130">
            <v>2930000</v>
          </cell>
          <cell r="Y130">
            <v>5766000</v>
          </cell>
          <cell r="Z130">
            <v>0</v>
          </cell>
          <cell r="AA130">
            <v>0</v>
          </cell>
          <cell r="AB130">
            <v>1260000</v>
          </cell>
          <cell r="AC130">
            <v>1576000</v>
          </cell>
          <cell r="AE130">
            <v>0</v>
          </cell>
          <cell r="AF130">
            <v>5766000</v>
          </cell>
          <cell r="AG130">
            <v>0</v>
          </cell>
        </row>
        <row r="131">
          <cell r="C131" t="str">
            <v>4f</v>
          </cell>
          <cell r="D131">
            <v>232</v>
          </cell>
          <cell r="E131">
            <v>6</v>
          </cell>
          <cell r="F131" t="str">
            <v>Hj. NILA ADITYA DEVI, S.Kom.I</v>
          </cell>
          <cell r="G131" t="str">
            <v>198707182011012015</v>
          </cell>
          <cell r="H131" t="str">
            <v>III/b</v>
          </cell>
          <cell r="I131">
            <v>0</v>
          </cell>
          <cell r="J131" t="str">
            <v>Penyusun Standar Pelayanan  pada Seksi Perizinan Penyelenggaraan Perjalanan Ibadah Umroh Subdit Perizinan, Akreditasi dan Bina PPIU  Direktorat Bina Umroh dan Haji Khusus</v>
          </cell>
          <cell r="K131">
            <v>0</v>
          </cell>
          <cell r="L131" t="str">
            <v>06</v>
          </cell>
          <cell r="M131" t="str">
            <v>Kab. Cimahi</v>
          </cell>
          <cell r="N131">
            <v>0</v>
          </cell>
          <cell r="O131">
            <v>3</v>
          </cell>
          <cell r="P131">
            <v>430000</v>
          </cell>
          <cell r="Q131">
            <v>2</v>
          </cell>
          <cell r="R131">
            <v>450000</v>
          </cell>
          <cell r="S131">
            <v>0</v>
          </cell>
          <cell r="T131">
            <v>0</v>
          </cell>
          <cell r="U131">
            <v>600000</v>
          </cell>
          <cell r="V131">
            <v>0</v>
          </cell>
          <cell r="W131">
            <v>0</v>
          </cell>
          <cell r="X131">
            <v>600000</v>
          </cell>
          <cell r="Y131">
            <v>2790000</v>
          </cell>
          <cell r="Z131">
            <v>0</v>
          </cell>
          <cell r="AA131">
            <v>0</v>
          </cell>
          <cell r="AB131">
            <v>1290000</v>
          </cell>
          <cell r="AC131">
            <v>900000</v>
          </cell>
          <cell r="AE131">
            <v>0</v>
          </cell>
          <cell r="AF131">
            <v>0</v>
          </cell>
          <cell r="AG131">
            <v>-2790000</v>
          </cell>
        </row>
        <row r="132">
          <cell r="C132" t="str">
            <v>4h</v>
          </cell>
          <cell r="D132">
            <v>104</v>
          </cell>
          <cell r="E132">
            <v>8</v>
          </cell>
          <cell r="F132" t="str">
            <v>H. DINCE ALI IRIANTO, SE</v>
          </cell>
          <cell r="G132" t="str">
            <v>197605122003121001</v>
          </cell>
          <cell r="H132" t="str">
            <v>III/d</v>
          </cell>
          <cell r="I132">
            <v>0</v>
          </cell>
          <cell r="J132" t="str">
            <v>Verifikator Keuangan Seksi Administrasi, Akuntansi dan Pelaporan  pada Seksi Pemantauan dan Pengawasan Ibadah Haji Khusus Subdit Pemantauan dan Pengawasan Ibadah Umroh dan Ibadah haji Khusus  Direktorat Bina Umroh dan Haji Khusus</v>
          </cell>
          <cell r="K132">
            <v>0</v>
          </cell>
          <cell r="L132" t="str">
            <v>08</v>
          </cell>
          <cell r="M132" t="str">
            <v>Kab. Bogor</v>
          </cell>
          <cell r="N132">
            <v>0</v>
          </cell>
          <cell r="O132">
            <v>2</v>
          </cell>
          <cell r="P132">
            <v>430000</v>
          </cell>
          <cell r="Q132">
            <v>1</v>
          </cell>
          <cell r="R132">
            <v>654499</v>
          </cell>
          <cell r="S132">
            <v>0</v>
          </cell>
          <cell r="T132">
            <v>0</v>
          </cell>
          <cell r="U132">
            <v>400000</v>
          </cell>
          <cell r="V132">
            <v>0</v>
          </cell>
          <cell r="W132">
            <v>0</v>
          </cell>
          <cell r="X132">
            <v>400000</v>
          </cell>
          <cell r="Y132">
            <v>1914499</v>
          </cell>
          <cell r="Z132">
            <v>0</v>
          </cell>
          <cell r="AA132">
            <v>0</v>
          </cell>
          <cell r="AB132">
            <v>860000</v>
          </cell>
          <cell r="AC132">
            <v>654499</v>
          </cell>
          <cell r="AE132">
            <v>0</v>
          </cell>
          <cell r="AF132">
            <v>0</v>
          </cell>
          <cell r="AG132">
            <v>-1914499</v>
          </cell>
        </row>
        <row r="133">
          <cell r="C133" t="str">
            <v>4l</v>
          </cell>
          <cell r="D133">
            <v>233</v>
          </cell>
          <cell r="E133">
            <v>12</v>
          </cell>
          <cell r="F133" t="str">
            <v>H. ZAKARIA ANSHORI, S.Ag</v>
          </cell>
          <cell r="G133" t="str">
            <v>197508192011011001</v>
          </cell>
          <cell r="H133" t="str">
            <v>III/b</v>
          </cell>
          <cell r="I133">
            <v>0</v>
          </cell>
          <cell r="J133" t="str">
            <v>Kasi Bina Penyelenggaraan Perjalanan Ibadah Umrah pada Subdit Perizinan, Akreditasi dan Bina Penyelenggaraan Perjalanan Ibadah Umrah Direktorat Bina Umrah dan Haji Khusus</v>
          </cell>
          <cell r="K133">
            <v>0</v>
          </cell>
          <cell r="L133" t="str">
            <v>12</v>
          </cell>
          <cell r="M133" t="str">
            <v>Kota Bekasi</v>
          </cell>
          <cell r="N133">
            <v>0</v>
          </cell>
          <cell r="O133">
            <v>2</v>
          </cell>
          <cell r="P133">
            <v>430000</v>
          </cell>
          <cell r="Q133">
            <v>1</v>
          </cell>
          <cell r="R133">
            <v>168000</v>
          </cell>
          <cell r="S133">
            <v>0</v>
          </cell>
          <cell r="T133">
            <v>0</v>
          </cell>
          <cell r="U133">
            <v>500000</v>
          </cell>
          <cell r="V133">
            <v>0</v>
          </cell>
          <cell r="W133">
            <v>0</v>
          </cell>
          <cell r="X133">
            <v>500000</v>
          </cell>
          <cell r="Y133">
            <v>1528000</v>
          </cell>
          <cell r="Z133">
            <v>0</v>
          </cell>
          <cell r="AA133">
            <v>0</v>
          </cell>
          <cell r="AB133">
            <v>860000</v>
          </cell>
          <cell r="AC133">
            <v>168000</v>
          </cell>
          <cell r="AE133">
            <v>0</v>
          </cell>
          <cell r="AF133">
            <v>0</v>
          </cell>
          <cell r="AG133">
            <v>-1528000</v>
          </cell>
        </row>
        <row r="134">
          <cell r="C134" t="str">
            <v>4m</v>
          </cell>
          <cell r="D134">
            <v>277</v>
          </cell>
          <cell r="E134">
            <v>13</v>
          </cell>
          <cell r="F134" t="str">
            <v>H. RINALDI KASUMA JAYA</v>
          </cell>
          <cell r="G134" t="str">
            <v>197209182014111003</v>
          </cell>
          <cell r="H134" t="str">
            <v>II/a</v>
          </cell>
          <cell r="I134">
            <v>0</v>
          </cell>
          <cell r="J134" t="str">
            <v>Pengadministrasi  pada Subbag Tata Usaha Direktorat Bina Umroh dan Haji Khusus</v>
          </cell>
          <cell r="K134">
            <v>0</v>
          </cell>
          <cell r="L134" t="str">
            <v>13</v>
          </cell>
          <cell r="M134" t="str">
            <v>Kota Bekasi</v>
          </cell>
          <cell r="N134">
            <v>0</v>
          </cell>
          <cell r="O134">
            <v>2</v>
          </cell>
          <cell r="P134">
            <v>430000</v>
          </cell>
          <cell r="Q134">
            <v>1</v>
          </cell>
          <cell r="R134">
            <v>168000</v>
          </cell>
          <cell r="S134">
            <v>0</v>
          </cell>
          <cell r="T134">
            <v>0</v>
          </cell>
          <cell r="U134">
            <v>500000</v>
          </cell>
          <cell r="V134">
            <v>0</v>
          </cell>
          <cell r="W134">
            <v>0</v>
          </cell>
          <cell r="X134">
            <v>500000</v>
          </cell>
          <cell r="Y134">
            <v>1528000</v>
          </cell>
          <cell r="Z134">
            <v>0</v>
          </cell>
          <cell r="AA134">
            <v>0</v>
          </cell>
          <cell r="AB134">
            <v>860000</v>
          </cell>
          <cell r="AC134">
            <v>168000</v>
          </cell>
          <cell r="AE134">
            <v>0</v>
          </cell>
          <cell r="AF134">
            <v>0</v>
          </cell>
          <cell r="AG134">
            <v>-1528000</v>
          </cell>
        </row>
        <row r="135">
          <cell r="C135" t="str">
            <v>4q</v>
          </cell>
          <cell r="D135">
            <v>186</v>
          </cell>
          <cell r="E135">
            <v>17</v>
          </cell>
          <cell r="F135" t="str">
            <v>HENDIYANSYAH, SE</v>
          </cell>
          <cell r="G135" t="str">
            <v>197912152009011014</v>
          </cell>
          <cell r="H135" t="str">
            <v>III/c</v>
          </cell>
          <cell r="I135">
            <v>0</v>
          </cell>
          <cell r="J135" t="str">
            <v xml:space="preserve">Analis Organisasi pada Subbag Ortala Bagian Ortala Bagian Ortala, Kepegawaian dan Hukum Sekretariat Ditjen PHU </v>
          </cell>
          <cell r="K135">
            <v>0</v>
          </cell>
          <cell r="L135" t="str">
            <v>17</v>
          </cell>
          <cell r="M135" t="str">
            <v xml:space="preserve">Kab. Tangerang </v>
          </cell>
          <cell r="N135">
            <v>0</v>
          </cell>
          <cell r="O135">
            <v>2</v>
          </cell>
          <cell r="P135">
            <v>370000</v>
          </cell>
          <cell r="Q135">
            <v>1</v>
          </cell>
          <cell r="R135">
            <v>192000</v>
          </cell>
          <cell r="S135">
            <v>0</v>
          </cell>
          <cell r="T135">
            <v>0</v>
          </cell>
          <cell r="U135">
            <v>500000</v>
          </cell>
          <cell r="V135">
            <v>0</v>
          </cell>
          <cell r="W135">
            <v>0</v>
          </cell>
          <cell r="X135">
            <v>500000</v>
          </cell>
          <cell r="Y135">
            <v>1432000</v>
          </cell>
          <cell r="Z135">
            <v>0</v>
          </cell>
          <cell r="AA135">
            <v>0</v>
          </cell>
          <cell r="AB135">
            <v>740000</v>
          </cell>
          <cell r="AC135">
            <v>192000</v>
          </cell>
          <cell r="AE135">
            <v>0</v>
          </cell>
          <cell r="AF135">
            <v>0</v>
          </cell>
          <cell r="AG135">
            <v>-1432000</v>
          </cell>
        </row>
        <row r="136">
          <cell r="C136" t="str">
            <v>4r</v>
          </cell>
          <cell r="D136">
            <v>165</v>
          </cell>
          <cell r="E136">
            <v>18</v>
          </cell>
          <cell r="F136" t="str">
            <v>DENI SEFIANTO, SH</v>
          </cell>
          <cell r="G136" t="str">
            <v xml:space="preserve">196909012008011007 </v>
          </cell>
          <cell r="H136" t="str">
            <v>III/c</v>
          </cell>
          <cell r="I136">
            <v>0</v>
          </cell>
          <cell r="J136" t="str">
            <v>Pengevaluasi pada Subbag Hukum Bagian Ortala, Kepegawaian dan Hukum Sekretariat Ditjen PHU</v>
          </cell>
          <cell r="K136">
            <v>0</v>
          </cell>
          <cell r="L136" t="str">
            <v>18</v>
          </cell>
          <cell r="M136" t="str">
            <v>Sukoharjo</v>
          </cell>
          <cell r="N136">
            <v>0</v>
          </cell>
          <cell r="O136">
            <v>3</v>
          </cell>
          <cell r="P136">
            <v>370000</v>
          </cell>
          <cell r="Q136">
            <v>2</v>
          </cell>
          <cell r="R136">
            <v>135000</v>
          </cell>
          <cell r="S136">
            <v>0</v>
          </cell>
          <cell r="T136">
            <v>0</v>
          </cell>
          <cell r="U136">
            <v>700000</v>
          </cell>
          <cell r="V136">
            <v>0</v>
          </cell>
          <cell r="W136">
            <v>0</v>
          </cell>
          <cell r="X136">
            <v>700000</v>
          </cell>
          <cell r="Y136">
            <v>2080000</v>
          </cell>
          <cell r="Z136">
            <v>0</v>
          </cell>
          <cell r="AA136">
            <v>0</v>
          </cell>
          <cell r="AB136">
            <v>1110000</v>
          </cell>
          <cell r="AC136">
            <v>270000</v>
          </cell>
          <cell r="AE136">
            <v>0</v>
          </cell>
          <cell r="AF136">
            <v>0</v>
          </cell>
          <cell r="AG136">
            <v>-2080000</v>
          </cell>
        </row>
        <row r="137">
          <cell r="C137" t="str">
            <v>4s</v>
          </cell>
          <cell r="D137">
            <v>219</v>
          </cell>
          <cell r="E137">
            <v>19</v>
          </cell>
          <cell r="F137" t="str">
            <v>ENNY SULISTYOWATI</v>
          </cell>
          <cell r="G137" t="str">
            <v>198001142003122003</v>
          </cell>
          <cell r="H137" t="str">
            <v>III/b</v>
          </cell>
          <cell r="I137">
            <v>0</v>
          </cell>
          <cell r="J137" t="str">
            <v>Penyusun Bahan Pendaftaran/Pembatalan Haji pada Seksi Pendaftaran dan Pembatalan  Ibadah Haji Khusus Subdit Perizinan, Akreditasi dan Bina PIHK Direktorat Bina Umroh dan Haji Khusus</v>
          </cell>
          <cell r="K137">
            <v>0</v>
          </cell>
          <cell r="L137" t="str">
            <v>19</v>
          </cell>
          <cell r="M137" t="str">
            <v>Sukoharjo</v>
          </cell>
          <cell r="N137">
            <v>0</v>
          </cell>
          <cell r="O137">
            <v>3</v>
          </cell>
          <cell r="P137">
            <v>370000</v>
          </cell>
          <cell r="Q137">
            <v>1</v>
          </cell>
          <cell r="R137">
            <v>894000</v>
          </cell>
          <cell r="S137">
            <v>0</v>
          </cell>
          <cell r="T137">
            <v>2060200</v>
          </cell>
          <cell r="U137">
            <v>150000</v>
          </cell>
          <cell r="V137">
            <v>340000</v>
          </cell>
          <cell r="W137">
            <v>0</v>
          </cell>
          <cell r="X137">
            <v>2550200</v>
          </cell>
          <cell r="Y137">
            <v>4554200</v>
          </cell>
          <cell r="Z137">
            <v>0</v>
          </cell>
          <cell r="AA137">
            <v>0</v>
          </cell>
          <cell r="AB137">
            <v>1110000</v>
          </cell>
          <cell r="AC137">
            <v>894000</v>
          </cell>
          <cell r="AE137">
            <v>0</v>
          </cell>
          <cell r="AF137">
            <v>0</v>
          </cell>
          <cell r="AG137">
            <v>-4554200</v>
          </cell>
        </row>
        <row r="138">
          <cell r="C138" t="str">
            <v>4a</v>
          </cell>
          <cell r="D138">
            <v>36</v>
          </cell>
          <cell r="E138">
            <v>20</v>
          </cell>
          <cell r="F138" t="str">
            <v>Hj. RETNO DWI ASTUTI, S.Ag, MM</v>
          </cell>
          <cell r="G138" t="str">
            <v>196109181983032001</v>
          </cell>
          <cell r="H138" t="str">
            <v>IV/a</v>
          </cell>
          <cell r="I138">
            <v>0</v>
          </cell>
          <cell r="J138" t="str">
            <v>Pengelola Administrasi KPHI pada Seksi Pengaduan Masyarakat, Informasi dan Komunikasi Subdit Fasilitasi KPHI Direktorat Pelayanan Haji Luar Negeri</v>
          </cell>
          <cell r="K138">
            <v>0</v>
          </cell>
          <cell r="L138" t="str">
            <v>20</v>
          </cell>
          <cell r="M138" t="str">
            <v>Bengkulu</v>
          </cell>
          <cell r="N138">
            <v>0</v>
          </cell>
          <cell r="O138">
            <v>2</v>
          </cell>
          <cell r="P138">
            <v>380000</v>
          </cell>
          <cell r="Q138">
            <v>1</v>
          </cell>
          <cell r="R138">
            <v>216000</v>
          </cell>
          <cell r="S138">
            <v>0</v>
          </cell>
          <cell r="T138">
            <v>2597500</v>
          </cell>
          <cell r="U138">
            <v>190000</v>
          </cell>
          <cell r="V138">
            <v>340000</v>
          </cell>
          <cell r="W138">
            <v>0</v>
          </cell>
          <cell r="X138">
            <v>3127500</v>
          </cell>
          <cell r="Y138">
            <v>4103500</v>
          </cell>
          <cell r="Z138">
            <v>0</v>
          </cell>
          <cell r="AA138">
            <v>0</v>
          </cell>
          <cell r="AB138">
            <v>760000</v>
          </cell>
          <cell r="AC138">
            <v>216000</v>
          </cell>
          <cell r="AE138">
            <v>0</v>
          </cell>
          <cell r="AF138">
            <v>0</v>
          </cell>
          <cell r="AG138">
            <v>-4103500</v>
          </cell>
          <cell r="AI138">
            <v>0</v>
          </cell>
        </row>
        <row r="139">
          <cell r="C139" t="str">
            <v>4b</v>
          </cell>
          <cell r="D139">
            <v>87</v>
          </cell>
          <cell r="E139">
            <v>21</v>
          </cell>
          <cell r="F139" t="str">
            <v>H. KARDI, S.Pd</v>
          </cell>
          <cell r="G139" t="str">
            <v>196409201985031003</v>
          </cell>
          <cell r="H139" t="str">
            <v>III/d</v>
          </cell>
          <cell r="I139">
            <v>0</v>
          </cell>
          <cell r="J139" t="str">
            <v>Kasi Fasilitasi Administrasif pada Subdit Fasilitasi Komisi Pengawas Haji Indonesia Direktorat Pelayanan Haji Luar Negeri</v>
          </cell>
          <cell r="K139">
            <v>0</v>
          </cell>
          <cell r="L139" t="str">
            <v>21</v>
          </cell>
          <cell r="M139" t="str">
            <v>Bengkulu</v>
          </cell>
          <cell r="N139">
            <v>0</v>
          </cell>
          <cell r="O139">
            <v>3</v>
          </cell>
          <cell r="P139">
            <v>380000</v>
          </cell>
          <cell r="Q139">
            <v>2</v>
          </cell>
          <cell r="R139">
            <v>575000</v>
          </cell>
          <cell r="S139">
            <v>0</v>
          </cell>
          <cell r="T139">
            <v>2597500</v>
          </cell>
          <cell r="U139">
            <v>190000</v>
          </cell>
          <cell r="V139">
            <v>340000</v>
          </cell>
          <cell r="W139">
            <v>0</v>
          </cell>
          <cell r="X139">
            <v>3127500</v>
          </cell>
          <cell r="Y139">
            <v>5417500</v>
          </cell>
          <cell r="Z139">
            <v>0</v>
          </cell>
          <cell r="AA139">
            <v>0</v>
          </cell>
          <cell r="AB139">
            <v>1140000</v>
          </cell>
          <cell r="AC139">
            <v>1150000</v>
          </cell>
          <cell r="AE139">
            <v>0</v>
          </cell>
          <cell r="AF139">
            <v>0</v>
          </cell>
          <cell r="AG139">
            <v>-5417500</v>
          </cell>
          <cell r="AI139">
            <v>0</v>
          </cell>
          <cell r="AJ139">
            <v>305000</v>
          </cell>
        </row>
        <row r="140">
          <cell r="C140" t="str">
            <v>4d</v>
          </cell>
          <cell r="D140">
            <v>186</v>
          </cell>
          <cell r="E140">
            <v>23</v>
          </cell>
          <cell r="F140" t="str">
            <v>HENDIYANSYAH, SE</v>
          </cell>
          <cell r="G140" t="str">
            <v>197912152009011014</v>
          </cell>
          <cell r="H140" t="str">
            <v>III/c</v>
          </cell>
          <cell r="I140">
            <v>0</v>
          </cell>
          <cell r="J140" t="str">
            <v xml:space="preserve">Analis Organisasi pada Subbag Ortala Bagian Ortala Bagian Ortala, Kepegawaian dan Hukum Sekretariat Ditjen PHU </v>
          </cell>
          <cell r="K140">
            <v>0</v>
          </cell>
          <cell r="L140" t="str">
            <v>23</v>
          </cell>
          <cell r="M140" t="str">
            <v>Tangerang Selatan</v>
          </cell>
          <cell r="N140">
            <v>0</v>
          </cell>
          <cell r="O140">
            <v>2</v>
          </cell>
          <cell r="P140">
            <v>370000</v>
          </cell>
          <cell r="Q140">
            <v>1</v>
          </cell>
          <cell r="R140">
            <v>192000</v>
          </cell>
          <cell r="S140">
            <v>0</v>
          </cell>
          <cell r="T140">
            <v>0</v>
          </cell>
          <cell r="U140">
            <v>500000</v>
          </cell>
          <cell r="V140">
            <v>0</v>
          </cell>
          <cell r="W140">
            <v>0</v>
          </cell>
          <cell r="X140">
            <v>500000</v>
          </cell>
          <cell r="Y140">
            <v>1432000</v>
          </cell>
          <cell r="Z140">
            <v>0</v>
          </cell>
          <cell r="AA140">
            <v>0</v>
          </cell>
          <cell r="AB140">
            <v>740000</v>
          </cell>
          <cell r="AC140">
            <v>192000</v>
          </cell>
          <cell r="AE140">
            <v>0</v>
          </cell>
          <cell r="AF140">
            <v>0</v>
          </cell>
          <cell r="AG140">
            <v>-1432000</v>
          </cell>
        </row>
        <row r="141">
          <cell r="C141" t="str">
            <v>4e</v>
          </cell>
          <cell r="D141">
            <v>61</v>
          </cell>
          <cell r="E141">
            <v>24</v>
          </cell>
          <cell r="F141" t="str">
            <v>Hj. FAJRIS SAIDAH, SE</v>
          </cell>
          <cell r="G141" t="str">
            <v>196502131986032003</v>
          </cell>
          <cell r="H141" t="str">
            <v>III/d</v>
          </cell>
          <cell r="I141">
            <v>0</v>
          </cell>
          <cell r="J141" t="str">
            <v xml:space="preserve">Pengembang Program dan Portofolio  pada Seksi Penanganan Masalah Haji Subdit Advokasi Haji  Direktorat Bina Haji </v>
          </cell>
          <cell r="K141">
            <v>0</v>
          </cell>
          <cell r="L141" t="str">
            <v>24</v>
          </cell>
          <cell r="M141" t="str">
            <v>Kota Tangerang</v>
          </cell>
          <cell r="N141">
            <v>0</v>
          </cell>
          <cell r="O141">
            <v>2</v>
          </cell>
          <cell r="P141">
            <v>370000</v>
          </cell>
          <cell r="Q141">
            <v>1</v>
          </cell>
          <cell r="R141">
            <v>192000</v>
          </cell>
          <cell r="S141">
            <v>0</v>
          </cell>
          <cell r="T141">
            <v>0</v>
          </cell>
          <cell r="U141">
            <v>500000</v>
          </cell>
          <cell r="V141">
            <v>0</v>
          </cell>
          <cell r="W141">
            <v>0</v>
          </cell>
          <cell r="X141">
            <v>500000</v>
          </cell>
          <cell r="Y141">
            <v>1432000</v>
          </cell>
          <cell r="Z141">
            <v>0</v>
          </cell>
          <cell r="AA141">
            <v>0</v>
          </cell>
          <cell r="AB141">
            <v>740000</v>
          </cell>
          <cell r="AC141">
            <v>192000</v>
          </cell>
          <cell r="AE141">
            <v>0</v>
          </cell>
          <cell r="AF141">
            <v>0</v>
          </cell>
          <cell r="AG141">
            <v>-1432000</v>
          </cell>
        </row>
        <row r="142">
          <cell r="C142" t="str">
            <v>4f</v>
          </cell>
          <cell r="D142">
            <v>232</v>
          </cell>
          <cell r="E142">
            <v>25</v>
          </cell>
          <cell r="F142" t="str">
            <v>Hj. NILA ADITYA DEVI, S.Kom.I</v>
          </cell>
          <cell r="G142" t="str">
            <v>198707182011012015</v>
          </cell>
          <cell r="H142" t="str">
            <v>III/b</v>
          </cell>
          <cell r="I142">
            <v>0</v>
          </cell>
          <cell r="J142" t="str">
            <v>Penyusun Standar Pelayanan  pada Seksi Perizinan Penyelenggaraan Perjalanan Ibadah Umroh Subdit Perizinan, Akreditasi dan Bina PPIU  Direktorat Bina Umroh dan Haji Khusus</v>
          </cell>
          <cell r="K142">
            <v>0</v>
          </cell>
          <cell r="L142" t="str">
            <v>25</v>
          </cell>
          <cell r="M142" t="str">
            <v>Depok</v>
          </cell>
          <cell r="N142">
            <v>0</v>
          </cell>
          <cell r="O142">
            <v>2</v>
          </cell>
          <cell r="P142">
            <v>430000</v>
          </cell>
          <cell r="Q142">
            <v>1</v>
          </cell>
          <cell r="R142">
            <v>805005</v>
          </cell>
          <cell r="S142">
            <v>0</v>
          </cell>
          <cell r="T142">
            <v>0</v>
          </cell>
          <cell r="U142">
            <v>400000</v>
          </cell>
          <cell r="V142">
            <v>0</v>
          </cell>
          <cell r="W142">
            <v>0</v>
          </cell>
          <cell r="X142">
            <v>400000</v>
          </cell>
          <cell r="Y142">
            <v>2065005</v>
          </cell>
          <cell r="Z142">
            <v>0</v>
          </cell>
          <cell r="AA142">
            <v>0</v>
          </cell>
          <cell r="AB142">
            <v>860000</v>
          </cell>
          <cell r="AC142">
            <v>805005</v>
          </cell>
          <cell r="AE142">
            <v>0</v>
          </cell>
          <cell r="AF142">
            <v>0</v>
          </cell>
          <cell r="AG142">
            <v>-2065005</v>
          </cell>
        </row>
        <row r="143">
          <cell r="C143" t="str">
            <v>4g</v>
          </cell>
          <cell r="D143">
            <v>87</v>
          </cell>
          <cell r="E143">
            <v>26</v>
          </cell>
          <cell r="F143" t="str">
            <v>H. KARDI, S.Pd</v>
          </cell>
          <cell r="G143" t="str">
            <v>196409201985031003</v>
          </cell>
          <cell r="H143" t="str">
            <v>III/d</v>
          </cell>
          <cell r="I143">
            <v>0</v>
          </cell>
          <cell r="J143" t="str">
            <v>Kasi Fasilitasi Administrasif pada Subdit Fasilitasi Komisi Pengawas Haji Indonesia Direktorat Pelayanan Haji Luar Negeri</v>
          </cell>
          <cell r="K143">
            <v>0</v>
          </cell>
          <cell r="L143" t="str">
            <v>26</v>
          </cell>
          <cell r="M143" t="str">
            <v xml:space="preserve">Kab. Tangerang </v>
          </cell>
          <cell r="N143">
            <v>0</v>
          </cell>
          <cell r="O143">
            <v>2</v>
          </cell>
          <cell r="P143">
            <v>370000</v>
          </cell>
          <cell r="Q143">
            <v>1</v>
          </cell>
          <cell r="R143">
            <v>640000</v>
          </cell>
          <cell r="S143">
            <v>0</v>
          </cell>
          <cell r="T143">
            <v>0</v>
          </cell>
          <cell r="U143">
            <v>500000</v>
          </cell>
          <cell r="V143">
            <v>0</v>
          </cell>
          <cell r="W143">
            <v>0</v>
          </cell>
          <cell r="X143">
            <v>500000</v>
          </cell>
          <cell r="Y143">
            <v>1880000</v>
          </cell>
          <cell r="Z143">
            <v>0</v>
          </cell>
          <cell r="AA143">
            <v>0</v>
          </cell>
          <cell r="AB143">
            <v>740000</v>
          </cell>
          <cell r="AC143">
            <v>640000</v>
          </cell>
          <cell r="AE143">
            <v>0</v>
          </cell>
          <cell r="AF143">
            <v>0</v>
          </cell>
          <cell r="AG143">
            <v>-1880000</v>
          </cell>
        </row>
        <row r="144">
          <cell r="C144" t="str">
            <v>4h</v>
          </cell>
          <cell r="D144">
            <v>165</v>
          </cell>
          <cell r="E144">
            <v>27</v>
          </cell>
          <cell r="F144" t="str">
            <v>DENI SEFIANTO, SH</v>
          </cell>
          <cell r="G144" t="str">
            <v xml:space="preserve">196909012008011007 </v>
          </cell>
          <cell r="H144" t="str">
            <v>III/c</v>
          </cell>
          <cell r="I144">
            <v>0</v>
          </cell>
          <cell r="J144" t="str">
            <v>Pengevaluasi pada Subbag Hukum Bagian Ortala, Kepegawaian dan Hukum Sekretariat Ditjen PHU</v>
          </cell>
          <cell r="K144">
            <v>0</v>
          </cell>
          <cell r="L144" t="str">
            <v>27</v>
          </cell>
          <cell r="M144" t="str">
            <v>Kota Bogor</v>
          </cell>
          <cell r="N144">
            <v>0</v>
          </cell>
          <cell r="O144">
            <v>2</v>
          </cell>
          <cell r="P144">
            <v>430000</v>
          </cell>
          <cell r="Q144">
            <v>1</v>
          </cell>
          <cell r="R144">
            <v>168000</v>
          </cell>
          <cell r="S144">
            <v>0</v>
          </cell>
          <cell r="T144">
            <v>0</v>
          </cell>
          <cell r="U144">
            <v>400000</v>
          </cell>
          <cell r="V144">
            <v>0</v>
          </cell>
          <cell r="W144">
            <v>0</v>
          </cell>
          <cell r="X144">
            <v>400000</v>
          </cell>
          <cell r="Y144">
            <v>1428000</v>
          </cell>
          <cell r="Z144">
            <v>0</v>
          </cell>
          <cell r="AA144">
            <v>0</v>
          </cell>
          <cell r="AB144">
            <v>860000</v>
          </cell>
          <cell r="AC144">
            <v>168000</v>
          </cell>
          <cell r="AE144">
            <v>0</v>
          </cell>
          <cell r="AF144">
            <v>0</v>
          </cell>
          <cell r="AG144">
            <v>-1428000</v>
          </cell>
        </row>
        <row r="145">
          <cell r="C145" t="str">
            <v>4j</v>
          </cell>
          <cell r="D145">
            <v>126</v>
          </cell>
          <cell r="E145">
            <v>29</v>
          </cell>
          <cell r="F145" t="str">
            <v>Hj. SUHARTI,  SH</v>
          </cell>
          <cell r="G145" t="str">
            <v>196110141994032001</v>
          </cell>
          <cell r="H145" t="str">
            <v>III/c</v>
          </cell>
          <cell r="I145">
            <v>0</v>
          </cell>
          <cell r="J145" t="str">
            <v>Kasubbag Akuntansi, Pelaporan Keuangan dan PNBP  Bagian  Keuangan dan PNBP Sekretariat Ditjen PHU</v>
          </cell>
          <cell r="K145">
            <v>0</v>
          </cell>
          <cell r="L145" t="str">
            <v>29</v>
          </cell>
          <cell r="M145" t="str">
            <v>Bogor</v>
          </cell>
          <cell r="N145">
            <v>0</v>
          </cell>
          <cell r="O145">
            <v>2</v>
          </cell>
          <cell r="P145">
            <v>430000</v>
          </cell>
          <cell r="Q145">
            <v>1</v>
          </cell>
          <cell r="R145">
            <v>650000</v>
          </cell>
          <cell r="S145">
            <v>0</v>
          </cell>
          <cell r="T145">
            <v>0</v>
          </cell>
          <cell r="U145">
            <v>400000</v>
          </cell>
          <cell r="V145">
            <v>0</v>
          </cell>
          <cell r="W145">
            <v>0</v>
          </cell>
          <cell r="X145">
            <v>400000</v>
          </cell>
          <cell r="Y145">
            <v>1910000</v>
          </cell>
          <cell r="Z145">
            <v>0</v>
          </cell>
          <cell r="AA145">
            <v>0</v>
          </cell>
          <cell r="AB145">
            <v>860000</v>
          </cell>
          <cell r="AC145">
            <v>650000</v>
          </cell>
          <cell r="AE145">
            <v>0</v>
          </cell>
          <cell r="AF145">
            <v>0</v>
          </cell>
          <cell r="AG145">
            <v>-1910000</v>
          </cell>
        </row>
        <row r="146">
          <cell r="C146" t="str">
            <v>4k</v>
          </cell>
          <cell r="D146">
            <v>141</v>
          </cell>
          <cell r="E146">
            <v>30</v>
          </cell>
          <cell r="F146" t="str">
            <v>H. ABDILLAH, S.Pd.I</v>
          </cell>
          <cell r="G146" t="str">
            <v>197710212008011009</v>
          </cell>
          <cell r="H146" t="str">
            <v>III/c</v>
          </cell>
          <cell r="I146">
            <v>0</v>
          </cell>
          <cell r="J146" t="str">
            <v>Kasubbag Tata Usaha pada Direktorat Pelayanan Haji Luar Negeri</v>
          </cell>
          <cell r="K146">
            <v>0</v>
          </cell>
          <cell r="L146" t="str">
            <v>30</v>
          </cell>
          <cell r="M146" t="str">
            <v>Yogyakarta</v>
          </cell>
          <cell r="N146">
            <v>0</v>
          </cell>
          <cell r="O146">
            <v>3</v>
          </cell>
          <cell r="P146">
            <v>420000</v>
          </cell>
          <cell r="Q146">
            <v>2</v>
          </cell>
          <cell r="R146">
            <v>189000</v>
          </cell>
          <cell r="S146">
            <v>0</v>
          </cell>
          <cell r="T146">
            <v>1678450</v>
          </cell>
          <cell r="U146">
            <v>188000</v>
          </cell>
          <cell r="V146">
            <v>340000</v>
          </cell>
          <cell r="W146">
            <v>0</v>
          </cell>
          <cell r="X146">
            <v>2206450</v>
          </cell>
          <cell r="Y146">
            <v>3844450</v>
          </cell>
          <cell r="Z146">
            <v>0</v>
          </cell>
          <cell r="AA146">
            <v>0</v>
          </cell>
          <cell r="AB146">
            <v>1260000</v>
          </cell>
          <cell r="AC146">
            <v>378000</v>
          </cell>
          <cell r="AE146">
            <v>0</v>
          </cell>
          <cell r="AF146">
            <v>0</v>
          </cell>
          <cell r="AG146">
            <v>-3844450</v>
          </cell>
        </row>
        <row r="147">
          <cell r="C147" t="str">
            <v>4a</v>
          </cell>
          <cell r="D147">
            <v>36</v>
          </cell>
          <cell r="E147">
            <v>32</v>
          </cell>
          <cell r="F147" t="str">
            <v>Hj. RETNO DWI ASTUTI, S.Ag, MM</v>
          </cell>
          <cell r="G147" t="str">
            <v>196109181983032001</v>
          </cell>
          <cell r="H147" t="str">
            <v>IV/a</v>
          </cell>
          <cell r="I147">
            <v>0</v>
          </cell>
          <cell r="J147" t="str">
            <v>Pengelola Administrasi KPHI pada Seksi Pengaduan Masyarakat, Informasi dan Komunikasi Subdit Fasilitasi KPHI Direktorat Pelayanan Haji Luar Negeri</v>
          </cell>
          <cell r="K147">
            <v>0</v>
          </cell>
          <cell r="L147" t="str">
            <v>32</v>
          </cell>
          <cell r="M147" t="str">
            <v>Jambi</v>
          </cell>
          <cell r="N147">
            <v>0</v>
          </cell>
          <cell r="O147">
            <v>3</v>
          </cell>
          <cell r="P147">
            <v>370000</v>
          </cell>
          <cell r="Q147">
            <v>1</v>
          </cell>
          <cell r="R147">
            <v>790000</v>
          </cell>
          <cell r="S147">
            <v>0</v>
          </cell>
          <cell r="T147">
            <v>2443500</v>
          </cell>
          <cell r="U147">
            <v>240000</v>
          </cell>
          <cell r="V147">
            <v>340000</v>
          </cell>
          <cell r="W147">
            <v>0</v>
          </cell>
          <cell r="X147">
            <v>3023500</v>
          </cell>
          <cell r="Y147">
            <v>4923500</v>
          </cell>
          <cell r="Z147">
            <v>0</v>
          </cell>
          <cell r="AA147">
            <v>0</v>
          </cell>
          <cell r="AB147">
            <v>1110000</v>
          </cell>
          <cell r="AC147">
            <v>790000</v>
          </cell>
          <cell r="AE147">
            <v>0</v>
          </cell>
          <cell r="AF147">
            <v>0</v>
          </cell>
          <cell r="AG147">
            <v>-4923500</v>
          </cell>
        </row>
        <row r="148">
          <cell r="C148" t="str">
            <v>4b</v>
          </cell>
          <cell r="D148">
            <v>87</v>
          </cell>
          <cell r="E148">
            <v>33</v>
          </cell>
          <cell r="F148" t="str">
            <v>H. KARDI, S.Pd</v>
          </cell>
          <cell r="G148" t="str">
            <v>196409201985031003</v>
          </cell>
          <cell r="H148" t="str">
            <v>III/d</v>
          </cell>
          <cell r="I148">
            <v>0</v>
          </cell>
          <cell r="J148" t="str">
            <v>Kasi Fasilitasi Administrasif pada Subdit Fasilitasi Komisi Pengawas Haji Indonesia Direktorat Pelayanan Haji Luar Negeri</v>
          </cell>
          <cell r="K148">
            <v>0</v>
          </cell>
          <cell r="L148" t="str">
            <v>33</v>
          </cell>
          <cell r="M148" t="str">
            <v>Jambi</v>
          </cell>
          <cell r="N148">
            <v>0</v>
          </cell>
          <cell r="O148">
            <v>3</v>
          </cell>
          <cell r="P148">
            <v>370000</v>
          </cell>
          <cell r="Q148">
            <v>1</v>
          </cell>
          <cell r="R148">
            <v>790000</v>
          </cell>
          <cell r="S148">
            <v>0</v>
          </cell>
          <cell r="T148">
            <v>2443500</v>
          </cell>
          <cell r="U148">
            <v>240000</v>
          </cell>
          <cell r="V148">
            <v>340000</v>
          </cell>
          <cell r="W148">
            <v>0</v>
          </cell>
          <cell r="X148">
            <v>3023500</v>
          </cell>
          <cell r="Y148">
            <v>4923500</v>
          </cell>
          <cell r="Z148">
            <v>0</v>
          </cell>
          <cell r="AA148">
            <v>0</v>
          </cell>
          <cell r="AB148">
            <v>1110000</v>
          </cell>
          <cell r="AC148">
            <v>790000</v>
          </cell>
          <cell r="AE148">
            <v>0</v>
          </cell>
          <cell r="AF148">
            <v>0</v>
          </cell>
          <cell r="AG148">
            <v>-4923500</v>
          </cell>
          <cell r="AH148">
            <v>0</v>
          </cell>
        </row>
        <row r="149">
          <cell r="C149" t="str">
            <v>4d</v>
          </cell>
          <cell r="D149">
            <v>238</v>
          </cell>
          <cell r="E149">
            <v>35</v>
          </cell>
          <cell r="F149" t="str">
            <v>INA HERDANYA</v>
          </cell>
          <cell r="G149" t="str">
            <v>198508222011012017</v>
          </cell>
          <cell r="H149" t="str">
            <v>III/b</v>
          </cell>
          <cell r="I149">
            <v>0</v>
          </cell>
          <cell r="J149" t="str">
            <v>Penyusun Bahan Pendaftaran/Pembatalan Haji  pada Seksi Pembatalan Haji  Subdit Pendaftaran dan Pembatalan Haji Reguler Direktorat Pelayanan Haji Dalam Negeri</v>
          </cell>
          <cell r="K149">
            <v>0</v>
          </cell>
          <cell r="L149" t="str">
            <v>35</v>
          </cell>
          <cell r="M149" t="str">
            <v>Kab. Bogor</v>
          </cell>
          <cell r="N149">
            <v>0</v>
          </cell>
          <cell r="O149">
            <v>2</v>
          </cell>
          <cell r="P149">
            <v>430000</v>
          </cell>
          <cell r="Q149">
            <v>1</v>
          </cell>
          <cell r="R149">
            <v>168000</v>
          </cell>
          <cell r="S149">
            <v>0</v>
          </cell>
          <cell r="T149">
            <v>0</v>
          </cell>
          <cell r="U149">
            <v>400000</v>
          </cell>
          <cell r="V149">
            <v>0</v>
          </cell>
          <cell r="W149">
            <v>0</v>
          </cell>
          <cell r="X149">
            <v>400000</v>
          </cell>
          <cell r="Y149">
            <v>1428000</v>
          </cell>
          <cell r="Z149">
            <v>0</v>
          </cell>
          <cell r="AA149">
            <v>0</v>
          </cell>
          <cell r="AB149">
            <v>860000</v>
          </cell>
          <cell r="AC149">
            <v>168000</v>
          </cell>
          <cell r="AE149">
            <v>0</v>
          </cell>
          <cell r="AF149">
            <v>0</v>
          </cell>
          <cell r="AG149">
            <v>-1428000</v>
          </cell>
          <cell r="AI149">
            <v>0</v>
          </cell>
        </row>
        <row r="150">
          <cell r="C150" t="str">
            <v>4f</v>
          </cell>
          <cell r="D150">
            <v>278</v>
          </cell>
          <cell r="E150">
            <v>37</v>
          </cell>
          <cell r="F150" t="str">
            <v>H. GUNTUR WALUYO</v>
          </cell>
          <cell r="G150" t="str">
            <v>197710132007011017</v>
          </cell>
          <cell r="H150" t="str">
            <v>II/a</v>
          </cell>
          <cell r="I150">
            <v>0</v>
          </cell>
          <cell r="J150" t="str">
            <v>Pengemudi pada Subbag Tata Usaha Bagian Umum dan BMN Sekretariat Ditjen PHU</v>
          </cell>
          <cell r="K150">
            <v>0</v>
          </cell>
          <cell r="L150" t="str">
            <v>37</v>
          </cell>
          <cell r="M150" t="str">
            <v>Kab. Bekasi</v>
          </cell>
          <cell r="N150">
            <v>0</v>
          </cell>
          <cell r="O150">
            <v>2</v>
          </cell>
          <cell r="P150">
            <v>430000</v>
          </cell>
          <cell r="Q150">
            <v>1</v>
          </cell>
          <cell r="R150">
            <v>168000</v>
          </cell>
          <cell r="S150">
            <v>0</v>
          </cell>
          <cell r="T150">
            <v>0</v>
          </cell>
          <cell r="U150">
            <v>500000</v>
          </cell>
          <cell r="V150">
            <v>0</v>
          </cell>
          <cell r="W150">
            <v>0</v>
          </cell>
          <cell r="X150">
            <v>500000</v>
          </cell>
          <cell r="Y150">
            <v>1528000</v>
          </cell>
          <cell r="Z150">
            <v>0</v>
          </cell>
          <cell r="AA150">
            <v>0</v>
          </cell>
          <cell r="AB150">
            <v>860000</v>
          </cell>
          <cell r="AC150">
            <v>168000</v>
          </cell>
          <cell r="AE150">
            <v>0</v>
          </cell>
          <cell r="AF150">
            <v>0</v>
          </cell>
          <cell r="AG150">
            <v>-1528000</v>
          </cell>
        </row>
        <row r="151">
          <cell r="C151" t="str">
            <v>4g</v>
          </cell>
          <cell r="D151">
            <v>61</v>
          </cell>
          <cell r="E151">
            <v>38</v>
          </cell>
          <cell r="F151" t="str">
            <v>Hj. FAJRIS SAIDAH, SE</v>
          </cell>
          <cell r="G151" t="str">
            <v>196502131986032003</v>
          </cell>
          <cell r="H151" t="str">
            <v>III/d</v>
          </cell>
          <cell r="I151">
            <v>0</v>
          </cell>
          <cell r="J151" t="str">
            <v xml:space="preserve">Pengembang Program dan Portofolio  pada Seksi Penanganan Masalah Haji Subdit Advokasi Haji  Direktorat Bina Haji </v>
          </cell>
          <cell r="K151">
            <v>0</v>
          </cell>
          <cell r="L151" t="str">
            <v>38</v>
          </cell>
          <cell r="M151" t="str">
            <v>Bandung</v>
          </cell>
          <cell r="N151">
            <v>0</v>
          </cell>
          <cell r="O151">
            <v>3</v>
          </cell>
          <cell r="P151">
            <v>430000</v>
          </cell>
          <cell r="Q151">
            <v>1</v>
          </cell>
          <cell r="R151">
            <v>650000</v>
          </cell>
          <cell r="S151">
            <v>240000</v>
          </cell>
          <cell r="T151">
            <v>0</v>
          </cell>
          <cell r="U151">
            <v>600000</v>
          </cell>
          <cell r="V151">
            <v>0</v>
          </cell>
          <cell r="W151">
            <v>0</v>
          </cell>
          <cell r="X151">
            <v>600000</v>
          </cell>
          <cell r="Y151">
            <v>2780000</v>
          </cell>
          <cell r="Z151">
            <v>0</v>
          </cell>
          <cell r="AA151">
            <v>0</v>
          </cell>
          <cell r="AB151">
            <v>1290000</v>
          </cell>
          <cell r="AC151">
            <v>650000</v>
          </cell>
          <cell r="AE151">
            <v>0</v>
          </cell>
          <cell r="AF151">
            <v>0</v>
          </cell>
          <cell r="AG151">
            <v>-2780000</v>
          </cell>
        </row>
        <row r="152">
          <cell r="C152" t="str">
            <v>4h</v>
          </cell>
          <cell r="D152">
            <v>0</v>
          </cell>
          <cell r="E152">
            <v>39</v>
          </cell>
          <cell r="F152" t="e">
            <v>#N/A</v>
          </cell>
          <cell r="G152" t="e">
            <v>#N/A</v>
          </cell>
          <cell r="H152" t="e">
            <v>#N/A</v>
          </cell>
          <cell r="I152">
            <v>0</v>
          </cell>
          <cell r="J152" t="e">
            <v>#N/A</v>
          </cell>
          <cell r="K152">
            <v>0</v>
          </cell>
          <cell r="L152" t="str">
            <v>39</v>
          </cell>
          <cell r="M152" t="str">
            <v>Bandung</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E152">
            <v>0</v>
          </cell>
          <cell r="AF152">
            <v>0</v>
          </cell>
          <cell r="AG152">
            <v>0</v>
          </cell>
        </row>
        <row r="153">
          <cell r="C153" t="str">
            <v>4i</v>
          </cell>
          <cell r="D153">
            <v>165</v>
          </cell>
          <cell r="E153">
            <v>40</v>
          </cell>
          <cell r="F153" t="str">
            <v>DENI SEFIANTO, SH</v>
          </cell>
          <cell r="G153" t="str">
            <v xml:space="preserve">196909012008011007 </v>
          </cell>
          <cell r="H153" t="str">
            <v>III/c</v>
          </cell>
          <cell r="I153">
            <v>0</v>
          </cell>
          <cell r="J153" t="str">
            <v>Pengevaluasi pada Subbag Hukum Bagian Ortala, Kepegawaian dan Hukum Sekretariat Ditjen PHU</v>
          </cell>
          <cell r="K153">
            <v>0</v>
          </cell>
          <cell r="L153" t="str">
            <v>40</v>
          </cell>
          <cell r="M153" t="str">
            <v>Depok</v>
          </cell>
          <cell r="N153">
            <v>0</v>
          </cell>
          <cell r="O153">
            <v>2</v>
          </cell>
          <cell r="P153">
            <v>430000</v>
          </cell>
          <cell r="Q153">
            <v>1</v>
          </cell>
          <cell r="R153">
            <v>168000</v>
          </cell>
          <cell r="S153">
            <v>0</v>
          </cell>
          <cell r="T153">
            <v>0</v>
          </cell>
          <cell r="U153">
            <v>400000</v>
          </cell>
          <cell r="V153">
            <v>0</v>
          </cell>
          <cell r="W153">
            <v>0</v>
          </cell>
          <cell r="X153">
            <v>400000</v>
          </cell>
          <cell r="Y153">
            <v>1428000</v>
          </cell>
          <cell r="Z153">
            <v>0</v>
          </cell>
          <cell r="AA153">
            <v>0</v>
          </cell>
          <cell r="AB153">
            <v>860000</v>
          </cell>
          <cell r="AC153">
            <v>168000</v>
          </cell>
          <cell r="AE153">
            <v>0</v>
          </cell>
          <cell r="AF153">
            <v>0</v>
          </cell>
          <cell r="AG153">
            <v>-1428000</v>
          </cell>
        </row>
        <row r="154">
          <cell r="C154" t="str">
            <v>4a</v>
          </cell>
          <cell r="D154">
            <v>165</v>
          </cell>
          <cell r="E154">
            <v>41</v>
          </cell>
          <cell r="F154" t="str">
            <v>DENI SEFIANTO, SH</v>
          </cell>
          <cell r="G154" t="str">
            <v xml:space="preserve">196909012008011007 </v>
          </cell>
          <cell r="H154" t="str">
            <v>III/c</v>
          </cell>
          <cell r="I154">
            <v>0</v>
          </cell>
          <cell r="J154" t="str">
            <v>Pengevaluasi pada Subbag Hukum Bagian Ortala, Kepegawaian dan Hukum Sekretariat Ditjen PHU</v>
          </cell>
          <cell r="K154">
            <v>0</v>
          </cell>
          <cell r="L154" t="str">
            <v>41</v>
          </cell>
          <cell r="M154" t="str">
            <v>Solo</v>
          </cell>
          <cell r="N154">
            <v>0</v>
          </cell>
          <cell r="O154">
            <v>3</v>
          </cell>
          <cell r="P154">
            <v>370000</v>
          </cell>
          <cell r="Q154">
            <v>2</v>
          </cell>
          <cell r="R154">
            <v>135000</v>
          </cell>
          <cell r="S154">
            <v>0</v>
          </cell>
          <cell r="T154">
            <v>2183400</v>
          </cell>
          <cell r="U154">
            <v>150000</v>
          </cell>
          <cell r="V154">
            <v>340000</v>
          </cell>
          <cell r="W154">
            <v>0</v>
          </cell>
          <cell r="X154">
            <v>2673400</v>
          </cell>
          <cell r="Y154">
            <v>4053400</v>
          </cell>
          <cell r="Z154">
            <v>0</v>
          </cell>
          <cell r="AA154">
            <v>0</v>
          </cell>
          <cell r="AB154">
            <v>1110000</v>
          </cell>
          <cell r="AC154">
            <v>270000</v>
          </cell>
          <cell r="AE154">
            <v>0</v>
          </cell>
          <cell r="AF154">
            <v>0</v>
          </cell>
          <cell r="AG154">
            <v>-4053400</v>
          </cell>
        </row>
        <row r="155">
          <cell r="C155" t="str">
            <v>4b</v>
          </cell>
          <cell r="D155">
            <v>87</v>
          </cell>
          <cell r="E155">
            <v>42</v>
          </cell>
          <cell r="F155" t="str">
            <v>H. KARDI, S.Pd</v>
          </cell>
          <cell r="G155" t="str">
            <v>196409201985031003</v>
          </cell>
          <cell r="H155" t="str">
            <v>III/d</v>
          </cell>
          <cell r="I155">
            <v>0</v>
          </cell>
          <cell r="J155" t="str">
            <v>Kasi Fasilitasi Administrasif pada Subdit Fasilitasi Komisi Pengawas Haji Indonesia Direktorat Pelayanan Haji Luar Negeri</v>
          </cell>
          <cell r="K155">
            <v>0</v>
          </cell>
          <cell r="L155" t="str">
            <v>42</v>
          </cell>
          <cell r="M155" t="str">
            <v>Semarang</v>
          </cell>
          <cell r="N155">
            <v>0</v>
          </cell>
          <cell r="O155">
            <v>3</v>
          </cell>
          <cell r="P155">
            <v>370000</v>
          </cell>
          <cell r="Q155">
            <v>2</v>
          </cell>
          <cell r="R155">
            <v>418000</v>
          </cell>
          <cell r="S155">
            <v>0</v>
          </cell>
          <cell r="T155">
            <v>2048100</v>
          </cell>
          <cell r="U155">
            <v>150000</v>
          </cell>
          <cell r="V155">
            <v>340000</v>
          </cell>
          <cell r="W155">
            <v>0</v>
          </cell>
          <cell r="X155">
            <v>2538100</v>
          </cell>
          <cell r="Y155">
            <v>4484100</v>
          </cell>
          <cell r="Z155">
            <v>0</v>
          </cell>
          <cell r="AA155">
            <v>0</v>
          </cell>
          <cell r="AB155">
            <v>1110000</v>
          </cell>
          <cell r="AC155">
            <v>836000</v>
          </cell>
          <cell r="AE155">
            <v>0</v>
          </cell>
          <cell r="AF155">
            <v>0</v>
          </cell>
          <cell r="AG155">
            <v>-4484100</v>
          </cell>
        </row>
        <row r="156">
          <cell r="C156" t="str">
            <v>4c</v>
          </cell>
          <cell r="D156">
            <v>233</v>
          </cell>
          <cell r="E156">
            <v>43</v>
          </cell>
          <cell r="F156" t="str">
            <v>H. ZAKARIA ANSHORI, S.Ag</v>
          </cell>
          <cell r="G156" t="str">
            <v>197508192011011001</v>
          </cell>
          <cell r="H156" t="str">
            <v>III/b</v>
          </cell>
          <cell r="I156">
            <v>0</v>
          </cell>
          <cell r="J156" t="str">
            <v>Kasi Bina Penyelenggaraan Perjalanan Ibadah Umrah pada Subdit Perizinan, Akreditasi dan Bina Penyelenggaraan Perjalanan Ibadah Umrah Direktorat Bina Umrah dan Haji Khusus</v>
          </cell>
          <cell r="K156">
            <v>0</v>
          </cell>
          <cell r="L156" t="str">
            <v>43</v>
          </cell>
          <cell r="M156" t="str">
            <v>Surabaya</v>
          </cell>
          <cell r="N156">
            <v>0</v>
          </cell>
          <cell r="O156">
            <v>3</v>
          </cell>
          <cell r="P156">
            <v>410000</v>
          </cell>
          <cell r="Q156">
            <v>2</v>
          </cell>
          <cell r="R156">
            <v>135000</v>
          </cell>
          <cell r="S156">
            <v>0</v>
          </cell>
          <cell r="T156">
            <v>2650800</v>
          </cell>
          <cell r="U156">
            <v>296000</v>
          </cell>
          <cell r="V156">
            <v>340000</v>
          </cell>
          <cell r="W156">
            <v>0</v>
          </cell>
          <cell r="X156">
            <v>3286800</v>
          </cell>
          <cell r="Y156">
            <v>4786800</v>
          </cell>
          <cell r="Z156">
            <v>0</v>
          </cell>
          <cell r="AA156">
            <v>0</v>
          </cell>
          <cell r="AB156">
            <v>1230000</v>
          </cell>
          <cell r="AC156">
            <v>270000</v>
          </cell>
          <cell r="AE156">
            <v>0</v>
          </cell>
          <cell r="AF156">
            <v>0</v>
          </cell>
          <cell r="AG156">
            <v>-4786800</v>
          </cell>
        </row>
        <row r="157">
          <cell r="C157" t="str">
            <v>4d</v>
          </cell>
          <cell r="D157">
            <v>165</v>
          </cell>
          <cell r="E157">
            <v>44</v>
          </cell>
          <cell r="F157" t="str">
            <v>DENI SEFIANTO, SH</v>
          </cell>
          <cell r="G157" t="str">
            <v xml:space="preserve">196909012008011007 </v>
          </cell>
          <cell r="H157" t="str">
            <v>III/c</v>
          </cell>
          <cell r="I157">
            <v>0</v>
          </cell>
          <cell r="J157" t="str">
            <v>Pengevaluasi pada Subbag Hukum Bagian Ortala, Kepegawaian dan Hukum Sekretariat Ditjen PHU</v>
          </cell>
          <cell r="K157">
            <v>0</v>
          </cell>
          <cell r="L157" t="str">
            <v>44</v>
          </cell>
          <cell r="M157" t="str">
            <v>Yogyakarta</v>
          </cell>
          <cell r="N157">
            <v>0</v>
          </cell>
          <cell r="O157">
            <v>3</v>
          </cell>
          <cell r="P157">
            <v>420000</v>
          </cell>
          <cell r="Q157">
            <v>2</v>
          </cell>
          <cell r="R157">
            <v>550000</v>
          </cell>
          <cell r="S157">
            <v>0</v>
          </cell>
          <cell r="T157">
            <v>2261700</v>
          </cell>
          <cell r="U157">
            <v>188000</v>
          </cell>
          <cell r="V157">
            <v>340000</v>
          </cell>
          <cell r="W157">
            <v>0</v>
          </cell>
          <cell r="X157">
            <v>2789700</v>
          </cell>
          <cell r="Y157">
            <v>5149700</v>
          </cell>
          <cell r="Z157">
            <v>0</v>
          </cell>
          <cell r="AA157">
            <v>0</v>
          </cell>
          <cell r="AB157">
            <v>1260000</v>
          </cell>
          <cell r="AC157">
            <v>1100000</v>
          </cell>
          <cell r="AE157">
            <v>0</v>
          </cell>
          <cell r="AF157">
            <v>0</v>
          </cell>
          <cell r="AG157">
            <v>-5149700</v>
          </cell>
        </row>
        <row r="158">
          <cell r="C158" t="str">
            <v>4e</v>
          </cell>
          <cell r="D158">
            <v>87</v>
          </cell>
          <cell r="E158">
            <v>45</v>
          </cell>
          <cell r="F158" t="str">
            <v>H. KARDI, S.Pd</v>
          </cell>
          <cell r="G158" t="str">
            <v>196409201985031003</v>
          </cell>
          <cell r="H158" t="str">
            <v>III/d</v>
          </cell>
          <cell r="I158">
            <v>0</v>
          </cell>
          <cell r="J158" t="str">
            <v>Kasi Fasilitasi Administrasif pada Subdit Fasilitasi Komisi Pengawas Haji Indonesia Direktorat Pelayanan Haji Luar Negeri</v>
          </cell>
          <cell r="K158">
            <v>0</v>
          </cell>
          <cell r="L158" t="str">
            <v>45</v>
          </cell>
          <cell r="M158" t="str">
            <v>Batam</v>
          </cell>
          <cell r="N158">
            <v>0</v>
          </cell>
          <cell r="O158">
            <v>3</v>
          </cell>
          <cell r="P158">
            <v>370000</v>
          </cell>
          <cell r="Q158">
            <v>1</v>
          </cell>
          <cell r="R158">
            <v>703000</v>
          </cell>
          <cell r="S158">
            <v>0</v>
          </cell>
          <cell r="T158">
            <v>2880500</v>
          </cell>
          <cell r="U158">
            <v>240000</v>
          </cell>
          <cell r="V158">
            <v>340000</v>
          </cell>
          <cell r="W158">
            <v>0</v>
          </cell>
          <cell r="X158">
            <v>3460500</v>
          </cell>
          <cell r="Y158">
            <v>5273500</v>
          </cell>
          <cell r="Z158">
            <v>0</v>
          </cell>
          <cell r="AA158">
            <v>0</v>
          </cell>
          <cell r="AB158">
            <v>1110000</v>
          </cell>
          <cell r="AC158">
            <v>703000</v>
          </cell>
          <cell r="AE158">
            <v>0</v>
          </cell>
          <cell r="AF158">
            <v>0</v>
          </cell>
          <cell r="AG158">
            <v>-5273500</v>
          </cell>
        </row>
        <row r="159">
          <cell r="C159" t="str">
            <v>4g</v>
          </cell>
          <cell r="D159">
            <v>21</v>
          </cell>
          <cell r="E159">
            <v>47</v>
          </cell>
          <cell r="F159" t="str">
            <v>H. M. IVAN SOERJANATA, SH, MH</v>
          </cell>
          <cell r="G159" t="str">
            <v>197009041994031001</v>
          </cell>
          <cell r="H159" t="str">
            <v>IV/a</v>
          </cell>
          <cell r="I159">
            <v>0</v>
          </cell>
          <cell r="J159" t="str">
            <v xml:space="preserve">Kasi Kerjasama Kesehatan dan Perlindungan Jemaah Haji pada Subdit Transportasi dan Perlindungan Jemaah Haji Reguler Direktorat Pelayanan Haji Dalam Negeri </v>
          </cell>
          <cell r="K159">
            <v>0</v>
          </cell>
          <cell r="L159" t="str">
            <v>47</v>
          </cell>
          <cell r="M159" t="str">
            <v>Surabaya</v>
          </cell>
          <cell r="N159">
            <v>0</v>
          </cell>
          <cell r="O159">
            <v>3</v>
          </cell>
          <cell r="P159">
            <v>410000</v>
          </cell>
          <cell r="Q159">
            <v>1</v>
          </cell>
          <cell r="R159">
            <v>1088000</v>
          </cell>
          <cell r="S159">
            <v>0</v>
          </cell>
          <cell r="T159">
            <v>2673500</v>
          </cell>
          <cell r="U159">
            <v>296000</v>
          </cell>
          <cell r="V159">
            <v>340000</v>
          </cell>
          <cell r="W159">
            <v>0</v>
          </cell>
          <cell r="X159">
            <v>3309500</v>
          </cell>
          <cell r="Y159">
            <v>5627500</v>
          </cell>
          <cell r="Z159">
            <v>0</v>
          </cell>
          <cell r="AA159">
            <v>0</v>
          </cell>
          <cell r="AB159">
            <v>1230000</v>
          </cell>
          <cell r="AC159">
            <v>1088000</v>
          </cell>
          <cell r="AE159">
            <v>0</v>
          </cell>
          <cell r="AF159">
            <v>0</v>
          </cell>
          <cell r="AG159">
            <v>-5627500</v>
          </cell>
        </row>
        <row r="160">
          <cell r="C160" t="str">
            <v>4h</v>
          </cell>
          <cell r="D160">
            <v>126</v>
          </cell>
          <cell r="E160">
            <v>48</v>
          </cell>
          <cell r="F160" t="str">
            <v>Hj. SUHARTI,  SH</v>
          </cell>
          <cell r="G160" t="str">
            <v>196110141994032001</v>
          </cell>
          <cell r="H160" t="str">
            <v>III/c</v>
          </cell>
          <cell r="I160">
            <v>0</v>
          </cell>
          <cell r="J160" t="str">
            <v>Kasubbag Akuntansi, Pelaporan Keuangan dan PNBP  Bagian  Keuangan dan PNBP Sekretariat Ditjen PHU</v>
          </cell>
          <cell r="K160">
            <v>0</v>
          </cell>
          <cell r="L160" t="str">
            <v>48</v>
          </cell>
          <cell r="M160" t="str">
            <v>Depok</v>
          </cell>
          <cell r="N160">
            <v>0</v>
          </cell>
          <cell r="O160">
            <v>2</v>
          </cell>
          <cell r="P160">
            <v>430000</v>
          </cell>
          <cell r="Q160">
            <v>1</v>
          </cell>
          <cell r="R160">
            <v>168000</v>
          </cell>
          <cell r="S160">
            <v>0</v>
          </cell>
          <cell r="T160">
            <v>0</v>
          </cell>
          <cell r="U160">
            <v>400000</v>
          </cell>
          <cell r="V160">
            <v>0</v>
          </cell>
          <cell r="W160">
            <v>0</v>
          </cell>
          <cell r="X160">
            <v>400000</v>
          </cell>
          <cell r="Y160">
            <v>1428000</v>
          </cell>
          <cell r="Z160">
            <v>0</v>
          </cell>
          <cell r="AA160">
            <v>0</v>
          </cell>
          <cell r="AB160">
            <v>860000</v>
          </cell>
          <cell r="AC160">
            <v>168000</v>
          </cell>
          <cell r="AE160">
            <v>0</v>
          </cell>
          <cell r="AF160">
            <v>0</v>
          </cell>
          <cell r="AG160">
            <v>-1428000</v>
          </cell>
        </row>
        <row r="161">
          <cell r="C161" t="str">
            <v>4i</v>
          </cell>
          <cell r="D161">
            <v>165</v>
          </cell>
          <cell r="E161">
            <v>49</v>
          </cell>
          <cell r="F161" t="str">
            <v>DENI SEFIANTO, SH</v>
          </cell>
          <cell r="G161" t="str">
            <v xml:space="preserve">196909012008011007 </v>
          </cell>
          <cell r="H161" t="str">
            <v>III/c</v>
          </cell>
          <cell r="I161">
            <v>0</v>
          </cell>
          <cell r="J161" t="str">
            <v>Pengevaluasi pada Subbag Hukum Bagian Ortala, Kepegawaian dan Hukum Sekretariat Ditjen PHU</v>
          </cell>
          <cell r="K161">
            <v>0</v>
          </cell>
          <cell r="L161" t="str">
            <v>49</v>
          </cell>
          <cell r="M161" t="str">
            <v>Mataram</v>
          </cell>
          <cell r="N161">
            <v>0</v>
          </cell>
          <cell r="O161">
            <v>3</v>
          </cell>
          <cell r="P161">
            <v>440000</v>
          </cell>
          <cell r="Q161">
            <v>2</v>
          </cell>
          <cell r="R161">
            <v>580000</v>
          </cell>
          <cell r="S161">
            <v>0</v>
          </cell>
          <cell r="T161">
            <v>3151700</v>
          </cell>
          <cell r="U161">
            <v>426000</v>
          </cell>
          <cell r="V161">
            <v>340000</v>
          </cell>
          <cell r="W161">
            <v>0</v>
          </cell>
          <cell r="X161">
            <v>3917700</v>
          </cell>
          <cell r="Y161">
            <v>6397700</v>
          </cell>
          <cell r="Z161">
            <v>0</v>
          </cell>
          <cell r="AA161">
            <v>0</v>
          </cell>
          <cell r="AB161">
            <v>1320000</v>
          </cell>
          <cell r="AC161">
            <v>1160000</v>
          </cell>
          <cell r="AE161">
            <v>0</v>
          </cell>
          <cell r="AF161">
            <v>0</v>
          </cell>
          <cell r="AG161">
            <v>-6397700</v>
          </cell>
        </row>
        <row r="162">
          <cell r="C162" t="str">
            <v>4j</v>
          </cell>
          <cell r="D162">
            <v>258</v>
          </cell>
          <cell r="E162">
            <v>50</v>
          </cell>
          <cell r="F162" t="str">
            <v>H. MUNALIM</v>
          </cell>
          <cell r="G162" t="str">
            <v>196506162000031001</v>
          </cell>
          <cell r="H162" t="str">
            <v>II/d</v>
          </cell>
          <cell r="I162">
            <v>0</v>
          </cell>
          <cell r="J162" t="str">
            <v>Pengemudi  pada Subbag Rumah Tangga Bagian Umum dan BMN Sekretariat Ditjen PHU</v>
          </cell>
          <cell r="K162">
            <v>0</v>
          </cell>
          <cell r="L162" t="str">
            <v>50</v>
          </cell>
          <cell r="M162" t="str">
            <v>Kab. Bogor</v>
          </cell>
          <cell r="N162">
            <v>0</v>
          </cell>
          <cell r="O162">
            <v>2</v>
          </cell>
          <cell r="P162">
            <v>430000</v>
          </cell>
          <cell r="Q162">
            <v>1</v>
          </cell>
          <cell r="R162">
            <v>168000</v>
          </cell>
          <cell r="S162">
            <v>0</v>
          </cell>
          <cell r="T162">
            <v>0</v>
          </cell>
          <cell r="U162">
            <v>400000</v>
          </cell>
          <cell r="V162">
            <v>0</v>
          </cell>
          <cell r="W162">
            <v>0</v>
          </cell>
          <cell r="X162">
            <v>400000</v>
          </cell>
          <cell r="Y162">
            <v>1428000</v>
          </cell>
          <cell r="Z162">
            <v>0</v>
          </cell>
          <cell r="AA162">
            <v>0</v>
          </cell>
          <cell r="AB162">
            <v>860000</v>
          </cell>
          <cell r="AC162">
            <v>168000</v>
          </cell>
          <cell r="AE162">
            <v>0</v>
          </cell>
          <cell r="AF162">
            <v>0</v>
          </cell>
          <cell r="AG162">
            <v>-1428000</v>
          </cell>
        </row>
        <row r="163">
          <cell r="C163" t="str">
            <v>4c</v>
          </cell>
          <cell r="D163">
            <v>183</v>
          </cell>
          <cell r="E163">
            <v>12</v>
          </cell>
          <cell r="F163" t="str">
            <v>H. FADIL AZMI NASUTION, SE,. M.Si</v>
          </cell>
          <cell r="G163" t="str">
            <v>197511062009011006</v>
          </cell>
          <cell r="H163" t="str">
            <v>III/c</v>
          </cell>
          <cell r="I163">
            <v>0</v>
          </cell>
          <cell r="J163" t="str">
            <v>Perencana Muda pada Subbag Perencanaan dan Anggaran Bagian Perencanaan dan Hubungan Masyarakat Sekretariat Ditjen PHU</v>
          </cell>
          <cell r="K163">
            <v>0</v>
          </cell>
          <cell r="L163" t="str">
            <v>22</v>
          </cell>
          <cell r="M163" t="str">
            <v>Serang</v>
          </cell>
          <cell r="N163">
            <v>0</v>
          </cell>
          <cell r="O163">
            <v>2</v>
          </cell>
          <cell r="P163">
            <v>370000</v>
          </cell>
          <cell r="Q163">
            <v>1</v>
          </cell>
          <cell r="R163">
            <v>718000</v>
          </cell>
          <cell r="S163">
            <v>0</v>
          </cell>
          <cell r="T163">
            <v>0</v>
          </cell>
          <cell r="U163">
            <v>500000</v>
          </cell>
          <cell r="V163">
            <v>0</v>
          </cell>
          <cell r="W163">
            <v>0</v>
          </cell>
          <cell r="X163">
            <v>500000</v>
          </cell>
          <cell r="Y163">
            <v>1958000</v>
          </cell>
          <cell r="Z163">
            <v>0</v>
          </cell>
          <cell r="AA163">
            <v>0</v>
          </cell>
          <cell r="AB163">
            <v>740000</v>
          </cell>
          <cell r="AC163">
            <v>718000</v>
          </cell>
          <cell r="AE163">
            <v>0</v>
          </cell>
          <cell r="AF163">
            <v>0</v>
          </cell>
          <cell r="AG163">
            <v>-1958000</v>
          </cell>
        </row>
        <row r="164">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row>
        <row r="165">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row>
        <row r="166">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row>
        <row r="167">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row>
        <row r="168">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row>
        <row r="169">
          <cell r="C169">
            <v>0</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row>
        <row r="170">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row>
        <row r="171">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row>
        <row r="172">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row>
        <row r="173">
          <cell r="C173">
            <v>0</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row>
        <row r="174">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row>
        <row r="175">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row>
        <row r="176">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row>
        <row r="177">
          <cell r="C177">
            <v>0</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row>
        <row r="178">
          <cell r="C178">
            <v>0</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row>
        <row r="179">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row>
        <row r="180">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row>
        <row r="181">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row>
        <row r="182">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row>
        <row r="183">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row>
        <row r="184">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row>
        <row r="185">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row>
        <row r="186">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row>
        <row r="187">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row>
        <row r="188">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row>
        <row r="189">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row>
        <row r="190">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row>
        <row r="191">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row>
        <row r="192">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row>
        <row r="193">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row>
        <row r="194">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row>
        <row r="195">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row>
        <row r="196">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row>
        <row r="197">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row>
        <row r="198">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row>
        <row r="199">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row>
        <row r="200">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row>
        <row r="201">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row>
        <row r="202">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row>
        <row r="203">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row>
        <row r="204">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row>
        <row r="205">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row>
        <row r="206">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row>
        <row r="207">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row>
        <row r="208">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row>
        <row r="209">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row>
        <row r="210">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row>
        <row r="211">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row>
        <row r="212">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row>
        <row r="215">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row>
        <row r="216">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row>
        <row r="217">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row>
        <row r="218">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row>
        <row r="219">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row>
        <row r="220">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row>
        <row r="221">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row>
        <row r="222">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row>
        <row r="223">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row>
        <row r="224">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row>
        <row r="225">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row>
        <row r="226">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row>
        <row r="227">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row>
        <row r="228">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row>
        <row r="229">
          <cell r="C229">
            <v>0</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row>
        <row r="230">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row>
        <row r="231">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row>
        <row r="232">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row>
        <row r="233">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row>
        <row r="234">
          <cell r="C234">
            <v>0</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row>
        <row r="235">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row>
        <row r="236">
          <cell r="C236">
            <v>0</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row>
        <row r="237">
          <cell r="C237">
            <v>0</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row>
        <row r="238">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row>
        <row r="239">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row>
        <row r="240">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row>
        <row r="241">
          <cell r="C241">
            <v>0</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row>
        <row r="242">
          <cell r="C242">
            <v>0</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row>
        <row r="243">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row>
        <row r="244">
          <cell r="C244">
            <v>0</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row>
        <row r="245">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row>
        <row r="246">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row>
        <row r="247">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row>
        <row r="248">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row>
        <row r="249">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row>
        <row r="250">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row>
        <row r="251">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row>
        <row r="252">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row>
        <row r="253">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row>
        <row r="254">
          <cell r="C254">
            <v>0</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row>
        <row r="255">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row>
        <row r="256">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row>
        <row r="257">
          <cell r="C257">
            <v>0</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row>
        <row r="258">
          <cell r="C258">
            <v>0</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row>
        <row r="259">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row>
        <row r="260">
          <cell r="C260">
            <v>0</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row>
        <row r="261">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row>
        <row r="262">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row>
        <row r="263">
          <cell r="C263">
            <v>0</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row>
        <row r="264">
          <cell r="C264">
            <v>0</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row>
        <row r="265">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row>
        <row r="266">
          <cell r="C266">
            <v>0</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row>
        <row r="267">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row>
        <row r="268">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row>
        <row r="269">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row>
        <row r="270">
          <cell r="C270">
            <v>0</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row>
        <row r="271">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row>
        <row r="272">
          <cell r="C272">
            <v>0</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row>
        <row r="273">
          <cell r="C273">
            <v>0</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row>
        <row r="274">
          <cell r="C274">
            <v>0</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row>
        <row r="275">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row>
        <row r="276">
          <cell r="C276">
            <v>0</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row>
        <row r="277">
          <cell r="C277">
            <v>0</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row>
        <row r="278">
          <cell r="C278">
            <v>0</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row>
        <row r="279">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row>
        <row r="280">
          <cell r="C280">
            <v>0</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row>
        <row r="281">
          <cell r="C281">
            <v>0</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row>
        <row r="282">
          <cell r="C282">
            <v>0</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row>
        <row r="283">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row>
        <row r="284">
          <cell r="C284">
            <v>0</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row>
        <row r="285">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row>
        <row r="286">
          <cell r="C286">
            <v>0</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row>
        <row r="287">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row>
        <row r="288">
          <cell r="C288">
            <v>0</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row>
        <row r="289">
          <cell r="C289">
            <v>0</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row>
        <row r="290">
          <cell r="C290">
            <v>0</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row>
        <row r="291">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row>
        <row r="292">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row>
        <row r="293">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row>
        <row r="294">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row>
        <row r="295">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row>
        <row r="296">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row>
        <row r="297">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row>
        <row r="298">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row>
        <row r="299">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row>
        <row r="300">
          <cell r="C300">
            <v>0</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row>
        <row r="301">
          <cell r="C301">
            <v>0</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row>
        <row r="302">
          <cell r="C302">
            <v>0</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row>
        <row r="303">
          <cell r="C303">
            <v>0</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row>
        <row r="304">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row>
        <row r="305">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row>
        <row r="306">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row>
        <row r="307">
          <cell r="C307">
            <v>0</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row>
        <row r="308">
          <cell r="C308">
            <v>0</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row>
        <row r="309">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row>
        <row r="310">
          <cell r="C310">
            <v>0</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row>
        <row r="311">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row>
        <row r="312">
          <cell r="C312">
            <v>0</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row>
        <row r="313">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row>
        <row r="314">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row>
        <row r="315">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row>
        <row r="316">
          <cell r="C316">
            <v>0</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row>
        <row r="317">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row>
        <row r="318">
          <cell r="C318">
            <v>0</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row>
        <row r="319">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row>
        <row r="320">
          <cell r="C320">
            <v>0</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row>
        <row r="321">
          <cell r="C321">
            <v>0</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row>
        <row r="322">
          <cell r="C322">
            <v>0</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row>
        <row r="323">
          <cell r="C323">
            <v>0</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row>
        <row r="324">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row>
        <row r="325">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row>
        <row r="326">
          <cell r="C326">
            <v>0</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row>
        <row r="327">
          <cell r="C327">
            <v>0</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row>
        <row r="328">
          <cell r="C328">
            <v>0</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row>
        <row r="329">
          <cell r="C329">
            <v>0</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row>
        <row r="330">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row>
        <row r="331">
          <cell r="C331">
            <v>0</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row>
        <row r="332">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row>
        <row r="333">
          <cell r="C333">
            <v>0</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row>
        <row r="334">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row>
        <row r="335">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row>
        <row r="336">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row>
        <row r="337">
          <cell r="C337">
            <v>0</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row>
        <row r="338">
          <cell r="C338">
            <v>0</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row>
        <row r="339">
          <cell r="C339">
            <v>0</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row>
        <row r="340">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row>
        <row r="341">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row>
        <row r="342">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row>
        <row r="343">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row>
        <row r="344">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row>
        <row r="345">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row>
        <row r="346">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row>
        <row r="347">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row>
        <row r="348">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row>
        <row r="349">
          <cell r="C349">
            <v>0</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row>
        <row r="350">
          <cell r="C350">
            <v>0</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row>
        <row r="351">
          <cell r="C351">
            <v>0</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row>
        <row r="352">
          <cell r="C352">
            <v>0</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row>
        <row r="353">
          <cell r="C353">
            <v>0</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row>
        <row r="354">
          <cell r="C354">
            <v>0</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row>
        <row r="355">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row>
        <row r="356">
          <cell r="C356">
            <v>0</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row>
        <row r="357">
          <cell r="C357">
            <v>0</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row>
        <row r="358">
          <cell r="C358">
            <v>0</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row>
        <row r="359">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row>
        <row r="360">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row>
        <row r="361">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row>
        <row r="362">
          <cell r="C362">
            <v>0</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row>
        <row r="363">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row>
        <row r="364">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row>
        <row r="365">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row>
        <row r="366">
          <cell r="C366">
            <v>0</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row>
        <row r="367">
          <cell r="C367">
            <v>0</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row>
        <row r="368">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row>
        <row r="369">
          <cell r="C369">
            <v>0</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row>
        <row r="370">
          <cell r="C370">
            <v>0</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row>
        <row r="371">
          <cell r="C371">
            <v>0</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row>
        <row r="372">
          <cell r="C372">
            <v>0</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row>
        <row r="373">
          <cell r="C373">
            <v>0</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row>
        <row r="374">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row>
        <row r="375">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row>
        <row r="376">
          <cell r="C376">
            <v>0</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row>
        <row r="377">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row>
        <row r="378">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row>
        <row r="379">
          <cell r="C379">
            <v>0</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row>
        <row r="380">
          <cell r="C380">
            <v>0</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row>
        <row r="381">
          <cell r="C381">
            <v>0</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row>
        <row r="382">
          <cell r="C382">
            <v>0</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row>
        <row r="383">
          <cell r="C383">
            <v>0</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row>
        <row r="384">
          <cell r="C384">
            <v>0</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row>
        <row r="385">
          <cell r="C385">
            <v>0</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row>
        <row r="386">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row>
        <row r="387">
          <cell r="C387">
            <v>0</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row>
        <row r="388">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row>
        <row r="389">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row>
        <row r="390">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row>
        <row r="391">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row>
        <row r="392">
          <cell r="C392">
            <v>0</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row>
        <row r="393">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row>
        <row r="394">
          <cell r="C394">
            <v>0</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row>
        <row r="395">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row>
        <row r="396">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row>
        <row r="397">
          <cell r="C397">
            <v>0</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row>
        <row r="398">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row>
        <row r="399">
          <cell r="C399">
            <v>0</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row>
        <row r="400">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row>
        <row r="401">
          <cell r="C401">
            <v>0</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row>
        <row r="402">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row>
        <row r="403">
          <cell r="C403">
            <v>0</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row>
        <row r="404">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row>
        <row r="405">
          <cell r="C405">
            <v>0</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row>
        <row r="406">
          <cell r="C406">
            <v>0</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row>
        <row r="407">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row>
        <row r="408">
          <cell r="C408">
            <v>0</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row>
        <row r="409">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row>
        <row r="410">
          <cell r="C410">
            <v>0</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row>
        <row r="411">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row>
        <row r="412">
          <cell r="C412">
            <v>0</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row>
        <row r="413">
          <cell r="C413">
            <v>0</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row>
        <row r="414">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row>
        <row r="415">
          <cell r="C415">
            <v>0</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row>
        <row r="416">
          <cell r="C416">
            <v>0</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row>
        <row r="417">
          <cell r="C417">
            <v>0</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row>
        <row r="418">
          <cell r="C418">
            <v>0</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row>
        <row r="419">
          <cell r="C419">
            <v>0</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row>
        <row r="420">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row>
        <row r="421">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row>
        <row r="422">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row>
        <row r="423">
          <cell r="C423">
            <v>0</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row>
        <row r="424">
          <cell r="C424">
            <v>0</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row>
        <row r="425">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row>
        <row r="426">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row>
        <row r="427">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row>
        <row r="428">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row>
        <row r="429">
          <cell r="C429">
            <v>0</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row>
        <row r="430">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row>
        <row r="431">
          <cell r="C431">
            <v>0</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row>
        <row r="432">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row>
        <row r="433">
          <cell r="C433">
            <v>0</v>
          </cell>
          <cell r="D433">
            <v>0</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row>
        <row r="434">
          <cell r="C434">
            <v>0</v>
          </cell>
          <cell r="D434">
            <v>0</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row>
        <row r="435">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row>
        <row r="436">
          <cell r="C436">
            <v>0</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row>
        <row r="437">
          <cell r="C437">
            <v>0</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row>
        <row r="438">
          <cell r="C438">
            <v>0</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row>
        <row r="439">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row>
        <row r="440">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row>
        <row r="441">
          <cell r="C441">
            <v>0</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row>
        <row r="442">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row>
        <row r="443">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row>
        <row r="444">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row>
        <row r="445">
          <cell r="C445">
            <v>0</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row>
        <row r="446">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row>
        <row r="447">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row>
        <row r="448">
          <cell r="C448">
            <v>0</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row>
        <row r="449">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row>
        <row r="450">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row>
        <row r="451">
          <cell r="C451">
            <v>0</v>
          </cell>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row>
        <row r="452">
          <cell r="C452">
            <v>0</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row>
        <row r="453">
          <cell r="C453">
            <v>0</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row>
        <row r="454">
          <cell r="C454">
            <v>0</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row>
        <row r="455">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row>
        <row r="456">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row>
        <row r="457">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row>
        <row r="458">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row>
        <row r="459">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row>
        <row r="460">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row>
        <row r="461">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row>
        <row r="462">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row>
        <row r="463">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row>
        <row r="464">
          <cell r="C464">
            <v>0</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row>
        <row r="465">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row>
        <row r="466">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row>
        <row r="467">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row>
        <row r="468">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row>
        <row r="469">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row>
        <row r="470">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row>
        <row r="471">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row>
        <row r="472">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row>
        <row r="473">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row>
        <row r="474">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row>
        <row r="475">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row>
        <row r="476">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row>
        <row r="477">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row>
        <row r="478">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row>
        <row r="479">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row>
        <row r="480">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row>
        <row r="481">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row>
        <row r="482">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row>
        <row r="483">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row>
        <row r="484">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row>
        <row r="485">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row>
        <row r="486">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row>
        <row r="487">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row>
        <row r="488">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row>
        <row r="489">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row>
        <row r="490">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row>
        <row r="491">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row>
        <row r="492">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row>
        <row r="493">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row>
        <row r="494">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row>
        <row r="495">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row>
        <row r="496">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row>
        <row r="497">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row>
        <row r="498">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row>
        <row r="499">
          <cell r="C499">
            <v>0</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row>
        <row r="500">
          <cell r="C500">
            <v>0</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row>
        <row r="501">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row>
        <row r="502">
          <cell r="C502">
            <v>0</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row>
        <row r="503">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row>
        <row r="504">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row>
        <row r="505">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row>
        <row r="506">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row>
        <row r="507">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row>
        <row r="508">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row>
        <row r="509">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row>
        <row r="510">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row>
        <row r="511">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row>
        <row r="512">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row>
        <row r="513">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row>
        <row r="514">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row>
        <row r="515">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row>
        <row r="516">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row>
        <row r="517">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row>
        <row r="518">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row>
        <row r="519">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row>
        <row r="520">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row>
        <row r="521">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row>
        <row r="522">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row>
        <row r="523">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row>
        <row r="524">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row>
        <row r="525">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row>
        <row r="526">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row>
        <row r="527">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row>
        <row r="528">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row>
        <row r="529">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row>
        <row r="530">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row>
        <row r="531">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row>
        <row r="532">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row>
        <row r="533">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row>
        <row r="534">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row>
        <row r="535">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row>
        <row r="536">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row>
        <row r="537">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row>
        <row r="538">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row>
        <row r="539">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row>
        <row r="540">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row>
        <row r="541">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row>
        <row r="542">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row>
        <row r="543">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row>
        <row r="544">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row>
        <row r="545">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row>
        <row r="546">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row>
        <row r="547">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row>
        <row r="548">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row>
        <row r="549">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fisi1"/>
      <sheetName val="Refisi1 ver"/>
    </sheetNames>
    <sheetDataSet>
      <sheetData sheetId="0">
        <row r="1">
          <cell r="AG1">
            <v>513</v>
          </cell>
        </row>
      </sheetData>
      <sheetData sheetId="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
      <sheetName val="enquiry(1)"/>
      <sheetName val="duk"/>
      <sheetName val="DATA KEGIATAN"/>
      <sheetName val="DATA PESERTA"/>
      <sheetName val="SPTB LS"/>
      <sheetName val="SPTB GU"/>
      <sheetName val="SPTB GU (honor)"/>
      <sheetName val="NOM TRANSPORT"/>
      <sheetName val="NOM HONOR (2)"/>
      <sheetName val="NOM SAKU"/>
      <sheetName val="ATK LS"/>
    </sheetNames>
    <sheetDataSet>
      <sheetData sheetId="0"/>
      <sheetData sheetId="1">
        <row r="6">
          <cell r="B6" t="str">
            <v>Nizar</v>
          </cell>
          <cell r="C6">
            <v>7321031964</v>
          </cell>
          <cell r="D6">
            <v>82564503</v>
          </cell>
          <cell r="E6" t="str">
            <v>PROF DR H NIZAR ALI MA</v>
          </cell>
          <cell r="H6" t="str">
            <v>BSM</v>
          </cell>
        </row>
        <row r="7">
          <cell r="B7">
            <v>0</v>
          </cell>
          <cell r="C7">
            <v>7124184031</v>
          </cell>
          <cell r="D7">
            <v>82398364</v>
          </cell>
          <cell r="E7" t="str">
            <v>BAYU PRAYITNO</v>
          </cell>
          <cell r="F7">
            <v>9101</v>
          </cell>
          <cell r="G7" t="str">
            <v>EEN YULIA PUTRI</v>
          </cell>
          <cell r="H7" t="str">
            <v>BSM</v>
          </cell>
        </row>
        <row r="8">
          <cell r="B8">
            <v>0</v>
          </cell>
          <cell r="C8">
            <v>7124184058</v>
          </cell>
          <cell r="D8">
            <v>82398010</v>
          </cell>
          <cell r="E8" t="str">
            <v>IMAM SOLIHIN</v>
          </cell>
          <cell r="F8">
            <v>9101</v>
          </cell>
          <cell r="G8" t="str">
            <v>EEN YULIA PUTRI</v>
          </cell>
          <cell r="H8" t="str">
            <v>BSM</v>
          </cell>
        </row>
        <row r="9">
          <cell r="B9">
            <v>0</v>
          </cell>
          <cell r="C9">
            <v>7124184128</v>
          </cell>
          <cell r="D9">
            <v>82398057</v>
          </cell>
          <cell r="E9" t="str">
            <v>YUDHI IMAN PERKASA</v>
          </cell>
          <cell r="F9">
            <v>9101</v>
          </cell>
          <cell r="G9" t="str">
            <v>EEN YULIA PUTRI</v>
          </cell>
          <cell r="H9" t="str">
            <v>BSM</v>
          </cell>
        </row>
        <row r="10">
          <cell r="B10">
            <v>0</v>
          </cell>
          <cell r="C10">
            <v>7124184187</v>
          </cell>
          <cell r="D10">
            <v>82397997</v>
          </cell>
          <cell r="E10" t="str">
            <v>LUCKY LUKMAN FAUZI</v>
          </cell>
          <cell r="F10">
            <v>9101</v>
          </cell>
          <cell r="G10" t="str">
            <v>EEN YULIA PUTRI</v>
          </cell>
          <cell r="H10" t="str">
            <v>BSM</v>
          </cell>
        </row>
        <row r="11">
          <cell r="B11">
            <v>0</v>
          </cell>
          <cell r="C11">
            <v>7124184252</v>
          </cell>
          <cell r="D11">
            <v>82397897</v>
          </cell>
          <cell r="E11" t="str">
            <v>ARIENTA NURCAHYA</v>
          </cell>
          <cell r="F11">
            <v>9101</v>
          </cell>
          <cell r="G11" t="str">
            <v>EEN YULIA PUTRI</v>
          </cell>
          <cell r="H11" t="str">
            <v>BSM</v>
          </cell>
        </row>
        <row r="12">
          <cell r="B12">
            <v>0</v>
          </cell>
          <cell r="C12">
            <v>7124363378</v>
          </cell>
          <cell r="D12">
            <v>73876492</v>
          </cell>
          <cell r="E12" t="str">
            <v>ELIES ULWIYAH</v>
          </cell>
          <cell r="F12">
            <v>9101</v>
          </cell>
          <cell r="G12" t="str">
            <v>EEN YULIA PUTRI</v>
          </cell>
          <cell r="H12" t="str">
            <v>BSM</v>
          </cell>
        </row>
        <row r="13">
          <cell r="B13">
            <v>0</v>
          </cell>
          <cell r="C13">
            <v>7124363998</v>
          </cell>
          <cell r="D13">
            <v>73090496</v>
          </cell>
          <cell r="E13" t="str">
            <v>SUHARTI</v>
          </cell>
          <cell r="F13">
            <v>9101</v>
          </cell>
          <cell r="G13" t="str">
            <v>EEN YULIA PUTRI</v>
          </cell>
          <cell r="H13" t="str">
            <v>BSM</v>
          </cell>
        </row>
        <row r="14">
          <cell r="B14" t="str">
            <v>Wawan Muzakkir</v>
          </cell>
          <cell r="C14">
            <v>7125745495</v>
          </cell>
          <cell r="D14">
            <v>76788274</v>
          </cell>
          <cell r="E14" t="str">
            <v>WAWAN MUZAKKIR</v>
          </cell>
          <cell r="F14">
            <v>9101</v>
          </cell>
          <cell r="G14" t="str">
            <v>VINNA KUMALASARI</v>
          </cell>
          <cell r="H14" t="str">
            <v>BSM</v>
          </cell>
        </row>
        <row r="15">
          <cell r="B15">
            <v>0</v>
          </cell>
          <cell r="C15">
            <v>7125745665</v>
          </cell>
          <cell r="D15">
            <v>77948472</v>
          </cell>
          <cell r="E15" t="str">
            <v>ASEP SODIQIN</v>
          </cell>
          <cell r="F15">
            <v>9101</v>
          </cell>
          <cell r="G15" t="str">
            <v>VINNA KUMALASARI</v>
          </cell>
          <cell r="H15" t="str">
            <v>BSM</v>
          </cell>
        </row>
        <row r="16">
          <cell r="B16">
            <v>0</v>
          </cell>
          <cell r="C16">
            <v>7125745808</v>
          </cell>
          <cell r="D16">
            <v>73310335</v>
          </cell>
          <cell r="E16" t="str">
            <v>CHAIRUNISA</v>
          </cell>
          <cell r="F16">
            <v>9101</v>
          </cell>
          <cell r="G16" t="str">
            <v>VINNA KUMALASARI</v>
          </cell>
          <cell r="H16" t="str">
            <v>BSM</v>
          </cell>
        </row>
        <row r="17">
          <cell r="B17">
            <v>0</v>
          </cell>
          <cell r="C17">
            <v>7125745894</v>
          </cell>
          <cell r="D17">
            <v>80241853</v>
          </cell>
          <cell r="E17" t="str">
            <v>SYARIFAH ZAHROH</v>
          </cell>
          <cell r="F17">
            <v>9101</v>
          </cell>
          <cell r="G17" t="str">
            <v>VINNA KUMALASARI</v>
          </cell>
          <cell r="H17" t="str">
            <v>BSM</v>
          </cell>
        </row>
        <row r="18">
          <cell r="B18">
            <v>0</v>
          </cell>
          <cell r="C18">
            <v>7125746149</v>
          </cell>
          <cell r="D18">
            <v>75405971</v>
          </cell>
          <cell r="E18" t="str">
            <v>SITI MAIMUNAH</v>
          </cell>
          <cell r="F18">
            <v>9101</v>
          </cell>
          <cell r="G18" t="str">
            <v>VINNA KUMALASARI</v>
          </cell>
          <cell r="H18" t="str">
            <v>BSM</v>
          </cell>
        </row>
        <row r="19">
          <cell r="B19">
            <v>0</v>
          </cell>
          <cell r="C19">
            <v>7125798308</v>
          </cell>
          <cell r="D19">
            <v>74018394</v>
          </cell>
          <cell r="E19" t="str">
            <v>RAHMI KHOTIJAH SH</v>
          </cell>
          <cell r="F19">
            <v>9101</v>
          </cell>
          <cell r="G19" t="str">
            <v>VINNA KUMALASARI</v>
          </cell>
          <cell r="H19" t="str">
            <v>BSM</v>
          </cell>
        </row>
        <row r="20">
          <cell r="B20">
            <v>0</v>
          </cell>
          <cell r="C20">
            <v>7125798963</v>
          </cell>
          <cell r="D20">
            <v>82517817</v>
          </cell>
          <cell r="E20" t="str">
            <v>DIAZ ISMAYA ABADI</v>
          </cell>
          <cell r="F20">
            <v>9101</v>
          </cell>
          <cell r="G20" t="str">
            <v>VINNA KUMALASARI</v>
          </cell>
          <cell r="H20" t="str">
            <v>BSM</v>
          </cell>
        </row>
        <row r="21">
          <cell r="B21">
            <v>0</v>
          </cell>
          <cell r="C21">
            <v>7125799517</v>
          </cell>
          <cell r="D21">
            <v>82517863</v>
          </cell>
          <cell r="E21" t="str">
            <v>ROSLINA</v>
          </cell>
          <cell r="F21">
            <v>9101</v>
          </cell>
          <cell r="G21" t="str">
            <v>VINNA KUMALASARI</v>
          </cell>
          <cell r="H21" t="str">
            <v>BSM</v>
          </cell>
        </row>
        <row r="22">
          <cell r="B22">
            <v>0</v>
          </cell>
          <cell r="C22">
            <v>7125799781</v>
          </cell>
          <cell r="D22">
            <v>74019074</v>
          </cell>
          <cell r="E22" t="str">
            <v>FAADIA PURI ROSA SE</v>
          </cell>
          <cell r="F22">
            <v>9101</v>
          </cell>
          <cell r="G22" t="str">
            <v>VINNA KUMALASARI</v>
          </cell>
          <cell r="H22" t="str">
            <v>BSM</v>
          </cell>
        </row>
        <row r="23">
          <cell r="B23">
            <v>0</v>
          </cell>
          <cell r="C23">
            <v>7125799994</v>
          </cell>
          <cell r="D23">
            <v>82517906</v>
          </cell>
          <cell r="E23" t="str">
            <v>H SAHBUDDIN</v>
          </cell>
          <cell r="F23">
            <v>9101</v>
          </cell>
          <cell r="G23" t="str">
            <v>VINNA KUMALASARI</v>
          </cell>
          <cell r="H23" t="str">
            <v>BSM</v>
          </cell>
        </row>
        <row r="24">
          <cell r="B24">
            <v>0</v>
          </cell>
          <cell r="C24">
            <v>7125800593</v>
          </cell>
          <cell r="D24">
            <v>82517917</v>
          </cell>
          <cell r="E24" t="str">
            <v>ASEP ROHADIAN</v>
          </cell>
          <cell r="F24">
            <v>9101</v>
          </cell>
          <cell r="G24" t="str">
            <v>VINNA KUMALASARI</v>
          </cell>
          <cell r="H24" t="str">
            <v>BSM</v>
          </cell>
        </row>
        <row r="25">
          <cell r="B25" t="str">
            <v>Sukaidi</v>
          </cell>
          <cell r="C25">
            <v>7125800925</v>
          </cell>
          <cell r="D25">
            <v>73090777</v>
          </cell>
          <cell r="E25" t="str">
            <v>SUKAIDI</v>
          </cell>
          <cell r="F25">
            <v>9101</v>
          </cell>
          <cell r="G25" t="str">
            <v>VINNA KUMALASARI</v>
          </cell>
          <cell r="H25" t="str">
            <v>BSM</v>
          </cell>
        </row>
        <row r="26">
          <cell r="B26">
            <v>0</v>
          </cell>
          <cell r="C26">
            <v>7125806273</v>
          </cell>
          <cell r="D26">
            <v>82518312</v>
          </cell>
          <cell r="E26" t="str">
            <v>AHMAD ABDULLAH S AG</v>
          </cell>
          <cell r="F26">
            <v>9101</v>
          </cell>
          <cell r="G26" t="str">
            <v>VINNA KUMALASARI</v>
          </cell>
          <cell r="H26" t="str">
            <v>BSM</v>
          </cell>
        </row>
        <row r="27">
          <cell r="B27">
            <v>0</v>
          </cell>
          <cell r="C27">
            <v>7125808624</v>
          </cell>
          <cell r="D27">
            <v>82518470</v>
          </cell>
          <cell r="E27" t="str">
            <v>A TAUFIK</v>
          </cell>
          <cell r="F27">
            <v>9101</v>
          </cell>
          <cell r="G27" t="str">
            <v>VINNA KUMALASARI</v>
          </cell>
          <cell r="H27" t="str">
            <v>BSM</v>
          </cell>
        </row>
        <row r="28">
          <cell r="B28">
            <v>0</v>
          </cell>
          <cell r="C28">
            <v>7125809148</v>
          </cell>
          <cell r="D28">
            <v>82518516</v>
          </cell>
          <cell r="E28" t="str">
            <v>FITSA BAHARUDDIN</v>
          </cell>
          <cell r="F28">
            <v>9101</v>
          </cell>
          <cell r="G28" t="str">
            <v>VINNA KUMALASARI</v>
          </cell>
          <cell r="H28" t="str">
            <v>BSM</v>
          </cell>
        </row>
        <row r="29">
          <cell r="B29">
            <v>0</v>
          </cell>
          <cell r="C29">
            <v>7125809477</v>
          </cell>
          <cell r="D29">
            <v>82518534</v>
          </cell>
          <cell r="E29" t="str">
            <v>ISKANDAR</v>
          </cell>
          <cell r="F29">
            <v>9101</v>
          </cell>
          <cell r="G29" t="str">
            <v>VINNA KUMALASARI</v>
          </cell>
          <cell r="H29" t="str">
            <v>BSM</v>
          </cell>
        </row>
        <row r="30">
          <cell r="B30">
            <v>0</v>
          </cell>
          <cell r="C30">
            <v>7125809768</v>
          </cell>
          <cell r="D30">
            <v>82518554</v>
          </cell>
          <cell r="E30" t="str">
            <v>FATMAWATI</v>
          </cell>
          <cell r="F30">
            <v>9101</v>
          </cell>
          <cell r="G30" t="str">
            <v>VINNA KUMALASARI</v>
          </cell>
          <cell r="H30" t="str">
            <v>BSM</v>
          </cell>
        </row>
        <row r="31">
          <cell r="B31">
            <v>0</v>
          </cell>
          <cell r="C31">
            <v>7125810106</v>
          </cell>
          <cell r="D31">
            <v>82518575</v>
          </cell>
          <cell r="E31" t="str">
            <v>H RUDY NURUDDIN AMBARY</v>
          </cell>
          <cell r="F31">
            <v>9101</v>
          </cell>
          <cell r="G31" t="str">
            <v>VINNA KUMALASARI</v>
          </cell>
          <cell r="H31" t="str">
            <v>BSM</v>
          </cell>
        </row>
        <row r="32">
          <cell r="B32">
            <v>0</v>
          </cell>
          <cell r="C32">
            <v>7125810297</v>
          </cell>
          <cell r="D32">
            <v>82518595</v>
          </cell>
          <cell r="E32" t="str">
            <v>HJ DEWI GUSTIKARINI SH</v>
          </cell>
          <cell r="F32">
            <v>9101</v>
          </cell>
          <cell r="G32" t="str">
            <v>VINNA KUMALASARI</v>
          </cell>
          <cell r="H32" t="str">
            <v>BSM</v>
          </cell>
        </row>
        <row r="33">
          <cell r="B33">
            <v>0</v>
          </cell>
          <cell r="C33">
            <v>7125810521</v>
          </cell>
          <cell r="D33">
            <v>82518615</v>
          </cell>
          <cell r="E33" t="str">
            <v>HJ RAHMAH KURNIATI</v>
          </cell>
          <cell r="F33">
            <v>9101</v>
          </cell>
          <cell r="G33" t="str">
            <v>VINNA KUMALASARI</v>
          </cell>
          <cell r="H33" t="str">
            <v>BSM</v>
          </cell>
        </row>
        <row r="34">
          <cell r="B34">
            <v>0</v>
          </cell>
          <cell r="C34">
            <v>7125810793</v>
          </cell>
          <cell r="D34">
            <v>82518631</v>
          </cell>
          <cell r="E34" t="str">
            <v>SRI ILHAM LUBIS</v>
          </cell>
          <cell r="F34">
            <v>9101</v>
          </cell>
          <cell r="G34" t="str">
            <v>VINNA KUMALASARI</v>
          </cell>
          <cell r="H34" t="str">
            <v>BSM</v>
          </cell>
        </row>
        <row r="35">
          <cell r="B35">
            <v>0</v>
          </cell>
          <cell r="C35">
            <v>7125810963</v>
          </cell>
          <cell r="D35">
            <v>82518651</v>
          </cell>
          <cell r="E35" t="str">
            <v>H BENY DARMAWAN MSI</v>
          </cell>
          <cell r="F35">
            <v>9101</v>
          </cell>
          <cell r="G35" t="str">
            <v>VINNA KUMALASARI</v>
          </cell>
          <cell r="H35" t="str">
            <v>BSM</v>
          </cell>
        </row>
        <row r="36">
          <cell r="B36">
            <v>0</v>
          </cell>
          <cell r="C36">
            <v>7125812257</v>
          </cell>
          <cell r="D36">
            <v>77697768</v>
          </cell>
          <cell r="E36" t="str">
            <v>YAHPUR</v>
          </cell>
          <cell r="F36">
            <v>9101</v>
          </cell>
          <cell r="G36" t="str">
            <v>VINNA KUMALASARI</v>
          </cell>
          <cell r="H36" t="str">
            <v>BSM</v>
          </cell>
        </row>
        <row r="37">
          <cell r="B37">
            <v>0</v>
          </cell>
          <cell r="C37">
            <v>7125812575</v>
          </cell>
          <cell r="D37">
            <v>82518735</v>
          </cell>
          <cell r="E37" t="str">
            <v>RACHMASARI YUANA</v>
          </cell>
          <cell r="F37">
            <v>9101</v>
          </cell>
          <cell r="G37" t="str">
            <v>VINNA KUMALASARI</v>
          </cell>
          <cell r="H37" t="str">
            <v>BSM</v>
          </cell>
        </row>
        <row r="38">
          <cell r="B38" t="str">
            <v>Endang Sugandi</v>
          </cell>
          <cell r="C38">
            <v>7125812737</v>
          </cell>
          <cell r="D38">
            <v>82518758</v>
          </cell>
          <cell r="E38" t="str">
            <v>ENDANG SUGANDI</v>
          </cell>
          <cell r="F38">
            <v>9101</v>
          </cell>
          <cell r="G38" t="str">
            <v>VINNA KUMALASARI</v>
          </cell>
          <cell r="H38" t="str">
            <v>BSM</v>
          </cell>
        </row>
        <row r="39">
          <cell r="B39">
            <v>0</v>
          </cell>
          <cell r="C39">
            <v>7125813474</v>
          </cell>
          <cell r="D39">
            <v>82518839</v>
          </cell>
          <cell r="E39" t="str">
            <v>MUHAMAD IRSYAD MUSTAWIN</v>
          </cell>
          <cell r="F39">
            <v>9101</v>
          </cell>
          <cell r="G39" t="str">
            <v>VINNA KUMALASARI</v>
          </cell>
          <cell r="H39" t="str">
            <v>BSM</v>
          </cell>
        </row>
        <row r="40">
          <cell r="B40">
            <v>0</v>
          </cell>
          <cell r="C40">
            <v>7125813587</v>
          </cell>
          <cell r="D40">
            <v>82518846</v>
          </cell>
          <cell r="E40" t="str">
            <v>SYAMSURIZAL</v>
          </cell>
          <cell r="F40">
            <v>9101</v>
          </cell>
          <cell r="G40" t="str">
            <v>VINNA KUMALASARI</v>
          </cell>
          <cell r="H40" t="str">
            <v>BSM</v>
          </cell>
        </row>
        <row r="41">
          <cell r="B41">
            <v>0</v>
          </cell>
          <cell r="C41">
            <v>7125813695</v>
          </cell>
          <cell r="D41">
            <v>73310051</v>
          </cell>
          <cell r="E41" t="str">
            <v>SJAHRONI</v>
          </cell>
          <cell r="F41">
            <v>9101</v>
          </cell>
          <cell r="G41" t="str">
            <v>VINNA KUMALASARI</v>
          </cell>
          <cell r="H41" t="str">
            <v>BSM</v>
          </cell>
        </row>
        <row r="42">
          <cell r="B42">
            <v>0</v>
          </cell>
          <cell r="C42">
            <v>7125813814</v>
          </cell>
          <cell r="D42">
            <v>82518866</v>
          </cell>
          <cell r="E42" t="str">
            <v>ZULKARNAIN NASUTION</v>
          </cell>
          <cell r="F42">
            <v>9101</v>
          </cell>
          <cell r="G42" t="str">
            <v>VINNA KUMALASARI</v>
          </cell>
          <cell r="H42" t="str">
            <v>BSM</v>
          </cell>
        </row>
        <row r="43">
          <cell r="B43">
            <v>0</v>
          </cell>
          <cell r="C43">
            <v>7125829702</v>
          </cell>
          <cell r="D43">
            <v>82519925</v>
          </cell>
          <cell r="E43" t="str">
            <v>MOHAMMAD IRSAN</v>
          </cell>
          <cell r="F43">
            <v>9101</v>
          </cell>
          <cell r="G43" t="str">
            <v>VINNA KUMALASARI</v>
          </cell>
          <cell r="H43" t="str">
            <v>BSM</v>
          </cell>
        </row>
        <row r="44">
          <cell r="B44">
            <v>0</v>
          </cell>
          <cell r="C44">
            <v>7125830317</v>
          </cell>
          <cell r="D44">
            <v>82519969</v>
          </cell>
          <cell r="E44" t="str">
            <v>CEPI SUHARYADI</v>
          </cell>
          <cell r="F44">
            <v>9101</v>
          </cell>
          <cell r="G44" t="str">
            <v>VINNA KUMALASARI</v>
          </cell>
          <cell r="H44" t="str">
            <v>BSM</v>
          </cell>
        </row>
        <row r="45">
          <cell r="B45">
            <v>0</v>
          </cell>
          <cell r="C45">
            <v>7125831022</v>
          </cell>
          <cell r="D45">
            <v>82520013</v>
          </cell>
          <cell r="E45" t="str">
            <v>AMBARI JULIANTO</v>
          </cell>
          <cell r="F45">
            <v>9101</v>
          </cell>
          <cell r="G45" t="str">
            <v>VINNA KUMALASARI</v>
          </cell>
          <cell r="H45" t="str">
            <v>BSM</v>
          </cell>
        </row>
        <row r="46">
          <cell r="B46">
            <v>0</v>
          </cell>
          <cell r="C46">
            <v>7125831324</v>
          </cell>
          <cell r="D46">
            <v>82520051</v>
          </cell>
          <cell r="E46" t="str">
            <v>FADIL AZMI NASUTION SE</v>
          </cell>
          <cell r="F46">
            <v>9101</v>
          </cell>
          <cell r="G46" t="str">
            <v>VINNA KUMALASARI</v>
          </cell>
          <cell r="H46" t="str">
            <v>BSM</v>
          </cell>
        </row>
        <row r="47">
          <cell r="B47">
            <v>0</v>
          </cell>
          <cell r="C47">
            <v>7125831798</v>
          </cell>
          <cell r="D47">
            <v>82520073</v>
          </cell>
          <cell r="E47" t="str">
            <v>H NUR EKO ROSYANTONO SE M SI</v>
          </cell>
          <cell r="F47">
            <v>9101</v>
          </cell>
          <cell r="G47" t="str">
            <v>VINNA KUMALASARI</v>
          </cell>
          <cell r="H47" t="str">
            <v>BSM</v>
          </cell>
        </row>
        <row r="48">
          <cell r="B48">
            <v>0</v>
          </cell>
          <cell r="C48">
            <v>7125832681</v>
          </cell>
          <cell r="D48">
            <v>79073029</v>
          </cell>
          <cell r="E48" t="str">
            <v>SHINTA ELKAWATI</v>
          </cell>
          <cell r="F48">
            <v>9101</v>
          </cell>
          <cell r="G48" t="str">
            <v>VINNA KUMALASARI</v>
          </cell>
          <cell r="H48" t="str">
            <v>BSM</v>
          </cell>
        </row>
        <row r="49">
          <cell r="B49">
            <v>0</v>
          </cell>
          <cell r="C49">
            <v>7125832886</v>
          </cell>
          <cell r="D49">
            <v>82520170</v>
          </cell>
          <cell r="E49" t="str">
            <v>MARLIZA ST</v>
          </cell>
          <cell r="F49">
            <v>9101</v>
          </cell>
          <cell r="G49" t="str">
            <v>VINNA KUMALASARI</v>
          </cell>
          <cell r="H49" t="str">
            <v>BSM</v>
          </cell>
        </row>
        <row r="50">
          <cell r="B50">
            <v>0</v>
          </cell>
          <cell r="C50">
            <v>7125833475</v>
          </cell>
          <cell r="D50">
            <v>82520199</v>
          </cell>
          <cell r="E50" t="str">
            <v>YUDNINA FALHANAWATI</v>
          </cell>
          <cell r="F50">
            <v>9101</v>
          </cell>
          <cell r="G50" t="str">
            <v>VINNA KUMALASARI</v>
          </cell>
          <cell r="H50" t="str">
            <v>BSM</v>
          </cell>
        </row>
        <row r="51">
          <cell r="B51">
            <v>0</v>
          </cell>
          <cell r="C51">
            <v>7125833707</v>
          </cell>
          <cell r="D51">
            <v>82520242</v>
          </cell>
          <cell r="E51" t="str">
            <v>NENI KHOLIMAH</v>
          </cell>
          <cell r="F51">
            <v>9101</v>
          </cell>
          <cell r="G51" t="str">
            <v>VINNA KUMALASARI</v>
          </cell>
          <cell r="H51" t="str">
            <v>BSM</v>
          </cell>
        </row>
        <row r="52">
          <cell r="B52">
            <v>0</v>
          </cell>
          <cell r="C52">
            <v>7125833971</v>
          </cell>
          <cell r="D52">
            <v>82520253</v>
          </cell>
          <cell r="E52" t="str">
            <v>JIMMIE</v>
          </cell>
          <cell r="F52">
            <v>9101</v>
          </cell>
          <cell r="G52" t="str">
            <v>VINNA KUMALASARI</v>
          </cell>
          <cell r="H52" t="str">
            <v>BSM</v>
          </cell>
        </row>
        <row r="53">
          <cell r="B53">
            <v>0</v>
          </cell>
          <cell r="C53">
            <v>7125834277</v>
          </cell>
          <cell r="D53">
            <v>82520273</v>
          </cell>
          <cell r="E53" t="str">
            <v>HERIANTO</v>
          </cell>
          <cell r="F53">
            <v>9101</v>
          </cell>
          <cell r="G53" t="str">
            <v>VINNA KUMALASARI</v>
          </cell>
          <cell r="H53" t="str">
            <v>BSM</v>
          </cell>
        </row>
        <row r="54">
          <cell r="B54">
            <v>0</v>
          </cell>
          <cell r="C54">
            <v>7125842628</v>
          </cell>
          <cell r="D54">
            <v>82520323</v>
          </cell>
          <cell r="E54" t="str">
            <v>M DZULHAM</v>
          </cell>
          <cell r="F54">
            <v>9101</v>
          </cell>
          <cell r="G54" t="str">
            <v>VINNA KUMALASARI</v>
          </cell>
          <cell r="H54" t="str">
            <v>BSM</v>
          </cell>
        </row>
        <row r="55">
          <cell r="B55">
            <v>0</v>
          </cell>
          <cell r="C55">
            <v>7125843861</v>
          </cell>
          <cell r="D55">
            <v>82520855</v>
          </cell>
          <cell r="E55" t="str">
            <v>H SLAMET</v>
          </cell>
          <cell r="F55">
            <v>9101</v>
          </cell>
          <cell r="G55" t="str">
            <v>VINNA KUMALASARI</v>
          </cell>
          <cell r="H55" t="str">
            <v>BSM</v>
          </cell>
        </row>
        <row r="56">
          <cell r="B56" t="str">
            <v>Abdul Basir</v>
          </cell>
          <cell r="C56">
            <v>7125844604</v>
          </cell>
          <cell r="D56">
            <v>82520963</v>
          </cell>
          <cell r="E56" t="str">
            <v>ABDUL BASIR</v>
          </cell>
          <cell r="F56">
            <v>9101</v>
          </cell>
          <cell r="G56" t="str">
            <v>VINNA KUMALASARI</v>
          </cell>
          <cell r="H56" t="str">
            <v>BSM</v>
          </cell>
        </row>
        <row r="57">
          <cell r="B57">
            <v>0</v>
          </cell>
          <cell r="C57">
            <v>7125844868</v>
          </cell>
          <cell r="D57">
            <v>82520997</v>
          </cell>
          <cell r="E57" t="str">
            <v>NINNA NADRA</v>
          </cell>
          <cell r="F57">
            <v>9101</v>
          </cell>
          <cell r="G57" t="str">
            <v>VINNA KUMALASARI</v>
          </cell>
          <cell r="H57" t="str">
            <v>BSM</v>
          </cell>
        </row>
        <row r="58">
          <cell r="B58">
            <v>0</v>
          </cell>
          <cell r="C58">
            <v>7125845171</v>
          </cell>
          <cell r="D58">
            <v>73456312</v>
          </cell>
          <cell r="E58" t="str">
            <v>FIKRI FAUZI</v>
          </cell>
          <cell r="F58">
            <v>9101</v>
          </cell>
          <cell r="G58" t="str">
            <v>VINNA KUMALASARI</v>
          </cell>
          <cell r="H58" t="str">
            <v>BSM</v>
          </cell>
        </row>
        <row r="59">
          <cell r="B59">
            <v>0</v>
          </cell>
          <cell r="C59">
            <v>7125845589</v>
          </cell>
          <cell r="D59">
            <v>82521031</v>
          </cell>
          <cell r="E59" t="str">
            <v>HUSNI ANGGORO</v>
          </cell>
          <cell r="F59">
            <v>9101</v>
          </cell>
          <cell r="G59" t="str">
            <v>VINNA KUMALASARI</v>
          </cell>
          <cell r="H59" t="str">
            <v>BSM</v>
          </cell>
        </row>
        <row r="60">
          <cell r="B60" t="str">
            <v>Mukhammad Khanif</v>
          </cell>
          <cell r="C60">
            <v>7125863889</v>
          </cell>
          <cell r="D60">
            <v>79725902</v>
          </cell>
          <cell r="E60" t="str">
            <v>IR MUKHAMMAD KHANIF</v>
          </cell>
          <cell r="F60">
            <v>9101</v>
          </cell>
          <cell r="G60" t="str">
            <v>VINNA KUMALASARI</v>
          </cell>
          <cell r="H60" t="str">
            <v>BSM</v>
          </cell>
        </row>
        <row r="61">
          <cell r="B61" t="str">
            <v>Sunarto</v>
          </cell>
          <cell r="C61">
            <v>7125864214</v>
          </cell>
          <cell r="D61">
            <v>82522202</v>
          </cell>
          <cell r="E61" t="str">
            <v>SUNARTO</v>
          </cell>
          <cell r="F61">
            <v>9101</v>
          </cell>
          <cell r="G61" t="str">
            <v>VINNA KUMALASARI</v>
          </cell>
          <cell r="H61" t="str">
            <v>BSM</v>
          </cell>
        </row>
        <row r="62">
          <cell r="B62" t="str">
            <v>Nurtiwi Yatiningsih</v>
          </cell>
          <cell r="C62">
            <v>7125864613</v>
          </cell>
          <cell r="D62">
            <v>82522217</v>
          </cell>
          <cell r="E62" t="str">
            <v>DRA NURTI WIYATININGSIH</v>
          </cell>
          <cell r="F62">
            <v>9101</v>
          </cell>
          <cell r="G62" t="str">
            <v>VINNA KUMALASARI</v>
          </cell>
          <cell r="H62" t="str">
            <v>BSM</v>
          </cell>
        </row>
        <row r="63">
          <cell r="B63" t="str">
            <v>Wahyu Utomo</v>
          </cell>
          <cell r="C63">
            <v>7125864877</v>
          </cell>
          <cell r="D63">
            <v>82522238</v>
          </cell>
          <cell r="E63" t="str">
            <v>WAHYU UTOMO</v>
          </cell>
          <cell r="F63">
            <v>9101</v>
          </cell>
          <cell r="G63" t="str">
            <v>VINNA KUMALASARI</v>
          </cell>
          <cell r="H63" t="str">
            <v>BSM</v>
          </cell>
        </row>
        <row r="64">
          <cell r="B64" t="str">
            <v>Fahrul Rizky</v>
          </cell>
          <cell r="C64">
            <v>7125865113</v>
          </cell>
          <cell r="D64">
            <v>82522264</v>
          </cell>
          <cell r="E64" t="str">
            <v>FAHRUL RIZKY</v>
          </cell>
          <cell r="F64">
            <v>9101</v>
          </cell>
          <cell r="G64" t="str">
            <v>VINNA KUMALASARI</v>
          </cell>
          <cell r="H64" t="str">
            <v>BSM</v>
          </cell>
        </row>
        <row r="65">
          <cell r="B65">
            <v>0</v>
          </cell>
          <cell r="C65">
            <v>7125865385</v>
          </cell>
          <cell r="D65">
            <v>82522280</v>
          </cell>
          <cell r="E65" t="str">
            <v>NGARIPIN</v>
          </cell>
          <cell r="F65">
            <v>9101</v>
          </cell>
          <cell r="G65" t="str">
            <v>VINNA KUMALASARI</v>
          </cell>
          <cell r="H65" t="str">
            <v>BSM</v>
          </cell>
        </row>
        <row r="66">
          <cell r="B66" t="str">
            <v>M. Panji Pratama</v>
          </cell>
          <cell r="C66">
            <v>7125865741</v>
          </cell>
          <cell r="D66">
            <v>73779412</v>
          </cell>
          <cell r="E66" t="str">
            <v>MUHAMAD PANJI PRATAMA</v>
          </cell>
          <cell r="F66">
            <v>9101</v>
          </cell>
          <cell r="G66" t="str">
            <v>VINNA KUMALASARI</v>
          </cell>
          <cell r="H66" t="str">
            <v>BSM</v>
          </cell>
        </row>
        <row r="67">
          <cell r="B67" t="str">
            <v>Amir Hamzah</v>
          </cell>
          <cell r="C67">
            <v>7125865962</v>
          </cell>
          <cell r="D67">
            <v>82522327</v>
          </cell>
          <cell r="E67" t="str">
            <v>AMIR HAMZAH S KOM</v>
          </cell>
          <cell r="F67">
            <v>9101</v>
          </cell>
          <cell r="G67" t="str">
            <v>VINNA KUMALASARI</v>
          </cell>
          <cell r="H67" t="str">
            <v>BSM</v>
          </cell>
        </row>
        <row r="68">
          <cell r="B68" t="str">
            <v>Areka Hundana</v>
          </cell>
          <cell r="C68">
            <v>7125866136</v>
          </cell>
          <cell r="D68">
            <v>82522344</v>
          </cell>
          <cell r="E68" t="str">
            <v>AREKA HUNDANA</v>
          </cell>
          <cell r="F68">
            <v>9101</v>
          </cell>
          <cell r="G68" t="str">
            <v>VINNA KUMALASARI</v>
          </cell>
          <cell r="H68" t="str">
            <v>BSM</v>
          </cell>
        </row>
        <row r="69">
          <cell r="B69" t="str">
            <v>Lies Wulandari Puji Lestari</v>
          </cell>
          <cell r="C69">
            <v>7125875593</v>
          </cell>
          <cell r="D69">
            <v>77674581</v>
          </cell>
          <cell r="E69" t="str">
            <v>HJ LIES WULANDARI PUJI LESTARI</v>
          </cell>
          <cell r="F69">
            <v>9101</v>
          </cell>
          <cell r="G69" t="str">
            <v>VINNA KUMALASARI</v>
          </cell>
          <cell r="H69" t="str">
            <v>BSM</v>
          </cell>
        </row>
        <row r="70">
          <cell r="B70" t="str">
            <v>M. Syarif</v>
          </cell>
          <cell r="C70">
            <v>7125877839</v>
          </cell>
          <cell r="D70">
            <v>82523162</v>
          </cell>
          <cell r="E70" t="str">
            <v>M SYARIF</v>
          </cell>
          <cell r="F70">
            <v>9101</v>
          </cell>
          <cell r="G70" t="str">
            <v>VINNA KUMALASARI</v>
          </cell>
          <cell r="H70" t="str">
            <v>BSM</v>
          </cell>
        </row>
        <row r="71">
          <cell r="B71">
            <v>0</v>
          </cell>
          <cell r="C71">
            <v>7125880635</v>
          </cell>
          <cell r="D71">
            <v>82523403</v>
          </cell>
          <cell r="E71" t="str">
            <v>AKHMAD JAUHARI</v>
          </cell>
          <cell r="F71">
            <v>9101</v>
          </cell>
          <cell r="G71" t="str">
            <v>VINNA KUMALASARI</v>
          </cell>
          <cell r="H71" t="str">
            <v>BSM</v>
          </cell>
        </row>
        <row r="72">
          <cell r="B72">
            <v>0</v>
          </cell>
          <cell r="C72">
            <v>7125880694</v>
          </cell>
          <cell r="D72">
            <v>82523406</v>
          </cell>
          <cell r="E72" t="str">
            <v>GUSPRIYENI</v>
          </cell>
          <cell r="F72">
            <v>9101</v>
          </cell>
          <cell r="G72" t="str">
            <v>VINNA KUMALASARI</v>
          </cell>
          <cell r="H72" t="str">
            <v>BSM</v>
          </cell>
        </row>
        <row r="73">
          <cell r="B73">
            <v>0</v>
          </cell>
          <cell r="C73">
            <v>7125880716</v>
          </cell>
          <cell r="D73">
            <v>82523411</v>
          </cell>
          <cell r="E73" t="str">
            <v>AMBAR LESTARI</v>
          </cell>
          <cell r="F73">
            <v>9101</v>
          </cell>
          <cell r="G73" t="str">
            <v>VINNA KUMALASARI</v>
          </cell>
          <cell r="H73" t="str">
            <v>BSM</v>
          </cell>
        </row>
        <row r="74">
          <cell r="B74">
            <v>0</v>
          </cell>
          <cell r="C74">
            <v>7125880775</v>
          </cell>
          <cell r="D74">
            <v>82152047</v>
          </cell>
          <cell r="E74" t="str">
            <v>KHAIRUN NAIM</v>
          </cell>
          <cell r="F74">
            <v>9101</v>
          </cell>
          <cell r="G74" t="str">
            <v>VINNA KUMALASARI</v>
          </cell>
          <cell r="H74" t="str">
            <v>BSM</v>
          </cell>
        </row>
        <row r="75">
          <cell r="B75">
            <v>0</v>
          </cell>
          <cell r="C75">
            <v>7125880918</v>
          </cell>
          <cell r="D75">
            <v>73333965</v>
          </cell>
          <cell r="E75" t="str">
            <v>ALI SALAMA MAHASNA</v>
          </cell>
          <cell r="F75">
            <v>9101</v>
          </cell>
          <cell r="G75" t="str">
            <v>VINNA KUMALASARI</v>
          </cell>
          <cell r="H75" t="str">
            <v>BSM</v>
          </cell>
        </row>
        <row r="76">
          <cell r="B76">
            <v>0</v>
          </cell>
          <cell r="C76">
            <v>7125880929</v>
          </cell>
          <cell r="D76">
            <v>82523433</v>
          </cell>
          <cell r="E76" t="str">
            <v>MUHAMAD MUSTAIN</v>
          </cell>
          <cell r="F76">
            <v>9101</v>
          </cell>
          <cell r="G76" t="str">
            <v>VINNA KUMALASARI</v>
          </cell>
          <cell r="H76" t="str">
            <v>BSM</v>
          </cell>
        </row>
        <row r="77">
          <cell r="B77">
            <v>0</v>
          </cell>
          <cell r="C77">
            <v>7125883839</v>
          </cell>
          <cell r="D77">
            <v>82523698</v>
          </cell>
          <cell r="E77" t="str">
            <v>AZWAR YUNIARTONO</v>
          </cell>
          <cell r="F77">
            <v>9101</v>
          </cell>
          <cell r="G77" t="str">
            <v>VINNA KUMALASARI</v>
          </cell>
          <cell r="H77" t="str">
            <v>BSM</v>
          </cell>
        </row>
        <row r="78">
          <cell r="B78">
            <v>0</v>
          </cell>
          <cell r="C78">
            <v>7125885017</v>
          </cell>
          <cell r="D78">
            <v>74018496</v>
          </cell>
          <cell r="E78" t="str">
            <v>NUR ARIF MUHAMAD</v>
          </cell>
          <cell r="F78">
            <v>9101</v>
          </cell>
          <cell r="G78" t="str">
            <v>VINNA KUMALASARI</v>
          </cell>
          <cell r="H78" t="str">
            <v>BSM</v>
          </cell>
        </row>
        <row r="79">
          <cell r="B79">
            <v>0</v>
          </cell>
          <cell r="C79">
            <v>7125885618</v>
          </cell>
          <cell r="D79">
            <v>74003445</v>
          </cell>
          <cell r="E79" t="str">
            <v>ABDUL HAFIDZ MALAWAT</v>
          </cell>
          <cell r="F79">
            <v>9101</v>
          </cell>
          <cell r="G79" t="str">
            <v>VINNA KUMALASARI</v>
          </cell>
          <cell r="H79" t="str">
            <v>BSM</v>
          </cell>
        </row>
        <row r="80">
          <cell r="B80">
            <v>0</v>
          </cell>
          <cell r="C80">
            <v>7125885912</v>
          </cell>
          <cell r="D80">
            <v>82523872</v>
          </cell>
          <cell r="E80" t="str">
            <v>AAN SAMIUN</v>
          </cell>
          <cell r="F80">
            <v>9101</v>
          </cell>
          <cell r="G80" t="str">
            <v>VINNA KUMALASARI</v>
          </cell>
          <cell r="H80" t="str">
            <v>BSM</v>
          </cell>
        </row>
        <row r="81">
          <cell r="B81">
            <v>0</v>
          </cell>
          <cell r="C81">
            <v>7125886307</v>
          </cell>
          <cell r="D81">
            <v>77390321</v>
          </cell>
          <cell r="E81" t="str">
            <v>NASRULLAH JASAM</v>
          </cell>
          <cell r="F81">
            <v>9101</v>
          </cell>
          <cell r="G81" t="str">
            <v>VINNA KUMALASARI</v>
          </cell>
          <cell r="H81" t="str">
            <v>BSM</v>
          </cell>
        </row>
        <row r="82">
          <cell r="B82">
            <v>0</v>
          </cell>
          <cell r="C82">
            <v>7125886552</v>
          </cell>
          <cell r="D82">
            <v>82523923</v>
          </cell>
          <cell r="E82" t="str">
            <v>SYAHRUDIN</v>
          </cell>
          <cell r="F82">
            <v>9101</v>
          </cell>
          <cell r="G82" t="str">
            <v>VINNA KUMALASARI</v>
          </cell>
          <cell r="H82" t="str">
            <v>BSM</v>
          </cell>
        </row>
        <row r="83">
          <cell r="B83">
            <v>0</v>
          </cell>
          <cell r="C83">
            <v>7125887017</v>
          </cell>
          <cell r="D83">
            <v>82523959</v>
          </cell>
          <cell r="E83" t="str">
            <v>SHELLA</v>
          </cell>
          <cell r="F83">
            <v>9101</v>
          </cell>
          <cell r="G83" t="str">
            <v>VINNA KUMALASARI</v>
          </cell>
          <cell r="H83" t="str">
            <v>BSM</v>
          </cell>
        </row>
        <row r="84">
          <cell r="B84">
            <v>0</v>
          </cell>
          <cell r="C84">
            <v>7125889268</v>
          </cell>
          <cell r="D84">
            <v>82524004</v>
          </cell>
          <cell r="E84" t="str">
            <v>DIRHAMSYAM</v>
          </cell>
          <cell r="F84">
            <v>9101</v>
          </cell>
          <cell r="G84" t="str">
            <v>VINNA KUMALASARI</v>
          </cell>
          <cell r="H84" t="str">
            <v>BSM</v>
          </cell>
        </row>
        <row r="85">
          <cell r="B85" t="str">
            <v>Nurchalis</v>
          </cell>
          <cell r="C85">
            <v>7125901117</v>
          </cell>
          <cell r="D85">
            <v>82524982</v>
          </cell>
          <cell r="E85" t="str">
            <v>NURCHALIS</v>
          </cell>
          <cell r="F85">
            <v>9101</v>
          </cell>
          <cell r="G85" t="str">
            <v>VINNA KUMALASARI</v>
          </cell>
          <cell r="H85" t="str">
            <v>BSM</v>
          </cell>
        </row>
        <row r="86">
          <cell r="B86">
            <v>0</v>
          </cell>
          <cell r="C86">
            <v>7125901737</v>
          </cell>
          <cell r="D86">
            <v>82525006</v>
          </cell>
          <cell r="E86" t="str">
            <v>SEBASTIAN ALI DA COSTA</v>
          </cell>
          <cell r="F86">
            <v>9101</v>
          </cell>
          <cell r="G86" t="str">
            <v>VINNA KUMALASARI</v>
          </cell>
          <cell r="H86" t="str">
            <v>BSM</v>
          </cell>
        </row>
        <row r="87">
          <cell r="B87" t="str">
            <v>Triyono</v>
          </cell>
          <cell r="C87">
            <v>7125902019</v>
          </cell>
          <cell r="D87">
            <v>82525050</v>
          </cell>
          <cell r="E87" t="str">
            <v>TRIYONO</v>
          </cell>
          <cell r="F87">
            <v>9101</v>
          </cell>
          <cell r="G87" t="str">
            <v>VINNA KUMALASARI</v>
          </cell>
          <cell r="H87" t="str">
            <v>BSM</v>
          </cell>
        </row>
        <row r="88">
          <cell r="B88" t="str">
            <v>Muhammad Syarif</v>
          </cell>
          <cell r="C88">
            <v>7125902353</v>
          </cell>
          <cell r="D88">
            <v>73090632</v>
          </cell>
          <cell r="E88" t="str">
            <v>MUHAMMAD SYARIF</v>
          </cell>
          <cell r="F88">
            <v>9101</v>
          </cell>
          <cell r="G88" t="str">
            <v>VINNA KUMALASARI</v>
          </cell>
          <cell r="H88" t="str">
            <v>BSM</v>
          </cell>
        </row>
        <row r="89">
          <cell r="B89">
            <v>0</v>
          </cell>
          <cell r="C89">
            <v>7125902728</v>
          </cell>
          <cell r="D89">
            <v>82525101</v>
          </cell>
          <cell r="E89" t="str">
            <v>ALFAN SUCI PUTRA</v>
          </cell>
          <cell r="F89">
            <v>9101</v>
          </cell>
          <cell r="G89" t="str">
            <v>VINNA KUMALASARI</v>
          </cell>
          <cell r="H89" t="str">
            <v>BSM</v>
          </cell>
        </row>
        <row r="90">
          <cell r="B90" t="str">
            <v>SITI NURMEINA</v>
          </cell>
          <cell r="C90">
            <v>7125903295</v>
          </cell>
          <cell r="D90">
            <v>82525143</v>
          </cell>
          <cell r="E90" t="str">
            <v>SITI NURMEINA</v>
          </cell>
          <cell r="F90">
            <v>9101</v>
          </cell>
          <cell r="G90" t="str">
            <v>VINNA KUMALASARI</v>
          </cell>
          <cell r="H90" t="str">
            <v>BSM</v>
          </cell>
        </row>
        <row r="91">
          <cell r="B91" t="str">
            <v>Cecep Nursyamsi</v>
          </cell>
          <cell r="C91">
            <v>7125903783</v>
          </cell>
          <cell r="D91">
            <v>82525171</v>
          </cell>
          <cell r="E91" t="str">
            <v>H CECEP NURSAMSI M SI</v>
          </cell>
          <cell r="F91">
            <v>9101</v>
          </cell>
          <cell r="G91" t="str">
            <v>VINNA KUMALASARI</v>
          </cell>
          <cell r="H91" t="str">
            <v>BSM</v>
          </cell>
        </row>
        <row r="92">
          <cell r="B92" t="str">
            <v>M. Ivan Soerjanata</v>
          </cell>
          <cell r="C92">
            <v>7125904078</v>
          </cell>
          <cell r="D92">
            <v>82525209</v>
          </cell>
          <cell r="E92" t="str">
            <v>MOHAMAD IVAN SOERJANATA</v>
          </cell>
          <cell r="F92">
            <v>9101</v>
          </cell>
          <cell r="G92" t="str">
            <v>VINNA KUMALASARI</v>
          </cell>
          <cell r="H92" t="str">
            <v>BSM</v>
          </cell>
        </row>
        <row r="93">
          <cell r="B93">
            <v>0</v>
          </cell>
          <cell r="C93">
            <v>7125904477</v>
          </cell>
          <cell r="D93">
            <v>82525228</v>
          </cell>
          <cell r="E93" t="str">
            <v>MIFTAHUL MAULANA</v>
          </cell>
          <cell r="F93">
            <v>9101</v>
          </cell>
          <cell r="G93" t="str">
            <v>VINNA KUMALASARI</v>
          </cell>
          <cell r="H93" t="str">
            <v>BSM</v>
          </cell>
        </row>
        <row r="94">
          <cell r="B94" t="str">
            <v>Edayanti</v>
          </cell>
          <cell r="C94">
            <v>7125909803</v>
          </cell>
          <cell r="D94">
            <v>82525622</v>
          </cell>
          <cell r="E94" t="str">
            <v>EDAYANTI</v>
          </cell>
          <cell r="F94">
            <v>9101</v>
          </cell>
          <cell r="G94" t="str">
            <v>VINNA KUMALASARI</v>
          </cell>
          <cell r="H94" t="str">
            <v>BSM</v>
          </cell>
        </row>
        <row r="95">
          <cell r="B95">
            <v>0</v>
          </cell>
          <cell r="C95">
            <v>7125918012</v>
          </cell>
          <cell r="D95">
            <v>74142045</v>
          </cell>
          <cell r="E95" t="str">
            <v>IVAN CHOERUDIN SENTANA</v>
          </cell>
          <cell r="F95">
            <v>9101</v>
          </cell>
          <cell r="G95" t="str">
            <v>VINNA KUMALASARI</v>
          </cell>
          <cell r="H95" t="str">
            <v>BSM</v>
          </cell>
        </row>
        <row r="96">
          <cell r="B96">
            <v>0</v>
          </cell>
          <cell r="C96">
            <v>7125918397</v>
          </cell>
          <cell r="D96">
            <v>82526275</v>
          </cell>
          <cell r="E96" t="str">
            <v>IHSAN FAISAL B ROHMAN</v>
          </cell>
          <cell r="F96">
            <v>9101</v>
          </cell>
          <cell r="G96" t="str">
            <v>VINNA KUMALASARI</v>
          </cell>
          <cell r="H96" t="str">
            <v>BSM</v>
          </cell>
        </row>
        <row r="97">
          <cell r="B97">
            <v>0</v>
          </cell>
          <cell r="C97">
            <v>7125918567</v>
          </cell>
          <cell r="D97">
            <v>82526304</v>
          </cell>
          <cell r="E97" t="str">
            <v>DRS H KHOIRIZI MM</v>
          </cell>
          <cell r="F97">
            <v>9101</v>
          </cell>
          <cell r="G97" t="str">
            <v>VINNA KUMALASARI</v>
          </cell>
          <cell r="H97" t="str">
            <v>BSM</v>
          </cell>
        </row>
        <row r="98">
          <cell r="B98">
            <v>0</v>
          </cell>
          <cell r="C98">
            <v>7125919008</v>
          </cell>
          <cell r="D98">
            <v>82526326</v>
          </cell>
          <cell r="E98" t="str">
            <v>KARTIKA INDAH CAHYANI</v>
          </cell>
          <cell r="F98">
            <v>9101</v>
          </cell>
          <cell r="G98" t="str">
            <v>VINNA KUMALASARI</v>
          </cell>
          <cell r="H98" t="str">
            <v>BSM</v>
          </cell>
        </row>
        <row r="99">
          <cell r="B99">
            <v>0</v>
          </cell>
          <cell r="C99">
            <v>7125920416</v>
          </cell>
          <cell r="D99">
            <v>82526449</v>
          </cell>
          <cell r="E99" t="str">
            <v>ITA MASITOH</v>
          </cell>
          <cell r="F99">
            <v>9101</v>
          </cell>
          <cell r="G99" t="str">
            <v>VINNA KUMALASARI</v>
          </cell>
          <cell r="H99" t="str">
            <v>BSM</v>
          </cell>
        </row>
        <row r="100">
          <cell r="B100">
            <v>0</v>
          </cell>
          <cell r="C100">
            <v>7125920858</v>
          </cell>
          <cell r="D100">
            <v>82526463</v>
          </cell>
          <cell r="E100" t="str">
            <v>DANANG PRASETYO</v>
          </cell>
          <cell r="F100">
            <v>9101</v>
          </cell>
          <cell r="G100" t="str">
            <v>VINNA KUMALASARI</v>
          </cell>
          <cell r="H100" t="str">
            <v>BSM</v>
          </cell>
        </row>
        <row r="101">
          <cell r="B101">
            <v>0</v>
          </cell>
          <cell r="C101">
            <v>7125921188</v>
          </cell>
          <cell r="D101">
            <v>76692797</v>
          </cell>
          <cell r="E101" t="str">
            <v>FERI IRAWAN</v>
          </cell>
          <cell r="F101">
            <v>9101</v>
          </cell>
          <cell r="G101" t="str">
            <v>VINNA KUMALASARI</v>
          </cell>
          <cell r="H101" t="str">
            <v>BSM</v>
          </cell>
        </row>
        <row r="102">
          <cell r="B102" t="str">
            <v>RIVAI YANIS</v>
          </cell>
          <cell r="C102">
            <v>7125923423</v>
          </cell>
          <cell r="D102">
            <v>82526536</v>
          </cell>
          <cell r="E102" t="str">
            <v>RIVAI YANIS</v>
          </cell>
          <cell r="F102">
            <v>9101</v>
          </cell>
          <cell r="G102" t="str">
            <v>VINNA KUMALASARI</v>
          </cell>
          <cell r="H102" t="str">
            <v>BSM</v>
          </cell>
        </row>
        <row r="103">
          <cell r="B103" t="str">
            <v>M. Saepulloh</v>
          </cell>
          <cell r="C103">
            <v>7125923601</v>
          </cell>
          <cell r="D103">
            <v>82526691</v>
          </cell>
          <cell r="E103" t="str">
            <v>H M SAEPULLOH</v>
          </cell>
          <cell r="F103">
            <v>9101</v>
          </cell>
          <cell r="G103" t="str">
            <v>VINNA KUMALASARI</v>
          </cell>
          <cell r="H103" t="str">
            <v>BSM</v>
          </cell>
        </row>
        <row r="104">
          <cell r="B104" t="str">
            <v>Martedo Ahmad Hendrawan</v>
          </cell>
          <cell r="C104">
            <v>7125924152</v>
          </cell>
          <cell r="D104">
            <v>82526710</v>
          </cell>
          <cell r="E104" t="str">
            <v>MARTEDO AHMAD HENDRAWAN</v>
          </cell>
          <cell r="F104">
            <v>9101</v>
          </cell>
          <cell r="G104" t="str">
            <v>VINNA KUMALASARI</v>
          </cell>
          <cell r="H104" t="str">
            <v>BSM</v>
          </cell>
        </row>
        <row r="105">
          <cell r="B105">
            <v>0</v>
          </cell>
          <cell r="C105">
            <v>7125933429</v>
          </cell>
          <cell r="D105">
            <v>82527395</v>
          </cell>
          <cell r="E105" t="str">
            <v>DEBY CANDRA LESMANA</v>
          </cell>
          <cell r="F105">
            <v>9101</v>
          </cell>
          <cell r="G105" t="str">
            <v>VINNA KUMALASARI</v>
          </cell>
          <cell r="H105" t="str">
            <v>BSM</v>
          </cell>
        </row>
        <row r="106">
          <cell r="B106">
            <v>0</v>
          </cell>
          <cell r="C106">
            <v>7125933933</v>
          </cell>
          <cell r="D106">
            <v>82527424</v>
          </cell>
          <cell r="E106" t="str">
            <v>SYAHROBANI</v>
          </cell>
          <cell r="F106">
            <v>9101</v>
          </cell>
          <cell r="G106" t="str">
            <v>VINNA KUMALASARI</v>
          </cell>
          <cell r="H106" t="str">
            <v>BSM</v>
          </cell>
        </row>
        <row r="107">
          <cell r="B107">
            <v>0</v>
          </cell>
          <cell r="C107">
            <v>7125934182</v>
          </cell>
          <cell r="D107">
            <v>82527453</v>
          </cell>
          <cell r="E107" t="str">
            <v>SUNARYO</v>
          </cell>
          <cell r="F107">
            <v>9101</v>
          </cell>
          <cell r="G107" t="str">
            <v>VINNA KUMALASARI</v>
          </cell>
          <cell r="H107" t="str">
            <v>BSM</v>
          </cell>
        </row>
        <row r="108">
          <cell r="B108">
            <v>0</v>
          </cell>
          <cell r="C108">
            <v>7125934457</v>
          </cell>
          <cell r="D108">
            <v>82527474</v>
          </cell>
          <cell r="E108" t="str">
            <v>MOH CHOLID</v>
          </cell>
          <cell r="F108">
            <v>9101</v>
          </cell>
          <cell r="G108" t="str">
            <v>VINNA KUMALASARI</v>
          </cell>
          <cell r="H108" t="str">
            <v>BSM</v>
          </cell>
        </row>
        <row r="109">
          <cell r="B109">
            <v>0</v>
          </cell>
          <cell r="C109">
            <v>7125935208</v>
          </cell>
          <cell r="D109">
            <v>82527508</v>
          </cell>
          <cell r="E109" t="str">
            <v>SALAMUN ALI MAFAZ S PDI</v>
          </cell>
          <cell r="F109">
            <v>9101</v>
          </cell>
          <cell r="G109" t="str">
            <v>VINNA KUMALASARI</v>
          </cell>
          <cell r="H109" t="str">
            <v>BSM</v>
          </cell>
        </row>
        <row r="110">
          <cell r="B110">
            <v>0</v>
          </cell>
          <cell r="C110">
            <v>7125935588</v>
          </cell>
          <cell r="D110">
            <v>82527569</v>
          </cell>
          <cell r="E110" t="str">
            <v>SABAR</v>
          </cell>
          <cell r="F110">
            <v>9101</v>
          </cell>
          <cell r="G110" t="str">
            <v>VINNA KUMALASARI</v>
          </cell>
          <cell r="H110" t="str">
            <v>BSM</v>
          </cell>
        </row>
        <row r="111">
          <cell r="B111">
            <v>0</v>
          </cell>
          <cell r="C111">
            <v>7125936258</v>
          </cell>
          <cell r="D111">
            <v>75361714</v>
          </cell>
          <cell r="E111" t="str">
            <v>HENDI</v>
          </cell>
          <cell r="F111">
            <v>9101</v>
          </cell>
          <cell r="G111" t="str">
            <v>VINNA KUMALASARI</v>
          </cell>
          <cell r="H111" t="str">
            <v>BSM</v>
          </cell>
        </row>
        <row r="112">
          <cell r="B112">
            <v>0</v>
          </cell>
          <cell r="C112">
            <v>7125936592</v>
          </cell>
          <cell r="D112">
            <v>82527651</v>
          </cell>
          <cell r="E112" t="str">
            <v>H MUHAMAD SAMAN</v>
          </cell>
          <cell r="F112">
            <v>9101</v>
          </cell>
          <cell r="G112" t="str">
            <v>VINNA KUMALASARI</v>
          </cell>
          <cell r="H112" t="str">
            <v>BSM</v>
          </cell>
        </row>
        <row r="113">
          <cell r="B113">
            <v>0</v>
          </cell>
          <cell r="C113">
            <v>7125938258</v>
          </cell>
          <cell r="D113">
            <v>82527776</v>
          </cell>
          <cell r="E113" t="str">
            <v>JUNAEDI H</v>
          </cell>
          <cell r="F113">
            <v>9101</v>
          </cell>
          <cell r="G113" t="str">
            <v>VINNA KUMALASARI</v>
          </cell>
          <cell r="H113" t="str">
            <v>BSM</v>
          </cell>
        </row>
        <row r="114">
          <cell r="B114">
            <v>0</v>
          </cell>
          <cell r="C114">
            <v>7125938544</v>
          </cell>
          <cell r="D114">
            <v>82527815</v>
          </cell>
          <cell r="E114" t="str">
            <v>R BUDI ISNANDAR</v>
          </cell>
          <cell r="F114">
            <v>9101</v>
          </cell>
          <cell r="G114" t="str">
            <v>VINNA KUMALASARI</v>
          </cell>
          <cell r="H114" t="str">
            <v>BSM</v>
          </cell>
        </row>
        <row r="115">
          <cell r="B115">
            <v>0</v>
          </cell>
          <cell r="C115">
            <v>7125941952</v>
          </cell>
          <cell r="D115">
            <v>75109868</v>
          </cell>
          <cell r="E115" t="str">
            <v>IDA FARIDA</v>
          </cell>
          <cell r="F115">
            <v>9101</v>
          </cell>
          <cell r="G115" t="str">
            <v>VINNA KUMALASARI</v>
          </cell>
          <cell r="H115" t="str">
            <v>BSM</v>
          </cell>
        </row>
        <row r="116">
          <cell r="B116">
            <v>0</v>
          </cell>
          <cell r="C116">
            <v>7125942266</v>
          </cell>
          <cell r="D116">
            <v>82528080</v>
          </cell>
          <cell r="E116" t="str">
            <v>EKA LINDA SEFTIANA</v>
          </cell>
          <cell r="F116">
            <v>9101</v>
          </cell>
          <cell r="G116" t="str">
            <v>VINNA KUMALASARI</v>
          </cell>
          <cell r="H116" t="str">
            <v>BSM</v>
          </cell>
        </row>
        <row r="117">
          <cell r="B117">
            <v>0</v>
          </cell>
          <cell r="C117">
            <v>7125942808</v>
          </cell>
          <cell r="D117">
            <v>82528111</v>
          </cell>
          <cell r="E117" t="str">
            <v>H MUHAMAD TAUFAN</v>
          </cell>
          <cell r="F117">
            <v>9101</v>
          </cell>
          <cell r="G117" t="str">
            <v>VINNA KUMALASARI</v>
          </cell>
          <cell r="H117" t="str">
            <v>BSM</v>
          </cell>
        </row>
        <row r="118">
          <cell r="B118">
            <v>0</v>
          </cell>
          <cell r="C118">
            <v>7125943513</v>
          </cell>
          <cell r="D118">
            <v>82528180</v>
          </cell>
          <cell r="E118" t="str">
            <v>NIBAR</v>
          </cell>
          <cell r="F118">
            <v>9101</v>
          </cell>
          <cell r="G118" t="str">
            <v>VINNA KUMALASARI</v>
          </cell>
          <cell r="H118" t="str">
            <v>BSM</v>
          </cell>
        </row>
        <row r="119">
          <cell r="B119">
            <v>0</v>
          </cell>
          <cell r="C119">
            <v>7125943793</v>
          </cell>
          <cell r="D119">
            <v>82528199</v>
          </cell>
          <cell r="E119" t="str">
            <v>SAMLANI</v>
          </cell>
          <cell r="F119">
            <v>9101</v>
          </cell>
          <cell r="G119" t="str">
            <v>VINNA KUMALASARI</v>
          </cell>
          <cell r="H119" t="str">
            <v>BSM</v>
          </cell>
        </row>
        <row r="120">
          <cell r="B120">
            <v>0</v>
          </cell>
          <cell r="C120">
            <v>7125944056</v>
          </cell>
          <cell r="D120">
            <v>82528217</v>
          </cell>
          <cell r="E120" t="str">
            <v>H MUNALIM</v>
          </cell>
          <cell r="F120">
            <v>9101</v>
          </cell>
          <cell r="G120" t="str">
            <v>VINNA KUMALASARI</v>
          </cell>
          <cell r="H120" t="str">
            <v>BSM</v>
          </cell>
        </row>
        <row r="121">
          <cell r="B121">
            <v>0</v>
          </cell>
          <cell r="C121">
            <v>7125944285</v>
          </cell>
          <cell r="D121">
            <v>82528234</v>
          </cell>
          <cell r="E121" t="str">
            <v>ISMAIL</v>
          </cell>
          <cell r="F121">
            <v>9101</v>
          </cell>
          <cell r="G121" t="str">
            <v>VINNA KUMALASARI</v>
          </cell>
          <cell r="H121" t="str">
            <v>BSM</v>
          </cell>
        </row>
        <row r="122">
          <cell r="B122">
            <v>0</v>
          </cell>
          <cell r="C122">
            <v>7125944536</v>
          </cell>
          <cell r="D122">
            <v>82528255</v>
          </cell>
          <cell r="E122" t="str">
            <v>RINA NOVIANTI RAHMAT</v>
          </cell>
          <cell r="F122">
            <v>9101</v>
          </cell>
          <cell r="G122" t="str">
            <v>VINNA KUMALASARI</v>
          </cell>
          <cell r="H122" t="str">
            <v>BSM</v>
          </cell>
        </row>
        <row r="123">
          <cell r="B123">
            <v>0</v>
          </cell>
          <cell r="C123">
            <v>7125945338</v>
          </cell>
          <cell r="D123">
            <v>82528286</v>
          </cell>
          <cell r="E123" t="str">
            <v>ARIF RACHMAN HAKIM SHI</v>
          </cell>
          <cell r="F123">
            <v>9101</v>
          </cell>
          <cell r="G123" t="str">
            <v>VINNA KUMALASARI</v>
          </cell>
          <cell r="H123" t="str">
            <v>BSM</v>
          </cell>
        </row>
        <row r="124">
          <cell r="B124">
            <v>0</v>
          </cell>
          <cell r="C124">
            <v>7125945718</v>
          </cell>
          <cell r="D124">
            <v>82528332</v>
          </cell>
          <cell r="E124" t="str">
            <v>ANDRIANA</v>
          </cell>
          <cell r="F124">
            <v>9101</v>
          </cell>
          <cell r="G124" t="str">
            <v>VINNA KUMALASARI</v>
          </cell>
          <cell r="H124" t="str">
            <v>BSM</v>
          </cell>
        </row>
        <row r="125">
          <cell r="B125">
            <v>0</v>
          </cell>
          <cell r="C125">
            <v>7125946156</v>
          </cell>
          <cell r="D125">
            <v>82528367</v>
          </cell>
          <cell r="E125" t="str">
            <v>JAENURI</v>
          </cell>
          <cell r="F125">
            <v>9101</v>
          </cell>
          <cell r="G125" t="str">
            <v>VINNA KUMALASARI</v>
          </cell>
          <cell r="H125" t="str">
            <v>BSM</v>
          </cell>
        </row>
        <row r="126">
          <cell r="B126">
            <v>0</v>
          </cell>
          <cell r="C126">
            <v>7125946369</v>
          </cell>
          <cell r="D126">
            <v>73309721</v>
          </cell>
          <cell r="E126" t="str">
            <v>MIFTAHUL MUNIR</v>
          </cell>
          <cell r="F126">
            <v>9101</v>
          </cell>
          <cell r="G126" t="str">
            <v>VINNA KUMALASARI</v>
          </cell>
          <cell r="H126" t="str">
            <v>BSM</v>
          </cell>
        </row>
        <row r="127">
          <cell r="B127">
            <v>0</v>
          </cell>
          <cell r="C127">
            <v>7125947241</v>
          </cell>
          <cell r="D127">
            <v>82528410</v>
          </cell>
          <cell r="E127" t="str">
            <v>MARYATI</v>
          </cell>
          <cell r="F127">
            <v>9101</v>
          </cell>
          <cell r="G127" t="str">
            <v>VINNA KUMALASARI</v>
          </cell>
          <cell r="H127" t="str">
            <v>BSM</v>
          </cell>
        </row>
        <row r="128">
          <cell r="B128">
            <v>0</v>
          </cell>
          <cell r="C128">
            <v>7125947497</v>
          </cell>
          <cell r="D128">
            <v>79337117</v>
          </cell>
          <cell r="E128" t="str">
            <v>RAMADHAN HARISMAN ST</v>
          </cell>
          <cell r="F128">
            <v>9101</v>
          </cell>
          <cell r="G128" t="str">
            <v>VINNA KUMALASARI</v>
          </cell>
          <cell r="H128" t="str">
            <v>BSM</v>
          </cell>
        </row>
        <row r="129">
          <cell r="B129">
            <v>0</v>
          </cell>
          <cell r="C129">
            <v>7125947877</v>
          </cell>
          <cell r="D129">
            <v>82528502</v>
          </cell>
          <cell r="E129" t="str">
            <v>H MUSKIDJAN</v>
          </cell>
          <cell r="F129">
            <v>9101</v>
          </cell>
          <cell r="G129" t="str">
            <v>VINNA KUMALASARI</v>
          </cell>
          <cell r="H129" t="str">
            <v>BSM</v>
          </cell>
        </row>
        <row r="130">
          <cell r="B130">
            <v>0</v>
          </cell>
          <cell r="C130">
            <v>7125948337</v>
          </cell>
          <cell r="D130">
            <v>75155647</v>
          </cell>
          <cell r="E130" t="str">
            <v>MUTHOWIF KHAROMAEN</v>
          </cell>
          <cell r="F130">
            <v>9101</v>
          </cell>
          <cell r="G130" t="str">
            <v>VINNA KUMALASARI</v>
          </cell>
          <cell r="H130" t="str">
            <v>BSM</v>
          </cell>
        </row>
        <row r="131">
          <cell r="B131">
            <v>0</v>
          </cell>
          <cell r="C131">
            <v>7125948598</v>
          </cell>
          <cell r="D131">
            <v>82528559</v>
          </cell>
          <cell r="E131" t="str">
            <v>PURWADI YULIANTORO</v>
          </cell>
          <cell r="F131">
            <v>9101</v>
          </cell>
          <cell r="G131" t="str">
            <v>VINNA KUMALASARI</v>
          </cell>
          <cell r="H131" t="str">
            <v>BSM</v>
          </cell>
        </row>
        <row r="132">
          <cell r="B132">
            <v>0</v>
          </cell>
          <cell r="C132">
            <v>7125948892</v>
          </cell>
          <cell r="D132">
            <v>82528587</v>
          </cell>
          <cell r="E132" t="str">
            <v>TRI GANTIHARSO</v>
          </cell>
          <cell r="F132">
            <v>9101</v>
          </cell>
          <cell r="G132" t="str">
            <v>VINNA KUMALASARI</v>
          </cell>
          <cell r="H132" t="str">
            <v>BSM</v>
          </cell>
        </row>
        <row r="133">
          <cell r="B133" t="str">
            <v>WAWAN WIWOHO</v>
          </cell>
          <cell r="C133">
            <v>7125949058</v>
          </cell>
          <cell r="D133">
            <v>73172297</v>
          </cell>
          <cell r="E133" t="str">
            <v>WAWAN WIWOHO</v>
          </cell>
          <cell r="F133">
            <v>9101</v>
          </cell>
          <cell r="G133" t="str">
            <v>VINNA KUMALASARI</v>
          </cell>
          <cell r="H133" t="str">
            <v>BSM</v>
          </cell>
        </row>
        <row r="134">
          <cell r="B134" t="str">
            <v>GUNTUR WALUYO</v>
          </cell>
          <cell r="C134">
            <v>7125949171</v>
          </cell>
          <cell r="D134">
            <v>82508392</v>
          </cell>
          <cell r="E134" t="str">
            <v>GUNTUR WALUYO</v>
          </cell>
          <cell r="F134">
            <v>9101</v>
          </cell>
          <cell r="G134" t="str">
            <v>VINNA KUMALASARI</v>
          </cell>
          <cell r="H134" t="str">
            <v>BSM</v>
          </cell>
        </row>
        <row r="135">
          <cell r="B135" t="str">
            <v>AHYADI</v>
          </cell>
          <cell r="C135">
            <v>7125949309</v>
          </cell>
          <cell r="D135">
            <v>82508344</v>
          </cell>
          <cell r="E135" t="str">
            <v>AHYADI</v>
          </cell>
          <cell r="F135">
            <v>9101</v>
          </cell>
          <cell r="G135" t="str">
            <v>VINNA KUMALASARI</v>
          </cell>
          <cell r="H135" t="str">
            <v>BSM</v>
          </cell>
        </row>
        <row r="136">
          <cell r="B136" t="str">
            <v>TREE AGUNG NUGROHO</v>
          </cell>
          <cell r="C136">
            <v>7125949457</v>
          </cell>
          <cell r="D136">
            <v>82528633</v>
          </cell>
          <cell r="E136" t="str">
            <v>TREE AGUNG NUGROHO</v>
          </cell>
          <cell r="F136">
            <v>9101</v>
          </cell>
          <cell r="G136" t="str">
            <v>VINNA KUMALASARI</v>
          </cell>
          <cell r="H136" t="str">
            <v>BSM</v>
          </cell>
        </row>
        <row r="137">
          <cell r="B137">
            <v>0</v>
          </cell>
          <cell r="C137">
            <v>7125956078</v>
          </cell>
          <cell r="D137">
            <v>82526366</v>
          </cell>
          <cell r="E137" t="str">
            <v>EDI SRI SUSANTO</v>
          </cell>
          <cell r="F137">
            <v>9101</v>
          </cell>
          <cell r="G137" t="str">
            <v>VINNA KUMALASARI</v>
          </cell>
          <cell r="H137" t="str">
            <v>BSM</v>
          </cell>
        </row>
        <row r="138">
          <cell r="B138">
            <v>0</v>
          </cell>
          <cell r="C138">
            <v>7125960671</v>
          </cell>
          <cell r="D138">
            <v>82529541</v>
          </cell>
          <cell r="E138" t="str">
            <v>MUHAMMAD HENIKAM NURZAMAN</v>
          </cell>
          <cell r="F138">
            <v>9101</v>
          </cell>
          <cell r="G138" t="str">
            <v>VINNA KUMALASARI</v>
          </cell>
          <cell r="H138" t="str">
            <v>BSM</v>
          </cell>
        </row>
        <row r="139">
          <cell r="B139">
            <v>0</v>
          </cell>
          <cell r="C139">
            <v>7125973487</v>
          </cell>
          <cell r="D139">
            <v>82530506</v>
          </cell>
          <cell r="E139" t="str">
            <v>MUSTIQA PUTRA SS</v>
          </cell>
          <cell r="F139">
            <v>9101</v>
          </cell>
          <cell r="G139" t="str">
            <v>VINNA KUMALASARI</v>
          </cell>
          <cell r="H139" t="str">
            <v>BSM</v>
          </cell>
        </row>
        <row r="140">
          <cell r="B140">
            <v>0</v>
          </cell>
          <cell r="C140">
            <v>7125973838</v>
          </cell>
          <cell r="D140">
            <v>77282913</v>
          </cell>
          <cell r="E140" t="str">
            <v>ABDUH DHIYA UR RAHMAN</v>
          </cell>
          <cell r="F140">
            <v>9101</v>
          </cell>
          <cell r="G140" t="str">
            <v>VINNA KUMALASARI</v>
          </cell>
          <cell r="H140" t="str">
            <v>BSM</v>
          </cell>
        </row>
        <row r="141">
          <cell r="B141">
            <v>0</v>
          </cell>
          <cell r="C141">
            <v>7125974885</v>
          </cell>
          <cell r="D141">
            <v>81108283</v>
          </cell>
          <cell r="E141" t="str">
            <v>MOHAMAD IQBAL</v>
          </cell>
          <cell r="F141">
            <v>9101</v>
          </cell>
          <cell r="G141" t="str">
            <v>VINNA KUMALASARI</v>
          </cell>
          <cell r="H141" t="str">
            <v>BSM</v>
          </cell>
        </row>
        <row r="142">
          <cell r="B142">
            <v>0</v>
          </cell>
          <cell r="C142">
            <v>7125975048</v>
          </cell>
          <cell r="D142">
            <v>81140476</v>
          </cell>
          <cell r="E142" t="str">
            <v>AHMAD MUBASYIR</v>
          </cell>
          <cell r="F142">
            <v>9101</v>
          </cell>
          <cell r="G142" t="str">
            <v>VINNA KUMALASARI</v>
          </cell>
          <cell r="H142" t="str">
            <v>BSM</v>
          </cell>
        </row>
        <row r="143">
          <cell r="B143">
            <v>0</v>
          </cell>
          <cell r="C143">
            <v>7125975792</v>
          </cell>
          <cell r="D143">
            <v>82530692</v>
          </cell>
          <cell r="E143" t="str">
            <v>ZULPAN SYARIF SUPRIADI HASIBUAN</v>
          </cell>
          <cell r="F143">
            <v>9101</v>
          </cell>
          <cell r="G143" t="str">
            <v>VINNA KUMALASARI</v>
          </cell>
          <cell r="H143" t="str">
            <v>BSM</v>
          </cell>
        </row>
        <row r="144">
          <cell r="B144">
            <v>0</v>
          </cell>
          <cell r="C144">
            <v>7125976063</v>
          </cell>
          <cell r="D144">
            <v>82530738</v>
          </cell>
          <cell r="E144" t="str">
            <v>SUMRAT HADI</v>
          </cell>
          <cell r="F144">
            <v>9101</v>
          </cell>
          <cell r="G144" t="str">
            <v>VINNA KUMALASARI</v>
          </cell>
          <cell r="H144" t="str">
            <v>BSM</v>
          </cell>
        </row>
        <row r="145">
          <cell r="B145">
            <v>0</v>
          </cell>
          <cell r="C145">
            <v>7125976683</v>
          </cell>
          <cell r="D145">
            <v>82530789</v>
          </cell>
          <cell r="E145" t="str">
            <v>SUMARWATI S SOS</v>
          </cell>
          <cell r="F145">
            <v>9101</v>
          </cell>
          <cell r="G145" t="str">
            <v>VINNA KUMALASARI</v>
          </cell>
          <cell r="H145" t="str">
            <v>BSM</v>
          </cell>
        </row>
        <row r="146">
          <cell r="B146">
            <v>0</v>
          </cell>
          <cell r="C146">
            <v>7125977124</v>
          </cell>
          <cell r="D146">
            <v>75422340</v>
          </cell>
          <cell r="E146" t="str">
            <v>ISRAWATY KATILI</v>
          </cell>
          <cell r="F146">
            <v>9101</v>
          </cell>
          <cell r="G146" t="str">
            <v>VINNA KUMALASARI</v>
          </cell>
          <cell r="H146" t="str">
            <v>BSM</v>
          </cell>
        </row>
        <row r="147">
          <cell r="B147">
            <v>0</v>
          </cell>
          <cell r="C147">
            <v>7125977612</v>
          </cell>
          <cell r="D147">
            <v>80452999</v>
          </cell>
          <cell r="E147" t="str">
            <v>H HERU IRAWAN</v>
          </cell>
          <cell r="F147">
            <v>9101</v>
          </cell>
          <cell r="G147" t="str">
            <v>VINNA KUMALASARI</v>
          </cell>
          <cell r="H147" t="str">
            <v>BSM</v>
          </cell>
        </row>
        <row r="148">
          <cell r="B148">
            <v>0</v>
          </cell>
          <cell r="C148">
            <v>7125977922</v>
          </cell>
          <cell r="D148">
            <v>73367368</v>
          </cell>
          <cell r="E148" t="str">
            <v>RINA NURMALIA</v>
          </cell>
          <cell r="F148">
            <v>9101</v>
          </cell>
          <cell r="G148" t="str">
            <v>VINNA KUMALASARI</v>
          </cell>
          <cell r="H148" t="str">
            <v>BSM</v>
          </cell>
        </row>
        <row r="149">
          <cell r="B149">
            <v>0</v>
          </cell>
          <cell r="C149">
            <v>7125978368</v>
          </cell>
          <cell r="D149">
            <v>82530924</v>
          </cell>
          <cell r="E149" t="str">
            <v>DENI SEFIANTO</v>
          </cell>
          <cell r="F149">
            <v>9101</v>
          </cell>
          <cell r="G149" t="str">
            <v>VINNA KUMALASARI</v>
          </cell>
          <cell r="H149" t="str">
            <v>BSM</v>
          </cell>
        </row>
        <row r="150">
          <cell r="B150">
            <v>0</v>
          </cell>
          <cell r="C150">
            <v>7125979704</v>
          </cell>
          <cell r="D150">
            <v>82530956</v>
          </cell>
          <cell r="E150" t="str">
            <v>ADE IHSAN PERMANA</v>
          </cell>
          <cell r="F150">
            <v>9101</v>
          </cell>
          <cell r="G150" t="str">
            <v>VINNA KUMALASARI</v>
          </cell>
          <cell r="H150" t="str">
            <v>BSM</v>
          </cell>
        </row>
        <row r="151">
          <cell r="B151">
            <v>0</v>
          </cell>
          <cell r="C151">
            <v>7125980605</v>
          </cell>
          <cell r="D151">
            <v>82531076</v>
          </cell>
          <cell r="E151" t="str">
            <v>AHMAD MUFAJAR</v>
          </cell>
          <cell r="F151">
            <v>9101</v>
          </cell>
          <cell r="G151" t="str">
            <v>VINNA KUMALASARI</v>
          </cell>
          <cell r="H151" t="str">
            <v>BSM</v>
          </cell>
        </row>
        <row r="152">
          <cell r="B152">
            <v>0</v>
          </cell>
          <cell r="C152">
            <v>7125987812</v>
          </cell>
          <cell r="D152">
            <v>82531605</v>
          </cell>
          <cell r="E152" t="str">
            <v>INDRI HAPSARI S IP</v>
          </cell>
          <cell r="F152">
            <v>9101</v>
          </cell>
          <cell r="G152" t="str">
            <v>VINNA KUMALASARI</v>
          </cell>
          <cell r="H152" t="str">
            <v>BSM</v>
          </cell>
        </row>
        <row r="153">
          <cell r="B153">
            <v>0</v>
          </cell>
          <cell r="C153">
            <v>7125990589</v>
          </cell>
          <cell r="D153">
            <v>73309663</v>
          </cell>
          <cell r="E153" t="str">
            <v>M ICHSAN FAHMI</v>
          </cell>
          <cell r="F153">
            <v>9101</v>
          </cell>
          <cell r="G153" t="str">
            <v>VINNA KUMALASARI</v>
          </cell>
          <cell r="H153" t="str">
            <v>BSM</v>
          </cell>
        </row>
        <row r="154">
          <cell r="B154" t="str">
            <v>Pepen</v>
          </cell>
          <cell r="C154">
            <v>7125990856</v>
          </cell>
          <cell r="D154">
            <v>74018925</v>
          </cell>
          <cell r="E154" t="str">
            <v>PEPEN</v>
          </cell>
          <cell r="F154">
            <v>9101</v>
          </cell>
          <cell r="G154" t="str">
            <v>VINNA KUMALASARI</v>
          </cell>
          <cell r="H154" t="str">
            <v>BSM</v>
          </cell>
        </row>
        <row r="155">
          <cell r="B155">
            <v>0</v>
          </cell>
          <cell r="C155">
            <v>7125994517</v>
          </cell>
          <cell r="D155">
            <v>82530769</v>
          </cell>
          <cell r="E155" t="str">
            <v>HJ NURHAYATI RAMELAN</v>
          </cell>
          <cell r="F155">
            <v>9101</v>
          </cell>
          <cell r="G155" t="str">
            <v>VINNA KUMALASARI</v>
          </cell>
          <cell r="H155" t="str">
            <v>BSM</v>
          </cell>
        </row>
        <row r="156">
          <cell r="B156">
            <v>0</v>
          </cell>
          <cell r="C156">
            <v>7125995025</v>
          </cell>
          <cell r="D156">
            <v>73440333</v>
          </cell>
          <cell r="E156" t="str">
            <v>ACHMAD MUSLIHUDDIN T</v>
          </cell>
          <cell r="F156">
            <v>9101</v>
          </cell>
          <cell r="G156" t="str">
            <v>VINNA KUMALASARI</v>
          </cell>
          <cell r="H156" t="str">
            <v>BSM</v>
          </cell>
        </row>
        <row r="157">
          <cell r="B157">
            <v>0</v>
          </cell>
          <cell r="C157">
            <v>7125999667</v>
          </cell>
          <cell r="D157">
            <v>82532514</v>
          </cell>
          <cell r="E157" t="str">
            <v>VICKY AMELIA</v>
          </cell>
          <cell r="F157">
            <v>9101</v>
          </cell>
          <cell r="G157" t="str">
            <v>VINNA KUMALASARI</v>
          </cell>
          <cell r="H157" t="str">
            <v>BSM</v>
          </cell>
        </row>
        <row r="158">
          <cell r="B158">
            <v>0</v>
          </cell>
          <cell r="C158">
            <v>7125999799</v>
          </cell>
          <cell r="D158">
            <v>82532538</v>
          </cell>
          <cell r="E158" t="str">
            <v>H SUPRAYUDI</v>
          </cell>
          <cell r="F158">
            <v>9101</v>
          </cell>
          <cell r="G158" t="str">
            <v>VINNA KUMALASARI</v>
          </cell>
          <cell r="H158" t="str">
            <v>BSM</v>
          </cell>
        </row>
        <row r="159">
          <cell r="B159">
            <v>0</v>
          </cell>
          <cell r="C159">
            <v>7125999896</v>
          </cell>
          <cell r="D159">
            <v>82532546</v>
          </cell>
          <cell r="E159" t="str">
            <v>KARTIKA ARISANDI</v>
          </cell>
          <cell r="F159">
            <v>9101</v>
          </cell>
          <cell r="G159" t="str">
            <v>VINNA KUMALASARI</v>
          </cell>
          <cell r="H159" t="str">
            <v>BSM</v>
          </cell>
        </row>
        <row r="160">
          <cell r="B160">
            <v>0</v>
          </cell>
          <cell r="C160">
            <v>7125999907</v>
          </cell>
          <cell r="D160">
            <v>82532553</v>
          </cell>
          <cell r="E160" t="str">
            <v>JUANITA BESTARI</v>
          </cell>
          <cell r="F160">
            <v>9101</v>
          </cell>
          <cell r="G160" t="str">
            <v>VINNA KUMALASARI</v>
          </cell>
          <cell r="H160" t="str">
            <v>BSM</v>
          </cell>
        </row>
        <row r="161">
          <cell r="B161">
            <v>0</v>
          </cell>
          <cell r="C161">
            <v>7125999942</v>
          </cell>
          <cell r="D161">
            <v>82532555</v>
          </cell>
          <cell r="E161" t="str">
            <v>RAHMA TRI SUCIATI</v>
          </cell>
          <cell r="F161">
            <v>9101</v>
          </cell>
          <cell r="G161" t="str">
            <v>VINNA KUMALASARI</v>
          </cell>
          <cell r="H161" t="str">
            <v>BSM</v>
          </cell>
        </row>
        <row r="162">
          <cell r="B162">
            <v>0</v>
          </cell>
          <cell r="C162">
            <v>7126000051</v>
          </cell>
          <cell r="D162">
            <v>82532558</v>
          </cell>
          <cell r="E162" t="str">
            <v>LILIEK KHANAH AISYAH</v>
          </cell>
          <cell r="F162">
            <v>9101</v>
          </cell>
          <cell r="G162" t="str">
            <v>VINNA KUMALASARI</v>
          </cell>
          <cell r="H162" t="str">
            <v>BSM</v>
          </cell>
        </row>
        <row r="163">
          <cell r="B163">
            <v>0</v>
          </cell>
          <cell r="C163">
            <v>7126000213</v>
          </cell>
          <cell r="D163">
            <v>82532563</v>
          </cell>
          <cell r="E163" t="str">
            <v>ADINDA PRAMITA SEKARSARI</v>
          </cell>
          <cell r="F163">
            <v>9101</v>
          </cell>
          <cell r="G163" t="str">
            <v>VINNA KUMALASARI</v>
          </cell>
          <cell r="H163" t="str">
            <v>BSM</v>
          </cell>
        </row>
        <row r="164">
          <cell r="B164">
            <v>0</v>
          </cell>
          <cell r="C164">
            <v>7126000264</v>
          </cell>
          <cell r="D164">
            <v>82532568</v>
          </cell>
          <cell r="E164" t="str">
            <v>HANI ANJAR PAMUJI</v>
          </cell>
          <cell r="F164">
            <v>9101</v>
          </cell>
          <cell r="G164" t="str">
            <v>VINNA KUMALASARI</v>
          </cell>
          <cell r="H164" t="str">
            <v>BSM</v>
          </cell>
        </row>
        <row r="165">
          <cell r="B165">
            <v>0</v>
          </cell>
          <cell r="C165">
            <v>7126000345</v>
          </cell>
          <cell r="D165">
            <v>82532573</v>
          </cell>
          <cell r="E165" t="str">
            <v>YULIANTY</v>
          </cell>
          <cell r="F165">
            <v>9101</v>
          </cell>
          <cell r="G165" t="str">
            <v>VINNA KUMALASARI</v>
          </cell>
          <cell r="H165" t="str">
            <v>BSM</v>
          </cell>
        </row>
        <row r="166">
          <cell r="B166">
            <v>0</v>
          </cell>
          <cell r="C166">
            <v>7126000458</v>
          </cell>
          <cell r="D166">
            <v>76465300</v>
          </cell>
          <cell r="E166" t="str">
            <v>HENDIYANSYAH</v>
          </cell>
          <cell r="F166">
            <v>9101</v>
          </cell>
          <cell r="G166" t="str">
            <v>VINNA KUMALASARI</v>
          </cell>
          <cell r="H166" t="str">
            <v>BSM</v>
          </cell>
        </row>
        <row r="167">
          <cell r="B167">
            <v>0</v>
          </cell>
          <cell r="C167">
            <v>7126000558</v>
          </cell>
          <cell r="D167">
            <v>82532588</v>
          </cell>
          <cell r="E167" t="str">
            <v>MUHTAR AMIN</v>
          </cell>
          <cell r="F167">
            <v>9101</v>
          </cell>
          <cell r="G167" t="str">
            <v>VINNA KUMALASARI</v>
          </cell>
          <cell r="H167" t="str">
            <v>BSM</v>
          </cell>
        </row>
        <row r="168">
          <cell r="B168">
            <v>0</v>
          </cell>
          <cell r="C168">
            <v>7126006068</v>
          </cell>
          <cell r="D168">
            <v>82533032</v>
          </cell>
          <cell r="E168" t="str">
            <v>NUR VITRIANI</v>
          </cell>
          <cell r="F168">
            <v>9101</v>
          </cell>
          <cell r="G168" t="str">
            <v>VINNA KUMALASARI</v>
          </cell>
          <cell r="H168" t="str">
            <v>BSM</v>
          </cell>
        </row>
        <row r="169">
          <cell r="B169">
            <v>0</v>
          </cell>
          <cell r="C169">
            <v>7126006335</v>
          </cell>
          <cell r="D169">
            <v>82533049</v>
          </cell>
          <cell r="E169" t="str">
            <v>MISBACHUL MUNIR</v>
          </cell>
          <cell r="F169">
            <v>9101</v>
          </cell>
          <cell r="G169" t="str">
            <v>VINNA KUMALASARI</v>
          </cell>
          <cell r="H169" t="str">
            <v>BSM</v>
          </cell>
        </row>
        <row r="170">
          <cell r="B170">
            <v>0</v>
          </cell>
          <cell r="C170">
            <v>7126006696</v>
          </cell>
          <cell r="D170">
            <v>82533064</v>
          </cell>
          <cell r="E170" t="str">
            <v>RATNA SALBIYAH SE</v>
          </cell>
          <cell r="F170">
            <v>9101</v>
          </cell>
          <cell r="G170" t="str">
            <v>VINNA KUMALASARI</v>
          </cell>
          <cell r="H170" t="str">
            <v>BSM</v>
          </cell>
        </row>
        <row r="171">
          <cell r="B171">
            <v>0</v>
          </cell>
          <cell r="C171">
            <v>7126007129</v>
          </cell>
          <cell r="D171">
            <v>79260281</v>
          </cell>
          <cell r="E171" t="str">
            <v>BAGUS WAHYU DEWANTORO</v>
          </cell>
          <cell r="F171">
            <v>9101</v>
          </cell>
          <cell r="G171" t="str">
            <v>VINNA KUMALASARI</v>
          </cell>
          <cell r="H171" t="str">
            <v>BSM</v>
          </cell>
        </row>
        <row r="172">
          <cell r="B172">
            <v>0</v>
          </cell>
          <cell r="C172">
            <v>7126010097</v>
          </cell>
          <cell r="D172">
            <v>82533130</v>
          </cell>
          <cell r="E172" t="str">
            <v>NUR FARIDAH SE</v>
          </cell>
          <cell r="F172">
            <v>9101</v>
          </cell>
          <cell r="G172" t="str">
            <v>VINNA KUMALASARI</v>
          </cell>
          <cell r="H172" t="str">
            <v>BSM</v>
          </cell>
        </row>
        <row r="173">
          <cell r="B173">
            <v>0</v>
          </cell>
          <cell r="C173">
            <v>7126011398</v>
          </cell>
          <cell r="D173">
            <v>73242875</v>
          </cell>
          <cell r="E173" t="str">
            <v>ROPIQOH</v>
          </cell>
          <cell r="F173">
            <v>9101</v>
          </cell>
          <cell r="G173" t="str">
            <v>VINNA KUMALASARI</v>
          </cell>
          <cell r="H173" t="str">
            <v>BSM</v>
          </cell>
        </row>
        <row r="174">
          <cell r="B174">
            <v>0</v>
          </cell>
          <cell r="C174">
            <v>7126012122</v>
          </cell>
          <cell r="D174">
            <v>82533451</v>
          </cell>
          <cell r="E174" t="str">
            <v>JUNAIDI</v>
          </cell>
          <cell r="F174">
            <v>9101</v>
          </cell>
          <cell r="G174" t="str">
            <v>VINNA KUMALASARI</v>
          </cell>
          <cell r="H174" t="str">
            <v>BSM</v>
          </cell>
        </row>
        <row r="175">
          <cell r="B175">
            <v>0</v>
          </cell>
          <cell r="C175">
            <v>7126018414</v>
          </cell>
          <cell r="D175">
            <v>82533968</v>
          </cell>
          <cell r="E175" t="str">
            <v>MUHAMAD IKBAL</v>
          </cell>
          <cell r="F175">
            <v>9101</v>
          </cell>
          <cell r="G175" t="str">
            <v>VINNA KUMALASARI</v>
          </cell>
          <cell r="H175" t="str">
            <v>BSM</v>
          </cell>
        </row>
        <row r="176">
          <cell r="B176">
            <v>0</v>
          </cell>
          <cell r="C176">
            <v>7126018813</v>
          </cell>
          <cell r="D176">
            <v>82533993</v>
          </cell>
          <cell r="E176" t="str">
            <v>MOCH IRFAN ARIFIEN</v>
          </cell>
          <cell r="F176">
            <v>9101</v>
          </cell>
          <cell r="G176" t="str">
            <v>VINNA KUMALASARI</v>
          </cell>
          <cell r="H176" t="str">
            <v>BSM</v>
          </cell>
        </row>
        <row r="177">
          <cell r="B177">
            <v>0</v>
          </cell>
          <cell r="C177">
            <v>7126019046</v>
          </cell>
          <cell r="D177">
            <v>82534025</v>
          </cell>
          <cell r="E177" t="str">
            <v>FEBRIAN DZULFAHMI UMAR T</v>
          </cell>
          <cell r="F177">
            <v>9101</v>
          </cell>
          <cell r="G177" t="str">
            <v>VINNA KUMALASARI</v>
          </cell>
          <cell r="H177" t="str">
            <v>BSM</v>
          </cell>
        </row>
        <row r="178">
          <cell r="B178">
            <v>0</v>
          </cell>
          <cell r="C178">
            <v>7126019178</v>
          </cell>
          <cell r="D178">
            <v>82534038</v>
          </cell>
          <cell r="E178" t="str">
            <v>LENDRIANI</v>
          </cell>
          <cell r="F178">
            <v>9101</v>
          </cell>
          <cell r="G178" t="str">
            <v>VINNA KUMALASARI</v>
          </cell>
          <cell r="H178" t="str">
            <v>BSM</v>
          </cell>
        </row>
        <row r="179">
          <cell r="B179">
            <v>0</v>
          </cell>
          <cell r="C179">
            <v>7126023612</v>
          </cell>
          <cell r="D179">
            <v>79723381</v>
          </cell>
          <cell r="E179" t="str">
            <v>LILI FITRIANI</v>
          </cell>
          <cell r="F179">
            <v>9101</v>
          </cell>
          <cell r="G179" t="str">
            <v>VINNA KUMALASARI</v>
          </cell>
          <cell r="H179" t="str">
            <v>BSM</v>
          </cell>
        </row>
        <row r="180">
          <cell r="B180">
            <v>0</v>
          </cell>
          <cell r="C180">
            <v>7126023779</v>
          </cell>
          <cell r="D180">
            <v>73172288</v>
          </cell>
          <cell r="E180" t="str">
            <v>ARIEF NURWIDIYANTO</v>
          </cell>
          <cell r="F180">
            <v>9101</v>
          </cell>
          <cell r="G180" t="str">
            <v>VINNA KUMALASARI</v>
          </cell>
          <cell r="H180" t="str">
            <v>BSM</v>
          </cell>
        </row>
        <row r="181">
          <cell r="B181">
            <v>0</v>
          </cell>
          <cell r="C181">
            <v>7126023957</v>
          </cell>
          <cell r="D181">
            <v>82534372</v>
          </cell>
          <cell r="E181" t="str">
            <v>H ARDYAN SYAHBANA S PD</v>
          </cell>
          <cell r="F181">
            <v>9101</v>
          </cell>
          <cell r="G181" t="str">
            <v>VINNA KUMALASARI</v>
          </cell>
          <cell r="H181" t="str">
            <v>BSM</v>
          </cell>
        </row>
        <row r="182">
          <cell r="B182">
            <v>0</v>
          </cell>
          <cell r="C182">
            <v>7126024155</v>
          </cell>
          <cell r="D182">
            <v>82534388</v>
          </cell>
          <cell r="E182" t="str">
            <v>MAMAN SAEPULLOH</v>
          </cell>
          <cell r="F182">
            <v>9101</v>
          </cell>
          <cell r="G182" t="str">
            <v>VINNA KUMALASARI</v>
          </cell>
          <cell r="H182" t="str">
            <v>BSM</v>
          </cell>
        </row>
        <row r="183">
          <cell r="B183">
            <v>0</v>
          </cell>
          <cell r="C183">
            <v>7126024546</v>
          </cell>
          <cell r="D183">
            <v>82534400</v>
          </cell>
          <cell r="E183" t="str">
            <v>YATI SUHARYATI SE</v>
          </cell>
          <cell r="F183">
            <v>9101</v>
          </cell>
          <cell r="G183" t="str">
            <v>VINNA KUMALASARI</v>
          </cell>
          <cell r="H183" t="str">
            <v>BSM</v>
          </cell>
        </row>
        <row r="184">
          <cell r="B184">
            <v>0</v>
          </cell>
          <cell r="C184">
            <v>7126024899</v>
          </cell>
          <cell r="D184">
            <v>82534423</v>
          </cell>
          <cell r="E184" t="str">
            <v>ENDANG MAMAN</v>
          </cell>
          <cell r="F184">
            <v>9101</v>
          </cell>
          <cell r="G184" t="str">
            <v>VINNA KUMALASARI</v>
          </cell>
          <cell r="H184" t="str">
            <v>BSM</v>
          </cell>
        </row>
        <row r="185">
          <cell r="B185">
            <v>0</v>
          </cell>
          <cell r="C185">
            <v>7126025078</v>
          </cell>
          <cell r="D185">
            <v>73171501</v>
          </cell>
          <cell r="E185" t="str">
            <v>MARIYAM</v>
          </cell>
          <cell r="F185">
            <v>9101</v>
          </cell>
          <cell r="G185" t="str">
            <v>VINNA KUMALASARI</v>
          </cell>
          <cell r="H185" t="str">
            <v>BSM</v>
          </cell>
        </row>
        <row r="186">
          <cell r="B186">
            <v>0</v>
          </cell>
          <cell r="C186">
            <v>7126030888</v>
          </cell>
          <cell r="D186">
            <v>75467634</v>
          </cell>
          <cell r="E186" t="str">
            <v>HANDI ADJI SENTANA</v>
          </cell>
          <cell r="F186">
            <v>9101</v>
          </cell>
          <cell r="G186" t="str">
            <v>VINNA KUMALASARI</v>
          </cell>
          <cell r="H186" t="str">
            <v>BSM</v>
          </cell>
        </row>
        <row r="187">
          <cell r="B187">
            <v>0</v>
          </cell>
          <cell r="C187">
            <v>7126031248</v>
          </cell>
          <cell r="D187">
            <v>82534918</v>
          </cell>
          <cell r="E187" t="str">
            <v>H SAALIH</v>
          </cell>
          <cell r="F187">
            <v>9101</v>
          </cell>
          <cell r="G187" t="str">
            <v>VINNA KUMALASARI</v>
          </cell>
          <cell r="H187" t="str">
            <v>BSM</v>
          </cell>
        </row>
        <row r="188">
          <cell r="B188" t="str">
            <v>Ferdi Susanto</v>
          </cell>
          <cell r="C188">
            <v>7126044547</v>
          </cell>
          <cell r="D188">
            <v>82535860</v>
          </cell>
          <cell r="E188" t="str">
            <v>FERDI SUSANTO</v>
          </cell>
          <cell r="F188">
            <v>9101</v>
          </cell>
          <cell r="G188" t="str">
            <v>VINNA KUMALASARI</v>
          </cell>
          <cell r="H188" t="str">
            <v>BSM</v>
          </cell>
        </row>
        <row r="189">
          <cell r="B189">
            <v>0</v>
          </cell>
          <cell r="C189">
            <v>7126044946</v>
          </cell>
          <cell r="D189">
            <v>82535905</v>
          </cell>
          <cell r="E189" t="str">
            <v>REZA MUHAMMAD S KOM</v>
          </cell>
          <cell r="F189">
            <v>9101</v>
          </cell>
          <cell r="G189" t="str">
            <v>VINNA KUMALASARI</v>
          </cell>
          <cell r="H189" t="str">
            <v>BSM</v>
          </cell>
        </row>
        <row r="190">
          <cell r="B190">
            <v>0</v>
          </cell>
          <cell r="C190">
            <v>7126045489</v>
          </cell>
          <cell r="D190">
            <v>82535958</v>
          </cell>
          <cell r="E190" t="str">
            <v>WIDIA NINGSIH</v>
          </cell>
          <cell r="F190">
            <v>9101</v>
          </cell>
          <cell r="G190" t="str">
            <v>VINNA KUMALASARI</v>
          </cell>
          <cell r="H190" t="str">
            <v>BSM</v>
          </cell>
        </row>
        <row r="191">
          <cell r="B191">
            <v>0</v>
          </cell>
          <cell r="C191">
            <v>7126045748</v>
          </cell>
          <cell r="D191">
            <v>82535978</v>
          </cell>
          <cell r="E191" t="str">
            <v>SATRIADJI LESMANA</v>
          </cell>
          <cell r="F191">
            <v>9101</v>
          </cell>
          <cell r="G191" t="str">
            <v>VINNA KUMALASARI</v>
          </cell>
          <cell r="H191" t="str">
            <v>BSM</v>
          </cell>
        </row>
        <row r="192">
          <cell r="B192">
            <v>0</v>
          </cell>
          <cell r="C192">
            <v>7126046639</v>
          </cell>
          <cell r="D192">
            <v>82536001</v>
          </cell>
          <cell r="E192" t="str">
            <v>DANNI HARYONO</v>
          </cell>
          <cell r="F192">
            <v>9101</v>
          </cell>
          <cell r="G192" t="str">
            <v>VINNA KUMALASARI</v>
          </cell>
          <cell r="H192" t="str">
            <v>BSM</v>
          </cell>
        </row>
        <row r="193">
          <cell r="B193" t="str">
            <v>Nurhanudin</v>
          </cell>
          <cell r="C193">
            <v>7126047902</v>
          </cell>
          <cell r="D193">
            <v>82536139</v>
          </cell>
          <cell r="E193" t="str">
            <v>NURHANUDIN</v>
          </cell>
          <cell r="F193">
            <v>9101</v>
          </cell>
          <cell r="G193" t="str">
            <v>VINNA KUMALASARI</v>
          </cell>
          <cell r="H193" t="str">
            <v>BSM</v>
          </cell>
        </row>
        <row r="194">
          <cell r="B194">
            <v>0</v>
          </cell>
          <cell r="C194">
            <v>7126049662</v>
          </cell>
          <cell r="D194">
            <v>82536285</v>
          </cell>
          <cell r="E194" t="str">
            <v>WAHAD</v>
          </cell>
          <cell r="F194">
            <v>9101</v>
          </cell>
          <cell r="G194" t="str">
            <v>VINNA KUMALASARI</v>
          </cell>
          <cell r="H194" t="str">
            <v>BSM</v>
          </cell>
        </row>
        <row r="195">
          <cell r="B195">
            <v>0</v>
          </cell>
          <cell r="C195">
            <v>7126049999</v>
          </cell>
          <cell r="D195">
            <v>82536317</v>
          </cell>
          <cell r="E195" t="str">
            <v>ABDUL MUHYI</v>
          </cell>
          <cell r="F195">
            <v>9101</v>
          </cell>
          <cell r="G195" t="str">
            <v>VINNA KUMALASARI</v>
          </cell>
          <cell r="H195" t="str">
            <v>BSM</v>
          </cell>
        </row>
        <row r="196">
          <cell r="B196">
            <v>0</v>
          </cell>
          <cell r="C196">
            <v>7126050342</v>
          </cell>
          <cell r="D196">
            <v>82536343</v>
          </cell>
          <cell r="E196" t="str">
            <v>MUHAMMAD FAKHRUDDIN</v>
          </cell>
          <cell r="F196">
            <v>9101</v>
          </cell>
          <cell r="G196" t="str">
            <v>VINNA KUMALASARI</v>
          </cell>
          <cell r="H196" t="str">
            <v>BSM</v>
          </cell>
        </row>
        <row r="197">
          <cell r="B197">
            <v>0</v>
          </cell>
          <cell r="C197">
            <v>7126050668</v>
          </cell>
          <cell r="D197">
            <v>82536363</v>
          </cell>
          <cell r="E197" t="str">
            <v>MUH EKO ARIE SULISTYO</v>
          </cell>
          <cell r="F197">
            <v>9101</v>
          </cell>
          <cell r="G197" t="str">
            <v>VINNA KUMALASARI</v>
          </cell>
          <cell r="H197" t="str">
            <v>BSM</v>
          </cell>
        </row>
        <row r="198">
          <cell r="B198">
            <v>0</v>
          </cell>
          <cell r="C198">
            <v>7126051144</v>
          </cell>
          <cell r="D198">
            <v>81975423</v>
          </cell>
          <cell r="E198" t="str">
            <v>ZAINAL ABIDIN</v>
          </cell>
          <cell r="F198">
            <v>9101</v>
          </cell>
          <cell r="G198" t="str">
            <v>VINNA KUMALASARI</v>
          </cell>
          <cell r="H198" t="str">
            <v>BSM</v>
          </cell>
        </row>
        <row r="199">
          <cell r="B199">
            <v>0</v>
          </cell>
          <cell r="C199">
            <v>7126057298</v>
          </cell>
          <cell r="D199">
            <v>82536111</v>
          </cell>
          <cell r="E199" t="str">
            <v>GALEH AJI PERMADI</v>
          </cell>
          <cell r="F199">
            <v>9101</v>
          </cell>
          <cell r="G199" t="str">
            <v>VINNA KUMALASARI</v>
          </cell>
          <cell r="H199" t="str">
            <v>BSM</v>
          </cell>
        </row>
        <row r="200">
          <cell r="B200">
            <v>0</v>
          </cell>
          <cell r="C200">
            <v>7126061611</v>
          </cell>
          <cell r="D200">
            <v>82537137</v>
          </cell>
          <cell r="E200" t="str">
            <v>RISA ARIYANI</v>
          </cell>
          <cell r="F200">
            <v>9101</v>
          </cell>
          <cell r="G200" t="str">
            <v>VINNA KUMALASARI</v>
          </cell>
          <cell r="H200" t="str">
            <v>BSM</v>
          </cell>
        </row>
        <row r="201">
          <cell r="B201">
            <v>0</v>
          </cell>
          <cell r="C201">
            <v>7126062073</v>
          </cell>
          <cell r="D201">
            <v>82537203</v>
          </cell>
          <cell r="E201" t="str">
            <v>AHMAD RIFAI</v>
          </cell>
          <cell r="F201">
            <v>9101</v>
          </cell>
          <cell r="G201" t="str">
            <v>VINNA KUMALASARI</v>
          </cell>
          <cell r="H201" t="str">
            <v>BSM</v>
          </cell>
        </row>
        <row r="202">
          <cell r="B202">
            <v>0</v>
          </cell>
          <cell r="C202">
            <v>7126062537</v>
          </cell>
          <cell r="D202">
            <v>82537237</v>
          </cell>
          <cell r="E202" t="str">
            <v>NILA ADITYA DEVI</v>
          </cell>
          <cell r="F202">
            <v>9101</v>
          </cell>
          <cell r="G202" t="str">
            <v>VINNA KUMALASARI</v>
          </cell>
          <cell r="H202" t="str">
            <v>BSM</v>
          </cell>
        </row>
        <row r="203">
          <cell r="B203">
            <v>0</v>
          </cell>
          <cell r="C203">
            <v>7126062952</v>
          </cell>
          <cell r="D203">
            <v>82537274</v>
          </cell>
          <cell r="E203" t="str">
            <v>DRA TATI YULIATI</v>
          </cell>
          <cell r="F203">
            <v>9101</v>
          </cell>
          <cell r="G203" t="str">
            <v>VINNA KUMALASARI</v>
          </cell>
          <cell r="H203" t="str">
            <v>BSM</v>
          </cell>
        </row>
        <row r="204">
          <cell r="B204">
            <v>0</v>
          </cell>
          <cell r="C204">
            <v>7126063258</v>
          </cell>
          <cell r="D204">
            <v>73159935</v>
          </cell>
          <cell r="E204" t="str">
            <v>HERDIYANI</v>
          </cell>
          <cell r="F204">
            <v>9101</v>
          </cell>
          <cell r="G204" t="str">
            <v>VINNA KUMALASARI</v>
          </cell>
          <cell r="H204" t="str">
            <v>BSM</v>
          </cell>
        </row>
        <row r="205">
          <cell r="B205">
            <v>0</v>
          </cell>
          <cell r="C205">
            <v>7126063568</v>
          </cell>
          <cell r="D205">
            <v>73313091</v>
          </cell>
          <cell r="E205" t="str">
            <v>ZAKARIA ANSHORI SAG</v>
          </cell>
          <cell r="F205">
            <v>9101</v>
          </cell>
          <cell r="G205" t="str">
            <v>VINNA KUMALASARI</v>
          </cell>
          <cell r="H205" t="str">
            <v>BSM</v>
          </cell>
        </row>
        <row r="206">
          <cell r="B206">
            <v>0</v>
          </cell>
          <cell r="C206">
            <v>7126063908</v>
          </cell>
          <cell r="D206">
            <v>82537329</v>
          </cell>
          <cell r="E206" t="str">
            <v>MUHAMMAD</v>
          </cell>
          <cell r="F206">
            <v>9101</v>
          </cell>
          <cell r="G206" t="str">
            <v>VINNA KUMALASARI</v>
          </cell>
          <cell r="H206" t="str">
            <v>BSM</v>
          </cell>
        </row>
        <row r="207">
          <cell r="B207">
            <v>0</v>
          </cell>
          <cell r="C207">
            <v>7126067188</v>
          </cell>
          <cell r="D207">
            <v>82537551</v>
          </cell>
          <cell r="E207" t="str">
            <v>EFFENDI</v>
          </cell>
          <cell r="F207">
            <v>9101</v>
          </cell>
          <cell r="G207" t="str">
            <v>VINNA KUMALASARI</v>
          </cell>
          <cell r="H207" t="str">
            <v>BSM</v>
          </cell>
        </row>
        <row r="208">
          <cell r="B208" t="str">
            <v>RIDWAN KURNIAWAN</v>
          </cell>
          <cell r="C208">
            <v>7126067377</v>
          </cell>
          <cell r="D208">
            <v>82537572</v>
          </cell>
          <cell r="E208" t="str">
            <v>RIDWAN KURNIAWAN</v>
          </cell>
          <cell r="F208">
            <v>9101</v>
          </cell>
          <cell r="G208" t="str">
            <v>VINNA KUMALASARI</v>
          </cell>
          <cell r="H208" t="str">
            <v>BSM</v>
          </cell>
        </row>
        <row r="209">
          <cell r="B209">
            <v>0</v>
          </cell>
          <cell r="C209">
            <v>7126067504</v>
          </cell>
          <cell r="D209">
            <v>73090464</v>
          </cell>
          <cell r="E209" t="str">
            <v>EVI ALHUDARI</v>
          </cell>
          <cell r="F209">
            <v>9101</v>
          </cell>
          <cell r="G209" t="str">
            <v>VINNA KUMALASARI</v>
          </cell>
          <cell r="H209" t="str">
            <v>BSM</v>
          </cell>
        </row>
        <row r="210">
          <cell r="B210">
            <v>0</v>
          </cell>
          <cell r="C210">
            <v>7126067806</v>
          </cell>
          <cell r="D210">
            <v>82537609</v>
          </cell>
          <cell r="E210" t="str">
            <v>ENY SULISTYOWATI</v>
          </cell>
          <cell r="F210">
            <v>9101</v>
          </cell>
          <cell r="G210" t="str">
            <v>VINNA KUMALASARI</v>
          </cell>
          <cell r="H210" t="str">
            <v>BSM</v>
          </cell>
        </row>
        <row r="211">
          <cell r="B211" t="str">
            <v>Moh. Hasan Afandi</v>
          </cell>
          <cell r="C211">
            <v>7126091057</v>
          </cell>
          <cell r="D211">
            <v>82539483</v>
          </cell>
          <cell r="E211" t="str">
            <v>MOH HASAN AFANDI</v>
          </cell>
          <cell r="F211">
            <v>9101</v>
          </cell>
          <cell r="G211" t="str">
            <v>VINNA KUMALASARI</v>
          </cell>
          <cell r="H211" t="str">
            <v>BSM</v>
          </cell>
        </row>
        <row r="212">
          <cell r="B212">
            <v>0</v>
          </cell>
          <cell r="C212">
            <v>7126097675</v>
          </cell>
          <cell r="D212">
            <v>82539174</v>
          </cell>
          <cell r="E212" t="str">
            <v>AISYAH BT H BACHTIAR</v>
          </cell>
          <cell r="F212">
            <v>9101</v>
          </cell>
          <cell r="G212" t="str">
            <v>VINNA KUMALASARI</v>
          </cell>
          <cell r="H212" t="str">
            <v>BSM</v>
          </cell>
        </row>
        <row r="213">
          <cell r="B213">
            <v>0</v>
          </cell>
          <cell r="C213">
            <v>7126103896</v>
          </cell>
          <cell r="D213">
            <v>82537259</v>
          </cell>
          <cell r="E213" t="str">
            <v>RESKY AMALIAH</v>
          </cell>
          <cell r="F213">
            <v>9101</v>
          </cell>
          <cell r="G213" t="str">
            <v>VINNA KUMALASARI</v>
          </cell>
          <cell r="H213" t="str">
            <v>BSM</v>
          </cell>
        </row>
        <row r="214">
          <cell r="B214" t="str">
            <v>Agus Mustofa</v>
          </cell>
          <cell r="C214">
            <v>7126141569</v>
          </cell>
          <cell r="D214">
            <v>73176491</v>
          </cell>
          <cell r="E214" t="str">
            <v>AGUS MUSTOFA</v>
          </cell>
          <cell r="F214">
            <v>9101</v>
          </cell>
          <cell r="G214" t="str">
            <v>VINNA KUMALASARI</v>
          </cell>
          <cell r="H214" t="str">
            <v>BSM</v>
          </cell>
        </row>
        <row r="215">
          <cell r="B215">
            <v>0</v>
          </cell>
          <cell r="C215">
            <v>7126141917</v>
          </cell>
          <cell r="D215">
            <v>82543445</v>
          </cell>
          <cell r="E215" t="str">
            <v>HUDAF MANDHAGA S SOS</v>
          </cell>
          <cell r="F215">
            <v>9101</v>
          </cell>
          <cell r="G215" t="str">
            <v>VINNA KUMALASARI</v>
          </cell>
          <cell r="H215" t="str">
            <v>BSM</v>
          </cell>
        </row>
        <row r="216">
          <cell r="B216" t="str">
            <v>Ina Herdanya</v>
          </cell>
          <cell r="C216">
            <v>7126142198</v>
          </cell>
          <cell r="D216">
            <v>82543466</v>
          </cell>
          <cell r="E216" t="str">
            <v>INA HERDANYA</v>
          </cell>
          <cell r="F216">
            <v>9101</v>
          </cell>
          <cell r="G216" t="str">
            <v>VINNA KUMALASARI</v>
          </cell>
          <cell r="H216" t="str">
            <v>BSM</v>
          </cell>
        </row>
        <row r="217">
          <cell r="B217">
            <v>0</v>
          </cell>
          <cell r="C217">
            <v>7126142514</v>
          </cell>
          <cell r="D217">
            <v>82543486</v>
          </cell>
          <cell r="E217" t="str">
            <v>MUCHTAR HIDAYAT PERMANA</v>
          </cell>
          <cell r="F217">
            <v>9101</v>
          </cell>
          <cell r="G217" t="str">
            <v>VINNA KUMALASARI</v>
          </cell>
          <cell r="H217" t="str">
            <v>BSM</v>
          </cell>
        </row>
        <row r="218">
          <cell r="B218" t="str">
            <v>Artanto</v>
          </cell>
          <cell r="C218">
            <v>7126142719</v>
          </cell>
          <cell r="D218">
            <v>82543512</v>
          </cell>
          <cell r="E218" t="str">
            <v>ARTANTO</v>
          </cell>
          <cell r="F218">
            <v>9101</v>
          </cell>
          <cell r="G218" t="str">
            <v>VINNA KUMALASARI</v>
          </cell>
          <cell r="H218" t="str">
            <v>BSM</v>
          </cell>
        </row>
        <row r="219">
          <cell r="B219" t="str">
            <v>Vitri Sarastuti</v>
          </cell>
          <cell r="C219">
            <v>7126143097</v>
          </cell>
          <cell r="D219">
            <v>82543531</v>
          </cell>
          <cell r="E219" t="str">
            <v>VITRI SARASTUTI</v>
          </cell>
          <cell r="F219">
            <v>9101</v>
          </cell>
          <cell r="G219" t="str">
            <v>VINNA KUMALASARI</v>
          </cell>
          <cell r="H219" t="str">
            <v>BSM</v>
          </cell>
        </row>
        <row r="220">
          <cell r="B220">
            <v>0</v>
          </cell>
          <cell r="C220">
            <v>7126147419</v>
          </cell>
          <cell r="D220">
            <v>82543581</v>
          </cell>
          <cell r="E220" t="str">
            <v>HILDA DAMAYANTI</v>
          </cell>
          <cell r="F220">
            <v>9101</v>
          </cell>
          <cell r="G220" t="str">
            <v>VINNA KUMALASARI</v>
          </cell>
          <cell r="H220" t="str">
            <v>BSM</v>
          </cell>
        </row>
        <row r="221">
          <cell r="B221">
            <v>0</v>
          </cell>
          <cell r="C221">
            <v>7126148334</v>
          </cell>
          <cell r="D221">
            <v>82543881</v>
          </cell>
          <cell r="E221" t="str">
            <v>SOFIAN</v>
          </cell>
          <cell r="F221">
            <v>9101</v>
          </cell>
          <cell r="G221" t="str">
            <v>VINNA KUMALASARI</v>
          </cell>
          <cell r="H221" t="str">
            <v>BSM</v>
          </cell>
        </row>
        <row r="222">
          <cell r="B222" t="str">
            <v>Haryanto</v>
          </cell>
          <cell r="C222">
            <v>7126148563</v>
          </cell>
          <cell r="D222">
            <v>82543901</v>
          </cell>
          <cell r="E222" t="str">
            <v>HARYANTO</v>
          </cell>
          <cell r="F222">
            <v>9101</v>
          </cell>
          <cell r="G222" t="str">
            <v>VINNA KUMALASARI</v>
          </cell>
          <cell r="H222" t="str">
            <v>BSM</v>
          </cell>
        </row>
        <row r="223">
          <cell r="B223" t="str">
            <v>M. Luthfi Makki</v>
          </cell>
          <cell r="C223">
            <v>7126148806</v>
          </cell>
          <cell r="D223">
            <v>82543918</v>
          </cell>
          <cell r="E223" t="str">
            <v>MUHAMMAD LUTHFI MAKKI</v>
          </cell>
          <cell r="F223">
            <v>9101</v>
          </cell>
          <cell r="G223" t="str">
            <v>VINNA KUMALASARI</v>
          </cell>
          <cell r="H223" t="str">
            <v>BSM</v>
          </cell>
        </row>
        <row r="224">
          <cell r="B224" t="str">
            <v>Yudi Wahyudi</v>
          </cell>
          <cell r="C224">
            <v>7126148997</v>
          </cell>
          <cell r="D224">
            <v>82543945</v>
          </cell>
          <cell r="E224" t="str">
            <v>YUDHI WAHYUDI</v>
          </cell>
          <cell r="F224">
            <v>9101</v>
          </cell>
          <cell r="G224" t="str">
            <v>VINNA KUMALASARI</v>
          </cell>
          <cell r="H224" t="str">
            <v>BSM</v>
          </cell>
        </row>
        <row r="225">
          <cell r="B225" t="str">
            <v>RIDWAN KOMARDIAN</v>
          </cell>
          <cell r="C225">
            <v>7126149209</v>
          </cell>
          <cell r="D225">
            <v>82543961</v>
          </cell>
          <cell r="E225" t="str">
            <v>RIDWAN KOMARDIAN</v>
          </cell>
          <cell r="F225">
            <v>9101</v>
          </cell>
          <cell r="G225" t="str">
            <v>VINNA KUMALASARI</v>
          </cell>
          <cell r="H225" t="str">
            <v>BSM</v>
          </cell>
        </row>
        <row r="226">
          <cell r="B226" t="str">
            <v>ENDANG SUPRIYANTO</v>
          </cell>
          <cell r="C226">
            <v>7126150703</v>
          </cell>
          <cell r="D226">
            <v>82543987</v>
          </cell>
          <cell r="E226" t="str">
            <v>ENDANG SUPRIYANTO</v>
          </cell>
          <cell r="F226">
            <v>9101</v>
          </cell>
          <cell r="G226" t="str">
            <v>VINNA KUMALASARI</v>
          </cell>
          <cell r="H226" t="str">
            <v>BSM</v>
          </cell>
        </row>
        <row r="227">
          <cell r="B227">
            <v>0</v>
          </cell>
          <cell r="C227">
            <v>7126160431</v>
          </cell>
          <cell r="D227">
            <v>82544187</v>
          </cell>
          <cell r="E227" t="str">
            <v>GHUSNI RAHMAN AULADI</v>
          </cell>
          <cell r="F227">
            <v>9101</v>
          </cell>
          <cell r="G227" t="str">
            <v>VINNA KUMALASARI</v>
          </cell>
          <cell r="H227" t="str">
            <v>BSM</v>
          </cell>
        </row>
        <row r="228">
          <cell r="B228">
            <v>0</v>
          </cell>
          <cell r="C228">
            <v>7126160644</v>
          </cell>
          <cell r="D228">
            <v>82544890</v>
          </cell>
          <cell r="E228" t="str">
            <v>SAHLAN ROSIDI</v>
          </cell>
          <cell r="F228">
            <v>9101</v>
          </cell>
          <cell r="G228" t="str">
            <v>VINNA KUMALASARI</v>
          </cell>
          <cell r="H228" t="str">
            <v>BSM</v>
          </cell>
        </row>
        <row r="229">
          <cell r="B229" t="str">
            <v>Arif Budiman</v>
          </cell>
          <cell r="C229">
            <v>7126160962</v>
          </cell>
          <cell r="D229">
            <v>82544902</v>
          </cell>
          <cell r="E229" t="str">
            <v>ARIF BUDIMAN</v>
          </cell>
          <cell r="F229">
            <v>9101</v>
          </cell>
          <cell r="G229" t="str">
            <v>VINNA KUMALASARI</v>
          </cell>
          <cell r="H229" t="str">
            <v>BSM</v>
          </cell>
        </row>
        <row r="230">
          <cell r="B230">
            <v>0</v>
          </cell>
          <cell r="C230">
            <v>7126161632</v>
          </cell>
          <cell r="D230">
            <v>82544940</v>
          </cell>
          <cell r="E230" t="str">
            <v>ANSOR</v>
          </cell>
          <cell r="F230">
            <v>9101</v>
          </cell>
          <cell r="G230" t="str">
            <v>VINNA KUMALASARI</v>
          </cell>
          <cell r="H230" t="str">
            <v>BSM</v>
          </cell>
        </row>
        <row r="231">
          <cell r="B231">
            <v>0</v>
          </cell>
          <cell r="C231">
            <v>7126162612</v>
          </cell>
          <cell r="D231">
            <v>73310395</v>
          </cell>
          <cell r="E231" t="str">
            <v>SYARIF RAHMAN</v>
          </cell>
          <cell r="F231">
            <v>9101</v>
          </cell>
          <cell r="G231" t="str">
            <v>VINNA KUMALASARI</v>
          </cell>
          <cell r="H231" t="str">
            <v>BSM</v>
          </cell>
        </row>
        <row r="232">
          <cell r="B232">
            <v>0</v>
          </cell>
          <cell r="C232">
            <v>7126162922</v>
          </cell>
          <cell r="D232">
            <v>82545065</v>
          </cell>
          <cell r="E232" t="str">
            <v>FIKHI FARDIAN</v>
          </cell>
          <cell r="F232">
            <v>9101</v>
          </cell>
          <cell r="G232" t="str">
            <v>VINNA KUMALASARI</v>
          </cell>
          <cell r="H232" t="str">
            <v>BSM</v>
          </cell>
        </row>
        <row r="233">
          <cell r="B233">
            <v>0</v>
          </cell>
          <cell r="C233">
            <v>7126173444</v>
          </cell>
          <cell r="D233">
            <v>82545898</v>
          </cell>
          <cell r="E233" t="str">
            <v>ZULFIKAR</v>
          </cell>
          <cell r="F233">
            <v>9101</v>
          </cell>
          <cell r="G233" t="str">
            <v>VINNA KUMALASARI</v>
          </cell>
          <cell r="H233" t="str">
            <v>BSM</v>
          </cell>
        </row>
        <row r="234">
          <cell r="B234">
            <v>0</v>
          </cell>
          <cell r="C234">
            <v>7126173738</v>
          </cell>
          <cell r="D234">
            <v>82545945</v>
          </cell>
          <cell r="E234" t="str">
            <v>SUNOTO</v>
          </cell>
          <cell r="F234">
            <v>9101</v>
          </cell>
          <cell r="G234" t="str">
            <v>VINNA KUMALASARI</v>
          </cell>
          <cell r="H234" t="str">
            <v>BSM</v>
          </cell>
        </row>
        <row r="235">
          <cell r="B235">
            <v>0</v>
          </cell>
          <cell r="C235">
            <v>7126173948</v>
          </cell>
          <cell r="D235">
            <v>82545962</v>
          </cell>
          <cell r="E235" t="str">
            <v>DESTRIONO</v>
          </cell>
          <cell r="F235">
            <v>9101</v>
          </cell>
          <cell r="G235" t="str">
            <v>VINNA KUMALASARI</v>
          </cell>
          <cell r="H235" t="str">
            <v>BSM</v>
          </cell>
        </row>
        <row r="236">
          <cell r="B236">
            <v>0</v>
          </cell>
          <cell r="C236">
            <v>7126174149</v>
          </cell>
          <cell r="D236">
            <v>80076360</v>
          </cell>
          <cell r="E236" t="str">
            <v>DENNY FATHURAHMAN</v>
          </cell>
          <cell r="F236">
            <v>9101</v>
          </cell>
          <cell r="G236" t="str">
            <v>VINNA KUMALASARI</v>
          </cell>
          <cell r="H236" t="str">
            <v>BSM</v>
          </cell>
        </row>
        <row r="237">
          <cell r="B237">
            <v>0</v>
          </cell>
          <cell r="C237">
            <v>7126174319</v>
          </cell>
          <cell r="D237">
            <v>82545990</v>
          </cell>
          <cell r="E237" t="str">
            <v>MAMAN HAERUMAN</v>
          </cell>
          <cell r="F237">
            <v>9101</v>
          </cell>
          <cell r="G237" t="str">
            <v>VINNA KUMALASARI</v>
          </cell>
          <cell r="H237" t="str">
            <v>BSM</v>
          </cell>
        </row>
        <row r="238">
          <cell r="B238">
            <v>0</v>
          </cell>
          <cell r="C238">
            <v>7126176834</v>
          </cell>
          <cell r="D238">
            <v>82546011</v>
          </cell>
          <cell r="E238" t="str">
            <v>SITI NURBAITI</v>
          </cell>
          <cell r="F238">
            <v>9101</v>
          </cell>
          <cell r="G238" t="str">
            <v>VINNA KUMALASARI</v>
          </cell>
          <cell r="H238" t="str">
            <v>BSM</v>
          </cell>
        </row>
        <row r="239">
          <cell r="B239">
            <v>0</v>
          </cell>
          <cell r="C239">
            <v>7126177407</v>
          </cell>
          <cell r="D239">
            <v>82546186</v>
          </cell>
          <cell r="E239" t="str">
            <v>NANI HERYANI</v>
          </cell>
          <cell r="F239">
            <v>9101</v>
          </cell>
          <cell r="G239" t="str">
            <v>VINNA KUMALASARI</v>
          </cell>
          <cell r="H239" t="str">
            <v>BSM</v>
          </cell>
        </row>
        <row r="240">
          <cell r="B240">
            <v>0</v>
          </cell>
          <cell r="C240">
            <v>7126177528</v>
          </cell>
          <cell r="D240">
            <v>82505331</v>
          </cell>
          <cell r="E240" t="str">
            <v>AHMAD RIZAL</v>
          </cell>
          <cell r="F240">
            <v>9101</v>
          </cell>
          <cell r="G240" t="str">
            <v>VINNA KUMALASARI</v>
          </cell>
          <cell r="H240" t="str">
            <v>BSM</v>
          </cell>
        </row>
        <row r="241">
          <cell r="B241">
            <v>0</v>
          </cell>
          <cell r="C241">
            <v>7126177717</v>
          </cell>
          <cell r="D241">
            <v>82546203</v>
          </cell>
          <cell r="E241" t="str">
            <v>IRWAN SYARIEF</v>
          </cell>
          <cell r="F241">
            <v>9101</v>
          </cell>
          <cell r="G241" t="str">
            <v>VINNA KUMALASARI</v>
          </cell>
          <cell r="H241" t="str">
            <v>BSM</v>
          </cell>
        </row>
        <row r="242">
          <cell r="B242">
            <v>0</v>
          </cell>
          <cell r="C242">
            <v>7126178039</v>
          </cell>
          <cell r="D242">
            <v>82546223</v>
          </cell>
          <cell r="E242" t="str">
            <v>H KARDI S PD</v>
          </cell>
          <cell r="F242">
            <v>9101</v>
          </cell>
          <cell r="G242" t="str">
            <v>VINNA KUMALASARI</v>
          </cell>
          <cell r="H242" t="str">
            <v>BSM</v>
          </cell>
        </row>
        <row r="243">
          <cell r="B243">
            <v>0</v>
          </cell>
          <cell r="C243">
            <v>7126178257</v>
          </cell>
          <cell r="D243">
            <v>82546232</v>
          </cell>
          <cell r="E243" t="str">
            <v>MUHAMMAD AGUS SYAFI</v>
          </cell>
          <cell r="F243">
            <v>9101</v>
          </cell>
          <cell r="G243" t="str">
            <v>VINNA KUMALASARI</v>
          </cell>
          <cell r="H243" t="str">
            <v>BSM</v>
          </cell>
        </row>
        <row r="244">
          <cell r="B244">
            <v>0</v>
          </cell>
          <cell r="C244">
            <v>7126178818</v>
          </cell>
          <cell r="D244">
            <v>82546268</v>
          </cell>
          <cell r="E244" t="str">
            <v>EKA ANDRIANA</v>
          </cell>
          <cell r="F244">
            <v>9101</v>
          </cell>
          <cell r="G244" t="str">
            <v>VINNA KUMALASARI</v>
          </cell>
          <cell r="H244" t="str">
            <v>BSM</v>
          </cell>
        </row>
        <row r="245">
          <cell r="B245">
            <v>0</v>
          </cell>
          <cell r="C245">
            <v>7126179256</v>
          </cell>
          <cell r="D245">
            <v>82546345</v>
          </cell>
          <cell r="E245" t="str">
            <v>SUVIYANTO</v>
          </cell>
          <cell r="F245">
            <v>9101</v>
          </cell>
          <cell r="G245" t="str">
            <v>VINNA KUMALASARI</v>
          </cell>
          <cell r="H245" t="str">
            <v>BSM</v>
          </cell>
        </row>
        <row r="246">
          <cell r="B246">
            <v>0</v>
          </cell>
          <cell r="C246">
            <v>7126179981</v>
          </cell>
          <cell r="D246">
            <v>82546406</v>
          </cell>
          <cell r="E246" t="str">
            <v>ISDWIRAHMARTO</v>
          </cell>
          <cell r="F246">
            <v>9101</v>
          </cell>
          <cell r="G246" t="str">
            <v>VINNA KUMALASARI</v>
          </cell>
          <cell r="H246" t="str">
            <v>BSM</v>
          </cell>
        </row>
        <row r="247">
          <cell r="B247">
            <v>0</v>
          </cell>
          <cell r="C247">
            <v>7126180351</v>
          </cell>
          <cell r="D247">
            <v>73309944</v>
          </cell>
          <cell r="E247" t="str">
            <v>NADHIROH ZULFAH</v>
          </cell>
          <cell r="F247">
            <v>9101</v>
          </cell>
          <cell r="G247" t="str">
            <v>VINNA KUMALASARI</v>
          </cell>
          <cell r="H247" t="str">
            <v>BSM</v>
          </cell>
        </row>
        <row r="248">
          <cell r="B248">
            <v>0</v>
          </cell>
          <cell r="C248">
            <v>7126180491</v>
          </cell>
          <cell r="D248">
            <v>82546446</v>
          </cell>
          <cell r="E248" t="str">
            <v>WAHJU YULIJANTO</v>
          </cell>
          <cell r="F248">
            <v>9101</v>
          </cell>
          <cell r="G248" t="str">
            <v>VINNA KUMALASARI</v>
          </cell>
          <cell r="H248" t="str">
            <v>BSM</v>
          </cell>
        </row>
        <row r="249">
          <cell r="B249">
            <v>0</v>
          </cell>
          <cell r="C249">
            <v>7126180696</v>
          </cell>
          <cell r="D249">
            <v>82546460</v>
          </cell>
          <cell r="E249" t="str">
            <v>H AMSIR</v>
          </cell>
          <cell r="F249">
            <v>9101</v>
          </cell>
          <cell r="G249" t="str">
            <v>VINNA KUMALASARI</v>
          </cell>
          <cell r="H249" t="str">
            <v>BSM</v>
          </cell>
        </row>
        <row r="250">
          <cell r="B250">
            <v>0</v>
          </cell>
          <cell r="C250">
            <v>7126183903</v>
          </cell>
          <cell r="D250">
            <v>79321785</v>
          </cell>
          <cell r="E250" t="str">
            <v>MOEHAMMAD ARFANDI</v>
          </cell>
          <cell r="F250">
            <v>9101</v>
          </cell>
          <cell r="G250" t="str">
            <v>VINNA KUMALASARI</v>
          </cell>
          <cell r="H250" t="str">
            <v>BSM</v>
          </cell>
        </row>
        <row r="251">
          <cell r="B251">
            <v>0</v>
          </cell>
          <cell r="C251">
            <v>7126184144</v>
          </cell>
          <cell r="D251">
            <v>82546785</v>
          </cell>
          <cell r="E251" t="str">
            <v>SRI DARFATIHATI</v>
          </cell>
          <cell r="F251">
            <v>9101</v>
          </cell>
          <cell r="G251" t="str">
            <v>VINNA KUMALASARI</v>
          </cell>
          <cell r="H251" t="str">
            <v>BSM</v>
          </cell>
        </row>
        <row r="252">
          <cell r="B252">
            <v>0</v>
          </cell>
          <cell r="C252">
            <v>7126184427</v>
          </cell>
          <cell r="D252">
            <v>73489380</v>
          </cell>
          <cell r="E252" t="str">
            <v>M ARFI HATIM</v>
          </cell>
          <cell r="F252">
            <v>9101</v>
          </cell>
          <cell r="G252" t="str">
            <v>VINNA KUMALASARI</v>
          </cell>
          <cell r="H252" t="str">
            <v>BSM</v>
          </cell>
        </row>
        <row r="253">
          <cell r="B253">
            <v>0</v>
          </cell>
          <cell r="C253">
            <v>7126184713</v>
          </cell>
          <cell r="D253">
            <v>82546842</v>
          </cell>
          <cell r="E253" t="str">
            <v>ACHMAD FAUZI AMNUR</v>
          </cell>
          <cell r="F253">
            <v>9101</v>
          </cell>
          <cell r="G253" t="str">
            <v>VINNA KUMALASARI</v>
          </cell>
          <cell r="H253" t="str">
            <v>BSM</v>
          </cell>
        </row>
        <row r="254">
          <cell r="B254">
            <v>0</v>
          </cell>
          <cell r="C254">
            <v>7126184942</v>
          </cell>
          <cell r="D254">
            <v>82546863</v>
          </cell>
          <cell r="E254" t="str">
            <v>IBNU CHALDUN</v>
          </cell>
          <cell r="F254">
            <v>9101</v>
          </cell>
          <cell r="G254" t="str">
            <v>VINNA KUMALASARI</v>
          </cell>
          <cell r="H254" t="str">
            <v>BSM</v>
          </cell>
        </row>
        <row r="255">
          <cell r="B255">
            <v>0</v>
          </cell>
          <cell r="C255">
            <v>7126186201</v>
          </cell>
          <cell r="D255">
            <v>82546888</v>
          </cell>
          <cell r="E255" t="str">
            <v>JULIAN MUH ISA TANJUNG</v>
          </cell>
          <cell r="F255">
            <v>9101</v>
          </cell>
          <cell r="G255" t="str">
            <v>VINNA KUMALASARI</v>
          </cell>
          <cell r="H255" t="str">
            <v>BSM</v>
          </cell>
        </row>
        <row r="256">
          <cell r="B256">
            <v>0</v>
          </cell>
          <cell r="C256">
            <v>7126190217</v>
          </cell>
          <cell r="D256">
            <v>82547236</v>
          </cell>
          <cell r="E256" t="str">
            <v>TEGUH RAHAYU</v>
          </cell>
          <cell r="F256">
            <v>9101</v>
          </cell>
          <cell r="G256" t="str">
            <v>VINNA KUMALASARI</v>
          </cell>
          <cell r="H256" t="str">
            <v>BSM</v>
          </cell>
        </row>
        <row r="257">
          <cell r="B257">
            <v>0</v>
          </cell>
          <cell r="C257">
            <v>7126190241</v>
          </cell>
          <cell r="D257">
            <v>82547240</v>
          </cell>
          <cell r="E257" t="str">
            <v>SUKARYATI</v>
          </cell>
          <cell r="F257">
            <v>9101</v>
          </cell>
          <cell r="G257" t="str">
            <v>VINNA KUMALASARI</v>
          </cell>
          <cell r="H257" t="str">
            <v>BSM</v>
          </cell>
        </row>
        <row r="258">
          <cell r="B258">
            <v>0</v>
          </cell>
          <cell r="C258">
            <v>7126190292</v>
          </cell>
          <cell r="D258">
            <v>82547246</v>
          </cell>
          <cell r="E258" t="str">
            <v>ARIAN OKTAVIANSYAH</v>
          </cell>
          <cell r="F258">
            <v>9101</v>
          </cell>
          <cell r="G258" t="str">
            <v>VINNA KUMALASARI</v>
          </cell>
          <cell r="H258" t="str">
            <v>BSM</v>
          </cell>
        </row>
        <row r="259">
          <cell r="B259">
            <v>0</v>
          </cell>
          <cell r="C259">
            <v>7126211087</v>
          </cell>
          <cell r="D259">
            <v>82049560</v>
          </cell>
          <cell r="E259" t="str">
            <v>ALI MACHZUMI</v>
          </cell>
          <cell r="F259">
            <v>9101</v>
          </cell>
          <cell r="G259" t="str">
            <v>VINNA KUMALASARI</v>
          </cell>
          <cell r="H259" t="str">
            <v>BSM</v>
          </cell>
        </row>
        <row r="260">
          <cell r="B260">
            <v>0</v>
          </cell>
          <cell r="C260">
            <v>7126215589</v>
          </cell>
          <cell r="D260">
            <v>82549168</v>
          </cell>
          <cell r="E260" t="str">
            <v>NURUL FAIZAH</v>
          </cell>
          <cell r="F260">
            <v>9101</v>
          </cell>
          <cell r="G260" t="str">
            <v>VINNA KUMALASARI</v>
          </cell>
          <cell r="H260" t="str">
            <v>BSM</v>
          </cell>
        </row>
        <row r="261">
          <cell r="B261">
            <v>0</v>
          </cell>
          <cell r="C261">
            <v>7126215694</v>
          </cell>
          <cell r="D261">
            <v>74018947</v>
          </cell>
          <cell r="E261" t="str">
            <v>OMA KOSASIH</v>
          </cell>
          <cell r="F261">
            <v>9101</v>
          </cell>
          <cell r="G261" t="str">
            <v>VINNA KUMALASARI</v>
          </cell>
          <cell r="H261" t="str">
            <v>BSM</v>
          </cell>
        </row>
        <row r="262">
          <cell r="B262">
            <v>0</v>
          </cell>
          <cell r="C262">
            <v>7126219727</v>
          </cell>
          <cell r="D262">
            <v>73211584</v>
          </cell>
          <cell r="E262" t="str">
            <v>TIFFANI OLIVIA</v>
          </cell>
          <cell r="F262">
            <v>9101</v>
          </cell>
          <cell r="G262" t="str">
            <v>VINNA KUMALASARI</v>
          </cell>
          <cell r="H262" t="str">
            <v>BSM</v>
          </cell>
        </row>
        <row r="263">
          <cell r="B263">
            <v>0</v>
          </cell>
          <cell r="C263">
            <v>7126220051</v>
          </cell>
          <cell r="D263">
            <v>82547237</v>
          </cell>
          <cell r="E263" t="str">
            <v>RITA HADIYANITA</v>
          </cell>
          <cell r="F263">
            <v>9101</v>
          </cell>
          <cell r="G263" t="str">
            <v>VINNA KUMALASARI</v>
          </cell>
          <cell r="H263" t="str">
            <v>BSM</v>
          </cell>
        </row>
        <row r="264">
          <cell r="B264">
            <v>0</v>
          </cell>
          <cell r="C264">
            <v>7126220377</v>
          </cell>
          <cell r="D264">
            <v>82547242</v>
          </cell>
          <cell r="E264" t="str">
            <v>TAWWABUDDIN</v>
          </cell>
          <cell r="F264">
            <v>9101</v>
          </cell>
          <cell r="G264" t="str">
            <v>VINNA KUMALASARI</v>
          </cell>
          <cell r="H264" t="str">
            <v>BSM</v>
          </cell>
        </row>
        <row r="265">
          <cell r="B265">
            <v>0</v>
          </cell>
          <cell r="C265">
            <v>7126220628</v>
          </cell>
          <cell r="D265">
            <v>82549527</v>
          </cell>
          <cell r="E265" t="str">
            <v>AHMAD FIKRI</v>
          </cell>
          <cell r="F265">
            <v>9101</v>
          </cell>
          <cell r="G265" t="str">
            <v>VINNA KUMALASARI</v>
          </cell>
          <cell r="H265" t="str">
            <v>BSM</v>
          </cell>
        </row>
        <row r="266">
          <cell r="B266">
            <v>0</v>
          </cell>
          <cell r="C266">
            <v>7126222291</v>
          </cell>
          <cell r="D266">
            <v>82549547</v>
          </cell>
          <cell r="E266" t="str">
            <v>M NOER ALYA FITRA</v>
          </cell>
          <cell r="F266">
            <v>9101</v>
          </cell>
          <cell r="G266" t="str">
            <v>VINNA KUMALASARI</v>
          </cell>
          <cell r="H266" t="str">
            <v>BSM</v>
          </cell>
        </row>
        <row r="267">
          <cell r="B267">
            <v>0</v>
          </cell>
          <cell r="C267">
            <v>7126226289</v>
          </cell>
          <cell r="D267">
            <v>73700485</v>
          </cell>
          <cell r="E267" t="str">
            <v>YUSUF PRASETYO</v>
          </cell>
          <cell r="F267">
            <v>9101</v>
          </cell>
          <cell r="G267" t="str">
            <v>VINNA KUMALASARI</v>
          </cell>
          <cell r="H267" t="str">
            <v>BSM</v>
          </cell>
        </row>
        <row r="268">
          <cell r="B268" t="str">
            <v>Achmad Supriyatno</v>
          </cell>
          <cell r="C268">
            <v>7126226688</v>
          </cell>
          <cell r="D268">
            <v>82549955</v>
          </cell>
          <cell r="E268" t="str">
            <v>ACHMAD SUPRIYATNO</v>
          </cell>
          <cell r="F268">
            <v>9101</v>
          </cell>
          <cell r="G268" t="str">
            <v>VINNA KUMALASARI</v>
          </cell>
          <cell r="H268" t="str">
            <v>BSM</v>
          </cell>
        </row>
        <row r="269">
          <cell r="B269">
            <v>0</v>
          </cell>
          <cell r="C269">
            <v>7126226947</v>
          </cell>
          <cell r="D269">
            <v>81833350</v>
          </cell>
          <cell r="E269" t="str">
            <v>HERNOBO FADJAR YOGANTHO</v>
          </cell>
          <cell r="F269">
            <v>9101</v>
          </cell>
          <cell r="G269" t="str">
            <v>VINNA KUMALASARI</v>
          </cell>
          <cell r="H269" t="str">
            <v>BSM</v>
          </cell>
        </row>
        <row r="270">
          <cell r="B270" t="str">
            <v>Manggala Sega Putra</v>
          </cell>
          <cell r="C270">
            <v>7126227234</v>
          </cell>
          <cell r="D270">
            <v>82550002</v>
          </cell>
          <cell r="E270" t="str">
            <v>MANGGALA SEGA PUTRA</v>
          </cell>
          <cell r="F270">
            <v>9101</v>
          </cell>
          <cell r="G270" t="str">
            <v>VINNA KUMALASARI</v>
          </cell>
          <cell r="H270" t="str">
            <v>BSM</v>
          </cell>
        </row>
        <row r="271">
          <cell r="B271">
            <v>0</v>
          </cell>
          <cell r="C271">
            <v>7126227501</v>
          </cell>
          <cell r="D271">
            <v>82550015</v>
          </cell>
          <cell r="E271" t="str">
            <v>JUHRO</v>
          </cell>
          <cell r="F271">
            <v>9101</v>
          </cell>
          <cell r="G271" t="str">
            <v>VINNA KUMALASARI</v>
          </cell>
          <cell r="H271" t="str">
            <v>BSM</v>
          </cell>
        </row>
        <row r="272">
          <cell r="B272">
            <v>0</v>
          </cell>
          <cell r="C272">
            <v>7126228001</v>
          </cell>
          <cell r="D272">
            <v>81941590</v>
          </cell>
          <cell r="E272" t="str">
            <v>ADAM MUKTI</v>
          </cell>
          <cell r="F272">
            <v>9101</v>
          </cell>
          <cell r="G272" t="str">
            <v>VINNA KUMALASARI</v>
          </cell>
          <cell r="H272" t="str">
            <v>BSM</v>
          </cell>
        </row>
        <row r="273">
          <cell r="B273" t="str">
            <v>DENY HIDAYAT</v>
          </cell>
          <cell r="C273">
            <v>7126229897</v>
          </cell>
          <cell r="D273">
            <v>73171480</v>
          </cell>
          <cell r="E273" t="str">
            <v>DENY HIDAYAT</v>
          </cell>
          <cell r="F273">
            <v>9101</v>
          </cell>
          <cell r="G273" t="str">
            <v>VINNA KUMALASARI</v>
          </cell>
          <cell r="H273" t="str">
            <v>BSM</v>
          </cell>
        </row>
        <row r="274">
          <cell r="B274">
            <v>0</v>
          </cell>
          <cell r="C274">
            <v>7126240378</v>
          </cell>
          <cell r="D274">
            <v>82550903</v>
          </cell>
          <cell r="E274" t="str">
            <v>DINAR SYAHPUTRA</v>
          </cell>
          <cell r="F274">
            <v>9101</v>
          </cell>
          <cell r="G274" t="str">
            <v>VINNA KUMALASARI</v>
          </cell>
          <cell r="H274" t="str">
            <v>BSM</v>
          </cell>
        </row>
        <row r="275">
          <cell r="B275" t="str">
            <v>Muhajirin Yanis</v>
          </cell>
          <cell r="C275">
            <v>7126240834</v>
          </cell>
          <cell r="D275">
            <v>82550928</v>
          </cell>
          <cell r="E275" t="str">
            <v>DR H MUHAJIRIN YANIS M PD I</v>
          </cell>
          <cell r="F275">
            <v>9101</v>
          </cell>
          <cell r="G275" t="str">
            <v>VINNA KUMALASARI</v>
          </cell>
          <cell r="H275" t="str">
            <v>BSM</v>
          </cell>
        </row>
        <row r="276">
          <cell r="B276">
            <v>0</v>
          </cell>
          <cell r="C276">
            <v>7126266728</v>
          </cell>
          <cell r="D276">
            <v>82505272</v>
          </cell>
          <cell r="E276" t="str">
            <v>KARTA SUGANDA</v>
          </cell>
          <cell r="F276">
            <v>9101</v>
          </cell>
          <cell r="G276" t="str">
            <v>VINNA KUMALASARI</v>
          </cell>
          <cell r="H276" t="str">
            <v>BSM</v>
          </cell>
        </row>
        <row r="277">
          <cell r="B277" t="str">
            <v>Nine Nurul Awaliyah</v>
          </cell>
          <cell r="C277">
            <v>7126267341</v>
          </cell>
          <cell r="D277">
            <v>82552778</v>
          </cell>
          <cell r="E277" t="str">
            <v>NINE NURUL AWALIYAH</v>
          </cell>
          <cell r="F277">
            <v>9101</v>
          </cell>
          <cell r="G277" t="str">
            <v>VINNA KUMALASARI</v>
          </cell>
          <cell r="H277" t="str">
            <v>BSM</v>
          </cell>
        </row>
        <row r="278">
          <cell r="B278">
            <v>0</v>
          </cell>
          <cell r="C278">
            <v>7126275026</v>
          </cell>
          <cell r="D278">
            <v>82553277</v>
          </cell>
          <cell r="E278" t="str">
            <v>A RACHMAN</v>
          </cell>
          <cell r="F278">
            <v>9101</v>
          </cell>
          <cell r="G278" t="str">
            <v>VINNA KUMALASARI</v>
          </cell>
          <cell r="H278" t="str">
            <v>BSM</v>
          </cell>
        </row>
        <row r="279">
          <cell r="B279">
            <v>0</v>
          </cell>
          <cell r="C279">
            <v>7126275859</v>
          </cell>
          <cell r="D279">
            <v>73171878</v>
          </cell>
          <cell r="E279" t="str">
            <v>SURATMAN</v>
          </cell>
          <cell r="F279">
            <v>9101</v>
          </cell>
          <cell r="G279" t="str">
            <v>VINNA KUMALASARI</v>
          </cell>
          <cell r="H279" t="str">
            <v>BSM</v>
          </cell>
        </row>
        <row r="280">
          <cell r="B280">
            <v>0</v>
          </cell>
          <cell r="C280">
            <v>7126277347</v>
          </cell>
          <cell r="D280">
            <v>74018837</v>
          </cell>
          <cell r="E280" t="str">
            <v>SLAMET ARKANUDIN</v>
          </cell>
          <cell r="F280">
            <v>9101</v>
          </cell>
          <cell r="G280" t="str">
            <v>VINNA KUMALASARI</v>
          </cell>
          <cell r="H280" t="str">
            <v>BSM</v>
          </cell>
        </row>
        <row r="281">
          <cell r="B281" t="str">
            <v>R. M. Srimulyo S.</v>
          </cell>
          <cell r="C281">
            <v>7126281387</v>
          </cell>
          <cell r="D281">
            <v>82553837</v>
          </cell>
          <cell r="E281" t="str">
            <v>R M SRI MULYO S</v>
          </cell>
          <cell r="F281">
            <v>9101</v>
          </cell>
          <cell r="G281" t="str">
            <v>VINNA KUMALASARI</v>
          </cell>
          <cell r="H281" t="str">
            <v>BSM</v>
          </cell>
        </row>
        <row r="282">
          <cell r="B282">
            <v>0</v>
          </cell>
          <cell r="C282">
            <v>7126282863</v>
          </cell>
          <cell r="D282">
            <v>82553872</v>
          </cell>
          <cell r="E282" t="str">
            <v>NGESTI UTOMO</v>
          </cell>
          <cell r="F282">
            <v>9101</v>
          </cell>
          <cell r="G282" t="str">
            <v>VINNA KUMALASARI</v>
          </cell>
          <cell r="H282" t="str">
            <v>BSM</v>
          </cell>
        </row>
        <row r="283">
          <cell r="B283">
            <v>0</v>
          </cell>
          <cell r="C283">
            <v>7126283638</v>
          </cell>
          <cell r="D283">
            <v>82553995</v>
          </cell>
          <cell r="E283" t="str">
            <v>DYNA FITHRIYA</v>
          </cell>
          <cell r="F283">
            <v>9101</v>
          </cell>
          <cell r="G283" t="str">
            <v>VINNA KUMALASARI</v>
          </cell>
          <cell r="H283" t="str">
            <v>BSM</v>
          </cell>
        </row>
        <row r="284">
          <cell r="B284">
            <v>0</v>
          </cell>
          <cell r="C284">
            <v>7126283867</v>
          </cell>
          <cell r="D284">
            <v>82554034</v>
          </cell>
          <cell r="E284" t="str">
            <v>AHMAD YAHSI SANTOSO</v>
          </cell>
          <cell r="F284">
            <v>9101</v>
          </cell>
          <cell r="G284" t="str">
            <v>VINNA KUMALASARI</v>
          </cell>
          <cell r="H284" t="str">
            <v>BSM</v>
          </cell>
        </row>
        <row r="285">
          <cell r="B285">
            <v>0</v>
          </cell>
          <cell r="C285">
            <v>7126284173</v>
          </cell>
          <cell r="D285">
            <v>82554064</v>
          </cell>
          <cell r="E285" t="str">
            <v>ACHMAD ZAMRONI</v>
          </cell>
          <cell r="F285">
            <v>9101</v>
          </cell>
          <cell r="G285" t="str">
            <v>VINNA KUMALASARI</v>
          </cell>
          <cell r="H285" t="str">
            <v>BSM</v>
          </cell>
        </row>
        <row r="286">
          <cell r="B286">
            <v>0</v>
          </cell>
          <cell r="C286">
            <v>7126284367</v>
          </cell>
          <cell r="D286">
            <v>73310504</v>
          </cell>
          <cell r="E286" t="str">
            <v>SEPTI NURISMA</v>
          </cell>
          <cell r="F286">
            <v>9101</v>
          </cell>
          <cell r="G286" t="str">
            <v>VINNA KUMALASARI</v>
          </cell>
          <cell r="H286" t="str">
            <v>BSM</v>
          </cell>
        </row>
        <row r="287">
          <cell r="B287">
            <v>0</v>
          </cell>
          <cell r="C287">
            <v>7126284707</v>
          </cell>
          <cell r="D287">
            <v>82528995</v>
          </cell>
          <cell r="E287" t="str">
            <v>RINALDI DJAMAN</v>
          </cell>
          <cell r="F287">
            <v>9101</v>
          </cell>
          <cell r="G287" t="str">
            <v>VINNA KUMALASARI</v>
          </cell>
          <cell r="H287" t="str">
            <v>BSM</v>
          </cell>
        </row>
        <row r="288">
          <cell r="B288">
            <v>0</v>
          </cell>
          <cell r="C288">
            <v>7126285285</v>
          </cell>
          <cell r="D288">
            <v>82554157</v>
          </cell>
          <cell r="E288" t="str">
            <v>AMRI SEPTIAWAN</v>
          </cell>
          <cell r="F288">
            <v>9101</v>
          </cell>
          <cell r="G288" t="str">
            <v>VINNA KUMALASARI</v>
          </cell>
          <cell r="H288" t="str">
            <v>BSM</v>
          </cell>
        </row>
        <row r="289">
          <cell r="B289">
            <v>0</v>
          </cell>
          <cell r="C289">
            <v>7126287218</v>
          </cell>
          <cell r="D289">
            <v>82529574</v>
          </cell>
          <cell r="E289" t="str">
            <v>MOHAMAD ARI WIBOWO</v>
          </cell>
          <cell r="F289">
            <v>9101</v>
          </cell>
          <cell r="G289" t="str">
            <v>VINNA KUMALASARI</v>
          </cell>
          <cell r="H289" t="str">
            <v>BSM</v>
          </cell>
        </row>
        <row r="290">
          <cell r="B290">
            <v>0</v>
          </cell>
          <cell r="C290">
            <v>7126304425</v>
          </cell>
          <cell r="D290">
            <v>82555456</v>
          </cell>
          <cell r="E290" t="str">
            <v>YUNISA AZZAHRA</v>
          </cell>
          <cell r="F290">
            <v>9101</v>
          </cell>
          <cell r="G290" t="str">
            <v>VINNA KUMALASARI</v>
          </cell>
          <cell r="H290" t="str">
            <v>BSM</v>
          </cell>
        </row>
        <row r="291">
          <cell r="B291">
            <v>0</v>
          </cell>
          <cell r="C291">
            <v>7126358592</v>
          </cell>
          <cell r="D291">
            <v>82559818</v>
          </cell>
          <cell r="E291" t="str">
            <v>M FADHIL RAMADHAN</v>
          </cell>
          <cell r="F291">
            <v>9101</v>
          </cell>
          <cell r="G291" t="str">
            <v>VINNA KUMALASARI</v>
          </cell>
          <cell r="H291" t="str">
            <v>BSM</v>
          </cell>
        </row>
        <row r="292">
          <cell r="B292">
            <v>0</v>
          </cell>
          <cell r="C292">
            <v>7126358827</v>
          </cell>
          <cell r="D292">
            <v>82559836</v>
          </cell>
          <cell r="E292" t="str">
            <v>IMON SYAFRIANTO</v>
          </cell>
          <cell r="F292">
            <v>9101</v>
          </cell>
          <cell r="G292" t="str">
            <v>VINNA KUMALASARI</v>
          </cell>
          <cell r="H292" t="str">
            <v>BSM</v>
          </cell>
        </row>
        <row r="293">
          <cell r="B293">
            <v>0</v>
          </cell>
          <cell r="C293">
            <v>7126359033</v>
          </cell>
          <cell r="D293">
            <v>82559851</v>
          </cell>
          <cell r="E293" t="str">
            <v>SISWANTO</v>
          </cell>
          <cell r="F293">
            <v>9101</v>
          </cell>
          <cell r="G293" t="str">
            <v>VINNA KUMALASARI</v>
          </cell>
          <cell r="H293" t="str">
            <v>BSM</v>
          </cell>
        </row>
        <row r="294">
          <cell r="B294">
            <v>0</v>
          </cell>
          <cell r="C294">
            <v>7126359197</v>
          </cell>
          <cell r="D294">
            <v>82559872</v>
          </cell>
          <cell r="E294" t="str">
            <v>WIDIANTO WASIS PURNOMO</v>
          </cell>
          <cell r="F294">
            <v>9101</v>
          </cell>
          <cell r="G294" t="str">
            <v>VINNA KUMALASARI</v>
          </cell>
          <cell r="H294" t="str">
            <v>BSM</v>
          </cell>
        </row>
        <row r="295">
          <cell r="B295">
            <v>0</v>
          </cell>
          <cell r="C295">
            <v>7126359327</v>
          </cell>
          <cell r="D295">
            <v>77367542</v>
          </cell>
          <cell r="E295" t="str">
            <v>ZAENAL MUTTAQIEN</v>
          </cell>
          <cell r="F295">
            <v>9101</v>
          </cell>
          <cell r="G295" t="str">
            <v>VINNA KUMALASARI</v>
          </cell>
          <cell r="H295" t="str">
            <v>BSM</v>
          </cell>
        </row>
        <row r="296">
          <cell r="B296">
            <v>0</v>
          </cell>
          <cell r="C296">
            <v>7126359513</v>
          </cell>
          <cell r="D296">
            <v>82559899</v>
          </cell>
          <cell r="E296" t="str">
            <v>AHMAD NURHANAFIAH</v>
          </cell>
          <cell r="F296">
            <v>9101</v>
          </cell>
          <cell r="G296" t="str">
            <v>VINNA KUMALASARI</v>
          </cell>
          <cell r="H296" t="str">
            <v>BSM</v>
          </cell>
        </row>
        <row r="297">
          <cell r="B297">
            <v>0</v>
          </cell>
          <cell r="C297">
            <v>7126364018</v>
          </cell>
          <cell r="D297">
            <v>82560245</v>
          </cell>
          <cell r="E297" t="str">
            <v>INDRA ARIS SUWARNO</v>
          </cell>
          <cell r="F297">
            <v>9101</v>
          </cell>
          <cell r="G297" t="str">
            <v>VINNA KUMALASARI</v>
          </cell>
          <cell r="H297" t="str">
            <v>BSM</v>
          </cell>
        </row>
        <row r="298">
          <cell r="B298">
            <v>0</v>
          </cell>
          <cell r="C298">
            <v>7126364169</v>
          </cell>
          <cell r="D298">
            <v>82560280</v>
          </cell>
          <cell r="E298" t="str">
            <v>REZA AHMAD BAIHAQI</v>
          </cell>
          <cell r="F298">
            <v>9101</v>
          </cell>
          <cell r="G298" t="str">
            <v>VINNA KUMALASARI</v>
          </cell>
          <cell r="H298" t="str">
            <v>BSM</v>
          </cell>
        </row>
        <row r="299">
          <cell r="B299">
            <v>0</v>
          </cell>
          <cell r="C299">
            <v>7126364517</v>
          </cell>
          <cell r="D299">
            <v>82560291</v>
          </cell>
          <cell r="E299" t="str">
            <v>BAMBANG HERMANTO</v>
          </cell>
          <cell r="F299">
            <v>9101</v>
          </cell>
          <cell r="G299" t="str">
            <v>VINNA KUMALASARI</v>
          </cell>
          <cell r="H299" t="str">
            <v>BSM</v>
          </cell>
        </row>
        <row r="300">
          <cell r="B300">
            <v>0</v>
          </cell>
          <cell r="C300">
            <v>7126364649</v>
          </cell>
          <cell r="D300">
            <v>81626897</v>
          </cell>
          <cell r="E300" t="str">
            <v>SUCI WARNASARI</v>
          </cell>
          <cell r="F300">
            <v>9101</v>
          </cell>
          <cell r="G300" t="str">
            <v>VINNA KUMALASARI</v>
          </cell>
          <cell r="H300" t="str">
            <v>BSM</v>
          </cell>
        </row>
        <row r="301">
          <cell r="B301">
            <v>0</v>
          </cell>
          <cell r="C301">
            <v>7126364916</v>
          </cell>
          <cell r="D301">
            <v>82560331</v>
          </cell>
          <cell r="E301" t="str">
            <v>MUHAMMAD JIYAD KARANI</v>
          </cell>
          <cell r="F301">
            <v>9101</v>
          </cell>
          <cell r="G301" t="str">
            <v>VINNA KUMALASARI</v>
          </cell>
          <cell r="H301" t="str">
            <v>BSM</v>
          </cell>
        </row>
        <row r="302">
          <cell r="B302">
            <v>0</v>
          </cell>
          <cell r="C302">
            <v>7126365386</v>
          </cell>
          <cell r="D302">
            <v>82560355</v>
          </cell>
          <cell r="E302" t="str">
            <v>ILHAM SETIAWAN</v>
          </cell>
          <cell r="F302">
            <v>9101</v>
          </cell>
          <cell r="G302" t="str">
            <v>VINNA KUMALASARI</v>
          </cell>
          <cell r="H302" t="str">
            <v>BSM</v>
          </cell>
        </row>
        <row r="303">
          <cell r="B303">
            <v>0</v>
          </cell>
          <cell r="C303">
            <v>7126368067</v>
          </cell>
          <cell r="D303">
            <v>82560550</v>
          </cell>
          <cell r="E303" t="str">
            <v>A SHOLAHUDDIN</v>
          </cell>
          <cell r="F303">
            <v>9101</v>
          </cell>
          <cell r="G303" t="str">
            <v>VINNA KUMALASARI</v>
          </cell>
          <cell r="H303" t="str">
            <v>BSM</v>
          </cell>
        </row>
        <row r="304">
          <cell r="B304">
            <v>0</v>
          </cell>
          <cell r="C304">
            <v>7126370037</v>
          </cell>
          <cell r="D304">
            <v>82560687</v>
          </cell>
          <cell r="E304" t="str">
            <v>RINALDI KASUMA JAYA</v>
          </cell>
          <cell r="F304">
            <v>9101</v>
          </cell>
          <cell r="G304" t="str">
            <v>VINNA KUMALASARI</v>
          </cell>
          <cell r="H304" t="str">
            <v>BSM</v>
          </cell>
        </row>
        <row r="305">
          <cell r="B305">
            <v>0</v>
          </cell>
          <cell r="C305">
            <v>7126374253</v>
          </cell>
          <cell r="D305">
            <v>82560981</v>
          </cell>
          <cell r="E305" t="str">
            <v>IIN KURNIAWATI HAMIDAH</v>
          </cell>
          <cell r="F305">
            <v>9101</v>
          </cell>
          <cell r="G305" t="str">
            <v>VINNA KUMALASARI</v>
          </cell>
          <cell r="H305" t="str">
            <v>BSM</v>
          </cell>
        </row>
        <row r="306">
          <cell r="B306">
            <v>0</v>
          </cell>
          <cell r="C306">
            <v>7126374636</v>
          </cell>
          <cell r="D306">
            <v>82561028</v>
          </cell>
          <cell r="E306" t="str">
            <v>RINA ELFIZA</v>
          </cell>
          <cell r="F306">
            <v>9101</v>
          </cell>
          <cell r="G306" t="str">
            <v>VINNA KUMALASARI</v>
          </cell>
          <cell r="H306" t="str">
            <v>BSM</v>
          </cell>
        </row>
        <row r="307">
          <cell r="B307">
            <v>0</v>
          </cell>
          <cell r="C307">
            <v>7126375063</v>
          </cell>
          <cell r="D307">
            <v>73090638</v>
          </cell>
          <cell r="E307" t="str">
            <v>MUHAMMAD RISKY</v>
          </cell>
          <cell r="F307">
            <v>9101</v>
          </cell>
          <cell r="G307" t="str">
            <v>VINNA KUMALASARI</v>
          </cell>
          <cell r="H307" t="str">
            <v>BSM</v>
          </cell>
        </row>
        <row r="308">
          <cell r="B308">
            <v>0</v>
          </cell>
          <cell r="C308">
            <v>7126375338</v>
          </cell>
          <cell r="D308">
            <v>82561095</v>
          </cell>
          <cell r="E308" t="str">
            <v>JUNAEDI</v>
          </cell>
          <cell r="F308">
            <v>9101</v>
          </cell>
          <cell r="G308" t="str">
            <v>VINNA KUMALASARI</v>
          </cell>
          <cell r="H308" t="str">
            <v>BSM</v>
          </cell>
        </row>
        <row r="309">
          <cell r="B309">
            <v>0</v>
          </cell>
          <cell r="C309">
            <v>7126375969</v>
          </cell>
          <cell r="D309">
            <v>82561170</v>
          </cell>
          <cell r="E309" t="str">
            <v>ROBBIYATUL MUNAWARAH</v>
          </cell>
          <cell r="F309">
            <v>9101</v>
          </cell>
          <cell r="G309" t="str">
            <v>VINNA KUMALASARI</v>
          </cell>
          <cell r="H309" t="str">
            <v>BSM</v>
          </cell>
        </row>
        <row r="310">
          <cell r="B310">
            <v>0</v>
          </cell>
          <cell r="C310">
            <v>7126376817</v>
          </cell>
          <cell r="D310">
            <v>82509096</v>
          </cell>
          <cell r="E310" t="str">
            <v>NUR AYU OKTAVIA</v>
          </cell>
          <cell r="F310">
            <v>9101</v>
          </cell>
          <cell r="G310" t="str">
            <v>VINNA KUMALASARI</v>
          </cell>
          <cell r="H310" t="str">
            <v>BSM</v>
          </cell>
        </row>
        <row r="311">
          <cell r="B311">
            <v>0</v>
          </cell>
          <cell r="C311">
            <v>7126376965</v>
          </cell>
          <cell r="D311">
            <v>82509142</v>
          </cell>
          <cell r="E311" t="str">
            <v>FENY DAMAYANTI</v>
          </cell>
          <cell r="F311">
            <v>9101</v>
          </cell>
          <cell r="G311" t="str">
            <v>VINNA KUMALASARI</v>
          </cell>
          <cell r="H311" t="str">
            <v>BSM</v>
          </cell>
        </row>
        <row r="312">
          <cell r="B312">
            <v>0</v>
          </cell>
          <cell r="C312">
            <v>7126377309</v>
          </cell>
          <cell r="D312">
            <v>80256613</v>
          </cell>
          <cell r="E312" t="str">
            <v>FAJRIS SAIDAH</v>
          </cell>
          <cell r="F312">
            <v>9101</v>
          </cell>
          <cell r="G312" t="str">
            <v>VINNA KUMALASARI</v>
          </cell>
          <cell r="H312" t="str">
            <v>BSM</v>
          </cell>
        </row>
        <row r="313">
          <cell r="B313">
            <v>0</v>
          </cell>
          <cell r="C313">
            <v>7126377783</v>
          </cell>
          <cell r="D313">
            <v>73310056</v>
          </cell>
          <cell r="E313" t="str">
            <v>MUCHOLIH</v>
          </cell>
          <cell r="F313">
            <v>9101</v>
          </cell>
          <cell r="G313" t="str">
            <v>VINNA KUMALASARI</v>
          </cell>
          <cell r="H313" t="str">
            <v>BSM</v>
          </cell>
        </row>
        <row r="314">
          <cell r="B314" t="str">
            <v>Suharto</v>
          </cell>
          <cell r="C314">
            <v>7126377856</v>
          </cell>
          <cell r="D314">
            <v>82553455</v>
          </cell>
          <cell r="E314" t="str">
            <v>SUHARTO</v>
          </cell>
          <cell r="F314">
            <v>9101</v>
          </cell>
          <cell r="G314" t="str">
            <v>VINNA KUMALASARI</v>
          </cell>
          <cell r="H314" t="str">
            <v>BSM</v>
          </cell>
        </row>
        <row r="315">
          <cell r="B315">
            <v>0</v>
          </cell>
          <cell r="C315">
            <v>7126389188</v>
          </cell>
          <cell r="D315">
            <v>74973532</v>
          </cell>
          <cell r="E315" t="str">
            <v>H MAHMUD ATANG SURYANA PADLI</v>
          </cell>
          <cell r="F315">
            <v>9101</v>
          </cell>
          <cell r="G315" t="str">
            <v>VINNA KUMALASARI</v>
          </cell>
          <cell r="H315" t="str">
            <v>BSM</v>
          </cell>
        </row>
        <row r="316">
          <cell r="B316">
            <v>0</v>
          </cell>
          <cell r="C316">
            <v>7126389398</v>
          </cell>
          <cell r="D316">
            <v>79640012</v>
          </cell>
          <cell r="E316" t="str">
            <v>M AMIN AKKAS</v>
          </cell>
          <cell r="F316">
            <v>9101</v>
          </cell>
          <cell r="G316" t="str">
            <v>VINNA KUMALASARI</v>
          </cell>
          <cell r="H316" t="str">
            <v>BSM</v>
          </cell>
        </row>
        <row r="317">
          <cell r="B317">
            <v>0</v>
          </cell>
          <cell r="C317">
            <v>7126389765</v>
          </cell>
          <cell r="D317">
            <v>75224175</v>
          </cell>
          <cell r="E317" t="str">
            <v>EVY NURYANA</v>
          </cell>
          <cell r="F317">
            <v>9101</v>
          </cell>
          <cell r="G317" t="str">
            <v>VINNA KUMALASARI</v>
          </cell>
          <cell r="H317" t="str">
            <v>BSM</v>
          </cell>
        </row>
        <row r="318">
          <cell r="B318">
            <v>0</v>
          </cell>
          <cell r="C318">
            <v>7126389978</v>
          </cell>
          <cell r="D318">
            <v>79274819</v>
          </cell>
          <cell r="E318" t="str">
            <v>DINCE ALI IRIANTO SE</v>
          </cell>
          <cell r="F318">
            <v>9101</v>
          </cell>
          <cell r="G318" t="str">
            <v>VINNA KUMALASARI</v>
          </cell>
          <cell r="H318" t="str">
            <v>BSM</v>
          </cell>
        </row>
        <row r="319">
          <cell r="B319">
            <v>0</v>
          </cell>
          <cell r="C319">
            <v>7126430037</v>
          </cell>
          <cell r="D319">
            <v>82564907</v>
          </cell>
          <cell r="E319" t="str">
            <v>EKO DWI IRIANTO</v>
          </cell>
          <cell r="F319">
            <v>9101</v>
          </cell>
          <cell r="G319" t="str">
            <v>VINNA KUMALASARI</v>
          </cell>
          <cell r="H319" t="str">
            <v>BSM</v>
          </cell>
        </row>
        <row r="320">
          <cell r="B320">
            <v>0</v>
          </cell>
          <cell r="C320">
            <v>7126430088</v>
          </cell>
          <cell r="D320">
            <v>82564909</v>
          </cell>
          <cell r="E320" t="str">
            <v>AHMAD SOFYAN</v>
          </cell>
          <cell r="F320">
            <v>9101</v>
          </cell>
          <cell r="G320" t="str">
            <v>VINNA KUMALASARI</v>
          </cell>
          <cell r="H320" t="str">
            <v>BSM</v>
          </cell>
        </row>
        <row r="321">
          <cell r="B321">
            <v>0</v>
          </cell>
          <cell r="C321">
            <v>7126430129</v>
          </cell>
          <cell r="D321">
            <v>82564910</v>
          </cell>
          <cell r="E321" t="str">
            <v>RANITA ERLANTI HARAHAP</v>
          </cell>
          <cell r="F321">
            <v>9101</v>
          </cell>
          <cell r="G321" t="str">
            <v>VINNA KUMALASARI</v>
          </cell>
          <cell r="H321" t="str">
            <v>BSM</v>
          </cell>
        </row>
        <row r="322">
          <cell r="B322">
            <v>0</v>
          </cell>
          <cell r="C322">
            <v>7126438413</v>
          </cell>
          <cell r="D322">
            <v>82565401</v>
          </cell>
          <cell r="E322" t="str">
            <v>TURMUDI</v>
          </cell>
          <cell r="F322">
            <v>9101</v>
          </cell>
          <cell r="G322" t="str">
            <v>VINNA KUMALASARI</v>
          </cell>
          <cell r="H322" t="str">
            <v>BSM</v>
          </cell>
        </row>
        <row r="323">
          <cell r="B323">
            <v>0</v>
          </cell>
          <cell r="C323">
            <v>7126439541</v>
          </cell>
          <cell r="D323">
            <v>82565523</v>
          </cell>
          <cell r="E323" t="str">
            <v>SHANDY FURKAN RAHMAN</v>
          </cell>
          <cell r="F323">
            <v>9101</v>
          </cell>
          <cell r="G323" t="str">
            <v>VINNA KUMALASARI</v>
          </cell>
          <cell r="H323" t="str">
            <v>BSM</v>
          </cell>
        </row>
        <row r="324">
          <cell r="B324">
            <v>0</v>
          </cell>
          <cell r="C324">
            <v>7126439819</v>
          </cell>
          <cell r="D324">
            <v>82565550</v>
          </cell>
          <cell r="E324" t="str">
            <v>SAKINAH</v>
          </cell>
          <cell r="F324">
            <v>9101</v>
          </cell>
          <cell r="G324" t="str">
            <v>VINNA KUMALASARI</v>
          </cell>
          <cell r="H324" t="str">
            <v>BSM</v>
          </cell>
        </row>
        <row r="325">
          <cell r="B325">
            <v>0</v>
          </cell>
          <cell r="C325">
            <v>7126441732</v>
          </cell>
          <cell r="D325">
            <v>73679648</v>
          </cell>
          <cell r="E325" t="str">
            <v>YENDRA</v>
          </cell>
          <cell r="F325">
            <v>9101</v>
          </cell>
          <cell r="G325" t="str">
            <v>VINNA KUMALASARI</v>
          </cell>
          <cell r="H325" t="str">
            <v>BSM</v>
          </cell>
        </row>
        <row r="326">
          <cell r="B326" t="str">
            <v>Alfan Avias</v>
          </cell>
          <cell r="C326">
            <v>7126442275</v>
          </cell>
          <cell r="D326">
            <v>82565704</v>
          </cell>
          <cell r="E326" t="str">
            <v>ALFAN AVIAS</v>
          </cell>
          <cell r="F326">
            <v>9101</v>
          </cell>
          <cell r="G326" t="str">
            <v>VINNA KUMALASARI</v>
          </cell>
          <cell r="H326" t="str">
            <v>BSM</v>
          </cell>
        </row>
        <row r="327">
          <cell r="B327">
            <v>0</v>
          </cell>
          <cell r="C327">
            <v>7126443301</v>
          </cell>
          <cell r="D327">
            <v>82565794</v>
          </cell>
          <cell r="E327" t="str">
            <v>SUTIAR UTOMO SUTRISNO</v>
          </cell>
          <cell r="F327">
            <v>9101</v>
          </cell>
          <cell r="G327" t="str">
            <v>VINNA KUMALASARI</v>
          </cell>
          <cell r="H327" t="str">
            <v>BSM</v>
          </cell>
        </row>
        <row r="328">
          <cell r="B328">
            <v>0</v>
          </cell>
          <cell r="C328">
            <v>7126444405</v>
          </cell>
          <cell r="D328">
            <v>82565872</v>
          </cell>
          <cell r="E328" t="str">
            <v>H KOEN ISMOYO</v>
          </cell>
          <cell r="F328">
            <v>9101</v>
          </cell>
          <cell r="G328" t="str">
            <v>VINNA KUMALASARI</v>
          </cell>
          <cell r="H328" t="str">
            <v>BSM</v>
          </cell>
        </row>
        <row r="329">
          <cell r="B329">
            <v>0</v>
          </cell>
          <cell r="C329">
            <v>7126444607</v>
          </cell>
          <cell r="D329">
            <v>82565741</v>
          </cell>
          <cell r="E329" t="str">
            <v>MUTOYIB</v>
          </cell>
          <cell r="F329">
            <v>9101</v>
          </cell>
          <cell r="G329" t="str">
            <v>VINNA KUMALASARI</v>
          </cell>
          <cell r="H329" t="str">
            <v>BSM</v>
          </cell>
        </row>
        <row r="330">
          <cell r="B330">
            <v>0</v>
          </cell>
          <cell r="C330">
            <v>7126448036</v>
          </cell>
          <cell r="D330">
            <v>76607548</v>
          </cell>
          <cell r="E330" t="str">
            <v>ALBAHRI ARDIANTO</v>
          </cell>
          <cell r="F330">
            <v>9101</v>
          </cell>
          <cell r="G330" t="str">
            <v>VINNA KUMALASARI</v>
          </cell>
          <cell r="H330" t="str">
            <v>BSM</v>
          </cell>
        </row>
        <row r="331">
          <cell r="B331">
            <v>0</v>
          </cell>
          <cell r="C331">
            <v>7126448117</v>
          </cell>
          <cell r="D331">
            <v>73090553</v>
          </cell>
          <cell r="E331" t="str">
            <v>IBRAHIM BASYIR</v>
          </cell>
          <cell r="F331">
            <v>9101</v>
          </cell>
          <cell r="G331" t="str">
            <v>VINNA KUMALASARI</v>
          </cell>
          <cell r="H331" t="str">
            <v>BSM</v>
          </cell>
        </row>
        <row r="332">
          <cell r="B332">
            <v>0</v>
          </cell>
          <cell r="C332">
            <v>7126448168</v>
          </cell>
          <cell r="D332">
            <v>82566132</v>
          </cell>
          <cell r="E332" t="str">
            <v>ARUJI MASWATU</v>
          </cell>
          <cell r="F332">
            <v>9101</v>
          </cell>
          <cell r="G332" t="str">
            <v>VINNA KUMALASARI</v>
          </cell>
          <cell r="H332" t="str">
            <v>BSM</v>
          </cell>
        </row>
        <row r="333">
          <cell r="B333">
            <v>0</v>
          </cell>
          <cell r="C333">
            <v>7126448206</v>
          </cell>
          <cell r="D333">
            <v>82566141</v>
          </cell>
          <cell r="E333" t="str">
            <v>WAHYU DEWARINI</v>
          </cell>
          <cell r="F333">
            <v>9101</v>
          </cell>
          <cell r="G333" t="str">
            <v>VINNA KUMALASARI</v>
          </cell>
          <cell r="H333" t="str">
            <v>BSM</v>
          </cell>
        </row>
        <row r="334">
          <cell r="B334">
            <v>0</v>
          </cell>
          <cell r="C334">
            <v>7126448222</v>
          </cell>
          <cell r="D334">
            <v>79706693</v>
          </cell>
          <cell r="E334" t="str">
            <v>FARID ANFASA</v>
          </cell>
          <cell r="F334">
            <v>9101</v>
          </cell>
          <cell r="G334" t="str">
            <v>VINNA KUMALASARI</v>
          </cell>
          <cell r="H334" t="str">
            <v>BSM</v>
          </cell>
        </row>
        <row r="335">
          <cell r="B335">
            <v>0</v>
          </cell>
          <cell r="C335">
            <v>7126451525</v>
          </cell>
          <cell r="D335">
            <v>82566395</v>
          </cell>
          <cell r="E335" t="str">
            <v>H ARSAD HIDAYAT LC MA</v>
          </cell>
          <cell r="F335">
            <v>9101</v>
          </cell>
          <cell r="G335" t="str">
            <v>VINNA KUMALASARI</v>
          </cell>
          <cell r="H335" t="str">
            <v>BSM</v>
          </cell>
        </row>
        <row r="336">
          <cell r="B336">
            <v>0</v>
          </cell>
          <cell r="C336">
            <v>7126453129</v>
          </cell>
          <cell r="D336">
            <v>73153067</v>
          </cell>
          <cell r="E336" t="str">
            <v>MULYO WIDODO</v>
          </cell>
          <cell r="F336">
            <v>9101</v>
          </cell>
          <cell r="G336" t="str">
            <v>VINNA KUMALASARI</v>
          </cell>
          <cell r="H336" t="str">
            <v>BSM</v>
          </cell>
        </row>
        <row r="337">
          <cell r="B337">
            <v>0</v>
          </cell>
          <cell r="C337">
            <v>7126453579</v>
          </cell>
          <cell r="D337">
            <v>82566524</v>
          </cell>
          <cell r="E337" t="str">
            <v>RIKY YUSUF SETIAWAN</v>
          </cell>
          <cell r="F337">
            <v>9101</v>
          </cell>
          <cell r="G337" t="str">
            <v>VINNA KUMALASARI</v>
          </cell>
          <cell r="H337" t="str">
            <v>BSM</v>
          </cell>
        </row>
        <row r="338">
          <cell r="B338" t="str">
            <v>Aidatur Rohmah</v>
          </cell>
          <cell r="C338">
            <v>7126494631</v>
          </cell>
          <cell r="D338">
            <v>82569583</v>
          </cell>
          <cell r="E338" t="str">
            <v>AIDATUR ROHMAH</v>
          </cell>
          <cell r="F338">
            <v>9101</v>
          </cell>
          <cell r="G338" t="str">
            <v>VINNA KUMALASARI</v>
          </cell>
          <cell r="H338" t="str">
            <v>BSM</v>
          </cell>
        </row>
        <row r="339">
          <cell r="B339">
            <v>0</v>
          </cell>
          <cell r="C339">
            <v>7126495352</v>
          </cell>
          <cell r="D339">
            <v>82569617</v>
          </cell>
          <cell r="E339" t="str">
            <v>AMNIA SALMA</v>
          </cell>
          <cell r="F339">
            <v>9101</v>
          </cell>
          <cell r="G339" t="str">
            <v>VINNA KUMALASARI</v>
          </cell>
          <cell r="H339" t="str">
            <v>BSM</v>
          </cell>
        </row>
        <row r="340">
          <cell r="B340">
            <v>0</v>
          </cell>
          <cell r="C340">
            <v>7126495735</v>
          </cell>
          <cell r="D340">
            <v>82569648</v>
          </cell>
          <cell r="E340" t="str">
            <v>SUNARYO SE MM</v>
          </cell>
          <cell r="F340">
            <v>9101</v>
          </cell>
          <cell r="G340" t="str">
            <v>VINNA KUMALASARI</v>
          </cell>
          <cell r="H340" t="str">
            <v>BSM</v>
          </cell>
        </row>
        <row r="341">
          <cell r="B341">
            <v>0</v>
          </cell>
          <cell r="C341">
            <v>7126592927</v>
          </cell>
          <cell r="D341">
            <v>82577083</v>
          </cell>
          <cell r="E341" t="str">
            <v>MAHMUDI AFFAN RANGKUTI</v>
          </cell>
          <cell r="F341">
            <v>9101</v>
          </cell>
          <cell r="G341" t="str">
            <v>VINNA KUMALASARI</v>
          </cell>
          <cell r="H341" t="str">
            <v>BSM</v>
          </cell>
        </row>
        <row r="342">
          <cell r="B342">
            <v>0</v>
          </cell>
          <cell r="C342">
            <v>7126593257</v>
          </cell>
          <cell r="D342">
            <v>74018975</v>
          </cell>
          <cell r="E342" t="str">
            <v>AGUS PURWANTO</v>
          </cell>
          <cell r="F342">
            <v>9101</v>
          </cell>
          <cell r="G342" t="str">
            <v>VINNA KUMALASARI</v>
          </cell>
          <cell r="H342" t="str">
            <v>BSM</v>
          </cell>
        </row>
        <row r="343">
          <cell r="B343">
            <v>0</v>
          </cell>
          <cell r="C343">
            <v>7126626098</v>
          </cell>
          <cell r="D343">
            <v>82579750</v>
          </cell>
          <cell r="E343" t="str">
            <v>AGUS PUJI PAMUNGKAS</v>
          </cell>
          <cell r="F343">
            <v>9101</v>
          </cell>
          <cell r="G343" t="str">
            <v>VINNA KUMALASARI</v>
          </cell>
          <cell r="H343" t="str">
            <v>BSM</v>
          </cell>
        </row>
        <row r="344">
          <cell r="B344">
            <v>0</v>
          </cell>
          <cell r="C344">
            <v>7126626856</v>
          </cell>
          <cell r="D344">
            <v>82579778</v>
          </cell>
          <cell r="E344" t="str">
            <v>MUHAMMAD AL KHAWARIZMI</v>
          </cell>
          <cell r="F344">
            <v>9101</v>
          </cell>
          <cell r="G344" t="str">
            <v>VINNA KUMALASARI</v>
          </cell>
          <cell r="H344" t="str">
            <v>BSM</v>
          </cell>
        </row>
        <row r="345">
          <cell r="B345">
            <v>0</v>
          </cell>
          <cell r="C345">
            <v>7126627801</v>
          </cell>
          <cell r="D345">
            <v>82578965</v>
          </cell>
          <cell r="E345" t="str">
            <v>H WAWAN</v>
          </cell>
          <cell r="F345">
            <v>9101</v>
          </cell>
          <cell r="G345" t="str">
            <v>VINNA KUMALASARI</v>
          </cell>
          <cell r="H345" t="str">
            <v>BSM</v>
          </cell>
        </row>
        <row r="346">
          <cell r="B346" t="str">
            <v>M. Ismail Aini</v>
          </cell>
          <cell r="C346">
            <v>7126652954</v>
          </cell>
          <cell r="D346">
            <v>82582073</v>
          </cell>
          <cell r="E346" t="str">
            <v>MUHAMMAD ISMAIL AINI</v>
          </cell>
          <cell r="H346" t="str">
            <v>BSM</v>
          </cell>
        </row>
        <row r="347">
          <cell r="B347">
            <v>0</v>
          </cell>
          <cell r="C347">
            <v>7126706302</v>
          </cell>
          <cell r="D347">
            <v>82586318</v>
          </cell>
          <cell r="E347" t="str">
            <v>AGUS MIROJI</v>
          </cell>
          <cell r="H347" t="str">
            <v>BSM</v>
          </cell>
        </row>
        <row r="348">
          <cell r="B348">
            <v>0</v>
          </cell>
          <cell r="C348">
            <v>7126706377</v>
          </cell>
          <cell r="D348">
            <v>82109748</v>
          </cell>
          <cell r="E348" t="str">
            <v>MAHDISIN</v>
          </cell>
          <cell r="H348" t="str">
            <v>BSM</v>
          </cell>
        </row>
        <row r="349">
          <cell r="B349">
            <v>0</v>
          </cell>
          <cell r="C349">
            <v>7126706493</v>
          </cell>
          <cell r="D349">
            <v>82586338</v>
          </cell>
          <cell r="E349" t="str">
            <v>IRENI SYOFIA</v>
          </cell>
          <cell r="H349" t="str">
            <v>BSM</v>
          </cell>
        </row>
        <row r="350">
          <cell r="B350">
            <v>0</v>
          </cell>
          <cell r="C350">
            <v>7126771023</v>
          </cell>
          <cell r="D350">
            <v>74018958</v>
          </cell>
          <cell r="E350" t="str">
            <v>RAHMAT</v>
          </cell>
          <cell r="H350" t="str">
            <v>BSM</v>
          </cell>
        </row>
        <row r="351">
          <cell r="B351">
            <v>0</v>
          </cell>
          <cell r="C351">
            <v>7126771198</v>
          </cell>
          <cell r="D351">
            <v>73090589</v>
          </cell>
          <cell r="E351" t="str">
            <v>MATYURI</v>
          </cell>
          <cell r="H351" t="str">
            <v>BSM</v>
          </cell>
        </row>
        <row r="352">
          <cell r="B352">
            <v>0</v>
          </cell>
          <cell r="C352">
            <v>7126836729</v>
          </cell>
          <cell r="D352">
            <v>82596367</v>
          </cell>
          <cell r="E352" t="str">
            <v>TAUFIQ ERWIN HARYADI S KOM</v>
          </cell>
          <cell r="H352" t="str">
            <v>BSM</v>
          </cell>
        </row>
        <row r="353">
          <cell r="B353">
            <v>0</v>
          </cell>
          <cell r="C353">
            <v>7126837725</v>
          </cell>
          <cell r="D353">
            <v>82596435</v>
          </cell>
          <cell r="E353" t="str">
            <v>M ALI MUNDAKIR</v>
          </cell>
          <cell r="H353" t="str">
            <v>BSM</v>
          </cell>
        </row>
        <row r="354">
          <cell r="B354">
            <v>0</v>
          </cell>
          <cell r="C354">
            <v>7126837865</v>
          </cell>
          <cell r="D354">
            <v>82596472</v>
          </cell>
          <cell r="E354" t="str">
            <v>RULAILA</v>
          </cell>
          <cell r="H354" t="str">
            <v>BSM</v>
          </cell>
        </row>
        <row r="355">
          <cell r="B355">
            <v>0</v>
          </cell>
          <cell r="C355">
            <v>7126711918</v>
          </cell>
          <cell r="E355" t="str">
            <v>ZULFIKRI</v>
          </cell>
          <cell r="H355" t="str">
            <v>BSM</v>
          </cell>
        </row>
        <row r="356">
          <cell r="B356" t="str">
            <v>Salbia Israel</v>
          </cell>
          <cell r="C356">
            <v>7021851234</v>
          </cell>
          <cell r="D356">
            <v>0</v>
          </cell>
          <cell r="E356" t="str">
            <v>SALBIA ISRAEL</v>
          </cell>
          <cell r="H356" t="str">
            <v>BSM</v>
          </cell>
        </row>
        <row r="357">
          <cell r="B357">
            <v>0</v>
          </cell>
          <cell r="C357">
            <v>7125194375</v>
          </cell>
          <cell r="E357" t="str">
            <v>H SOFYAN HADI</v>
          </cell>
          <cell r="H357" t="str">
            <v>BSM</v>
          </cell>
        </row>
        <row r="358">
          <cell r="B358" t="str">
            <v>Burhanuddin</v>
          </cell>
          <cell r="C358" t="str">
            <v>0198530860</v>
          </cell>
          <cell r="E358" t="str">
            <v>BPK BURHANUDDIN</v>
          </cell>
          <cell r="H358" t="str">
            <v>BNI</v>
          </cell>
        </row>
        <row r="359">
          <cell r="B359">
            <v>0</v>
          </cell>
          <cell r="C359">
            <v>7087897798</v>
          </cell>
          <cell r="E359" t="str">
            <v>M AMIN AKKAS</v>
          </cell>
          <cell r="H359" t="str">
            <v>BSM</v>
          </cell>
        </row>
        <row r="360">
          <cell r="B360">
            <v>0</v>
          </cell>
          <cell r="C360" t="str">
            <v>1560012423036</v>
          </cell>
          <cell r="E360" t="str">
            <v>BUDIYAH HESTI WIDAYA</v>
          </cell>
          <cell r="H360" t="str">
            <v>MANDIRI</v>
          </cell>
        </row>
        <row r="361">
          <cell r="B361">
            <v>0</v>
          </cell>
          <cell r="C361" t="str">
            <v>0159907777</v>
          </cell>
          <cell r="E361" t="str">
            <v>BPK MAHDISIN SHI</v>
          </cell>
          <cell r="H361" t="str">
            <v>BNI</v>
          </cell>
        </row>
        <row r="362">
          <cell r="B362">
            <v>0</v>
          </cell>
          <cell r="C362">
            <v>6380310251</v>
          </cell>
          <cell r="E362" t="str">
            <v>ISNAIN SETIYANTI</v>
          </cell>
          <cell r="H362" t="str">
            <v>BCA</v>
          </cell>
        </row>
        <row r="363">
          <cell r="B363">
            <v>0</v>
          </cell>
          <cell r="C363" t="str">
            <v>0910063375</v>
          </cell>
          <cell r="E363" t="str">
            <v>INDRI ELFA AGUSTA</v>
          </cell>
          <cell r="H363" t="str">
            <v>BCA</v>
          </cell>
        </row>
        <row r="364">
          <cell r="B364">
            <v>0</v>
          </cell>
          <cell r="C364">
            <v>7128171031</v>
          </cell>
          <cell r="E364" t="str">
            <v>BUDIYAH HESTI WIDAYATI</v>
          </cell>
          <cell r="H364" t="str">
            <v>BSM</v>
          </cell>
        </row>
        <row r="365">
          <cell r="B365">
            <v>0</v>
          </cell>
          <cell r="C365">
            <v>7113407411</v>
          </cell>
          <cell r="E365" t="str">
            <v>ALAM AGOGA HSB</v>
          </cell>
          <cell r="H365" t="str">
            <v>BSM</v>
          </cell>
        </row>
        <row r="366">
          <cell r="B366">
            <v>0</v>
          </cell>
          <cell r="C366" t="str">
            <v>9000004484250</v>
          </cell>
          <cell r="E366" t="str">
            <v>MUHAMMAD MIZWAR YAFI</v>
          </cell>
          <cell r="H366" t="str">
            <v>Mandiri</v>
          </cell>
        </row>
        <row r="367">
          <cell r="B367">
            <v>0</v>
          </cell>
          <cell r="C367">
            <v>7125215798</v>
          </cell>
          <cell r="E367" t="str">
            <v>AHMAD FAUZAN</v>
          </cell>
          <cell r="H367" t="str">
            <v>BSM</v>
          </cell>
        </row>
        <row r="368">
          <cell r="B368">
            <v>0</v>
          </cell>
          <cell r="C368" t="str">
            <v>7129845966</v>
          </cell>
          <cell r="E368" t="str">
            <v>BURHANUDDIN</v>
          </cell>
          <cell r="H368" t="str">
            <v>BSM</v>
          </cell>
        </row>
        <row r="369">
          <cell r="B369" t="str">
            <v>Amiroh Sintawati</v>
          </cell>
          <cell r="C369">
            <v>7130602023</v>
          </cell>
          <cell r="E369" t="str">
            <v>AMIROH SINTAWATI</v>
          </cell>
          <cell r="H369" t="str">
            <v>BSM</v>
          </cell>
        </row>
        <row r="370">
          <cell r="B370" t="str">
            <v>Suviyatni</v>
          </cell>
          <cell r="C370">
            <v>7126898694</v>
          </cell>
          <cell r="E370" t="str">
            <v>SUVIYATNI</v>
          </cell>
          <cell r="H370" t="str">
            <v>BSM</v>
          </cell>
        </row>
        <row r="371">
          <cell r="B371">
            <v>0</v>
          </cell>
          <cell r="C371">
            <v>7128892065</v>
          </cell>
          <cell r="E371" t="str">
            <v>ARIF BUDIMAN</v>
          </cell>
          <cell r="H371" t="str">
            <v>BSM</v>
          </cell>
        </row>
        <row r="372">
          <cell r="B372" t="str">
            <v>Harumantyo Widigdo</v>
          </cell>
          <cell r="C372">
            <v>7126795364</v>
          </cell>
          <cell r="E372" t="str">
            <v>HARUMANTYO WIDIGDO</v>
          </cell>
          <cell r="H372" t="str">
            <v>BSM</v>
          </cell>
        </row>
        <row r="373">
          <cell r="B373">
            <v>0</v>
          </cell>
          <cell r="C373" t="str">
            <v>120801001855506</v>
          </cell>
          <cell r="E373" t="str">
            <v>MOH ICHWAN SANTOSO</v>
          </cell>
          <cell r="H373" t="str">
            <v>BRI</v>
          </cell>
        </row>
        <row r="374">
          <cell r="B374">
            <v>0</v>
          </cell>
          <cell r="C374">
            <v>7132245724</v>
          </cell>
          <cell r="E374" t="str">
            <v>AGUS SUBARKAH</v>
          </cell>
          <cell r="H374" t="str">
            <v>BSM</v>
          </cell>
        </row>
        <row r="375">
          <cell r="B375">
            <v>0</v>
          </cell>
          <cell r="C375" t="str">
            <v>7134546527</v>
          </cell>
          <cell r="E375" t="str">
            <v>ALBAHRI ARDIANTO</v>
          </cell>
          <cell r="H375" t="str">
            <v>BSM</v>
          </cell>
        </row>
        <row r="376">
          <cell r="B376">
            <v>0</v>
          </cell>
          <cell r="C376">
            <v>7127988848</v>
          </cell>
          <cell r="E376" t="str">
            <v>GUSTIA YULIANTI</v>
          </cell>
          <cell r="H376" t="str">
            <v>BSM</v>
          </cell>
        </row>
        <row r="377">
          <cell r="B377">
            <v>0</v>
          </cell>
          <cell r="C377" t="str">
            <v>7128402618</v>
          </cell>
          <cell r="E377" t="str">
            <v>AGUNG SUDRAJAT</v>
          </cell>
          <cell r="H377" t="str">
            <v>BSM</v>
          </cell>
        </row>
        <row r="378">
          <cell r="B378">
            <v>0</v>
          </cell>
          <cell r="C378" t="str">
            <v>7128402677</v>
          </cell>
          <cell r="E378" t="str">
            <v>CHAIROBBY</v>
          </cell>
          <cell r="H378" t="str">
            <v>BSM</v>
          </cell>
        </row>
        <row r="379">
          <cell r="B379">
            <v>0</v>
          </cell>
          <cell r="C379" t="str">
            <v>7119558268</v>
          </cell>
          <cell r="E379" t="str">
            <v>MATYURI</v>
          </cell>
          <cell r="H379" t="str">
            <v>BSM</v>
          </cell>
        </row>
        <row r="380">
          <cell r="B380">
            <v>0</v>
          </cell>
          <cell r="C380" t="str">
            <v>7127988611</v>
          </cell>
          <cell r="E380" t="str">
            <v>PRATIWI SARI</v>
          </cell>
          <cell r="H380" t="str">
            <v>BSM</v>
          </cell>
        </row>
        <row r="381">
          <cell r="B381">
            <v>0</v>
          </cell>
          <cell r="C381" t="str">
            <v>120801001943503</v>
          </cell>
          <cell r="E381" t="str">
            <v>MURTADAH</v>
          </cell>
          <cell r="H381" t="str">
            <v>BRI</v>
          </cell>
        </row>
        <row r="382">
          <cell r="B382">
            <v>0</v>
          </cell>
          <cell r="C382" t="str">
            <v>7635043253</v>
          </cell>
          <cell r="E382" t="str">
            <v>NABILLA ULFA NUR NOVIANT</v>
          </cell>
          <cell r="H382" t="str">
            <v>BCA</v>
          </cell>
        </row>
        <row r="383">
          <cell r="B383" t="str">
            <v>Feri Eka Susila</v>
          </cell>
          <cell r="C383">
            <v>7132668347</v>
          </cell>
          <cell r="E383" t="str">
            <v>Feri eka susila</v>
          </cell>
          <cell r="H383" t="str">
            <v>BSM</v>
          </cell>
        </row>
        <row r="384">
          <cell r="B384">
            <v>0</v>
          </cell>
          <cell r="C384" t="str">
            <v>0789009404</v>
          </cell>
          <cell r="E384" t="str">
            <v>SDR KHAIRULLAH</v>
          </cell>
          <cell r="H384" t="str">
            <v>BNI</v>
          </cell>
        </row>
        <row r="385">
          <cell r="B385">
            <v>0</v>
          </cell>
          <cell r="C385" t="str">
            <v>7128402572</v>
          </cell>
          <cell r="E385" t="str">
            <v>DWI KUMALA MURSYID</v>
          </cell>
          <cell r="H385" t="str">
            <v>BSM</v>
          </cell>
        </row>
      </sheetData>
      <sheetData sheetId="2">
        <row r="12">
          <cell r="A12" t="str">
            <v>Nizar</v>
          </cell>
        </row>
      </sheetData>
      <sheetData sheetId="3">
        <row r="2">
          <cell r="H2" t="str">
            <v>a</v>
          </cell>
          <cell r="I2" t="str">
            <v>Uang Saku Rapat Dalam Kantor</v>
          </cell>
        </row>
        <row r="3">
          <cell r="H3" t="str">
            <v>b</v>
          </cell>
          <cell r="I3" t="str">
            <v>Belanja Bahan</v>
          </cell>
        </row>
        <row r="4">
          <cell r="H4" t="str">
            <v>c</v>
          </cell>
          <cell r="I4" t="str">
            <v>Honorarium Narasumber</v>
          </cell>
        </row>
        <row r="5">
          <cell r="H5" t="str">
            <v>d</v>
          </cell>
          <cell r="I5" t="str">
            <v>Honorarium Moderator</v>
          </cell>
        </row>
        <row r="6">
          <cell r="H6" t="str">
            <v>e</v>
          </cell>
          <cell r="I6" t="str">
            <v>Perjalanan</v>
          </cell>
        </row>
        <row r="7">
          <cell r="H7" t="str">
            <v>f</v>
          </cell>
          <cell r="I7" t="str">
            <v>Konsumsi dan Snack</v>
          </cell>
        </row>
        <row r="8">
          <cell r="H8" t="str">
            <v>h</v>
          </cell>
          <cell r="I8" t="str">
            <v>Konsumsi</v>
          </cell>
        </row>
        <row r="9">
          <cell r="H9" t="str">
            <v>g</v>
          </cell>
          <cell r="I9" t="str">
            <v>Belanja Keperluan Kantor</v>
          </cell>
        </row>
        <row r="10">
          <cell r="H10" t="str">
            <v>i</v>
          </cell>
          <cell r="I10" t="str">
            <v>Lembur</v>
          </cell>
        </row>
        <row r="11">
          <cell r="H11" t="str">
            <v>j</v>
          </cell>
          <cell r="I11" t="str">
            <v>Honorarium Tim</v>
          </cell>
        </row>
      </sheetData>
      <sheetData sheetId="4">
        <row r="3">
          <cell r="C3" t="str">
            <v>1a</v>
          </cell>
        </row>
      </sheetData>
      <sheetData sheetId="5"/>
      <sheetData sheetId="6"/>
      <sheetData sheetId="7"/>
      <sheetData sheetId="8"/>
      <sheetData sheetId="9"/>
      <sheetData sheetId="10"/>
      <sheetData sheetId="1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es (2)"/>
      <sheetName val="kes 3"/>
      <sheetName val="InKes"/>
      <sheetName val="LANSIA"/>
      <sheetName val="mkkMD75"/>
      <sheetName val="mkkMD100"/>
      <sheetName val="sken1"/>
      <sheetName val="SKEN2"/>
      <sheetName val="SKEN3"/>
      <sheetName val="SKEN4"/>
      <sheetName val="Sheet4"/>
      <sheetName val="Master Entry"/>
      <sheetName val="SPP"/>
      <sheetName val="SPM"/>
      <sheetName val="SP2D"/>
      <sheetName val="AaS"/>
      <sheetName val="Bimgas"/>
      <sheetName val="Manasik"/>
      <sheetName val="Kabah Mini"/>
      <sheetName val="INPUT"/>
      <sheetName val="akun"/>
      <sheetName val="URKA1435"/>
      <sheetName val="back up"/>
      <sheetName val="row"/>
      <sheetName val="SPTJB"/>
      <sheetName val="KTR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ow r="120">
          <cell r="O120">
            <v>1208825.6500000001</v>
          </cell>
        </row>
      </sheetData>
      <sheetData sheetId="13" refreshError="1"/>
      <sheetData sheetId="14" refreshError="1"/>
      <sheetData sheetId="15">
        <row r="9">
          <cell r="B9">
            <v>51102110</v>
          </cell>
          <cell r="C9" t="str">
            <v>Pemondokan Makkah riil rata-rata 2013</v>
          </cell>
        </row>
        <row r="10">
          <cell r="B10">
            <v>51102120</v>
          </cell>
          <cell r="C10" t="str">
            <v>Pemondokan Madinah riil rata-rata 2013</v>
          </cell>
        </row>
        <row r="11">
          <cell r="B11">
            <v>51102111</v>
          </cell>
          <cell r="C11" t="str">
            <v>Biaya selisih sewa pemondokan jemaah haji di Makkah</v>
          </cell>
        </row>
        <row r="12">
          <cell r="B12">
            <v>51102121</v>
          </cell>
          <cell r="C12" t="str">
            <v>Biaya selisih sewa pemondokan jemaah haji di Madinah</v>
          </cell>
        </row>
        <row r="13">
          <cell r="B13">
            <v>51102131</v>
          </cell>
          <cell r="C13" t="str">
            <v>Biaya Selisih Distribusi Pemondokan di Makkah</v>
          </cell>
        </row>
        <row r="14">
          <cell r="B14">
            <v>51102141</v>
          </cell>
          <cell r="C14" t="str">
            <v>Sewa cadangan pemondokan di Makkah (1%)</v>
          </cell>
        </row>
        <row r="15">
          <cell r="B15">
            <v>51102151</v>
          </cell>
          <cell r="C15" t="str">
            <v>Sewa hotel Transit di Jeddah</v>
          </cell>
        </row>
        <row r="16">
          <cell r="B16">
            <v>51105111</v>
          </cell>
          <cell r="C16" t="str">
            <v>Makan Jemaah di Madinah</v>
          </cell>
        </row>
        <row r="17">
          <cell r="B17">
            <v>51105121</v>
          </cell>
          <cell r="C17" t="str">
            <v>Konsumsi Jemaah : Masa kedatangan &amp; kepulangan di Bandara</v>
          </cell>
        </row>
        <row r="18">
          <cell r="B18">
            <v>51105131</v>
          </cell>
          <cell r="C18" t="str">
            <v>Konsumsi Jemaah : Di Arafah Mina</v>
          </cell>
        </row>
        <row r="19">
          <cell r="B19">
            <v>51105141</v>
          </cell>
          <cell r="C19" t="str">
            <v>Makan jemaah tersesat</v>
          </cell>
        </row>
        <row r="20">
          <cell r="B20">
            <v>51106131</v>
          </cell>
          <cell r="C20" t="str">
            <v>Bongkar muat dan angkutan barang</v>
          </cell>
        </row>
        <row r="21">
          <cell r="B21">
            <v>51105103</v>
          </cell>
          <cell r="C21" t="str">
            <v>Snack dan minum saat tiba diperumahan Makkah</v>
          </cell>
        </row>
        <row r="22">
          <cell r="B22">
            <v>51108112</v>
          </cell>
          <cell r="C22" t="str">
            <v xml:space="preserve">Badal haji </v>
          </cell>
        </row>
        <row r="23">
          <cell r="B23">
            <v>51107821</v>
          </cell>
          <cell r="C23" t="str">
            <v>Biaya Pendamping Pemulangan jemaah sakit ke Indonesia pasca operasional haji</v>
          </cell>
        </row>
        <row r="24">
          <cell r="B24">
            <v>51105121</v>
          </cell>
          <cell r="C24" t="str">
            <v xml:space="preserve">Transportasi Shalawat (Angkutan jemaah dari pemondokan ke Masjidilharom) dan Safari wuquf </v>
          </cell>
        </row>
        <row r="25">
          <cell r="B25">
            <v>51102211</v>
          </cell>
          <cell r="C25" t="str">
            <v>Sewa Pemondokan Petugas Kloter  di Makkah</v>
          </cell>
        </row>
        <row r="26">
          <cell r="B26">
            <v>51102221</v>
          </cell>
          <cell r="C26" t="str">
            <v>Sewa Pemondokan Petugas Kloter  di Madinah</v>
          </cell>
        </row>
        <row r="27">
          <cell r="B27">
            <v>51102231</v>
          </cell>
          <cell r="C27" t="str">
            <v>Sewa Pemondokan Petugas NK &amp; temus Jed/Mak yg ziarah di Madinah (Kemenag &amp; Kemenkes )</v>
          </cell>
        </row>
        <row r="28">
          <cell r="B28">
            <v>51102241</v>
          </cell>
          <cell r="C28" t="str">
            <v>Sewa Pemondokan Petugas NK &amp; temus Madinah, Jeddah dan TUH di Makkah ( Kemenag &amp; Kemenkes)</v>
          </cell>
        </row>
        <row r="29">
          <cell r="B29">
            <v>51110311</v>
          </cell>
          <cell r="C29" t="str">
            <v>Sewa wisma di Jeddah</v>
          </cell>
        </row>
        <row r="30">
          <cell r="B30">
            <v>51102261</v>
          </cell>
          <cell r="C30" t="str">
            <v>Sewa Hotel Transit Petugas Kloter di Jeddah</v>
          </cell>
        </row>
        <row r="31">
          <cell r="B31">
            <v>51105211</v>
          </cell>
          <cell r="C31" t="str">
            <v>Konsumsi Petugas PPIH Arab Saudi</v>
          </cell>
        </row>
        <row r="32">
          <cell r="B32">
            <v>51105221</v>
          </cell>
          <cell r="C32" t="str">
            <v xml:space="preserve">Konsumsi : TUH KJRI Jeddah </v>
          </cell>
        </row>
        <row r="33">
          <cell r="B33">
            <v>51105231</v>
          </cell>
          <cell r="C33" t="str">
            <v>Beban Konsumsi Temus</v>
          </cell>
        </row>
        <row r="34">
          <cell r="B34">
            <v>51105241</v>
          </cell>
          <cell r="C34" t="str">
            <v xml:space="preserve">Konsumsi : Rapat -rapat koordinasi TUH, Daker, Sektor selama operasional </v>
          </cell>
        </row>
        <row r="35">
          <cell r="B35">
            <v>51105251</v>
          </cell>
          <cell r="C35" t="str">
            <v>Konsumsi : Malam Ta'aruf</v>
          </cell>
        </row>
        <row r="36">
          <cell r="B36">
            <v>51105261</v>
          </cell>
          <cell r="C36" t="str">
            <v>Makan Penataran tenaga musim :</v>
          </cell>
        </row>
        <row r="37">
          <cell r="B37">
            <v>51105262</v>
          </cell>
          <cell r="C37" t="str">
            <v>Snack Penataran tenaga musim :</v>
          </cell>
        </row>
        <row r="38">
          <cell r="B38">
            <v>51105271</v>
          </cell>
          <cell r="C38" t="str">
            <v>Konsumsi : Extra fooding selama operasional (jeddah dan makkah dan Madinah</v>
          </cell>
        </row>
        <row r="39">
          <cell r="B39">
            <v>51105281</v>
          </cell>
          <cell r="C39" t="str">
            <v>Beban Konsumsi Tim selama di Arab Saudi</v>
          </cell>
        </row>
        <row r="40">
          <cell r="B40">
            <v>51105211</v>
          </cell>
          <cell r="C40" t="str">
            <v>Konsumsi : Petugas kloter masa kedatangan dan kepulangan di KAAIA(kemeng + Kesehatan)</v>
          </cell>
        </row>
        <row r="41">
          <cell r="B41">
            <v>51105291</v>
          </cell>
          <cell r="C41" t="str">
            <v>konsumsi petugas kloter</v>
          </cell>
        </row>
        <row r="42">
          <cell r="B42">
            <v>51106211</v>
          </cell>
          <cell r="C42" t="str">
            <v>Sewa bus petugas non kloter dan temus (Jeddah, Makkah, Madinah &amp; Armina) dan stiker masyair</v>
          </cell>
        </row>
        <row r="43">
          <cell r="B43">
            <v>51107131</v>
          </cell>
          <cell r="C43" t="str">
            <v>Tim pendukung  penyewaan pemondokan katering dan transportasi</v>
          </cell>
        </row>
        <row r="44">
          <cell r="B44">
            <v>51107141</v>
          </cell>
          <cell r="C44" t="str">
            <v>Tunjangan jabatan pimpinan PPIH Arab Saudi</v>
          </cell>
        </row>
        <row r="45">
          <cell r="B45">
            <v>51107151</v>
          </cell>
          <cell r="C45" t="str">
            <v>Gaji Pegawai Honor Kantor Misi Haji dan Daker</v>
          </cell>
        </row>
        <row r="46">
          <cell r="B46">
            <v>51107161</v>
          </cell>
          <cell r="C46" t="str">
            <v>Tenaga Kasar dan lain-lain</v>
          </cell>
        </row>
        <row r="47">
          <cell r="B47">
            <v>51110211</v>
          </cell>
          <cell r="C47" t="str">
            <v>Sewa Kantor :  Sektor di Makkah</v>
          </cell>
        </row>
        <row r="48">
          <cell r="B48">
            <v>51110221</v>
          </cell>
          <cell r="C48" t="str">
            <v>Sewa Kantor :  Sektor di Madinah Markaziah</v>
          </cell>
        </row>
        <row r="49">
          <cell r="B49">
            <v>51110231</v>
          </cell>
          <cell r="C49" t="str">
            <v>Sewa Kantor :  Sektor di Madinah Terminal Hijrah dan airport</v>
          </cell>
        </row>
        <row r="50">
          <cell r="B50">
            <v>51110241</v>
          </cell>
          <cell r="C50" t="str">
            <v>Sewa Kantor :  Sektor di Madinah Bir Ali</v>
          </cell>
        </row>
        <row r="51">
          <cell r="B51">
            <v>51110251</v>
          </cell>
          <cell r="C51" t="str">
            <v>Sewa Kantor :  Misi Haji di Jeddah</v>
          </cell>
        </row>
        <row r="52">
          <cell r="B52">
            <v>51110321</v>
          </cell>
          <cell r="C52" t="str">
            <v>Sewa Kantor :  Daker  di Makkah (Wisma  I &amp; Wisma II)</v>
          </cell>
        </row>
        <row r="53">
          <cell r="B53">
            <v>51110331</v>
          </cell>
          <cell r="C53" t="str">
            <v>Sewa Kantor :  Daker di Madinah</v>
          </cell>
        </row>
        <row r="54">
          <cell r="B54">
            <v>51110261</v>
          </cell>
          <cell r="C54" t="str">
            <v>Sewa Kantor :  Daker Jeddah di Airport</v>
          </cell>
        </row>
        <row r="55">
          <cell r="B55">
            <v>51110911</v>
          </cell>
          <cell r="C55" t="str">
            <v>Gudang penyimpanan kendaraan di Madinatul Hujaj Jeddah</v>
          </cell>
        </row>
        <row r="56">
          <cell r="B56">
            <v>51110921</v>
          </cell>
          <cell r="C56" t="str">
            <v>Gudang penyimpanan Inventaris di Madinatul Hujjaj</v>
          </cell>
        </row>
        <row r="57">
          <cell r="B57">
            <v>51110931</v>
          </cell>
          <cell r="C57" t="str">
            <v>Gudang di Makkah</v>
          </cell>
        </row>
        <row r="58">
          <cell r="B58">
            <v>51110941</v>
          </cell>
          <cell r="C58" t="str">
            <v>Pool bengkel kendaraan di Madinatul Hujjaj</v>
          </cell>
        </row>
        <row r="59">
          <cell r="B59">
            <v>51110951</v>
          </cell>
          <cell r="C59" t="str">
            <v>Posko dan kemah Misi Haji di Arafah</v>
          </cell>
        </row>
        <row r="60">
          <cell r="B60">
            <v>51110961</v>
          </cell>
          <cell r="C60" t="str">
            <v>Posko dan kemah Misi Haji di Mina</v>
          </cell>
        </row>
        <row r="61">
          <cell r="B61">
            <v>51110971</v>
          </cell>
          <cell r="C61" t="str">
            <v>Posko Pelayanan di Muzdalifah</v>
          </cell>
        </row>
        <row r="62">
          <cell r="B62">
            <v>51110981</v>
          </cell>
          <cell r="C62" t="str">
            <v>Pos Komando Taktis Mina</v>
          </cell>
        </row>
        <row r="63">
          <cell r="B63">
            <v>51110991</v>
          </cell>
          <cell r="C63" t="str">
            <v>Penggantian karpet sebagian tenda Arafah dan Mina</v>
          </cell>
        </row>
        <row r="64">
          <cell r="B64">
            <v>51107711</v>
          </cell>
          <cell r="C64" t="str">
            <v>Sarana dan prasarana Media Centre Hajj (MCH)</v>
          </cell>
        </row>
        <row r="65">
          <cell r="B65">
            <v>51107721</v>
          </cell>
          <cell r="C65" t="str">
            <v>Operasional MCH</v>
          </cell>
        </row>
        <row r="66">
          <cell r="B66">
            <v>51107731</v>
          </cell>
          <cell r="C66" t="str">
            <v>Sarana Administrasi dan perkantoran</v>
          </cell>
        </row>
        <row r="67">
          <cell r="B67">
            <v>51107741</v>
          </cell>
          <cell r="C67" t="str">
            <v>Pengadaan peralatan dan perlengkapan sektor</v>
          </cell>
        </row>
        <row r="68">
          <cell r="B68">
            <v>51107742</v>
          </cell>
          <cell r="C68" t="str">
            <v>Penggandaan pedoman, petunjuk teknis dan naskah lainnya</v>
          </cell>
        </row>
        <row r="69">
          <cell r="B69">
            <v>51107761</v>
          </cell>
          <cell r="C69" t="str">
            <v>Perjalanan dinas, rapat koordinasi</v>
          </cell>
        </row>
        <row r="70">
          <cell r="B70">
            <v>51107771</v>
          </cell>
          <cell r="C70" t="str">
            <v>Langganan daya dan jasa</v>
          </cell>
        </row>
        <row r="71">
          <cell r="B71">
            <v>51111111</v>
          </cell>
          <cell r="C71" t="str">
            <v>Pemeliharaan Kantor Misi Haji di Jeddah, Daker di Mekkah, Madinah dan Jeddah</v>
          </cell>
        </row>
        <row r="72">
          <cell r="B72">
            <v>51111121</v>
          </cell>
          <cell r="C72" t="str">
            <v>Pemeliharaan dan operasional kendaraan</v>
          </cell>
        </row>
        <row r="73">
          <cell r="B73">
            <v>51108211</v>
          </cell>
          <cell r="C73" t="str">
            <v>Pakaian seragam Temus dan PPIH Arab Saudi</v>
          </cell>
        </row>
        <row r="74">
          <cell r="B74">
            <v>51108221</v>
          </cell>
          <cell r="C74" t="str">
            <v>Peralatan transportasi</v>
          </cell>
        </row>
        <row r="75">
          <cell r="B75">
            <v>51109311</v>
          </cell>
          <cell r="C75" t="str">
            <v>Penataran Temus</v>
          </cell>
        </row>
        <row r="76">
          <cell r="B76">
            <v>51107831</v>
          </cell>
          <cell r="C76" t="str">
            <v xml:space="preserve">Pelayanan keprotokolan dan Delegasi Misi </v>
          </cell>
        </row>
        <row r="77">
          <cell r="B77">
            <v>51106203</v>
          </cell>
          <cell r="C77" t="str">
            <v>Pengurusan ID Card, stiker kendaraan airport, Masyair &amp; Taraduddi</v>
          </cell>
        </row>
        <row r="78">
          <cell r="B78">
            <v>51107841</v>
          </cell>
          <cell r="C78" t="str">
            <v>Administrasi dan dokumen Pengelolaan keuangan</v>
          </cell>
        </row>
        <row r="79">
          <cell r="B79">
            <v>51107851</v>
          </cell>
          <cell r="C79" t="str">
            <v>Pengadaan laoha, stiker untuk pemondokan, bendera, umbul-umbul, peta, dan lain-lain</v>
          </cell>
        </row>
        <row r="80">
          <cell r="B80">
            <v>51107861</v>
          </cell>
          <cell r="C80" t="str">
            <v xml:space="preserve">Biaya lawyer dan notaris </v>
          </cell>
        </row>
        <row r="81">
          <cell r="B81">
            <v>51107871</v>
          </cell>
          <cell r="C81" t="str">
            <v>Pengadaan komputer Daker dan Sektor</v>
          </cell>
        </row>
        <row r="82">
          <cell r="B82">
            <v>51108191</v>
          </cell>
          <cell r="C82" t="str">
            <v>Kerokhiman, santunan dan lain lain</v>
          </cell>
        </row>
        <row r="83">
          <cell r="B83">
            <v>51104231</v>
          </cell>
          <cell r="C83" t="str">
            <v xml:space="preserve">Biaya Perkemahan Armina : Petugas Non Kloter dan Temus </v>
          </cell>
        </row>
        <row r="84">
          <cell r="B84">
            <v>51106221</v>
          </cell>
          <cell r="C84" t="str">
            <v>Naqobah petugas kloter Menag + Menkes (Jed-Mak-Mad &amp; Armina)</v>
          </cell>
        </row>
        <row r="85">
          <cell r="B85">
            <v>51102221</v>
          </cell>
          <cell r="C85" t="str">
            <v>Sewa Pemondokan Petugas Kloter  di Madinah</v>
          </cell>
        </row>
      </sheetData>
      <sheetData sheetId="16" refreshError="1"/>
      <sheetData sheetId="17" refreshError="1"/>
      <sheetData sheetId="18" refreshError="1"/>
      <sheetData sheetId="19">
        <row r="125">
          <cell r="M125">
            <v>1208825.6500000001</v>
          </cell>
        </row>
      </sheetData>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ender"/>
      <sheetName val="Jan"/>
      <sheetName val="Feb"/>
      <sheetName val="Mar"/>
      <sheetName val="Apr"/>
      <sheetName val="Mei"/>
      <sheetName val="Juni"/>
      <sheetName val="Juli"/>
      <sheetName val="Agt"/>
      <sheetName val="Sept"/>
      <sheetName val="Okt"/>
      <sheetName val="Nov"/>
      <sheetName val="Des"/>
      <sheetName val="Jumlah "/>
      <sheetName val="Kehadiran"/>
      <sheetName val="Kelebihan"/>
      <sheetName val="SPM-SP2D"/>
      <sheetName val="Sheet1"/>
    </sheetNames>
    <sheetDataSet>
      <sheetData sheetId="0">
        <row r="5">
          <cell r="F5">
            <v>0</v>
          </cell>
          <cell r="G5">
            <v>0</v>
          </cell>
          <cell r="N5">
            <v>0</v>
          </cell>
          <cell r="O5">
            <v>0</v>
          </cell>
          <cell r="V5">
            <v>0</v>
          </cell>
          <cell r="W5">
            <v>0</v>
          </cell>
        </row>
        <row r="6">
          <cell r="F6">
            <v>0</v>
          </cell>
          <cell r="G6">
            <v>0</v>
          </cell>
          <cell r="N6">
            <v>0</v>
          </cell>
          <cell r="O6">
            <v>0</v>
          </cell>
          <cell r="V6">
            <v>0</v>
          </cell>
          <cell r="W6">
            <v>0</v>
          </cell>
        </row>
        <row r="7">
          <cell r="F7">
            <v>0</v>
          </cell>
          <cell r="G7">
            <v>0</v>
          </cell>
          <cell r="N7">
            <v>0</v>
          </cell>
          <cell r="O7">
            <v>0</v>
          </cell>
          <cell r="V7">
            <v>0</v>
          </cell>
          <cell r="W7">
            <v>0</v>
          </cell>
        </row>
        <row r="8">
          <cell r="F8">
            <v>0</v>
          </cell>
          <cell r="G8">
            <v>0</v>
          </cell>
          <cell r="N8">
            <v>0</v>
          </cell>
          <cell r="O8">
            <v>0</v>
          </cell>
          <cell r="V8">
            <v>0</v>
          </cell>
          <cell r="W8">
            <v>0</v>
          </cell>
        </row>
        <row r="9">
          <cell r="V9">
            <v>0</v>
          </cell>
          <cell r="W9">
            <v>0</v>
          </cell>
        </row>
        <row r="14">
          <cell r="F14">
            <v>0</v>
          </cell>
          <cell r="G14">
            <v>0</v>
          </cell>
          <cell r="N14">
            <v>0</v>
          </cell>
          <cell r="O14">
            <v>0</v>
          </cell>
          <cell r="V14">
            <v>0</v>
          </cell>
          <cell r="W14">
            <v>0</v>
          </cell>
        </row>
        <row r="15">
          <cell r="F15">
            <v>0</v>
          </cell>
          <cell r="G15">
            <v>0</v>
          </cell>
          <cell r="N15">
            <v>0</v>
          </cell>
          <cell r="O15">
            <v>0</v>
          </cell>
          <cell r="V15">
            <v>0</v>
          </cell>
          <cell r="W15">
            <v>0</v>
          </cell>
        </row>
        <row r="16">
          <cell r="F16">
            <v>0</v>
          </cell>
          <cell r="G16">
            <v>0</v>
          </cell>
          <cell r="N16">
            <v>0</v>
          </cell>
          <cell r="O16">
            <v>0</v>
          </cell>
          <cell r="V16">
            <v>0</v>
          </cell>
          <cell r="W16">
            <v>0</v>
          </cell>
        </row>
        <row r="17">
          <cell r="F17">
            <v>0</v>
          </cell>
          <cell r="G17">
            <v>0</v>
          </cell>
          <cell r="N17">
            <v>0</v>
          </cell>
          <cell r="O17">
            <v>0</v>
          </cell>
          <cell r="V17">
            <v>0</v>
          </cell>
          <cell r="W17">
            <v>0</v>
          </cell>
        </row>
        <row r="18">
          <cell r="N18">
            <v>0</v>
          </cell>
          <cell r="O18">
            <v>0</v>
          </cell>
        </row>
        <row r="22">
          <cell r="F22">
            <v>0</v>
          </cell>
          <cell r="G22">
            <v>0</v>
          </cell>
          <cell r="N22">
            <v>0</v>
          </cell>
          <cell r="O22">
            <v>0</v>
          </cell>
          <cell r="V22">
            <v>0</v>
          </cell>
          <cell r="W22">
            <v>0</v>
          </cell>
        </row>
        <row r="23">
          <cell r="F23">
            <v>0</v>
          </cell>
          <cell r="G23">
            <v>0</v>
          </cell>
          <cell r="N23">
            <v>0</v>
          </cell>
          <cell r="O23">
            <v>0</v>
          </cell>
          <cell r="V23">
            <v>0</v>
          </cell>
          <cell r="W23">
            <v>0</v>
          </cell>
        </row>
        <row r="24">
          <cell r="F24">
            <v>0</v>
          </cell>
          <cell r="G24">
            <v>0</v>
          </cell>
          <cell r="N24">
            <v>0</v>
          </cell>
          <cell r="O24">
            <v>0</v>
          </cell>
          <cell r="V24">
            <v>0</v>
          </cell>
          <cell r="W24">
            <v>0</v>
          </cell>
        </row>
        <row r="25">
          <cell r="F25">
            <v>0</v>
          </cell>
          <cell r="G25">
            <v>0</v>
          </cell>
          <cell r="N25">
            <v>0</v>
          </cell>
          <cell r="O25">
            <v>0</v>
          </cell>
          <cell r="V25">
            <v>0</v>
          </cell>
          <cell r="W25">
            <v>0</v>
          </cell>
        </row>
        <row r="26">
          <cell r="F26">
            <v>0</v>
          </cell>
          <cell r="G26">
            <v>0</v>
          </cell>
          <cell r="V26">
            <v>0</v>
          </cell>
          <cell r="W26">
            <v>0</v>
          </cell>
        </row>
        <row r="30">
          <cell r="F30">
            <v>0</v>
          </cell>
          <cell r="G30">
            <v>0</v>
          </cell>
          <cell r="N30">
            <v>0</v>
          </cell>
          <cell r="O30">
            <v>0</v>
          </cell>
          <cell r="V30">
            <v>0</v>
          </cell>
          <cell r="W30">
            <v>0</v>
          </cell>
        </row>
        <row r="31">
          <cell r="F31">
            <v>0</v>
          </cell>
          <cell r="G31">
            <v>0</v>
          </cell>
          <cell r="N31">
            <v>0</v>
          </cell>
          <cell r="O31">
            <v>0</v>
          </cell>
          <cell r="V31">
            <v>0</v>
          </cell>
          <cell r="W31">
            <v>0</v>
          </cell>
        </row>
        <row r="32">
          <cell r="F32">
            <v>0</v>
          </cell>
          <cell r="G32">
            <v>0</v>
          </cell>
          <cell r="N32">
            <v>0</v>
          </cell>
          <cell r="O32">
            <v>0</v>
          </cell>
          <cell r="V32">
            <v>0</v>
          </cell>
          <cell r="W32">
            <v>0</v>
          </cell>
        </row>
        <row r="33">
          <cell r="F33">
            <v>0</v>
          </cell>
          <cell r="G33">
            <v>0</v>
          </cell>
          <cell r="N33">
            <v>0</v>
          </cell>
          <cell r="O33">
            <v>0</v>
          </cell>
          <cell r="V33">
            <v>0</v>
          </cell>
          <cell r="W33">
            <v>0</v>
          </cell>
        </row>
        <row r="34">
          <cell r="N34">
            <v>0</v>
          </cell>
          <cell r="O34">
            <v>0</v>
          </cell>
          <cell r="V34">
            <v>0</v>
          </cell>
          <cell r="W34">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TERANGAN SHEET"/>
      <sheetName val="a"/>
      <sheetName val="b"/>
      <sheetName val="c"/>
      <sheetName val="d"/>
      <sheetName val="e"/>
      <sheetName val="1a"/>
      <sheetName val="1b"/>
      <sheetName val="1c"/>
      <sheetName val="1d"/>
      <sheetName val="1e"/>
      <sheetName val="2a"/>
      <sheetName val="2b"/>
      <sheetName val="2c"/>
      <sheetName val="2d"/>
      <sheetName val="3a"/>
      <sheetName val="3b"/>
      <sheetName val="3c"/>
      <sheetName val="4a"/>
      <sheetName val="4b"/>
      <sheetName val="4c"/>
      <sheetName val="4d"/>
      <sheetName val="5a"/>
      <sheetName val="5b"/>
      <sheetName val="5c"/>
      <sheetName val="5d"/>
      <sheetName val="5e"/>
    </sheetNames>
    <sheetDataSet>
      <sheetData sheetId="0"/>
      <sheetData sheetId="1"/>
      <sheetData sheetId="2">
        <row r="4">
          <cell r="A4">
            <v>1</v>
          </cell>
        </row>
      </sheetData>
      <sheetData sheetId="3">
        <row r="6">
          <cell r="A6">
            <v>1</v>
          </cell>
          <cell r="B6" t="str">
            <v>Sukuk Berbasis Proyek Kementerian Agama Asrama Haji</v>
          </cell>
          <cell r="D6">
            <v>1</v>
          </cell>
          <cell r="F6">
            <v>1</v>
          </cell>
          <cell r="G6">
            <v>1</v>
          </cell>
          <cell r="H6" t="str">
            <v>Ahmad Kartono</v>
          </cell>
          <cell r="I6">
            <v>41340</v>
          </cell>
        </row>
        <row r="7">
          <cell r="A7">
            <v>2</v>
          </cell>
          <cell r="B7" t="str">
            <v>Sukuk Berbasis Proyek Kementerian Agama Asrama Haji</v>
          </cell>
          <cell r="C7">
            <v>2</v>
          </cell>
          <cell r="D7">
            <v>2</v>
          </cell>
          <cell r="E7" t="str">
            <v>Anggito Abimanyu</v>
          </cell>
          <cell r="F7">
            <v>2</v>
          </cell>
          <cell r="G7">
            <v>1</v>
          </cell>
          <cell r="H7" t="str">
            <v>Syariful Mahya Bandar</v>
          </cell>
          <cell r="I7">
            <v>41340</v>
          </cell>
        </row>
        <row r="8">
          <cell r="A8">
            <v>3</v>
          </cell>
          <cell r="B8" t="str">
            <v>Penyusunan Standar Laporan Keuangan Asrama Haji</v>
          </cell>
          <cell r="C8">
            <v>2</v>
          </cell>
          <cell r="D8">
            <v>3</v>
          </cell>
          <cell r="E8" t="str">
            <v>Syahman Sitompul</v>
          </cell>
          <cell r="F8">
            <v>3</v>
          </cell>
          <cell r="G8">
            <v>2</v>
          </cell>
          <cell r="H8" t="str">
            <v>Elmiyati</v>
          </cell>
          <cell r="I8">
            <v>41340</v>
          </cell>
        </row>
        <row r="9">
          <cell r="A9">
            <v>4</v>
          </cell>
          <cell r="B9" t="str">
            <v>SOP Pengadaan Barang/Jasa di Kementerian Agama</v>
          </cell>
          <cell r="C9">
            <v>2</v>
          </cell>
          <cell r="D9">
            <v>4</v>
          </cell>
          <cell r="E9" t="str">
            <v>Suparno</v>
          </cell>
          <cell r="F9">
            <v>4</v>
          </cell>
          <cell r="G9">
            <v>2</v>
          </cell>
          <cell r="H9" t="str">
            <v>Widi</v>
          </cell>
          <cell r="I9">
            <v>41340</v>
          </cell>
        </row>
        <row r="10">
          <cell r="A10">
            <v>5</v>
          </cell>
          <cell r="B10" t="str">
            <v>Paparan Proposal Pengembangan Asrama Haji</v>
          </cell>
          <cell r="C10">
            <v>4</v>
          </cell>
          <cell r="D10">
            <v>5</v>
          </cell>
          <cell r="E10" t="str">
            <v>Adi Sakti</v>
          </cell>
          <cell r="F10">
            <v>5</v>
          </cell>
          <cell r="G10">
            <v>4</v>
          </cell>
          <cell r="H10" t="str">
            <v>D. Anas Rahmah</v>
          </cell>
          <cell r="I10">
            <v>41341</v>
          </cell>
        </row>
        <row r="11">
          <cell r="A11">
            <v>6</v>
          </cell>
          <cell r="B11" t="str">
            <v>Tata cara Penyusunan Rencana Kerja dan Anggaran Kementerian/Lembaga</v>
          </cell>
          <cell r="C11">
            <v>2</v>
          </cell>
          <cell r="D11">
            <v>6</v>
          </cell>
          <cell r="E11" t="str">
            <v>Sugito</v>
          </cell>
          <cell r="F11">
            <v>6</v>
          </cell>
          <cell r="G11">
            <v>3</v>
          </cell>
          <cell r="H11" t="str">
            <v>Rudi</v>
          </cell>
          <cell r="I11">
            <v>41341</v>
          </cell>
        </row>
        <row r="12">
          <cell r="A12">
            <v>7</v>
          </cell>
          <cell r="B12" t="str">
            <v>Penyusunan Anggaran Proposal Asrama Haji</v>
          </cell>
          <cell r="C12">
            <v>1</v>
          </cell>
          <cell r="D12">
            <v>7</v>
          </cell>
          <cell r="E12" t="str">
            <v>Ariyanto</v>
          </cell>
          <cell r="F12">
            <v>7</v>
          </cell>
          <cell r="H12" t="str">
            <v>Rudi</v>
          </cell>
          <cell r="I12">
            <v>41341</v>
          </cell>
        </row>
        <row r="13">
          <cell r="A13">
            <v>8</v>
          </cell>
          <cell r="B13" t="str">
            <v>Pembahasan Pedoman Pengelolaan Asrama Haji</v>
          </cell>
          <cell r="C13">
            <v>4</v>
          </cell>
          <cell r="D13">
            <v>8</v>
          </cell>
          <cell r="E13" t="str">
            <v>Sri Ilham Lubis</v>
          </cell>
          <cell r="F13">
            <v>8</v>
          </cell>
          <cell r="G13">
            <v>4</v>
          </cell>
          <cell r="H13" t="str">
            <v>Rahadi</v>
          </cell>
          <cell r="I13">
            <v>41341</v>
          </cell>
        </row>
        <row r="14">
          <cell r="A14">
            <v>9</v>
          </cell>
          <cell r="B14" t="str">
            <v>Perumusan</v>
          </cell>
          <cell r="C14">
            <v>2</v>
          </cell>
          <cell r="D14">
            <v>9</v>
          </cell>
          <cell r="E14" t="str">
            <v>Amin Akkas</v>
          </cell>
          <cell r="F14">
            <v>9</v>
          </cell>
          <cell r="G14">
            <v>2</v>
          </cell>
          <cell r="H14" t="str">
            <v>Arsyad Hidayat</v>
          </cell>
          <cell r="I14">
            <v>41342</v>
          </cell>
        </row>
      </sheetData>
      <sheetData sheetId="4">
        <row r="4">
          <cell r="C4">
            <v>1</v>
          </cell>
          <cell r="D4">
            <v>1400000</v>
          </cell>
        </row>
        <row r="5">
          <cell r="C5">
            <v>2</v>
          </cell>
          <cell r="D5">
            <v>1000000</v>
          </cell>
        </row>
        <row r="6">
          <cell r="C6">
            <v>3</v>
          </cell>
          <cell r="D6">
            <v>900000</v>
          </cell>
        </row>
        <row r="7">
          <cell r="C7">
            <v>4</v>
          </cell>
          <cell r="D7">
            <v>900000</v>
          </cell>
        </row>
        <row r="8">
          <cell r="C8" t="str">
            <v>Praktisi</v>
          </cell>
          <cell r="D8">
            <v>1500000</v>
          </cell>
        </row>
      </sheetData>
      <sheetData sheetId="5"/>
      <sheetData sheetId="6"/>
      <sheetData sheetId="7">
        <row r="34">
          <cell r="C34">
            <v>1</v>
          </cell>
          <cell r="D34" t="str">
            <v>Anggito Abimanyu</v>
          </cell>
          <cell r="E34" t="str">
            <v>Sukuk Berbasis Proyek Kementerian Agama Asrama Haji</v>
          </cell>
          <cell r="F34">
            <v>2</v>
          </cell>
          <cell r="G34">
            <v>1400000</v>
          </cell>
          <cell r="H34">
            <v>2800000</v>
          </cell>
          <cell r="I34">
            <v>420000</v>
          </cell>
          <cell r="J34">
            <v>2380000</v>
          </cell>
          <cell r="R34">
            <v>1</v>
          </cell>
          <cell r="S34" t="str">
            <v>Ahmad Kartono</v>
          </cell>
          <cell r="T34" t="str">
            <v>Sukuk Berbasis Proyek Kementerian Agama Asrama Haji</v>
          </cell>
          <cell r="U34">
            <v>1</v>
          </cell>
          <cell r="V34">
            <v>700000</v>
          </cell>
          <cell r="W34">
            <v>700000</v>
          </cell>
          <cell r="X34">
            <v>105000</v>
          </cell>
          <cell r="Y34">
            <v>595000</v>
          </cell>
        </row>
        <row r="35">
          <cell r="D35" t="str">
            <v>NIP. 196302191988031001</v>
          </cell>
          <cell r="S35" t="str">
            <v>NIP. 195408211979031001</v>
          </cell>
        </row>
        <row r="36">
          <cell r="D36" t="str">
            <v>Pembina Utama Muda (IV/c)</v>
          </cell>
          <cell r="S36" t="str">
            <v>Pembina Tk. I (IV/b)</v>
          </cell>
        </row>
        <row r="38">
          <cell r="C38">
            <v>2</v>
          </cell>
          <cell r="D38" t="str">
            <v>Syahman Sitompul</v>
          </cell>
          <cell r="E38" t="str">
            <v>Penyusunan Standar Laporan Keuangan Asrama Haji</v>
          </cell>
          <cell r="F38">
            <v>2</v>
          </cell>
          <cell r="G38">
            <v>1000000</v>
          </cell>
          <cell r="H38">
            <v>2000000</v>
          </cell>
          <cell r="I38">
            <v>300000</v>
          </cell>
          <cell r="J38">
            <v>1700000</v>
          </cell>
          <cell r="R38">
            <v>2</v>
          </cell>
          <cell r="S38" t="str">
            <v>Syariful Mahya Bandar</v>
          </cell>
          <cell r="T38" t="str">
            <v>Sukuk Berbasis Proyek Kementerian Agama Asrama Haji</v>
          </cell>
          <cell r="U38">
            <v>1</v>
          </cell>
          <cell r="V38">
            <v>700000</v>
          </cell>
          <cell r="W38">
            <v>700000</v>
          </cell>
          <cell r="X38">
            <v>105000</v>
          </cell>
          <cell r="Y38">
            <v>595000</v>
          </cell>
        </row>
        <row r="39">
          <cell r="D39" t="str">
            <v xml:space="preserve">NIP. </v>
          </cell>
          <cell r="S39" t="str">
            <v>NIP. 195304041980031002</v>
          </cell>
        </row>
        <row r="40">
          <cell r="D40" t="str">
            <v>Pembina Utama Muda (IV/c)</v>
          </cell>
          <cell r="S40" t="str">
            <v>Pembina Utama Muda (IV/c)</v>
          </cell>
        </row>
        <row r="42">
          <cell r="C42">
            <v>3</v>
          </cell>
          <cell r="D42" t="str">
            <v>Suparno</v>
          </cell>
          <cell r="E42" t="str">
            <v>SOP Pengadaan Barang/Jasa di Kementerian Agama</v>
          </cell>
          <cell r="F42">
            <v>2</v>
          </cell>
          <cell r="G42">
            <v>900000</v>
          </cell>
          <cell r="H42">
            <v>1800000</v>
          </cell>
          <cell r="I42">
            <v>90000</v>
          </cell>
          <cell r="J42">
            <v>1710000</v>
          </cell>
          <cell r="R42">
            <v>3</v>
          </cell>
          <cell r="S42" t="str">
            <v>Elmiyati</v>
          </cell>
          <cell r="T42" t="str">
            <v>Penyusunan Standar Laporan Keuangan Asrama Haji</v>
          </cell>
          <cell r="U42">
            <v>2</v>
          </cell>
          <cell r="V42">
            <v>700000</v>
          </cell>
          <cell r="W42">
            <v>1400000</v>
          </cell>
          <cell r="X42">
            <v>70000</v>
          </cell>
          <cell r="Y42">
            <v>1330000</v>
          </cell>
        </row>
        <row r="43">
          <cell r="D43" t="str">
            <v xml:space="preserve">NIP. </v>
          </cell>
          <cell r="S43" t="str">
            <v>NIP. 195807251979032001</v>
          </cell>
        </row>
        <row r="44">
          <cell r="D44" t="str">
            <v>Penata Tk. I (III/d)</v>
          </cell>
          <cell r="S44" t="str">
            <v>Penata Tk. I (III/d)</v>
          </cell>
        </row>
        <row r="46">
          <cell r="C46">
            <v>4</v>
          </cell>
          <cell r="D46" t="str">
            <v>Adi Sakti</v>
          </cell>
          <cell r="E46" t="str">
            <v>Paparan Proposal Pengembangan Asrama Haji</v>
          </cell>
          <cell r="F46">
            <v>4</v>
          </cell>
          <cell r="G46">
            <v>1500000</v>
          </cell>
          <cell r="H46">
            <v>6000000</v>
          </cell>
          <cell r="I46">
            <v>900000</v>
          </cell>
          <cell r="J46">
            <v>5100000</v>
          </cell>
          <cell r="R46">
            <v>4</v>
          </cell>
          <cell r="S46" t="str">
            <v>Widi</v>
          </cell>
          <cell r="T46" t="str">
            <v>SOP Pengadaan Barang/Jasa di Kementerian Agama</v>
          </cell>
          <cell r="U46">
            <v>2</v>
          </cell>
          <cell r="V46">
            <v>700000</v>
          </cell>
          <cell r="W46">
            <v>1400000</v>
          </cell>
          <cell r="X46">
            <v>70000</v>
          </cell>
          <cell r="Y46">
            <v>1330000</v>
          </cell>
        </row>
        <row r="47">
          <cell r="D47" t="str">
            <v xml:space="preserve">NIP. </v>
          </cell>
          <cell r="S47" t="str">
            <v xml:space="preserve">NIP. </v>
          </cell>
        </row>
        <row r="48">
          <cell r="D48" t="str">
            <v>-</v>
          </cell>
          <cell r="S48" t="str">
            <v>Penata  (III/c)</v>
          </cell>
        </row>
        <row r="50">
          <cell r="C50">
            <v>5</v>
          </cell>
          <cell r="D50" t="str">
            <v>Sugito</v>
          </cell>
          <cell r="E50" t="str">
            <v>Tata cara Penyusunan Rencana Kerja dan Anggaran Kementerian/Lembaga</v>
          </cell>
          <cell r="F50">
            <v>2</v>
          </cell>
          <cell r="G50">
            <v>900000</v>
          </cell>
          <cell r="H50">
            <v>1800000</v>
          </cell>
          <cell r="I50">
            <v>270000</v>
          </cell>
          <cell r="J50">
            <v>1530000</v>
          </cell>
          <cell r="R50">
            <v>5</v>
          </cell>
          <cell r="S50" t="str">
            <v>D. Anas Rahmah</v>
          </cell>
          <cell r="T50" t="str">
            <v>Paparan Proposal Pengembangan Asrama Haji</v>
          </cell>
          <cell r="U50">
            <v>4</v>
          </cell>
          <cell r="V50">
            <v>700000</v>
          </cell>
          <cell r="W50">
            <v>2800000</v>
          </cell>
          <cell r="X50">
            <v>420000</v>
          </cell>
          <cell r="Y50">
            <v>2380000</v>
          </cell>
        </row>
        <row r="51">
          <cell r="D51" t="str">
            <v xml:space="preserve">NIP. </v>
          </cell>
          <cell r="S51" t="str">
            <v xml:space="preserve">NIP. </v>
          </cell>
        </row>
        <row r="52">
          <cell r="D52" t="str">
            <v>Pembina  (IV/a)</v>
          </cell>
          <cell r="S52" t="str">
            <v>-</v>
          </cell>
        </row>
        <row r="54">
          <cell r="C54">
            <v>6</v>
          </cell>
          <cell r="D54" t="str">
            <v>Ariyanto</v>
          </cell>
          <cell r="E54" t="str">
            <v>Penyusunan Anggaran Proposal Asrama Haji</v>
          </cell>
          <cell r="F54">
            <v>1</v>
          </cell>
          <cell r="G54">
            <v>1000000</v>
          </cell>
          <cell r="H54">
            <v>1000000</v>
          </cell>
          <cell r="I54">
            <v>150000</v>
          </cell>
          <cell r="J54">
            <v>850000</v>
          </cell>
          <cell r="R54">
            <v>6</v>
          </cell>
          <cell r="S54" t="str">
            <v>Rudi</v>
          </cell>
          <cell r="T54" t="str">
            <v>Tata cara Penyusunan Rencana Kerja dan Anggaran Kementerian/Lembaga</v>
          </cell>
          <cell r="U54">
            <v>3</v>
          </cell>
          <cell r="V54">
            <v>700000</v>
          </cell>
          <cell r="W54">
            <v>2100000</v>
          </cell>
          <cell r="X54">
            <v>105000</v>
          </cell>
          <cell r="Y54">
            <v>1995000</v>
          </cell>
        </row>
        <row r="55">
          <cell r="D55" t="str">
            <v>NIP. 195902081986021001</v>
          </cell>
          <cell r="S55" t="str">
            <v>NIP. 195807211985091002</v>
          </cell>
        </row>
        <row r="56">
          <cell r="D56" t="str">
            <v>Pembina Tk. I (IV/b)</v>
          </cell>
          <cell r="S56" t="str">
            <v>Penata Tk. I (III/d)</v>
          </cell>
        </row>
        <row r="58">
          <cell r="C58">
            <v>7</v>
          </cell>
          <cell r="D58" t="str">
            <v>Sri Ilham Lubis</v>
          </cell>
          <cell r="E58" t="str">
            <v>Penyusunan Anggaran Proposal Asrama Haji</v>
          </cell>
          <cell r="F58">
            <v>4</v>
          </cell>
          <cell r="G58">
            <v>1000000</v>
          </cell>
          <cell r="H58">
            <v>4000000</v>
          </cell>
          <cell r="I58">
            <v>600000</v>
          </cell>
          <cell r="J58">
            <v>3400000</v>
          </cell>
          <cell r="R58">
            <v>7</v>
          </cell>
          <cell r="S58" t="str">
            <v>Rudi</v>
          </cell>
          <cell r="T58" t="str">
            <v>Penyusunan Anggaran Proposal Asrama Haji</v>
          </cell>
          <cell r="U58">
            <v>0</v>
          </cell>
          <cell r="V58">
            <v>700000</v>
          </cell>
          <cell r="W58">
            <v>0</v>
          </cell>
          <cell r="X58">
            <v>0</v>
          </cell>
          <cell r="Y58">
            <v>0</v>
          </cell>
        </row>
        <row r="59">
          <cell r="D59" t="str">
            <v>NIP. 196612251993032002</v>
          </cell>
          <cell r="S59" t="str">
            <v>NIP. 195807211985091002</v>
          </cell>
        </row>
        <row r="60">
          <cell r="D60" t="str">
            <v>Pembina Tk. I (IV/b)</v>
          </cell>
          <cell r="S60" t="str">
            <v>Penata Tk. I (III/d)</v>
          </cell>
        </row>
        <row r="62">
          <cell r="C62">
            <v>8</v>
          </cell>
          <cell r="D62" t="str">
            <v>Amin Akkas</v>
          </cell>
          <cell r="E62" t="str">
            <v>Perumusan</v>
          </cell>
          <cell r="F62">
            <v>2</v>
          </cell>
          <cell r="G62">
            <v>900000</v>
          </cell>
          <cell r="H62">
            <v>1800000</v>
          </cell>
          <cell r="I62">
            <v>270000</v>
          </cell>
          <cell r="J62">
            <v>1530000</v>
          </cell>
          <cell r="R62">
            <v>8</v>
          </cell>
          <cell r="S62" t="str">
            <v>Rahadi</v>
          </cell>
          <cell r="T62" t="str">
            <v>Pembahasan Pedoman Pengelolaan Asrama Haji</v>
          </cell>
          <cell r="U62">
            <v>4</v>
          </cell>
          <cell r="V62">
            <v>700000</v>
          </cell>
          <cell r="W62">
            <v>2800000</v>
          </cell>
          <cell r="X62">
            <v>420000</v>
          </cell>
          <cell r="Y62">
            <v>2380000</v>
          </cell>
        </row>
        <row r="63">
          <cell r="D63" t="str">
            <v>NIP. 196112311989031010</v>
          </cell>
          <cell r="S63" t="str">
            <v xml:space="preserve">NIP. </v>
          </cell>
        </row>
        <row r="64">
          <cell r="D64" t="str">
            <v>Pembina Tk. I (IV/b)</v>
          </cell>
          <cell r="S64" t="str">
            <v>-</v>
          </cell>
        </row>
      </sheetData>
      <sheetData sheetId="8">
        <row r="8">
          <cell r="B8">
            <v>1</v>
          </cell>
          <cell r="C8" t="str">
            <v>Dasrul El Hakim</v>
          </cell>
          <cell r="D8">
            <v>3</v>
          </cell>
          <cell r="E8" t="str">
            <v>197306042002121002</v>
          </cell>
          <cell r="F8">
            <v>3</v>
          </cell>
          <cell r="G8">
            <v>150000</v>
          </cell>
          <cell r="H8">
            <v>450000</v>
          </cell>
          <cell r="I8">
            <v>22500</v>
          </cell>
          <cell r="J8">
            <v>427500</v>
          </cell>
        </row>
        <row r="9">
          <cell r="B9">
            <v>2</v>
          </cell>
          <cell r="C9" t="str">
            <v>Supardi</v>
          </cell>
          <cell r="D9">
            <v>4</v>
          </cell>
          <cell r="E9" t="str">
            <v>195710101985031005</v>
          </cell>
          <cell r="F9">
            <v>3</v>
          </cell>
          <cell r="G9">
            <v>150000</v>
          </cell>
          <cell r="H9">
            <v>450000</v>
          </cell>
          <cell r="I9">
            <v>67500</v>
          </cell>
          <cell r="J9">
            <v>382500</v>
          </cell>
        </row>
        <row r="10">
          <cell r="B10">
            <v>3</v>
          </cell>
          <cell r="C10" t="str">
            <v>Ahda Barori</v>
          </cell>
          <cell r="D10">
            <v>4</v>
          </cell>
          <cell r="E10" t="str">
            <v>195807251989031001</v>
          </cell>
          <cell r="F10">
            <v>3</v>
          </cell>
          <cell r="G10">
            <v>150000</v>
          </cell>
          <cell r="H10">
            <v>450000</v>
          </cell>
          <cell r="I10">
            <v>67500</v>
          </cell>
          <cell r="J10">
            <v>382500</v>
          </cell>
        </row>
        <row r="11">
          <cell r="B11">
            <v>4</v>
          </cell>
          <cell r="C11" t="str">
            <v>Khoirizi</v>
          </cell>
          <cell r="D11">
            <v>4</v>
          </cell>
          <cell r="E11" t="str">
            <v>196111111983031024</v>
          </cell>
          <cell r="F11">
            <v>3</v>
          </cell>
          <cell r="G11">
            <v>150000</v>
          </cell>
          <cell r="H11">
            <v>450000</v>
          </cell>
          <cell r="I11">
            <v>67500</v>
          </cell>
          <cell r="J11">
            <v>382500</v>
          </cell>
        </row>
        <row r="12">
          <cell r="B12">
            <v>5</v>
          </cell>
          <cell r="C12" t="str">
            <v>Ali Rohmad</v>
          </cell>
          <cell r="D12">
            <v>4</v>
          </cell>
          <cell r="E12" t="str">
            <v>196607061994031003</v>
          </cell>
          <cell r="F12">
            <v>3</v>
          </cell>
          <cell r="G12">
            <v>150000</v>
          </cell>
          <cell r="H12">
            <v>450000</v>
          </cell>
          <cell r="I12">
            <v>67500</v>
          </cell>
          <cell r="J12">
            <v>382500</v>
          </cell>
        </row>
        <row r="13">
          <cell r="B13">
            <v>6</v>
          </cell>
          <cell r="C13" t="str">
            <v>Rijal Roihan</v>
          </cell>
          <cell r="D13">
            <v>4</v>
          </cell>
          <cell r="E13">
            <v>0</v>
          </cell>
          <cell r="F13">
            <v>3</v>
          </cell>
          <cell r="G13">
            <v>150000</v>
          </cell>
          <cell r="H13">
            <v>450000</v>
          </cell>
          <cell r="I13">
            <v>67500</v>
          </cell>
          <cell r="J13">
            <v>382500</v>
          </cell>
        </row>
        <row r="14">
          <cell r="B14">
            <v>7</v>
          </cell>
          <cell r="C14" t="str">
            <v>Suviyanto</v>
          </cell>
          <cell r="D14">
            <v>3</v>
          </cell>
          <cell r="E14" t="str">
            <v>197007141992031002</v>
          </cell>
          <cell r="F14">
            <v>3</v>
          </cell>
          <cell r="G14">
            <v>150000</v>
          </cell>
          <cell r="H14">
            <v>450000</v>
          </cell>
          <cell r="I14">
            <v>22500</v>
          </cell>
          <cell r="J14">
            <v>427500</v>
          </cell>
        </row>
        <row r="15">
          <cell r="B15">
            <v>8</v>
          </cell>
          <cell r="C15" t="str">
            <v>A. Rachman</v>
          </cell>
          <cell r="D15">
            <v>4</v>
          </cell>
          <cell r="E15" t="str">
            <v>196401171985031002</v>
          </cell>
          <cell r="F15">
            <v>3</v>
          </cell>
          <cell r="G15">
            <v>150000</v>
          </cell>
          <cell r="H15">
            <v>450000</v>
          </cell>
          <cell r="I15">
            <v>67500</v>
          </cell>
          <cell r="J15">
            <v>382500</v>
          </cell>
        </row>
        <row r="16">
          <cell r="B16">
            <v>9</v>
          </cell>
          <cell r="C16" t="str">
            <v>Edayanti</v>
          </cell>
          <cell r="D16">
            <v>3</v>
          </cell>
          <cell r="E16" t="str">
            <v>197609072002122008</v>
          </cell>
          <cell r="F16">
            <v>3</v>
          </cell>
          <cell r="G16">
            <v>150000</v>
          </cell>
          <cell r="H16">
            <v>450000</v>
          </cell>
          <cell r="I16">
            <v>22500</v>
          </cell>
          <cell r="J16">
            <v>427500</v>
          </cell>
        </row>
        <row r="17">
          <cell r="B17">
            <v>10</v>
          </cell>
          <cell r="C17" t="str">
            <v>Nurchalis</v>
          </cell>
          <cell r="D17">
            <v>3</v>
          </cell>
          <cell r="E17" t="str">
            <v>197311072000031001</v>
          </cell>
          <cell r="F17">
            <v>3</v>
          </cell>
          <cell r="G17">
            <v>150000</v>
          </cell>
          <cell r="H17">
            <v>450000</v>
          </cell>
          <cell r="I17">
            <v>22500</v>
          </cell>
          <cell r="J17">
            <v>427500</v>
          </cell>
        </row>
        <row r="18">
          <cell r="B18">
            <v>11</v>
          </cell>
          <cell r="C18" t="str">
            <v>Iskandar</v>
          </cell>
          <cell r="D18">
            <v>3</v>
          </cell>
          <cell r="E18" t="str">
            <v>196905161989031001</v>
          </cell>
          <cell r="F18">
            <v>3</v>
          </cell>
          <cell r="G18">
            <v>150000</v>
          </cell>
          <cell r="H18">
            <v>450000</v>
          </cell>
          <cell r="I18">
            <v>22500</v>
          </cell>
          <cell r="J18">
            <v>427500</v>
          </cell>
        </row>
        <row r="19">
          <cell r="B19">
            <v>12</v>
          </cell>
          <cell r="C19" t="str">
            <v>Ninuk</v>
          </cell>
          <cell r="D19">
            <v>3</v>
          </cell>
          <cell r="E19">
            <v>0</v>
          </cell>
          <cell r="F19">
            <v>3</v>
          </cell>
          <cell r="G19">
            <v>150000</v>
          </cell>
          <cell r="H19">
            <v>450000</v>
          </cell>
          <cell r="I19">
            <v>22500</v>
          </cell>
          <cell r="J19">
            <v>427500</v>
          </cell>
        </row>
        <row r="20">
          <cell r="B20">
            <v>13</v>
          </cell>
          <cell r="C20" t="str">
            <v>Amir Hamzah</v>
          </cell>
          <cell r="D20">
            <v>3</v>
          </cell>
          <cell r="E20" t="str">
            <v>198503272011011010</v>
          </cell>
          <cell r="F20">
            <v>3</v>
          </cell>
          <cell r="G20">
            <v>150000</v>
          </cell>
          <cell r="H20">
            <v>450000</v>
          </cell>
          <cell r="I20">
            <v>22500</v>
          </cell>
          <cell r="J20">
            <v>427500</v>
          </cell>
        </row>
        <row r="21">
          <cell r="B21">
            <v>14</v>
          </cell>
          <cell r="C21" t="str">
            <v>Ambari Julianto</v>
          </cell>
          <cell r="D21">
            <v>3</v>
          </cell>
          <cell r="E21" t="str">
            <v>197807302008011013</v>
          </cell>
          <cell r="F21">
            <v>3</v>
          </cell>
          <cell r="G21">
            <v>150000</v>
          </cell>
          <cell r="H21">
            <v>450000</v>
          </cell>
          <cell r="I21">
            <v>22500</v>
          </cell>
          <cell r="J21">
            <v>427500</v>
          </cell>
        </row>
        <row r="22">
          <cell r="B22">
            <v>15</v>
          </cell>
          <cell r="C22" t="str">
            <v>Sukaidi</v>
          </cell>
          <cell r="D22">
            <v>2</v>
          </cell>
          <cell r="E22" t="str">
            <v>197703092003121003</v>
          </cell>
          <cell r="F22">
            <v>3</v>
          </cell>
          <cell r="G22">
            <v>150000</v>
          </cell>
          <cell r="H22">
            <v>450000</v>
          </cell>
          <cell r="I22">
            <v>22500</v>
          </cell>
          <cell r="J22">
            <v>427500</v>
          </cell>
        </row>
        <row r="23">
          <cell r="B23">
            <v>16</v>
          </cell>
          <cell r="C23" t="str">
            <v>Rosmasari</v>
          </cell>
          <cell r="D23">
            <v>3</v>
          </cell>
          <cell r="E23" t="str">
            <v>195905311987032002</v>
          </cell>
          <cell r="F23">
            <v>3</v>
          </cell>
          <cell r="G23">
            <v>150000</v>
          </cell>
          <cell r="H23">
            <v>450000</v>
          </cell>
          <cell r="I23">
            <v>22500</v>
          </cell>
          <cell r="J23">
            <v>427500</v>
          </cell>
        </row>
        <row r="24">
          <cell r="B24">
            <v>17</v>
          </cell>
          <cell r="C24" t="str">
            <v>Helmi Dwi Maryati</v>
          </cell>
          <cell r="D24">
            <v>3</v>
          </cell>
          <cell r="E24" t="str">
            <v>196105201983032004</v>
          </cell>
          <cell r="F24">
            <v>3</v>
          </cell>
          <cell r="G24">
            <v>150000</v>
          </cell>
          <cell r="H24">
            <v>450000</v>
          </cell>
          <cell r="I24">
            <v>22500</v>
          </cell>
          <cell r="J24">
            <v>427500</v>
          </cell>
        </row>
        <row r="25">
          <cell r="B25">
            <v>18</v>
          </cell>
          <cell r="C25" t="str">
            <v xml:space="preserve">Sunarto </v>
          </cell>
          <cell r="D25">
            <v>3</v>
          </cell>
          <cell r="E25" t="str">
            <v>196806282003121001</v>
          </cell>
          <cell r="F25">
            <v>3</v>
          </cell>
          <cell r="G25">
            <v>150000</v>
          </cell>
          <cell r="H25">
            <v>450000</v>
          </cell>
          <cell r="I25">
            <v>22500</v>
          </cell>
          <cell r="J25">
            <v>427500</v>
          </cell>
        </row>
        <row r="26">
          <cell r="B26">
            <v>19</v>
          </cell>
          <cell r="C26" t="str">
            <v>Syamsurizal</v>
          </cell>
          <cell r="D26">
            <v>3</v>
          </cell>
          <cell r="E26" t="str">
            <v>196603151989031003</v>
          </cell>
          <cell r="F26">
            <v>3</v>
          </cell>
          <cell r="G26">
            <v>150000</v>
          </cell>
          <cell r="H26">
            <v>450000</v>
          </cell>
          <cell r="I26">
            <v>22500</v>
          </cell>
          <cell r="J26">
            <v>427500</v>
          </cell>
        </row>
        <row r="27">
          <cell r="B27">
            <v>20</v>
          </cell>
          <cell r="C27" t="str">
            <v>Purwadi Yuliantoro</v>
          </cell>
          <cell r="D27">
            <v>3</v>
          </cell>
          <cell r="E27" t="str">
            <v>197507182009011004</v>
          </cell>
          <cell r="F27">
            <v>3</v>
          </cell>
          <cell r="G27">
            <v>150000</v>
          </cell>
          <cell r="H27">
            <v>450000</v>
          </cell>
          <cell r="I27">
            <v>22500</v>
          </cell>
          <cell r="J27">
            <v>427500</v>
          </cell>
        </row>
        <row r="28">
          <cell r="B28">
            <v>21</v>
          </cell>
          <cell r="C28" t="str">
            <v>Farid Anfasa</v>
          </cell>
          <cell r="D28">
            <v>3</v>
          </cell>
          <cell r="E28" t="str">
            <v>198005152008011020</v>
          </cell>
          <cell r="F28">
            <v>3</v>
          </cell>
          <cell r="G28">
            <v>150000</v>
          </cell>
          <cell r="H28">
            <v>450000</v>
          </cell>
          <cell r="I28">
            <v>22500</v>
          </cell>
          <cell r="J28">
            <v>427500</v>
          </cell>
        </row>
        <row r="29">
          <cell r="B29">
            <v>22</v>
          </cell>
          <cell r="C29" t="str">
            <v>Wahyu Utomo</v>
          </cell>
          <cell r="D29">
            <v>3</v>
          </cell>
          <cell r="E29" t="str">
            <v>197303042000031003</v>
          </cell>
          <cell r="F29">
            <v>3</v>
          </cell>
          <cell r="G29">
            <v>150000</v>
          </cell>
          <cell r="H29">
            <v>450000</v>
          </cell>
          <cell r="I29">
            <v>22500</v>
          </cell>
          <cell r="J29">
            <v>427500</v>
          </cell>
        </row>
      </sheetData>
      <sheetData sheetId="9"/>
      <sheetData sheetId="10"/>
      <sheetData sheetId="11"/>
      <sheetData sheetId="12">
        <row r="52">
          <cell r="A52" t="str">
            <v>2a</v>
          </cell>
          <cell r="B52">
            <v>2</v>
          </cell>
          <cell r="C52">
            <v>1</v>
          </cell>
          <cell r="D52" t="str">
            <v>Anggito Abimanyu</v>
          </cell>
          <cell r="E52" t="str">
            <v>SUKUK BERBASIS PROYEK KEMENTERIAN AGAMA ASRAMA HAJI</v>
          </cell>
          <cell r="F52">
            <v>2</v>
          </cell>
        </row>
        <row r="53">
          <cell r="A53" t="str">
            <v>2b</v>
          </cell>
          <cell r="D53" t="str">
            <v>NIP. 196302191988031001</v>
          </cell>
        </row>
        <row r="54">
          <cell r="A54" t="str">
            <v>2c</v>
          </cell>
          <cell r="D54" t="str">
            <v>Pembina Utama Muda (IV/c)</v>
          </cell>
        </row>
        <row r="56">
          <cell r="A56" t="str">
            <v>3a</v>
          </cell>
          <cell r="B56">
            <v>3</v>
          </cell>
          <cell r="C56">
            <v>2</v>
          </cell>
          <cell r="D56" t="str">
            <v>Syahman Sitompul</v>
          </cell>
          <cell r="E56" t="str">
            <v>PENYUSUNAN STANDAR LAPORAN KEUANGAN ASRAMA HAJI</v>
          </cell>
          <cell r="F56">
            <v>2</v>
          </cell>
        </row>
        <row r="57">
          <cell r="A57" t="str">
            <v>3b</v>
          </cell>
          <cell r="D57" t="str">
            <v xml:space="preserve">NIP. </v>
          </cell>
        </row>
        <row r="58">
          <cell r="A58" t="str">
            <v>3c</v>
          </cell>
          <cell r="D58" t="str">
            <v>Pembina Utama Muda (IV/c)</v>
          </cell>
        </row>
        <row r="60">
          <cell r="A60" t="str">
            <v>4a</v>
          </cell>
          <cell r="B60">
            <v>4</v>
          </cell>
          <cell r="C60">
            <v>3</v>
          </cell>
          <cell r="D60" t="str">
            <v>Suparno</v>
          </cell>
          <cell r="E60" t="str">
            <v>SOP PENGADAAN BARANG/JASA DI KEMENTERIAN AGAMA</v>
          </cell>
          <cell r="F60">
            <v>2</v>
          </cell>
        </row>
        <row r="61">
          <cell r="A61" t="str">
            <v>4b</v>
          </cell>
          <cell r="D61" t="str">
            <v xml:space="preserve">NIP. </v>
          </cell>
        </row>
        <row r="62">
          <cell r="A62" t="str">
            <v>4c</v>
          </cell>
          <cell r="D62" t="str">
            <v>Penata Tk. I (III/d)</v>
          </cell>
        </row>
        <row r="64">
          <cell r="A64" t="str">
            <v>5a</v>
          </cell>
          <cell r="B64">
            <v>5</v>
          </cell>
          <cell r="C64">
            <v>4</v>
          </cell>
          <cell r="D64" t="str">
            <v>Adi Sakti</v>
          </cell>
          <cell r="E64" t="str">
            <v>PAPARAN PROPOSAL PENGEMBANGAN ASRAMA HAJI</v>
          </cell>
          <cell r="F64">
            <v>4</v>
          </cell>
        </row>
        <row r="65">
          <cell r="A65" t="str">
            <v>5b</v>
          </cell>
          <cell r="D65" t="str">
            <v xml:space="preserve">NIP. </v>
          </cell>
        </row>
        <row r="66">
          <cell r="A66" t="str">
            <v>5c</v>
          </cell>
          <cell r="D66" t="str">
            <v>-</v>
          </cell>
        </row>
        <row r="68">
          <cell r="A68" t="str">
            <v>6a</v>
          </cell>
          <cell r="B68">
            <v>6</v>
          </cell>
          <cell r="C68">
            <v>5</v>
          </cell>
          <cell r="D68" t="str">
            <v>Sugito</v>
          </cell>
          <cell r="E68" t="str">
            <v>TATA CARA PENYUSUNAN RENCANA KERJA DAN ANGGARAN KEMENTERIAN/LEMBAGA</v>
          </cell>
          <cell r="F68">
            <v>2</v>
          </cell>
        </row>
        <row r="69">
          <cell r="A69" t="str">
            <v>6b</v>
          </cell>
          <cell r="D69" t="str">
            <v xml:space="preserve">NIP. </v>
          </cell>
        </row>
        <row r="70">
          <cell r="A70" t="str">
            <v>6c</v>
          </cell>
          <cell r="D70" t="str">
            <v>Pembina  (IV/a)</v>
          </cell>
        </row>
        <row r="72">
          <cell r="A72" t="str">
            <v>7a</v>
          </cell>
          <cell r="B72">
            <v>7</v>
          </cell>
          <cell r="C72">
            <v>6</v>
          </cell>
          <cell r="D72" t="str">
            <v>Ariyanto</v>
          </cell>
          <cell r="E72" t="str">
            <v>PENYUSUNAN ANGGARAN PROPOSAL ASRAMA HAJI</v>
          </cell>
          <cell r="F72">
            <v>1</v>
          </cell>
        </row>
        <row r="73">
          <cell r="A73" t="str">
            <v>7b</v>
          </cell>
          <cell r="D73" t="str">
            <v>NIP. 195902081986021001</v>
          </cell>
        </row>
        <row r="74">
          <cell r="A74" t="str">
            <v>7c</v>
          </cell>
          <cell r="D74" t="str">
            <v>Pembina Tk. I (IV/b)</v>
          </cell>
        </row>
        <row r="76">
          <cell r="A76" t="str">
            <v>8a</v>
          </cell>
          <cell r="B76">
            <v>8</v>
          </cell>
          <cell r="C76">
            <v>7</v>
          </cell>
          <cell r="D76" t="str">
            <v>Sri Ilham Lubis</v>
          </cell>
          <cell r="E76" t="str">
            <v>PENYUSUNAN ANGGARAN PROPOSAL ASRAMA HAJI</v>
          </cell>
          <cell r="F76">
            <v>4</v>
          </cell>
        </row>
        <row r="77">
          <cell r="A77" t="str">
            <v>8b</v>
          </cell>
          <cell r="D77" t="str">
            <v>NIP. 196612251993032002</v>
          </cell>
        </row>
        <row r="78">
          <cell r="A78" t="str">
            <v>8c</v>
          </cell>
          <cell r="D78" t="str">
            <v>Pembina Tk. I (IV/b)</v>
          </cell>
        </row>
        <row r="79">
          <cell r="E79" t="str">
            <v>J U M L A H</v>
          </cell>
          <cell r="F79">
            <v>17</v>
          </cell>
        </row>
        <row r="80">
          <cell r="A80" t="str">
            <v>10a</v>
          </cell>
          <cell r="B80">
            <v>10</v>
          </cell>
          <cell r="C80">
            <v>8</v>
          </cell>
          <cell r="D80" t="str">
            <v>Amin Akkas</v>
          </cell>
          <cell r="E80" t="str">
            <v>PERUMUSAN</v>
          </cell>
          <cell r="F80">
            <v>2</v>
          </cell>
        </row>
        <row r="81">
          <cell r="A81" t="str">
            <v>10b</v>
          </cell>
          <cell r="D81" t="str">
            <v>NIP. 196112311989031010</v>
          </cell>
        </row>
        <row r="82">
          <cell r="A82" t="str">
            <v>10c</v>
          </cell>
          <cell r="D82" t="str">
            <v>Pembina Tk. I (IV/b)</v>
          </cell>
        </row>
        <row r="100">
          <cell r="A100" t="str">
            <v>1a</v>
          </cell>
          <cell r="C100">
            <v>1</v>
          </cell>
          <cell r="D100" t="str">
            <v>Ahmad Kartono</v>
          </cell>
          <cell r="E100" t="str">
            <v>SUKUK BERBASIS PROYEK KEMENTERIAN AGAMA ASRAMA HAJI</v>
          </cell>
          <cell r="F100">
            <v>1</v>
          </cell>
        </row>
        <row r="101">
          <cell r="A101" t="str">
            <v>1b</v>
          </cell>
          <cell r="D101" t="str">
            <v>NIP. 195408211979031001</v>
          </cell>
        </row>
        <row r="102">
          <cell r="A102" t="str">
            <v>1c</v>
          </cell>
          <cell r="D102" t="str">
            <v>Pembina Tk. I (IV/b)</v>
          </cell>
        </row>
        <row r="104">
          <cell r="A104" t="str">
            <v>2a</v>
          </cell>
          <cell r="C104">
            <v>2</v>
          </cell>
          <cell r="D104" t="str">
            <v>Syariful Mahya Bandar</v>
          </cell>
          <cell r="E104" t="str">
            <v>SUKUK BERBASIS PROYEK KEMENTERIAN AGAMA ASRAMA HAJI</v>
          </cell>
          <cell r="F104">
            <v>1</v>
          </cell>
        </row>
        <row r="105">
          <cell r="A105" t="str">
            <v>2b</v>
          </cell>
          <cell r="D105" t="str">
            <v>NIP. 195304041980031002</v>
          </cell>
        </row>
        <row r="106">
          <cell r="A106" t="str">
            <v>2c</v>
          </cell>
          <cell r="D106" t="str">
            <v>Pembina Utama Muda (IV/c)</v>
          </cell>
        </row>
        <row r="108">
          <cell r="A108" t="str">
            <v>3a</v>
          </cell>
          <cell r="C108">
            <v>3</v>
          </cell>
          <cell r="D108" t="str">
            <v>Elmiyati</v>
          </cell>
          <cell r="E108" t="str">
            <v>PENYUSUNAN STANDAR LAPORAN KEUANGAN ASRAMA HAJI</v>
          </cell>
          <cell r="F108">
            <v>2</v>
          </cell>
        </row>
        <row r="109">
          <cell r="A109" t="str">
            <v>3b</v>
          </cell>
          <cell r="D109" t="str">
            <v>NIP. 195807251979032001</v>
          </cell>
        </row>
        <row r="110">
          <cell r="A110" t="str">
            <v>3c</v>
          </cell>
          <cell r="D110" t="str">
            <v>Penata Tk. I (III/d)</v>
          </cell>
        </row>
        <row r="112">
          <cell r="A112" t="str">
            <v>4a</v>
          </cell>
          <cell r="C112">
            <v>4</v>
          </cell>
          <cell r="D112" t="str">
            <v>Widi</v>
          </cell>
          <cell r="E112" t="str">
            <v>SOP PENGADAAN BARANG/JASA DI KEMENTERIAN AGAMA</v>
          </cell>
          <cell r="F112">
            <v>2</v>
          </cell>
        </row>
        <row r="113">
          <cell r="A113" t="str">
            <v>4b</v>
          </cell>
          <cell r="D113" t="str">
            <v xml:space="preserve">NIP. </v>
          </cell>
        </row>
        <row r="114">
          <cell r="A114" t="str">
            <v>4c</v>
          </cell>
          <cell r="D114" t="str">
            <v>Penata  (III/c)</v>
          </cell>
        </row>
        <row r="116">
          <cell r="A116" t="str">
            <v>5a</v>
          </cell>
          <cell r="C116">
            <v>5</v>
          </cell>
          <cell r="D116" t="str">
            <v>D. Anas Rahmah</v>
          </cell>
          <cell r="E116" t="str">
            <v>PAPARAN PROPOSAL PENGEMBANGAN ASRAMA HAJI</v>
          </cell>
          <cell r="F116">
            <v>4</v>
          </cell>
        </row>
        <row r="117">
          <cell r="A117" t="str">
            <v>5b</v>
          </cell>
          <cell r="D117" t="str">
            <v xml:space="preserve">NIP. </v>
          </cell>
        </row>
        <row r="118">
          <cell r="A118" t="str">
            <v>5c</v>
          </cell>
          <cell r="D118" t="str">
            <v>-</v>
          </cell>
        </row>
        <row r="120">
          <cell r="A120" t="str">
            <v>6a</v>
          </cell>
          <cell r="C120">
            <v>6</v>
          </cell>
          <cell r="D120" t="str">
            <v>Rudi</v>
          </cell>
          <cell r="E120" t="str">
            <v>TATA CARA PENYUSUNAN RENCANA KERJA DAN ANGGARAN KEMENTERIAN/LEMBAGA</v>
          </cell>
          <cell r="F120">
            <v>3</v>
          </cell>
        </row>
        <row r="121">
          <cell r="A121" t="str">
            <v>6b</v>
          </cell>
          <cell r="D121" t="str">
            <v>NIP. 195807211985091002</v>
          </cell>
        </row>
        <row r="122">
          <cell r="A122" t="str">
            <v>6c</v>
          </cell>
          <cell r="D122" t="str">
            <v>Penata Tk. I (III/d)</v>
          </cell>
        </row>
        <row r="124">
          <cell r="A124" t="str">
            <v>7a</v>
          </cell>
          <cell r="C124">
            <v>7</v>
          </cell>
          <cell r="D124" t="str">
            <v>Rudi</v>
          </cell>
          <cell r="E124" t="str">
            <v>PENYUSUNAN ANGGARAN PROPOSAL ASRAMA HAJI</v>
          </cell>
          <cell r="F124">
            <v>0</v>
          </cell>
        </row>
        <row r="125">
          <cell r="A125" t="str">
            <v>7b</v>
          </cell>
          <cell r="D125" t="str">
            <v>NIP. 195807211985091002</v>
          </cell>
        </row>
        <row r="126">
          <cell r="A126" t="str">
            <v>7c</v>
          </cell>
          <cell r="D126" t="str">
            <v>Penata Tk. I (III/d)</v>
          </cell>
        </row>
        <row r="128">
          <cell r="A128" t="str">
            <v>8a</v>
          </cell>
          <cell r="C128">
            <v>8</v>
          </cell>
          <cell r="D128" t="str">
            <v>Rahadi</v>
          </cell>
          <cell r="E128" t="str">
            <v>PEMBAHASAN PEDOMAN PENGELOLAAN ASRAMA HAJI</v>
          </cell>
          <cell r="F128">
            <v>4</v>
          </cell>
        </row>
        <row r="129">
          <cell r="A129" t="str">
            <v>8b</v>
          </cell>
          <cell r="D129" t="str">
            <v xml:space="preserve">NIP. </v>
          </cell>
        </row>
        <row r="130">
          <cell r="A130" t="str">
            <v>8c</v>
          </cell>
          <cell r="D130" t="str">
            <v>-</v>
          </cell>
        </row>
        <row r="132">
          <cell r="A132" t="str">
            <v>9a</v>
          </cell>
          <cell r="C132">
            <v>9</v>
          </cell>
          <cell r="D132" t="str">
            <v>Arsyad Hidayat</v>
          </cell>
          <cell r="E132" t="str">
            <v>PERUMUSAN</v>
          </cell>
          <cell r="F132">
            <v>2</v>
          </cell>
        </row>
        <row r="133">
          <cell r="A133" t="str">
            <v>9b</v>
          </cell>
          <cell r="D133" t="str">
            <v>NIP. 197308102000121002</v>
          </cell>
        </row>
        <row r="134">
          <cell r="A134" t="str">
            <v>9c</v>
          </cell>
          <cell r="D134" t="str">
            <v>Penata Tk. I (III/d)</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K2016"/>
      <sheetName val="DUK2015"/>
      <sheetName val="DATA KEGIATAN"/>
      <sheetName val="mksr"/>
      <sheetName val="Jgj"/>
      <sheetName val="btm"/>
      <sheetName val="data (2)"/>
      <sheetName val="data keg"/>
      <sheetName val="NOM jadin Mksr"/>
      <sheetName val="SPTB jadin Mksr"/>
      <sheetName val="NOM jadin Jgja"/>
      <sheetName val="SPTB jadin Jgja"/>
      <sheetName val="NOM jadin Batam"/>
      <sheetName val="SPTB jadin Batam"/>
      <sheetName val="ATK"/>
      <sheetName val="FullboardBtm"/>
      <sheetName val="FullboardMksr"/>
      <sheetName val="FullboardJgja"/>
      <sheetName val="NOM NsMd Mksr"/>
      <sheetName val="SPTB NsMd Mksr"/>
      <sheetName val="NOM Pan Mksr"/>
      <sheetName val="SPTB Pan Mksr"/>
      <sheetName val="NOM NsMd Jgja"/>
      <sheetName val="SPTB NsMd Jgja"/>
      <sheetName val="NOM Pan Jgja"/>
      <sheetName val="SPTB Pan Jgja"/>
      <sheetName val="NOM NsMd Btm"/>
      <sheetName val="SPTB NsMd Btm"/>
      <sheetName val="NOM Pan Btm"/>
      <sheetName val="SPTB Pan Btm"/>
      <sheetName val="SPTB NsMd GU"/>
      <sheetName val="SPTB Pan GU"/>
      <sheetName val="bude edit"/>
      <sheetName val="Sheet1"/>
    </sheetNames>
    <sheetDataSet>
      <sheetData sheetId="0"/>
      <sheetData sheetId="1"/>
      <sheetData sheetId="2">
        <row r="11">
          <cell r="A11">
            <v>1</v>
          </cell>
        </row>
      </sheetData>
      <sheetData sheetId="3">
        <row r="7">
          <cell r="A7">
            <v>1</v>
          </cell>
          <cell r="B7" t="str">
            <v xml:space="preserve">Solihin </v>
          </cell>
          <cell r="C7" t="str">
            <v>197509242000031002</v>
          </cell>
          <cell r="D7">
            <v>3</v>
          </cell>
          <cell r="E7" t="str">
            <v>d</v>
          </cell>
          <cell r="F7" t="str">
            <v>Penata Tk I (III/d)</v>
          </cell>
          <cell r="G7" t="str">
            <v>Ketua Panitia</v>
          </cell>
          <cell r="K7">
            <v>400000</v>
          </cell>
          <cell r="L7">
            <v>20000</v>
          </cell>
          <cell r="M7">
            <v>380000</v>
          </cell>
          <cell r="N7">
            <v>0</v>
          </cell>
          <cell r="O7">
            <v>0</v>
          </cell>
          <cell r="P7">
            <v>0</v>
          </cell>
          <cell r="Q7">
            <v>0</v>
          </cell>
          <cell r="R7">
            <v>0</v>
          </cell>
          <cell r="S7">
            <v>150000</v>
          </cell>
          <cell r="T7">
            <v>150000</v>
          </cell>
          <cell r="U7">
            <v>3</v>
          </cell>
          <cell r="V7">
            <v>375000</v>
          </cell>
          <cell r="W7">
            <v>525000</v>
          </cell>
          <cell r="Z7">
            <v>150000</v>
          </cell>
          <cell r="AA7">
            <v>375000</v>
          </cell>
          <cell r="AB7">
            <v>525000</v>
          </cell>
          <cell r="AC7">
            <v>0</v>
          </cell>
        </row>
        <row r="8">
          <cell r="A8">
            <v>2</v>
          </cell>
          <cell r="B8" t="str">
            <v>Samsiah</v>
          </cell>
          <cell r="C8" t="str">
            <v>196209171992032001</v>
          </cell>
          <cell r="D8">
            <v>3</v>
          </cell>
          <cell r="E8" t="str">
            <v>d</v>
          </cell>
          <cell r="F8" t="str">
            <v>Penata Tk I (III/d)</v>
          </cell>
          <cell r="G8" t="str">
            <v>Sekretaris</v>
          </cell>
          <cell r="K8">
            <v>300000</v>
          </cell>
          <cell r="L8">
            <v>15000</v>
          </cell>
          <cell r="M8">
            <v>285000</v>
          </cell>
          <cell r="N8">
            <v>0</v>
          </cell>
          <cell r="O8">
            <v>0</v>
          </cell>
          <cell r="P8">
            <v>0</v>
          </cell>
          <cell r="Q8">
            <v>0</v>
          </cell>
          <cell r="R8">
            <v>0</v>
          </cell>
          <cell r="S8">
            <v>150000</v>
          </cell>
          <cell r="T8">
            <v>150000</v>
          </cell>
          <cell r="U8">
            <v>3</v>
          </cell>
          <cell r="V8">
            <v>375000</v>
          </cell>
          <cell r="W8">
            <v>525000</v>
          </cell>
          <cell r="Z8">
            <v>150000</v>
          </cell>
          <cell r="AA8">
            <v>375000</v>
          </cell>
          <cell r="AB8">
            <v>525000</v>
          </cell>
          <cell r="AC8">
            <v>0</v>
          </cell>
        </row>
        <row r="9">
          <cell r="A9">
            <v>3</v>
          </cell>
          <cell r="B9" t="str">
            <v>Arifah Thahira Taha</v>
          </cell>
          <cell r="C9" t="str">
            <v>198308152008011004</v>
          </cell>
          <cell r="D9">
            <v>3</v>
          </cell>
          <cell r="E9" t="str">
            <v>b</v>
          </cell>
          <cell r="F9" t="str">
            <v>Penata Muda Tk I (III/b)</v>
          </cell>
          <cell r="G9" t="str">
            <v>Anggota</v>
          </cell>
          <cell r="K9">
            <v>300000</v>
          </cell>
          <cell r="L9">
            <v>15000</v>
          </cell>
          <cell r="M9">
            <v>285000</v>
          </cell>
          <cell r="N9">
            <v>0</v>
          </cell>
          <cell r="O9">
            <v>0</v>
          </cell>
          <cell r="P9">
            <v>0</v>
          </cell>
          <cell r="Q9">
            <v>0</v>
          </cell>
          <cell r="R9">
            <v>0</v>
          </cell>
          <cell r="S9">
            <v>150000</v>
          </cell>
          <cell r="T9">
            <v>150000</v>
          </cell>
          <cell r="U9">
            <v>3</v>
          </cell>
          <cell r="V9">
            <v>375000</v>
          </cell>
          <cell r="W9">
            <v>525000</v>
          </cell>
          <cell r="Z9">
            <v>150000</v>
          </cell>
          <cell r="AA9">
            <v>375000</v>
          </cell>
          <cell r="AB9">
            <v>525000</v>
          </cell>
          <cell r="AC9">
            <v>0</v>
          </cell>
        </row>
        <row r="10">
          <cell r="A10">
            <v>4</v>
          </cell>
          <cell r="B10" t="str">
            <v>Ina Herdanya</v>
          </cell>
          <cell r="C10" t="str">
            <v>198508222011012017</v>
          </cell>
          <cell r="D10">
            <v>3</v>
          </cell>
          <cell r="E10" t="str">
            <v>b</v>
          </cell>
          <cell r="F10" t="str">
            <v>Penata Muda Tk I (III/b)</v>
          </cell>
          <cell r="G10" t="str">
            <v>Anggota</v>
          </cell>
          <cell r="H10" t="str">
            <v>Pelaksana Subdit Pendaftaran Haji</v>
          </cell>
          <cell r="J10" t="str">
            <v>Jakarta</v>
          </cell>
          <cell r="K10">
            <v>300000</v>
          </cell>
          <cell r="L10">
            <v>15000</v>
          </cell>
          <cell r="M10">
            <v>285000</v>
          </cell>
          <cell r="N10">
            <v>3315300</v>
          </cell>
          <cell r="O10">
            <v>0</v>
          </cell>
          <cell r="P10">
            <v>0</v>
          </cell>
          <cell r="Q10">
            <v>0</v>
          </cell>
          <cell r="R10">
            <v>340000</v>
          </cell>
          <cell r="S10">
            <v>290000</v>
          </cell>
          <cell r="T10">
            <v>3945300</v>
          </cell>
          <cell r="U10">
            <v>3</v>
          </cell>
          <cell r="V10">
            <v>450000</v>
          </cell>
          <cell r="W10">
            <v>4395300</v>
          </cell>
          <cell r="Z10">
            <v>4459000</v>
          </cell>
          <cell r="AA10">
            <v>450000</v>
          </cell>
          <cell r="AB10">
            <v>4909000</v>
          </cell>
          <cell r="AC10">
            <v>513700</v>
          </cell>
        </row>
        <row r="29">
          <cell r="A29">
            <v>1</v>
          </cell>
          <cell r="B29" t="str">
            <v>M. Ismail Aini</v>
          </cell>
          <cell r="C29" t="str">
            <v>197612192003121006</v>
          </cell>
          <cell r="D29">
            <v>3</v>
          </cell>
          <cell r="E29" t="str">
            <v>c</v>
          </cell>
          <cell r="F29" t="str">
            <v>Penata (III/c)</v>
          </cell>
          <cell r="G29" t="str">
            <v>Kasubbag Tata Usaha Direktorat Pelayanan Haji Dalam Negeri</v>
          </cell>
          <cell r="H29" t="str">
            <v>Jakarta</v>
          </cell>
          <cell r="I29">
            <v>4</v>
          </cell>
          <cell r="J29">
            <v>1</v>
          </cell>
          <cell r="K29">
            <v>1</v>
          </cell>
          <cell r="L29">
            <v>42425</v>
          </cell>
          <cell r="M29" t="str">
            <v>Arahan dan Pembukaan</v>
          </cell>
          <cell r="N29">
            <v>4359200</v>
          </cell>
          <cell r="R29">
            <v>99800</v>
          </cell>
          <cell r="S29">
            <v>0</v>
          </cell>
          <cell r="T29">
            <v>4459000</v>
          </cell>
          <cell r="U29">
            <v>1</v>
          </cell>
          <cell r="W29">
            <v>4459000</v>
          </cell>
          <cell r="X29" t="str">
            <v>D/29 Tahun 2016</v>
          </cell>
          <cell r="Y29">
            <v>42396</v>
          </cell>
          <cell r="Z29">
            <v>4459000</v>
          </cell>
          <cell r="AA29">
            <v>0</v>
          </cell>
          <cell r="AB29">
            <v>4459000</v>
          </cell>
          <cell r="AC29">
            <v>0</v>
          </cell>
          <cell r="AD29">
            <v>700000</v>
          </cell>
          <cell r="AE29">
            <v>35000</v>
          </cell>
          <cell r="AF29">
            <v>665000</v>
          </cell>
          <cell r="AG29">
            <v>700000</v>
          </cell>
          <cell r="AH29">
            <v>35000</v>
          </cell>
          <cell r="AI29">
            <v>665000</v>
          </cell>
        </row>
        <row r="30">
          <cell r="A30">
            <v>2</v>
          </cell>
          <cell r="B30" t="str">
            <v>Aminuddin</v>
          </cell>
          <cell r="C30" t="str">
            <v>197011172003121001</v>
          </cell>
          <cell r="D30">
            <v>3</v>
          </cell>
          <cell r="E30" t="str">
            <v>d</v>
          </cell>
          <cell r="F30" t="str">
            <v>Penata Tk I (III/d)</v>
          </cell>
          <cell r="G30" t="str">
            <v>Kasi PHU</v>
          </cell>
          <cell r="I30">
            <v>4</v>
          </cell>
          <cell r="J30">
            <v>1</v>
          </cell>
          <cell r="K30">
            <v>1</v>
          </cell>
          <cell r="L30">
            <v>42425</v>
          </cell>
          <cell r="M30" t="str">
            <v>Kebijakan Pelayanan Haji Dalam Negeri</v>
          </cell>
          <cell r="R30">
            <v>0</v>
          </cell>
          <cell r="S30">
            <v>150000</v>
          </cell>
          <cell r="T30">
            <v>150000</v>
          </cell>
          <cell r="U30">
            <v>1</v>
          </cell>
          <cell r="W30">
            <v>150000</v>
          </cell>
          <cell r="X30" t="str">
            <v>D/29 Tahun 2016</v>
          </cell>
          <cell r="Y30">
            <v>42396</v>
          </cell>
          <cell r="AC30">
            <v>-150000</v>
          </cell>
          <cell r="AD30">
            <v>700000</v>
          </cell>
          <cell r="AE30">
            <v>35000</v>
          </cell>
          <cell r="AF30">
            <v>665000</v>
          </cell>
          <cell r="AG30">
            <v>700000</v>
          </cell>
          <cell r="AH30">
            <v>105000</v>
          </cell>
          <cell r="AI30">
            <v>595000</v>
          </cell>
        </row>
        <row r="31">
          <cell r="A31">
            <v>3</v>
          </cell>
          <cell r="B31" t="str">
            <v>Ambo Acok</v>
          </cell>
          <cell r="C31" t="str">
            <v>196805171996031002</v>
          </cell>
          <cell r="D31">
            <v>4</v>
          </cell>
          <cell r="E31" t="str">
            <v>a</v>
          </cell>
          <cell r="F31" t="str">
            <v>Pembina (IV/a)</v>
          </cell>
          <cell r="G31" t="str">
            <v>Kasi Penyelenggara Haji dan Umrah Kab. Soppeng</v>
          </cell>
          <cell r="I31">
            <v>4</v>
          </cell>
          <cell r="J31">
            <v>1</v>
          </cell>
          <cell r="K31">
            <v>1</v>
          </cell>
          <cell r="L31">
            <v>42426</v>
          </cell>
          <cell r="M31" t="str">
            <v xml:space="preserve">Permasalahan Perhajian di Kantor Wilayah kementerian Agama Provinsi </v>
          </cell>
          <cell r="R31">
            <v>0</v>
          </cell>
          <cell r="S31">
            <v>150000</v>
          </cell>
          <cell r="T31">
            <v>150000</v>
          </cell>
          <cell r="U31">
            <v>1</v>
          </cell>
          <cell r="W31">
            <v>150000</v>
          </cell>
          <cell r="X31" t="str">
            <v>D/29 Tahun 2016</v>
          </cell>
          <cell r="Y31">
            <v>42396</v>
          </cell>
          <cell r="AC31">
            <v>-150000</v>
          </cell>
          <cell r="AD31">
            <v>700000</v>
          </cell>
          <cell r="AE31">
            <v>105000</v>
          </cell>
          <cell r="AF31">
            <v>595000</v>
          </cell>
          <cell r="AG31">
            <v>700000</v>
          </cell>
          <cell r="AH31">
            <v>105000</v>
          </cell>
          <cell r="AI31">
            <v>595000</v>
          </cell>
        </row>
        <row r="32">
          <cell r="A32">
            <v>4</v>
          </cell>
          <cell r="B32" t="str">
            <v>A. Baderiah</v>
          </cell>
          <cell r="C32" t="str">
            <v>196012311990032001</v>
          </cell>
          <cell r="D32">
            <v>4</v>
          </cell>
          <cell r="E32" t="str">
            <v>a</v>
          </cell>
          <cell r="F32" t="str">
            <v>Pembina (IV/a)</v>
          </cell>
          <cell r="G32" t="str">
            <v>Kasi Siskohat</v>
          </cell>
          <cell r="I32">
            <v>4</v>
          </cell>
          <cell r="J32">
            <v>1</v>
          </cell>
          <cell r="K32">
            <v>1</v>
          </cell>
          <cell r="L32">
            <v>42426</v>
          </cell>
          <cell r="M32" t="str">
            <v>Regulasi Pendaftaran dan Pembatalan Haji Reguler</v>
          </cell>
          <cell r="S32">
            <v>150000</v>
          </cell>
          <cell r="T32">
            <v>150000</v>
          </cell>
          <cell r="U32">
            <v>1</v>
          </cell>
          <cell r="W32">
            <v>150000</v>
          </cell>
          <cell r="X32" t="str">
            <v>D/29 Tahun 2016</v>
          </cell>
          <cell r="Y32">
            <v>42396</v>
          </cell>
          <cell r="Z32">
            <v>150000</v>
          </cell>
          <cell r="AA32">
            <v>0</v>
          </cell>
          <cell r="AB32">
            <v>150000</v>
          </cell>
          <cell r="AC32">
            <v>0</v>
          </cell>
          <cell r="AD32">
            <v>700000</v>
          </cell>
          <cell r="AE32">
            <v>105000</v>
          </cell>
          <cell r="AF32">
            <v>595000</v>
          </cell>
          <cell r="AG32">
            <v>700000</v>
          </cell>
          <cell r="AH32">
            <v>35000</v>
          </cell>
          <cell r="AI32">
            <v>665000</v>
          </cell>
        </row>
        <row r="33">
          <cell r="A33">
            <v>5</v>
          </cell>
          <cell r="B33" t="str">
            <v>Asa Afiif</v>
          </cell>
          <cell r="C33" t="str">
            <v>198308152008011004</v>
          </cell>
          <cell r="D33">
            <v>3</v>
          </cell>
          <cell r="E33" t="str">
            <v>b</v>
          </cell>
          <cell r="F33" t="str">
            <v>Penata Muda Tk I (III/b)</v>
          </cell>
          <cell r="G33" t="str">
            <v>Penyusun Dokumen Haji</v>
          </cell>
          <cell r="J33">
            <v>1</v>
          </cell>
          <cell r="K33">
            <v>1</v>
          </cell>
          <cell r="L33">
            <v>42426</v>
          </cell>
          <cell r="M33" t="str">
            <v>Implementasi Siskohat dalam Mendukung Sistem Pendaftaran Baru</v>
          </cell>
          <cell r="N33">
            <v>0</v>
          </cell>
          <cell r="R33">
            <v>0</v>
          </cell>
          <cell r="S33">
            <v>150000</v>
          </cell>
          <cell r="T33">
            <v>150000</v>
          </cell>
          <cell r="U33">
            <v>1</v>
          </cell>
          <cell r="W33">
            <v>150000</v>
          </cell>
          <cell r="X33" t="str">
            <v>D/29 Tahun 2016</v>
          </cell>
          <cell r="Y33">
            <v>42396</v>
          </cell>
          <cell r="Z33">
            <v>150000</v>
          </cell>
          <cell r="AA33">
            <v>0</v>
          </cell>
          <cell r="AB33">
            <v>150000</v>
          </cell>
          <cell r="AC33">
            <v>0</v>
          </cell>
          <cell r="AD33">
            <v>700000</v>
          </cell>
          <cell r="AE33">
            <v>35000</v>
          </cell>
          <cell r="AF33">
            <v>665000</v>
          </cell>
          <cell r="AG33">
            <v>700000</v>
          </cell>
          <cell r="AH33">
            <v>105000</v>
          </cell>
          <cell r="AI33">
            <v>595000</v>
          </cell>
        </row>
        <row r="34">
          <cell r="A34">
            <v>6</v>
          </cell>
          <cell r="B34" t="str">
            <v>M. Saifuddin</v>
          </cell>
          <cell r="C34" t="str">
            <v>196309181993031002</v>
          </cell>
          <cell r="D34">
            <v>3</v>
          </cell>
          <cell r="E34" t="str">
            <v>d</v>
          </cell>
          <cell r="F34" t="str">
            <v>Penata Tk I (III/d)</v>
          </cell>
          <cell r="G34" t="str">
            <v>Kasi ATP</v>
          </cell>
          <cell r="I34">
            <v>4</v>
          </cell>
          <cell r="J34">
            <v>1</v>
          </cell>
          <cell r="K34">
            <v>1</v>
          </cell>
          <cell r="L34">
            <v>42426</v>
          </cell>
          <cell r="M34" t="str">
            <v>Pengelolaan Dana BPIH</v>
          </cell>
          <cell r="R34">
            <v>0</v>
          </cell>
          <cell r="S34">
            <v>150000</v>
          </cell>
          <cell r="T34">
            <v>150000</v>
          </cell>
          <cell r="U34">
            <v>1</v>
          </cell>
          <cell r="W34">
            <v>150000</v>
          </cell>
          <cell r="X34" t="str">
            <v>D/29 Tahun 2016</v>
          </cell>
          <cell r="Y34">
            <v>42396</v>
          </cell>
          <cell r="Z34">
            <v>150000</v>
          </cell>
          <cell r="AA34">
            <v>0</v>
          </cell>
          <cell r="AB34">
            <v>150000</v>
          </cell>
          <cell r="AC34">
            <v>0</v>
          </cell>
          <cell r="AD34">
            <v>700000</v>
          </cell>
          <cell r="AE34">
            <v>35000</v>
          </cell>
          <cell r="AF34">
            <v>665000</v>
          </cell>
          <cell r="AG34">
            <v>700000</v>
          </cell>
          <cell r="AH34">
            <v>35000</v>
          </cell>
          <cell r="AI34">
            <v>665000</v>
          </cell>
        </row>
        <row r="35">
          <cell r="A35">
            <v>7</v>
          </cell>
          <cell r="B35" t="str">
            <v>Insana Malik</v>
          </cell>
          <cell r="C35" t="str">
            <v>197511152005012001</v>
          </cell>
          <cell r="D35">
            <v>3</v>
          </cell>
          <cell r="E35" t="str">
            <v>b</v>
          </cell>
          <cell r="F35" t="str">
            <v>Penata Muda Tk I (III/b)</v>
          </cell>
          <cell r="G35" t="str">
            <v>Pengembang Kurikulum Bidang PAIS</v>
          </cell>
          <cell r="J35">
            <v>1</v>
          </cell>
          <cell r="K35">
            <v>1</v>
          </cell>
          <cell r="L35">
            <v>42426</v>
          </cell>
          <cell r="M35" t="str">
            <v>Evaluasi Pendaftaran, Pelunasan, dan Pembatalan Haji Reguler</v>
          </cell>
          <cell r="R35">
            <v>0</v>
          </cell>
          <cell r="S35">
            <v>150000</v>
          </cell>
          <cell r="T35">
            <v>150000</v>
          </cell>
          <cell r="U35">
            <v>1</v>
          </cell>
          <cell r="W35">
            <v>150000</v>
          </cell>
          <cell r="X35" t="str">
            <v>D/29 Tahun 2016</v>
          </cell>
          <cell r="Y35">
            <v>42396</v>
          </cell>
          <cell r="Z35">
            <v>150000</v>
          </cell>
          <cell r="AA35">
            <v>0</v>
          </cell>
          <cell r="AB35">
            <v>150000</v>
          </cell>
          <cell r="AC35">
            <v>0</v>
          </cell>
          <cell r="AD35">
            <v>700000</v>
          </cell>
          <cell r="AE35">
            <v>35000</v>
          </cell>
          <cell r="AF35">
            <v>665000</v>
          </cell>
          <cell r="AG35">
            <v>700000</v>
          </cell>
          <cell r="AH35">
            <v>35000</v>
          </cell>
          <cell r="AI35">
            <v>665000</v>
          </cell>
        </row>
        <row r="36">
          <cell r="A36">
            <v>8</v>
          </cell>
          <cell r="B36" t="str">
            <v>Muh. Eka Mauliapri Rusli</v>
          </cell>
          <cell r="C36" t="str">
            <v>197204272002121009</v>
          </cell>
          <cell r="D36">
            <v>3</v>
          </cell>
          <cell r="E36" t="str">
            <v>c</v>
          </cell>
          <cell r="F36" t="str">
            <v>Penata (III/c)</v>
          </cell>
          <cell r="G36" t="str">
            <v>Penyusun Dokumen Haji</v>
          </cell>
          <cell r="J36">
            <v>1</v>
          </cell>
          <cell r="K36">
            <v>1</v>
          </cell>
          <cell r="L36">
            <v>42426</v>
          </cell>
          <cell r="M36" t="str">
            <v>Evaluasi Pendaftaran, Pelunasan, dan Pembatalan Haji Reguler</v>
          </cell>
          <cell r="R36">
            <v>0</v>
          </cell>
          <cell r="S36">
            <v>150000</v>
          </cell>
          <cell r="T36">
            <v>150000</v>
          </cell>
          <cell r="U36">
            <v>1</v>
          </cell>
          <cell r="W36">
            <v>150000</v>
          </cell>
          <cell r="X36" t="str">
            <v>D/29 Tahun 2016</v>
          </cell>
          <cell r="Y36">
            <v>42396</v>
          </cell>
          <cell r="AC36">
            <v>-150000</v>
          </cell>
          <cell r="AD36">
            <v>700000</v>
          </cell>
          <cell r="AE36">
            <v>35000</v>
          </cell>
          <cell r="AF36">
            <v>665000</v>
          </cell>
          <cell r="AG36">
            <v>700000</v>
          </cell>
          <cell r="AH36">
            <v>35000</v>
          </cell>
          <cell r="AI36">
            <v>665000</v>
          </cell>
        </row>
        <row r="37">
          <cell r="A37">
            <v>9</v>
          </cell>
          <cell r="B37" t="str">
            <v>A. Baderiah</v>
          </cell>
          <cell r="C37" t="str">
            <v>196012311990032001</v>
          </cell>
          <cell r="D37">
            <v>4</v>
          </cell>
          <cell r="E37" t="str">
            <v>a</v>
          </cell>
          <cell r="F37" t="str">
            <v>Pembina (IV/a)</v>
          </cell>
          <cell r="G37" t="str">
            <v>Kasi Siskohat</v>
          </cell>
          <cell r="I37">
            <v>4</v>
          </cell>
          <cell r="J37">
            <v>1</v>
          </cell>
          <cell r="K37">
            <v>1</v>
          </cell>
          <cell r="L37">
            <v>42427</v>
          </cell>
          <cell r="M37" t="str">
            <v>Konsep Kebijakan Pendaftaran Haji Khusus</v>
          </cell>
          <cell r="R37">
            <v>0</v>
          </cell>
          <cell r="S37">
            <v>0</v>
          </cell>
          <cell r="T37">
            <v>0</v>
          </cell>
          <cell r="U37">
            <v>1</v>
          </cell>
          <cell r="W37">
            <v>0</v>
          </cell>
          <cell r="X37" t="str">
            <v>D/29 Tahun 2016</v>
          </cell>
          <cell r="Y37">
            <v>42396</v>
          </cell>
          <cell r="AB37">
            <v>0</v>
          </cell>
          <cell r="AC37">
            <v>0</v>
          </cell>
          <cell r="AD37">
            <v>700000</v>
          </cell>
          <cell r="AE37">
            <v>105000</v>
          </cell>
          <cell r="AF37">
            <v>595000</v>
          </cell>
        </row>
        <row r="38">
          <cell r="A38">
            <v>10</v>
          </cell>
          <cell r="B38" t="str">
            <v>Asa Afiif</v>
          </cell>
          <cell r="C38" t="str">
            <v>198308152008011004</v>
          </cell>
          <cell r="D38">
            <v>3</v>
          </cell>
          <cell r="E38" t="str">
            <v>b</v>
          </cell>
          <cell r="F38" t="str">
            <v>Penata Muda Tk I (III/b)</v>
          </cell>
          <cell r="G38" t="str">
            <v>Penyusun Dokumen Haji</v>
          </cell>
          <cell r="J38">
            <v>1</v>
          </cell>
          <cell r="K38">
            <v>1</v>
          </cell>
          <cell r="L38">
            <v>42427</v>
          </cell>
          <cell r="M38" t="str">
            <v>Penutupan</v>
          </cell>
          <cell r="R38">
            <v>0</v>
          </cell>
          <cell r="S38">
            <v>0</v>
          </cell>
          <cell r="T38">
            <v>0</v>
          </cell>
          <cell r="U38">
            <v>1</v>
          </cell>
          <cell r="W38">
            <v>0</v>
          </cell>
          <cell r="X38" t="str">
            <v>D/29 Tahun 2016</v>
          </cell>
          <cell r="Y38">
            <v>42396</v>
          </cell>
          <cell r="AB38">
            <v>0</v>
          </cell>
          <cell r="AC38">
            <v>0</v>
          </cell>
          <cell r="AD38">
            <v>700000</v>
          </cell>
          <cell r="AE38">
            <v>35000</v>
          </cell>
          <cell r="AF38">
            <v>665000</v>
          </cell>
          <cell r="AG38">
            <v>700000</v>
          </cell>
          <cell r="AH38">
            <v>35000</v>
          </cell>
          <cell r="AI38">
            <v>665000</v>
          </cell>
        </row>
      </sheetData>
      <sheetData sheetId="4">
        <row r="7">
          <cell r="A7">
            <v>1</v>
          </cell>
          <cell r="B7" t="str">
            <v>Akhmad Darwis</v>
          </cell>
          <cell r="C7" t="str">
            <v>196207301985031001</v>
          </cell>
          <cell r="D7">
            <v>3</v>
          </cell>
          <cell r="E7" t="str">
            <v>d</v>
          </cell>
          <cell r="F7" t="str">
            <v>Penata Tk I (III/d)</v>
          </cell>
          <cell r="G7" t="str">
            <v>Ketua Panitia</v>
          </cell>
          <cell r="K7">
            <v>400000</v>
          </cell>
          <cell r="L7">
            <v>20000</v>
          </cell>
          <cell r="M7">
            <v>380000</v>
          </cell>
          <cell r="S7">
            <v>150000</v>
          </cell>
          <cell r="T7">
            <v>150000</v>
          </cell>
          <cell r="U7">
            <v>3</v>
          </cell>
          <cell r="V7">
            <v>345000</v>
          </cell>
          <cell r="W7">
            <v>495000</v>
          </cell>
          <cell r="Z7">
            <v>150000</v>
          </cell>
          <cell r="AA7">
            <v>345000</v>
          </cell>
          <cell r="AB7">
            <v>495000</v>
          </cell>
          <cell r="AC7">
            <v>0</v>
          </cell>
        </row>
        <row r="8">
          <cell r="A8">
            <v>2</v>
          </cell>
          <cell r="B8" t="str">
            <v>M. Agus Muchib Alwahdi</v>
          </cell>
          <cell r="C8" t="str">
            <v>197502091994021001</v>
          </cell>
          <cell r="D8">
            <v>3</v>
          </cell>
          <cell r="E8" t="str">
            <v>d</v>
          </cell>
          <cell r="F8" t="str">
            <v>Penata Tk I (III/d)</v>
          </cell>
          <cell r="G8" t="str">
            <v>Sekretaris</v>
          </cell>
          <cell r="K8">
            <v>300000</v>
          </cell>
          <cell r="L8">
            <v>15000</v>
          </cell>
          <cell r="M8">
            <v>285000</v>
          </cell>
          <cell r="S8">
            <v>150000</v>
          </cell>
          <cell r="T8">
            <v>150000</v>
          </cell>
          <cell r="U8">
            <v>3</v>
          </cell>
          <cell r="V8">
            <v>345000</v>
          </cell>
          <cell r="W8">
            <v>495000</v>
          </cell>
          <cell r="Z8">
            <v>150000</v>
          </cell>
          <cell r="AA8">
            <v>345000</v>
          </cell>
          <cell r="AB8">
            <v>495000</v>
          </cell>
          <cell r="AC8">
            <v>0</v>
          </cell>
        </row>
        <row r="9">
          <cell r="A9">
            <v>3</v>
          </cell>
          <cell r="B9" t="str">
            <v>Maslakhah</v>
          </cell>
          <cell r="C9" t="str">
            <v>197401212008012017</v>
          </cell>
          <cell r="D9">
            <v>3</v>
          </cell>
          <cell r="E9" t="str">
            <v>b</v>
          </cell>
          <cell r="F9" t="str">
            <v>Penata Muda Tk I (III/b)</v>
          </cell>
          <cell r="G9" t="str">
            <v>Anggota</v>
          </cell>
          <cell r="K9">
            <v>300000</v>
          </cell>
          <cell r="L9">
            <v>15000</v>
          </cell>
          <cell r="M9">
            <v>285000</v>
          </cell>
          <cell r="S9">
            <v>150000</v>
          </cell>
          <cell r="T9">
            <v>150000</v>
          </cell>
          <cell r="U9">
            <v>3</v>
          </cell>
          <cell r="V9">
            <v>345000</v>
          </cell>
          <cell r="W9">
            <v>495000</v>
          </cell>
          <cell r="Z9">
            <v>150000</v>
          </cell>
          <cell r="AA9">
            <v>345000</v>
          </cell>
          <cell r="AB9">
            <v>495000</v>
          </cell>
          <cell r="AC9">
            <v>0</v>
          </cell>
        </row>
        <row r="10">
          <cell r="A10">
            <v>4</v>
          </cell>
          <cell r="B10" t="str">
            <v>Enny Sulistyowati</v>
          </cell>
          <cell r="C10" t="str">
            <v>198001142003122003</v>
          </cell>
          <cell r="D10">
            <v>3</v>
          </cell>
          <cell r="E10" t="str">
            <v>b</v>
          </cell>
          <cell r="F10" t="str">
            <v>Penata Muda Tk I (III/b)</v>
          </cell>
          <cell r="G10" t="str">
            <v>Anggota</v>
          </cell>
          <cell r="H10" t="str">
            <v>Pelaksana Subdit Pendaftaran Haji</v>
          </cell>
          <cell r="J10" t="str">
            <v>Jakarta</v>
          </cell>
          <cell r="K10">
            <v>300000</v>
          </cell>
          <cell r="L10">
            <v>15000</v>
          </cell>
          <cell r="M10">
            <v>285000</v>
          </cell>
          <cell r="N10">
            <v>2007800</v>
          </cell>
          <cell r="R10">
            <v>340000</v>
          </cell>
          <cell r="S10">
            <v>188000</v>
          </cell>
          <cell r="T10">
            <v>2535800</v>
          </cell>
          <cell r="U10">
            <v>3</v>
          </cell>
          <cell r="V10">
            <v>420000</v>
          </cell>
          <cell r="W10">
            <v>2955800</v>
          </cell>
          <cell r="Z10">
            <v>2796000</v>
          </cell>
          <cell r="AA10">
            <v>420000</v>
          </cell>
          <cell r="AB10">
            <v>3216000</v>
          </cell>
          <cell r="AC10">
            <v>260200</v>
          </cell>
        </row>
        <row r="29">
          <cell r="A29">
            <v>1</v>
          </cell>
          <cell r="B29" t="str">
            <v>Anny Farichah</v>
          </cell>
          <cell r="C29" t="str">
            <v>195905181994032001</v>
          </cell>
          <cell r="D29">
            <v>3</v>
          </cell>
          <cell r="E29" t="str">
            <v>d</v>
          </cell>
          <cell r="F29" t="str">
            <v>Penata Tk I (III/d)</v>
          </cell>
          <cell r="G29" t="str">
            <v>Kepala Seksi Pendaftaran dan Dokumen Haji</v>
          </cell>
          <cell r="I29">
            <v>4</v>
          </cell>
          <cell r="J29">
            <v>1</v>
          </cell>
          <cell r="K29">
            <v>1</v>
          </cell>
          <cell r="L29">
            <v>42432</v>
          </cell>
          <cell r="M29" t="str">
            <v>Regulasi Pendaftaran dan Pembatalan Haji Reguler</v>
          </cell>
          <cell r="N29">
            <v>0</v>
          </cell>
          <cell r="R29">
            <v>0</v>
          </cell>
          <cell r="S29">
            <v>0</v>
          </cell>
          <cell r="T29">
            <v>0</v>
          </cell>
          <cell r="U29">
            <v>1</v>
          </cell>
          <cell r="W29">
            <v>0</v>
          </cell>
          <cell r="X29" t="str">
            <v>D/29 Tahun 2016</v>
          </cell>
          <cell r="Y29">
            <v>42396</v>
          </cell>
          <cell r="Z29">
            <v>0</v>
          </cell>
          <cell r="AA29">
            <v>0</v>
          </cell>
          <cell r="AB29">
            <v>0</v>
          </cell>
          <cell r="AC29">
            <v>0</v>
          </cell>
          <cell r="AD29">
            <v>700000</v>
          </cell>
          <cell r="AE29">
            <v>35000</v>
          </cell>
          <cell r="AF29">
            <v>665000</v>
          </cell>
          <cell r="AG29">
            <v>700000</v>
          </cell>
          <cell r="AH29">
            <v>35000</v>
          </cell>
          <cell r="AI29">
            <v>665000</v>
          </cell>
        </row>
        <row r="30">
          <cell r="A30">
            <v>2</v>
          </cell>
          <cell r="B30" t="str">
            <v>Nur Rokhman</v>
          </cell>
          <cell r="C30" t="str">
            <v>196811211995031001</v>
          </cell>
          <cell r="D30">
            <v>4</v>
          </cell>
          <cell r="E30" t="str">
            <v>a</v>
          </cell>
          <cell r="F30" t="str">
            <v>Pembina (IV/a)</v>
          </cell>
          <cell r="G30" t="str">
            <v xml:space="preserve">Kepala Seksi Sistem Informasi Haji </v>
          </cell>
          <cell r="I30">
            <v>4</v>
          </cell>
          <cell r="J30">
            <v>1</v>
          </cell>
          <cell r="K30">
            <v>1</v>
          </cell>
          <cell r="L30">
            <v>42432</v>
          </cell>
          <cell r="M30" t="str">
            <v>Arahan dan Pembukaan</v>
          </cell>
          <cell r="N30">
            <v>0</v>
          </cell>
          <cell r="R30">
            <v>0</v>
          </cell>
          <cell r="S30">
            <v>0</v>
          </cell>
          <cell r="T30">
            <v>0</v>
          </cell>
          <cell r="U30">
            <v>1</v>
          </cell>
          <cell r="W30">
            <v>0</v>
          </cell>
          <cell r="X30" t="str">
            <v>D/29 Tahun 2016</v>
          </cell>
          <cell r="Y30">
            <v>42396</v>
          </cell>
          <cell r="Z30">
            <v>0</v>
          </cell>
          <cell r="AA30">
            <v>0</v>
          </cell>
          <cell r="AB30">
            <v>0</v>
          </cell>
          <cell r="AC30">
            <v>0</v>
          </cell>
          <cell r="AD30">
            <v>700000</v>
          </cell>
          <cell r="AE30">
            <v>105000</v>
          </cell>
          <cell r="AF30">
            <v>595000</v>
          </cell>
          <cell r="AG30">
            <v>700000</v>
          </cell>
          <cell r="AH30">
            <v>105000</v>
          </cell>
          <cell r="AI30">
            <v>595000</v>
          </cell>
        </row>
        <row r="31">
          <cell r="A31">
            <v>3</v>
          </cell>
          <cell r="B31" t="str">
            <v>M. Ismail Aini</v>
          </cell>
          <cell r="C31" t="str">
            <v>197612192003121006</v>
          </cell>
          <cell r="D31">
            <v>3</v>
          </cell>
          <cell r="E31" t="str">
            <v>c</v>
          </cell>
          <cell r="F31" t="str">
            <v>Penata (III/c)</v>
          </cell>
          <cell r="G31" t="str">
            <v>Kasubbag Tata Usaha Direktorat Pelayanan Haji Dalam Negeri</v>
          </cell>
          <cell r="H31" t="str">
            <v>Jakarta</v>
          </cell>
          <cell r="I31">
            <v>4</v>
          </cell>
          <cell r="J31">
            <v>1</v>
          </cell>
          <cell r="K31">
            <v>1</v>
          </cell>
          <cell r="L31">
            <v>42432</v>
          </cell>
          <cell r="M31" t="str">
            <v>Kebijakan Pelayanan Haji Dalam Negeri</v>
          </cell>
          <cell r="N31">
            <v>2171700</v>
          </cell>
          <cell r="R31">
            <v>340000</v>
          </cell>
          <cell r="S31">
            <v>188000</v>
          </cell>
          <cell r="T31">
            <v>2699700</v>
          </cell>
          <cell r="U31">
            <v>1</v>
          </cell>
          <cell r="W31">
            <v>2699700</v>
          </cell>
          <cell r="X31" t="str">
            <v>D/29 Tahun 2016</v>
          </cell>
          <cell r="Y31">
            <v>42396</v>
          </cell>
          <cell r="Z31">
            <v>2796000</v>
          </cell>
          <cell r="AA31">
            <v>0</v>
          </cell>
          <cell r="AB31">
            <v>2796000</v>
          </cell>
          <cell r="AC31">
            <v>96300</v>
          </cell>
          <cell r="AD31">
            <v>700000</v>
          </cell>
          <cell r="AE31">
            <v>35000</v>
          </cell>
          <cell r="AF31">
            <v>665000</v>
          </cell>
          <cell r="AG31">
            <v>700000</v>
          </cell>
          <cell r="AH31">
            <v>35000</v>
          </cell>
          <cell r="AI31">
            <v>665000</v>
          </cell>
        </row>
        <row r="32">
          <cell r="A32">
            <v>4</v>
          </cell>
          <cell r="B32" t="str">
            <v>Tulus Dumadi</v>
          </cell>
          <cell r="C32" t="str">
            <v>196801241995031001</v>
          </cell>
          <cell r="D32">
            <v>4</v>
          </cell>
          <cell r="E32" t="str">
            <v>a</v>
          </cell>
          <cell r="F32" t="str">
            <v>Pembina (IV/a)</v>
          </cell>
          <cell r="G32" t="str">
            <v>Kepala Seksi Pembinaan Haji dan Umrah</v>
          </cell>
          <cell r="I32">
            <v>4</v>
          </cell>
          <cell r="J32">
            <v>1</v>
          </cell>
          <cell r="K32">
            <v>1</v>
          </cell>
          <cell r="L32">
            <v>42433</v>
          </cell>
          <cell r="M32" t="str">
            <v xml:space="preserve">Permasalahan Perhajian di Kantor Wilayah kementerian Agama Provinsi </v>
          </cell>
          <cell r="N32">
            <v>0</v>
          </cell>
          <cell r="R32">
            <v>0</v>
          </cell>
          <cell r="S32">
            <v>0</v>
          </cell>
          <cell r="T32">
            <v>0</v>
          </cell>
          <cell r="U32">
            <v>1</v>
          </cell>
          <cell r="W32">
            <v>0</v>
          </cell>
          <cell r="X32" t="str">
            <v>D/29 Tahun 2016</v>
          </cell>
          <cell r="Y32">
            <v>42396</v>
          </cell>
          <cell r="Z32">
            <v>0</v>
          </cell>
          <cell r="AA32">
            <v>0</v>
          </cell>
          <cell r="AB32">
            <v>0</v>
          </cell>
          <cell r="AC32">
            <v>0</v>
          </cell>
          <cell r="AD32">
            <v>700000</v>
          </cell>
          <cell r="AE32">
            <v>105000</v>
          </cell>
          <cell r="AF32">
            <v>595000</v>
          </cell>
          <cell r="AG32">
            <v>700000</v>
          </cell>
          <cell r="AH32">
            <v>105000</v>
          </cell>
          <cell r="AI32">
            <v>595000</v>
          </cell>
        </row>
        <row r="33">
          <cell r="A33">
            <v>5</v>
          </cell>
          <cell r="B33" t="str">
            <v>Nur Rokhman</v>
          </cell>
          <cell r="C33" t="str">
            <v>196811211995031001</v>
          </cell>
          <cell r="D33">
            <v>4</v>
          </cell>
          <cell r="E33" t="str">
            <v>a</v>
          </cell>
          <cell r="F33" t="str">
            <v>Pembina (IV/a)</v>
          </cell>
          <cell r="G33" t="str">
            <v xml:space="preserve">Kepala Seksi Sistem Informasi Haji </v>
          </cell>
          <cell r="I33">
            <v>4</v>
          </cell>
          <cell r="J33">
            <v>1</v>
          </cell>
          <cell r="K33">
            <v>1</v>
          </cell>
          <cell r="L33">
            <v>42433</v>
          </cell>
          <cell r="M33" t="str">
            <v>Implementasi Siskohat dalam Mendukung Sistem Pendaftaran Baru</v>
          </cell>
          <cell r="N33">
            <v>0</v>
          </cell>
          <cell r="R33">
            <v>0</v>
          </cell>
          <cell r="S33">
            <v>150000</v>
          </cell>
          <cell r="T33">
            <v>150000</v>
          </cell>
          <cell r="U33">
            <v>1</v>
          </cell>
          <cell r="W33">
            <v>150000</v>
          </cell>
          <cell r="X33" t="str">
            <v>D/29 Tahun 2016</v>
          </cell>
          <cell r="Y33">
            <v>42396</v>
          </cell>
          <cell r="Z33">
            <v>150000</v>
          </cell>
          <cell r="AA33">
            <v>0</v>
          </cell>
          <cell r="AB33">
            <v>150000</v>
          </cell>
          <cell r="AC33">
            <v>0</v>
          </cell>
          <cell r="AD33">
            <v>700000</v>
          </cell>
          <cell r="AE33">
            <v>105000</v>
          </cell>
          <cell r="AF33">
            <v>595000</v>
          </cell>
          <cell r="AG33">
            <v>700000</v>
          </cell>
          <cell r="AH33">
            <v>35000</v>
          </cell>
          <cell r="AI33">
            <v>665000</v>
          </cell>
        </row>
        <row r="34">
          <cell r="A34">
            <v>6</v>
          </cell>
          <cell r="B34" t="str">
            <v>Anny Farichah</v>
          </cell>
          <cell r="C34" t="str">
            <v>195905181994032001</v>
          </cell>
          <cell r="D34">
            <v>3</v>
          </cell>
          <cell r="E34" t="str">
            <v>d</v>
          </cell>
          <cell r="F34" t="str">
            <v>Penata Tk I (III/d)</v>
          </cell>
          <cell r="G34" t="str">
            <v>Kepala Seksi Pendaftaran dan Dokumen Haji</v>
          </cell>
          <cell r="I34">
            <v>4</v>
          </cell>
          <cell r="J34">
            <v>1</v>
          </cell>
          <cell r="K34">
            <v>1</v>
          </cell>
          <cell r="L34">
            <v>42433</v>
          </cell>
          <cell r="M34" t="str">
            <v>Bimbingan Teknis Siskohat Pendaftaran dan Pembatalan</v>
          </cell>
          <cell r="N34">
            <v>0</v>
          </cell>
          <cell r="R34">
            <v>0</v>
          </cell>
          <cell r="S34">
            <v>150000</v>
          </cell>
          <cell r="T34">
            <v>150000</v>
          </cell>
          <cell r="U34">
            <v>1</v>
          </cell>
          <cell r="W34">
            <v>150000</v>
          </cell>
          <cell r="X34" t="str">
            <v>D/29 Tahun 2016</v>
          </cell>
          <cell r="Y34">
            <v>42396</v>
          </cell>
          <cell r="Z34">
            <v>150000</v>
          </cell>
          <cell r="AA34">
            <v>0</v>
          </cell>
          <cell r="AB34">
            <v>150000</v>
          </cell>
          <cell r="AC34">
            <v>0</v>
          </cell>
          <cell r="AD34">
            <v>700000</v>
          </cell>
          <cell r="AE34">
            <v>35000</v>
          </cell>
          <cell r="AF34">
            <v>665000</v>
          </cell>
          <cell r="AG34">
            <v>700000</v>
          </cell>
          <cell r="AH34">
            <v>105000</v>
          </cell>
          <cell r="AI34">
            <v>595000</v>
          </cell>
        </row>
        <row r="35">
          <cell r="A35">
            <v>7</v>
          </cell>
          <cell r="B35" t="str">
            <v>Aidi Johansyah</v>
          </cell>
          <cell r="C35" t="str">
            <v>196907101995031003</v>
          </cell>
          <cell r="D35">
            <v>3</v>
          </cell>
          <cell r="E35" t="str">
            <v>d</v>
          </cell>
          <cell r="F35" t="str">
            <v>Penata Tk I (III/d)</v>
          </cell>
          <cell r="G35" t="str">
            <v>Kepala Seksi Pengelolaan Keuangan Haji</v>
          </cell>
          <cell r="I35">
            <v>4</v>
          </cell>
          <cell r="J35">
            <v>1</v>
          </cell>
          <cell r="K35">
            <v>1</v>
          </cell>
          <cell r="L35">
            <v>42433</v>
          </cell>
          <cell r="M35" t="str">
            <v>Konsep Kebijakan Pendaftaran Haji Khusus</v>
          </cell>
          <cell r="N35">
            <v>0</v>
          </cell>
          <cell r="R35">
            <v>0</v>
          </cell>
          <cell r="S35">
            <v>0</v>
          </cell>
          <cell r="T35">
            <v>0</v>
          </cell>
          <cell r="U35">
            <v>1</v>
          </cell>
          <cell r="W35">
            <v>0</v>
          </cell>
          <cell r="X35" t="str">
            <v>D/29 Tahun 2016</v>
          </cell>
          <cell r="Y35">
            <v>42396</v>
          </cell>
          <cell r="Z35">
            <v>0</v>
          </cell>
          <cell r="AA35">
            <v>0</v>
          </cell>
          <cell r="AB35">
            <v>0</v>
          </cell>
          <cell r="AC35">
            <v>0</v>
          </cell>
          <cell r="AD35">
            <v>700000</v>
          </cell>
          <cell r="AE35">
            <v>35000</v>
          </cell>
          <cell r="AF35">
            <v>665000</v>
          </cell>
          <cell r="AG35">
            <v>700000</v>
          </cell>
          <cell r="AH35">
            <v>35000</v>
          </cell>
          <cell r="AI35">
            <v>665000</v>
          </cell>
        </row>
        <row r="36">
          <cell r="B36" t="str">
            <v xml:space="preserve">Ahda Barori </v>
          </cell>
          <cell r="C36" t="str">
            <v>195807251989031001</v>
          </cell>
          <cell r="D36">
            <v>4</v>
          </cell>
          <cell r="E36" t="str">
            <v>c</v>
          </cell>
          <cell r="F36" t="str">
            <v>Pembina Utama Muda (IV/c)</v>
          </cell>
          <cell r="G36" t="str">
            <v xml:space="preserve">Direktur Pelayanan Haji Dalam Negeri </v>
          </cell>
          <cell r="I36">
            <v>2</v>
          </cell>
          <cell r="K36">
            <v>1</v>
          </cell>
          <cell r="L36">
            <v>42433</v>
          </cell>
          <cell r="M36" t="str">
            <v>Kebijakan Penyelenggaraan Ibadah Haji Tahun 2016</v>
          </cell>
          <cell r="R36">
            <v>0</v>
          </cell>
          <cell r="S36">
            <v>0</v>
          </cell>
          <cell r="T36">
            <v>0</v>
          </cell>
          <cell r="U36">
            <v>1</v>
          </cell>
          <cell r="W36">
            <v>0</v>
          </cell>
          <cell r="X36" t="str">
            <v>D/29 Tahun 2016</v>
          </cell>
          <cell r="Y36">
            <v>42396</v>
          </cell>
          <cell r="Z36">
            <v>0</v>
          </cell>
          <cell r="AA36">
            <v>0</v>
          </cell>
          <cell r="AB36">
            <v>0</v>
          </cell>
          <cell r="AC36">
            <v>0</v>
          </cell>
          <cell r="AG36">
            <v>700000</v>
          </cell>
          <cell r="AH36">
            <v>35000</v>
          </cell>
          <cell r="AI36">
            <v>665000</v>
          </cell>
        </row>
        <row r="37">
          <cell r="A37">
            <v>8</v>
          </cell>
          <cell r="B37" t="str">
            <v>Tulus Dumadi</v>
          </cell>
          <cell r="C37" t="str">
            <v>196801241995031001</v>
          </cell>
          <cell r="D37">
            <v>4</v>
          </cell>
          <cell r="E37" t="str">
            <v>a</v>
          </cell>
          <cell r="F37" t="str">
            <v>Pembina (IV/a)</v>
          </cell>
          <cell r="G37" t="str">
            <v>Kepala Seksi Pembinaan Haji dan Umrah</v>
          </cell>
          <cell r="I37">
            <v>4</v>
          </cell>
          <cell r="J37">
            <v>1</v>
          </cell>
          <cell r="K37">
            <v>1</v>
          </cell>
          <cell r="L37">
            <v>42434</v>
          </cell>
          <cell r="M37" t="str">
            <v xml:space="preserve">Bimbingan Teknis Pendaftaran dan Pembatalan </v>
          </cell>
          <cell r="N37">
            <v>0</v>
          </cell>
          <cell r="R37">
            <v>0</v>
          </cell>
          <cell r="S37">
            <v>150000</v>
          </cell>
          <cell r="T37">
            <v>150000</v>
          </cell>
          <cell r="U37">
            <v>1</v>
          </cell>
          <cell r="W37">
            <v>150000</v>
          </cell>
          <cell r="X37" t="str">
            <v>D/29 Tahun 2016</v>
          </cell>
          <cell r="Y37">
            <v>42396</v>
          </cell>
          <cell r="Z37">
            <v>150000</v>
          </cell>
          <cell r="AA37">
            <v>0</v>
          </cell>
          <cell r="AB37">
            <v>150000</v>
          </cell>
          <cell r="AC37">
            <v>0</v>
          </cell>
          <cell r="AD37">
            <v>700000</v>
          </cell>
          <cell r="AE37">
            <v>105000</v>
          </cell>
          <cell r="AF37">
            <v>595000</v>
          </cell>
          <cell r="AG37">
            <v>700000</v>
          </cell>
          <cell r="AH37">
            <v>35000</v>
          </cell>
          <cell r="AI37">
            <v>665000</v>
          </cell>
        </row>
        <row r="38">
          <cell r="A38">
            <v>9</v>
          </cell>
          <cell r="B38" t="str">
            <v>Aidi Johansyah</v>
          </cell>
          <cell r="C38" t="str">
            <v>196907101995031003</v>
          </cell>
          <cell r="D38">
            <v>3</v>
          </cell>
          <cell r="E38" t="str">
            <v>d</v>
          </cell>
          <cell r="F38" t="str">
            <v>Penata Tk I (III/d)</v>
          </cell>
          <cell r="G38" t="str">
            <v>Kepala Seksi Pengelolaan Keuangan Haji</v>
          </cell>
          <cell r="I38">
            <v>4</v>
          </cell>
          <cell r="J38">
            <v>1</v>
          </cell>
          <cell r="K38">
            <v>1</v>
          </cell>
          <cell r="L38">
            <v>42434</v>
          </cell>
          <cell r="M38" t="str">
            <v xml:space="preserve">Bimbingan Teknis Pendaftaran dan Pembatalan </v>
          </cell>
          <cell r="N38">
            <v>0</v>
          </cell>
          <cell r="R38">
            <v>0</v>
          </cell>
          <cell r="S38">
            <v>150000</v>
          </cell>
          <cell r="T38">
            <v>150000</v>
          </cell>
          <cell r="U38">
            <v>1</v>
          </cell>
          <cell r="W38">
            <v>150000</v>
          </cell>
          <cell r="X38" t="str">
            <v>D/29 Tahun 2016</v>
          </cell>
          <cell r="Y38">
            <v>42396</v>
          </cell>
          <cell r="Z38">
            <v>150000</v>
          </cell>
          <cell r="AA38">
            <v>0</v>
          </cell>
          <cell r="AB38">
            <v>150000</v>
          </cell>
          <cell r="AC38">
            <v>0</v>
          </cell>
          <cell r="AD38">
            <v>700000</v>
          </cell>
          <cell r="AE38">
            <v>35000</v>
          </cell>
          <cell r="AF38">
            <v>665000</v>
          </cell>
        </row>
        <row r="39">
          <cell r="B39" t="str">
            <v>Wahyu Utomo</v>
          </cell>
          <cell r="C39" t="str">
            <v>197303042000031003</v>
          </cell>
          <cell r="D39">
            <v>3</v>
          </cell>
          <cell r="E39" t="str">
            <v>b</v>
          </cell>
          <cell r="F39" t="str">
            <v>Penata Muda Tk I (III/b)</v>
          </cell>
          <cell r="G39" t="str">
            <v>Kasi Pendaftaran Haji Reguler</v>
          </cell>
          <cell r="I39">
            <v>4</v>
          </cell>
          <cell r="K39">
            <v>1</v>
          </cell>
          <cell r="L39">
            <v>42434</v>
          </cell>
          <cell r="M39" t="str">
            <v>Penutupan</v>
          </cell>
          <cell r="N39">
            <v>0</v>
          </cell>
          <cell r="R39">
            <v>0</v>
          </cell>
          <cell r="S39">
            <v>0</v>
          </cell>
          <cell r="T39">
            <v>0</v>
          </cell>
          <cell r="U39">
            <v>1</v>
          </cell>
          <cell r="W39">
            <v>0</v>
          </cell>
          <cell r="X39" t="str">
            <v>D/29 Tahun 2016</v>
          </cell>
          <cell r="Y39">
            <v>42396</v>
          </cell>
          <cell r="Z39">
            <v>0</v>
          </cell>
          <cell r="AA39">
            <v>0</v>
          </cell>
          <cell r="AB39">
            <v>0</v>
          </cell>
          <cell r="AC39">
            <v>0</v>
          </cell>
          <cell r="AG39">
            <v>700000</v>
          </cell>
          <cell r="AH39">
            <v>35000</v>
          </cell>
          <cell r="AI39">
            <v>665000</v>
          </cell>
        </row>
      </sheetData>
      <sheetData sheetId="5">
        <row r="7">
          <cell r="A7">
            <v>1</v>
          </cell>
          <cell r="B7" t="str">
            <v>Muhammad Qadar</v>
          </cell>
          <cell r="C7" t="str">
            <v>197207142006041002</v>
          </cell>
          <cell r="D7">
            <v>3</v>
          </cell>
          <cell r="E7" t="str">
            <v>c</v>
          </cell>
          <cell r="F7" t="str">
            <v>Penata (III/c)</v>
          </cell>
          <cell r="G7" t="str">
            <v>Ketua Panitia</v>
          </cell>
          <cell r="H7" t="str">
            <v>Penyusun Dokumen Haji pada Seksi Pendaftaran, Dokumen dan SIH Provinsi Kep. Riau</v>
          </cell>
          <cell r="J7" t="str">
            <v>Tanjung Pinang</v>
          </cell>
          <cell r="K7">
            <v>400000</v>
          </cell>
          <cell r="L7">
            <v>20000</v>
          </cell>
          <cell r="M7">
            <v>380000</v>
          </cell>
          <cell r="N7">
            <v>57000</v>
          </cell>
          <cell r="P7">
            <v>10000</v>
          </cell>
          <cell r="R7">
            <v>57000</v>
          </cell>
          <cell r="S7">
            <v>240000</v>
          </cell>
          <cell r="T7">
            <v>364000</v>
          </cell>
          <cell r="U7">
            <v>3</v>
          </cell>
          <cell r="V7">
            <v>330000</v>
          </cell>
          <cell r="W7">
            <v>694000</v>
          </cell>
          <cell r="Z7">
            <v>364000</v>
          </cell>
          <cell r="AA7">
            <v>330000</v>
          </cell>
          <cell r="AB7">
            <v>694000</v>
          </cell>
          <cell r="AC7">
            <v>0</v>
          </cell>
        </row>
        <row r="8">
          <cell r="A8">
            <v>2</v>
          </cell>
          <cell r="B8" t="str">
            <v>Nurhidayati</v>
          </cell>
          <cell r="C8" t="str">
            <v>197103262006042001</v>
          </cell>
          <cell r="D8">
            <v>3</v>
          </cell>
          <cell r="E8" t="str">
            <v>a</v>
          </cell>
          <cell r="F8" t="str">
            <v>Penata Muda (III/a)</v>
          </cell>
          <cell r="G8" t="str">
            <v>Sekretaris</v>
          </cell>
          <cell r="H8" t="str">
            <v>Penyusun Bahan Pendaftaran dan Pembatalan Haji Provinsi Kep. Riau</v>
          </cell>
          <cell r="J8" t="str">
            <v>Tanjung Pinang</v>
          </cell>
          <cell r="K8">
            <v>300000</v>
          </cell>
          <cell r="L8">
            <v>15000</v>
          </cell>
          <cell r="M8">
            <v>285000</v>
          </cell>
          <cell r="N8">
            <v>59000</v>
          </cell>
          <cell r="P8">
            <v>10000</v>
          </cell>
          <cell r="R8">
            <v>59000</v>
          </cell>
          <cell r="S8">
            <v>240000</v>
          </cell>
          <cell r="T8">
            <v>368000</v>
          </cell>
          <cell r="U8">
            <v>3</v>
          </cell>
          <cell r="V8">
            <v>330000</v>
          </cell>
          <cell r="W8">
            <v>698000</v>
          </cell>
          <cell r="Z8">
            <v>368000</v>
          </cell>
          <cell r="AA8">
            <v>330000</v>
          </cell>
          <cell r="AB8">
            <v>698000</v>
          </cell>
          <cell r="AC8">
            <v>0</v>
          </cell>
        </row>
        <row r="9">
          <cell r="A9">
            <v>3</v>
          </cell>
          <cell r="B9" t="str">
            <v>Hanafi</v>
          </cell>
          <cell r="C9" t="str">
            <v>197905252006041001</v>
          </cell>
          <cell r="D9">
            <v>3</v>
          </cell>
          <cell r="E9" t="str">
            <v>c</v>
          </cell>
          <cell r="F9" t="str">
            <v>Penata (III/c)</v>
          </cell>
          <cell r="G9" t="str">
            <v>Anggota</v>
          </cell>
          <cell r="H9" t="str">
            <v>Penyusun Perlengkapan Haji pada Seksi Akomodasi, Transportasi dan Perlengkapan Haji Provinsi Kep. Riau</v>
          </cell>
          <cell r="J9" t="str">
            <v>Tanjung Pinang</v>
          </cell>
          <cell r="K9">
            <v>300000</v>
          </cell>
          <cell r="L9">
            <v>15000</v>
          </cell>
          <cell r="M9">
            <v>285000</v>
          </cell>
          <cell r="N9">
            <v>54000</v>
          </cell>
          <cell r="R9">
            <v>54000</v>
          </cell>
          <cell r="S9">
            <v>240000</v>
          </cell>
          <cell r="T9">
            <v>348000</v>
          </cell>
          <cell r="U9">
            <v>3</v>
          </cell>
          <cell r="V9">
            <v>330000</v>
          </cell>
          <cell r="W9">
            <v>678000</v>
          </cell>
          <cell r="Z9">
            <v>348000</v>
          </cell>
          <cell r="AA9">
            <v>330000</v>
          </cell>
          <cell r="AB9">
            <v>678000</v>
          </cell>
          <cell r="AC9">
            <v>0</v>
          </cell>
        </row>
        <row r="10">
          <cell r="A10">
            <v>4</v>
          </cell>
          <cell r="B10" t="str">
            <v>Lies Wulandari Puji Lestari</v>
          </cell>
          <cell r="C10" t="str">
            <v>196208051987032003</v>
          </cell>
          <cell r="D10">
            <v>3</v>
          </cell>
          <cell r="E10" t="str">
            <v>c</v>
          </cell>
          <cell r="F10" t="str">
            <v>Penata (III/c)</v>
          </cell>
          <cell r="G10" t="str">
            <v>Anggota</v>
          </cell>
          <cell r="H10" t="str">
            <v>Pelaksana Subdit Pendaftaran Haji</v>
          </cell>
          <cell r="J10" t="str">
            <v>Jakarta</v>
          </cell>
          <cell r="K10">
            <v>300000</v>
          </cell>
          <cell r="L10">
            <v>15000</v>
          </cell>
          <cell r="M10">
            <v>285000</v>
          </cell>
          <cell r="N10">
            <v>2535300</v>
          </cell>
          <cell r="R10">
            <v>340000</v>
          </cell>
          <cell r="S10">
            <v>240000</v>
          </cell>
          <cell r="T10">
            <v>3115300</v>
          </cell>
          <cell r="U10">
            <v>3</v>
          </cell>
          <cell r="V10">
            <v>390000</v>
          </cell>
          <cell r="W10">
            <v>3505300</v>
          </cell>
          <cell r="Z10">
            <v>3468000</v>
          </cell>
          <cell r="AA10">
            <v>420000</v>
          </cell>
          <cell r="AB10">
            <v>3888000</v>
          </cell>
          <cell r="AC10">
            <v>382700</v>
          </cell>
        </row>
        <row r="29">
          <cell r="A29">
            <v>1</v>
          </cell>
          <cell r="B29" t="str">
            <v>Monalisa</v>
          </cell>
          <cell r="C29" t="str">
            <v>-</v>
          </cell>
          <cell r="D29">
            <v>3</v>
          </cell>
          <cell r="G29" t="str">
            <v>-</v>
          </cell>
          <cell r="H29" t="str">
            <v>Jakarta</v>
          </cell>
          <cell r="J29">
            <v>1</v>
          </cell>
          <cell r="K29">
            <v>1</v>
          </cell>
          <cell r="L29">
            <v>42439</v>
          </cell>
          <cell r="M29" t="str">
            <v>Regulasi Pendaftaran dan Pembatalan Haji Reguler</v>
          </cell>
          <cell r="N29">
            <v>2648600</v>
          </cell>
          <cell r="R29">
            <v>340000</v>
          </cell>
          <cell r="S29">
            <v>240000</v>
          </cell>
          <cell r="T29">
            <v>3228600</v>
          </cell>
          <cell r="U29">
            <v>1</v>
          </cell>
          <cell r="W29">
            <v>3228600</v>
          </cell>
          <cell r="X29" t="str">
            <v>D/29 Tahun 2016</v>
          </cell>
          <cell r="Y29">
            <v>42396</v>
          </cell>
          <cell r="Z29">
            <v>3468000</v>
          </cell>
          <cell r="AA29">
            <v>0</v>
          </cell>
          <cell r="AB29">
            <v>3468000</v>
          </cell>
          <cell r="AC29">
            <v>239400</v>
          </cell>
          <cell r="AD29">
            <v>700000</v>
          </cell>
          <cell r="AE29">
            <v>35000</v>
          </cell>
          <cell r="AF29">
            <v>665000</v>
          </cell>
          <cell r="AG29">
            <v>700000</v>
          </cell>
          <cell r="AH29">
            <v>35000</v>
          </cell>
          <cell r="AI29">
            <v>665000</v>
          </cell>
        </row>
        <row r="30">
          <cell r="A30">
            <v>2</v>
          </cell>
          <cell r="B30" t="str">
            <v>Marwin</v>
          </cell>
          <cell r="C30" t="str">
            <v>195806101990031002</v>
          </cell>
          <cell r="D30">
            <v>4</v>
          </cell>
          <cell r="E30" t="str">
            <v>b</v>
          </cell>
          <cell r="F30" t="str">
            <v>Pembina Tk. I (IV/b)</v>
          </cell>
          <cell r="G30" t="str">
            <v>Kepala Kantor Wilayah Provinsi Kepulauan Riau</v>
          </cell>
          <cell r="I30">
            <v>2</v>
          </cell>
          <cell r="J30">
            <v>1</v>
          </cell>
          <cell r="K30">
            <v>1</v>
          </cell>
          <cell r="L30">
            <v>42439</v>
          </cell>
          <cell r="M30" t="str">
            <v>Arahan dan Pembukaan</v>
          </cell>
          <cell r="N30">
            <v>0</v>
          </cell>
          <cell r="R30">
            <v>0</v>
          </cell>
          <cell r="S30">
            <v>150000</v>
          </cell>
          <cell r="T30">
            <v>150000</v>
          </cell>
          <cell r="U30">
            <v>1</v>
          </cell>
          <cell r="W30">
            <v>150000</v>
          </cell>
          <cell r="X30" t="str">
            <v>D/29 Tahun 2016</v>
          </cell>
          <cell r="Y30">
            <v>42396</v>
          </cell>
          <cell r="Z30">
            <v>150000</v>
          </cell>
          <cell r="AA30">
            <v>0</v>
          </cell>
          <cell r="AB30">
            <v>150000</v>
          </cell>
          <cell r="AC30">
            <v>0</v>
          </cell>
          <cell r="AD30">
            <v>700000</v>
          </cell>
          <cell r="AE30">
            <v>105000</v>
          </cell>
          <cell r="AF30">
            <v>595000</v>
          </cell>
          <cell r="AG30">
            <v>700000</v>
          </cell>
          <cell r="AH30">
            <v>105000</v>
          </cell>
          <cell r="AI30">
            <v>595000</v>
          </cell>
        </row>
        <row r="31">
          <cell r="A31">
            <v>3</v>
          </cell>
          <cell r="B31" t="str">
            <v>M. Ismail Aini</v>
          </cell>
          <cell r="C31" t="str">
            <v>197612192003121006</v>
          </cell>
          <cell r="D31">
            <v>3</v>
          </cell>
          <cell r="E31" t="str">
            <v>c</v>
          </cell>
          <cell r="F31" t="str">
            <v>Penata (III/c)</v>
          </cell>
          <cell r="G31" t="str">
            <v>Kasubbag Tata Usaha Direktorat Pelayanan Haji Dalam Negeri</v>
          </cell>
          <cell r="H31" t="str">
            <v>Jakarta</v>
          </cell>
          <cell r="I31">
            <v>4</v>
          </cell>
          <cell r="J31">
            <v>1</v>
          </cell>
          <cell r="K31">
            <v>1</v>
          </cell>
          <cell r="L31">
            <v>42439</v>
          </cell>
          <cell r="M31" t="str">
            <v>Kebijakan Pelayanan Haji Dalam Negeri</v>
          </cell>
          <cell r="N31">
            <v>2690400</v>
          </cell>
          <cell r="R31">
            <v>340000</v>
          </cell>
          <cell r="S31">
            <v>240000</v>
          </cell>
          <cell r="T31">
            <v>3270400</v>
          </cell>
          <cell r="U31">
            <v>1</v>
          </cell>
          <cell r="W31">
            <v>3270400</v>
          </cell>
          <cell r="X31" t="str">
            <v>D/29 Tahun 2016</v>
          </cell>
          <cell r="Y31">
            <v>42396</v>
          </cell>
          <cell r="Z31">
            <v>3468000</v>
          </cell>
          <cell r="AA31">
            <v>0</v>
          </cell>
          <cell r="AB31">
            <v>3468000</v>
          </cell>
          <cell r="AC31">
            <v>197600</v>
          </cell>
          <cell r="AD31">
            <v>700000</v>
          </cell>
          <cell r="AE31">
            <v>35000</v>
          </cell>
          <cell r="AF31">
            <v>665000</v>
          </cell>
          <cell r="AG31">
            <v>700000</v>
          </cell>
          <cell r="AH31">
            <v>35000</v>
          </cell>
          <cell r="AI31">
            <v>665000</v>
          </cell>
        </row>
        <row r="32">
          <cell r="A32">
            <v>4</v>
          </cell>
          <cell r="B32" t="str">
            <v>Sandi Agus Purnomo</v>
          </cell>
          <cell r="C32" t="str">
            <v>198008312009011009</v>
          </cell>
          <cell r="D32">
            <v>3</v>
          </cell>
          <cell r="E32" t="str">
            <v>b</v>
          </cell>
          <cell r="F32" t="str">
            <v>Penata Muda Tk I (III/b)</v>
          </cell>
          <cell r="G32" t="str">
            <v>Penyusun Bahan Materi Bimbingan pada Seksi Pembinaan Haji dan Umrah</v>
          </cell>
          <cell r="H32" t="str">
            <v>Tanjung Pinang</v>
          </cell>
          <cell r="J32">
            <v>1</v>
          </cell>
          <cell r="K32">
            <v>1</v>
          </cell>
          <cell r="L32">
            <v>42440</v>
          </cell>
          <cell r="M32" t="str">
            <v>Kebijakan Penyelenggaraan Ibadah Haji Tahun 2016</v>
          </cell>
          <cell r="N32">
            <v>57000</v>
          </cell>
          <cell r="R32">
            <v>57000</v>
          </cell>
          <cell r="S32">
            <v>240000</v>
          </cell>
          <cell r="T32">
            <v>354000</v>
          </cell>
          <cell r="U32">
            <v>1</v>
          </cell>
          <cell r="W32">
            <v>354000</v>
          </cell>
          <cell r="X32" t="str">
            <v>D/29 Tahun 2016</v>
          </cell>
          <cell r="Y32">
            <v>42396</v>
          </cell>
          <cell r="Z32">
            <v>354000</v>
          </cell>
          <cell r="AA32">
            <v>0</v>
          </cell>
          <cell r="AB32">
            <v>354000</v>
          </cell>
          <cell r="AC32">
            <v>0</v>
          </cell>
          <cell r="AD32">
            <v>700000</v>
          </cell>
          <cell r="AE32">
            <v>35000</v>
          </cell>
          <cell r="AF32">
            <v>665000</v>
          </cell>
          <cell r="AG32">
            <v>700000</v>
          </cell>
          <cell r="AH32">
            <v>105000</v>
          </cell>
          <cell r="AI32">
            <v>595000</v>
          </cell>
        </row>
        <row r="33">
          <cell r="A33">
            <v>5</v>
          </cell>
          <cell r="B33" t="str">
            <v>Muhammad Widarto</v>
          </cell>
          <cell r="C33" t="str">
            <v>198001302006041002</v>
          </cell>
          <cell r="D33">
            <v>3</v>
          </cell>
          <cell r="E33" t="str">
            <v>c</v>
          </cell>
          <cell r="F33" t="str">
            <v>Penata (III/c)</v>
          </cell>
          <cell r="G33" t="str">
            <v>Kepala Seksi Pengelolaan Keuangan Haji</v>
          </cell>
          <cell r="H33" t="str">
            <v>Tanjung Pinang</v>
          </cell>
          <cell r="I33">
            <v>4</v>
          </cell>
          <cell r="J33">
            <v>1</v>
          </cell>
          <cell r="K33">
            <v>1</v>
          </cell>
          <cell r="L33">
            <v>42440</v>
          </cell>
          <cell r="M33" t="str">
            <v>Pengelolaan Dana Haji</v>
          </cell>
          <cell r="N33">
            <v>59000</v>
          </cell>
          <cell r="P33">
            <v>5000</v>
          </cell>
          <cell r="R33">
            <v>59000</v>
          </cell>
          <cell r="S33">
            <v>240000</v>
          </cell>
          <cell r="T33">
            <v>363000</v>
          </cell>
          <cell r="U33">
            <v>1</v>
          </cell>
          <cell r="W33">
            <v>363000</v>
          </cell>
          <cell r="X33" t="str">
            <v>D/29 Tahun 2016</v>
          </cell>
          <cell r="Y33">
            <v>42396</v>
          </cell>
          <cell r="Z33">
            <v>363000</v>
          </cell>
          <cell r="AA33">
            <v>0</v>
          </cell>
          <cell r="AB33">
            <v>363000</v>
          </cell>
          <cell r="AC33">
            <v>0</v>
          </cell>
          <cell r="AD33">
            <v>700000</v>
          </cell>
          <cell r="AE33">
            <v>35000</v>
          </cell>
          <cell r="AF33">
            <v>665000</v>
          </cell>
          <cell r="AG33">
            <v>700000</v>
          </cell>
          <cell r="AH33">
            <v>35000</v>
          </cell>
          <cell r="AI33">
            <v>665000</v>
          </cell>
        </row>
        <row r="34">
          <cell r="A34">
            <v>6</v>
          </cell>
          <cell r="B34" t="str">
            <v>Syahbudi</v>
          </cell>
          <cell r="C34" t="str">
            <v>197207082001121001</v>
          </cell>
          <cell r="D34">
            <v>3</v>
          </cell>
          <cell r="E34" t="str">
            <v>d</v>
          </cell>
          <cell r="F34" t="str">
            <v>Penata Tk I (III/d)</v>
          </cell>
          <cell r="G34" t="str">
            <v>Kepala Seksi Akomodasi, Transportasi dan Perbekalan Haji</v>
          </cell>
          <cell r="H34" t="str">
            <v>Tanjung Pinang</v>
          </cell>
          <cell r="I34">
            <v>4</v>
          </cell>
          <cell r="J34">
            <v>1</v>
          </cell>
          <cell r="K34">
            <v>1</v>
          </cell>
          <cell r="L34">
            <v>42440</v>
          </cell>
          <cell r="M34" t="str">
            <v>Bimbingan Teknis Siskohat Pendaftaran dan Pembatalan</v>
          </cell>
          <cell r="N34">
            <v>54000</v>
          </cell>
          <cell r="R34">
            <v>54000</v>
          </cell>
          <cell r="S34">
            <v>240000</v>
          </cell>
          <cell r="T34">
            <v>348000</v>
          </cell>
          <cell r="U34">
            <v>1</v>
          </cell>
          <cell r="W34">
            <v>348000</v>
          </cell>
          <cell r="X34" t="str">
            <v>D/29 Tahun 2016</v>
          </cell>
          <cell r="Y34">
            <v>42396</v>
          </cell>
          <cell r="Z34">
            <v>348000</v>
          </cell>
          <cell r="AA34">
            <v>0</v>
          </cell>
          <cell r="AB34">
            <v>348000</v>
          </cell>
          <cell r="AC34">
            <v>0</v>
          </cell>
          <cell r="AD34">
            <v>700000</v>
          </cell>
          <cell r="AE34">
            <v>35000</v>
          </cell>
          <cell r="AF34">
            <v>665000</v>
          </cell>
          <cell r="AG34">
            <v>700000</v>
          </cell>
          <cell r="AH34">
            <v>105000</v>
          </cell>
          <cell r="AI34">
            <v>595000</v>
          </cell>
        </row>
        <row r="35">
          <cell r="A35">
            <v>7</v>
          </cell>
          <cell r="B35" t="str">
            <v>Titik Hindon</v>
          </cell>
          <cell r="C35" t="str">
            <v>197908072006042003</v>
          </cell>
          <cell r="D35">
            <v>3</v>
          </cell>
          <cell r="E35" t="str">
            <v>c</v>
          </cell>
          <cell r="F35" t="str">
            <v>Penata (III/c)</v>
          </cell>
          <cell r="G35" t="str">
            <v>Bendahara Pengeluaran pada Seksi Pengelolaan Keuangan Haji</v>
          </cell>
          <cell r="H35" t="str">
            <v>Tanjung Pinang</v>
          </cell>
          <cell r="J35">
            <v>1</v>
          </cell>
          <cell r="K35">
            <v>1</v>
          </cell>
          <cell r="L35">
            <v>42440</v>
          </cell>
          <cell r="M35" t="str">
            <v>Konsep Kebijakan Pendaftaran Haji Khusus</v>
          </cell>
          <cell r="N35">
            <v>59000</v>
          </cell>
          <cell r="P35">
            <v>5000</v>
          </cell>
          <cell r="R35">
            <v>59000</v>
          </cell>
          <cell r="S35">
            <v>240000</v>
          </cell>
          <cell r="T35">
            <v>363000</v>
          </cell>
          <cell r="U35">
            <v>1</v>
          </cell>
          <cell r="W35">
            <v>363000</v>
          </cell>
          <cell r="X35" t="str">
            <v>D/29 Tahun 2016</v>
          </cell>
          <cell r="Y35">
            <v>42396</v>
          </cell>
          <cell r="Z35">
            <v>363000</v>
          </cell>
          <cell r="AA35">
            <v>0</v>
          </cell>
          <cell r="AB35">
            <v>363000</v>
          </cell>
          <cell r="AC35">
            <v>0</v>
          </cell>
          <cell r="AD35">
            <v>700000</v>
          </cell>
          <cell r="AE35">
            <v>35000</v>
          </cell>
          <cell r="AF35">
            <v>665000</v>
          </cell>
          <cell r="AG35">
            <v>700000</v>
          </cell>
          <cell r="AH35">
            <v>35000</v>
          </cell>
          <cell r="AI35">
            <v>665000</v>
          </cell>
        </row>
        <row r="36">
          <cell r="A36">
            <v>8</v>
          </cell>
          <cell r="B36" t="str">
            <v>Ridwan Syam</v>
          </cell>
          <cell r="C36" t="str">
            <v>196610022006041001</v>
          </cell>
          <cell r="D36">
            <v>2</v>
          </cell>
          <cell r="E36" t="str">
            <v>c</v>
          </cell>
          <cell r="F36" t="str">
            <v>Pengatur (II/c)</v>
          </cell>
          <cell r="G36" t="str">
            <v>Staff PHU Kota Batam</v>
          </cell>
          <cell r="J36">
            <v>1</v>
          </cell>
          <cell r="K36">
            <v>1</v>
          </cell>
          <cell r="L36">
            <v>42440</v>
          </cell>
          <cell r="M36" t="str">
            <v>Kebijakan Pemvisaan dan Paspor Haji</v>
          </cell>
          <cell r="R36">
            <v>0</v>
          </cell>
          <cell r="S36">
            <v>150000</v>
          </cell>
          <cell r="T36">
            <v>150000</v>
          </cell>
          <cell r="U36">
            <v>1</v>
          </cell>
          <cell r="W36">
            <v>150000</v>
          </cell>
          <cell r="X36" t="str">
            <v>D/29 Tahun 2016</v>
          </cell>
          <cell r="Y36">
            <v>42396</v>
          </cell>
          <cell r="Z36">
            <v>348000</v>
          </cell>
          <cell r="AA36">
            <v>0</v>
          </cell>
          <cell r="AB36">
            <v>348000</v>
          </cell>
          <cell r="AC36">
            <v>198000</v>
          </cell>
          <cell r="AD36">
            <v>700000</v>
          </cell>
          <cell r="AE36">
            <v>0</v>
          </cell>
          <cell r="AF36">
            <v>700000</v>
          </cell>
          <cell r="AG36">
            <v>700000</v>
          </cell>
          <cell r="AH36">
            <v>35000</v>
          </cell>
          <cell r="AI36">
            <v>665000</v>
          </cell>
        </row>
        <row r="37">
          <cell r="A37">
            <v>9</v>
          </cell>
          <cell r="B37" t="str">
            <v>Romadhi</v>
          </cell>
          <cell r="C37" t="str">
            <v>198805032011011005</v>
          </cell>
          <cell r="D37">
            <v>3</v>
          </cell>
          <cell r="E37" t="str">
            <v>b</v>
          </cell>
          <cell r="F37" t="str">
            <v>Penata Muda Tk I (III/b)</v>
          </cell>
          <cell r="G37" t="str">
            <v>Penyusun Bahan Kerumahtanggaan pada Seksi Pengelolaan Keuangan Haji</v>
          </cell>
          <cell r="H37" t="str">
            <v>Tanjung Pinang</v>
          </cell>
          <cell r="J37">
            <v>1</v>
          </cell>
          <cell r="K37">
            <v>1</v>
          </cell>
          <cell r="L37">
            <v>42440</v>
          </cell>
          <cell r="M37" t="str">
            <v xml:space="preserve">Bimbingan Teknis Pendaftaran dan Pembatalan </v>
          </cell>
          <cell r="N37">
            <v>59000</v>
          </cell>
          <cell r="P37">
            <v>5000</v>
          </cell>
          <cell r="R37">
            <v>59000</v>
          </cell>
          <cell r="S37">
            <v>240000</v>
          </cell>
          <cell r="T37">
            <v>363000</v>
          </cell>
          <cell r="U37">
            <v>1</v>
          </cell>
          <cell r="W37">
            <v>363000</v>
          </cell>
          <cell r="X37" t="str">
            <v>D/29 Tahun 2016</v>
          </cell>
          <cell r="Y37">
            <v>42396</v>
          </cell>
          <cell r="Z37">
            <v>363000</v>
          </cell>
          <cell r="AA37">
            <v>0</v>
          </cell>
          <cell r="AB37">
            <v>363000</v>
          </cell>
          <cell r="AC37">
            <v>0</v>
          </cell>
          <cell r="AD37">
            <v>700000</v>
          </cell>
          <cell r="AE37">
            <v>35000</v>
          </cell>
          <cell r="AF37">
            <v>665000</v>
          </cell>
          <cell r="AG37">
            <v>700000</v>
          </cell>
          <cell r="AH37">
            <v>35000</v>
          </cell>
          <cell r="AI37">
            <v>665000</v>
          </cell>
        </row>
        <row r="38">
          <cell r="A38">
            <v>10</v>
          </cell>
          <cell r="B38" t="str">
            <v>Sandi Agus Purnomo</v>
          </cell>
          <cell r="C38" t="str">
            <v>198008312009011009</v>
          </cell>
          <cell r="D38">
            <v>3</v>
          </cell>
          <cell r="E38" t="str">
            <v>b</v>
          </cell>
          <cell r="F38" t="str">
            <v>Penata Muda Tk I (III/b)</v>
          </cell>
          <cell r="G38" t="str">
            <v>Penyusun Bahan Materi Bimbingan pada Seksi Pembinaan Haji dan Umrah</v>
          </cell>
          <cell r="J38">
            <v>1</v>
          </cell>
          <cell r="K38">
            <v>1</v>
          </cell>
          <cell r="L38">
            <v>42441</v>
          </cell>
          <cell r="M38" t="str">
            <v xml:space="preserve">Bimbingan Teknis Pendaftaran dan Pembatalan </v>
          </cell>
          <cell r="N38">
            <v>0</v>
          </cell>
          <cell r="R38">
            <v>0</v>
          </cell>
          <cell r="S38">
            <v>0</v>
          </cell>
          <cell r="T38">
            <v>0</v>
          </cell>
          <cell r="U38">
            <v>1</v>
          </cell>
          <cell r="W38">
            <v>0</v>
          </cell>
          <cell r="X38" t="str">
            <v>D/29 Tahun 2016</v>
          </cell>
          <cell r="Y38">
            <v>42396</v>
          </cell>
          <cell r="Z38">
            <v>0</v>
          </cell>
          <cell r="AA38">
            <v>0</v>
          </cell>
          <cell r="AB38">
            <v>0</v>
          </cell>
          <cell r="AC38">
            <v>0</v>
          </cell>
          <cell r="AD38">
            <v>700000</v>
          </cell>
          <cell r="AE38">
            <v>35000</v>
          </cell>
          <cell r="AF38">
            <v>665000</v>
          </cell>
        </row>
        <row r="39">
          <cell r="A39">
            <v>11</v>
          </cell>
          <cell r="B39" t="str">
            <v>Wahyu Utomo</v>
          </cell>
          <cell r="C39" t="str">
            <v>197303042000031003</v>
          </cell>
          <cell r="D39">
            <v>3</v>
          </cell>
          <cell r="E39" t="str">
            <v>b</v>
          </cell>
          <cell r="F39" t="str">
            <v>Penata Muda Tk I (III/b)</v>
          </cell>
          <cell r="G39" t="str">
            <v>Kasi Pendaftaran Haji Reguler</v>
          </cell>
          <cell r="I39">
            <v>4</v>
          </cell>
          <cell r="K39">
            <v>1</v>
          </cell>
          <cell r="L39">
            <v>42441</v>
          </cell>
          <cell r="M39" t="str">
            <v>Pembulatan dan Penutupan</v>
          </cell>
          <cell r="N39">
            <v>0</v>
          </cell>
          <cell r="R39">
            <v>0</v>
          </cell>
          <cell r="S39">
            <v>0</v>
          </cell>
          <cell r="T39">
            <v>0</v>
          </cell>
          <cell r="U39">
            <v>1</v>
          </cell>
          <cell r="W39">
            <v>0</v>
          </cell>
          <cell r="X39" t="str">
            <v>D/29 Tahun 2016</v>
          </cell>
          <cell r="Y39">
            <v>42396</v>
          </cell>
          <cell r="Z39">
            <v>0</v>
          </cell>
          <cell r="AA39">
            <v>0</v>
          </cell>
          <cell r="AB39">
            <v>0</v>
          </cell>
          <cell r="AC39">
            <v>0</v>
          </cell>
          <cell r="AG39">
            <v>700000</v>
          </cell>
          <cell r="AH39">
            <v>35000</v>
          </cell>
          <cell r="AI39">
            <v>665000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INPUT"/>
      <sheetName val="Saldo"/>
      <sheetName val="Penerimaan"/>
      <sheetName val="Pengeluaran"/>
      <sheetName val="1"/>
      <sheetName val="2"/>
      <sheetName val="3"/>
      <sheetName val="4"/>
      <sheetName val="Januari"/>
      <sheetName val="Februari"/>
      <sheetName val="Maret"/>
      <sheetName val="April"/>
      <sheetName val="tunai"/>
      <sheetName val="BKU"/>
      <sheetName val="BUbes"/>
      <sheetName val="5"/>
      <sheetName val="6"/>
      <sheetName val="7"/>
      <sheetName val="8"/>
      <sheetName val="9"/>
      <sheetName val="10"/>
      <sheetName val="11"/>
      <sheetName val="12"/>
      <sheetName val="Des"/>
      <sheetName val="Sept"/>
      <sheetName val="Okt"/>
      <sheetName val="Agustus"/>
      <sheetName val="Juli"/>
      <sheetName val="Juni"/>
      <sheetName val="Nop"/>
      <sheetName val="Mei"/>
    </sheetNames>
    <sheetDataSet>
      <sheetData sheetId="0"/>
      <sheetData sheetId="1">
        <row r="4">
          <cell r="A4">
            <v>1</v>
          </cell>
        </row>
      </sheetData>
      <sheetData sheetId="2" refreshError="1"/>
      <sheetData sheetId="3">
        <row r="2">
          <cell r="S2">
            <v>22</v>
          </cell>
        </row>
      </sheetData>
      <sheetData sheetId="4">
        <row r="2">
          <cell r="S2">
            <v>22</v>
          </cell>
        </row>
      </sheetData>
      <sheetData sheetId="5"/>
      <sheetData sheetId="6"/>
      <sheetData sheetId="7"/>
      <sheetData sheetId="8" refreshError="1"/>
      <sheetData sheetId="9"/>
      <sheetData sheetId="10"/>
      <sheetData sheetId="11">
        <row r="11">
          <cell r="H11" t="str">
            <v>I</v>
          </cell>
        </row>
      </sheetData>
      <sheetData sheetId="12" refreshError="1"/>
      <sheetData sheetId="13"/>
      <sheetData sheetId="14">
        <row r="11">
          <cell r="H11" t="str">
            <v>I</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Sostek2"/>
      <sheetName val="Realisasi"/>
      <sheetName val="Sheet2"/>
      <sheetName val="5a (2)"/>
      <sheetName val="KETERANGAN SHEET"/>
      <sheetName val="DUK2016"/>
      <sheetName val="DUK2015"/>
      <sheetName val="a"/>
      <sheetName val="d"/>
      <sheetName val="e"/>
      <sheetName val="1a"/>
      <sheetName val="1b"/>
      <sheetName val="1d"/>
      <sheetName val="1e"/>
      <sheetName val="2a"/>
      <sheetName val="2b"/>
      <sheetName val="2c"/>
      <sheetName val="2d"/>
      <sheetName val="2e"/>
      <sheetName val="3a"/>
      <sheetName val="3b"/>
      <sheetName val="4a"/>
      <sheetName val="4c"/>
      <sheetName val="4b"/>
      <sheetName val="4d"/>
      <sheetName val="6a"/>
      <sheetName val="KR"/>
      <sheetName val="6b"/>
      <sheetName val="5a"/>
      <sheetName val="Sheet1"/>
    </sheetNames>
    <sheetDataSet>
      <sheetData sheetId="0">
        <row r="7">
          <cell r="A7">
            <v>1</v>
          </cell>
        </row>
        <row r="51">
          <cell r="A51">
            <v>1</v>
          </cell>
          <cell r="B51" t="str">
            <v>Usman, S.Ag</v>
          </cell>
          <cell r="C51" t="str">
            <v>196904082007011040</v>
          </cell>
          <cell r="D51">
            <v>3</v>
          </cell>
          <cell r="E51" t="str">
            <v>b</v>
          </cell>
          <cell r="F51" t="str">
            <v>Penata Muda Tk I (III/b)</v>
          </cell>
          <cell r="G51" t="str">
            <v>Pelaksana Seksi Bimas Islam Kankemenag Tangerang Selatan</v>
          </cell>
          <cell r="H51">
            <v>500000</v>
          </cell>
          <cell r="I51">
            <v>4</v>
          </cell>
          <cell r="J51">
            <v>1</v>
          </cell>
          <cell r="K51">
            <v>1</v>
          </cell>
          <cell r="L51">
            <v>42719</v>
          </cell>
          <cell r="M51">
            <v>0</v>
          </cell>
          <cell r="N51">
            <v>0</v>
          </cell>
          <cell r="O51">
            <v>0</v>
          </cell>
          <cell r="P51">
            <v>0</v>
          </cell>
          <cell r="Q51">
            <v>0</v>
          </cell>
          <cell r="R51">
            <v>0</v>
          </cell>
          <cell r="S51">
            <v>150000</v>
          </cell>
          <cell r="T51">
            <v>150000</v>
          </cell>
          <cell r="U51">
            <v>1</v>
          </cell>
          <cell r="V51">
            <v>0</v>
          </cell>
          <cell r="W51">
            <v>150000</v>
          </cell>
          <cell r="X51" t="str">
            <v>D/ 325Tahun 2016</v>
          </cell>
          <cell r="Y51">
            <v>42675</v>
          </cell>
          <cell r="Z51">
            <v>150000</v>
          </cell>
          <cell r="AA51">
            <v>0</v>
          </cell>
          <cell r="AB51">
            <v>150000</v>
          </cell>
          <cell r="AC51">
            <v>0</v>
          </cell>
          <cell r="AD51">
            <v>500000</v>
          </cell>
          <cell r="AE51">
            <v>25000</v>
          </cell>
          <cell r="AF51">
            <v>475000</v>
          </cell>
          <cell r="AG51">
            <v>0</v>
          </cell>
          <cell r="AH51">
            <v>0</v>
          </cell>
          <cell r="AI51">
            <v>0</v>
          </cell>
          <cell r="AK51">
            <v>0</v>
          </cell>
          <cell r="AL51">
            <v>0</v>
          </cell>
        </row>
        <row r="52">
          <cell r="A52">
            <v>2</v>
          </cell>
          <cell r="B52" t="str">
            <v>Yudhi Iman Perkasa</v>
          </cell>
          <cell r="C52" t="str">
            <v>197802122009011009</v>
          </cell>
          <cell r="D52">
            <v>3</v>
          </cell>
          <cell r="E52" t="str">
            <v>b</v>
          </cell>
          <cell r="F52" t="str">
            <v>Penata Muda Tk I (III/b)</v>
          </cell>
          <cell r="G52" t="str">
            <v>Pelaksana pada Subbag Tata Usaha Bagian Umum Sekretariat Ditjen PHU</v>
          </cell>
          <cell r="H52">
            <v>500000</v>
          </cell>
          <cell r="I52">
            <v>4</v>
          </cell>
          <cell r="J52">
            <v>1</v>
          </cell>
          <cell r="K52">
            <v>1</v>
          </cell>
          <cell r="L52">
            <v>42717</v>
          </cell>
          <cell r="M52">
            <v>0</v>
          </cell>
          <cell r="N52">
            <v>0</v>
          </cell>
          <cell r="O52">
            <v>0</v>
          </cell>
          <cell r="P52">
            <v>0</v>
          </cell>
          <cell r="Q52">
            <v>0</v>
          </cell>
          <cell r="R52">
            <v>0</v>
          </cell>
          <cell r="S52">
            <v>500000</v>
          </cell>
          <cell r="T52">
            <v>500000</v>
          </cell>
          <cell r="U52">
            <v>1</v>
          </cell>
          <cell r="V52">
            <v>0</v>
          </cell>
          <cell r="W52">
            <v>500000</v>
          </cell>
          <cell r="X52" t="str">
            <v>D/ 325Tahun 2016</v>
          </cell>
          <cell r="Y52">
            <v>42675</v>
          </cell>
          <cell r="Z52">
            <v>500000</v>
          </cell>
          <cell r="AA52">
            <v>0</v>
          </cell>
          <cell r="AB52">
            <v>500000</v>
          </cell>
          <cell r="AC52">
            <v>0</v>
          </cell>
          <cell r="AD52">
            <v>500000</v>
          </cell>
          <cell r="AE52">
            <v>25000</v>
          </cell>
          <cell r="AF52">
            <v>475000</v>
          </cell>
          <cell r="AG52">
            <v>0</v>
          </cell>
          <cell r="AH52">
            <v>0</v>
          </cell>
          <cell r="AI52">
            <v>0</v>
          </cell>
          <cell r="AK52">
            <v>0</v>
          </cell>
          <cell r="AL5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 val="GABUNGAN"/>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t"/>
      <sheetName val="1438"/>
    </sheetNames>
    <sheetDataSet>
      <sheetData sheetId="0" refreshError="1"/>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t jakarta"/>
      <sheetName val="upt bekasi"/>
      <sheetName val="upt surabaya"/>
      <sheetName val="upt aceh"/>
      <sheetName val="upt medan"/>
      <sheetName val="upt padang"/>
      <sheetName val="upt banjarmasin"/>
      <sheetName val="upt balikpapan"/>
      <sheetName val="upt makassar"/>
      <sheetName val="upt lombok"/>
      <sheetName val="jakarta"/>
      <sheetName val="jabar"/>
      <sheetName val="jateng"/>
      <sheetName val="jogja"/>
      <sheetName val="jatim"/>
      <sheetName val="aceh"/>
      <sheetName val="sumut"/>
      <sheetName val="sumbar"/>
      <sheetName val="riau"/>
      <sheetName val="jambi"/>
      <sheetName val="sumsel"/>
      <sheetName val="lampung"/>
      <sheetName val="kalbar"/>
      <sheetName val="kalteng"/>
      <sheetName val="kalsel"/>
      <sheetName val="kaltim"/>
      <sheetName val="sulut"/>
      <sheetName val="sulteng"/>
      <sheetName val="sulsel"/>
      <sheetName val="sultra"/>
      <sheetName val="maluku"/>
      <sheetName val="bali"/>
      <sheetName val="ntb"/>
      <sheetName val="ntt"/>
      <sheetName val="papua"/>
      <sheetName val="bengkulu"/>
      <sheetName val="malut"/>
      <sheetName val="banten"/>
      <sheetName val="babel"/>
      <sheetName val="gorontalo"/>
      <sheetName val="kepri"/>
      <sheetName val="pabar"/>
      <sheetName val="sulbar"/>
      <sheetName val="kaltara"/>
      <sheetName val="atase"/>
      <sheetName val="pusat"/>
      <sheetName val="rekap"/>
      <sheetName val="rekapwil"/>
      <sheetName val="lamp3"/>
      <sheetName val="lampIIIb"/>
    </sheetNames>
    <sheetDataSet>
      <sheetData sheetId="0">
        <row r="3">
          <cell r="A3" t="str">
            <v>Satker/Program/Kegiatan/KRO/RO/Komponen</v>
          </cell>
        </row>
      </sheetData>
      <sheetData sheetId="1">
        <row r="7">
          <cell r="A7" t="str">
            <v>297115  UPT ASRAMA HAJI BEKASI</v>
          </cell>
        </row>
      </sheetData>
      <sheetData sheetId="2">
        <row r="7">
          <cell r="A7" t="str">
            <v>352544  Asrama Haji Surabaya</v>
          </cell>
        </row>
      </sheetData>
      <sheetData sheetId="3">
        <row r="7">
          <cell r="A7" t="str">
            <v>352540  Asrama Haji Aceh</v>
          </cell>
        </row>
      </sheetData>
      <sheetData sheetId="4">
        <row r="7">
          <cell r="B7" t="str">
            <v>352541  Asrama Haji Medan</v>
          </cell>
        </row>
      </sheetData>
      <sheetData sheetId="5">
        <row r="7">
          <cell r="A7" t="str">
            <v>352542  Asrama Haji Padang</v>
          </cell>
        </row>
      </sheetData>
      <sheetData sheetId="6">
        <row r="7">
          <cell r="A7" t="str">
            <v>352545  Asrama Haji Banjarmasin</v>
          </cell>
        </row>
      </sheetData>
      <sheetData sheetId="7">
        <row r="7">
          <cell r="A7" t="str">
            <v>352546  Asrama Haji Balikpapan</v>
          </cell>
        </row>
      </sheetData>
      <sheetData sheetId="8">
        <row r="7">
          <cell r="A7" t="str">
            <v>352547  Asrama Haji Makassar</v>
          </cell>
        </row>
      </sheetData>
      <sheetData sheetId="9">
        <row r="7">
          <cell r="A7" t="str">
            <v>352548  Asrama Haji Lombok</v>
          </cell>
        </row>
      </sheetData>
      <sheetData sheetId="10">
        <row r="7">
          <cell r="B7" t="str">
            <v>01 DKI JAKARTA</v>
          </cell>
        </row>
      </sheetData>
      <sheetData sheetId="11">
        <row r="7">
          <cell r="B7" t="str">
            <v>02 JAWA BARAT</v>
          </cell>
        </row>
      </sheetData>
      <sheetData sheetId="12">
        <row r="7">
          <cell r="B7" t="str">
            <v>03 JAWA TENGAH</v>
          </cell>
        </row>
      </sheetData>
      <sheetData sheetId="13">
        <row r="7">
          <cell r="B7" t="str">
            <v>04 DI YOGYAKARTA</v>
          </cell>
        </row>
      </sheetData>
      <sheetData sheetId="14">
        <row r="7">
          <cell r="B7" t="str">
            <v>05 JAWA TIMUR</v>
          </cell>
        </row>
      </sheetData>
      <sheetData sheetId="15">
        <row r="7">
          <cell r="B7" t="str">
            <v>06 ACEH</v>
          </cell>
        </row>
      </sheetData>
      <sheetData sheetId="16">
        <row r="7">
          <cell r="B7" t="str">
            <v>07 SUMATERA UTARA</v>
          </cell>
        </row>
      </sheetData>
      <sheetData sheetId="17">
        <row r="7">
          <cell r="B7" t="str">
            <v>08 SUMATERA BARAT</v>
          </cell>
        </row>
      </sheetData>
      <sheetData sheetId="18">
        <row r="7">
          <cell r="B7" t="str">
            <v>09 RIAU</v>
          </cell>
        </row>
      </sheetData>
      <sheetData sheetId="19">
        <row r="7">
          <cell r="B7" t="str">
            <v>10 JAMBI</v>
          </cell>
        </row>
      </sheetData>
      <sheetData sheetId="20">
        <row r="7">
          <cell r="B7" t="str">
            <v>11 SUMATERA SELATAN</v>
          </cell>
        </row>
      </sheetData>
      <sheetData sheetId="21">
        <row r="7">
          <cell r="B7" t="str">
            <v>12 LAMPUNG</v>
          </cell>
        </row>
      </sheetData>
      <sheetData sheetId="22">
        <row r="7">
          <cell r="B7" t="str">
            <v>13 KALIMANTAN BARAT</v>
          </cell>
        </row>
      </sheetData>
      <sheetData sheetId="23">
        <row r="7">
          <cell r="B7" t="str">
            <v>14 KALIMANTAN TENGAH</v>
          </cell>
        </row>
      </sheetData>
      <sheetData sheetId="24">
        <row r="7">
          <cell r="B7" t="str">
            <v>15 KALIMANTAN SELATAN</v>
          </cell>
        </row>
      </sheetData>
      <sheetData sheetId="25">
        <row r="7">
          <cell r="B7" t="str">
            <v>16 KALIMANTAN TIMUR</v>
          </cell>
        </row>
      </sheetData>
      <sheetData sheetId="26">
        <row r="7">
          <cell r="B7" t="str">
            <v>17 SULAWESI UTARA</v>
          </cell>
        </row>
      </sheetData>
      <sheetData sheetId="27">
        <row r="7">
          <cell r="B7" t="str">
            <v>18 SULAWESI TENGAH</v>
          </cell>
        </row>
      </sheetData>
      <sheetData sheetId="28">
        <row r="7">
          <cell r="B7" t="str">
            <v>19 SULAWESI SELATAN</v>
          </cell>
        </row>
      </sheetData>
      <sheetData sheetId="29">
        <row r="7">
          <cell r="B7" t="str">
            <v>20 SULAWESI TENGGARA</v>
          </cell>
        </row>
      </sheetData>
      <sheetData sheetId="30">
        <row r="7">
          <cell r="B7" t="str">
            <v>21 MALUKU</v>
          </cell>
        </row>
      </sheetData>
      <sheetData sheetId="31">
        <row r="7">
          <cell r="B7" t="str">
            <v>22 BALI</v>
          </cell>
        </row>
      </sheetData>
      <sheetData sheetId="32">
        <row r="7">
          <cell r="B7" t="str">
            <v>23 NUSA TENGGARA BARAT</v>
          </cell>
        </row>
      </sheetData>
      <sheetData sheetId="33">
        <row r="7">
          <cell r="B7" t="str">
            <v>24 NUSA TENGGARA TIMUR</v>
          </cell>
        </row>
      </sheetData>
      <sheetData sheetId="34">
        <row r="7">
          <cell r="B7" t="str">
            <v>25 PAPUA</v>
          </cell>
        </row>
      </sheetData>
      <sheetData sheetId="35">
        <row r="7">
          <cell r="B7" t="str">
            <v>26 BENGKULU</v>
          </cell>
        </row>
      </sheetData>
      <sheetData sheetId="36">
        <row r="7">
          <cell r="B7" t="str">
            <v>28 MALUKU UTARA</v>
          </cell>
        </row>
      </sheetData>
      <sheetData sheetId="37">
        <row r="7">
          <cell r="B7" t="str">
            <v>29 BANTEN</v>
          </cell>
        </row>
      </sheetData>
      <sheetData sheetId="38">
        <row r="7">
          <cell r="B7" t="str">
            <v>30 KEPULAUAN BANGKA BELITUNG</v>
          </cell>
        </row>
      </sheetData>
      <sheetData sheetId="39">
        <row r="7">
          <cell r="B7" t="str">
            <v>31 GORONTALO</v>
          </cell>
        </row>
      </sheetData>
      <sheetData sheetId="40">
        <row r="7">
          <cell r="B7" t="str">
            <v>32 KEPULAUAN RIAU</v>
          </cell>
        </row>
      </sheetData>
      <sheetData sheetId="41">
        <row r="7">
          <cell r="B7" t="str">
            <v>33 PAPUA BARAT</v>
          </cell>
        </row>
      </sheetData>
      <sheetData sheetId="42">
        <row r="7">
          <cell r="B7" t="str">
            <v>34 SULAWESI BARAT</v>
          </cell>
        </row>
      </sheetData>
      <sheetData sheetId="43">
        <row r="7">
          <cell r="B7" t="str">
            <v>35 KALIMANTAN UTARA</v>
          </cell>
        </row>
      </sheetData>
      <sheetData sheetId="44">
        <row r="7">
          <cell r="B7" t="str">
            <v>308234  ATASE HAJI PADA KBRI JEDDAH</v>
          </cell>
        </row>
      </sheetData>
      <sheetData sheetId="45">
        <row r="7">
          <cell r="A7" t="str">
            <v>426298  DITJEN PENYELENGGARAAN HAJI DAN UMRAH</v>
          </cell>
          <cell r="B7">
            <v>42453596000</v>
          </cell>
          <cell r="C7">
            <v>270117672000</v>
          </cell>
          <cell r="D7">
            <v>16907164000</v>
          </cell>
          <cell r="E7">
            <v>1771863000</v>
          </cell>
          <cell r="F7">
            <v>13554556000</v>
          </cell>
          <cell r="G7">
            <v>433214969000</v>
          </cell>
          <cell r="H7">
            <v>778019820000</v>
          </cell>
          <cell r="I7">
            <v>38073381000</v>
          </cell>
          <cell r="J7">
            <v>142184203000</v>
          </cell>
          <cell r="K7">
            <v>27207455000</v>
          </cell>
          <cell r="L7">
            <v>1297272000</v>
          </cell>
          <cell r="M7">
            <v>0</v>
          </cell>
          <cell r="N7">
            <v>348225958000</v>
          </cell>
          <cell r="O7">
            <v>556988269000</v>
          </cell>
        </row>
        <row r="8">
          <cell r="A8" t="str">
            <v>025.09.DC KERUKUNAN UMAT DAN LAYANAN KEHIDUPAN BERAGAMA</v>
          </cell>
          <cell r="B8"/>
          <cell r="C8">
            <v>194668265000</v>
          </cell>
          <cell r="D8"/>
          <cell r="E8"/>
          <cell r="F8">
            <v>583000000</v>
          </cell>
          <cell r="G8">
            <v>433214969000</v>
          </cell>
          <cell r="H8">
            <v>628466234000</v>
          </cell>
          <cell r="I8">
            <v>0</v>
          </cell>
          <cell r="J8">
            <v>74481847000</v>
          </cell>
          <cell r="K8">
            <v>0</v>
          </cell>
          <cell r="L8">
            <v>0</v>
          </cell>
          <cell r="M8">
            <v>0</v>
          </cell>
          <cell r="N8">
            <v>348225958000</v>
          </cell>
          <cell r="O8">
            <v>422707805000</v>
          </cell>
        </row>
        <row r="9">
          <cell r="A9" t="str">
            <v>2126 Pembinaan Umrah dan Haji Khusus</v>
          </cell>
          <cell r="C9">
            <v>15157870000</v>
          </cell>
          <cell r="H9">
            <v>15157870000</v>
          </cell>
          <cell r="I9">
            <v>0</v>
          </cell>
          <cell r="J9">
            <v>4257822000</v>
          </cell>
          <cell r="K9">
            <v>0</v>
          </cell>
          <cell r="L9">
            <v>0</v>
          </cell>
          <cell r="M9">
            <v>0</v>
          </cell>
          <cell r="N9">
            <v>0</v>
          </cell>
          <cell r="O9">
            <v>4257822000</v>
          </cell>
        </row>
        <row r="10">
          <cell r="A10" t="str">
            <v>2126.QDB Fasilitasi dan Pembinaan Lembaga</v>
          </cell>
          <cell r="B10"/>
          <cell r="C10">
            <v>15157870000</v>
          </cell>
          <cell r="D10"/>
          <cell r="E10"/>
          <cell r="F10"/>
          <cell r="G10"/>
          <cell r="H10">
            <v>15157870000</v>
          </cell>
          <cell r="I10">
            <v>0</v>
          </cell>
          <cell r="J10">
            <v>4257822000</v>
          </cell>
          <cell r="K10">
            <v>0</v>
          </cell>
          <cell r="L10">
            <v>0</v>
          </cell>
          <cell r="M10">
            <v>0</v>
          </cell>
          <cell r="N10">
            <v>0</v>
          </cell>
          <cell r="O10">
            <v>4257822000</v>
          </cell>
        </row>
        <row r="11">
          <cell r="A11" t="str">
            <v>2126.QDB.001 Lembaga Penyelenggara Ibadah Umrah yang Terbina</v>
          </cell>
          <cell r="C11">
            <v>10158246000</v>
          </cell>
          <cell r="H11">
            <v>10158246000</v>
          </cell>
          <cell r="I11">
            <v>0</v>
          </cell>
          <cell r="J11">
            <v>2453863000</v>
          </cell>
          <cell r="K11">
            <v>0</v>
          </cell>
          <cell r="L11">
            <v>0</v>
          </cell>
          <cell r="M11">
            <v>0</v>
          </cell>
          <cell r="N11">
            <v>0</v>
          </cell>
          <cell r="O11">
            <v>2453863000</v>
          </cell>
        </row>
        <row r="12">
          <cell r="A12" t="str">
            <v>051 Pengelolaan Perizinan Penyelenggara Perjalanan Ibadah Umrah</v>
          </cell>
          <cell r="C12">
            <v>2190480000</v>
          </cell>
          <cell r="H12">
            <v>2190480000</v>
          </cell>
          <cell r="I12"/>
          <cell r="J12">
            <v>433990000</v>
          </cell>
          <cell r="K12"/>
          <cell r="L12"/>
          <cell r="M12"/>
          <cell r="N12"/>
          <cell r="O12">
            <v>433990000</v>
          </cell>
        </row>
        <row r="13">
          <cell r="A13" t="str">
            <v>052 Akreditasi Penyelenggara Perjalanan Ibadah Umrah</v>
          </cell>
          <cell r="C13">
            <v>1130682000</v>
          </cell>
          <cell r="H13">
            <v>1130682000</v>
          </cell>
          <cell r="I13"/>
          <cell r="J13">
            <v>320563000</v>
          </cell>
          <cell r="K13"/>
          <cell r="L13"/>
          <cell r="M13"/>
          <cell r="N13"/>
          <cell r="O13">
            <v>320563000</v>
          </cell>
        </row>
        <row r="14">
          <cell r="A14" t="str">
            <v>053 Pembinaan Penyelenggara Perjalanan Ibadah Umrah</v>
          </cell>
          <cell r="C14">
            <v>1898293000</v>
          </cell>
          <cell r="H14">
            <v>1898293000</v>
          </cell>
          <cell r="I14"/>
          <cell r="J14">
            <v>653149000</v>
          </cell>
          <cell r="K14"/>
          <cell r="L14"/>
          <cell r="M14"/>
          <cell r="N14"/>
          <cell r="O14">
            <v>653149000</v>
          </cell>
        </row>
        <row r="15">
          <cell r="A15" t="str">
            <v>054 Pemantauan dan Pengawasan Penyelenggara Perjalanan Ibadah Umrah</v>
          </cell>
          <cell r="C15">
            <v>3579205000</v>
          </cell>
          <cell r="H15">
            <v>3579205000</v>
          </cell>
          <cell r="I15"/>
          <cell r="J15">
            <v>583741000</v>
          </cell>
          <cell r="K15"/>
          <cell r="L15"/>
          <cell r="M15"/>
          <cell r="N15"/>
          <cell r="O15">
            <v>583741000</v>
          </cell>
        </row>
        <row r="16">
          <cell r="A16" t="str">
            <v>055 Identifikasi dan Pemetaan Masalah Penyelenggara Perjalanan Ibadah Umrah</v>
          </cell>
          <cell r="C16">
            <v>635636000</v>
          </cell>
          <cell r="H16">
            <v>635636000</v>
          </cell>
          <cell r="I16"/>
          <cell r="J16">
            <v>131562000</v>
          </cell>
          <cell r="K16"/>
          <cell r="L16"/>
          <cell r="M16"/>
          <cell r="N16"/>
          <cell r="O16">
            <v>131562000</v>
          </cell>
        </row>
        <row r="17">
          <cell r="A17" t="str">
            <v>056 Penanganan Masalah Penyelenggara Perjalanan Ibadah Umrah</v>
          </cell>
          <cell r="C17">
            <v>723950000</v>
          </cell>
          <cell r="H17">
            <v>723950000</v>
          </cell>
          <cell r="I17"/>
          <cell r="J17">
            <v>330858000</v>
          </cell>
          <cell r="K17"/>
          <cell r="L17"/>
          <cell r="M17"/>
          <cell r="N17"/>
          <cell r="O17">
            <v>330858000</v>
          </cell>
        </row>
        <row r="18">
          <cell r="A18" t="str">
            <v>2126.QDB.002 Lembaga Penyelenggara Ibadah Haji Khusus yang Terbina</v>
          </cell>
          <cell r="C18">
            <v>4999624000</v>
          </cell>
          <cell r="H18">
            <v>4999624000</v>
          </cell>
          <cell r="I18">
            <v>0</v>
          </cell>
          <cell r="J18">
            <v>1803959000</v>
          </cell>
          <cell r="K18">
            <v>0</v>
          </cell>
          <cell r="L18">
            <v>0</v>
          </cell>
          <cell r="M18">
            <v>0</v>
          </cell>
          <cell r="N18">
            <v>0</v>
          </cell>
          <cell r="O18">
            <v>1803959000</v>
          </cell>
        </row>
        <row r="19">
          <cell r="A19" t="str">
            <v>051 Pengelolaan Perizinan Penyelenggara Ibadah Haji Khusus</v>
          </cell>
          <cell r="C19">
            <v>514445000</v>
          </cell>
          <cell r="H19">
            <v>514445000</v>
          </cell>
          <cell r="I19"/>
          <cell r="J19">
            <v>276714000</v>
          </cell>
          <cell r="K19"/>
          <cell r="L19"/>
          <cell r="M19"/>
          <cell r="N19"/>
          <cell r="O19">
            <v>276714000</v>
          </cell>
        </row>
        <row r="20">
          <cell r="A20" t="str">
            <v>052 Akreditasi Penyelenggara Ibadah Haji Khusus</v>
          </cell>
          <cell r="C20">
            <v>831184000</v>
          </cell>
          <cell r="H20">
            <v>831184000</v>
          </cell>
          <cell r="I20"/>
          <cell r="J20">
            <v>183244000</v>
          </cell>
          <cell r="K20"/>
          <cell r="L20"/>
          <cell r="M20"/>
          <cell r="N20"/>
          <cell r="O20">
            <v>183244000</v>
          </cell>
        </row>
        <row r="21">
          <cell r="A21" t="str">
            <v>053 Pendaftaran dan Pembatalan Haji Khusus</v>
          </cell>
          <cell r="C21">
            <v>864525000</v>
          </cell>
          <cell r="H21">
            <v>864525000</v>
          </cell>
          <cell r="I21"/>
          <cell r="J21">
            <v>353420000</v>
          </cell>
          <cell r="K21"/>
          <cell r="L21"/>
          <cell r="M21"/>
          <cell r="N21"/>
          <cell r="O21">
            <v>353420000</v>
          </cell>
        </row>
        <row r="22">
          <cell r="A22" t="str">
            <v>055 Pembinaan dan Peningkatan Kualitas Penyelenggara Ibadah Haji Khusus</v>
          </cell>
          <cell r="C22">
            <v>1333258000</v>
          </cell>
          <cell r="H22">
            <v>1333258000</v>
          </cell>
          <cell r="I22"/>
          <cell r="J22">
            <v>565485000</v>
          </cell>
          <cell r="K22"/>
          <cell r="L22"/>
          <cell r="M22"/>
          <cell r="N22"/>
          <cell r="O22">
            <v>565485000</v>
          </cell>
        </row>
        <row r="23">
          <cell r="A23" t="str">
            <v>056 Pemantauan dan Pengawasan Penyelenggara Ibadah Haji Khusus</v>
          </cell>
          <cell r="C23">
            <v>561552000</v>
          </cell>
          <cell r="H23">
            <v>561552000</v>
          </cell>
          <cell r="I23"/>
          <cell r="J23">
            <v>164108000</v>
          </cell>
          <cell r="K23"/>
          <cell r="L23"/>
          <cell r="M23"/>
          <cell r="N23"/>
          <cell r="O23">
            <v>164108000</v>
          </cell>
        </row>
        <row r="24">
          <cell r="A24" t="str">
            <v>057 Identifikasi dan Pemetaan Masalah Penyelenggara Ibadah Haji Khusus</v>
          </cell>
          <cell r="C24">
            <v>510712000</v>
          </cell>
          <cell r="H24">
            <v>510712000</v>
          </cell>
          <cell r="I24"/>
          <cell r="J24">
            <v>162104000</v>
          </cell>
          <cell r="K24"/>
          <cell r="L24"/>
          <cell r="M24"/>
          <cell r="N24"/>
          <cell r="O24">
            <v>162104000</v>
          </cell>
        </row>
        <row r="25">
          <cell r="A25" t="str">
            <v>058 Penanganan Masalah Penyelenggara Ibadah Haji Khusus</v>
          </cell>
          <cell r="C25">
            <v>383948000</v>
          </cell>
          <cell r="H25">
            <v>383948000</v>
          </cell>
          <cell r="I25"/>
          <cell r="J25">
            <v>98884000</v>
          </cell>
          <cell r="K25"/>
          <cell r="L25"/>
          <cell r="M25"/>
          <cell r="N25"/>
          <cell r="O25">
            <v>98884000</v>
          </cell>
        </row>
        <row r="26">
          <cell r="A26" t="str">
            <v>2147 Pelayanan Haji Dalam Negeri</v>
          </cell>
          <cell r="C26">
            <v>18614473000</v>
          </cell>
          <cell r="F26">
            <v>383000000</v>
          </cell>
          <cell r="G26">
            <v>433214969000</v>
          </cell>
          <cell r="H26">
            <v>452212442000</v>
          </cell>
          <cell r="I26">
            <v>0</v>
          </cell>
          <cell r="J26">
            <v>26039035000</v>
          </cell>
          <cell r="K26">
            <v>0</v>
          </cell>
          <cell r="L26">
            <v>0</v>
          </cell>
          <cell r="M26">
            <v>0</v>
          </cell>
          <cell r="N26">
            <v>348225958000</v>
          </cell>
          <cell r="O26">
            <v>374264993000</v>
          </cell>
        </row>
        <row r="27">
          <cell r="A27" t="str">
            <v>2147.QAA Pelayanan Publik kepada masyarakat</v>
          </cell>
          <cell r="B27"/>
          <cell r="C27">
            <v>16095238000</v>
          </cell>
          <cell r="D27"/>
          <cell r="E27"/>
          <cell r="F27">
            <v>383000000</v>
          </cell>
          <cell r="G27"/>
          <cell r="H27">
            <v>16478238000</v>
          </cell>
          <cell r="I27">
            <v>0</v>
          </cell>
          <cell r="J27">
            <v>15602054000</v>
          </cell>
          <cell r="K27">
            <v>0</v>
          </cell>
          <cell r="L27">
            <v>0</v>
          </cell>
          <cell r="M27">
            <v>0</v>
          </cell>
          <cell r="N27">
            <v>0</v>
          </cell>
          <cell r="O27">
            <v>15602054000</v>
          </cell>
        </row>
        <row r="28">
          <cell r="A28" t="str">
            <v>2147.QAA.001 Layanan Administrasi Haji Dalam Negeri</v>
          </cell>
          <cell r="C28">
            <v>16095238000</v>
          </cell>
          <cell r="F28">
            <v>383000000</v>
          </cell>
          <cell r="H28">
            <v>16478238000</v>
          </cell>
          <cell r="I28">
            <v>0</v>
          </cell>
          <cell r="J28">
            <v>15602054000</v>
          </cell>
          <cell r="K28">
            <v>0</v>
          </cell>
          <cell r="L28">
            <v>0</v>
          </cell>
          <cell r="M28">
            <v>0</v>
          </cell>
          <cell r="N28">
            <v>0</v>
          </cell>
          <cell r="O28">
            <v>15602054000</v>
          </cell>
        </row>
        <row r="29">
          <cell r="A29" t="str">
            <v>051 Penyempurnaan Kebijakan Pendaftaran dan Pembatalan Haji Reguler</v>
          </cell>
          <cell r="C29">
            <v>35377000</v>
          </cell>
          <cell r="H29">
            <v>35377000</v>
          </cell>
          <cell r="I29"/>
          <cell r="J29">
            <v>35377000</v>
          </cell>
          <cell r="K29"/>
          <cell r="L29"/>
          <cell r="M29"/>
          <cell r="N29"/>
          <cell r="O29">
            <v>35377000</v>
          </cell>
        </row>
        <row r="30">
          <cell r="A30" t="str">
            <v>053 Pengelolaan Pelayanan Pendaftaran dan Pembatalan Haji Reguler</v>
          </cell>
          <cell r="C30">
            <v>610228000</v>
          </cell>
          <cell r="H30">
            <v>610228000</v>
          </cell>
          <cell r="I30"/>
          <cell r="J30">
            <v>610228000</v>
          </cell>
          <cell r="K30"/>
          <cell r="L30"/>
          <cell r="M30"/>
          <cell r="N30"/>
          <cell r="O30">
            <v>610228000</v>
          </cell>
        </row>
        <row r="31">
          <cell r="A31" t="str">
            <v>054 Konsolidasi dan Verifikasi Data Jemaah Haji Reguler</v>
          </cell>
          <cell r="C31">
            <v>3249662000</v>
          </cell>
          <cell r="H31">
            <v>3249662000</v>
          </cell>
          <cell r="I31"/>
          <cell r="J31">
            <v>1837352000</v>
          </cell>
          <cell r="K31"/>
          <cell r="L31"/>
          <cell r="M31"/>
          <cell r="N31"/>
          <cell r="O31">
            <v>1837352000</v>
          </cell>
        </row>
        <row r="32">
          <cell r="A32" t="str">
            <v>055 Sosialisasi/Orientasi Penyelesaian Dokumen dan Perlengkapan Haji</v>
          </cell>
          <cell r="C32">
            <v>1011843000</v>
          </cell>
          <cell r="H32">
            <v>1011843000</v>
          </cell>
          <cell r="I32"/>
          <cell r="J32">
            <v>413036000</v>
          </cell>
          <cell r="K32"/>
          <cell r="L32"/>
          <cell r="M32"/>
          <cell r="N32"/>
          <cell r="O32">
            <v>413036000</v>
          </cell>
        </row>
        <row r="33">
          <cell r="A33" t="str">
            <v>056 Pengelolaan Pelayanan Pemvisaan Haji</v>
          </cell>
          <cell r="C33">
            <v>870885000</v>
          </cell>
          <cell r="H33">
            <v>870885000</v>
          </cell>
          <cell r="I33"/>
          <cell r="J33">
            <v>393200000</v>
          </cell>
          <cell r="K33"/>
          <cell r="L33"/>
          <cell r="M33"/>
          <cell r="N33"/>
          <cell r="O33">
            <v>393200000</v>
          </cell>
        </row>
        <row r="34">
          <cell r="A34" t="str">
            <v>057 Penyelesaian Dokumen/Perlengkapan Jemaah Haji di Tingkat Kab/Kota</v>
          </cell>
          <cell r="C34">
            <v>498992000</v>
          </cell>
          <cell r="H34">
            <v>498992000</v>
          </cell>
          <cell r="I34"/>
          <cell r="J34">
            <v>8448028000</v>
          </cell>
          <cell r="K34"/>
          <cell r="L34"/>
          <cell r="M34"/>
          <cell r="N34"/>
          <cell r="O34">
            <v>8448028000</v>
          </cell>
        </row>
        <row r="35">
          <cell r="A35" t="str">
            <v>058 Penyelesaian Dokumen/Perlengkapan Jemaah Haji di Tingkat Provinsi</v>
          </cell>
          <cell r="C35">
            <v>1264590000</v>
          </cell>
          <cell r="H35">
            <v>1264590000</v>
          </cell>
          <cell r="I35"/>
          <cell r="J35">
            <v>0</v>
          </cell>
          <cell r="K35"/>
          <cell r="L35"/>
          <cell r="M35"/>
          <cell r="N35"/>
          <cell r="O35">
            <v>0</v>
          </cell>
        </row>
        <row r="36">
          <cell r="A36" t="str">
            <v>059 Penyelesaian Dokumen/Perlengkapan Jemaah Haji di Tingkat Pusat</v>
          </cell>
          <cell r="C36">
            <v>3542452000</v>
          </cell>
          <cell r="F36">
            <v>383000000</v>
          </cell>
          <cell r="H36">
            <v>3925452000</v>
          </cell>
          <cell r="I36"/>
          <cell r="J36">
            <v>1421919000</v>
          </cell>
          <cell r="K36"/>
          <cell r="L36"/>
          <cell r="M36">
            <v>0</v>
          </cell>
          <cell r="N36"/>
          <cell r="O36">
            <v>1421919000</v>
          </cell>
        </row>
        <row r="37">
          <cell r="A37" t="str">
            <v>060 Penyiapan Transportasi Udara Jemaah Haji</v>
          </cell>
          <cell r="C37">
            <v>1910613000</v>
          </cell>
          <cell r="H37">
            <v>1910613000</v>
          </cell>
          <cell r="I37"/>
          <cell r="J37">
            <v>674025000</v>
          </cell>
          <cell r="K37"/>
          <cell r="L37"/>
          <cell r="M37"/>
          <cell r="N37"/>
          <cell r="O37">
            <v>674025000</v>
          </cell>
        </row>
        <row r="38">
          <cell r="A38" t="str">
            <v>061 Penyusunan dan Pembahasan Asuransi Haji</v>
          </cell>
          <cell r="C38">
            <v>413495000</v>
          </cell>
          <cell r="H38">
            <v>413495000</v>
          </cell>
          <cell r="I38"/>
          <cell r="J38">
            <v>137258000</v>
          </cell>
          <cell r="K38"/>
          <cell r="L38"/>
          <cell r="M38"/>
          <cell r="N38"/>
          <cell r="O38">
            <v>137258000</v>
          </cell>
        </row>
        <row r="39">
          <cell r="A39" t="str">
            <v>062 Konsolidasi dan Verifikasi Data Angkutan Udara Jemaah Haji</v>
          </cell>
          <cell r="C39">
            <v>457986000</v>
          </cell>
          <cell r="H39">
            <v>457986000</v>
          </cell>
          <cell r="I39"/>
          <cell r="J39">
            <v>363841000</v>
          </cell>
          <cell r="K39"/>
          <cell r="L39"/>
          <cell r="M39"/>
          <cell r="N39"/>
          <cell r="O39">
            <v>363841000</v>
          </cell>
        </row>
        <row r="40">
          <cell r="A40" t="str">
            <v>063 Pelayanan Pemberangkatan/Pemulangan Jemaah</v>
          </cell>
          <cell r="C40">
            <v>2229115000</v>
          </cell>
          <cell r="H40">
            <v>2229115000</v>
          </cell>
          <cell r="I40"/>
          <cell r="J40">
            <v>1267790000</v>
          </cell>
          <cell r="K40"/>
          <cell r="L40"/>
          <cell r="M40"/>
          <cell r="N40"/>
          <cell r="O40">
            <v>1267790000</v>
          </cell>
        </row>
        <row r="41">
          <cell r="A41" t="str">
            <v>2147.QAH Pelayanan Publik Lainnya</v>
          </cell>
          <cell r="B41"/>
          <cell r="C41">
            <v>2519235000</v>
          </cell>
          <cell r="D41"/>
          <cell r="E41"/>
          <cell r="F41"/>
          <cell r="G41">
            <v>433214969000</v>
          </cell>
          <cell r="H41">
            <v>435734204000</v>
          </cell>
          <cell r="I41">
            <v>0</v>
          </cell>
          <cell r="J41">
            <v>10436981000</v>
          </cell>
          <cell r="K41">
            <v>0</v>
          </cell>
          <cell r="L41">
            <v>0</v>
          </cell>
          <cell r="M41">
            <v>0</v>
          </cell>
          <cell r="N41">
            <v>348225958000</v>
          </cell>
          <cell r="O41">
            <v>358662939000</v>
          </cell>
        </row>
        <row r="42">
          <cell r="A42" t="str">
            <v>2147.QAH.001 Asrama Haji yang Profesional Melayani</v>
          </cell>
          <cell r="C42">
            <v>2257615000</v>
          </cell>
          <cell r="G42">
            <v>259370969000</v>
          </cell>
          <cell r="H42">
            <v>261628584000</v>
          </cell>
          <cell r="I42">
            <v>0</v>
          </cell>
          <cell r="J42">
            <v>2241647000</v>
          </cell>
          <cell r="K42">
            <v>0</v>
          </cell>
          <cell r="L42">
            <v>0</v>
          </cell>
          <cell r="M42">
            <v>0</v>
          </cell>
          <cell r="N42">
            <v>174381958000</v>
          </cell>
          <cell r="O42">
            <v>176623605000</v>
          </cell>
        </row>
        <row r="43">
          <cell r="A43" t="str">
            <v>051 Penyiapan Asrama Haji</v>
          </cell>
          <cell r="C43">
            <v>806520000</v>
          </cell>
          <cell r="H43">
            <v>806520000</v>
          </cell>
          <cell r="I43"/>
          <cell r="J43">
            <v>722540000</v>
          </cell>
          <cell r="K43"/>
          <cell r="L43"/>
          <cell r="M43"/>
          <cell r="N43"/>
          <cell r="O43">
            <v>722540000</v>
          </cell>
        </row>
        <row r="44">
          <cell r="A44" t="str">
            <v>052 Pelayanan Asrama Haji</v>
          </cell>
          <cell r="C44">
            <v>413578000</v>
          </cell>
          <cell r="H44">
            <v>413578000</v>
          </cell>
          <cell r="I44"/>
          <cell r="J44">
            <v>413578000</v>
          </cell>
          <cell r="K44"/>
          <cell r="L44"/>
          <cell r="M44"/>
          <cell r="N44"/>
          <cell r="O44">
            <v>413578000</v>
          </cell>
        </row>
        <row r="45">
          <cell r="A45" t="str">
            <v>053 Revitalisasi dan Pengembangan Asrama Haji</v>
          </cell>
          <cell r="C45">
            <v>673437000</v>
          </cell>
          <cell r="G45">
            <v>259370969000</v>
          </cell>
          <cell r="H45">
            <v>260044406000</v>
          </cell>
          <cell r="I45"/>
          <cell r="J45">
            <v>0</v>
          </cell>
          <cell r="K45"/>
          <cell r="L45"/>
          <cell r="M45"/>
          <cell r="N45">
            <v>174381958000</v>
          </cell>
          <cell r="O45">
            <v>174381958000</v>
          </cell>
        </row>
        <row r="46">
          <cell r="A46" t="str">
            <v>054 Monitoring dan Evaluasi Asrama Haji</v>
          </cell>
          <cell r="C46">
            <v>364080000</v>
          </cell>
          <cell r="H46">
            <v>364080000</v>
          </cell>
          <cell r="I46"/>
          <cell r="J46">
            <v>1105529000</v>
          </cell>
          <cell r="K46"/>
          <cell r="L46"/>
          <cell r="M46"/>
          <cell r="N46"/>
          <cell r="O46">
            <v>1105529000</v>
          </cell>
        </row>
        <row r="47">
          <cell r="A47" t="str">
            <v>2147.QAH.002 Pusat Layanan Haji dan Umrah Terpadu yang Profesional Melayani</v>
          </cell>
          <cell r="C47">
            <v>261620000</v>
          </cell>
          <cell r="G47">
            <v>173844000000</v>
          </cell>
          <cell r="H47">
            <v>174105620000</v>
          </cell>
          <cell r="I47">
            <v>0</v>
          </cell>
          <cell r="J47">
            <v>8195334000</v>
          </cell>
          <cell r="K47">
            <v>0</v>
          </cell>
          <cell r="L47">
            <v>0</v>
          </cell>
          <cell r="M47">
            <v>0</v>
          </cell>
          <cell r="N47">
            <v>173844000000</v>
          </cell>
          <cell r="O47">
            <v>182039334000</v>
          </cell>
        </row>
        <row r="48">
          <cell r="A48" t="str">
            <v>051 Revitalisasi dan Pembangunan Pusat Layanan Haji dan Umrah Terpadu</v>
          </cell>
          <cell r="G48">
            <v>173844000000</v>
          </cell>
          <cell r="H48">
            <v>173844000000</v>
          </cell>
          <cell r="I48"/>
          <cell r="J48"/>
          <cell r="K48"/>
          <cell r="L48"/>
          <cell r="M48"/>
          <cell r="N48">
            <v>173844000000</v>
          </cell>
          <cell r="O48">
            <v>173844000000</v>
          </cell>
        </row>
        <row r="49">
          <cell r="A49" t="str">
            <v>052 Pengelolaaan Pusat Layanan Haji dan Umrah Terpadu</v>
          </cell>
          <cell r="C49">
            <v>261620000</v>
          </cell>
          <cell r="H49">
            <v>261620000</v>
          </cell>
          <cell r="I49"/>
          <cell r="J49">
            <v>8195334000</v>
          </cell>
          <cell r="K49"/>
          <cell r="L49"/>
          <cell r="M49"/>
          <cell r="N49"/>
          <cell r="O49">
            <v>8195334000</v>
          </cell>
        </row>
        <row r="50">
          <cell r="A50" t="str">
            <v>2148 Pembinaan Haji</v>
          </cell>
          <cell r="C50">
            <v>113956282000</v>
          </cell>
          <cell r="F50">
            <v>200000000</v>
          </cell>
          <cell r="H50">
            <v>114156282000</v>
          </cell>
          <cell r="I50">
            <v>0</v>
          </cell>
          <cell r="J50">
            <v>14762326000</v>
          </cell>
          <cell r="K50">
            <v>0</v>
          </cell>
          <cell r="L50">
            <v>0</v>
          </cell>
          <cell r="M50">
            <v>0</v>
          </cell>
          <cell r="N50">
            <v>0</v>
          </cell>
          <cell r="O50">
            <v>14762326000</v>
          </cell>
        </row>
        <row r="51">
          <cell r="A51" t="str">
            <v>2148.QAH Pelayanan Publik Lainnya</v>
          </cell>
          <cell r="B51"/>
          <cell r="C51">
            <v>2547194000</v>
          </cell>
          <cell r="D51"/>
          <cell r="E51"/>
          <cell r="F51"/>
          <cell r="G51"/>
          <cell r="H51">
            <v>2547194000</v>
          </cell>
          <cell r="I51">
            <v>0</v>
          </cell>
          <cell r="J51">
            <v>625914000</v>
          </cell>
          <cell r="K51">
            <v>0</v>
          </cell>
          <cell r="L51">
            <v>0</v>
          </cell>
          <cell r="M51">
            <v>0</v>
          </cell>
          <cell r="N51">
            <v>0</v>
          </cell>
          <cell r="O51">
            <v>625914000</v>
          </cell>
        </row>
        <row r="52">
          <cell r="A52" t="str">
            <v>2148.QAH.001 Advokasi Haji</v>
          </cell>
          <cell r="C52">
            <v>2547194000</v>
          </cell>
          <cell r="H52">
            <v>2547194000</v>
          </cell>
          <cell r="I52">
            <v>0</v>
          </cell>
          <cell r="J52">
            <v>625914000</v>
          </cell>
          <cell r="K52">
            <v>0</v>
          </cell>
          <cell r="L52">
            <v>0</v>
          </cell>
          <cell r="M52">
            <v>0</v>
          </cell>
          <cell r="N52">
            <v>0</v>
          </cell>
          <cell r="O52">
            <v>625914000</v>
          </cell>
        </row>
        <row r="53">
          <cell r="A53" t="str">
            <v>051 Identifikasi dan Pemetaan Masalah Haji</v>
          </cell>
          <cell r="C53">
            <v>435948000</v>
          </cell>
          <cell r="H53">
            <v>435948000</v>
          </cell>
          <cell r="I53"/>
          <cell r="J53">
            <v>406220000</v>
          </cell>
          <cell r="K53"/>
          <cell r="L53"/>
          <cell r="M53"/>
          <cell r="N53"/>
          <cell r="O53">
            <v>406220000</v>
          </cell>
        </row>
        <row r="54">
          <cell r="A54" t="str">
            <v>052 Penanganan Masalah Haji</v>
          </cell>
          <cell r="C54">
            <v>2111246000</v>
          </cell>
          <cell r="H54">
            <v>2111246000</v>
          </cell>
          <cell r="I54"/>
          <cell r="J54">
            <v>219694000</v>
          </cell>
          <cell r="K54"/>
          <cell r="L54"/>
          <cell r="M54"/>
          <cell r="N54"/>
          <cell r="O54">
            <v>219694000</v>
          </cell>
        </row>
        <row r="55">
          <cell r="A55" t="str">
            <v>2148.QDC Fasilitasi dan Pembinaan Masyarakat</v>
          </cell>
          <cell r="B55"/>
          <cell r="C55">
            <v>111409088000</v>
          </cell>
          <cell r="D55"/>
          <cell r="E55"/>
          <cell r="F55">
            <v>200000000</v>
          </cell>
          <cell r="G55"/>
          <cell r="H55">
            <v>111609088000</v>
          </cell>
          <cell r="I55">
            <v>0</v>
          </cell>
          <cell r="J55">
            <v>14136412000</v>
          </cell>
          <cell r="K55">
            <v>0</v>
          </cell>
          <cell r="L55">
            <v>0</v>
          </cell>
          <cell r="M55">
            <v>0</v>
          </cell>
          <cell r="N55">
            <v>0</v>
          </cell>
          <cell r="O55">
            <v>14136412000</v>
          </cell>
        </row>
        <row r="56">
          <cell r="A56" t="str">
            <v>2148.QDC.001 Petugas Haji yang Profesional</v>
          </cell>
          <cell r="C56">
            <v>104291993000</v>
          </cell>
          <cell r="H56">
            <v>104291993000</v>
          </cell>
          <cell r="I56">
            <v>0</v>
          </cell>
          <cell r="J56">
            <v>12175471000</v>
          </cell>
          <cell r="K56">
            <v>0</v>
          </cell>
          <cell r="L56">
            <v>0</v>
          </cell>
          <cell r="M56">
            <v>0</v>
          </cell>
          <cell r="N56">
            <v>0</v>
          </cell>
          <cell r="O56">
            <v>12175471000</v>
          </cell>
        </row>
        <row r="57">
          <cell r="A57" t="str">
            <v>051 Rekrutmen/Seleksi PPIH Kloter</v>
          </cell>
          <cell r="C57">
            <v>1585371000</v>
          </cell>
          <cell r="H57">
            <v>1585371000</v>
          </cell>
          <cell r="I57"/>
          <cell r="J57">
            <v>1585371000</v>
          </cell>
          <cell r="K57"/>
          <cell r="L57"/>
          <cell r="M57"/>
          <cell r="N57"/>
          <cell r="O57">
            <v>1585371000</v>
          </cell>
        </row>
        <row r="58">
          <cell r="A58" t="str">
            <v>052 Rekrutmen/Seleksi PPIH Non Kloter</v>
          </cell>
          <cell r="C58">
            <v>1665123000</v>
          </cell>
          <cell r="H58">
            <v>1665123000</v>
          </cell>
          <cell r="I58"/>
          <cell r="J58">
            <v>1665123000</v>
          </cell>
          <cell r="K58"/>
          <cell r="L58"/>
          <cell r="M58"/>
          <cell r="N58"/>
          <cell r="O58">
            <v>1665123000</v>
          </cell>
        </row>
        <row r="59">
          <cell r="A59" t="str">
            <v>054 Rekrutmen/Seleksi Petugas TPHD</v>
          </cell>
          <cell r="C59">
            <v>1099044000</v>
          </cell>
          <cell r="H59">
            <v>1099044000</v>
          </cell>
          <cell r="I59"/>
          <cell r="J59">
            <v>572012000</v>
          </cell>
          <cell r="K59"/>
          <cell r="L59"/>
          <cell r="M59"/>
          <cell r="N59"/>
          <cell r="O59">
            <v>572012000</v>
          </cell>
        </row>
        <row r="60">
          <cell r="A60" t="str">
            <v>056 Dokumen dan Perlengkapan PPIH Non Kloter</v>
          </cell>
          <cell r="C60">
            <v>1384480000</v>
          </cell>
          <cell r="H60">
            <v>1384480000</v>
          </cell>
          <cell r="I60"/>
          <cell r="J60">
            <v>1209480000</v>
          </cell>
          <cell r="K60"/>
          <cell r="L60"/>
          <cell r="M60"/>
          <cell r="N60"/>
          <cell r="O60">
            <v>1209480000</v>
          </cell>
        </row>
        <row r="61">
          <cell r="A61" t="str">
            <v>062 Pelatihan dan pembekalan PPIH Non Kloter</v>
          </cell>
          <cell r="C61">
            <v>7961340000</v>
          </cell>
          <cell r="H61">
            <v>7961340000</v>
          </cell>
          <cell r="I61"/>
          <cell r="J61">
            <v>6469324000</v>
          </cell>
          <cell r="K61"/>
          <cell r="L61"/>
          <cell r="M61"/>
          <cell r="N61"/>
          <cell r="O61">
            <v>6469324000</v>
          </cell>
        </row>
        <row r="62">
          <cell r="A62" t="str">
            <v>079 Evaluasi Teknis Petugas Panitia Penyelenggara Ibadah Haji Arab Saudi</v>
          </cell>
          <cell r="C62">
            <v>758085000</v>
          </cell>
          <cell r="H62">
            <v>758085000</v>
          </cell>
          <cell r="I62"/>
          <cell r="J62">
            <v>674161000</v>
          </cell>
          <cell r="K62"/>
          <cell r="L62"/>
          <cell r="M62"/>
          <cell r="N62"/>
          <cell r="O62">
            <v>674161000</v>
          </cell>
        </row>
        <row r="63">
          <cell r="A63" t="str">
            <v>080 Koordinasi Penyelenggaraan Ibadah Haji Luar Negeri</v>
          </cell>
          <cell r="C63">
            <v>89838550000</v>
          </cell>
          <cell r="H63">
            <v>89838550000</v>
          </cell>
          <cell r="I63"/>
          <cell r="J63">
            <v>0</v>
          </cell>
          <cell r="K63"/>
          <cell r="L63"/>
          <cell r="M63"/>
          <cell r="N63"/>
          <cell r="O63">
            <v>0</v>
          </cell>
        </row>
        <row r="64">
          <cell r="A64" t="str">
            <v>2148.QDC.002 Jemaah Haji Reguler yang Terbina</v>
          </cell>
          <cell r="C64">
            <v>7117095000</v>
          </cell>
          <cell r="F64">
            <v>200000000</v>
          </cell>
          <cell r="H64">
            <v>7317095000</v>
          </cell>
          <cell r="I64">
            <v>0</v>
          </cell>
          <cell r="J64">
            <v>1960941000</v>
          </cell>
          <cell r="K64">
            <v>0</v>
          </cell>
          <cell r="L64">
            <v>0</v>
          </cell>
          <cell r="M64">
            <v>0</v>
          </cell>
          <cell r="N64">
            <v>0</v>
          </cell>
          <cell r="O64">
            <v>1960941000</v>
          </cell>
        </row>
        <row r="65">
          <cell r="A65" t="str">
            <v>051 Bimbingan Jemaah Haji Reguler</v>
          </cell>
          <cell r="C65">
            <v>842951000</v>
          </cell>
          <cell r="H65">
            <v>842951000</v>
          </cell>
          <cell r="I65"/>
          <cell r="J65">
            <v>483252000</v>
          </cell>
          <cell r="K65"/>
          <cell r="L65"/>
          <cell r="M65"/>
          <cell r="N65"/>
          <cell r="O65">
            <v>483252000</v>
          </cell>
        </row>
        <row r="66">
          <cell r="A66" t="str">
            <v>052 Sertifikasi penyuluh dan pembimbing manasik haji</v>
          </cell>
          <cell r="C66">
            <v>3018684000</v>
          </cell>
          <cell r="H66">
            <v>3018684000</v>
          </cell>
          <cell r="I66"/>
          <cell r="J66">
            <v>680224000</v>
          </cell>
          <cell r="K66"/>
          <cell r="L66"/>
          <cell r="M66"/>
          <cell r="N66"/>
          <cell r="O66">
            <v>680224000</v>
          </cell>
        </row>
        <row r="67">
          <cell r="A67" t="str">
            <v>053 Pembinaan kelompok bimbingan</v>
          </cell>
          <cell r="C67">
            <v>3255460000</v>
          </cell>
          <cell r="F67">
            <v>200000000</v>
          </cell>
          <cell r="H67">
            <v>3455460000</v>
          </cell>
          <cell r="I67"/>
          <cell r="J67">
            <v>797465000</v>
          </cell>
          <cell r="K67"/>
          <cell r="L67"/>
          <cell r="M67">
            <v>0</v>
          </cell>
          <cell r="N67"/>
          <cell r="O67">
            <v>797465000</v>
          </cell>
        </row>
        <row r="68">
          <cell r="A68" t="str">
            <v>2149 Pengelolaan Dana Haji dan Sistem Informasi Haji</v>
          </cell>
          <cell r="C68">
            <v>35483193000</v>
          </cell>
          <cell r="H68">
            <v>35483193000</v>
          </cell>
          <cell r="I68">
            <v>0</v>
          </cell>
          <cell r="J68">
            <v>24047109000</v>
          </cell>
          <cell r="K68">
            <v>0</v>
          </cell>
          <cell r="L68">
            <v>0</v>
          </cell>
          <cell r="M68">
            <v>0</v>
          </cell>
          <cell r="N68">
            <v>0</v>
          </cell>
          <cell r="O68">
            <v>24047109000</v>
          </cell>
        </row>
        <row r="69">
          <cell r="A69" t="str">
            <v>2149.QMA Data dan Informasi Publik</v>
          </cell>
          <cell r="B69"/>
          <cell r="C69">
            <v>23987697000</v>
          </cell>
          <cell r="D69"/>
          <cell r="E69"/>
          <cell r="F69"/>
          <cell r="G69"/>
          <cell r="H69">
            <v>23987697000</v>
          </cell>
          <cell r="I69">
            <v>0</v>
          </cell>
          <cell r="J69">
            <v>20071597000</v>
          </cell>
          <cell r="K69">
            <v>0</v>
          </cell>
          <cell r="L69">
            <v>0</v>
          </cell>
          <cell r="M69">
            <v>0</v>
          </cell>
          <cell r="N69">
            <v>0</v>
          </cell>
          <cell r="O69">
            <v>20071597000</v>
          </cell>
        </row>
        <row r="70">
          <cell r="A70" t="str">
            <v>2149.QMA.001 Sistem Informasi Haji yang Handal</v>
          </cell>
          <cell r="C70">
            <v>23987697000</v>
          </cell>
          <cell r="H70">
            <v>23987697000</v>
          </cell>
          <cell r="I70">
            <v>0</v>
          </cell>
          <cell r="J70">
            <v>20071597000</v>
          </cell>
          <cell r="K70">
            <v>0</v>
          </cell>
          <cell r="L70">
            <v>0</v>
          </cell>
          <cell r="M70">
            <v>0</v>
          </cell>
          <cell r="N70">
            <v>0</v>
          </cell>
          <cell r="O70">
            <v>20071597000</v>
          </cell>
        </row>
        <row r="71">
          <cell r="A71" t="str">
            <v>051 Pengelolaan Infrastruktur</v>
          </cell>
          <cell r="C71">
            <v>19308864000</v>
          </cell>
          <cell r="H71">
            <v>19308864000</v>
          </cell>
          <cell r="I71"/>
          <cell r="J71">
            <v>16689663000</v>
          </cell>
          <cell r="K71"/>
          <cell r="L71"/>
          <cell r="M71"/>
          <cell r="N71"/>
          <cell r="O71">
            <v>16689663000</v>
          </cell>
        </row>
        <row r="72">
          <cell r="A72" t="str">
            <v>052 Pengembangan Database Haji</v>
          </cell>
          <cell r="C72">
            <v>3815238000</v>
          </cell>
          <cell r="H72">
            <v>3815238000</v>
          </cell>
          <cell r="I72"/>
          <cell r="J72">
            <v>3038316000</v>
          </cell>
          <cell r="K72"/>
          <cell r="L72"/>
          <cell r="M72"/>
          <cell r="N72"/>
          <cell r="O72">
            <v>3038316000</v>
          </cell>
        </row>
        <row r="73">
          <cell r="A73" t="str">
            <v>053 Pengembangan Sistem Informasi Haji</v>
          </cell>
          <cell r="C73">
            <v>863595000</v>
          </cell>
          <cell r="H73">
            <v>863595000</v>
          </cell>
          <cell r="I73"/>
          <cell r="J73">
            <v>343618000</v>
          </cell>
          <cell r="K73"/>
          <cell r="L73"/>
          <cell r="M73"/>
          <cell r="N73"/>
          <cell r="O73">
            <v>343618000</v>
          </cell>
        </row>
        <row r="74">
          <cell r="A74" t="str">
            <v>2149.UAH Pengelolaan Keuangan Negara</v>
          </cell>
          <cell r="B74"/>
          <cell r="C74">
            <v>11495496000</v>
          </cell>
          <cell r="D74"/>
          <cell r="E74"/>
          <cell r="F74"/>
          <cell r="G74"/>
          <cell r="H74">
            <v>11495496000</v>
          </cell>
          <cell r="I74">
            <v>0</v>
          </cell>
          <cell r="J74">
            <v>3975512000</v>
          </cell>
          <cell r="K74">
            <v>0</v>
          </cell>
          <cell r="L74">
            <v>0</v>
          </cell>
          <cell r="M74">
            <v>0</v>
          </cell>
          <cell r="N74">
            <v>0</v>
          </cell>
          <cell r="O74">
            <v>3975512000</v>
          </cell>
        </row>
        <row r="75">
          <cell r="A75" t="str">
            <v>2149.UAH.001 Laporan Keuangan Haji yang Akuntabel</v>
          </cell>
          <cell r="C75">
            <v>11495496000</v>
          </cell>
          <cell r="H75">
            <v>11495496000</v>
          </cell>
          <cell r="I75">
            <v>0</v>
          </cell>
          <cell r="J75">
            <v>3975512000</v>
          </cell>
          <cell r="K75">
            <v>0</v>
          </cell>
          <cell r="L75">
            <v>0</v>
          </cell>
          <cell r="M75">
            <v>0</v>
          </cell>
          <cell r="N75">
            <v>0</v>
          </cell>
          <cell r="O75">
            <v>3975512000</v>
          </cell>
        </row>
        <row r="76">
          <cell r="A76" t="str">
            <v>051 Perencanaan Anggaran Operasional Haji</v>
          </cell>
          <cell r="C76">
            <v>5549600000</v>
          </cell>
          <cell r="H76">
            <v>5549600000</v>
          </cell>
          <cell r="I76"/>
          <cell r="J76">
            <v>1498550000</v>
          </cell>
          <cell r="K76"/>
          <cell r="L76"/>
          <cell r="M76"/>
          <cell r="N76"/>
          <cell r="O76">
            <v>1498550000</v>
          </cell>
        </row>
        <row r="77">
          <cell r="A77" t="str">
            <v>052 Pengelolaan Aset Haji</v>
          </cell>
          <cell r="C77">
            <v>2192711000</v>
          </cell>
          <cell r="H77">
            <v>2192711000</v>
          </cell>
          <cell r="I77"/>
          <cell r="J77">
            <v>280002000</v>
          </cell>
          <cell r="K77"/>
          <cell r="L77"/>
          <cell r="M77"/>
          <cell r="N77"/>
          <cell r="O77">
            <v>280002000</v>
          </cell>
        </row>
        <row r="78">
          <cell r="A78" t="str">
            <v>053 Monitoring dan Evaluasi Anggaran Operasional Haji</v>
          </cell>
          <cell r="C78">
            <v>733816000</v>
          </cell>
          <cell r="H78">
            <v>733816000</v>
          </cell>
          <cell r="I78"/>
          <cell r="J78">
            <v>370852000</v>
          </cell>
          <cell r="K78"/>
          <cell r="L78"/>
          <cell r="M78"/>
          <cell r="N78"/>
          <cell r="O78">
            <v>370852000</v>
          </cell>
        </row>
        <row r="79">
          <cell r="A79" t="str">
            <v>054 Pelaksanaan Anggaran dan Perbendaharaan Haji</v>
          </cell>
          <cell r="C79">
            <v>1685066000</v>
          </cell>
          <cell r="H79">
            <v>1685066000</v>
          </cell>
          <cell r="I79"/>
          <cell r="J79">
            <v>729828000</v>
          </cell>
          <cell r="K79"/>
          <cell r="L79"/>
          <cell r="M79"/>
          <cell r="N79"/>
          <cell r="O79">
            <v>729828000</v>
          </cell>
        </row>
        <row r="80">
          <cell r="A80" t="str">
            <v>056 Pelaporan Keuangan Operasional Haji</v>
          </cell>
          <cell r="C80">
            <v>1334303000</v>
          </cell>
          <cell r="H80">
            <v>1334303000</v>
          </cell>
          <cell r="I80"/>
          <cell r="J80">
            <v>1096280000</v>
          </cell>
          <cell r="K80"/>
          <cell r="L80"/>
          <cell r="M80"/>
          <cell r="N80"/>
          <cell r="O80">
            <v>1096280000</v>
          </cell>
        </row>
        <row r="81">
          <cell r="A81" t="str">
            <v>5310 Pelayanan Haji Luar Negeri</v>
          </cell>
          <cell r="C81">
            <v>11456447000</v>
          </cell>
          <cell r="H81">
            <v>11456447000</v>
          </cell>
          <cell r="I81">
            <v>0</v>
          </cell>
          <cell r="J81">
            <v>5375555000</v>
          </cell>
          <cell r="K81">
            <v>0</v>
          </cell>
          <cell r="L81">
            <v>0</v>
          </cell>
          <cell r="M81">
            <v>0</v>
          </cell>
          <cell r="N81">
            <v>0</v>
          </cell>
          <cell r="O81">
            <v>5375555000</v>
          </cell>
        </row>
        <row r="82">
          <cell r="A82" t="str">
            <v>5310.QDC Fasilitasi dan Pembinaan Masyarakat</v>
          </cell>
          <cell r="B82"/>
          <cell r="C82">
            <v>11456447000</v>
          </cell>
          <cell r="D82"/>
          <cell r="E82"/>
          <cell r="F82"/>
          <cell r="G82"/>
          <cell r="H82">
            <v>11456447000</v>
          </cell>
          <cell r="I82">
            <v>0</v>
          </cell>
          <cell r="J82">
            <v>5375555000</v>
          </cell>
          <cell r="K82">
            <v>0</v>
          </cell>
          <cell r="L82">
            <v>0</v>
          </cell>
          <cell r="M82">
            <v>0</v>
          </cell>
          <cell r="N82">
            <v>0</v>
          </cell>
          <cell r="O82">
            <v>5375555000</v>
          </cell>
        </row>
        <row r="83">
          <cell r="A83" t="str">
            <v>5310.QDC.001 Layanan Administrasi Haji Luar Negeri</v>
          </cell>
          <cell r="C83">
            <v>11456447000</v>
          </cell>
          <cell r="H83">
            <v>11456447000</v>
          </cell>
          <cell r="I83">
            <v>0</v>
          </cell>
          <cell r="J83">
            <v>5375555000</v>
          </cell>
          <cell r="K83">
            <v>0</v>
          </cell>
          <cell r="L83">
            <v>0</v>
          </cell>
          <cell r="M83">
            <v>0</v>
          </cell>
          <cell r="N83">
            <v>0</v>
          </cell>
          <cell r="O83">
            <v>5375555000</v>
          </cell>
        </row>
        <row r="84">
          <cell r="A84" t="str">
            <v>051 Seleksi Perusahaan Penyedia Akomodasi Jemaah Haji Indonesia di Arab Saudi</v>
          </cell>
          <cell r="C84">
            <v>4096427000</v>
          </cell>
          <cell r="H84">
            <v>4096427000</v>
          </cell>
          <cell r="I84"/>
          <cell r="J84">
            <v>1868200000</v>
          </cell>
          <cell r="K84"/>
          <cell r="L84"/>
          <cell r="M84"/>
          <cell r="N84"/>
          <cell r="O84">
            <v>1868200000</v>
          </cell>
        </row>
        <row r="85">
          <cell r="A85" t="str">
            <v>052 Seleksi Perusahaan Penyedia Konsumsi Jemaah Haji Indonesia di Arab Saudi</v>
          </cell>
          <cell r="C85">
            <v>4783775000</v>
          </cell>
          <cell r="H85">
            <v>4783775000</v>
          </cell>
          <cell r="I85"/>
          <cell r="J85">
            <v>1958850000</v>
          </cell>
          <cell r="K85"/>
          <cell r="L85"/>
          <cell r="M85"/>
          <cell r="N85"/>
          <cell r="O85">
            <v>1958850000</v>
          </cell>
        </row>
        <row r="86">
          <cell r="A86" t="str">
            <v>053 Seleksi Perusahaan Penyedia Transportasi Jemaah Haji Indonesia di Arab Saudi</v>
          </cell>
          <cell r="C86">
            <v>2576245000</v>
          </cell>
          <cell r="H86">
            <v>2576245000</v>
          </cell>
          <cell r="I86"/>
          <cell r="J86">
            <v>1548505000</v>
          </cell>
          <cell r="K86"/>
          <cell r="L86"/>
          <cell r="M86"/>
          <cell r="N86"/>
          <cell r="O86">
            <v>1548505000</v>
          </cell>
        </row>
        <row r="87">
          <cell r="A87" t="str">
            <v>025.09.WA DUKUNGAN MANAJEMEN</v>
          </cell>
          <cell r="B87">
            <v>42453596000</v>
          </cell>
          <cell r="C87">
            <v>75449407000</v>
          </cell>
          <cell r="D87">
            <v>16907164000</v>
          </cell>
          <cell r="E87">
            <v>1771863000</v>
          </cell>
          <cell r="F87">
            <v>12971556000</v>
          </cell>
          <cell r="G87"/>
          <cell r="H87">
            <v>149553586000</v>
          </cell>
          <cell r="I87">
            <v>38073381000</v>
          </cell>
          <cell r="J87">
            <v>67702356000</v>
          </cell>
          <cell r="K87">
            <v>27207455000</v>
          </cell>
          <cell r="L87">
            <v>1297272000</v>
          </cell>
          <cell r="M87">
            <v>0</v>
          </cell>
          <cell r="N87">
            <v>0</v>
          </cell>
          <cell r="O87">
            <v>134280464000</v>
          </cell>
        </row>
        <row r="88">
          <cell r="A88" t="str">
            <v>2150 Dukungan Manajemen dan Pelaksanaan Tugas Teknis
Lainnya Penyelenggaraan Haji dan Umrah</v>
          </cell>
          <cell r="B88">
            <v>42453596000</v>
          </cell>
          <cell r="C88">
            <v>75449407000</v>
          </cell>
          <cell r="D88">
            <v>16907164000</v>
          </cell>
          <cell r="E88">
            <v>1771863000</v>
          </cell>
          <cell r="F88">
            <v>12971556000</v>
          </cell>
          <cell r="H88">
            <v>149553586000</v>
          </cell>
          <cell r="I88">
            <v>38073381000</v>
          </cell>
          <cell r="J88">
            <v>67702356000</v>
          </cell>
          <cell r="K88">
            <v>27207455000</v>
          </cell>
          <cell r="L88">
            <v>1297272000</v>
          </cell>
          <cell r="M88">
            <v>0</v>
          </cell>
          <cell r="N88">
            <v>0</v>
          </cell>
          <cell r="O88">
            <v>134280464000</v>
          </cell>
        </row>
        <row r="89">
          <cell r="A89" t="str">
            <v>2150.EBA Layanan Dukungan Manajemen Internal</v>
          </cell>
          <cell r="B89">
            <v>42453596000</v>
          </cell>
          <cell r="C89">
            <v>35315086000</v>
          </cell>
          <cell r="D89">
            <v>16907164000</v>
          </cell>
          <cell r="E89">
            <v>1771863000</v>
          </cell>
          <cell r="F89"/>
          <cell r="G89"/>
          <cell r="H89">
            <v>96447709000</v>
          </cell>
          <cell r="I89">
            <v>38073381000</v>
          </cell>
          <cell r="J89">
            <v>28148493000</v>
          </cell>
          <cell r="K89">
            <v>27207455000</v>
          </cell>
          <cell r="L89">
            <v>1297272000</v>
          </cell>
          <cell r="M89">
            <v>0</v>
          </cell>
          <cell r="N89">
            <v>0</v>
          </cell>
          <cell r="O89">
            <v>94726601000</v>
          </cell>
        </row>
        <row r="90">
          <cell r="A90" t="str">
            <v>2150.EBA.956 Layanan BMN</v>
          </cell>
          <cell r="C90">
            <v>1631950000</v>
          </cell>
          <cell r="H90">
            <v>1631950000</v>
          </cell>
          <cell r="I90">
            <v>0</v>
          </cell>
          <cell r="J90">
            <v>1093272000</v>
          </cell>
          <cell r="K90">
            <v>0</v>
          </cell>
          <cell r="L90">
            <v>0</v>
          </cell>
          <cell r="M90">
            <v>0</v>
          </cell>
          <cell r="N90">
            <v>0</v>
          </cell>
          <cell r="O90">
            <v>1093272000</v>
          </cell>
        </row>
        <row r="91">
          <cell r="A91" t="str">
            <v>051 Pengelolaan BMN dan Perlengkapan</v>
          </cell>
          <cell r="C91">
            <v>1631950000</v>
          </cell>
          <cell r="H91">
            <v>1631950000</v>
          </cell>
          <cell r="I91"/>
          <cell r="J91">
            <v>1093272000</v>
          </cell>
          <cell r="K91"/>
          <cell r="L91"/>
          <cell r="M91"/>
          <cell r="N91"/>
          <cell r="O91">
            <v>1093272000</v>
          </cell>
        </row>
        <row r="92">
          <cell r="A92" t="str">
            <v>2150.EBA.957 Layanan Hukum</v>
          </cell>
          <cell r="C92">
            <v>1974205000</v>
          </cell>
          <cell r="H92">
            <v>1974205000</v>
          </cell>
          <cell r="I92">
            <v>0</v>
          </cell>
          <cell r="J92">
            <v>1632145000</v>
          </cell>
          <cell r="K92">
            <v>0</v>
          </cell>
          <cell r="L92">
            <v>0</v>
          </cell>
          <cell r="M92">
            <v>0</v>
          </cell>
          <cell r="N92">
            <v>0</v>
          </cell>
          <cell r="O92">
            <v>1632145000</v>
          </cell>
        </row>
        <row r="93">
          <cell r="A93" t="str">
            <v>051 Layanan Hukum dan Peraturan Perundang-Undangan</v>
          </cell>
          <cell r="C93">
            <v>1688759000</v>
          </cell>
          <cell r="H93">
            <v>1688759000</v>
          </cell>
          <cell r="I93"/>
          <cell r="J93">
            <v>1417407000</v>
          </cell>
          <cell r="K93"/>
          <cell r="L93"/>
          <cell r="M93"/>
          <cell r="N93"/>
          <cell r="O93">
            <v>1417407000</v>
          </cell>
        </row>
        <row r="94">
          <cell r="A94" t="str">
            <v>052 Penyelesaian Tindak Lanjut Hasil Temuan Pemeriksaan</v>
          </cell>
          <cell r="C94">
            <v>285446000</v>
          </cell>
          <cell r="H94">
            <v>285446000</v>
          </cell>
          <cell r="I94"/>
          <cell r="J94">
            <v>214738000</v>
          </cell>
          <cell r="K94"/>
          <cell r="L94"/>
          <cell r="M94"/>
          <cell r="N94"/>
          <cell r="O94">
            <v>214738000</v>
          </cell>
        </row>
        <row r="95">
          <cell r="A95" t="str">
            <v>2150.EBA.958 Layanan Hubungan Masyarakat</v>
          </cell>
          <cell r="C95">
            <v>5317844000</v>
          </cell>
          <cell r="H95">
            <v>5317844000</v>
          </cell>
          <cell r="I95">
            <v>0</v>
          </cell>
          <cell r="J95">
            <v>5317844000</v>
          </cell>
          <cell r="K95">
            <v>0</v>
          </cell>
          <cell r="L95">
            <v>0</v>
          </cell>
          <cell r="M95">
            <v>0</v>
          </cell>
          <cell r="N95">
            <v>0</v>
          </cell>
          <cell r="O95">
            <v>5317844000</v>
          </cell>
        </row>
        <row r="96">
          <cell r="A96" t="str">
            <v>052 Pengelolaan Media Publikasi Informasi Haji dan Umrah</v>
          </cell>
          <cell r="C96">
            <v>3407840000</v>
          </cell>
          <cell r="H96">
            <v>3407840000</v>
          </cell>
          <cell r="I96"/>
          <cell r="J96">
            <v>3407840000</v>
          </cell>
          <cell r="K96"/>
          <cell r="L96"/>
          <cell r="M96"/>
          <cell r="N96"/>
          <cell r="O96">
            <v>3407840000</v>
          </cell>
        </row>
        <row r="97">
          <cell r="A97" t="str">
            <v>053 Penyebaran Informasi Haji dan Umrah</v>
          </cell>
          <cell r="C97">
            <v>1910004000</v>
          </cell>
          <cell r="H97">
            <v>1910004000</v>
          </cell>
          <cell r="I97"/>
          <cell r="J97">
            <v>1910004000</v>
          </cell>
          <cell r="K97"/>
          <cell r="L97"/>
          <cell r="M97"/>
          <cell r="N97"/>
          <cell r="O97">
            <v>1910004000</v>
          </cell>
        </row>
        <row r="98">
          <cell r="A98" t="str">
            <v>2150.EBA.959 Layanan Protokoler</v>
          </cell>
          <cell r="C98">
            <v>481200000</v>
          </cell>
          <cell r="H98">
            <v>481200000</v>
          </cell>
          <cell r="I98">
            <v>0</v>
          </cell>
          <cell r="J98">
            <v>481200000</v>
          </cell>
          <cell r="K98">
            <v>0</v>
          </cell>
          <cell r="L98">
            <v>0</v>
          </cell>
          <cell r="M98">
            <v>0</v>
          </cell>
          <cell r="N98">
            <v>0</v>
          </cell>
          <cell r="O98">
            <v>481200000</v>
          </cell>
        </row>
        <row r="99">
          <cell r="A99" t="str">
            <v>051 Pelayanan Protokoler</v>
          </cell>
          <cell r="C99">
            <v>481200000</v>
          </cell>
          <cell r="H99">
            <v>481200000</v>
          </cell>
          <cell r="I99"/>
          <cell r="J99">
            <v>481200000</v>
          </cell>
          <cell r="K99"/>
          <cell r="L99"/>
          <cell r="M99"/>
          <cell r="N99"/>
          <cell r="O99">
            <v>481200000</v>
          </cell>
        </row>
        <row r="100">
          <cell r="A100" t="str">
            <v>2150.EBA.960 Layanan Organisasi dan Tata Kelola Internal</v>
          </cell>
          <cell r="C100">
            <v>1257411000</v>
          </cell>
          <cell r="H100">
            <v>1257411000</v>
          </cell>
          <cell r="I100">
            <v>0</v>
          </cell>
          <cell r="J100">
            <v>1257411000</v>
          </cell>
          <cell r="K100">
            <v>0</v>
          </cell>
          <cell r="L100">
            <v>0</v>
          </cell>
          <cell r="M100">
            <v>0</v>
          </cell>
          <cell r="N100">
            <v>0</v>
          </cell>
          <cell r="O100">
            <v>1257411000</v>
          </cell>
        </row>
        <row r="101">
          <cell r="A101" t="str">
            <v>051 Pelayanan Organisasi, Tata Laksana, dan Reformasi Birokrasi</v>
          </cell>
          <cell r="C101">
            <v>1257411000</v>
          </cell>
          <cell r="H101">
            <v>1257411000</v>
          </cell>
          <cell r="I101"/>
          <cell r="J101">
            <v>1257411000</v>
          </cell>
          <cell r="K101"/>
          <cell r="L101"/>
          <cell r="M101"/>
          <cell r="N101"/>
          <cell r="O101">
            <v>1257411000</v>
          </cell>
        </row>
        <row r="102">
          <cell r="A102" t="str">
            <v>2150.EBA.962 Layanan Umum</v>
          </cell>
          <cell r="C102">
            <v>24652476000</v>
          </cell>
          <cell r="H102">
            <v>24652476000</v>
          </cell>
          <cell r="I102">
            <v>0</v>
          </cell>
          <cell r="J102">
            <v>18366621000</v>
          </cell>
          <cell r="K102">
            <v>0</v>
          </cell>
          <cell r="L102">
            <v>0</v>
          </cell>
          <cell r="M102">
            <v>0</v>
          </cell>
          <cell r="N102">
            <v>0</v>
          </cell>
          <cell r="O102">
            <v>18366621000</v>
          </cell>
        </row>
        <row r="103">
          <cell r="A103" t="str">
            <v>052 Koordinasi penyelenggaraan ibadah haji</v>
          </cell>
          <cell r="C103">
            <v>11356284000</v>
          </cell>
          <cell r="H103">
            <v>11356284000</v>
          </cell>
          <cell r="I103"/>
          <cell r="J103">
            <v>7190258000</v>
          </cell>
          <cell r="K103"/>
          <cell r="L103"/>
          <cell r="M103"/>
          <cell r="N103"/>
          <cell r="O103">
            <v>7190258000</v>
          </cell>
        </row>
        <row r="104">
          <cell r="A104" t="str">
            <v>053 Pelayanan Umum dan Rumah Tangga</v>
          </cell>
          <cell r="C104">
            <v>2897190000</v>
          </cell>
          <cell r="H104">
            <v>2897190000</v>
          </cell>
          <cell r="I104"/>
          <cell r="J104">
            <v>2897190000</v>
          </cell>
          <cell r="K104"/>
          <cell r="L104"/>
          <cell r="M104"/>
          <cell r="N104"/>
          <cell r="O104">
            <v>2897190000</v>
          </cell>
        </row>
        <row r="105">
          <cell r="A105" t="str">
            <v>054 Pengelolaan Ketatausahaan</v>
          </cell>
          <cell r="C105">
            <v>969316000</v>
          </cell>
          <cell r="H105">
            <v>969316000</v>
          </cell>
          <cell r="I105"/>
          <cell r="J105">
            <v>969316000</v>
          </cell>
          <cell r="K105"/>
          <cell r="L105"/>
          <cell r="M105"/>
          <cell r="N105"/>
          <cell r="O105">
            <v>969316000</v>
          </cell>
        </row>
        <row r="106">
          <cell r="A106" t="str">
            <v>055 Layanan Dukungan Manajemen Eselon II</v>
          </cell>
          <cell r="C106">
            <v>9429686000</v>
          </cell>
          <cell r="H106">
            <v>9429686000</v>
          </cell>
          <cell r="I106"/>
          <cell r="J106">
            <v>7309857000</v>
          </cell>
          <cell r="K106"/>
          <cell r="L106"/>
          <cell r="M106"/>
          <cell r="N106"/>
          <cell r="O106">
            <v>7309857000</v>
          </cell>
        </row>
        <row r="107">
          <cell r="A107" t="str">
            <v>2150.EBA.994 Layanan Perkantoran</v>
          </cell>
          <cell r="B107">
            <v>42453596000</v>
          </cell>
          <cell r="D107">
            <v>16907164000</v>
          </cell>
          <cell r="E107">
            <v>1771863000</v>
          </cell>
          <cell r="H107">
            <v>61132623000</v>
          </cell>
          <cell r="I107">
            <v>38073381000</v>
          </cell>
          <cell r="J107">
            <v>0</v>
          </cell>
          <cell r="K107">
            <v>27207455000</v>
          </cell>
          <cell r="L107">
            <v>1297272000</v>
          </cell>
          <cell r="M107">
            <v>0</v>
          </cell>
          <cell r="N107">
            <v>0</v>
          </cell>
          <cell r="O107">
            <v>66578108000</v>
          </cell>
        </row>
        <row r="108">
          <cell r="A108" t="str">
            <v>001 Gaji dan Tunjangan</v>
          </cell>
          <cell r="B108">
            <v>42453596000</v>
          </cell>
          <cell r="H108">
            <v>42453596000</v>
          </cell>
          <cell r="I108">
            <v>38073381000</v>
          </cell>
          <cell r="J108"/>
          <cell r="K108"/>
          <cell r="L108"/>
          <cell r="M108"/>
          <cell r="N108"/>
          <cell r="O108">
            <v>38073381000</v>
          </cell>
        </row>
        <row r="109">
          <cell r="A109" t="str">
            <v>002 Operasional dan Pemeliharaan Kantor</v>
          </cell>
          <cell r="D109">
            <v>16907164000</v>
          </cell>
          <cell r="E109">
            <v>1771863000</v>
          </cell>
          <cell r="H109">
            <v>18679027000</v>
          </cell>
          <cell r="I109"/>
          <cell r="J109"/>
          <cell r="K109">
            <v>27207455000</v>
          </cell>
          <cell r="L109">
            <v>1297272000</v>
          </cell>
          <cell r="M109"/>
          <cell r="N109"/>
          <cell r="O109">
            <v>28504727000</v>
          </cell>
        </row>
        <row r="110">
          <cell r="A110" t="str">
            <v>2150.EBB Layanan Sarana dan Prasarana Internal</v>
          </cell>
          <cell r="B110"/>
          <cell r="C110"/>
          <cell r="D110"/>
          <cell r="E110"/>
          <cell r="F110">
            <v>12971556000</v>
          </cell>
          <cell r="G110"/>
          <cell r="H110">
            <v>12971556000</v>
          </cell>
          <cell r="I110">
            <v>0</v>
          </cell>
          <cell r="J110">
            <v>0</v>
          </cell>
          <cell r="K110">
            <v>0</v>
          </cell>
          <cell r="L110">
            <v>0</v>
          </cell>
          <cell r="M110">
            <v>0</v>
          </cell>
          <cell r="N110">
            <v>0</v>
          </cell>
          <cell r="O110">
            <v>0</v>
          </cell>
        </row>
        <row r="111">
          <cell r="A111" t="str">
            <v>2150.EBB.951 Layanan Sarana Internal</v>
          </cell>
          <cell r="F111">
            <v>12971556000</v>
          </cell>
          <cell r="H111">
            <v>12971556000</v>
          </cell>
          <cell r="I111">
            <v>0</v>
          </cell>
          <cell r="J111">
            <v>0</v>
          </cell>
          <cell r="K111">
            <v>0</v>
          </cell>
          <cell r="L111">
            <v>0</v>
          </cell>
          <cell r="M111">
            <v>0</v>
          </cell>
          <cell r="N111">
            <v>0</v>
          </cell>
          <cell r="O111">
            <v>0</v>
          </cell>
        </row>
        <row r="112">
          <cell r="A112" t="str">
            <v>051 Pengadaan Perangkat Pengolah Data dan Komunikasi</v>
          </cell>
          <cell r="F112">
            <v>930100000</v>
          </cell>
          <cell r="H112">
            <v>930100000</v>
          </cell>
          <cell r="I112"/>
          <cell r="J112"/>
          <cell r="K112"/>
          <cell r="L112"/>
          <cell r="M112">
            <v>0</v>
          </cell>
          <cell r="N112"/>
          <cell r="O112">
            <v>0</v>
          </cell>
        </row>
        <row r="113">
          <cell r="A113" t="str">
            <v>052 Pengadaan Peralatan dan Fasilitas Perkantoran</v>
          </cell>
          <cell r="F113">
            <v>5020500000</v>
          </cell>
          <cell r="H113">
            <v>5020500000</v>
          </cell>
          <cell r="I113"/>
          <cell r="J113"/>
          <cell r="K113"/>
          <cell r="L113"/>
          <cell r="M113">
            <v>0</v>
          </cell>
          <cell r="N113"/>
          <cell r="O113">
            <v>0</v>
          </cell>
        </row>
        <row r="114">
          <cell r="A114" t="str">
            <v>053 Pengadaan Kendaraan Bermotor</v>
          </cell>
          <cell r="F114">
            <v>6820956000</v>
          </cell>
          <cell r="H114">
            <v>6820956000</v>
          </cell>
          <cell r="I114"/>
          <cell r="J114"/>
          <cell r="K114"/>
          <cell r="L114"/>
          <cell r="M114">
            <v>0</v>
          </cell>
          <cell r="N114"/>
          <cell r="O114">
            <v>0</v>
          </cell>
        </row>
        <row r="115">
          <cell r="A115" t="str">
            <v>054 Pembangunan/Renovasi gedung dan bangunan</v>
          </cell>
          <cell r="F115">
            <v>200000000</v>
          </cell>
          <cell r="H115">
            <v>200000000</v>
          </cell>
          <cell r="I115"/>
          <cell r="J115"/>
          <cell r="K115"/>
          <cell r="L115"/>
          <cell r="M115">
            <v>0</v>
          </cell>
          <cell r="N115"/>
          <cell r="O115">
            <v>0</v>
          </cell>
        </row>
        <row r="116">
          <cell r="A116" t="str">
            <v>2150.EBC Layanan Manajemen SDM Internal</v>
          </cell>
          <cell r="B116"/>
          <cell r="C116">
            <v>2262291000</v>
          </cell>
          <cell r="D116"/>
          <cell r="E116"/>
          <cell r="F116"/>
          <cell r="G116"/>
          <cell r="H116">
            <v>2262291000</v>
          </cell>
          <cell r="I116">
            <v>0</v>
          </cell>
          <cell r="J116">
            <v>2262291000</v>
          </cell>
          <cell r="K116">
            <v>0</v>
          </cell>
          <cell r="L116">
            <v>0</v>
          </cell>
          <cell r="M116">
            <v>0</v>
          </cell>
          <cell r="N116">
            <v>0</v>
          </cell>
          <cell r="O116">
            <v>2262291000</v>
          </cell>
        </row>
        <row r="117">
          <cell r="A117" t="str">
            <v>2150.EBC.954 Layanan Manajemen SDM</v>
          </cell>
          <cell r="C117">
            <v>2262291000</v>
          </cell>
          <cell r="H117">
            <v>2262291000</v>
          </cell>
          <cell r="I117">
            <v>0</v>
          </cell>
          <cell r="J117">
            <v>2262291000</v>
          </cell>
          <cell r="K117">
            <v>0</v>
          </cell>
          <cell r="L117">
            <v>0</v>
          </cell>
          <cell r="M117">
            <v>0</v>
          </cell>
          <cell r="N117">
            <v>0</v>
          </cell>
          <cell r="O117">
            <v>2262291000</v>
          </cell>
        </row>
        <row r="118">
          <cell r="A118" t="str">
            <v>051 Pengelolaan Kepegawaian</v>
          </cell>
          <cell r="C118">
            <v>2262291000</v>
          </cell>
          <cell r="H118">
            <v>2262291000</v>
          </cell>
          <cell r="I118"/>
          <cell r="J118">
            <v>2262291000</v>
          </cell>
          <cell r="K118"/>
          <cell r="L118"/>
          <cell r="M118"/>
          <cell r="N118"/>
          <cell r="O118">
            <v>2262291000</v>
          </cell>
        </row>
        <row r="119">
          <cell r="A119" t="str">
            <v>2150.EBD Layanan Manajemen Kinerja Internal</v>
          </cell>
          <cell r="B119"/>
          <cell r="C119">
            <v>37872030000</v>
          </cell>
          <cell r="D119"/>
          <cell r="E119"/>
          <cell r="F119"/>
          <cell r="G119"/>
          <cell r="H119">
            <v>37872030000</v>
          </cell>
          <cell r="I119">
            <v>0</v>
          </cell>
          <cell r="J119">
            <v>37291572000</v>
          </cell>
          <cell r="K119">
            <v>0</v>
          </cell>
          <cell r="L119">
            <v>0</v>
          </cell>
          <cell r="M119">
            <v>0</v>
          </cell>
          <cell r="N119">
            <v>0</v>
          </cell>
          <cell r="O119">
            <v>37291572000</v>
          </cell>
        </row>
        <row r="120">
          <cell r="A120" t="str">
            <v>2150.EBD.952 Layanan Perencanaan dan Penganggaran</v>
          </cell>
          <cell r="C120">
            <v>29811361000</v>
          </cell>
          <cell r="H120">
            <v>29811361000</v>
          </cell>
          <cell r="I120">
            <v>0</v>
          </cell>
          <cell r="J120">
            <v>30923397000</v>
          </cell>
          <cell r="K120">
            <v>0</v>
          </cell>
          <cell r="L120">
            <v>0</v>
          </cell>
          <cell r="M120">
            <v>0</v>
          </cell>
          <cell r="N120">
            <v>0</v>
          </cell>
          <cell r="O120">
            <v>30923397000</v>
          </cell>
        </row>
        <row r="121">
          <cell r="A121" t="str">
            <v>051 Penyusunan Perencanaan Program dan Anggaran</v>
          </cell>
          <cell r="C121">
            <v>12102346000</v>
          </cell>
          <cell r="H121">
            <v>12102346000</v>
          </cell>
          <cell r="I121"/>
          <cell r="J121">
            <v>11492437000</v>
          </cell>
          <cell r="K121"/>
          <cell r="L121"/>
          <cell r="M121"/>
          <cell r="N121"/>
          <cell r="O121">
            <v>11492437000</v>
          </cell>
        </row>
        <row r="122">
          <cell r="A122" t="str">
            <v>052 Pengelolaan Rencana Program dan Anggaran</v>
          </cell>
          <cell r="C122">
            <v>17709015000</v>
          </cell>
          <cell r="H122">
            <v>17709015000</v>
          </cell>
          <cell r="I122"/>
          <cell r="J122">
            <v>19430960000</v>
          </cell>
          <cell r="K122"/>
          <cell r="L122"/>
          <cell r="M122"/>
          <cell r="N122"/>
          <cell r="O122">
            <v>19430960000</v>
          </cell>
        </row>
        <row r="123">
          <cell r="A123" t="str">
            <v>2150.EBD.953 Layanan Pemantauan dan Evaluasi</v>
          </cell>
          <cell r="C123">
            <v>3237424000</v>
          </cell>
          <cell r="H123">
            <v>3237424000</v>
          </cell>
          <cell r="I123">
            <v>0</v>
          </cell>
          <cell r="J123">
            <v>3237424000</v>
          </cell>
          <cell r="K123">
            <v>0</v>
          </cell>
          <cell r="L123">
            <v>0</v>
          </cell>
          <cell r="M123">
            <v>0</v>
          </cell>
          <cell r="N123">
            <v>0</v>
          </cell>
          <cell r="O123">
            <v>3237424000</v>
          </cell>
        </row>
        <row r="124">
          <cell r="A124" t="str">
            <v>051 Evaluasi dan Pelaporan Program</v>
          </cell>
          <cell r="C124">
            <v>3237424000</v>
          </cell>
          <cell r="H124">
            <v>3237424000</v>
          </cell>
          <cell r="I124"/>
          <cell r="J124">
            <v>3237424000</v>
          </cell>
          <cell r="K124"/>
          <cell r="L124"/>
          <cell r="M124"/>
          <cell r="N124"/>
          <cell r="O124">
            <v>3237424000</v>
          </cell>
        </row>
        <row r="125">
          <cell r="A125" t="str">
            <v>2150.EBD.955 Layanan Manajemen Keuangan</v>
          </cell>
          <cell r="C125">
            <v>4823245000</v>
          </cell>
          <cell r="H125">
            <v>4823245000</v>
          </cell>
          <cell r="I125">
            <v>0</v>
          </cell>
          <cell r="J125">
            <v>3130751000</v>
          </cell>
          <cell r="K125">
            <v>0</v>
          </cell>
          <cell r="L125">
            <v>0</v>
          </cell>
          <cell r="M125">
            <v>0</v>
          </cell>
          <cell r="N125">
            <v>0</v>
          </cell>
          <cell r="O125">
            <v>3130751000</v>
          </cell>
        </row>
        <row r="126">
          <cell r="A126" t="str">
            <v>051 Pelaksananaan Anggaran dan Perbendaharaan</v>
          </cell>
          <cell r="C126">
            <v>2700621000</v>
          </cell>
          <cell r="H126">
            <v>2700621000</v>
          </cell>
          <cell r="I126"/>
          <cell r="J126">
            <v>1814751000</v>
          </cell>
          <cell r="K126"/>
          <cell r="L126"/>
          <cell r="M126"/>
          <cell r="N126"/>
          <cell r="O126">
            <v>1814751000</v>
          </cell>
        </row>
        <row r="127">
          <cell r="A127" t="str">
            <v>053 Layanan Administrasi PNBP</v>
          </cell>
          <cell r="C127">
            <v>662408000</v>
          </cell>
          <cell r="H127">
            <v>662408000</v>
          </cell>
          <cell r="I127"/>
          <cell r="J127">
            <v>342954000</v>
          </cell>
          <cell r="K127"/>
          <cell r="L127"/>
          <cell r="M127"/>
          <cell r="N127"/>
          <cell r="O127">
            <v>342954000</v>
          </cell>
        </row>
        <row r="128">
          <cell r="A128" t="str">
            <v>054 Pengelolaan PNBP</v>
          </cell>
          <cell r="C128">
            <v>523188000</v>
          </cell>
          <cell r="H128">
            <v>523188000</v>
          </cell>
          <cell r="I128"/>
          <cell r="J128">
            <v>340708000</v>
          </cell>
          <cell r="K128"/>
          <cell r="L128"/>
          <cell r="M128"/>
          <cell r="N128"/>
          <cell r="O128">
            <v>340708000</v>
          </cell>
        </row>
        <row r="129">
          <cell r="A129" t="str">
            <v>055 Pengelolaan Laporan Keuangan</v>
          </cell>
          <cell r="C129">
            <v>937028000</v>
          </cell>
          <cell r="H129">
            <v>937028000</v>
          </cell>
          <cell r="I129"/>
          <cell r="J129">
            <v>632338000</v>
          </cell>
          <cell r="K129"/>
          <cell r="L129"/>
          <cell r="M129"/>
          <cell r="N129"/>
          <cell r="O129">
            <v>632338000</v>
          </cell>
        </row>
      </sheetData>
      <sheetData sheetId="46">
        <row r="6">
          <cell r="C6">
            <v>189666000</v>
          </cell>
        </row>
      </sheetData>
      <sheetData sheetId="47"/>
      <sheetData sheetId="48"/>
      <sheetData sheetId="49"/>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sip by ismail"/>
      <sheetName val="Rekap"/>
      <sheetName val="form"/>
      <sheetName val="Sheet2 (2)"/>
      <sheetName val="des"/>
      <sheetName val="nov"/>
      <sheetName val="Okt"/>
      <sheetName val="sept"/>
      <sheetName val="agust"/>
      <sheetName val="Jul"/>
      <sheetName val="Jun"/>
      <sheetName val="mei"/>
      <sheetName val="apr"/>
      <sheetName val="mar"/>
      <sheetName val="feb"/>
      <sheetName val="Sheet2"/>
      <sheetName val="Sheet1"/>
      <sheetName val="arsip by ismail (2)"/>
    </sheetNames>
    <sheetDataSet>
      <sheetData sheetId="0"/>
      <sheetData sheetId="1">
        <row r="4">
          <cell r="A4">
            <v>1</v>
          </cell>
          <cell r="B4">
            <v>2</v>
          </cell>
          <cell r="C4">
            <v>3</v>
          </cell>
          <cell r="D4">
            <v>4</v>
          </cell>
          <cell r="E4">
            <v>5</v>
          </cell>
          <cell r="F4">
            <v>6</v>
          </cell>
          <cell r="G4">
            <v>7</v>
          </cell>
          <cell r="H4">
            <v>8</v>
          </cell>
          <cell r="I4">
            <v>9</v>
          </cell>
          <cell r="J4">
            <v>10</v>
          </cell>
          <cell r="K4">
            <v>11</v>
          </cell>
          <cell r="L4">
            <v>12</v>
          </cell>
          <cell r="M4"/>
          <cell r="N4" t="str">
            <v>IDR</v>
          </cell>
          <cell r="O4" t="str">
            <v>SAR</v>
          </cell>
        </row>
        <row r="5">
          <cell r="A5" t="str">
            <v>x</v>
          </cell>
          <cell r="B5" t="str">
            <v>x</v>
          </cell>
          <cell r="D5" t="str">
            <v>x</v>
          </cell>
          <cell r="E5" t="str">
            <v>x</v>
          </cell>
          <cell r="F5" t="str">
            <v>x</v>
          </cell>
          <cell r="G5" t="str">
            <v>x</v>
          </cell>
          <cell r="H5" t="str">
            <v>x</v>
          </cell>
          <cell r="I5" t="str">
            <v>x</v>
          </cell>
          <cell r="J5" t="str">
            <v>x</v>
          </cell>
          <cell r="K5" t="str">
            <v>x</v>
          </cell>
          <cell r="L5" t="str">
            <v>x</v>
          </cell>
          <cell r="M5"/>
          <cell r="N5"/>
          <cell r="O5"/>
        </row>
        <row r="6">
          <cell r="A6" t="str">
            <v>II</v>
          </cell>
          <cell r="B6">
            <v>43517</v>
          </cell>
          <cell r="C6" t="str">
            <v>II</v>
          </cell>
          <cell r="D6"/>
          <cell r="E6"/>
          <cell r="F6"/>
          <cell r="G6"/>
          <cell r="H6" t="str">
            <v>UANG PERSEDIAAN 1 TA 2019</v>
          </cell>
          <cell r="I6">
            <v>40000</v>
          </cell>
          <cell r="J6"/>
          <cell r="K6">
            <v>40000</v>
          </cell>
          <cell r="L6">
            <v>1</v>
          </cell>
          <cell r="M6" t="str">
            <v>--</v>
          </cell>
          <cell r="N6"/>
          <cell r="O6"/>
        </row>
        <row r="7">
          <cell r="A7" t="str">
            <v>II379</v>
          </cell>
          <cell r="B7">
            <v>43524</v>
          </cell>
          <cell r="C7" t="str">
            <v>II</v>
          </cell>
          <cell r="D7">
            <v>379</v>
          </cell>
          <cell r="E7" t="str">
            <v>994</v>
          </cell>
          <cell r="F7" t="str">
            <v>A</v>
          </cell>
          <cell r="G7">
            <v>521111</v>
          </cell>
          <cell r="H7" t="str">
            <v>Administrasi bank</v>
          </cell>
          <cell r="I7"/>
          <cell r="J7">
            <v>45.5</v>
          </cell>
          <cell r="K7">
            <v>39954.5</v>
          </cell>
          <cell r="L7">
            <v>2</v>
          </cell>
          <cell r="M7" t="str">
            <v>994-A-521111</v>
          </cell>
          <cell r="N7">
            <v>639594</v>
          </cell>
          <cell r="O7"/>
        </row>
        <row r="8">
          <cell r="A8" t="str">
            <v>II380</v>
          </cell>
          <cell r="B8">
            <v>43524</v>
          </cell>
          <cell r="C8" t="str">
            <v>II</v>
          </cell>
          <cell r="D8">
            <v>380</v>
          </cell>
          <cell r="E8" t="str">
            <v>994</v>
          </cell>
          <cell r="F8" t="str">
            <v>B</v>
          </cell>
          <cell r="G8">
            <v>521111</v>
          </cell>
          <cell r="H8" t="str">
            <v>Layanan Keprotokolan, Akomodasi, Transportasi, Konsumsi dan Komunikasi</v>
          </cell>
          <cell r="I8"/>
          <cell r="J8">
            <v>633.58000000000004</v>
          </cell>
          <cell r="K8">
            <v>39320.92</v>
          </cell>
          <cell r="L8">
            <v>3</v>
          </cell>
          <cell r="M8" t="str">
            <v>994-B-521111</v>
          </cell>
          <cell r="N8">
            <v>8906234</v>
          </cell>
          <cell r="O8">
            <v>2375.91</v>
          </cell>
        </row>
        <row r="9">
          <cell r="A9" t="str">
            <v>II381</v>
          </cell>
          <cell r="B9">
            <v>43524</v>
          </cell>
          <cell r="C9" t="str">
            <v>II</v>
          </cell>
          <cell r="D9">
            <v>381</v>
          </cell>
          <cell r="E9" t="str">
            <v>994</v>
          </cell>
          <cell r="F9" t="str">
            <v>B</v>
          </cell>
          <cell r="G9">
            <v>521111</v>
          </cell>
          <cell r="H9" t="str">
            <v>Layanan Keprotokolan, Akomodasi, Transportasi, Konsumsi dan Komunikasi</v>
          </cell>
          <cell r="I9"/>
          <cell r="J9">
            <v>88.27</v>
          </cell>
          <cell r="K9">
            <v>39232.65</v>
          </cell>
          <cell r="L9">
            <v>4</v>
          </cell>
          <cell r="M9" t="str">
            <v>994-B-521111</v>
          </cell>
          <cell r="N9">
            <v>1240811</v>
          </cell>
          <cell r="O9">
            <v>331</v>
          </cell>
        </row>
        <row r="10">
          <cell r="A10" t="str">
            <v>II382</v>
          </cell>
          <cell r="B10">
            <v>43524</v>
          </cell>
          <cell r="C10" t="str">
            <v>II</v>
          </cell>
          <cell r="D10">
            <v>382</v>
          </cell>
          <cell r="E10" t="str">
            <v>994</v>
          </cell>
          <cell r="F10" t="str">
            <v>B</v>
          </cell>
          <cell r="G10">
            <v>521111</v>
          </cell>
          <cell r="H10" t="str">
            <v>Layanan Keprotokolan, Akomodasi, Transportasi, Konsumsi dan Komunikasi</v>
          </cell>
          <cell r="I10"/>
          <cell r="J10">
            <v>537.27</v>
          </cell>
          <cell r="K10">
            <v>38695.380000000005</v>
          </cell>
          <cell r="L10">
            <v>5</v>
          </cell>
          <cell r="M10" t="str">
            <v>994-B-521111</v>
          </cell>
          <cell r="N10">
            <v>7552404</v>
          </cell>
          <cell r="O10">
            <v>2014.77</v>
          </cell>
        </row>
        <row r="11">
          <cell r="A11" t="str">
            <v>II383</v>
          </cell>
          <cell r="B11">
            <v>43524</v>
          </cell>
          <cell r="C11" t="str">
            <v>II</v>
          </cell>
          <cell r="D11">
            <v>383</v>
          </cell>
          <cell r="E11" t="str">
            <v>994</v>
          </cell>
          <cell r="F11" t="str">
            <v>B</v>
          </cell>
          <cell r="G11">
            <v>521111</v>
          </cell>
          <cell r="H11" t="str">
            <v>Layanan Keprotokolan, Akomodasi, Transportasi, Konsumsi dan Komunikasi</v>
          </cell>
          <cell r="I11"/>
          <cell r="J11">
            <v>1454</v>
          </cell>
          <cell r="K11">
            <v>37241.380000000005</v>
          </cell>
          <cell r="L11">
            <v>6</v>
          </cell>
          <cell r="M11" t="str">
            <v>994-B-521111</v>
          </cell>
          <cell r="N11">
            <v>20438878</v>
          </cell>
          <cell r="O11">
            <v>5452.51</v>
          </cell>
        </row>
        <row r="12">
          <cell r="A12" t="str">
            <v>II384</v>
          </cell>
          <cell r="B12">
            <v>43524</v>
          </cell>
          <cell r="C12" t="str">
            <v>II</v>
          </cell>
          <cell r="D12">
            <v>384</v>
          </cell>
          <cell r="E12" t="str">
            <v>994</v>
          </cell>
          <cell r="F12" t="str">
            <v>B</v>
          </cell>
          <cell r="G12">
            <v>521111</v>
          </cell>
          <cell r="H12" t="str">
            <v>Layanan Keprotokolan, Akomodasi, Transportasi, Konsumsi dan Komunikasi</v>
          </cell>
          <cell r="I12"/>
          <cell r="J12">
            <v>3755.21</v>
          </cell>
          <cell r="K12">
            <v>33486.170000000006</v>
          </cell>
          <cell r="L12">
            <v>7</v>
          </cell>
          <cell r="M12" t="str">
            <v>994-B-521111</v>
          </cell>
          <cell r="N12">
            <v>52786987</v>
          </cell>
          <cell r="O12">
            <v>14082.03</v>
          </cell>
        </row>
        <row r="13">
          <cell r="A13" t="str">
            <v>II385</v>
          </cell>
          <cell r="B13">
            <v>43524</v>
          </cell>
          <cell r="C13" t="str">
            <v>II</v>
          </cell>
          <cell r="D13">
            <v>385</v>
          </cell>
          <cell r="E13" t="str">
            <v>994</v>
          </cell>
          <cell r="F13" t="str">
            <v>B</v>
          </cell>
          <cell r="G13">
            <v>521111</v>
          </cell>
          <cell r="H13" t="str">
            <v>Layanan Keprotokolan, Akomodasi, Transportasi, Konsumsi dan Komunikasi</v>
          </cell>
          <cell r="I13"/>
          <cell r="J13">
            <v>342.93</v>
          </cell>
          <cell r="K13">
            <v>33143.240000000005</v>
          </cell>
          <cell r="L13">
            <v>8</v>
          </cell>
          <cell r="M13" t="str">
            <v>994-B-521111</v>
          </cell>
          <cell r="N13">
            <v>4820567</v>
          </cell>
          <cell r="O13">
            <v>1286</v>
          </cell>
        </row>
        <row r="14">
          <cell r="A14" t="str">
            <v>II386</v>
          </cell>
          <cell r="B14">
            <v>43524</v>
          </cell>
          <cell r="C14" t="str">
            <v>II</v>
          </cell>
          <cell r="D14">
            <v>386</v>
          </cell>
          <cell r="E14" t="str">
            <v>994</v>
          </cell>
          <cell r="F14" t="str">
            <v>O</v>
          </cell>
          <cell r="G14">
            <v>522119</v>
          </cell>
          <cell r="H14" t="str">
            <v>Langganan Daya dan Jasa lainnya</v>
          </cell>
          <cell r="I14"/>
          <cell r="J14">
            <v>593.04999999999995</v>
          </cell>
          <cell r="K14">
            <v>32550.190000000006</v>
          </cell>
          <cell r="L14">
            <v>9</v>
          </cell>
          <cell r="M14" t="str">
            <v>994-O-522119</v>
          </cell>
          <cell r="N14">
            <v>8336504</v>
          </cell>
          <cell r="O14">
            <v>2223.9375</v>
          </cell>
        </row>
        <row r="15">
          <cell r="A15" t="str">
            <v>II387</v>
          </cell>
          <cell r="B15">
            <v>43524</v>
          </cell>
          <cell r="C15" t="str">
            <v>II</v>
          </cell>
          <cell r="D15">
            <v>387</v>
          </cell>
          <cell r="E15" t="str">
            <v>994</v>
          </cell>
          <cell r="F15" t="str">
            <v>M</v>
          </cell>
          <cell r="G15">
            <v>522141</v>
          </cell>
          <cell r="H15" t="str">
            <v>Sewa Gudang penyimpanan inventaris di Makkah</v>
          </cell>
          <cell r="I15"/>
          <cell r="J15">
            <v>16000</v>
          </cell>
          <cell r="K15">
            <v>16550.190000000006</v>
          </cell>
          <cell r="L15">
            <v>10</v>
          </cell>
          <cell r="M15" t="str">
            <v>994-M-522141</v>
          </cell>
          <cell r="N15">
            <v>224912000</v>
          </cell>
          <cell r="O15">
            <v>60000</v>
          </cell>
        </row>
        <row r="16">
          <cell r="A16" t="str">
            <v>III</v>
          </cell>
          <cell r="B16">
            <v>43525</v>
          </cell>
          <cell r="C16" t="str">
            <v>III</v>
          </cell>
          <cell r="D16"/>
          <cell r="E16"/>
          <cell r="F16"/>
          <cell r="G16"/>
          <cell r="H16" t="str">
            <v>SALDO AWAL</v>
          </cell>
          <cell r="I16"/>
          <cell r="J16"/>
          <cell r="K16">
            <v>16550.190000000006</v>
          </cell>
          <cell r="L16">
            <v>11</v>
          </cell>
          <cell r="M16" t="str">
            <v>--</v>
          </cell>
          <cell r="N16"/>
          <cell r="O16"/>
        </row>
        <row r="17">
          <cell r="A17" t="str">
            <v>III20</v>
          </cell>
          <cell r="B17">
            <v>43527</v>
          </cell>
          <cell r="C17" t="str">
            <v>III</v>
          </cell>
          <cell r="D17">
            <v>20</v>
          </cell>
          <cell r="E17" t="str">
            <v>994</v>
          </cell>
          <cell r="F17" t="str">
            <v>O</v>
          </cell>
          <cell r="G17">
            <v>522119</v>
          </cell>
          <cell r="H17" t="str">
            <v>Langganan Daya dan Jasa lainnya</v>
          </cell>
          <cell r="I17"/>
          <cell r="J17">
            <v>184.71</v>
          </cell>
          <cell r="K17">
            <v>16365.480000000007</v>
          </cell>
          <cell r="L17">
            <v>12</v>
          </cell>
          <cell r="M17" t="str">
            <v>994-O-522119</v>
          </cell>
          <cell r="N17">
            <v>2596497</v>
          </cell>
          <cell r="O17">
            <v>692.67</v>
          </cell>
        </row>
        <row r="18">
          <cell r="A18" t="str">
            <v>III23</v>
          </cell>
          <cell r="B18">
            <v>43527</v>
          </cell>
          <cell r="C18" t="str">
            <v>III</v>
          </cell>
          <cell r="D18">
            <v>23</v>
          </cell>
          <cell r="E18" t="str">
            <v>994</v>
          </cell>
          <cell r="F18" t="str">
            <v>M</v>
          </cell>
          <cell r="G18">
            <v>522141</v>
          </cell>
          <cell r="H18" t="str">
            <v>Sewa kantor sektor bir ali</v>
          </cell>
          <cell r="I18"/>
          <cell r="J18">
            <v>2133.33</v>
          </cell>
          <cell r="K18">
            <v>14232.150000000007</v>
          </cell>
          <cell r="L18">
            <v>13</v>
          </cell>
          <cell r="M18" t="str">
            <v>994-M-522141</v>
          </cell>
          <cell r="N18">
            <v>29988266</v>
          </cell>
          <cell r="O18">
            <v>8000</v>
          </cell>
        </row>
        <row r="19">
          <cell r="A19" t="str">
            <v>III22</v>
          </cell>
          <cell r="B19">
            <v>43527</v>
          </cell>
          <cell r="C19" t="str">
            <v>III</v>
          </cell>
          <cell r="D19">
            <v>22</v>
          </cell>
          <cell r="E19" t="str">
            <v>994</v>
          </cell>
          <cell r="F19" t="str">
            <v>D</v>
          </cell>
          <cell r="G19">
            <v>524211</v>
          </cell>
          <cell r="H19" t="str">
            <v>Belanja Perjalanan Dinas Biasa - Luar Negeri</v>
          </cell>
          <cell r="I19"/>
          <cell r="J19">
            <v>1216</v>
          </cell>
          <cell r="K19">
            <v>13016.150000000007</v>
          </cell>
          <cell r="L19">
            <v>14</v>
          </cell>
          <cell r="M19" t="str">
            <v>994-D-524211</v>
          </cell>
          <cell r="N19">
            <v>17093312</v>
          </cell>
          <cell r="O19">
            <v>4560</v>
          </cell>
        </row>
        <row r="20">
          <cell r="A20" t="str">
            <v>III21</v>
          </cell>
          <cell r="B20">
            <v>43527</v>
          </cell>
          <cell r="C20" t="str">
            <v>III</v>
          </cell>
          <cell r="D20">
            <v>21</v>
          </cell>
          <cell r="E20" t="str">
            <v>994</v>
          </cell>
          <cell r="F20" t="str">
            <v>B</v>
          </cell>
          <cell r="G20">
            <v>521111</v>
          </cell>
          <cell r="H20" t="str">
            <v>Layanan Keprotokolan, Akomodasi, Transportasi, Konsumsi dan Komunikasi</v>
          </cell>
          <cell r="I20"/>
          <cell r="J20">
            <v>66.67</v>
          </cell>
          <cell r="K20">
            <v>12949.480000000007</v>
          </cell>
          <cell r="L20">
            <v>15</v>
          </cell>
          <cell r="M20" t="str">
            <v>994-B-521111</v>
          </cell>
          <cell r="N20">
            <v>937134</v>
          </cell>
          <cell r="O20">
            <v>250</v>
          </cell>
        </row>
        <row r="21">
          <cell r="A21" t="str">
            <v>III</v>
          </cell>
          <cell r="B21">
            <v>43528</v>
          </cell>
          <cell r="C21" t="str">
            <v>III</v>
          </cell>
          <cell r="D21"/>
          <cell r="E21"/>
          <cell r="F21"/>
          <cell r="G21"/>
          <cell r="H21" t="str">
            <v>UANG PERSEDIAAN 2 TA 2019</v>
          </cell>
          <cell r="I21">
            <v>35516.699999999997</v>
          </cell>
          <cell r="J21"/>
          <cell r="K21">
            <v>48466.180000000008</v>
          </cell>
          <cell r="L21">
            <v>16</v>
          </cell>
          <cell r="M21" t="str">
            <v>--</v>
          </cell>
          <cell r="N21"/>
          <cell r="O21"/>
        </row>
        <row r="22">
          <cell r="A22" t="str">
            <v>III49</v>
          </cell>
          <cell r="B22">
            <v>43528</v>
          </cell>
          <cell r="C22" t="str">
            <v>III</v>
          </cell>
          <cell r="D22">
            <v>49</v>
          </cell>
          <cell r="E22" t="str">
            <v>994</v>
          </cell>
          <cell r="F22" t="str">
            <v>A</v>
          </cell>
          <cell r="G22">
            <v>521111</v>
          </cell>
          <cell r="H22" t="str">
            <v>Administrasi bank</v>
          </cell>
          <cell r="I22"/>
          <cell r="J22">
            <v>45.5</v>
          </cell>
          <cell r="K22">
            <v>48420.680000000008</v>
          </cell>
          <cell r="L22">
            <v>17</v>
          </cell>
          <cell r="M22" t="str">
            <v>994-A-521111</v>
          </cell>
          <cell r="N22">
            <v>639594</v>
          </cell>
          <cell r="O22">
            <v>170.48849999999999</v>
          </cell>
        </row>
        <row r="23">
          <cell r="A23" t="str">
            <v>III</v>
          </cell>
          <cell r="B23">
            <v>43530</v>
          </cell>
          <cell r="C23" t="str">
            <v>III</v>
          </cell>
          <cell r="D23"/>
          <cell r="E23"/>
          <cell r="F23"/>
          <cell r="G23"/>
          <cell r="H23" t="str">
            <v>UANG PERSEDIAAN 3 TA 2019</v>
          </cell>
          <cell r="I23">
            <v>38383.11</v>
          </cell>
          <cell r="J23"/>
          <cell r="K23">
            <v>86803.790000000008</v>
          </cell>
          <cell r="L23">
            <v>18</v>
          </cell>
          <cell r="M23" t="str">
            <v>--</v>
          </cell>
          <cell r="N23"/>
          <cell r="O23"/>
        </row>
        <row r="24">
          <cell r="A24" t="str">
            <v>III77</v>
          </cell>
          <cell r="B24">
            <v>43528</v>
          </cell>
          <cell r="C24" t="str">
            <v>III</v>
          </cell>
          <cell r="D24">
            <v>77</v>
          </cell>
          <cell r="E24" t="str">
            <v>994</v>
          </cell>
          <cell r="F24" t="str">
            <v>A</v>
          </cell>
          <cell r="G24">
            <v>521111</v>
          </cell>
          <cell r="H24" t="str">
            <v>Administrasi bank</v>
          </cell>
          <cell r="I24"/>
          <cell r="J24">
            <v>45.5</v>
          </cell>
          <cell r="K24">
            <v>86758.290000000008</v>
          </cell>
          <cell r="L24">
            <v>19</v>
          </cell>
          <cell r="M24" t="str">
            <v>994-A-521111</v>
          </cell>
          <cell r="N24">
            <v>637182</v>
          </cell>
          <cell r="O24">
            <v>170.48849999999999</v>
          </cell>
        </row>
        <row r="25">
          <cell r="A25" t="str">
            <v>III51</v>
          </cell>
          <cell r="B25">
            <v>43529</v>
          </cell>
          <cell r="C25" t="str">
            <v>III</v>
          </cell>
          <cell r="D25">
            <v>51</v>
          </cell>
          <cell r="E25" t="str">
            <v>994</v>
          </cell>
          <cell r="F25" t="str">
            <v>C</v>
          </cell>
          <cell r="G25">
            <v>521111</v>
          </cell>
          <cell r="H25" t="str">
            <v>Honor Pengemudi, Petugas Keamanan dan Kebersihan dan Pegawai (Januari)</v>
          </cell>
          <cell r="I25"/>
          <cell r="J25">
            <v>35520</v>
          </cell>
          <cell r="K25">
            <v>51238.290000000008</v>
          </cell>
          <cell r="L25">
            <v>20</v>
          </cell>
          <cell r="M25" t="str">
            <v>994-C-521111</v>
          </cell>
          <cell r="N25">
            <v>498105991</v>
          </cell>
          <cell r="O25">
            <v>133200</v>
          </cell>
        </row>
        <row r="26">
          <cell r="A26" t="str">
            <v>III178</v>
          </cell>
          <cell r="B26">
            <v>43541</v>
          </cell>
          <cell r="C26" t="str">
            <v>III</v>
          </cell>
          <cell r="D26">
            <v>178</v>
          </cell>
          <cell r="E26" t="str">
            <v>994</v>
          </cell>
          <cell r="F26" t="str">
            <v>D</v>
          </cell>
          <cell r="G26">
            <v>524211</v>
          </cell>
          <cell r="H26" t="str">
            <v>Belanja Perjalanan Dinas Biasa - Luar Negeri</v>
          </cell>
          <cell r="I26"/>
          <cell r="J26">
            <v>3946.67</v>
          </cell>
          <cell r="K26">
            <v>47291.62000000001</v>
          </cell>
          <cell r="L26">
            <v>21</v>
          </cell>
          <cell r="M26" t="str">
            <v>994-D-524211</v>
          </cell>
          <cell r="N26">
            <v>55269120</v>
          </cell>
          <cell r="O26">
            <v>14800</v>
          </cell>
        </row>
        <row r="27">
          <cell r="A27" t="str">
            <v>III181</v>
          </cell>
          <cell r="B27">
            <v>43541</v>
          </cell>
          <cell r="C27" t="str">
            <v>III</v>
          </cell>
          <cell r="D27">
            <v>181</v>
          </cell>
          <cell r="E27" t="str">
            <v>994</v>
          </cell>
          <cell r="F27" t="str">
            <v>D</v>
          </cell>
          <cell r="G27">
            <v>524211</v>
          </cell>
          <cell r="H27" t="str">
            <v>Belanja Perjalanan Dinas Biasa - Luar Negeri</v>
          </cell>
          <cell r="I27"/>
          <cell r="J27">
            <v>178</v>
          </cell>
          <cell r="K27">
            <v>47113.62000000001</v>
          </cell>
          <cell r="L27">
            <v>22</v>
          </cell>
          <cell r="M27" t="str">
            <v>994-D-524211</v>
          </cell>
          <cell r="N27">
            <v>2492712</v>
          </cell>
          <cell r="O27">
            <v>666.96600000000001</v>
          </cell>
        </row>
        <row r="28">
          <cell r="A28" t="str">
            <v>III182</v>
          </cell>
          <cell r="B28">
            <v>43541</v>
          </cell>
          <cell r="C28" t="str">
            <v>III</v>
          </cell>
          <cell r="D28">
            <v>182</v>
          </cell>
          <cell r="E28" t="str">
            <v>994</v>
          </cell>
          <cell r="F28" t="str">
            <v>D</v>
          </cell>
          <cell r="G28">
            <v>524211</v>
          </cell>
          <cell r="H28" t="str">
            <v>Belanja Perjalanan Dinas Biasa - Luar Negeri</v>
          </cell>
          <cell r="I28"/>
          <cell r="J28">
            <v>2764</v>
          </cell>
          <cell r="K28">
            <v>44349.62000000001</v>
          </cell>
          <cell r="L28">
            <v>23</v>
          </cell>
          <cell r="M28" t="str">
            <v>994-D-524211</v>
          </cell>
          <cell r="N28">
            <v>38707056</v>
          </cell>
          <cell r="O28">
            <v>10356.708000000001</v>
          </cell>
        </row>
        <row r="29">
          <cell r="A29" t="str">
            <v>III183</v>
          </cell>
          <cell r="B29">
            <v>43541</v>
          </cell>
          <cell r="C29" t="str">
            <v>III</v>
          </cell>
          <cell r="D29">
            <v>183</v>
          </cell>
          <cell r="E29" t="str">
            <v>994</v>
          </cell>
          <cell r="F29" t="str">
            <v>D</v>
          </cell>
          <cell r="G29">
            <v>524211</v>
          </cell>
          <cell r="H29" t="str">
            <v>Belanja Perjalanan Dinas Biasa - Luar Negeri</v>
          </cell>
          <cell r="I29"/>
          <cell r="J29">
            <v>1382</v>
          </cell>
          <cell r="K29">
            <v>42967.62000000001</v>
          </cell>
          <cell r="L29">
            <v>24</v>
          </cell>
          <cell r="M29" t="str">
            <v>994-D-524211</v>
          </cell>
          <cell r="N29">
            <v>19353528</v>
          </cell>
          <cell r="O29">
            <v>5178.3540000000003</v>
          </cell>
        </row>
        <row r="30">
          <cell r="A30" t="str">
            <v>III179</v>
          </cell>
          <cell r="B30">
            <v>43541</v>
          </cell>
          <cell r="C30" t="str">
            <v>III</v>
          </cell>
          <cell r="D30">
            <v>179</v>
          </cell>
          <cell r="E30" t="str">
            <v>994</v>
          </cell>
          <cell r="F30" t="str">
            <v>K</v>
          </cell>
          <cell r="G30">
            <v>524219</v>
          </cell>
          <cell r="H30" t="str">
            <v>Belanja Perjalanan Dinas Lainnya - Luar Negeri</v>
          </cell>
          <cell r="I30"/>
          <cell r="J30">
            <v>1550.88</v>
          </cell>
          <cell r="K30">
            <v>41416.740000000013</v>
          </cell>
          <cell r="L30">
            <v>25</v>
          </cell>
          <cell r="M30" t="str">
            <v>994-K-524219</v>
          </cell>
          <cell r="N30">
            <v>21718524</v>
          </cell>
          <cell r="O30">
            <v>5811.1473599999999</v>
          </cell>
        </row>
        <row r="31">
          <cell r="A31" t="str">
            <v>III180</v>
          </cell>
          <cell r="B31">
            <v>43541</v>
          </cell>
          <cell r="C31" t="str">
            <v>III</v>
          </cell>
          <cell r="D31">
            <v>180</v>
          </cell>
          <cell r="E31" t="str">
            <v>994</v>
          </cell>
          <cell r="F31" t="str">
            <v>K</v>
          </cell>
          <cell r="G31">
            <v>524219</v>
          </cell>
          <cell r="H31" t="str">
            <v>Belanja Perjalanan Dinas Lainnya - Luar Negeri</v>
          </cell>
          <cell r="I31"/>
          <cell r="J31">
            <v>2854.4</v>
          </cell>
          <cell r="K31">
            <v>38562.340000000011</v>
          </cell>
          <cell r="L31">
            <v>26</v>
          </cell>
          <cell r="M31" t="str">
            <v>994-K-524219</v>
          </cell>
          <cell r="N31">
            <v>39973018</v>
          </cell>
          <cell r="O31">
            <v>10695.436799999999</v>
          </cell>
        </row>
        <row r="32">
          <cell r="A32" t="str">
            <v>III185</v>
          </cell>
          <cell r="B32">
            <v>43541</v>
          </cell>
          <cell r="C32" t="str">
            <v>III</v>
          </cell>
          <cell r="D32">
            <v>185</v>
          </cell>
          <cell r="E32" t="str">
            <v>994</v>
          </cell>
          <cell r="F32" t="str">
            <v>C</v>
          </cell>
          <cell r="G32">
            <v>521111</v>
          </cell>
          <cell r="H32" t="str">
            <v>Honor Pengemudi, Petugas Keamanan dan Kebersihan dan Pegawai (Februari)</v>
          </cell>
          <cell r="I32"/>
          <cell r="J32">
            <v>38386.67</v>
          </cell>
          <cell r="K32">
            <v>175.67000000001281</v>
          </cell>
          <cell r="L32">
            <v>27</v>
          </cell>
          <cell r="M32" t="str">
            <v>994-C-521111</v>
          </cell>
          <cell r="N32">
            <v>543106959</v>
          </cell>
          <cell r="O32">
            <v>143950</v>
          </cell>
        </row>
        <row r="33">
          <cell r="A33" t="str">
            <v>III</v>
          </cell>
          <cell r="B33">
            <v>43550</v>
          </cell>
          <cell r="C33" t="str">
            <v>III</v>
          </cell>
          <cell r="D33"/>
          <cell r="E33"/>
          <cell r="F33"/>
          <cell r="G33"/>
          <cell r="H33" t="str">
            <v>UANG PERSEDIAAN 4 TA 2019</v>
          </cell>
          <cell r="I33">
            <v>23449.81</v>
          </cell>
          <cell r="J33"/>
          <cell r="K33">
            <v>23625.480000000014</v>
          </cell>
          <cell r="L33">
            <v>28</v>
          </cell>
          <cell r="M33" t="str">
            <v>--</v>
          </cell>
          <cell r="N33"/>
          <cell r="O33"/>
        </row>
        <row r="34">
          <cell r="A34" t="str">
            <v>III374</v>
          </cell>
          <cell r="B34">
            <v>43550</v>
          </cell>
          <cell r="C34" t="str">
            <v>III</v>
          </cell>
          <cell r="D34">
            <v>374</v>
          </cell>
          <cell r="E34" t="str">
            <v>994</v>
          </cell>
          <cell r="F34" t="str">
            <v>A</v>
          </cell>
          <cell r="G34">
            <v>521111</v>
          </cell>
          <cell r="H34" t="str">
            <v>Administrasi bank</v>
          </cell>
          <cell r="I34"/>
          <cell r="J34">
            <v>45.69</v>
          </cell>
          <cell r="K34">
            <v>23579.790000000015</v>
          </cell>
          <cell r="L34">
            <v>29</v>
          </cell>
          <cell r="M34" t="str">
            <v>994-A-521111</v>
          </cell>
          <cell r="N34">
            <v>646468</v>
          </cell>
          <cell r="O34">
            <v>171.20042999999998</v>
          </cell>
        </row>
        <row r="35">
          <cell r="A35" t="str">
            <v>III385</v>
          </cell>
          <cell r="B35">
            <v>43186</v>
          </cell>
          <cell r="C35" t="str">
            <v>III</v>
          </cell>
          <cell r="D35">
            <v>385</v>
          </cell>
          <cell r="E35" t="str">
            <v>994</v>
          </cell>
          <cell r="F35" t="str">
            <v>D</v>
          </cell>
          <cell r="G35">
            <v>524211</v>
          </cell>
          <cell r="H35" t="str">
            <v>Belanja Perjalanan Dinas Biasa - Luar Negeri</v>
          </cell>
          <cell r="I35"/>
          <cell r="J35">
            <v>2764</v>
          </cell>
          <cell r="K35">
            <v>20815.790000000015</v>
          </cell>
          <cell r="L35">
            <v>30</v>
          </cell>
          <cell r="M35" t="str">
            <v>994-D-524211</v>
          </cell>
          <cell r="N35">
            <v>39323825</v>
          </cell>
          <cell r="O35">
            <v>10356.708000000001</v>
          </cell>
        </row>
        <row r="36">
          <cell r="A36" t="str">
            <v>III386</v>
          </cell>
          <cell r="B36">
            <v>43186</v>
          </cell>
          <cell r="C36" t="str">
            <v>III</v>
          </cell>
          <cell r="D36">
            <v>386</v>
          </cell>
          <cell r="E36" t="str">
            <v>994</v>
          </cell>
          <cell r="F36" t="str">
            <v>D</v>
          </cell>
          <cell r="G36">
            <v>524211</v>
          </cell>
          <cell r="H36" t="str">
            <v>Belanja Perjalanan Dinas Biasa - Luar Negeri</v>
          </cell>
          <cell r="I36"/>
          <cell r="J36">
            <v>1068</v>
          </cell>
          <cell r="K36">
            <v>19747.790000000015</v>
          </cell>
          <cell r="L36">
            <v>31</v>
          </cell>
          <cell r="M36" t="str">
            <v>994-D-524211</v>
          </cell>
          <cell r="N36">
            <v>15198708</v>
          </cell>
          <cell r="O36">
            <v>4001.7959999999998</v>
          </cell>
        </row>
        <row r="37">
          <cell r="A37" t="str">
            <v>III387</v>
          </cell>
          <cell r="B37">
            <v>43186</v>
          </cell>
          <cell r="C37" t="str">
            <v>III</v>
          </cell>
          <cell r="D37">
            <v>387</v>
          </cell>
          <cell r="E37" t="str">
            <v>994</v>
          </cell>
          <cell r="F37" t="str">
            <v>D</v>
          </cell>
          <cell r="G37">
            <v>524211</v>
          </cell>
          <cell r="H37" t="str">
            <v>Belanja Perjalanan Dinas Biasa - Luar Negeri</v>
          </cell>
          <cell r="I37"/>
          <cell r="J37">
            <v>2764</v>
          </cell>
          <cell r="K37">
            <v>16983.790000000015</v>
          </cell>
          <cell r="L37">
            <v>32</v>
          </cell>
          <cell r="M37" t="str">
            <v>994-D-524211</v>
          </cell>
          <cell r="N37">
            <v>39334484</v>
          </cell>
          <cell r="O37">
            <v>10356.708000000001</v>
          </cell>
        </row>
        <row r="38">
          <cell r="A38" t="str">
            <v>III388</v>
          </cell>
          <cell r="B38">
            <v>43186</v>
          </cell>
          <cell r="C38" t="str">
            <v>III</v>
          </cell>
          <cell r="D38">
            <v>388</v>
          </cell>
          <cell r="E38" t="str">
            <v>994</v>
          </cell>
          <cell r="F38" t="str">
            <v>D</v>
          </cell>
          <cell r="G38">
            <v>524211</v>
          </cell>
          <cell r="H38" t="str">
            <v>Belanja Perjalanan Dinas Biasa - Luar Negeri</v>
          </cell>
          <cell r="I38"/>
          <cell r="J38">
            <v>2335</v>
          </cell>
          <cell r="K38">
            <v>14648.790000000015</v>
          </cell>
          <cell r="L38">
            <v>33</v>
          </cell>
          <cell r="M38" t="str">
            <v>994-D-524211</v>
          </cell>
          <cell r="N38">
            <v>33229385</v>
          </cell>
          <cell r="O38">
            <v>8749.244999999999</v>
          </cell>
        </row>
        <row r="39">
          <cell r="A39" t="str">
            <v>III389</v>
          </cell>
          <cell r="B39">
            <v>43186</v>
          </cell>
          <cell r="C39" t="str">
            <v>III</v>
          </cell>
          <cell r="D39">
            <v>389</v>
          </cell>
          <cell r="E39" t="str">
            <v>994</v>
          </cell>
          <cell r="F39" t="str">
            <v>D</v>
          </cell>
          <cell r="G39">
            <v>524211</v>
          </cell>
          <cell r="H39" t="str">
            <v>Belanja Perjalanan Dinas Biasa - Luar Negeri</v>
          </cell>
          <cell r="I39"/>
          <cell r="J39">
            <v>3644</v>
          </cell>
          <cell r="K39">
            <v>11004.790000000015</v>
          </cell>
          <cell r="L39">
            <v>34</v>
          </cell>
          <cell r="M39" t="str">
            <v>994-D-524211</v>
          </cell>
          <cell r="N39">
            <v>51857764</v>
          </cell>
          <cell r="O39">
            <v>13654.067999999999</v>
          </cell>
        </row>
        <row r="40">
          <cell r="A40" t="str">
            <v>III390</v>
          </cell>
          <cell r="B40">
            <v>43186</v>
          </cell>
          <cell r="C40" t="str">
            <v>III</v>
          </cell>
          <cell r="D40">
            <v>390</v>
          </cell>
          <cell r="E40" t="str">
            <v>994</v>
          </cell>
          <cell r="F40" t="str">
            <v>D</v>
          </cell>
          <cell r="G40">
            <v>524211</v>
          </cell>
          <cell r="H40" t="str">
            <v>Belanja Perjalanan Dinas Biasa - Luar Negeri</v>
          </cell>
          <cell r="I40"/>
          <cell r="J40">
            <v>356</v>
          </cell>
          <cell r="K40">
            <v>10648.790000000015</v>
          </cell>
          <cell r="L40">
            <v>35</v>
          </cell>
          <cell r="M40" t="str">
            <v>994-D-524211</v>
          </cell>
          <cell r="N40">
            <v>5066236</v>
          </cell>
          <cell r="O40">
            <v>1333.932</v>
          </cell>
        </row>
        <row r="41">
          <cell r="A41" t="str">
            <v>III464</v>
          </cell>
          <cell r="B41">
            <v>43553</v>
          </cell>
          <cell r="C41" t="str">
            <v>III</v>
          </cell>
          <cell r="D41">
            <v>464</v>
          </cell>
          <cell r="E41" t="str">
            <v>994</v>
          </cell>
          <cell r="F41" t="str">
            <v>B</v>
          </cell>
          <cell r="G41">
            <v>521111</v>
          </cell>
          <cell r="H41" t="str">
            <v>Layanan Keprotokolan, Akomodasi, Transportasi, Konsumsi dan Komunikasi</v>
          </cell>
          <cell r="I41"/>
          <cell r="J41">
            <v>5079.3500000000004</v>
          </cell>
          <cell r="K41">
            <v>5569.4400000000151</v>
          </cell>
          <cell r="L41">
            <v>36</v>
          </cell>
          <cell r="M41" t="str">
            <v>994-B-521111</v>
          </cell>
          <cell r="N41">
            <v>72284174</v>
          </cell>
          <cell r="O41">
            <v>19032.310000000001</v>
          </cell>
        </row>
        <row r="42">
          <cell r="A42" t="str">
            <v>III463</v>
          </cell>
          <cell r="B42">
            <v>43553</v>
          </cell>
          <cell r="C42" t="str">
            <v>III</v>
          </cell>
          <cell r="D42">
            <v>463</v>
          </cell>
          <cell r="E42" t="str">
            <v>994</v>
          </cell>
          <cell r="F42" t="str">
            <v>O</v>
          </cell>
          <cell r="G42">
            <v>522119</v>
          </cell>
          <cell r="H42" t="str">
            <v>Langganan Daya dan Jasa lainnya</v>
          </cell>
          <cell r="I42"/>
          <cell r="J42">
            <v>5293.87</v>
          </cell>
          <cell r="K42">
            <v>275.57000000001517</v>
          </cell>
          <cell r="L42">
            <v>37</v>
          </cell>
          <cell r="M42" t="str">
            <v>994-O-522119</v>
          </cell>
          <cell r="N42">
            <v>75337023</v>
          </cell>
          <cell r="O42">
            <v>19836.12</v>
          </cell>
        </row>
        <row r="43">
          <cell r="A43" t="str">
            <v>I</v>
          </cell>
          <cell r="C43" t="str">
            <v>I</v>
          </cell>
          <cell r="D43"/>
          <cell r="K43">
            <v>275.57000000001517</v>
          </cell>
          <cell r="L43">
            <v>38</v>
          </cell>
          <cell r="M43" t="str">
            <v>--</v>
          </cell>
        </row>
        <row r="44">
          <cell r="A44" t="str">
            <v>IV</v>
          </cell>
          <cell r="B44">
            <v>43556</v>
          </cell>
          <cell r="C44" t="str">
            <v>IV</v>
          </cell>
          <cell r="D44"/>
          <cell r="E44"/>
          <cell r="F44"/>
          <cell r="G44"/>
          <cell r="H44" t="str">
            <v>SALDO AWAL</v>
          </cell>
          <cell r="I44"/>
          <cell r="J44"/>
          <cell r="K44">
            <v>275.57000000001517</v>
          </cell>
          <cell r="L44">
            <v>39</v>
          </cell>
          <cell r="M44" t="str">
            <v>--</v>
          </cell>
          <cell r="N44"/>
          <cell r="O44"/>
        </row>
        <row r="45">
          <cell r="A45" t="str">
            <v>IV</v>
          </cell>
          <cell r="B45">
            <v>43570</v>
          </cell>
          <cell r="C45" t="str">
            <v>IV</v>
          </cell>
          <cell r="D45"/>
          <cell r="E45"/>
          <cell r="F45"/>
          <cell r="G45"/>
          <cell r="H45" t="str">
            <v>UANG PERSEDIAAN 5 TA 2019</v>
          </cell>
          <cell r="I45">
            <v>39717.57</v>
          </cell>
          <cell r="J45"/>
          <cell r="K45">
            <v>39993.140000000014</v>
          </cell>
          <cell r="L45">
            <v>40</v>
          </cell>
          <cell r="M45" t="str">
            <v>--</v>
          </cell>
          <cell r="N45"/>
          <cell r="O45"/>
        </row>
        <row r="46">
          <cell r="A46" t="str">
            <v>IV142</v>
          </cell>
          <cell r="B46">
            <v>43570</v>
          </cell>
          <cell r="C46" t="str">
            <v>IV</v>
          </cell>
          <cell r="D46">
            <v>142</v>
          </cell>
          <cell r="E46" t="str">
            <v>994</v>
          </cell>
          <cell r="F46" t="str">
            <v>A</v>
          </cell>
          <cell r="G46">
            <v>521111</v>
          </cell>
          <cell r="H46" t="str">
            <v>Administrasi bank</v>
          </cell>
          <cell r="I46"/>
          <cell r="J46">
            <v>45.5</v>
          </cell>
          <cell r="K46">
            <v>39947.640000000014</v>
          </cell>
          <cell r="L46">
            <v>41</v>
          </cell>
          <cell r="M46" t="str">
            <v>994-A-521111</v>
          </cell>
          <cell r="N46">
            <v>647511</v>
          </cell>
          <cell r="O46">
            <v>170.48849999999999</v>
          </cell>
        </row>
        <row r="47">
          <cell r="A47" t="str">
            <v>IV153</v>
          </cell>
          <cell r="B47">
            <v>43571</v>
          </cell>
          <cell r="C47" t="str">
            <v>IV</v>
          </cell>
          <cell r="D47">
            <v>153</v>
          </cell>
          <cell r="E47" t="str">
            <v>994</v>
          </cell>
          <cell r="F47" t="str">
            <v>C</v>
          </cell>
          <cell r="G47">
            <v>521111</v>
          </cell>
          <cell r="H47" t="str">
            <v>Tenaga kasar dan tenaga harian</v>
          </cell>
          <cell r="I47"/>
          <cell r="J47">
            <v>346.94</v>
          </cell>
          <cell r="K47">
            <v>39600.700000000012</v>
          </cell>
          <cell r="L47">
            <v>42</v>
          </cell>
          <cell r="M47" t="str">
            <v>994-C-521111</v>
          </cell>
          <cell r="N47">
            <v>4927912</v>
          </cell>
          <cell r="O47">
            <v>1300</v>
          </cell>
        </row>
        <row r="48">
          <cell r="A48" t="str">
            <v>IV154</v>
          </cell>
          <cell r="B48">
            <v>43571</v>
          </cell>
          <cell r="C48" t="str">
            <v>IV</v>
          </cell>
          <cell r="D48">
            <v>154</v>
          </cell>
          <cell r="E48" t="str">
            <v>994</v>
          </cell>
          <cell r="F48" t="str">
            <v>O</v>
          </cell>
          <cell r="G48">
            <v>522119</v>
          </cell>
          <cell r="H48" t="str">
            <v>Langganan Daya dan Jasa lainnya</v>
          </cell>
          <cell r="I48"/>
          <cell r="J48">
            <v>7334.1</v>
          </cell>
          <cell r="K48">
            <v>32266.600000000013</v>
          </cell>
          <cell r="L48">
            <v>43</v>
          </cell>
          <cell r="M48" t="str">
            <v>994-O-522119</v>
          </cell>
          <cell r="N48">
            <v>103777505</v>
          </cell>
          <cell r="O48">
            <v>27480.87</v>
          </cell>
        </row>
        <row r="49">
          <cell r="A49" t="str">
            <v>IV226</v>
          </cell>
          <cell r="B49">
            <v>43577</v>
          </cell>
          <cell r="C49" t="str">
            <v>IV</v>
          </cell>
          <cell r="D49">
            <v>226</v>
          </cell>
          <cell r="E49" t="str">
            <v>994</v>
          </cell>
          <cell r="F49" t="str">
            <v>C</v>
          </cell>
          <cell r="G49">
            <v>521111</v>
          </cell>
          <cell r="H49" t="str">
            <v>Tenaga kasar dan tenaga harian</v>
          </cell>
          <cell r="I49"/>
          <cell r="J49">
            <v>240.19</v>
          </cell>
          <cell r="K49">
            <v>32026.410000000014</v>
          </cell>
          <cell r="L49">
            <v>44</v>
          </cell>
          <cell r="M49" t="str">
            <v>994-C-521111</v>
          </cell>
          <cell r="N49">
            <v>3398720</v>
          </cell>
          <cell r="O49">
            <v>900</v>
          </cell>
        </row>
        <row r="50">
          <cell r="A50" t="str">
            <v>IV225</v>
          </cell>
          <cell r="B50">
            <v>43577</v>
          </cell>
          <cell r="C50" t="str">
            <v>IV</v>
          </cell>
          <cell r="D50">
            <v>225</v>
          </cell>
          <cell r="E50" t="str">
            <v>994</v>
          </cell>
          <cell r="F50" t="str">
            <v>O</v>
          </cell>
          <cell r="G50">
            <v>522119</v>
          </cell>
          <cell r="H50" t="str">
            <v>Langganan Daya dan Jasa lainnya</v>
          </cell>
          <cell r="I50"/>
          <cell r="J50">
            <v>7815.83</v>
          </cell>
          <cell r="K50">
            <v>24210.580000000016</v>
          </cell>
          <cell r="L50">
            <v>45</v>
          </cell>
          <cell r="M50" t="str">
            <v>994-O-522119</v>
          </cell>
          <cell r="N50">
            <v>110593938</v>
          </cell>
          <cell r="O50">
            <v>29285.9</v>
          </cell>
        </row>
        <row r="51">
          <cell r="A51" t="str">
            <v>IV</v>
          </cell>
          <cell r="B51">
            <v>43579</v>
          </cell>
          <cell r="C51" t="str">
            <v>IV</v>
          </cell>
          <cell r="D51"/>
          <cell r="E51"/>
          <cell r="F51"/>
          <cell r="G51"/>
          <cell r="H51" t="str">
            <v>UANG PERSEDIAAN 6 TA 2019</v>
          </cell>
          <cell r="I51">
            <v>37338</v>
          </cell>
          <cell r="J51"/>
          <cell r="K51">
            <v>61548.580000000016</v>
          </cell>
          <cell r="L51">
            <v>46</v>
          </cell>
          <cell r="M51" t="str">
            <v>--</v>
          </cell>
          <cell r="N51"/>
          <cell r="O51"/>
        </row>
        <row r="52">
          <cell r="A52" t="str">
            <v>IV234</v>
          </cell>
          <cell r="B52">
            <v>43579</v>
          </cell>
          <cell r="C52" t="str">
            <v>IV</v>
          </cell>
          <cell r="D52">
            <v>234</v>
          </cell>
          <cell r="E52" t="str">
            <v>994</v>
          </cell>
          <cell r="F52" t="str">
            <v>A</v>
          </cell>
          <cell r="G52">
            <v>521111</v>
          </cell>
          <cell r="H52" t="str">
            <v>Administrasi bank</v>
          </cell>
          <cell r="I52"/>
          <cell r="J52">
            <v>45.97</v>
          </cell>
          <cell r="K52">
            <v>61502.610000000015</v>
          </cell>
          <cell r="L52">
            <v>47</v>
          </cell>
          <cell r="M52" t="str">
            <v>994-A-521111</v>
          </cell>
          <cell r="N52">
            <v>650476</v>
          </cell>
          <cell r="O52">
            <v>172.24958999999998</v>
          </cell>
        </row>
        <row r="53">
          <cell r="A53" t="str">
            <v>IV290</v>
          </cell>
          <cell r="B53">
            <v>43583</v>
          </cell>
          <cell r="C53" t="str">
            <v>IV</v>
          </cell>
          <cell r="D53">
            <v>290</v>
          </cell>
          <cell r="E53" t="str">
            <v>994</v>
          </cell>
          <cell r="F53" t="str">
            <v>C</v>
          </cell>
          <cell r="G53">
            <v>521111</v>
          </cell>
          <cell r="H53" t="str">
            <v>Honor Pengemudi, Petugas Keamanan dan Kebersihan dan Pegawai (Maret)</v>
          </cell>
          <cell r="I53"/>
          <cell r="J53">
            <v>37369.9</v>
          </cell>
          <cell r="K53">
            <v>24132.710000000014</v>
          </cell>
          <cell r="L53">
            <v>48</v>
          </cell>
          <cell r="M53" t="str">
            <v>994-C-521111</v>
          </cell>
          <cell r="N53">
            <v>527014566</v>
          </cell>
          <cell r="O53">
            <v>140025</v>
          </cell>
        </row>
        <row r="54">
          <cell r="A54" t="str">
            <v>I</v>
          </cell>
          <cell r="C54" t="str">
            <v>I</v>
          </cell>
          <cell r="D54"/>
          <cell r="K54">
            <v>24132.710000000014</v>
          </cell>
          <cell r="L54">
            <v>49</v>
          </cell>
          <cell r="M54" t="str">
            <v>--</v>
          </cell>
        </row>
        <row r="55">
          <cell r="A55" t="str">
            <v>V</v>
          </cell>
          <cell r="B55">
            <v>43586</v>
          </cell>
          <cell r="C55" t="str">
            <v>V</v>
          </cell>
          <cell r="D55"/>
          <cell r="E55"/>
          <cell r="F55"/>
          <cell r="G55"/>
          <cell r="H55" t="str">
            <v>SALDO AWAL</v>
          </cell>
          <cell r="I55"/>
          <cell r="J55"/>
          <cell r="K55">
            <v>24132.710000000014</v>
          </cell>
          <cell r="L55">
            <v>50</v>
          </cell>
          <cell r="M55" t="str">
            <v>--</v>
          </cell>
          <cell r="N55"/>
          <cell r="O55"/>
        </row>
        <row r="56">
          <cell r="A56" t="str">
            <v>V26</v>
          </cell>
          <cell r="B56">
            <v>43586</v>
          </cell>
          <cell r="C56" t="str">
            <v>V</v>
          </cell>
          <cell r="D56">
            <v>26</v>
          </cell>
          <cell r="E56" t="str">
            <v>994</v>
          </cell>
          <cell r="F56" t="str">
            <v>P</v>
          </cell>
          <cell r="G56">
            <v>523119</v>
          </cell>
          <cell r="H56" t="str">
            <v>Pemeliharaan Gedung dan Bangunan lainnya</v>
          </cell>
          <cell r="I56"/>
          <cell r="J56">
            <v>983.73</v>
          </cell>
          <cell r="K56">
            <v>23148.980000000014</v>
          </cell>
          <cell r="L56">
            <v>51</v>
          </cell>
          <cell r="M56" t="str">
            <v>994-P-523119</v>
          </cell>
          <cell r="N56">
            <v>13787898</v>
          </cell>
          <cell r="O56">
            <v>3686.02</v>
          </cell>
        </row>
        <row r="57">
          <cell r="A57" t="str">
            <v>V27</v>
          </cell>
          <cell r="B57">
            <v>43587</v>
          </cell>
          <cell r="C57" t="str">
            <v>V</v>
          </cell>
          <cell r="D57">
            <v>27</v>
          </cell>
          <cell r="E57" t="str">
            <v>994</v>
          </cell>
          <cell r="F57" t="str">
            <v>D</v>
          </cell>
          <cell r="G57">
            <v>521111</v>
          </cell>
          <cell r="H57" t="str">
            <v>Konsumsi Rapat Koordinasi</v>
          </cell>
          <cell r="I57"/>
          <cell r="J57">
            <v>2035.46</v>
          </cell>
          <cell r="K57">
            <v>21113.520000000015</v>
          </cell>
          <cell r="L57">
            <v>52</v>
          </cell>
          <cell r="M57" t="str">
            <v>994-D-521111</v>
          </cell>
          <cell r="N57">
            <v>28529049</v>
          </cell>
          <cell r="O57">
            <v>7626.88</v>
          </cell>
        </row>
        <row r="58">
          <cell r="A58" t="str">
            <v>V34</v>
          </cell>
          <cell r="B58">
            <v>43587</v>
          </cell>
          <cell r="C58" t="str">
            <v>V</v>
          </cell>
          <cell r="D58">
            <v>34</v>
          </cell>
          <cell r="E58" t="str">
            <v>994</v>
          </cell>
          <cell r="F58" t="str">
            <v>P</v>
          </cell>
          <cell r="G58">
            <v>523119</v>
          </cell>
          <cell r="H58" t="str">
            <v>Pemeliharaan Gedung dan Bangunan lainnya</v>
          </cell>
          <cell r="I58"/>
          <cell r="J58">
            <v>1014.31</v>
          </cell>
          <cell r="K58">
            <v>20099.210000000014</v>
          </cell>
          <cell r="L58">
            <v>53</v>
          </cell>
          <cell r="M58" t="str">
            <v>994-P-523119</v>
          </cell>
          <cell r="N58">
            <v>14216533</v>
          </cell>
          <cell r="O58">
            <v>3800.61</v>
          </cell>
        </row>
        <row r="59">
          <cell r="A59" t="str">
            <v>V33</v>
          </cell>
          <cell r="B59">
            <v>43587</v>
          </cell>
          <cell r="C59" t="str">
            <v>V</v>
          </cell>
          <cell r="D59">
            <v>33</v>
          </cell>
          <cell r="E59" t="str">
            <v>994</v>
          </cell>
          <cell r="F59" t="str">
            <v>P</v>
          </cell>
          <cell r="G59">
            <v>523119</v>
          </cell>
          <cell r="H59" t="str">
            <v>Pemeliharaan Gedung dan Bangunan lainnya</v>
          </cell>
          <cell r="I59"/>
          <cell r="J59">
            <v>376.89</v>
          </cell>
          <cell r="K59">
            <v>19722.320000000014</v>
          </cell>
          <cell r="L59">
            <v>54</v>
          </cell>
          <cell r="M59" t="str">
            <v>994-P-523119</v>
          </cell>
          <cell r="N59">
            <v>5282465</v>
          </cell>
          <cell r="O59">
            <v>1412.2</v>
          </cell>
        </row>
        <row r="60">
          <cell r="A60" t="str">
            <v>V35</v>
          </cell>
          <cell r="B60">
            <v>43587</v>
          </cell>
          <cell r="C60" t="str">
            <v>V</v>
          </cell>
          <cell r="D60">
            <v>35</v>
          </cell>
          <cell r="E60" t="str">
            <v>994</v>
          </cell>
          <cell r="F60" t="str">
            <v>O</v>
          </cell>
          <cell r="G60">
            <v>522119</v>
          </cell>
          <cell r="H60" t="str">
            <v>Langganan Daya dan Jasa lainnya</v>
          </cell>
          <cell r="I60"/>
          <cell r="J60">
            <v>257.47000000000003</v>
          </cell>
          <cell r="K60">
            <v>19464.850000000013</v>
          </cell>
          <cell r="L60">
            <v>55</v>
          </cell>
          <cell r="M60" t="str">
            <v>994-O-522119</v>
          </cell>
          <cell r="N60">
            <v>3608700</v>
          </cell>
          <cell r="O60">
            <v>964.74</v>
          </cell>
        </row>
        <row r="61">
          <cell r="A61" t="str">
            <v>V28</v>
          </cell>
          <cell r="B61">
            <v>43587</v>
          </cell>
          <cell r="C61" t="str">
            <v>V</v>
          </cell>
          <cell r="D61">
            <v>28</v>
          </cell>
          <cell r="E61" t="str">
            <v>994</v>
          </cell>
          <cell r="F61" t="str">
            <v>P</v>
          </cell>
          <cell r="G61">
            <v>523121</v>
          </cell>
          <cell r="H61" t="str">
            <v>Pemeliharaan Kendaraan Operasional</v>
          </cell>
          <cell r="I61"/>
          <cell r="J61">
            <v>284.08999999999997</v>
          </cell>
          <cell r="K61">
            <v>19180.760000000013</v>
          </cell>
          <cell r="L61">
            <v>56</v>
          </cell>
          <cell r="M61" t="str">
            <v>994-P-523121</v>
          </cell>
          <cell r="N61">
            <v>3981860</v>
          </cell>
          <cell r="O61">
            <v>1064.5</v>
          </cell>
        </row>
        <row r="62">
          <cell r="A62" t="str">
            <v>V29</v>
          </cell>
          <cell r="B62">
            <v>43587</v>
          </cell>
          <cell r="C62" t="str">
            <v>V</v>
          </cell>
          <cell r="D62">
            <v>29</v>
          </cell>
          <cell r="E62" t="str">
            <v>994</v>
          </cell>
          <cell r="F62" t="str">
            <v>P</v>
          </cell>
          <cell r="G62">
            <v>523121</v>
          </cell>
          <cell r="H62" t="str">
            <v>Pemeliharaan Kendaraan Operasional</v>
          </cell>
          <cell r="I62"/>
          <cell r="J62">
            <v>2340.54</v>
          </cell>
          <cell r="K62">
            <v>16840.220000000012</v>
          </cell>
          <cell r="L62">
            <v>57</v>
          </cell>
          <cell r="M62" t="str">
            <v>994-P-523121</v>
          </cell>
          <cell r="N62">
            <v>32804996</v>
          </cell>
          <cell r="O62">
            <v>8770</v>
          </cell>
        </row>
        <row r="63">
          <cell r="A63" t="str">
            <v>V31</v>
          </cell>
          <cell r="B63">
            <v>43587</v>
          </cell>
          <cell r="C63" t="str">
            <v>V</v>
          </cell>
          <cell r="D63">
            <v>31</v>
          </cell>
          <cell r="E63" t="str">
            <v>994</v>
          </cell>
          <cell r="F63" t="str">
            <v>P</v>
          </cell>
          <cell r="G63">
            <v>523121</v>
          </cell>
          <cell r="H63" t="str">
            <v>Pemeliharaan Kendaraan Operasional</v>
          </cell>
          <cell r="I63"/>
          <cell r="J63">
            <v>2013.34</v>
          </cell>
          <cell r="K63">
            <v>14826.880000000012</v>
          </cell>
          <cell r="L63">
            <v>58</v>
          </cell>
          <cell r="M63" t="str">
            <v>994-P-523121</v>
          </cell>
          <cell r="N63">
            <v>28219030</v>
          </cell>
          <cell r="O63">
            <v>7544</v>
          </cell>
        </row>
        <row r="64">
          <cell r="A64" t="str">
            <v>V32</v>
          </cell>
          <cell r="B64">
            <v>43587</v>
          </cell>
          <cell r="C64" t="str">
            <v>V</v>
          </cell>
          <cell r="D64">
            <v>32</v>
          </cell>
          <cell r="E64" t="str">
            <v>994</v>
          </cell>
          <cell r="F64" t="str">
            <v>P</v>
          </cell>
          <cell r="G64">
            <v>523121</v>
          </cell>
          <cell r="H64" t="str">
            <v>Pemeliharaan Kendaraan Operasional</v>
          </cell>
          <cell r="I64"/>
          <cell r="J64">
            <v>2239.39</v>
          </cell>
          <cell r="K64">
            <v>12587.490000000013</v>
          </cell>
          <cell r="L64">
            <v>59</v>
          </cell>
          <cell r="M64" t="str">
            <v>994-P-523121</v>
          </cell>
          <cell r="N64">
            <v>31387311</v>
          </cell>
          <cell r="O64">
            <v>8391</v>
          </cell>
        </row>
        <row r="65">
          <cell r="A65" t="str">
            <v>V30</v>
          </cell>
          <cell r="B65">
            <v>43587</v>
          </cell>
          <cell r="C65" t="str">
            <v>V</v>
          </cell>
          <cell r="D65">
            <v>30</v>
          </cell>
          <cell r="E65" t="str">
            <v>994</v>
          </cell>
          <cell r="F65" t="str">
            <v>P</v>
          </cell>
          <cell r="G65">
            <v>523121</v>
          </cell>
          <cell r="H65" t="str">
            <v>Pemeliharaan Kendaraan Operasional</v>
          </cell>
          <cell r="I65"/>
          <cell r="J65">
            <v>2220.98</v>
          </cell>
          <cell r="K65">
            <v>10366.510000000013</v>
          </cell>
          <cell r="L65">
            <v>60</v>
          </cell>
          <cell r="M65" t="str">
            <v>994-P-523121</v>
          </cell>
          <cell r="N65">
            <v>31129211</v>
          </cell>
          <cell r="O65">
            <v>8322</v>
          </cell>
        </row>
        <row r="66">
          <cell r="A66" t="str">
            <v>V58</v>
          </cell>
          <cell r="B66">
            <v>43591</v>
          </cell>
          <cell r="C66" t="str">
            <v>V</v>
          </cell>
          <cell r="D66">
            <v>58</v>
          </cell>
          <cell r="E66" t="str">
            <v>994</v>
          </cell>
          <cell r="F66" t="str">
            <v>P</v>
          </cell>
          <cell r="G66">
            <v>523121</v>
          </cell>
          <cell r="H66" t="str">
            <v>Pemeliharaan Kendaraan Operasional</v>
          </cell>
          <cell r="I66"/>
          <cell r="J66">
            <v>2344.33</v>
          </cell>
          <cell r="K66">
            <v>8022.180000000013</v>
          </cell>
          <cell r="L66">
            <v>61</v>
          </cell>
          <cell r="M66" t="str">
            <v>994-P-523121</v>
          </cell>
          <cell r="N66">
            <v>32858112</v>
          </cell>
          <cell r="O66">
            <v>8784.2000000000007</v>
          </cell>
        </row>
        <row r="67">
          <cell r="A67" t="str">
            <v>V56</v>
          </cell>
          <cell r="B67">
            <v>43591</v>
          </cell>
          <cell r="C67" t="str">
            <v>V</v>
          </cell>
          <cell r="D67">
            <v>56</v>
          </cell>
          <cell r="E67" t="str">
            <v>994</v>
          </cell>
          <cell r="F67" t="str">
            <v>P</v>
          </cell>
          <cell r="G67">
            <v>523121</v>
          </cell>
          <cell r="H67" t="str">
            <v>Pemeliharaan Kendaraan Operasional</v>
          </cell>
          <cell r="I67"/>
          <cell r="J67">
            <v>2320.2600000000002</v>
          </cell>
          <cell r="K67">
            <v>5701.9200000000128</v>
          </cell>
          <cell r="L67">
            <v>62</v>
          </cell>
          <cell r="M67" t="str">
            <v>994-P-523121</v>
          </cell>
          <cell r="N67">
            <v>32520711</v>
          </cell>
          <cell r="O67">
            <v>8694</v>
          </cell>
        </row>
        <row r="68">
          <cell r="A68" t="str">
            <v>V57</v>
          </cell>
          <cell r="B68">
            <v>43591</v>
          </cell>
          <cell r="C68" t="str">
            <v>V</v>
          </cell>
          <cell r="D68">
            <v>57</v>
          </cell>
          <cell r="E68" t="str">
            <v>994</v>
          </cell>
          <cell r="F68" t="str">
            <v>P</v>
          </cell>
          <cell r="G68">
            <v>523121</v>
          </cell>
          <cell r="H68" t="str">
            <v>Pemeliharaan Kendaraan Operasional</v>
          </cell>
          <cell r="I68"/>
          <cell r="J68">
            <v>739.79</v>
          </cell>
          <cell r="K68">
            <v>4962.1300000000128</v>
          </cell>
          <cell r="L68">
            <v>63</v>
          </cell>
          <cell r="M68" t="str">
            <v>994-P-523121</v>
          </cell>
          <cell r="N68">
            <v>10368922</v>
          </cell>
          <cell r="O68">
            <v>2772</v>
          </cell>
        </row>
        <row r="69">
          <cell r="A69" t="str">
            <v>V59</v>
          </cell>
          <cell r="B69">
            <v>43591</v>
          </cell>
          <cell r="C69" t="str">
            <v>V</v>
          </cell>
          <cell r="D69">
            <v>59</v>
          </cell>
          <cell r="E69" t="str">
            <v>994</v>
          </cell>
          <cell r="F69" t="str">
            <v>P</v>
          </cell>
          <cell r="G69">
            <v>523121</v>
          </cell>
          <cell r="H69" t="str">
            <v>Pemeliharaan Kendaraan Operasional</v>
          </cell>
          <cell r="I69"/>
          <cell r="J69">
            <v>1882.83</v>
          </cell>
          <cell r="K69">
            <v>3079.3000000000129</v>
          </cell>
          <cell r="L69">
            <v>64</v>
          </cell>
          <cell r="M69" t="str">
            <v>994-P-523121</v>
          </cell>
          <cell r="N69">
            <v>26389693</v>
          </cell>
          <cell r="O69">
            <v>7054.95</v>
          </cell>
        </row>
        <row r="70">
          <cell r="A70" t="str">
            <v>V60</v>
          </cell>
          <cell r="B70">
            <v>43591</v>
          </cell>
          <cell r="C70" t="str">
            <v>V</v>
          </cell>
          <cell r="D70">
            <v>60</v>
          </cell>
          <cell r="E70" t="str">
            <v>994</v>
          </cell>
          <cell r="F70" t="str">
            <v>P</v>
          </cell>
          <cell r="G70">
            <v>523121</v>
          </cell>
          <cell r="H70" t="str">
            <v>Pemeliharaan Kendaraan Operasional</v>
          </cell>
          <cell r="I70"/>
          <cell r="J70">
            <v>444.8</v>
          </cell>
          <cell r="K70">
            <v>2634.5000000000127</v>
          </cell>
          <cell r="L70">
            <v>65</v>
          </cell>
          <cell r="M70" t="str">
            <v>994-P-523121</v>
          </cell>
          <cell r="N70">
            <v>6234258</v>
          </cell>
          <cell r="O70">
            <v>1666.65</v>
          </cell>
        </row>
        <row r="71">
          <cell r="A71" t="str">
            <v>V61</v>
          </cell>
          <cell r="B71">
            <v>43591</v>
          </cell>
          <cell r="C71" t="str">
            <v>V</v>
          </cell>
          <cell r="D71">
            <v>61</v>
          </cell>
          <cell r="E71" t="str">
            <v>994</v>
          </cell>
          <cell r="F71" t="str">
            <v>P</v>
          </cell>
          <cell r="G71">
            <v>523119</v>
          </cell>
          <cell r="H71" t="str">
            <v>Pemeliharaan Gedung dan Bangunan lainnya</v>
          </cell>
          <cell r="I71"/>
          <cell r="J71">
            <v>645.73</v>
          </cell>
          <cell r="K71">
            <v>1988.7700000000127</v>
          </cell>
          <cell r="L71">
            <v>66</v>
          </cell>
          <cell r="M71" t="str">
            <v>994-P-523119</v>
          </cell>
          <cell r="N71">
            <v>9050550</v>
          </cell>
          <cell r="O71">
            <v>2419.5500000000002</v>
          </cell>
        </row>
        <row r="72">
          <cell r="A72" t="str">
            <v>V62</v>
          </cell>
          <cell r="B72">
            <v>43591</v>
          </cell>
          <cell r="C72" t="str">
            <v>V</v>
          </cell>
          <cell r="D72">
            <v>62</v>
          </cell>
          <cell r="E72" t="str">
            <v>994</v>
          </cell>
          <cell r="F72" t="str">
            <v>P</v>
          </cell>
          <cell r="G72">
            <v>523119</v>
          </cell>
          <cell r="H72" t="str">
            <v>Pemeliharaan Gedung dan Bangunan lainnya</v>
          </cell>
          <cell r="I72"/>
          <cell r="J72">
            <v>723.21</v>
          </cell>
          <cell r="K72">
            <v>1265.5600000000127</v>
          </cell>
          <cell r="L72">
            <v>67</v>
          </cell>
          <cell r="M72" t="str">
            <v>994-P-523119</v>
          </cell>
          <cell r="N72">
            <v>10136520</v>
          </cell>
          <cell r="O72">
            <v>2709.87</v>
          </cell>
        </row>
        <row r="73">
          <cell r="A73" t="str">
            <v>V63</v>
          </cell>
          <cell r="B73">
            <v>43591</v>
          </cell>
          <cell r="C73" t="str">
            <v>V</v>
          </cell>
          <cell r="D73">
            <v>63</v>
          </cell>
          <cell r="E73" t="str">
            <v>994</v>
          </cell>
          <cell r="F73" t="str">
            <v>P</v>
          </cell>
          <cell r="G73">
            <v>523119</v>
          </cell>
          <cell r="H73" t="str">
            <v>Pemeliharaan Gedung dan Bangunan lainnya</v>
          </cell>
          <cell r="I73"/>
          <cell r="J73">
            <v>893.76</v>
          </cell>
          <cell r="K73">
            <v>371.80000000001269</v>
          </cell>
          <cell r="L73">
            <v>68</v>
          </cell>
          <cell r="M73" t="str">
            <v>994-P-523119</v>
          </cell>
          <cell r="N73">
            <v>12526944</v>
          </cell>
          <cell r="O73">
            <v>3348.92</v>
          </cell>
        </row>
        <row r="74">
          <cell r="A74" t="str">
            <v>V</v>
          </cell>
          <cell r="B74">
            <v>43593</v>
          </cell>
          <cell r="C74" t="str">
            <v>V</v>
          </cell>
          <cell r="D74"/>
          <cell r="E74"/>
          <cell r="F74"/>
          <cell r="G74"/>
          <cell r="H74" t="str">
            <v>UANG PERSEDIAAN 7 TA 2019</v>
          </cell>
          <cell r="I74">
            <v>103546</v>
          </cell>
          <cell r="J74"/>
          <cell r="K74">
            <v>103917.80000000002</v>
          </cell>
          <cell r="L74">
            <v>69</v>
          </cell>
          <cell r="M74" t="str">
            <v>--</v>
          </cell>
          <cell r="N74"/>
          <cell r="O74"/>
        </row>
        <row r="75">
          <cell r="A75" t="str">
            <v>V72</v>
          </cell>
          <cell r="B75">
            <v>43593</v>
          </cell>
          <cell r="C75" t="str">
            <v>V</v>
          </cell>
          <cell r="D75">
            <v>72</v>
          </cell>
          <cell r="E75" t="str">
            <v>994</v>
          </cell>
          <cell r="F75" t="str">
            <v>A</v>
          </cell>
          <cell r="G75">
            <v>521111</v>
          </cell>
          <cell r="H75" t="str">
            <v>Administrasi bank</v>
          </cell>
          <cell r="I75"/>
          <cell r="J75">
            <v>45.64</v>
          </cell>
          <cell r="K75">
            <v>103872.16000000002</v>
          </cell>
          <cell r="L75">
            <v>70</v>
          </cell>
          <cell r="M75" t="str">
            <v>994-A-521111</v>
          </cell>
          <cell r="N75">
            <v>639690</v>
          </cell>
          <cell r="O75"/>
        </row>
        <row r="76">
          <cell r="A76" t="str">
            <v>V116</v>
          </cell>
          <cell r="B76">
            <v>43598</v>
          </cell>
          <cell r="C76" t="str">
            <v>V</v>
          </cell>
          <cell r="D76">
            <v>116</v>
          </cell>
          <cell r="E76" t="str">
            <v>994</v>
          </cell>
          <cell r="F76" t="str">
            <v>M</v>
          </cell>
          <cell r="G76">
            <v>522141</v>
          </cell>
          <cell r="H76" t="str">
            <v>Sewa gudang kendaraan operasional TUH di Madinatul Hujjaj</v>
          </cell>
          <cell r="I76"/>
          <cell r="J76">
            <v>48038.43</v>
          </cell>
          <cell r="K76">
            <v>55833.730000000018</v>
          </cell>
          <cell r="L76">
            <v>71</v>
          </cell>
          <cell r="M76" t="str">
            <v>994-M-522141</v>
          </cell>
          <cell r="N76">
            <v>684307445</v>
          </cell>
          <cell r="O76">
            <v>180000</v>
          </cell>
        </row>
        <row r="77">
          <cell r="A77" t="str">
            <v>V117</v>
          </cell>
          <cell r="B77">
            <v>43598</v>
          </cell>
          <cell r="C77" t="str">
            <v>V</v>
          </cell>
          <cell r="D77">
            <v>117</v>
          </cell>
          <cell r="E77" t="str">
            <v>994</v>
          </cell>
          <cell r="F77" t="str">
            <v>M</v>
          </cell>
          <cell r="G77">
            <v>522141</v>
          </cell>
          <cell r="H77" t="str">
            <v>Sewa kantor misi haji/TUH</v>
          </cell>
          <cell r="I77"/>
          <cell r="J77">
            <v>55507.57</v>
          </cell>
          <cell r="K77">
            <v>326.16000000001804</v>
          </cell>
          <cell r="L77">
            <v>72</v>
          </cell>
          <cell r="M77" t="str">
            <v>994-M-522141</v>
          </cell>
          <cell r="N77">
            <v>790705316</v>
          </cell>
          <cell r="O77">
            <v>207986.86</v>
          </cell>
        </row>
        <row r="78">
          <cell r="A78" t="str">
            <v>V118</v>
          </cell>
          <cell r="B78">
            <v>43598</v>
          </cell>
          <cell r="C78" t="str">
            <v>V</v>
          </cell>
          <cell r="D78">
            <v>118</v>
          </cell>
          <cell r="E78" t="str">
            <v>994</v>
          </cell>
          <cell r="F78" t="str">
            <v>M</v>
          </cell>
          <cell r="G78">
            <v>522141</v>
          </cell>
          <cell r="H78" t="str">
            <v>Kekurangan Sewa kantor misi haji/TUH</v>
          </cell>
          <cell r="I78"/>
          <cell r="J78">
            <v>92.47</v>
          </cell>
          <cell r="K78">
            <v>233.69000000001805</v>
          </cell>
          <cell r="L78">
            <v>73</v>
          </cell>
          <cell r="M78" t="str">
            <v>994-M-522141</v>
          </cell>
          <cell r="N78">
            <v>1296003</v>
          </cell>
          <cell r="O78">
            <v>346.47</v>
          </cell>
        </row>
        <row r="79">
          <cell r="A79" t="str">
            <v>V</v>
          </cell>
          <cell r="B79">
            <v>43599</v>
          </cell>
          <cell r="C79" t="str">
            <v>V</v>
          </cell>
          <cell r="D79"/>
          <cell r="E79"/>
          <cell r="F79"/>
          <cell r="G79"/>
          <cell r="H79" t="str">
            <v>UANG PERSEDIAAN 8 TA 2019</v>
          </cell>
          <cell r="I79">
            <v>37337</v>
          </cell>
          <cell r="J79"/>
          <cell r="K79">
            <v>37570.690000000017</v>
          </cell>
          <cell r="L79">
            <v>74</v>
          </cell>
          <cell r="M79" t="str">
            <v>--</v>
          </cell>
          <cell r="N79"/>
          <cell r="O79"/>
        </row>
        <row r="80">
          <cell r="A80" t="str">
            <v>V140</v>
          </cell>
          <cell r="B80">
            <v>43599</v>
          </cell>
          <cell r="C80" t="str">
            <v>V</v>
          </cell>
          <cell r="D80">
            <v>140</v>
          </cell>
          <cell r="E80" t="str">
            <v>994</v>
          </cell>
          <cell r="F80" t="str">
            <v>A</v>
          </cell>
          <cell r="G80">
            <v>521111</v>
          </cell>
          <cell r="H80" t="str">
            <v>Administrasi bank</v>
          </cell>
          <cell r="I80"/>
          <cell r="J80">
            <v>45.96</v>
          </cell>
          <cell r="K80">
            <v>37524.730000000018</v>
          </cell>
          <cell r="L80">
            <v>75</v>
          </cell>
          <cell r="M80" t="str">
            <v>994-A-521111</v>
          </cell>
          <cell r="N80">
            <v>644175</v>
          </cell>
          <cell r="O80"/>
        </row>
        <row r="81">
          <cell r="A81" t="str">
            <v>V141</v>
          </cell>
          <cell r="B81">
            <v>43599</v>
          </cell>
          <cell r="C81" t="str">
            <v>V</v>
          </cell>
          <cell r="D81">
            <v>141</v>
          </cell>
          <cell r="E81" t="str">
            <v>994</v>
          </cell>
          <cell r="F81" t="str">
            <v>C</v>
          </cell>
          <cell r="G81">
            <v>521111</v>
          </cell>
          <cell r="H81" t="str">
            <v>Honor Pengemudi, Petugas Keamanan dan Kebersihan dan Pegawai (April)</v>
          </cell>
          <cell r="I81"/>
          <cell r="J81">
            <v>37369.9</v>
          </cell>
          <cell r="K81">
            <v>154.8300000000163</v>
          </cell>
          <cell r="L81">
            <v>76</v>
          </cell>
          <cell r="M81" t="str">
            <v>994-C-521111</v>
          </cell>
          <cell r="N81">
            <v>533666859</v>
          </cell>
          <cell r="O81">
            <v>140025</v>
          </cell>
        </row>
        <row r="82">
          <cell r="A82" t="str">
            <v>V</v>
          </cell>
          <cell r="B82">
            <v>43616</v>
          </cell>
          <cell r="C82" t="str">
            <v>V</v>
          </cell>
          <cell r="D82"/>
          <cell r="E82"/>
          <cell r="F82"/>
          <cell r="G82"/>
          <cell r="H82" t="str">
            <v>UANG PERSEDIAAN 9 TA 2019</v>
          </cell>
          <cell r="I82">
            <v>7500</v>
          </cell>
          <cell r="J82"/>
          <cell r="K82">
            <v>7654.8300000000163</v>
          </cell>
          <cell r="L82">
            <v>77</v>
          </cell>
          <cell r="M82" t="str">
            <v>--</v>
          </cell>
          <cell r="N82"/>
          <cell r="O82"/>
        </row>
        <row r="83">
          <cell r="A83" t="str">
            <v>V</v>
          </cell>
          <cell r="B83">
            <v>43616</v>
          </cell>
          <cell r="C83" t="str">
            <v>V</v>
          </cell>
          <cell r="D83"/>
          <cell r="E83"/>
          <cell r="F83"/>
          <cell r="G83"/>
          <cell r="H83" t="str">
            <v>UANG PERSEDIAAN 10 TA 2019</v>
          </cell>
          <cell r="I83">
            <v>39774</v>
          </cell>
          <cell r="J83"/>
          <cell r="K83">
            <v>47428.830000000016</v>
          </cell>
          <cell r="L83">
            <v>78</v>
          </cell>
          <cell r="M83" t="str">
            <v>--</v>
          </cell>
          <cell r="N83"/>
          <cell r="O83"/>
        </row>
        <row r="84">
          <cell r="A84" t="str">
            <v>V379</v>
          </cell>
          <cell r="B84">
            <v>43616</v>
          </cell>
          <cell r="C84" t="str">
            <v>V</v>
          </cell>
          <cell r="D84">
            <v>379</v>
          </cell>
          <cell r="E84" t="str">
            <v>994</v>
          </cell>
          <cell r="F84" t="str">
            <v>A</v>
          </cell>
          <cell r="G84">
            <v>521111</v>
          </cell>
          <cell r="H84" t="str">
            <v>Administrasi bank</v>
          </cell>
          <cell r="I84"/>
          <cell r="J84">
            <v>45.5</v>
          </cell>
          <cell r="K84">
            <v>47383.330000000016</v>
          </cell>
          <cell r="L84">
            <v>79</v>
          </cell>
          <cell r="M84" t="str">
            <v>994-A-521111</v>
          </cell>
          <cell r="N84">
            <v>649831</v>
          </cell>
          <cell r="O84"/>
        </row>
        <row r="85">
          <cell r="A85" t="str">
            <v>V380</v>
          </cell>
          <cell r="B85">
            <v>43616</v>
          </cell>
          <cell r="C85" t="str">
            <v>V</v>
          </cell>
          <cell r="D85">
            <v>380</v>
          </cell>
          <cell r="E85" t="str">
            <v>994</v>
          </cell>
          <cell r="F85" t="str">
            <v>A</v>
          </cell>
          <cell r="G85">
            <v>521111</v>
          </cell>
          <cell r="H85" t="str">
            <v>Administrasi bank</v>
          </cell>
          <cell r="I85"/>
          <cell r="J85">
            <v>45.99</v>
          </cell>
          <cell r="K85">
            <v>47337.340000000018</v>
          </cell>
          <cell r="L85">
            <v>80</v>
          </cell>
          <cell r="M85" t="str">
            <v>994-A-521111</v>
          </cell>
          <cell r="N85">
            <v>656829</v>
          </cell>
          <cell r="O85"/>
        </row>
        <row r="86">
          <cell r="A86" t="str">
            <v>I</v>
          </cell>
          <cell r="C86" t="str">
            <v>I</v>
          </cell>
          <cell r="D86"/>
          <cell r="K86">
            <v>47337.340000000018</v>
          </cell>
          <cell r="L86">
            <v>81</v>
          </cell>
          <cell r="M86" t="str">
            <v>--</v>
          </cell>
        </row>
        <row r="87">
          <cell r="A87" t="str">
            <v>VI</v>
          </cell>
          <cell r="B87">
            <v>43617</v>
          </cell>
          <cell r="C87" t="str">
            <v>VI</v>
          </cell>
          <cell r="D87"/>
          <cell r="E87"/>
          <cell r="F87"/>
          <cell r="G87"/>
          <cell r="H87" t="str">
            <v>SALDO AWAL</v>
          </cell>
          <cell r="I87"/>
          <cell r="J87"/>
          <cell r="K87">
            <v>47337.340000000018</v>
          </cell>
          <cell r="L87">
            <v>82</v>
          </cell>
          <cell r="M87" t="str">
            <v>--</v>
          </cell>
          <cell r="N87"/>
          <cell r="O87"/>
        </row>
        <row r="88">
          <cell r="A88" t="str">
            <v>VI182</v>
          </cell>
          <cell r="B88">
            <v>43635</v>
          </cell>
          <cell r="C88" t="str">
            <v>VI</v>
          </cell>
          <cell r="D88">
            <v>182</v>
          </cell>
          <cell r="E88" t="str">
            <v>994</v>
          </cell>
          <cell r="F88" t="str">
            <v>M</v>
          </cell>
          <cell r="G88">
            <v>522141</v>
          </cell>
          <cell r="H88" t="str">
            <v>Sewa wisma haji 1 jeddah</v>
          </cell>
          <cell r="I88"/>
          <cell r="J88">
            <v>28022.417934347479</v>
          </cell>
          <cell r="K88">
            <v>19314.922065652539</v>
          </cell>
          <cell r="L88">
            <v>83</v>
          </cell>
          <cell r="M88" t="str">
            <v>994-M-522141</v>
          </cell>
          <cell r="N88">
            <v>405987006.39999998</v>
          </cell>
          <cell r="O88">
            <v>105000</v>
          </cell>
        </row>
        <row r="89">
          <cell r="A89" t="str">
            <v>VI182</v>
          </cell>
          <cell r="B89">
            <v>43635</v>
          </cell>
          <cell r="C89" t="str">
            <v>VI</v>
          </cell>
          <cell r="D89">
            <v>182</v>
          </cell>
          <cell r="E89" t="str">
            <v>994</v>
          </cell>
          <cell r="F89" t="str">
            <v>M</v>
          </cell>
          <cell r="G89">
            <v>522141</v>
          </cell>
          <cell r="H89" t="str">
            <v>Sewa bengkel kendaraan operasional TUH di Madinatul Hujjaj</v>
          </cell>
          <cell r="I89"/>
          <cell r="J89">
            <v>3113.6002135041367</v>
          </cell>
          <cell r="K89">
            <v>16201.321852148403</v>
          </cell>
          <cell r="L89">
            <v>84</v>
          </cell>
          <cell r="M89" t="str">
            <v>994-M-522141</v>
          </cell>
          <cell r="N89">
            <v>45109641.600000001</v>
          </cell>
          <cell r="O89">
            <v>11666.66</v>
          </cell>
        </row>
        <row r="90">
          <cell r="A90" t="str">
            <v>VI180</v>
          </cell>
          <cell r="B90">
            <v>43635</v>
          </cell>
          <cell r="C90" t="str">
            <v>VI</v>
          </cell>
          <cell r="D90">
            <v>180</v>
          </cell>
          <cell r="E90">
            <v>994</v>
          </cell>
          <cell r="F90" t="str">
            <v>L</v>
          </cell>
          <cell r="G90">
            <v>524113</v>
          </cell>
          <cell r="H90" t="str">
            <v>Belanja Perjalanan Dinas Dalam Kota</v>
          </cell>
          <cell r="I90"/>
          <cell r="J90">
            <v>571.16999999999996</v>
          </cell>
          <cell r="K90">
            <v>15630.151852148403</v>
          </cell>
          <cell r="L90">
            <v>85</v>
          </cell>
          <cell r="M90" t="str">
            <v>994-L-524113</v>
          </cell>
          <cell r="N90">
            <v>8252264</v>
          </cell>
          <cell r="O90"/>
        </row>
        <row r="91">
          <cell r="A91" t="str">
            <v>VI179</v>
          </cell>
          <cell r="B91">
            <v>43635</v>
          </cell>
          <cell r="C91" t="str">
            <v>VI</v>
          </cell>
          <cell r="D91">
            <v>179</v>
          </cell>
          <cell r="E91">
            <v>994</v>
          </cell>
          <cell r="F91" t="str">
            <v>G</v>
          </cell>
          <cell r="G91">
            <v>521115</v>
          </cell>
          <cell r="H91" t="str">
            <v>Honorarium Pengelola Laporan Keuangan UAKPA Satker Atase Haji</v>
          </cell>
          <cell r="I91"/>
          <cell r="J91">
            <v>6928.83</v>
          </cell>
          <cell r="K91">
            <v>8701.3218521484032</v>
          </cell>
          <cell r="L91">
            <v>86</v>
          </cell>
          <cell r="M91" t="str">
            <v>994-G-521115</v>
          </cell>
          <cell r="N91">
            <v>100097185</v>
          </cell>
          <cell r="O91"/>
        </row>
        <row r="92">
          <cell r="A92" t="str">
            <v>VI181</v>
          </cell>
          <cell r="B92">
            <v>43635</v>
          </cell>
          <cell r="C92" t="str">
            <v>VI</v>
          </cell>
          <cell r="D92">
            <v>181</v>
          </cell>
          <cell r="E92" t="str">
            <v>994</v>
          </cell>
          <cell r="F92" t="str">
            <v>A</v>
          </cell>
          <cell r="G92">
            <v>521111</v>
          </cell>
          <cell r="H92" t="str">
            <v>Administrasi bank</v>
          </cell>
          <cell r="I92"/>
          <cell r="J92">
            <v>14.01</v>
          </cell>
          <cell r="K92">
            <v>8687.311852148403</v>
          </cell>
          <cell r="L92">
            <v>87</v>
          </cell>
          <cell r="M92" t="str">
            <v>994-A-521111</v>
          </cell>
          <cell r="N92">
            <v>202416</v>
          </cell>
          <cell r="O92"/>
        </row>
        <row r="93">
          <cell r="A93" t="str">
            <v>VI</v>
          </cell>
          <cell r="B93">
            <v>43639</v>
          </cell>
          <cell r="C93" t="str">
            <v>VI</v>
          </cell>
          <cell r="D93"/>
          <cell r="E93"/>
          <cell r="F93"/>
          <cell r="G93"/>
          <cell r="H93" t="str">
            <v>UANG PERSEDIAAN 11 TA 2019</v>
          </cell>
          <cell r="I93">
            <v>34421</v>
          </cell>
          <cell r="J93"/>
          <cell r="K93">
            <v>43108.311852148399</v>
          </cell>
          <cell r="L93">
            <v>88</v>
          </cell>
          <cell r="M93" t="str">
            <v>--</v>
          </cell>
          <cell r="N93"/>
          <cell r="O93"/>
        </row>
        <row r="94">
          <cell r="A94" t="str">
            <v>VI217</v>
          </cell>
          <cell r="B94">
            <v>43643</v>
          </cell>
          <cell r="C94" t="str">
            <v>VI</v>
          </cell>
          <cell r="D94">
            <v>217</v>
          </cell>
          <cell r="E94" t="str">
            <v>994</v>
          </cell>
          <cell r="F94" t="str">
            <v>A</v>
          </cell>
          <cell r="G94">
            <v>521111</v>
          </cell>
          <cell r="H94" t="str">
            <v>Administrasi bank</v>
          </cell>
          <cell r="I94"/>
          <cell r="J94">
            <v>45.32</v>
          </cell>
          <cell r="K94">
            <v>43062.9918521484</v>
          </cell>
          <cell r="L94">
            <v>89</v>
          </cell>
          <cell r="M94" t="str">
            <v>994-A-521111</v>
          </cell>
          <cell r="N94">
            <v>656696</v>
          </cell>
          <cell r="O94"/>
        </row>
        <row r="95">
          <cell r="A95" t="str">
            <v>VI254</v>
          </cell>
          <cell r="B95">
            <v>43643</v>
          </cell>
          <cell r="C95" t="str">
            <v>VI</v>
          </cell>
          <cell r="D95">
            <v>254</v>
          </cell>
          <cell r="E95" t="str">
            <v>994</v>
          </cell>
          <cell r="F95" t="str">
            <v>C</v>
          </cell>
          <cell r="G95">
            <v>521111</v>
          </cell>
          <cell r="H95" t="str">
            <v>Honor Pengemudi, Petugas Keamanan dan Kebersihan dan Pegawai (Mei)</v>
          </cell>
          <cell r="I95"/>
          <cell r="J95">
            <v>34454.230000000003</v>
          </cell>
          <cell r="K95">
            <v>8608.7618521483964</v>
          </cell>
          <cell r="L95">
            <v>90</v>
          </cell>
          <cell r="M95" t="str">
            <v>994-C-521111</v>
          </cell>
          <cell r="N95">
            <v>495197835</v>
          </cell>
          <cell r="O95">
            <v>129100</v>
          </cell>
        </row>
        <row r="96">
          <cell r="A96" t="str">
            <v>I</v>
          </cell>
          <cell r="C96" t="str">
            <v>I</v>
          </cell>
          <cell r="D96"/>
          <cell r="K96">
            <v>8608.7618521483964</v>
          </cell>
          <cell r="L96">
            <v>91</v>
          </cell>
          <cell r="M96" t="str">
            <v>--</v>
          </cell>
        </row>
        <row r="97">
          <cell r="A97" t="str">
            <v>VII</v>
          </cell>
          <cell r="B97">
            <v>43647</v>
          </cell>
          <cell r="C97" t="str">
            <v>VII</v>
          </cell>
          <cell r="D97"/>
          <cell r="E97"/>
          <cell r="F97"/>
          <cell r="G97"/>
          <cell r="H97" t="str">
            <v>SALDO AWAL</v>
          </cell>
          <cell r="I97"/>
          <cell r="J97"/>
          <cell r="K97">
            <v>8608.7618521483964</v>
          </cell>
          <cell r="L97">
            <v>92</v>
          </cell>
          <cell r="M97" t="str">
            <v>--</v>
          </cell>
          <cell r="N97"/>
          <cell r="O97"/>
        </row>
        <row r="98">
          <cell r="A98" t="str">
            <v>VII75</v>
          </cell>
          <cell r="B98">
            <v>43652</v>
          </cell>
          <cell r="C98" t="str">
            <v>VII</v>
          </cell>
          <cell r="D98">
            <v>75</v>
          </cell>
          <cell r="E98" t="str">
            <v>994</v>
          </cell>
          <cell r="F98" t="str">
            <v>D</v>
          </cell>
          <cell r="G98">
            <v>524211</v>
          </cell>
          <cell r="H98" t="str">
            <v>Belanja Perjalanan Dinas Biasa - Luar Negeri</v>
          </cell>
          <cell r="I98"/>
          <cell r="J98">
            <v>356</v>
          </cell>
          <cell r="K98">
            <v>8252.7618521483964</v>
          </cell>
          <cell r="L98">
            <v>93</v>
          </cell>
          <cell r="M98" t="str">
            <v>994-D-524211</v>
          </cell>
          <cell r="N98">
            <v>5102904</v>
          </cell>
          <cell r="O98"/>
        </row>
        <row r="99">
          <cell r="A99" t="str">
            <v>VII76</v>
          </cell>
          <cell r="B99">
            <v>43652</v>
          </cell>
          <cell r="C99" t="str">
            <v>VII</v>
          </cell>
          <cell r="D99">
            <v>76</v>
          </cell>
          <cell r="E99" t="str">
            <v>994</v>
          </cell>
          <cell r="F99" t="str">
            <v>D</v>
          </cell>
          <cell r="G99">
            <v>524211</v>
          </cell>
          <cell r="H99" t="str">
            <v>Belanja Perjalanan Dinas Biasa - Luar Negeri</v>
          </cell>
          <cell r="I99"/>
          <cell r="J99">
            <v>922.5</v>
          </cell>
          <cell r="K99">
            <v>7330.2618521483964</v>
          </cell>
          <cell r="L99">
            <v>94</v>
          </cell>
          <cell r="M99" t="str">
            <v>994-D-524211</v>
          </cell>
          <cell r="N99">
            <v>13223086</v>
          </cell>
          <cell r="O99"/>
        </row>
        <row r="100">
          <cell r="A100" t="str">
            <v>VII77</v>
          </cell>
          <cell r="B100">
            <v>43652</v>
          </cell>
          <cell r="C100" t="str">
            <v>VII</v>
          </cell>
          <cell r="D100">
            <v>77</v>
          </cell>
          <cell r="E100" t="str">
            <v>994</v>
          </cell>
          <cell r="F100" t="str">
            <v>D</v>
          </cell>
          <cell r="G100">
            <v>524211</v>
          </cell>
          <cell r="H100" t="str">
            <v>Belanja Perjalanan Dinas Biasa - Luar Negeri</v>
          </cell>
          <cell r="I100"/>
          <cell r="J100">
            <v>2136</v>
          </cell>
          <cell r="K100">
            <v>5194.2618521483964</v>
          </cell>
          <cell r="L100">
            <v>95</v>
          </cell>
          <cell r="M100" t="str">
            <v>994-D-524211</v>
          </cell>
          <cell r="N100">
            <v>30617424</v>
          </cell>
          <cell r="O100"/>
        </row>
        <row r="101">
          <cell r="A101" t="str">
            <v>VII78</v>
          </cell>
          <cell r="B101">
            <v>43652</v>
          </cell>
          <cell r="C101" t="str">
            <v>VII</v>
          </cell>
          <cell r="D101">
            <v>78</v>
          </cell>
          <cell r="E101" t="str">
            <v>994</v>
          </cell>
          <cell r="F101" t="str">
            <v>D</v>
          </cell>
          <cell r="G101">
            <v>524211</v>
          </cell>
          <cell r="H101" t="str">
            <v>Belanja Perjalanan Dinas Biasa - Luar Negeri</v>
          </cell>
          <cell r="I101"/>
          <cell r="J101">
            <v>202.83</v>
          </cell>
          <cell r="K101">
            <v>4991.4318521483965</v>
          </cell>
          <cell r="L101">
            <v>96</v>
          </cell>
          <cell r="M101" t="str">
            <v>994-D-524211</v>
          </cell>
          <cell r="N101">
            <v>2907349</v>
          </cell>
          <cell r="O101"/>
        </row>
        <row r="102">
          <cell r="A102" t="str">
            <v>VII79</v>
          </cell>
          <cell r="B102">
            <v>43652</v>
          </cell>
          <cell r="C102" t="str">
            <v>VII</v>
          </cell>
          <cell r="D102">
            <v>79</v>
          </cell>
          <cell r="E102" t="str">
            <v>994</v>
          </cell>
          <cell r="F102" t="str">
            <v>D</v>
          </cell>
          <cell r="G102">
            <v>524211</v>
          </cell>
          <cell r="H102" t="str">
            <v>Belanja Perjalanan Dinas Biasa - Luar Negeri</v>
          </cell>
          <cell r="I102"/>
          <cell r="J102">
            <v>720.97</v>
          </cell>
          <cell r="K102">
            <v>4270.4618521483962</v>
          </cell>
          <cell r="L102">
            <v>97</v>
          </cell>
          <cell r="M102" t="str">
            <v>994-D-524211</v>
          </cell>
          <cell r="N102">
            <v>10334384</v>
          </cell>
          <cell r="O102"/>
        </row>
        <row r="103">
          <cell r="A103" t="str">
            <v>VII80</v>
          </cell>
          <cell r="B103">
            <v>43652</v>
          </cell>
          <cell r="C103" t="str">
            <v>VII</v>
          </cell>
          <cell r="D103">
            <v>80</v>
          </cell>
          <cell r="E103" t="str">
            <v>994</v>
          </cell>
          <cell r="F103" t="str">
            <v>D</v>
          </cell>
          <cell r="G103">
            <v>524211</v>
          </cell>
          <cell r="H103" t="str">
            <v>Belanja Perjalanan Dinas Biasa - Luar Negeri</v>
          </cell>
          <cell r="I103"/>
          <cell r="J103">
            <v>3113.18</v>
          </cell>
          <cell r="K103">
            <v>1157.2818521483964</v>
          </cell>
          <cell r="L103">
            <v>98</v>
          </cell>
          <cell r="M103" t="str">
            <v>994-D-524211</v>
          </cell>
          <cell r="N103">
            <v>44624263</v>
          </cell>
          <cell r="O103">
            <v>11665.07</v>
          </cell>
        </row>
        <row r="104">
          <cell r="A104" t="str">
            <v>VII</v>
          </cell>
          <cell r="B104">
            <v>40001</v>
          </cell>
          <cell r="C104" t="str">
            <v>VII</v>
          </cell>
          <cell r="D104"/>
          <cell r="E104"/>
          <cell r="F104"/>
          <cell r="G104"/>
          <cell r="H104" t="str">
            <v>UANG PERSEDIAAN 12 TA 2019</v>
          </cell>
          <cell r="I104">
            <v>31136</v>
          </cell>
          <cell r="J104"/>
          <cell r="K104">
            <v>32293.281852148397</v>
          </cell>
          <cell r="L104">
            <v>99</v>
          </cell>
          <cell r="M104" t="str">
            <v>--</v>
          </cell>
          <cell r="N104"/>
          <cell r="O104"/>
        </row>
        <row r="105">
          <cell r="A105" t="str">
            <v>VII89</v>
          </cell>
          <cell r="B105">
            <v>40001</v>
          </cell>
          <cell r="C105" t="str">
            <v>VII</v>
          </cell>
          <cell r="D105">
            <v>89</v>
          </cell>
          <cell r="E105" t="str">
            <v>994</v>
          </cell>
          <cell r="F105" t="str">
            <v>A</v>
          </cell>
          <cell r="G105">
            <v>521111</v>
          </cell>
          <cell r="H105" t="str">
            <v>Administrasi bank</v>
          </cell>
          <cell r="I105"/>
          <cell r="J105">
            <v>45.48</v>
          </cell>
          <cell r="K105">
            <v>32247.801852148397</v>
          </cell>
          <cell r="L105">
            <v>100</v>
          </cell>
          <cell r="M105" t="str">
            <v>994-A-521111</v>
          </cell>
          <cell r="N105">
            <v>651910</v>
          </cell>
          <cell r="O105">
            <v>1</v>
          </cell>
        </row>
        <row r="106">
          <cell r="A106" t="str">
            <v>VII</v>
          </cell>
          <cell r="B106">
            <v>40002</v>
          </cell>
          <cell r="C106" t="str">
            <v>VII</v>
          </cell>
          <cell r="D106"/>
          <cell r="E106"/>
          <cell r="F106"/>
          <cell r="G106"/>
          <cell r="H106" t="str">
            <v>UANG PERSEDIAAN 13 TA 2019</v>
          </cell>
          <cell r="I106">
            <v>191168</v>
          </cell>
          <cell r="J106"/>
          <cell r="K106">
            <v>223415.8018521484</v>
          </cell>
          <cell r="L106">
            <v>101</v>
          </cell>
          <cell r="M106" t="str">
            <v>--</v>
          </cell>
          <cell r="N106"/>
          <cell r="O106"/>
        </row>
        <row r="107">
          <cell r="A107" t="str">
            <v>VII91</v>
          </cell>
          <cell r="B107">
            <v>40002</v>
          </cell>
          <cell r="C107" t="str">
            <v>VII</v>
          </cell>
          <cell r="D107">
            <v>91</v>
          </cell>
          <cell r="E107" t="str">
            <v>994</v>
          </cell>
          <cell r="F107" t="str">
            <v>A</v>
          </cell>
          <cell r="G107">
            <v>521111</v>
          </cell>
          <cell r="H107" t="str">
            <v>Administrasi bank</v>
          </cell>
          <cell r="I107"/>
          <cell r="J107">
            <v>45.01</v>
          </cell>
          <cell r="K107">
            <v>223370.7918521484</v>
          </cell>
          <cell r="L107">
            <v>102</v>
          </cell>
          <cell r="M107" t="str">
            <v>994-A-521111</v>
          </cell>
          <cell r="N107">
            <v>645173</v>
          </cell>
          <cell r="O107">
            <v>1</v>
          </cell>
        </row>
        <row r="108">
          <cell r="A108" t="str">
            <v>VII93</v>
          </cell>
          <cell r="B108">
            <v>40002</v>
          </cell>
          <cell r="C108" t="str">
            <v>VII</v>
          </cell>
          <cell r="D108">
            <v>93</v>
          </cell>
          <cell r="E108" t="str">
            <v>994</v>
          </cell>
          <cell r="F108" t="str">
            <v>A</v>
          </cell>
          <cell r="G108">
            <v>521111</v>
          </cell>
          <cell r="H108" t="str">
            <v>Administrasi bank</v>
          </cell>
          <cell r="I108"/>
          <cell r="J108">
            <v>14.01</v>
          </cell>
          <cell r="K108">
            <v>223356.78185214839</v>
          </cell>
          <cell r="L108">
            <v>103</v>
          </cell>
          <cell r="M108" t="str">
            <v>994-A-521111</v>
          </cell>
          <cell r="N108">
            <v>200819</v>
          </cell>
          <cell r="O108">
            <v>1</v>
          </cell>
        </row>
        <row r="109">
          <cell r="A109" t="str">
            <v>VII</v>
          </cell>
          <cell r="B109">
            <v>43661</v>
          </cell>
          <cell r="C109" t="str">
            <v>VII</v>
          </cell>
          <cell r="D109"/>
          <cell r="E109"/>
          <cell r="F109"/>
          <cell r="G109"/>
          <cell r="H109" t="str">
            <v>UANG PERSEDIAAN 14 TA 2019</v>
          </cell>
          <cell r="I109">
            <v>122823</v>
          </cell>
          <cell r="J109"/>
          <cell r="K109">
            <v>346179.78185214836</v>
          </cell>
          <cell r="L109">
            <v>104</v>
          </cell>
          <cell r="M109" t="str">
            <v>--</v>
          </cell>
          <cell r="N109"/>
          <cell r="O109"/>
        </row>
        <row r="110">
          <cell r="A110" t="str">
            <v>VII150</v>
          </cell>
          <cell r="B110">
            <v>43661</v>
          </cell>
          <cell r="C110" t="str">
            <v>VII</v>
          </cell>
          <cell r="D110">
            <v>150</v>
          </cell>
          <cell r="E110" t="str">
            <v>994</v>
          </cell>
          <cell r="F110" t="str">
            <v>A</v>
          </cell>
          <cell r="G110">
            <v>521111</v>
          </cell>
          <cell r="H110" t="str">
            <v>Administrasi bank</v>
          </cell>
          <cell r="I110"/>
          <cell r="J110">
            <v>44.76</v>
          </cell>
          <cell r="K110">
            <v>346135.02185214835</v>
          </cell>
          <cell r="L110">
            <v>105</v>
          </cell>
          <cell r="M110" t="str">
            <v>994-A-521111</v>
          </cell>
          <cell r="N110">
            <v>641590</v>
          </cell>
          <cell r="O110">
            <v>1</v>
          </cell>
        </row>
        <row r="111">
          <cell r="A111" t="str">
            <v>VII156</v>
          </cell>
          <cell r="B111">
            <v>43662</v>
          </cell>
          <cell r="C111" t="str">
            <v>VII</v>
          </cell>
          <cell r="D111">
            <v>156</v>
          </cell>
          <cell r="E111" t="str">
            <v>001</v>
          </cell>
          <cell r="F111" t="str">
            <v>C</v>
          </cell>
          <cell r="G111">
            <v>521213</v>
          </cell>
          <cell r="H111" t="str">
            <v>Honorarium tenaga pendukung (transportasi) penyiapan layanan jemaah</v>
          </cell>
          <cell r="I111"/>
          <cell r="J111">
            <v>40451.03</v>
          </cell>
          <cell r="K111">
            <v>305683.99185214832</v>
          </cell>
          <cell r="L111">
            <v>106</v>
          </cell>
          <cell r="M111" t="str">
            <v>001-C-521213</v>
          </cell>
          <cell r="N111">
            <v>572822968</v>
          </cell>
          <cell r="O111">
            <v>151570</v>
          </cell>
        </row>
        <row r="112">
          <cell r="A112" t="str">
            <v>VII158</v>
          </cell>
          <cell r="B112">
            <v>43662</v>
          </cell>
          <cell r="C112" t="str">
            <v>VII</v>
          </cell>
          <cell r="D112">
            <v>158</v>
          </cell>
          <cell r="E112" t="str">
            <v>001</v>
          </cell>
          <cell r="F112" t="str">
            <v>C</v>
          </cell>
          <cell r="G112">
            <v>521213</v>
          </cell>
          <cell r="H112" t="str">
            <v>Honorarium tenaga pendukung (KPA dan PPK) penyiapan layanan jemaah</v>
          </cell>
          <cell r="I112"/>
          <cell r="J112">
            <v>46957.57</v>
          </cell>
          <cell r="K112">
            <v>258726.42185214831</v>
          </cell>
          <cell r="L112">
            <v>107</v>
          </cell>
          <cell r="M112" t="str">
            <v>001-C-521213</v>
          </cell>
          <cell r="N112">
            <v>664919136</v>
          </cell>
          <cell r="O112">
            <v>175950</v>
          </cell>
        </row>
        <row r="113">
          <cell r="A113" t="str">
            <v>VII159</v>
          </cell>
          <cell r="B113">
            <v>43662</v>
          </cell>
          <cell r="C113" t="str">
            <v>VII</v>
          </cell>
          <cell r="D113">
            <v>159</v>
          </cell>
          <cell r="E113" t="str">
            <v>001</v>
          </cell>
          <cell r="F113" t="str">
            <v>C</v>
          </cell>
          <cell r="G113">
            <v>521213</v>
          </cell>
          <cell r="H113" t="str">
            <v>Honorarium tenaga pendukung (konsumsi) penyiapan layanan jemaah</v>
          </cell>
          <cell r="I113"/>
          <cell r="J113">
            <v>88390.71</v>
          </cell>
          <cell r="K113">
            <v>170335.71185214829</v>
          </cell>
          <cell r="L113">
            <v>108</v>
          </cell>
          <cell r="M113" t="str">
            <v>001-C-521213</v>
          </cell>
          <cell r="N113">
            <v>1250442109</v>
          </cell>
          <cell r="O113">
            <v>331200</v>
          </cell>
        </row>
        <row r="114">
          <cell r="A114" t="str">
            <v>VII160</v>
          </cell>
          <cell r="B114">
            <v>43662</v>
          </cell>
          <cell r="C114" t="str">
            <v>VII</v>
          </cell>
          <cell r="D114">
            <v>160</v>
          </cell>
          <cell r="E114" t="str">
            <v>001</v>
          </cell>
          <cell r="F114" t="str">
            <v>C</v>
          </cell>
          <cell r="G114">
            <v>521213</v>
          </cell>
          <cell r="H114" t="str">
            <v>Honorarium tenaga pendukung (penempelan stiker) penyiapan layanan jemaah</v>
          </cell>
          <cell r="I114"/>
          <cell r="J114">
            <v>74947.960000000006</v>
          </cell>
          <cell r="K114">
            <v>95387.751852148285</v>
          </cell>
          <cell r="L114">
            <v>109</v>
          </cell>
          <cell r="M114" t="str">
            <v>001-C-521213</v>
          </cell>
          <cell r="N114">
            <v>1055941786</v>
          </cell>
          <cell r="O114">
            <v>280830</v>
          </cell>
        </row>
        <row r="115">
          <cell r="A115" t="str">
            <v>VII157</v>
          </cell>
          <cell r="B115">
            <v>43662</v>
          </cell>
          <cell r="C115" t="str">
            <v>VII</v>
          </cell>
          <cell r="D115">
            <v>157</v>
          </cell>
          <cell r="E115" t="str">
            <v>994</v>
          </cell>
          <cell r="F115" t="str">
            <v>C</v>
          </cell>
          <cell r="G115">
            <v>521111</v>
          </cell>
          <cell r="H115" t="str">
            <v>Honor Pengemudi, Petugas Keamanan dan Kebersihan dan Pegawai (Juni)</v>
          </cell>
          <cell r="I115"/>
          <cell r="J115">
            <v>34454.230000000003</v>
          </cell>
          <cell r="K115">
            <v>60933.521852148282</v>
          </cell>
          <cell r="L115">
            <v>110</v>
          </cell>
          <cell r="M115" t="str">
            <v>994-C-521111</v>
          </cell>
          <cell r="N115">
            <v>487871898</v>
          </cell>
          <cell r="O115">
            <v>129100</v>
          </cell>
        </row>
        <row r="116">
          <cell r="A116" t="str">
            <v>VII153</v>
          </cell>
          <cell r="B116">
            <v>43662</v>
          </cell>
          <cell r="C116" t="str">
            <v>VII</v>
          </cell>
          <cell r="D116">
            <v>153</v>
          </cell>
          <cell r="E116" t="str">
            <v>994</v>
          </cell>
          <cell r="F116" t="str">
            <v>P</v>
          </cell>
          <cell r="G116">
            <v>523121</v>
          </cell>
          <cell r="H116" t="str">
            <v>Pemeliharaan Kendaraan Operasional</v>
          </cell>
          <cell r="I116"/>
          <cell r="J116">
            <v>2902.39</v>
          </cell>
          <cell r="K116">
            <v>58031.131852148283</v>
          </cell>
          <cell r="L116">
            <v>111</v>
          </cell>
          <cell r="M116" t="str">
            <v>994-P-523121</v>
          </cell>
          <cell r="N116">
            <v>41299777</v>
          </cell>
          <cell r="O116">
            <v>10875.25</v>
          </cell>
        </row>
        <row r="117">
          <cell r="A117" t="str">
            <v>VII154</v>
          </cell>
          <cell r="B117">
            <v>43662</v>
          </cell>
          <cell r="C117" t="str">
            <v>VII</v>
          </cell>
          <cell r="D117">
            <v>154</v>
          </cell>
          <cell r="E117" t="str">
            <v>994</v>
          </cell>
          <cell r="F117" t="str">
            <v>P</v>
          </cell>
          <cell r="G117">
            <v>523121</v>
          </cell>
          <cell r="H117" t="str">
            <v>Pemeliharaan Kendaraan Operasional</v>
          </cell>
          <cell r="I117"/>
          <cell r="J117">
            <v>2661.01</v>
          </cell>
          <cell r="K117">
            <v>55370.121852148281</v>
          </cell>
          <cell r="L117">
            <v>112</v>
          </cell>
          <cell r="M117" t="str">
            <v>994-P-523121</v>
          </cell>
          <cell r="N117">
            <v>37717139</v>
          </cell>
          <cell r="O117">
            <v>9970.7999999999993</v>
          </cell>
        </row>
        <row r="118">
          <cell r="A118" t="str">
            <v>VII155</v>
          </cell>
          <cell r="B118">
            <v>43662</v>
          </cell>
          <cell r="C118" t="str">
            <v>VII</v>
          </cell>
          <cell r="D118">
            <v>155</v>
          </cell>
          <cell r="E118" t="str">
            <v>994</v>
          </cell>
          <cell r="F118" t="str">
            <v>P</v>
          </cell>
          <cell r="G118">
            <v>523121</v>
          </cell>
          <cell r="H118" t="str">
            <v>Pemeliharaan Kendaraan Operasional</v>
          </cell>
          <cell r="I118"/>
          <cell r="J118">
            <v>23979.56</v>
          </cell>
          <cell r="K118">
            <v>31390.561852148279</v>
          </cell>
          <cell r="L118">
            <v>113</v>
          </cell>
          <cell r="M118" t="str">
            <v>994-P-523121</v>
          </cell>
          <cell r="N118">
            <v>339886278</v>
          </cell>
          <cell r="O118">
            <v>89851.41</v>
          </cell>
        </row>
        <row r="119">
          <cell r="A119" t="str">
            <v>VII</v>
          </cell>
          <cell r="B119">
            <v>43663</v>
          </cell>
          <cell r="C119" t="str">
            <v>VII</v>
          </cell>
          <cell r="D119"/>
          <cell r="E119"/>
          <cell r="F119"/>
          <cell r="G119"/>
          <cell r="H119" t="str">
            <v>UANG PERSEDIAAN 15 TA 2019</v>
          </cell>
          <cell r="I119">
            <v>88314</v>
          </cell>
          <cell r="J119"/>
          <cell r="K119">
            <v>119704.56185214828</v>
          </cell>
          <cell r="L119">
            <v>114</v>
          </cell>
          <cell r="M119" t="str">
            <v>--</v>
          </cell>
          <cell r="N119"/>
          <cell r="O119"/>
        </row>
        <row r="120">
          <cell r="A120" t="str">
            <v>VII163</v>
          </cell>
          <cell r="B120">
            <v>43663</v>
          </cell>
          <cell r="C120" t="str">
            <v>VII</v>
          </cell>
          <cell r="D120">
            <v>163</v>
          </cell>
          <cell r="E120" t="str">
            <v>994</v>
          </cell>
          <cell r="F120" t="str">
            <v>A</v>
          </cell>
          <cell r="G120">
            <v>521111</v>
          </cell>
          <cell r="H120" t="str">
            <v>Administrasi bank</v>
          </cell>
          <cell r="I120"/>
          <cell r="J120">
            <v>45.43</v>
          </cell>
          <cell r="K120">
            <v>119659.13185214829</v>
          </cell>
          <cell r="L120">
            <v>115</v>
          </cell>
          <cell r="M120" t="str">
            <v>994-A-521111</v>
          </cell>
          <cell r="N120">
            <v>640063</v>
          </cell>
          <cell r="O120">
            <v>1</v>
          </cell>
        </row>
        <row r="121">
          <cell r="A121" t="str">
            <v>VII</v>
          </cell>
          <cell r="B121">
            <v>43664</v>
          </cell>
          <cell r="C121" t="str">
            <v>VII</v>
          </cell>
          <cell r="D121"/>
          <cell r="E121"/>
          <cell r="F121"/>
          <cell r="G121"/>
          <cell r="H121" t="str">
            <v>UANG PERSEDIAAN 16 TA 2019</v>
          </cell>
          <cell r="I121">
            <v>1395471</v>
          </cell>
          <cell r="J121"/>
          <cell r="K121">
            <v>1515130.1318521483</v>
          </cell>
          <cell r="L121">
            <v>116</v>
          </cell>
          <cell r="M121" t="str">
            <v>--</v>
          </cell>
          <cell r="N121"/>
          <cell r="O121"/>
        </row>
        <row r="122">
          <cell r="A122" t="str">
            <v>VII166</v>
          </cell>
          <cell r="B122">
            <v>43664</v>
          </cell>
          <cell r="C122" t="str">
            <v>VII</v>
          </cell>
          <cell r="D122">
            <v>166</v>
          </cell>
          <cell r="E122" t="str">
            <v>994</v>
          </cell>
          <cell r="F122" t="str">
            <v>A</v>
          </cell>
          <cell r="G122">
            <v>521111</v>
          </cell>
          <cell r="H122" t="str">
            <v>Administrasi bank</v>
          </cell>
          <cell r="I122"/>
          <cell r="J122">
            <v>45.31</v>
          </cell>
          <cell r="K122">
            <v>1515084.8218521483</v>
          </cell>
          <cell r="L122">
            <v>117</v>
          </cell>
          <cell r="M122" t="str">
            <v>994-A-521111</v>
          </cell>
          <cell r="N122">
            <v>638373</v>
          </cell>
          <cell r="O122"/>
        </row>
        <row r="123">
          <cell r="A123" t="str">
            <v>VII</v>
          </cell>
          <cell r="B123">
            <v>43668</v>
          </cell>
          <cell r="C123" t="str">
            <v>VII</v>
          </cell>
          <cell r="D123"/>
          <cell r="E123"/>
          <cell r="F123"/>
          <cell r="G123"/>
          <cell r="H123" t="str">
            <v>UANG PERSEDIAAN 17 TA 2019</v>
          </cell>
          <cell r="I123">
            <v>74879</v>
          </cell>
          <cell r="J123"/>
          <cell r="K123">
            <v>1589963.8218521483</v>
          </cell>
          <cell r="L123">
            <v>118</v>
          </cell>
          <cell r="M123" t="str">
            <v>--</v>
          </cell>
          <cell r="N123"/>
          <cell r="O123"/>
        </row>
        <row r="124">
          <cell r="A124" t="str">
            <v>VII183</v>
          </cell>
          <cell r="B124">
            <v>43668</v>
          </cell>
          <cell r="C124" t="str">
            <v>VII</v>
          </cell>
          <cell r="D124">
            <v>183</v>
          </cell>
          <cell r="E124" t="str">
            <v>994</v>
          </cell>
          <cell r="F124" t="str">
            <v>A</v>
          </cell>
          <cell r="G124">
            <v>521111</v>
          </cell>
          <cell r="H124" t="str">
            <v>Administrasi bank</v>
          </cell>
          <cell r="I124"/>
          <cell r="J124">
            <v>45.51</v>
          </cell>
          <cell r="K124">
            <v>1589918.3118521483</v>
          </cell>
          <cell r="L124">
            <v>119</v>
          </cell>
          <cell r="M124" t="str">
            <v>994-A-521111</v>
          </cell>
          <cell r="N124">
            <v>641190</v>
          </cell>
          <cell r="O124">
            <v>1</v>
          </cell>
        </row>
        <row r="125">
          <cell r="A125" t="str">
            <v>VII187</v>
          </cell>
          <cell r="B125">
            <v>43669</v>
          </cell>
          <cell r="C125" t="str">
            <v>VII</v>
          </cell>
          <cell r="D125">
            <v>187</v>
          </cell>
          <cell r="E125" t="str">
            <v>994</v>
          </cell>
          <cell r="F125" t="str">
            <v>M</v>
          </cell>
          <cell r="G125">
            <v>522141</v>
          </cell>
          <cell r="H125" t="str">
            <v>Sewa wisma haji makkah</v>
          </cell>
          <cell r="I125"/>
          <cell r="J125">
            <v>611672.13</v>
          </cell>
          <cell r="K125">
            <v>978246.18185214826</v>
          </cell>
          <cell r="L125">
            <v>120</v>
          </cell>
          <cell r="M125" t="str">
            <v>994-M-522141</v>
          </cell>
          <cell r="N125">
            <v>8517534478</v>
          </cell>
          <cell r="O125">
            <v>2291935.48</v>
          </cell>
        </row>
        <row r="126">
          <cell r="A126" t="str">
            <v>VII188</v>
          </cell>
          <cell r="B126">
            <v>43669</v>
          </cell>
          <cell r="C126" t="str">
            <v>VII</v>
          </cell>
          <cell r="D126">
            <v>188</v>
          </cell>
          <cell r="E126" t="str">
            <v>994</v>
          </cell>
          <cell r="F126" t="str">
            <v>M</v>
          </cell>
          <cell r="G126">
            <v>522141</v>
          </cell>
          <cell r="H126" t="str">
            <v>Sewa wisma haji madinah</v>
          </cell>
          <cell r="I126"/>
          <cell r="J126">
            <v>450137.89</v>
          </cell>
          <cell r="K126">
            <v>528108.29185214825</v>
          </cell>
          <cell r="L126">
            <v>121</v>
          </cell>
          <cell r="M126" t="str">
            <v>994-M-522141</v>
          </cell>
          <cell r="N126">
            <v>6268170067</v>
          </cell>
          <cell r="O126">
            <v>1686666.66</v>
          </cell>
        </row>
        <row r="127">
          <cell r="A127" t="str">
            <v>VII189</v>
          </cell>
          <cell r="B127">
            <v>43669</v>
          </cell>
          <cell r="C127" t="str">
            <v>VII</v>
          </cell>
          <cell r="D127">
            <v>189</v>
          </cell>
          <cell r="E127" t="str">
            <v>994</v>
          </cell>
          <cell r="F127" t="str">
            <v>M</v>
          </cell>
          <cell r="G127">
            <v>522141</v>
          </cell>
          <cell r="H127" t="str">
            <v>Sewa gudang inventaris kantor di madinatul hujjaj</v>
          </cell>
          <cell r="I127"/>
          <cell r="J127">
            <v>15612.49</v>
          </cell>
          <cell r="K127">
            <v>512495.80185214826</v>
          </cell>
          <cell r="L127">
            <v>122</v>
          </cell>
          <cell r="M127" t="str">
            <v>994-M-522141</v>
          </cell>
          <cell r="N127">
            <v>217403923</v>
          </cell>
          <cell r="O127">
            <v>58500</v>
          </cell>
        </row>
        <row r="128">
          <cell r="A128" t="str">
            <v>VII190</v>
          </cell>
          <cell r="B128">
            <v>43669</v>
          </cell>
          <cell r="C128" t="str">
            <v>VII</v>
          </cell>
          <cell r="D128">
            <v>190</v>
          </cell>
          <cell r="E128" t="str">
            <v>994</v>
          </cell>
          <cell r="F128" t="str">
            <v>N</v>
          </cell>
          <cell r="G128">
            <v>522141</v>
          </cell>
          <cell r="H128" t="str">
            <v>Sewa kendaraan operasional Haji</v>
          </cell>
          <cell r="I128"/>
          <cell r="J128">
            <v>93203.63</v>
          </cell>
          <cell r="K128">
            <v>419292.17185214825</v>
          </cell>
          <cell r="L128">
            <v>123</v>
          </cell>
          <cell r="M128" t="str">
            <v>994-N-522141</v>
          </cell>
          <cell r="N128">
            <v>1297860542</v>
          </cell>
          <cell r="O128">
            <v>349234</v>
          </cell>
        </row>
        <row r="129">
          <cell r="A129" t="str">
            <v>VII191</v>
          </cell>
          <cell r="B129">
            <v>43669</v>
          </cell>
          <cell r="C129" t="str">
            <v>VII</v>
          </cell>
          <cell r="D129">
            <v>191</v>
          </cell>
          <cell r="E129" t="str">
            <v>994</v>
          </cell>
          <cell r="F129" t="str">
            <v>N</v>
          </cell>
          <cell r="G129">
            <v>522141</v>
          </cell>
          <cell r="H129" t="str">
            <v>Sewa kendaraan/mobil golf di bandara jeddah</v>
          </cell>
          <cell r="I129"/>
          <cell r="J129">
            <v>6725.38</v>
          </cell>
          <cell r="K129">
            <v>412566.79185214825</v>
          </cell>
          <cell r="L129">
            <v>124</v>
          </cell>
          <cell r="M129" t="str">
            <v>994-N-522141</v>
          </cell>
          <cell r="N129">
            <v>93650921</v>
          </cell>
          <cell r="O129">
            <v>25200</v>
          </cell>
        </row>
        <row r="130">
          <cell r="A130" t="str">
            <v>VII192</v>
          </cell>
          <cell r="B130">
            <v>43669</v>
          </cell>
          <cell r="C130" t="str">
            <v>VII</v>
          </cell>
          <cell r="D130">
            <v>192</v>
          </cell>
          <cell r="E130" t="str">
            <v>001</v>
          </cell>
          <cell r="F130" t="str">
            <v>A</v>
          </cell>
          <cell r="G130">
            <v>522141</v>
          </cell>
          <cell r="H130" t="str">
            <v>Sewa kantor daker bandara di madinah</v>
          </cell>
          <cell r="I130"/>
          <cell r="J130">
            <v>19503.95</v>
          </cell>
          <cell r="K130">
            <v>393062.84185214824</v>
          </cell>
          <cell r="L130">
            <v>125</v>
          </cell>
          <cell r="M130" t="str">
            <v>001-A-522141</v>
          </cell>
          <cell r="N130">
            <v>271592501</v>
          </cell>
          <cell r="O130">
            <v>73081.3</v>
          </cell>
        </row>
        <row r="131">
          <cell r="A131" t="str">
            <v>VII193</v>
          </cell>
          <cell r="B131">
            <v>43669</v>
          </cell>
          <cell r="C131" t="str">
            <v>VII</v>
          </cell>
          <cell r="D131">
            <v>193</v>
          </cell>
          <cell r="E131" t="str">
            <v>001</v>
          </cell>
          <cell r="F131" t="str">
            <v>A</v>
          </cell>
          <cell r="G131">
            <v>522141</v>
          </cell>
          <cell r="H131" t="str">
            <v>Sewa kantor daker bandara di jeddah</v>
          </cell>
          <cell r="I131"/>
          <cell r="J131">
            <v>30936.75</v>
          </cell>
          <cell r="K131">
            <v>362126.09185214824</v>
          </cell>
          <cell r="L131">
            <v>126</v>
          </cell>
          <cell r="M131" t="str">
            <v>001-A-522141</v>
          </cell>
          <cell r="N131">
            <v>430794235</v>
          </cell>
          <cell r="O131">
            <v>115920</v>
          </cell>
        </row>
        <row r="132">
          <cell r="A132" t="str">
            <v>VII194</v>
          </cell>
          <cell r="B132">
            <v>43669</v>
          </cell>
          <cell r="C132" t="str">
            <v>VII</v>
          </cell>
          <cell r="D132">
            <v>194</v>
          </cell>
          <cell r="E132" t="str">
            <v>001</v>
          </cell>
          <cell r="F132" t="str">
            <v>A</v>
          </cell>
          <cell r="G132">
            <v>522141</v>
          </cell>
          <cell r="H132" t="str">
            <v>Sewa akomodasi PPIH di jeddah</v>
          </cell>
          <cell r="I132"/>
          <cell r="J132">
            <v>93408.06</v>
          </cell>
          <cell r="K132">
            <v>268718.03185214824</v>
          </cell>
          <cell r="L132">
            <v>127</v>
          </cell>
          <cell r="M132" t="str">
            <v>001-A-522141</v>
          </cell>
          <cell r="N132">
            <v>1300707233</v>
          </cell>
          <cell r="O132">
            <v>350000</v>
          </cell>
        </row>
        <row r="133">
          <cell r="A133" t="str">
            <v>VII197</v>
          </cell>
          <cell r="B133">
            <v>43669</v>
          </cell>
          <cell r="C133" t="str">
            <v>VII</v>
          </cell>
          <cell r="D133">
            <v>197</v>
          </cell>
          <cell r="E133" t="str">
            <v>001</v>
          </cell>
          <cell r="F133" t="str">
            <v>F</v>
          </cell>
          <cell r="G133">
            <v>521119</v>
          </cell>
          <cell r="H133" t="str">
            <v>Pakaian Seragam PPIH Arab Saudi</v>
          </cell>
          <cell r="I133"/>
          <cell r="J133">
            <v>74270.710000000006</v>
          </cell>
          <cell r="K133">
            <v>194447.32185214822</v>
          </cell>
          <cell r="L133">
            <v>128</v>
          </cell>
          <cell r="M133" t="str">
            <v>001-F-521119</v>
          </cell>
          <cell r="N133">
            <v>1034219635</v>
          </cell>
          <cell r="O133">
            <v>278292.34999999998</v>
          </cell>
        </row>
        <row r="134">
          <cell r="A134" t="str">
            <v>VII198</v>
          </cell>
          <cell r="B134">
            <v>43669</v>
          </cell>
          <cell r="C134" t="str">
            <v>VII</v>
          </cell>
          <cell r="D134">
            <v>198</v>
          </cell>
          <cell r="E134" t="str">
            <v>001</v>
          </cell>
          <cell r="F134" t="str">
            <v>F</v>
          </cell>
          <cell r="G134">
            <v>521119</v>
          </cell>
          <cell r="H134" t="str">
            <v>Kekurangan Pakaian Seragam PPIH Arab Saudi</v>
          </cell>
          <cell r="I134"/>
          <cell r="J134">
            <v>1173.6500000000001</v>
          </cell>
          <cell r="K134">
            <v>193273.67185214823</v>
          </cell>
          <cell r="L134">
            <v>129</v>
          </cell>
          <cell r="M134" t="str">
            <v>001-F-521119</v>
          </cell>
          <cell r="N134">
            <v>16535493</v>
          </cell>
          <cell r="O134">
            <v>4397.6499999999996</v>
          </cell>
        </row>
        <row r="135">
          <cell r="A135" t="str">
            <v>VII228</v>
          </cell>
          <cell r="B135">
            <v>43669</v>
          </cell>
          <cell r="C135" t="str">
            <v>VII</v>
          </cell>
          <cell r="D135">
            <v>228</v>
          </cell>
          <cell r="E135" t="str">
            <v>001</v>
          </cell>
          <cell r="F135" t="str">
            <v>A</v>
          </cell>
          <cell r="G135">
            <v>521211</v>
          </cell>
          <cell r="H135" t="str">
            <v>Konsumsi Tim Penyewaan Pemondokan, Katering dan Transportasi</v>
          </cell>
          <cell r="I135"/>
          <cell r="J135">
            <v>28876.78</v>
          </cell>
          <cell r="K135">
            <v>164396.89185214823</v>
          </cell>
          <cell r="L135">
            <v>130</v>
          </cell>
          <cell r="M135" t="str">
            <v>001-A-521211</v>
          </cell>
          <cell r="N135">
            <v>403495192</v>
          </cell>
          <cell r="O135">
            <v>108201.28</v>
          </cell>
        </row>
        <row r="136">
          <cell r="A136" t="str">
            <v>VII</v>
          </cell>
          <cell r="B136">
            <v>43671</v>
          </cell>
          <cell r="C136" t="str">
            <v>VII</v>
          </cell>
          <cell r="D136"/>
          <cell r="E136"/>
          <cell r="F136"/>
          <cell r="G136"/>
          <cell r="H136" t="str">
            <v>UANG PERSEDIAAN 18 TA 2019</v>
          </cell>
          <cell r="I136">
            <v>3465054</v>
          </cell>
          <cell r="J136"/>
          <cell r="K136">
            <v>3629450.8918521483</v>
          </cell>
          <cell r="L136">
            <v>131</v>
          </cell>
          <cell r="M136" t="str">
            <v>--</v>
          </cell>
          <cell r="N136"/>
          <cell r="O136"/>
        </row>
        <row r="137">
          <cell r="A137" t="str">
            <v>VII214</v>
          </cell>
          <cell r="B137">
            <v>43671</v>
          </cell>
          <cell r="C137" t="str">
            <v>VII</v>
          </cell>
          <cell r="D137">
            <v>214</v>
          </cell>
          <cell r="E137" t="str">
            <v>994</v>
          </cell>
          <cell r="F137" t="str">
            <v>A</v>
          </cell>
          <cell r="G137">
            <v>521111</v>
          </cell>
          <cell r="H137" t="str">
            <v>Administrasi bank</v>
          </cell>
          <cell r="I137"/>
          <cell r="J137">
            <v>45.43</v>
          </cell>
          <cell r="K137">
            <v>3629405.4618521482</v>
          </cell>
          <cell r="L137">
            <v>132</v>
          </cell>
          <cell r="M137" t="str">
            <v>994-A-521111</v>
          </cell>
          <cell r="N137">
            <v>640063</v>
          </cell>
          <cell r="O137">
            <v>1</v>
          </cell>
        </row>
        <row r="138">
          <cell r="A138" t="str">
            <v>VII215</v>
          </cell>
          <cell r="B138">
            <v>43671</v>
          </cell>
          <cell r="C138" t="str">
            <v>VII</v>
          </cell>
          <cell r="D138">
            <v>215</v>
          </cell>
          <cell r="E138" t="str">
            <v>001</v>
          </cell>
          <cell r="F138" t="str">
            <v>L</v>
          </cell>
          <cell r="G138">
            <v>521213</v>
          </cell>
          <cell r="H138" t="str">
            <v>Honor Temus PPIH Arab Saudi</v>
          </cell>
          <cell r="I138"/>
          <cell r="J138">
            <v>3465054</v>
          </cell>
          <cell r="K138">
            <v>164351.46185214818</v>
          </cell>
          <cell r="L138">
            <v>133</v>
          </cell>
          <cell r="M138" t="str">
            <v>001-L-521213</v>
          </cell>
          <cell r="N138">
            <v>48418621619</v>
          </cell>
          <cell r="O138">
            <v>1</v>
          </cell>
        </row>
        <row r="139">
          <cell r="A139" t="str">
            <v>VII</v>
          </cell>
          <cell r="B139">
            <v>43676</v>
          </cell>
          <cell r="C139" t="str">
            <v>VII</v>
          </cell>
          <cell r="D139"/>
          <cell r="E139"/>
          <cell r="F139"/>
          <cell r="G139"/>
          <cell r="H139" t="str">
            <v>UANG PERSEDIAAN 19 TA 2019</v>
          </cell>
          <cell r="I139">
            <v>37189</v>
          </cell>
          <cell r="J139"/>
          <cell r="K139">
            <v>201540.46185214818</v>
          </cell>
          <cell r="L139">
            <v>134</v>
          </cell>
          <cell r="M139" t="str">
            <v>--</v>
          </cell>
          <cell r="N139"/>
          <cell r="O139"/>
        </row>
        <row r="140">
          <cell r="A140" t="str">
            <v>VII313</v>
          </cell>
          <cell r="B140">
            <v>43676</v>
          </cell>
          <cell r="C140" t="str">
            <v>VII</v>
          </cell>
          <cell r="D140">
            <v>313</v>
          </cell>
          <cell r="E140" t="str">
            <v>994</v>
          </cell>
          <cell r="F140" t="str">
            <v>A</v>
          </cell>
          <cell r="G140">
            <v>521111</v>
          </cell>
          <cell r="H140" t="str">
            <v>Administrasi bank</v>
          </cell>
          <cell r="I140"/>
          <cell r="J140">
            <v>45.37</v>
          </cell>
          <cell r="K140">
            <v>201495.09185214818</v>
          </cell>
          <cell r="L140">
            <v>135</v>
          </cell>
          <cell r="M140" t="str">
            <v>994-A-521111</v>
          </cell>
          <cell r="N140">
            <v>633955</v>
          </cell>
          <cell r="O140">
            <v>1</v>
          </cell>
        </row>
        <row r="141">
          <cell r="A141" t="str">
            <v>I</v>
          </cell>
          <cell r="C141" t="str">
            <v>I</v>
          </cell>
          <cell r="D141"/>
          <cell r="K141">
            <v>201495.09185214818</v>
          </cell>
          <cell r="L141">
            <v>136</v>
          </cell>
          <cell r="M141" t="str">
            <v>--</v>
          </cell>
        </row>
        <row r="142">
          <cell r="A142" t="str">
            <v>VIII</v>
          </cell>
          <cell r="B142">
            <v>43678</v>
          </cell>
          <cell r="C142" t="str">
            <v>VIII</v>
          </cell>
          <cell r="D142"/>
          <cell r="E142"/>
          <cell r="F142"/>
          <cell r="G142"/>
          <cell r="H142" t="str">
            <v>SALDO AWAL</v>
          </cell>
          <cell r="I142"/>
          <cell r="J142"/>
          <cell r="K142">
            <v>201495.09185214818</v>
          </cell>
          <cell r="L142">
            <v>137</v>
          </cell>
          <cell r="M142" t="str">
            <v>--</v>
          </cell>
          <cell r="N142"/>
          <cell r="O142"/>
        </row>
        <row r="143">
          <cell r="A143" t="str">
            <v>VIII</v>
          </cell>
          <cell r="B143">
            <v>43683</v>
          </cell>
          <cell r="C143" t="str">
            <v>VIII</v>
          </cell>
          <cell r="D143"/>
          <cell r="E143"/>
          <cell r="F143"/>
          <cell r="G143"/>
          <cell r="H143" t="str">
            <v>UANG PERSEDIAAN 20 TA 2019</v>
          </cell>
          <cell r="I143">
            <v>69843</v>
          </cell>
          <cell r="J143"/>
          <cell r="K143">
            <v>271338.09185214818</v>
          </cell>
          <cell r="L143">
            <v>138</v>
          </cell>
          <cell r="M143" t="str">
            <v>--</v>
          </cell>
          <cell r="N143"/>
          <cell r="O143"/>
        </row>
        <row r="144">
          <cell r="A144" t="str">
            <v>VIII16</v>
          </cell>
          <cell r="B144">
            <v>43683</v>
          </cell>
          <cell r="C144" t="str">
            <v>VIII</v>
          </cell>
          <cell r="D144">
            <v>16</v>
          </cell>
          <cell r="E144" t="str">
            <v>994</v>
          </cell>
          <cell r="F144" t="str">
            <v>A</v>
          </cell>
          <cell r="G144">
            <v>521111</v>
          </cell>
          <cell r="H144" t="str">
            <v>Administrasi bank</v>
          </cell>
          <cell r="I144"/>
          <cell r="J144">
            <v>45.42</v>
          </cell>
          <cell r="K144">
            <v>271292.6718521482</v>
          </cell>
          <cell r="L144">
            <v>139</v>
          </cell>
          <cell r="M144" t="str">
            <v>994-A-521111</v>
          </cell>
          <cell r="N144">
            <v>635925</v>
          </cell>
          <cell r="O144">
            <v>1</v>
          </cell>
        </row>
        <row r="145">
          <cell r="A145" t="str">
            <v>VIII</v>
          </cell>
          <cell r="B145">
            <v>43683</v>
          </cell>
          <cell r="C145" t="str">
            <v>VIII</v>
          </cell>
          <cell r="D145"/>
          <cell r="E145"/>
          <cell r="F145"/>
          <cell r="G145"/>
          <cell r="H145" t="str">
            <v>UANG PERSEDIAAN 21 TA 2019</v>
          </cell>
          <cell r="I145">
            <v>253171</v>
          </cell>
          <cell r="J145"/>
          <cell r="K145">
            <v>524463.67185214814</v>
          </cell>
          <cell r="L145">
            <v>140</v>
          </cell>
          <cell r="M145" t="str">
            <v>--</v>
          </cell>
          <cell r="N145"/>
          <cell r="O145"/>
        </row>
        <row r="146">
          <cell r="A146" t="str">
            <v>VIII39</v>
          </cell>
          <cell r="B146">
            <v>43685</v>
          </cell>
          <cell r="C146" t="str">
            <v>VIII</v>
          </cell>
          <cell r="D146">
            <v>39</v>
          </cell>
          <cell r="E146" t="str">
            <v>994</v>
          </cell>
          <cell r="F146" t="str">
            <v>A</v>
          </cell>
          <cell r="G146">
            <v>521111</v>
          </cell>
          <cell r="H146" t="str">
            <v>Administrasi bank</v>
          </cell>
          <cell r="I146"/>
          <cell r="J146">
            <v>45.63</v>
          </cell>
          <cell r="K146">
            <v>524418.04185214813</v>
          </cell>
          <cell r="L146">
            <v>141</v>
          </cell>
          <cell r="M146" t="str">
            <v>994-A-521111</v>
          </cell>
          <cell r="N146">
            <v>638866</v>
          </cell>
          <cell r="O146"/>
        </row>
        <row r="147">
          <cell r="A147" t="str">
            <v>VIII50</v>
          </cell>
          <cell r="B147">
            <v>43689</v>
          </cell>
          <cell r="C147" t="str">
            <v>VIII</v>
          </cell>
          <cell r="D147">
            <v>50</v>
          </cell>
          <cell r="E147" t="str">
            <v>994</v>
          </cell>
          <cell r="F147" t="str">
            <v>C</v>
          </cell>
          <cell r="G147">
            <v>521111</v>
          </cell>
          <cell r="H147" t="str">
            <v>Honor Pengemudi, Petugas Keamanan dan Kebersihan dan Pegawai (Juli dan 13)</v>
          </cell>
          <cell r="I147"/>
          <cell r="J147">
            <v>69843</v>
          </cell>
          <cell r="K147">
            <v>454575.04185214813</v>
          </cell>
          <cell r="L147">
            <v>142</v>
          </cell>
          <cell r="M147" t="str">
            <v>994-C-521111</v>
          </cell>
          <cell r="N147">
            <v>990998868</v>
          </cell>
          <cell r="O147">
            <v>261701.72</v>
          </cell>
        </row>
        <row r="148">
          <cell r="A148" t="str">
            <v>VIII51</v>
          </cell>
          <cell r="B148">
            <v>43689</v>
          </cell>
          <cell r="C148" t="str">
            <v>VIII</v>
          </cell>
          <cell r="D148">
            <v>51</v>
          </cell>
          <cell r="E148" t="str">
            <v>994</v>
          </cell>
          <cell r="F148" t="str">
            <v>C</v>
          </cell>
          <cell r="G148">
            <v>521111</v>
          </cell>
          <cell r="H148" t="str">
            <v>Kekurangan Honor Pengemudi, Petugas Keamanan dan Kebersihan dan Pegawai (Juli dan 13)</v>
          </cell>
          <cell r="I148"/>
          <cell r="J148">
            <v>66.260000000000005</v>
          </cell>
          <cell r="K148">
            <v>454508.78185214812</v>
          </cell>
          <cell r="L148">
            <v>143</v>
          </cell>
          <cell r="M148" t="str">
            <v>994-C-521111</v>
          </cell>
          <cell r="N148">
            <v>941105</v>
          </cell>
          <cell r="O148">
            <v>248.28</v>
          </cell>
        </row>
        <row r="149">
          <cell r="A149" t="str">
            <v>VIII</v>
          </cell>
          <cell r="B149">
            <v>43691</v>
          </cell>
          <cell r="C149" t="str">
            <v>VIII</v>
          </cell>
          <cell r="D149"/>
          <cell r="E149"/>
          <cell r="F149"/>
          <cell r="G149"/>
          <cell r="H149" t="str">
            <v>UANG PERSEDIAAN 22 TA 2019</v>
          </cell>
          <cell r="I149">
            <v>560500</v>
          </cell>
          <cell r="J149"/>
          <cell r="K149">
            <v>1015008.7818521481</v>
          </cell>
          <cell r="L149">
            <v>144</v>
          </cell>
          <cell r="M149" t="str">
            <v>--</v>
          </cell>
          <cell r="N149"/>
          <cell r="O149"/>
        </row>
        <row r="150">
          <cell r="A150" t="str">
            <v>VIII65</v>
          </cell>
          <cell r="B150">
            <v>43691</v>
          </cell>
          <cell r="C150" t="str">
            <v>VIII</v>
          </cell>
          <cell r="D150">
            <v>65</v>
          </cell>
          <cell r="E150" t="str">
            <v>994</v>
          </cell>
          <cell r="F150" t="str">
            <v>A</v>
          </cell>
          <cell r="G150">
            <v>521111</v>
          </cell>
          <cell r="H150" t="str">
            <v>Administrasi bank</v>
          </cell>
          <cell r="I150"/>
          <cell r="J150">
            <v>45.62</v>
          </cell>
          <cell r="K150">
            <v>1014963.1618521481</v>
          </cell>
          <cell r="L150">
            <v>145</v>
          </cell>
          <cell r="M150" t="str">
            <v>994-A-521111</v>
          </cell>
          <cell r="N150">
            <v>647941</v>
          </cell>
          <cell r="O150"/>
        </row>
        <row r="151">
          <cell r="A151" t="str">
            <v>VIII</v>
          </cell>
          <cell r="B151">
            <v>43692</v>
          </cell>
          <cell r="C151" t="str">
            <v>VIII</v>
          </cell>
          <cell r="D151"/>
          <cell r="E151"/>
          <cell r="F151"/>
          <cell r="G151"/>
          <cell r="H151" t="str">
            <v>UANG PERSEDIAAN 23 TA 2019</v>
          </cell>
          <cell r="I151">
            <v>151464</v>
          </cell>
          <cell r="J151"/>
          <cell r="K151">
            <v>1166427.1618521481</v>
          </cell>
          <cell r="L151">
            <v>146</v>
          </cell>
          <cell r="M151" t="str">
            <v>--</v>
          </cell>
          <cell r="N151"/>
          <cell r="O151"/>
        </row>
        <row r="152">
          <cell r="A152" t="str">
            <v>VIII86</v>
          </cell>
          <cell r="B152">
            <v>43692</v>
          </cell>
          <cell r="C152" t="str">
            <v>VIII</v>
          </cell>
          <cell r="D152">
            <v>86</v>
          </cell>
          <cell r="E152" t="str">
            <v>994</v>
          </cell>
          <cell r="F152" t="str">
            <v>A</v>
          </cell>
          <cell r="G152">
            <v>521111</v>
          </cell>
          <cell r="H152" t="str">
            <v>Administrasi bank</v>
          </cell>
          <cell r="I152"/>
          <cell r="J152">
            <v>45.02</v>
          </cell>
          <cell r="K152">
            <v>1166382.1418521481</v>
          </cell>
          <cell r="L152">
            <v>147</v>
          </cell>
          <cell r="M152" t="str">
            <v>994-A-521111</v>
          </cell>
          <cell r="N152">
            <v>639419</v>
          </cell>
          <cell r="O152"/>
        </row>
        <row r="153">
          <cell r="A153" t="str">
            <v>VIII146</v>
          </cell>
          <cell r="B153">
            <v>43695</v>
          </cell>
          <cell r="C153" t="str">
            <v>VIII</v>
          </cell>
          <cell r="D153">
            <v>146</v>
          </cell>
          <cell r="E153" t="str">
            <v>001</v>
          </cell>
          <cell r="F153" t="str">
            <v>A</v>
          </cell>
          <cell r="G153">
            <v>522141</v>
          </cell>
          <cell r="H153" t="str">
            <v>Naqabah Petugas Kloter</v>
          </cell>
          <cell r="I153"/>
          <cell r="J153">
            <v>109604.64</v>
          </cell>
          <cell r="K153">
            <v>1056777.5018521482</v>
          </cell>
          <cell r="L153">
            <v>148</v>
          </cell>
          <cell r="M153" t="str">
            <v>001-A-522141</v>
          </cell>
          <cell r="N153">
            <v>1564606289</v>
          </cell>
          <cell r="O153">
            <v>410688.6</v>
          </cell>
        </row>
        <row r="154">
          <cell r="A154" t="str">
            <v>VIII150</v>
          </cell>
          <cell r="B154">
            <v>43695</v>
          </cell>
          <cell r="C154" t="str">
            <v>VIII</v>
          </cell>
          <cell r="D154">
            <v>150</v>
          </cell>
          <cell r="E154" t="str">
            <v>001</v>
          </cell>
          <cell r="F154" t="str">
            <v>A</v>
          </cell>
          <cell r="G154">
            <v>522141</v>
          </cell>
          <cell r="H154" t="str">
            <v>Transportasi Petugas Haji Non Kloter dan Tenaga Musiman</v>
          </cell>
          <cell r="I154"/>
          <cell r="J154">
            <v>44622.36</v>
          </cell>
          <cell r="K154">
            <v>1012155.1418521482</v>
          </cell>
          <cell r="L154">
            <v>149</v>
          </cell>
          <cell r="M154" t="str">
            <v>001-A-522141</v>
          </cell>
          <cell r="N154">
            <v>636984255</v>
          </cell>
          <cell r="O154">
            <v>167200</v>
          </cell>
        </row>
        <row r="155">
          <cell r="A155" t="str">
            <v>VIII147</v>
          </cell>
          <cell r="B155">
            <v>43695</v>
          </cell>
          <cell r="C155" t="str">
            <v>VIII</v>
          </cell>
          <cell r="D155">
            <v>147</v>
          </cell>
          <cell r="E155" t="str">
            <v>001</v>
          </cell>
          <cell r="F155" t="str">
            <v>A</v>
          </cell>
          <cell r="G155">
            <v>521211</v>
          </cell>
          <cell r="H155" t="str">
            <v>Konsumsi petugas kloter di makkah</v>
          </cell>
          <cell r="I155"/>
          <cell r="J155">
            <v>80855.88</v>
          </cell>
          <cell r="K155">
            <v>931299.26185214822</v>
          </cell>
          <cell r="L155">
            <v>150</v>
          </cell>
          <cell r="M155" t="str">
            <v>001-A-521211</v>
          </cell>
          <cell r="N155">
            <v>1154217754</v>
          </cell>
          <cell r="O155">
            <v>302967</v>
          </cell>
        </row>
        <row r="156">
          <cell r="A156" t="str">
            <v>VIII145</v>
          </cell>
          <cell r="B156">
            <v>43695</v>
          </cell>
          <cell r="C156" t="str">
            <v>VIII</v>
          </cell>
          <cell r="D156">
            <v>145</v>
          </cell>
          <cell r="E156" t="str">
            <v>001</v>
          </cell>
          <cell r="F156" t="str">
            <v>C</v>
          </cell>
          <cell r="G156">
            <v>521213</v>
          </cell>
          <cell r="H156" t="str">
            <v>Honor pengawas pelayanan maktab dan konsumsi di armuzna</v>
          </cell>
          <cell r="I156"/>
          <cell r="J156">
            <v>253171.01</v>
          </cell>
          <cell r="K156">
            <v>678128.25185214821</v>
          </cell>
          <cell r="L156">
            <v>151</v>
          </cell>
          <cell r="M156" t="str">
            <v>001-C-521213</v>
          </cell>
          <cell r="N156">
            <v>3630822022</v>
          </cell>
          <cell r="O156">
            <v>948631.74</v>
          </cell>
        </row>
        <row r="157">
          <cell r="A157" t="str">
            <v>VIII154</v>
          </cell>
          <cell r="B157">
            <v>43695</v>
          </cell>
          <cell r="C157" t="str">
            <v>VIII</v>
          </cell>
          <cell r="D157">
            <v>154</v>
          </cell>
          <cell r="E157" t="str">
            <v>001</v>
          </cell>
          <cell r="F157" t="str">
            <v>L</v>
          </cell>
          <cell r="G157">
            <v>521213</v>
          </cell>
          <cell r="H157" t="str">
            <v>Honor Temus PPIH Arab Saudi</v>
          </cell>
          <cell r="I157"/>
          <cell r="J157">
            <v>151464</v>
          </cell>
          <cell r="K157">
            <v>526664.25185214821</v>
          </cell>
          <cell r="L157">
            <v>152</v>
          </cell>
          <cell r="M157" t="str">
            <v>001-L-521213</v>
          </cell>
          <cell r="N157">
            <v>2154320582</v>
          </cell>
          <cell r="O157">
            <v>567535.6</v>
          </cell>
        </row>
        <row r="158">
          <cell r="A158" t="str">
            <v>VIII149</v>
          </cell>
          <cell r="B158">
            <v>43695</v>
          </cell>
          <cell r="C158" t="str">
            <v>VIII</v>
          </cell>
          <cell r="D158">
            <v>149</v>
          </cell>
          <cell r="E158" t="str">
            <v>001</v>
          </cell>
          <cell r="F158" t="str">
            <v>A</v>
          </cell>
          <cell r="G158">
            <v>521119</v>
          </cell>
          <cell r="H158" t="str">
            <v>Pembelian Simcard Bravo</v>
          </cell>
          <cell r="I158"/>
          <cell r="J158">
            <v>52766.21</v>
          </cell>
          <cell r="K158">
            <v>473898.04185214819</v>
          </cell>
          <cell r="L158">
            <v>153</v>
          </cell>
          <cell r="M158" t="str">
            <v>001-A-521119</v>
          </cell>
          <cell r="N158">
            <v>753237691</v>
          </cell>
          <cell r="O158">
            <v>197715</v>
          </cell>
        </row>
        <row r="159">
          <cell r="A159" t="str">
            <v>VIII148</v>
          </cell>
          <cell r="B159">
            <v>43695</v>
          </cell>
          <cell r="C159" t="str">
            <v>VIII</v>
          </cell>
          <cell r="D159">
            <v>148</v>
          </cell>
          <cell r="E159" t="str">
            <v>994</v>
          </cell>
          <cell r="F159" t="str">
            <v>A</v>
          </cell>
          <cell r="G159">
            <v>521811</v>
          </cell>
          <cell r="H159" t="str">
            <v>Biaya Keperluan Sehari-hari Perkantoran (ATK)</v>
          </cell>
          <cell r="I159"/>
          <cell r="J159">
            <v>84411.31</v>
          </cell>
          <cell r="K159">
            <v>389486.73185214819</v>
          </cell>
          <cell r="L159">
            <v>154</v>
          </cell>
          <cell r="M159" t="str">
            <v>994-A-521811</v>
          </cell>
          <cell r="N159">
            <v>1204971379</v>
          </cell>
          <cell r="O159">
            <v>316289.15999999997</v>
          </cell>
        </row>
        <row r="160">
          <cell r="A160" t="str">
            <v>VIII152</v>
          </cell>
          <cell r="B160">
            <v>43695</v>
          </cell>
          <cell r="C160" t="str">
            <v>VIII</v>
          </cell>
          <cell r="D160">
            <v>152</v>
          </cell>
          <cell r="E160" t="str">
            <v>994</v>
          </cell>
          <cell r="F160" t="str">
            <v>M</v>
          </cell>
          <cell r="G160">
            <v>522141</v>
          </cell>
          <cell r="H160" t="str">
            <v>Sewa wisma haji makkah</v>
          </cell>
          <cell r="I160"/>
          <cell r="J160">
            <v>147897.38</v>
          </cell>
          <cell r="K160">
            <v>241589.35185214819</v>
          </cell>
          <cell r="L160">
            <v>155</v>
          </cell>
          <cell r="M160" t="str">
            <v>994-M-522141</v>
          </cell>
          <cell r="N160">
            <v>2111234974</v>
          </cell>
          <cell r="O160">
            <v>554171.44999999995</v>
          </cell>
        </row>
        <row r="161">
          <cell r="A161" t="str">
            <v>VIII153</v>
          </cell>
          <cell r="B161">
            <v>43695</v>
          </cell>
          <cell r="C161" t="str">
            <v>VIII</v>
          </cell>
          <cell r="D161">
            <v>153</v>
          </cell>
          <cell r="E161" t="str">
            <v>994</v>
          </cell>
          <cell r="F161" t="str">
            <v>M</v>
          </cell>
          <cell r="G161">
            <v>522141</v>
          </cell>
          <cell r="H161" t="str">
            <v>Kekurangan Sewa wisma haji makkah</v>
          </cell>
          <cell r="I161"/>
          <cell r="J161">
            <v>648.13</v>
          </cell>
          <cell r="K161">
            <v>240941.22185214818</v>
          </cell>
          <cell r="L161">
            <v>156</v>
          </cell>
          <cell r="M161" t="str">
            <v>994-M-522141</v>
          </cell>
          <cell r="N161">
            <v>9296803</v>
          </cell>
          <cell r="O161">
            <v>2428.5500000000002</v>
          </cell>
        </row>
        <row r="162">
          <cell r="A162" t="str">
            <v>VIII151</v>
          </cell>
          <cell r="B162">
            <v>43695</v>
          </cell>
          <cell r="C162" t="str">
            <v>VIII</v>
          </cell>
          <cell r="D162">
            <v>151</v>
          </cell>
          <cell r="E162" t="str">
            <v>994</v>
          </cell>
          <cell r="F162" t="str">
            <v>P</v>
          </cell>
          <cell r="G162">
            <v>523121</v>
          </cell>
          <cell r="H162" t="str">
            <v>Pemeliharaan Kendaraan Operasional</v>
          </cell>
          <cell r="I162"/>
          <cell r="J162">
            <v>40342.22</v>
          </cell>
          <cell r="K162">
            <v>200599.00185214818</v>
          </cell>
          <cell r="L162">
            <v>157</v>
          </cell>
          <cell r="M162" t="str">
            <v>994-P-523121</v>
          </cell>
          <cell r="N162">
            <v>575885159</v>
          </cell>
          <cell r="O162">
            <v>151162.29</v>
          </cell>
        </row>
        <row r="163">
          <cell r="A163" t="str">
            <v>VIII174</v>
          </cell>
          <cell r="B163">
            <v>43696</v>
          </cell>
          <cell r="C163" t="str">
            <v>VIII</v>
          </cell>
          <cell r="D163">
            <v>174</v>
          </cell>
          <cell r="E163" t="str">
            <v>994</v>
          </cell>
          <cell r="F163" t="str">
            <v>A</v>
          </cell>
          <cell r="G163">
            <v>521111</v>
          </cell>
          <cell r="H163" t="str">
            <v>Administrasi bank</v>
          </cell>
          <cell r="I163"/>
          <cell r="J163">
            <v>14.01</v>
          </cell>
          <cell r="K163">
            <v>200584.99185214817</v>
          </cell>
          <cell r="L163">
            <v>158</v>
          </cell>
          <cell r="M163" t="str">
            <v>994-A-521111</v>
          </cell>
          <cell r="N163">
            <v>199222</v>
          </cell>
          <cell r="O163"/>
        </row>
        <row r="164">
          <cell r="A164" t="str">
            <v>VIII225</v>
          </cell>
          <cell r="B164">
            <v>43698</v>
          </cell>
          <cell r="C164" t="str">
            <v>VIII</v>
          </cell>
          <cell r="D164">
            <v>225</v>
          </cell>
          <cell r="E164" t="str">
            <v>001</v>
          </cell>
          <cell r="F164" t="str">
            <v>C</v>
          </cell>
          <cell r="G164">
            <v>521213</v>
          </cell>
          <cell r="H164" t="str">
            <v>Honorarium tenaga pendukung (akomodasi) penyiapan layanan jemaah</v>
          </cell>
          <cell r="I164"/>
          <cell r="J164">
            <v>191168</v>
          </cell>
          <cell r="K164">
            <v>9416.9918521481741</v>
          </cell>
          <cell r="L164">
            <v>159</v>
          </cell>
          <cell r="M164" t="str">
            <v>001-C-521213</v>
          </cell>
          <cell r="N164">
            <v>2671942606</v>
          </cell>
          <cell r="O164">
            <v>716306.5</v>
          </cell>
        </row>
        <row r="165">
          <cell r="A165" t="str">
            <v>VIII226</v>
          </cell>
          <cell r="B165">
            <v>43698</v>
          </cell>
          <cell r="C165" t="str">
            <v>VIII</v>
          </cell>
          <cell r="D165">
            <v>226</v>
          </cell>
          <cell r="E165" t="str">
            <v>001</v>
          </cell>
          <cell r="F165" t="str">
            <v>C</v>
          </cell>
          <cell r="G165">
            <v>521213</v>
          </cell>
          <cell r="H165" t="str">
            <v>Kekurangan Honorarium tenaga pendukung (akomodasi) penyiapan layanan jemaah</v>
          </cell>
          <cell r="I165"/>
          <cell r="J165">
            <v>161.06</v>
          </cell>
          <cell r="K165">
            <v>9255.9318521481746</v>
          </cell>
          <cell r="L165">
            <v>160</v>
          </cell>
          <cell r="M165" t="str">
            <v>001-C-521213</v>
          </cell>
          <cell r="N165">
            <v>2255032</v>
          </cell>
          <cell r="O165">
            <v>603.5</v>
          </cell>
        </row>
        <row r="166">
          <cell r="A166" t="str">
            <v>I</v>
          </cell>
          <cell r="C166" t="str">
            <v>I</v>
          </cell>
          <cell r="D166"/>
          <cell r="K166">
            <v>9255.9318521481746</v>
          </cell>
          <cell r="L166">
            <v>161</v>
          </cell>
          <cell r="M166" t="str">
            <v>--</v>
          </cell>
        </row>
        <row r="167">
          <cell r="A167" t="str">
            <v>IX</v>
          </cell>
          <cell r="B167">
            <v>43709</v>
          </cell>
          <cell r="C167" t="str">
            <v>IX</v>
          </cell>
          <cell r="D167"/>
          <cell r="E167"/>
          <cell r="F167"/>
          <cell r="G167"/>
          <cell r="H167" t="str">
            <v>SALDO AWAL</v>
          </cell>
          <cell r="I167"/>
          <cell r="J167"/>
          <cell r="K167">
            <v>9255.9318521481746</v>
          </cell>
          <cell r="L167">
            <v>162</v>
          </cell>
          <cell r="M167" t="str">
            <v>--</v>
          </cell>
          <cell r="N167"/>
          <cell r="O167"/>
        </row>
        <row r="168">
          <cell r="A168" t="str">
            <v>IX</v>
          </cell>
          <cell r="B168">
            <v>43717</v>
          </cell>
          <cell r="C168" t="str">
            <v>IX</v>
          </cell>
          <cell r="D168"/>
          <cell r="E168"/>
          <cell r="F168"/>
          <cell r="G168"/>
          <cell r="H168" t="str">
            <v>UANG PERSEDIAAN 24 TA 2019</v>
          </cell>
          <cell r="I168">
            <v>35421</v>
          </cell>
          <cell r="J168"/>
          <cell r="K168">
            <v>44676.931852148176</v>
          </cell>
          <cell r="L168">
            <v>163</v>
          </cell>
          <cell r="M168" t="str">
            <v>--</v>
          </cell>
          <cell r="N168"/>
          <cell r="O168"/>
        </row>
        <row r="169">
          <cell r="A169" t="str">
            <v>IX79</v>
          </cell>
          <cell r="B169">
            <v>43717</v>
          </cell>
          <cell r="C169" t="str">
            <v>IX</v>
          </cell>
          <cell r="D169">
            <v>79</v>
          </cell>
          <cell r="E169" t="str">
            <v>994</v>
          </cell>
          <cell r="F169" t="str">
            <v>A</v>
          </cell>
          <cell r="G169">
            <v>521111</v>
          </cell>
          <cell r="H169" t="str">
            <v>Administrasi bank</v>
          </cell>
          <cell r="I169"/>
          <cell r="J169">
            <v>45.5</v>
          </cell>
          <cell r="K169">
            <v>44631.431852148176</v>
          </cell>
          <cell r="L169">
            <v>164</v>
          </cell>
          <cell r="M169" t="str">
            <v>994-A-521111</v>
          </cell>
          <cell r="N169">
            <v>637046</v>
          </cell>
          <cell r="O169"/>
        </row>
        <row r="170">
          <cell r="A170" t="str">
            <v>IX81</v>
          </cell>
          <cell r="B170">
            <v>43717</v>
          </cell>
          <cell r="C170" t="str">
            <v>IX</v>
          </cell>
          <cell r="D170">
            <v>81</v>
          </cell>
          <cell r="E170" t="str">
            <v>994</v>
          </cell>
          <cell r="F170" t="str">
            <v>C</v>
          </cell>
          <cell r="G170">
            <v>521111</v>
          </cell>
          <cell r="H170" t="str">
            <v>Honor Pengemudi, Petugas Keamanan dan Kebersihan dan Pegawai (Agustus)</v>
          </cell>
          <cell r="I170"/>
          <cell r="J170">
            <v>35421</v>
          </cell>
          <cell r="K170">
            <v>9210.4318521481764</v>
          </cell>
          <cell r="L170">
            <v>165</v>
          </cell>
          <cell r="M170" t="str">
            <v>994-C-521111</v>
          </cell>
          <cell r="N170">
            <v>500797832</v>
          </cell>
          <cell r="O170">
            <v>132722.48000000001</v>
          </cell>
        </row>
        <row r="171">
          <cell r="A171" t="str">
            <v>IX82</v>
          </cell>
          <cell r="B171">
            <v>43717</v>
          </cell>
          <cell r="C171" t="str">
            <v>IX</v>
          </cell>
          <cell r="D171">
            <v>82</v>
          </cell>
          <cell r="E171" t="str">
            <v>994</v>
          </cell>
          <cell r="F171" t="str">
            <v>C</v>
          </cell>
          <cell r="G171">
            <v>521111</v>
          </cell>
          <cell r="H171" t="str">
            <v>Kekurangan Honor Pengemudi, Petugas Keamanan dan Kebersihan dan Pegawai (Agustus)</v>
          </cell>
          <cell r="I171"/>
          <cell r="J171">
            <v>34.03</v>
          </cell>
          <cell r="K171">
            <v>9176.4018521481757</v>
          </cell>
          <cell r="L171">
            <v>166</v>
          </cell>
          <cell r="M171" t="str">
            <v>994-C-521111</v>
          </cell>
          <cell r="N171">
            <v>481663</v>
          </cell>
          <cell r="O171">
            <v>127.52</v>
          </cell>
        </row>
        <row r="172">
          <cell r="A172" t="str">
            <v>IX83</v>
          </cell>
          <cell r="B172">
            <v>43717</v>
          </cell>
          <cell r="C172" t="str">
            <v>IX</v>
          </cell>
          <cell r="D172">
            <v>83</v>
          </cell>
          <cell r="E172" t="str">
            <v>994</v>
          </cell>
          <cell r="F172" t="str">
            <v>D</v>
          </cell>
          <cell r="G172">
            <v>524211</v>
          </cell>
          <cell r="H172" t="str">
            <v>Belanja Perjalanan Dinas Biasa - Luar Negeri</v>
          </cell>
          <cell r="I172"/>
          <cell r="J172">
            <v>1424</v>
          </cell>
          <cell r="K172">
            <v>7752.4018521481757</v>
          </cell>
          <cell r="L172">
            <v>167</v>
          </cell>
          <cell r="M172" t="str">
            <v>994-D-524211</v>
          </cell>
          <cell r="N172">
            <v>20153872</v>
          </cell>
          <cell r="O172"/>
        </row>
        <row r="173">
          <cell r="A173" t="str">
            <v>IX84</v>
          </cell>
          <cell r="B173">
            <v>43717</v>
          </cell>
          <cell r="C173" t="str">
            <v>IX</v>
          </cell>
          <cell r="D173">
            <v>84</v>
          </cell>
          <cell r="E173" t="str">
            <v>994</v>
          </cell>
          <cell r="F173" t="str">
            <v>D</v>
          </cell>
          <cell r="G173">
            <v>524211</v>
          </cell>
          <cell r="H173" t="str">
            <v>Belanja Perjalanan Dinas Biasa - Luar Negeri</v>
          </cell>
          <cell r="I173"/>
          <cell r="J173">
            <v>2848</v>
          </cell>
          <cell r="K173">
            <v>4904.4018521481757</v>
          </cell>
          <cell r="L173">
            <v>168</v>
          </cell>
          <cell r="M173" t="str">
            <v>994-D-524211</v>
          </cell>
          <cell r="N173">
            <v>40307744</v>
          </cell>
          <cell r="O173"/>
        </row>
        <row r="174">
          <cell r="A174" t="str">
            <v>IX85</v>
          </cell>
          <cell r="B174">
            <v>43717</v>
          </cell>
          <cell r="C174" t="str">
            <v>IX</v>
          </cell>
          <cell r="D174">
            <v>85</v>
          </cell>
          <cell r="E174" t="str">
            <v>994</v>
          </cell>
          <cell r="F174" t="str">
            <v>D</v>
          </cell>
          <cell r="G174">
            <v>524211</v>
          </cell>
          <cell r="H174" t="str">
            <v>Belanja Perjalanan Dinas Biasa - Luar Negeri</v>
          </cell>
          <cell r="I174"/>
          <cell r="J174">
            <v>2848</v>
          </cell>
          <cell r="K174">
            <v>2056.4018521481757</v>
          </cell>
          <cell r="L174">
            <v>169</v>
          </cell>
          <cell r="M174" t="str">
            <v>994-D-524211</v>
          </cell>
          <cell r="N174">
            <v>40307744</v>
          </cell>
          <cell r="O174"/>
        </row>
        <row r="175">
          <cell r="A175" t="str">
            <v>IX102</v>
          </cell>
          <cell r="B175">
            <v>43718</v>
          </cell>
          <cell r="C175" t="str">
            <v>IX</v>
          </cell>
          <cell r="D175">
            <v>102</v>
          </cell>
          <cell r="E175" t="str">
            <v>994</v>
          </cell>
          <cell r="F175" t="str">
            <v>D</v>
          </cell>
          <cell r="G175">
            <v>524211</v>
          </cell>
          <cell r="H175" t="str">
            <v>Belanja Perjalanan Dinas Biasa - Luar Negeri</v>
          </cell>
          <cell r="I175"/>
          <cell r="J175">
            <v>4272</v>
          </cell>
          <cell r="K175">
            <v>-2215.5981478518243</v>
          </cell>
          <cell r="L175">
            <v>170</v>
          </cell>
          <cell r="M175" t="str">
            <v>994-D-524211</v>
          </cell>
          <cell r="N175">
            <v>60432223</v>
          </cell>
          <cell r="O175"/>
        </row>
        <row r="176">
          <cell r="A176" t="str">
            <v>IX103</v>
          </cell>
          <cell r="B176">
            <v>43718</v>
          </cell>
          <cell r="C176" t="str">
            <v>IX</v>
          </cell>
          <cell r="D176">
            <v>103</v>
          </cell>
          <cell r="E176" t="str">
            <v>994</v>
          </cell>
          <cell r="F176" t="str">
            <v>D</v>
          </cell>
          <cell r="G176">
            <v>524211</v>
          </cell>
          <cell r="H176" t="str">
            <v>Belanja Perjalanan Dinas Biasa - Luar Negeri</v>
          </cell>
          <cell r="I176"/>
          <cell r="J176">
            <v>2136</v>
          </cell>
          <cell r="K176">
            <v>-4351.5981478518243</v>
          </cell>
          <cell r="L176">
            <v>171</v>
          </cell>
          <cell r="M176" t="str">
            <v>994-D-524211</v>
          </cell>
          <cell r="N176">
            <v>30203040</v>
          </cell>
          <cell r="O176"/>
        </row>
        <row r="177">
          <cell r="A177" t="str">
            <v>IX</v>
          </cell>
          <cell r="B177">
            <v>43718</v>
          </cell>
          <cell r="C177" t="str">
            <v>IX</v>
          </cell>
          <cell r="D177"/>
          <cell r="E177"/>
          <cell r="F177"/>
          <cell r="G177"/>
          <cell r="H177" t="str">
            <v>UANG PERSEDIAAN 25 TA 2019</v>
          </cell>
          <cell r="I177">
            <v>31258</v>
          </cell>
          <cell r="J177"/>
          <cell r="K177">
            <v>26906.401852148178</v>
          </cell>
          <cell r="L177">
            <v>172</v>
          </cell>
          <cell r="M177" t="str">
            <v>--</v>
          </cell>
          <cell r="N177"/>
          <cell r="O177"/>
        </row>
        <row r="178">
          <cell r="A178" t="str">
            <v>IX98</v>
          </cell>
          <cell r="B178">
            <v>43718</v>
          </cell>
          <cell r="C178" t="str">
            <v>IX</v>
          </cell>
          <cell r="D178">
            <v>98</v>
          </cell>
          <cell r="E178" t="str">
            <v>994</v>
          </cell>
          <cell r="F178" t="str">
            <v>A</v>
          </cell>
          <cell r="G178">
            <v>521111</v>
          </cell>
          <cell r="H178" t="str">
            <v>Administrasi bank</v>
          </cell>
          <cell r="I178"/>
          <cell r="J178">
            <v>45.67</v>
          </cell>
          <cell r="K178">
            <v>26860.731852148179</v>
          </cell>
          <cell r="L178">
            <v>173</v>
          </cell>
          <cell r="M178" t="str">
            <v>994-A-521111</v>
          </cell>
          <cell r="N178">
            <v>646368</v>
          </cell>
          <cell r="O178"/>
        </row>
        <row r="179">
          <cell r="A179" t="str">
            <v>IX117</v>
          </cell>
          <cell r="B179">
            <v>43720</v>
          </cell>
          <cell r="C179" t="str">
            <v>IX</v>
          </cell>
          <cell r="D179">
            <v>117</v>
          </cell>
          <cell r="E179" t="str">
            <v>994</v>
          </cell>
          <cell r="F179" t="str">
            <v>C</v>
          </cell>
          <cell r="G179">
            <v>521111</v>
          </cell>
          <cell r="H179" t="str">
            <v>Tenaga kasar dan tenaga harian</v>
          </cell>
          <cell r="I179"/>
          <cell r="J179">
            <v>11862.82</v>
          </cell>
          <cell r="K179">
            <v>14997.91185214818</v>
          </cell>
          <cell r="L179">
            <v>174</v>
          </cell>
          <cell r="M179" t="str">
            <v>994-C-521111</v>
          </cell>
          <cell r="N179">
            <v>167740326</v>
          </cell>
          <cell r="O179">
            <v>44450</v>
          </cell>
        </row>
        <row r="180">
          <cell r="A180" t="str">
            <v>IX119</v>
          </cell>
          <cell r="B180">
            <v>43720</v>
          </cell>
          <cell r="C180" t="str">
            <v>IX</v>
          </cell>
          <cell r="D180">
            <v>119</v>
          </cell>
          <cell r="E180" t="str">
            <v>994</v>
          </cell>
          <cell r="F180" t="str">
            <v>O</v>
          </cell>
          <cell r="G180">
            <v>522113</v>
          </cell>
          <cell r="H180" t="str">
            <v>Belanja Langganan Air</v>
          </cell>
          <cell r="I180"/>
          <cell r="J180">
            <v>1448.32</v>
          </cell>
          <cell r="K180">
            <v>13549.59185214818</v>
          </cell>
          <cell r="L180">
            <v>175</v>
          </cell>
          <cell r="M180" t="str">
            <v>994-O-522113</v>
          </cell>
          <cell r="N180">
            <v>20479188</v>
          </cell>
          <cell r="O180">
            <v>5426.84</v>
          </cell>
        </row>
        <row r="181">
          <cell r="A181" t="str">
            <v>IX118</v>
          </cell>
          <cell r="B181">
            <v>43720</v>
          </cell>
          <cell r="C181" t="str">
            <v>IX</v>
          </cell>
          <cell r="D181">
            <v>118</v>
          </cell>
          <cell r="E181" t="str">
            <v>994</v>
          </cell>
          <cell r="F181" t="str">
            <v>O</v>
          </cell>
          <cell r="G181">
            <v>522191</v>
          </cell>
          <cell r="H181" t="str">
            <v>Pembuangan Air Limbah</v>
          </cell>
          <cell r="I181"/>
          <cell r="J181">
            <v>952.76</v>
          </cell>
          <cell r="K181">
            <v>12596.83185214818</v>
          </cell>
          <cell r="L181">
            <v>176</v>
          </cell>
          <cell r="M181" t="str">
            <v>994-O-522191</v>
          </cell>
          <cell r="N181">
            <v>13472058</v>
          </cell>
          <cell r="O181">
            <v>3570</v>
          </cell>
        </row>
        <row r="182">
          <cell r="A182" t="str">
            <v>IX369</v>
          </cell>
          <cell r="B182">
            <v>43738</v>
          </cell>
          <cell r="C182" t="str">
            <v>IX</v>
          </cell>
          <cell r="D182">
            <v>369</v>
          </cell>
          <cell r="E182" t="str">
            <v>001</v>
          </cell>
          <cell r="F182" t="str">
            <v>H</v>
          </cell>
          <cell r="G182">
            <v>521211</v>
          </cell>
          <cell r="H182" t="str">
            <v>Pelayanan Keprotokolan dan Delegasi Misi</v>
          </cell>
          <cell r="I182"/>
          <cell r="J182">
            <v>2688.82</v>
          </cell>
          <cell r="K182">
            <v>9908.01185214818</v>
          </cell>
          <cell r="L182">
            <v>177</v>
          </cell>
          <cell r="M182" t="str">
            <v>001-H-521211</v>
          </cell>
          <cell r="N182">
            <v>38019882</v>
          </cell>
          <cell r="O182">
            <v>10075</v>
          </cell>
        </row>
        <row r="183">
          <cell r="A183" t="str">
            <v>IX367</v>
          </cell>
          <cell r="B183">
            <v>43738</v>
          </cell>
          <cell r="C183" t="str">
            <v>IX</v>
          </cell>
          <cell r="D183">
            <v>367</v>
          </cell>
          <cell r="E183" t="str">
            <v>994</v>
          </cell>
          <cell r="F183" t="str">
            <v>D</v>
          </cell>
          <cell r="G183">
            <v>524211</v>
          </cell>
          <cell r="H183" t="str">
            <v>Belanja Perjalanan Dinas Biasa - Luar Negeri</v>
          </cell>
          <cell r="I183"/>
          <cell r="J183">
            <v>712</v>
          </cell>
          <cell r="K183">
            <v>9196.01185214818</v>
          </cell>
          <cell r="L183">
            <v>178</v>
          </cell>
          <cell r="M183" t="str">
            <v>994-D-524211</v>
          </cell>
          <cell r="N183">
            <v>10067680</v>
          </cell>
          <cell r="O183"/>
        </row>
        <row r="184">
          <cell r="A184" t="str">
            <v>IX368</v>
          </cell>
          <cell r="B184">
            <v>43738</v>
          </cell>
          <cell r="C184" t="str">
            <v>IX</v>
          </cell>
          <cell r="D184">
            <v>368</v>
          </cell>
          <cell r="E184" t="str">
            <v>994</v>
          </cell>
          <cell r="F184" t="str">
            <v>D</v>
          </cell>
          <cell r="G184">
            <v>524211</v>
          </cell>
          <cell r="H184" t="str">
            <v>Belanja Perjalanan Dinas Biasa - Luar Negeri</v>
          </cell>
          <cell r="I184"/>
          <cell r="J184">
            <v>2848</v>
          </cell>
          <cell r="K184">
            <v>6348.01185214818</v>
          </cell>
          <cell r="L184">
            <v>179</v>
          </cell>
          <cell r="M184" t="str">
            <v>994-D-524211</v>
          </cell>
          <cell r="N184">
            <v>40270720</v>
          </cell>
          <cell r="O184"/>
        </row>
        <row r="185">
          <cell r="A185" t="str">
            <v>IX370</v>
          </cell>
          <cell r="B185">
            <v>43738</v>
          </cell>
          <cell r="C185" t="str">
            <v>IX</v>
          </cell>
          <cell r="D185">
            <v>370</v>
          </cell>
          <cell r="E185" t="str">
            <v>994</v>
          </cell>
          <cell r="F185" t="str">
            <v>D</v>
          </cell>
          <cell r="G185">
            <v>524211</v>
          </cell>
          <cell r="H185" t="str">
            <v>Belanja Perjalanan Dinas Biasa - Luar Negeri</v>
          </cell>
          <cell r="I185"/>
          <cell r="J185">
            <v>474.52</v>
          </cell>
          <cell r="K185">
            <v>5873.4918521481795</v>
          </cell>
          <cell r="L185">
            <v>180</v>
          </cell>
          <cell r="M185" t="str">
            <v>994-D-524211</v>
          </cell>
          <cell r="N185">
            <v>6709713</v>
          </cell>
          <cell r="O185"/>
        </row>
        <row r="186">
          <cell r="A186" t="str">
            <v>IX371</v>
          </cell>
          <cell r="B186">
            <v>43738</v>
          </cell>
          <cell r="C186" t="str">
            <v>IX</v>
          </cell>
          <cell r="D186">
            <v>371</v>
          </cell>
          <cell r="E186" t="str">
            <v>994</v>
          </cell>
          <cell r="F186" t="str">
            <v>D</v>
          </cell>
          <cell r="G186">
            <v>524211</v>
          </cell>
          <cell r="H186" t="str">
            <v>Belanja Perjalanan Dinas Biasa - Luar Negeri</v>
          </cell>
          <cell r="I186"/>
          <cell r="J186">
            <v>1333.07</v>
          </cell>
          <cell r="K186">
            <v>4540.4218521481798</v>
          </cell>
          <cell r="L186">
            <v>181</v>
          </cell>
          <cell r="M186" t="str">
            <v>994-D-524211</v>
          </cell>
          <cell r="N186">
            <v>18849560</v>
          </cell>
          <cell r="O186"/>
        </row>
        <row r="187">
          <cell r="A187" t="str">
            <v>IX372</v>
          </cell>
          <cell r="B187">
            <v>43738</v>
          </cell>
          <cell r="C187" t="str">
            <v>IX</v>
          </cell>
          <cell r="D187">
            <v>372</v>
          </cell>
          <cell r="E187" t="str">
            <v>994</v>
          </cell>
          <cell r="F187" t="str">
            <v>D</v>
          </cell>
          <cell r="G187">
            <v>524211</v>
          </cell>
          <cell r="H187" t="str">
            <v>Belanja Perjalanan Dinas Biasa - Luar Negeri</v>
          </cell>
          <cell r="I187"/>
          <cell r="J187">
            <v>138.78</v>
          </cell>
          <cell r="K187">
            <v>4401.6418521481801</v>
          </cell>
          <cell r="L187">
            <v>182</v>
          </cell>
          <cell r="M187" t="str">
            <v>994-D-524211</v>
          </cell>
          <cell r="N187">
            <v>1962317</v>
          </cell>
          <cell r="O187">
            <v>520.00865999999996</v>
          </cell>
        </row>
        <row r="188">
          <cell r="A188" t="str">
            <v>IX373</v>
          </cell>
          <cell r="B188">
            <v>43738</v>
          </cell>
          <cell r="C188" t="str">
            <v>IX</v>
          </cell>
          <cell r="D188">
            <v>373</v>
          </cell>
          <cell r="E188" t="str">
            <v>994</v>
          </cell>
          <cell r="F188" t="str">
            <v>D</v>
          </cell>
          <cell r="G188">
            <v>524211</v>
          </cell>
          <cell r="H188" t="str">
            <v>Belanja Perjalanan Dinas Biasa - Luar Negeri</v>
          </cell>
          <cell r="I188"/>
          <cell r="J188">
            <v>384.31</v>
          </cell>
          <cell r="K188">
            <v>4017.3318521481801</v>
          </cell>
          <cell r="L188">
            <v>183</v>
          </cell>
          <cell r="M188" t="str">
            <v>994-D-524211</v>
          </cell>
          <cell r="N188">
            <v>5434107</v>
          </cell>
          <cell r="O188">
            <v>1440.0095699999999</v>
          </cell>
        </row>
        <row r="189">
          <cell r="A189" t="str">
            <v>IX363</v>
          </cell>
          <cell r="B189">
            <v>43738</v>
          </cell>
          <cell r="C189" t="str">
            <v>IX</v>
          </cell>
          <cell r="D189">
            <v>363</v>
          </cell>
          <cell r="E189" t="str">
            <v>001</v>
          </cell>
          <cell r="F189" t="str">
            <v>C</v>
          </cell>
          <cell r="G189">
            <v>524211</v>
          </cell>
          <cell r="H189" t="str">
            <v>Koordinasi dan Pengantaran Gelang Jemaah dan Sosialisasi Pencetakan Gelang</v>
          </cell>
          <cell r="I189"/>
          <cell r="J189">
            <v>551.51</v>
          </cell>
          <cell r="K189">
            <v>3465.8218521481804</v>
          </cell>
          <cell r="L189">
            <v>184</v>
          </cell>
          <cell r="M189" t="str">
            <v>001-C-524211</v>
          </cell>
          <cell r="N189">
            <v>7798351</v>
          </cell>
          <cell r="O189">
            <v>2066.5079700000001</v>
          </cell>
        </row>
        <row r="190">
          <cell r="A190" t="str">
            <v>IX364</v>
          </cell>
          <cell r="B190">
            <v>43738</v>
          </cell>
          <cell r="C190" t="str">
            <v>IX</v>
          </cell>
          <cell r="D190">
            <v>364</v>
          </cell>
          <cell r="E190" t="str">
            <v>001</v>
          </cell>
          <cell r="F190" t="str">
            <v>C</v>
          </cell>
          <cell r="G190">
            <v>524211</v>
          </cell>
          <cell r="H190" t="str">
            <v>Koordinasi dan Pengantaran Gelang Jemaah dan Sosialisasi Pencetakan Gelang</v>
          </cell>
          <cell r="I190"/>
          <cell r="J190">
            <v>1138.3599999999999</v>
          </cell>
          <cell r="K190">
            <v>2327.4618521481807</v>
          </cell>
          <cell r="L190">
            <v>185</v>
          </cell>
          <cell r="M190" t="str">
            <v>001-C-524211</v>
          </cell>
          <cell r="N190">
            <v>16069467</v>
          </cell>
          <cell r="O190">
            <v>4265.45</v>
          </cell>
        </row>
        <row r="191">
          <cell r="A191" t="str">
            <v>IX365</v>
          </cell>
          <cell r="B191">
            <v>43738</v>
          </cell>
          <cell r="C191" t="str">
            <v>IX</v>
          </cell>
          <cell r="D191">
            <v>365</v>
          </cell>
          <cell r="E191" t="str">
            <v>001</v>
          </cell>
          <cell r="F191" t="str">
            <v>C</v>
          </cell>
          <cell r="G191">
            <v>524211</v>
          </cell>
          <cell r="H191" t="str">
            <v>Koordinasi dan Pengantaran Gelang Jemaah dan Sosialisasi Pencetakan Gelang</v>
          </cell>
          <cell r="I191"/>
          <cell r="J191">
            <v>426.87</v>
          </cell>
          <cell r="K191">
            <v>1900.5918521481808</v>
          </cell>
          <cell r="L191">
            <v>186</v>
          </cell>
          <cell r="M191" t="str">
            <v>001-C-524211</v>
          </cell>
          <cell r="N191">
            <v>6035942</v>
          </cell>
          <cell r="O191">
            <v>1599.48189</v>
          </cell>
        </row>
        <row r="192">
          <cell r="A192" t="str">
            <v>IX366</v>
          </cell>
          <cell r="B192">
            <v>43738</v>
          </cell>
          <cell r="C192" t="str">
            <v>IX</v>
          </cell>
          <cell r="D192">
            <v>366</v>
          </cell>
          <cell r="E192" t="str">
            <v>001</v>
          </cell>
          <cell r="F192" t="str">
            <v>C</v>
          </cell>
          <cell r="G192">
            <v>524211</v>
          </cell>
          <cell r="H192" t="str">
            <v>Koordinasi dan Pengantaran Gelang Jemaah dan Sosialisasi Pencetakan Gelang</v>
          </cell>
          <cell r="I192"/>
          <cell r="J192">
            <v>1208.17</v>
          </cell>
          <cell r="K192">
            <v>692.42185214818073</v>
          </cell>
          <cell r="L192">
            <v>187</v>
          </cell>
          <cell r="M192" t="str">
            <v>001-C-524211</v>
          </cell>
          <cell r="N192">
            <v>17083474</v>
          </cell>
          <cell r="O192">
            <v>4527</v>
          </cell>
        </row>
        <row r="193">
          <cell r="A193" t="str">
            <v>I</v>
          </cell>
          <cell r="C193" t="str">
            <v>I</v>
          </cell>
          <cell r="D193"/>
          <cell r="K193">
            <v>692.42185214818073</v>
          </cell>
          <cell r="L193">
            <v>188</v>
          </cell>
          <cell r="M193" t="str">
            <v>--</v>
          </cell>
        </row>
        <row r="194">
          <cell r="A194" t="str">
            <v>X</v>
          </cell>
          <cell r="B194">
            <v>43739</v>
          </cell>
          <cell r="C194" t="str">
            <v>X</v>
          </cell>
          <cell r="D194"/>
          <cell r="E194"/>
          <cell r="F194"/>
          <cell r="G194"/>
          <cell r="H194" t="str">
            <v>SALDO AWAL</v>
          </cell>
          <cell r="I194"/>
          <cell r="J194"/>
          <cell r="K194">
            <v>692.42185214818073</v>
          </cell>
          <cell r="L194">
            <v>189</v>
          </cell>
          <cell r="M194" t="str">
            <v>--</v>
          </cell>
          <cell r="N194"/>
          <cell r="O194"/>
        </row>
        <row r="195">
          <cell r="A195" t="str">
            <v>XUP</v>
          </cell>
          <cell r="B195">
            <v>43753</v>
          </cell>
          <cell r="C195" t="str">
            <v>X</v>
          </cell>
          <cell r="D195" t="str">
            <v>UP</v>
          </cell>
          <cell r="E195"/>
          <cell r="F195"/>
          <cell r="G195"/>
          <cell r="H195" t="str">
            <v>UANG PERSEDIAAN 26 TA 2019</v>
          </cell>
          <cell r="I195">
            <v>35419.1</v>
          </cell>
          <cell r="J195"/>
          <cell r="K195">
            <v>36111.52185214818</v>
          </cell>
          <cell r="L195">
            <v>190</v>
          </cell>
          <cell r="M195" t="str">
            <v>--</v>
          </cell>
          <cell r="N195"/>
          <cell r="O195"/>
        </row>
        <row r="196">
          <cell r="A196" t="str">
            <v>XUP</v>
          </cell>
          <cell r="B196">
            <v>43753</v>
          </cell>
          <cell r="C196" t="str">
            <v>X</v>
          </cell>
          <cell r="D196" t="str">
            <v>UP</v>
          </cell>
          <cell r="E196"/>
          <cell r="F196"/>
          <cell r="G196"/>
          <cell r="H196" t="str">
            <v>UANG PERSEDIAAN 27 TA 2019</v>
          </cell>
          <cell r="I196">
            <v>39821.519999999997</v>
          </cell>
          <cell r="J196"/>
          <cell r="K196">
            <v>75933.041852148177</v>
          </cell>
          <cell r="L196">
            <v>191</v>
          </cell>
          <cell r="M196" t="str">
            <v>--</v>
          </cell>
          <cell r="N196"/>
          <cell r="O196"/>
        </row>
        <row r="197">
          <cell r="A197" t="str">
            <v>X163</v>
          </cell>
          <cell r="B197">
            <v>43753</v>
          </cell>
          <cell r="C197" t="str">
            <v>X</v>
          </cell>
          <cell r="D197">
            <v>163</v>
          </cell>
          <cell r="E197" t="str">
            <v>994</v>
          </cell>
          <cell r="F197" t="str">
            <v>A</v>
          </cell>
          <cell r="G197">
            <v>521111</v>
          </cell>
          <cell r="H197" t="str">
            <v>Administrasi bank</v>
          </cell>
          <cell r="I197"/>
          <cell r="J197">
            <v>45.5</v>
          </cell>
          <cell r="K197">
            <v>75887.541852148177</v>
          </cell>
          <cell r="L197">
            <v>192</v>
          </cell>
          <cell r="M197" t="str">
            <v>994-A-521111</v>
          </cell>
          <cell r="N197">
            <v>643370</v>
          </cell>
          <cell r="O197">
            <v>1</v>
          </cell>
        </row>
        <row r="198">
          <cell r="A198" t="str">
            <v>X170</v>
          </cell>
          <cell r="B198">
            <v>43753</v>
          </cell>
          <cell r="C198" t="str">
            <v>X</v>
          </cell>
          <cell r="D198">
            <v>170</v>
          </cell>
          <cell r="E198" t="str">
            <v>994</v>
          </cell>
          <cell r="F198" t="str">
            <v>C</v>
          </cell>
          <cell r="G198">
            <v>521111</v>
          </cell>
          <cell r="H198" t="str">
            <v>Honor Pengemudi, Petugas Keamanan dan Kebersihan dan Pegawai (September)</v>
          </cell>
          <cell r="I198"/>
          <cell r="J198">
            <v>35419.1</v>
          </cell>
          <cell r="K198">
            <v>40468.441852148178</v>
          </cell>
          <cell r="L198">
            <v>193</v>
          </cell>
          <cell r="M198" t="str">
            <v>994-C-521111</v>
          </cell>
          <cell r="N198">
            <v>502286465</v>
          </cell>
          <cell r="O198">
            <v>132715.35999999999</v>
          </cell>
        </row>
        <row r="199">
          <cell r="A199" t="str">
            <v>X171</v>
          </cell>
          <cell r="B199">
            <v>43753</v>
          </cell>
          <cell r="C199" t="str">
            <v>X</v>
          </cell>
          <cell r="D199">
            <v>171</v>
          </cell>
          <cell r="E199" t="str">
            <v>994</v>
          </cell>
          <cell r="F199" t="str">
            <v>C</v>
          </cell>
          <cell r="G199">
            <v>521111</v>
          </cell>
          <cell r="H199" t="str">
            <v>kekurangan Honor Pengemudi, Petugas Keamanan dan Kebersihan dan Pegawai (September)</v>
          </cell>
          <cell r="I199"/>
          <cell r="J199">
            <v>35.93</v>
          </cell>
          <cell r="K199">
            <v>40432.511852148178</v>
          </cell>
          <cell r="L199">
            <v>194</v>
          </cell>
          <cell r="M199" t="str">
            <v>994-C-521111</v>
          </cell>
          <cell r="N199">
            <v>509598</v>
          </cell>
          <cell r="O199">
            <v>134.63999999999999</v>
          </cell>
        </row>
        <row r="200">
          <cell r="A200" t="str">
            <v>X172</v>
          </cell>
          <cell r="B200">
            <v>43753</v>
          </cell>
          <cell r="C200" t="str">
            <v>X</v>
          </cell>
          <cell r="D200">
            <v>172</v>
          </cell>
          <cell r="E200" t="str">
            <v>994</v>
          </cell>
          <cell r="F200" t="str">
            <v>D</v>
          </cell>
          <cell r="G200">
            <v>524211</v>
          </cell>
          <cell r="H200" t="str">
            <v>Belanja Perjalanan Dinas Biasa - Luar Negeri</v>
          </cell>
          <cell r="I200"/>
          <cell r="J200">
            <v>761.43</v>
          </cell>
          <cell r="K200">
            <v>39671.081852148178</v>
          </cell>
          <cell r="L200">
            <v>195</v>
          </cell>
          <cell r="M200" t="str">
            <v>994-D-524211</v>
          </cell>
          <cell r="N200">
            <v>10798600</v>
          </cell>
          <cell r="O200"/>
        </row>
        <row r="201">
          <cell r="A201" t="str">
            <v>X173</v>
          </cell>
          <cell r="B201">
            <v>43753</v>
          </cell>
          <cell r="C201" t="str">
            <v>X</v>
          </cell>
          <cell r="D201">
            <v>173</v>
          </cell>
          <cell r="E201" t="str">
            <v>994</v>
          </cell>
          <cell r="F201" t="str">
            <v>D</v>
          </cell>
          <cell r="G201">
            <v>524211</v>
          </cell>
          <cell r="H201" t="str">
            <v>Belanja Perjalanan Dinas Biasa - Luar Negeri</v>
          </cell>
          <cell r="I201"/>
          <cell r="J201">
            <v>2008.27</v>
          </cell>
          <cell r="K201">
            <v>37662.811852148181</v>
          </cell>
          <cell r="L201">
            <v>196</v>
          </cell>
          <cell r="M201" t="str">
            <v>994-D-524211</v>
          </cell>
          <cell r="N201">
            <v>28481332</v>
          </cell>
          <cell r="O201">
            <v>7525</v>
          </cell>
        </row>
        <row r="202">
          <cell r="A202" t="str">
            <v>X174</v>
          </cell>
          <cell r="B202">
            <v>43753</v>
          </cell>
          <cell r="C202" t="str">
            <v>X</v>
          </cell>
          <cell r="D202">
            <v>174</v>
          </cell>
          <cell r="E202" t="str">
            <v>994</v>
          </cell>
          <cell r="F202" t="str">
            <v>D</v>
          </cell>
          <cell r="G202">
            <v>524211</v>
          </cell>
          <cell r="H202" t="str">
            <v>Belanja Perjalanan Dinas Biasa - Luar Negeri</v>
          </cell>
          <cell r="I202"/>
          <cell r="J202">
            <v>712</v>
          </cell>
          <cell r="K202">
            <v>36950.811852148181</v>
          </cell>
          <cell r="L202">
            <v>197</v>
          </cell>
          <cell r="M202" t="str">
            <v>994-D-524211</v>
          </cell>
          <cell r="N202">
            <v>10097584</v>
          </cell>
          <cell r="O202"/>
        </row>
        <row r="203">
          <cell r="A203" t="str">
            <v>X175</v>
          </cell>
          <cell r="B203">
            <v>43753</v>
          </cell>
          <cell r="C203" t="str">
            <v>X</v>
          </cell>
          <cell r="D203">
            <v>175</v>
          </cell>
          <cell r="E203" t="str">
            <v>994</v>
          </cell>
          <cell r="F203" t="str">
            <v>D</v>
          </cell>
          <cell r="G203">
            <v>524211</v>
          </cell>
          <cell r="H203" t="str">
            <v>Belanja Perjalanan Dinas Biasa - Luar Negeri</v>
          </cell>
          <cell r="I203"/>
          <cell r="J203">
            <v>3204</v>
          </cell>
          <cell r="K203">
            <v>33746.811852148181</v>
          </cell>
          <cell r="L203">
            <v>198</v>
          </cell>
          <cell r="M203" t="str">
            <v>994-D-524211</v>
          </cell>
          <cell r="N203">
            <v>45439128</v>
          </cell>
          <cell r="O203"/>
        </row>
        <row r="204">
          <cell r="A204" t="str">
            <v>X177</v>
          </cell>
          <cell r="B204">
            <v>43754</v>
          </cell>
          <cell r="C204" t="str">
            <v>X</v>
          </cell>
          <cell r="D204">
            <v>177</v>
          </cell>
          <cell r="E204" t="str">
            <v>994</v>
          </cell>
          <cell r="F204" t="str">
            <v>A</v>
          </cell>
          <cell r="G204">
            <v>521111</v>
          </cell>
          <cell r="H204" t="str">
            <v>Keperluan Sarana Prasarana Peralatan dan Gedung</v>
          </cell>
          <cell r="I204"/>
          <cell r="J204">
            <v>23982.42</v>
          </cell>
          <cell r="K204">
            <v>9764.3918521481828</v>
          </cell>
          <cell r="L204">
            <v>199</v>
          </cell>
          <cell r="M204" t="str">
            <v>994-A-521111</v>
          </cell>
          <cell r="N204">
            <v>340118651</v>
          </cell>
          <cell r="O204">
            <v>89862.12</v>
          </cell>
        </row>
        <row r="205">
          <cell r="A205" t="str">
            <v>X178</v>
          </cell>
          <cell r="B205">
            <v>43754</v>
          </cell>
          <cell r="C205" t="str">
            <v>X</v>
          </cell>
          <cell r="D205">
            <v>178</v>
          </cell>
          <cell r="E205" t="str">
            <v>994</v>
          </cell>
          <cell r="F205" t="str">
            <v>A</v>
          </cell>
          <cell r="G205">
            <v>521811</v>
          </cell>
          <cell r="H205" t="str">
            <v>Biaya Keperluan Sehari-hari Perkantoran (ATK)</v>
          </cell>
          <cell r="I205"/>
          <cell r="J205">
            <v>4141.93</v>
          </cell>
          <cell r="K205">
            <v>5622.4618521481825</v>
          </cell>
          <cell r="L205">
            <v>200</v>
          </cell>
          <cell r="M205" t="str">
            <v>994-A-521811</v>
          </cell>
          <cell r="N205">
            <v>58740921</v>
          </cell>
          <cell r="O205">
            <v>15519.83</v>
          </cell>
        </row>
        <row r="206">
          <cell r="A206" t="str">
            <v>X179</v>
          </cell>
          <cell r="B206">
            <v>43754</v>
          </cell>
          <cell r="C206" t="str">
            <v>X</v>
          </cell>
          <cell r="D206">
            <v>179</v>
          </cell>
          <cell r="E206" t="str">
            <v>994</v>
          </cell>
          <cell r="F206" t="str">
            <v>O</v>
          </cell>
          <cell r="G206">
            <v>522112</v>
          </cell>
          <cell r="H206" t="str">
            <v>Belanja Langganan Telepon</v>
          </cell>
          <cell r="I206"/>
          <cell r="J206">
            <v>5514.14</v>
          </cell>
          <cell r="K206">
            <v>108.32185214818219</v>
          </cell>
          <cell r="L206">
            <v>201</v>
          </cell>
          <cell r="M206" t="str">
            <v>994-O-522112</v>
          </cell>
          <cell r="N206">
            <v>78201599</v>
          </cell>
          <cell r="O206">
            <v>20661.5</v>
          </cell>
        </row>
        <row r="207">
          <cell r="A207" t="str">
            <v>XUP</v>
          </cell>
          <cell r="B207">
            <v>43765</v>
          </cell>
          <cell r="C207" t="str">
            <v>X</v>
          </cell>
          <cell r="D207" t="str">
            <v>UP</v>
          </cell>
          <cell r="E207"/>
          <cell r="F207"/>
          <cell r="G207"/>
          <cell r="H207" t="str">
            <v>UANG PERSEDIAAN 27 TA 2019</v>
          </cell>
          <cell r="I207">
            <v>5131308.3600000003</v>
          </cell>
          <cell r="J207"/>
          <cell r="K207">
            <v>5131416.6818521488</v>
          </cell>
          <cell r="L207">
            <v>202</v>
          </cell>
          <cell r="M207" t="str">
            <v>--</v>
          </cell>
          <cell r="N207"/>
          <cell r="O207"/>
        </row>
        <row r="208">
          <cell r="A208" t="str">
            <v>X398</v>
          </cell>
          <cell r="B208">
            <v>43765</v>
          </cell>
          <cell r="C208" t="str">
            <v>X</v>
          </cell>
          <cell r="D208">
            <v>398</v>
          </cell>
          <cell r="E208" t="str">
            <v>994</v>
          </cell>
          <cell r="F208" t="str">
            <v>A</v>
          </cell>
          <cell r="G208">
            <v>521111</v>
          </cell>
          <cell r="H208" t="str">
            <v>Administrasi bank</v>
          </cell>
          <cell r="I208"/>
          <cell r="J208">
            <v>45.5</v>
          </cell>
          <cell r="K208">
            <v>5131371.1818521488</v>
          </cell>
          <cell r="L208">
            <v>203</v>
          </cell>
          <cell r="M208" t="str">
            <v>994-A-521111</v>
          </cell>
          <cell r="N208">
            <v>645281</v>
          </cell>
          <cell r="O208">
            <v>1</v>
          </cell>
        </row>
        <row r="209">
          <cell r="A209" t="str">
            <v>X436</v>
          </cell>
          <cell r="B209">
            <v>43766</v>
          </cell>
          <cell r="C209" t="str">
            <v>X</v>
          </cell>
          <cell r="D209">
            <v>436</v>
          </cell>
          <cell r="E209" t="str">
            <v>001</v>
          </cell>
          <cell r="F209" t="str">
            <v>A</v>
          </cell>
          <cell r="G209">
            <v>521211</v>
          </cell>
          <cell r="H209" t="str">
            <v>Konsumsi Petugas Haji Kloter</v>
          </cell>
          <cell r="I209"/>
          <cell r="J209">
            <v>105136.54</v>
          </cell>
          <cell r="K209">
            <v>5026234.6418521488</v>
          </cell>
          <cell r="L209">
            <v>204</v>
          </cell>
          <cell r="M209" t="str">
            <v>001-A-521211</v>
          </cell>
          <cell r="N209">
            <v>1491572035</v>
          </cell>
          <cell r="O209">
            <v>393946.6</v>
          </cell>
        </row>
        <row r="210">
          <cell r="A210" t="str">
            <v>X437</v>
          </cell>
          <cell r="B210">
            <v>43766</v>
          </cell>
          <cell r="C210" t="str">
            <v>X</v>
          </cell>
          <cell r="D210">
            <v>437</v>
          </cell>
          <cell r="E210" t="str">
            <v>001</v>
          </cell>
          <cell r="F210" t="str">
            <v>A</v>
          </cell>
          <cell r="G210">
            <v>521211</v>
          </cell>
          <cell r="H210" t="str">
            <v>Konsumsi Petugas Haji Kloter</v>
          </cell>
          <cell r="I210"/>
          <cell r="J210">
            <v>67241.02</v>
          </cell>
          <cell r="K210">
            <v>4958993.6218521493</v>
          </cell>
          <cell r="L210">
            <v>205</v>
          </cell>
          <cell r="M210" t="str">
            <v>001-A-521211</v>
          </cell>
          <cell r="N210">
            <v>953948419</v>
          </cell>
          <cell r="O210">
            <v>251952.12</v>
          </cell>
        </row>
        <row r="211">
          <cell r="A211" t="str">
            <v>X438</v>
          </cell>
          <cell r="B211">
            <v>43766</v>
          </cell>
          <cell r="C211" t="str">
            <v>X</v>
          </cell>
          <cell r="D211">
            <v>438</v>
          </cell>
          <cell r="E211" t="str">
            <v>001</v>
          </cell>
          <cell r="F211" t="str">
            <v>A</v>
          </cell>
          <cell r="G211">
            <v>521211</v>
          </cell>
          <cell r="H211" t="str">
            <v>Konsumsi Petugas Haji Kloter</v>
          </cell>
          <cell r="I211"/>
          <cell r="J211">
            <v>3735.61</v>
          </cell>
          <cell r="K211">
            <v>4955258.0118521489</v>
          </cell>
          <cell r="L211">
            <v>206</v>
          </cell>
          <cell r="M211" t="str">
            <v>001-A-521211</v>
          </cell>
          <cell r="N211">
            <v>52997135</v>
          </cell>
          <cell r="O211">
            <v>13997.34</v>
          </cell>
        </row>
        <row r="212">
          <cell r="A212" t="str">
            <v>X439</v>
          </cell>
          <cell r="B212">
            <v>43766</v>
          </cell>
          <cell r="C212" t="str">
            <v>X</v>
          </cell>
          <cell r="D212">
            <v>439</v>
          </cell>
          <cell r="E212" t="str">
            <v>001</v>
          </cell>
          <cell r="F212" t="str">
            <v>A</v>
          </cell>
          <cell r="G212">
            <v>521211</v>
          </cell>
          <cell r="H212" t="str">
            <v>Konsumsi Petugas Haji Kloter</v>
          </cell>
          <cell r="I212"/>
          <cell r="J212">
            <v>21198.12</v>
          </cell>
          <cell r="K212">
            <v>4934059.8918521488</v>
          </cell>
          <cell r="L212">
            <v>207</v>
          </cell>
          <cell r="M212" t="str">
            <v>001-A-521211</v>
          </cell>
          <cell r="N212">
            <v>300737707</v>
          </cell>
          <cell r="O212">
            <v>79429.349999999991</v>
          </cell>
        </row>
        <row r="213">
          <cell r="A213" t="str">
            <v>X440</v>
          </cell>
          <cell r="B213">
            <v>43766</v>
          </cell>
          <cell r="C213" t="str">
            <v>X</v>
          </cell>
          <cell r="D213">
            <v>440</v>
          </cell>
          <cell r="E213" t="str">
            <v>001</v>
          </cell>
          <cell r="F213" t="str">
            <v>A</v>
          </cell>
          <cell r="G213">
            <v>521211</v>
          </cell>
          <cell r="H213" t="str">
            <v>Konsumsi Petugas Haji Kloter</v>
          </cell>
          <cell r="I213"/>
          <cell r="J213">
            <v>48452.84</v>
          </cell>
          <cell r="K213">
            <v>4885607.051852149</v>
          </cell>
          <cell r="L213">
            <v>208</v>
          </cell>
          <cell r="M213" t="str">
            <v>001-A-521211</v>
          </cell>
          <cell r="N213">
            <v>687400474</v>
          </cell>
          <cell r="O213">
            <v>181552.80000000002</v>
          </cell>
        </row>
        <row r="214">
          <cell r="A214" t="str">
            <v>X443</v>
          </cell>
          <cell r="B214">
            <v>43766</v>
          </cell>
          <cell r="C214" t="str">
            <v>X</v>
          </cell>
          <cell r="D214">
            <v>443</v>
          </cell>
          <cell r="E214" t="str">
            <v>001</v>
          </cell>
          <cell r="F214" t="str">
            <v>G</v>
          </cell>
          <cell r="G214">
            <v>521211</v>
          </cell>
          <cell r="H214" t="str">
            <v>Konsumsi Masa Operasional Petugas Haji Non Kloter</v>
          </cell>
          <cell r="I214"/>
          <cell r="J214">
            <v>533082.62</v>
          </cell>
          <cell r="K214">
            <v>4352524.4318521488</v>
          </cell>
          <cell r="L214">
            <v>209</v>
          </cell>
          <cell r="M214" t="str">
            <v>001-G-521211</v>
          </cell>
          <cell r="N214">
            <v>7562843141</v>
          </cell>
          <cell r="O214">
            <v>1997460.5799999996</v>
          </cell>
        </row>
        <row r="215">
          <cell r="A215" t="str">
            <v>X433</v>
          </cell>
          <cell r="B215">
            <v>43766</v>
          </cell>
          <cell r="C215" t="str">
            <v>X</v>
          </cell>
          <cell r="D215">
            <v>433</v>
          </cell>
          <cell r="E215" t="str">
            <v>001</v>
          </cell>
          <cell r="F215" t="str">
            <v>A</v>
          </cell>
          <cell r="G215">
            <v>522141</v>
          </cell>
          <cell r="H215" t="str">
            <v>Pemondokan Petugas Kloter</v>
          </cell>
          <cell r="I215"/>
          <cell r="J215">
            <v>1189511.08</v>
          </cell>
          <cell r="K215">
            <v>3163013.3518521488</v>
          </cell>
          <cell r="L215">
            <v>210</v>
          </cell>
          <cell r="M215" t="str">
            <v>001-A-522141</v>
          </cell>
          <cell r="N215">
            <v>16875593628</v>
          </cell>
          <cell r="O215">
            <v>4457098</v>
          </cell>
        </row>
        <row r="216">
          <cell r="A216" t="str">
            <v>X434</v>
          </cell>
          <cell r="B216">
            <v>43766</v>
          </cell>
          <cell r="C216" t="str">
            <v>X</v>
          </cell>
          <cell r="D216">
            <v>434</v>
          </cell>
          <cell r="E216" t="str">
            <v>001</v>
          </cell>
          <cell r="F216" t="str">
            <v>A</v>
          </cell>
          <cell r="G216">
            <v>522141</v>
          </cell>
          <cell r="H216" t="str">
            <v>Pemondokan Petugas Kloter</v>
          </cell>
          <cell r="I216"/>
          <cell r="J216">
            <v>133440.09</v>
          </cell>
          <cell r="K216">
            <v>3029573.2618521489</v>
          </cell>
          <cell r="L216">
            <v>211</v>
          </cell>
          <cell r="M216" t="str">
            <v>001-A-522141</v>
          </cell>
          <cell r="N216">
            <v>1893114492</v>
          </cell>
          <cell r="O216">
            <v>500000</v>
          </cell>
        </row>
        <row r="217">
          <cell r="A217" t="str">
            <v>X435</v>
          </cell>
          <cell r="B217">
            <v>43766</v>
          </cell>
          <cell r="C217" t="str">
            <v>X</v>
          </cell>
          <cell r="D217">
            <v>435</v>
          </cell>
          <cell r="E217" t="str">
            <v>001</v>
          </cell>
          <cell r="F217" t="str">
            <v>A</v>
          </cell>
          <cell r="G217">
            <v>522141</v>
          </cell>
          <cell r="H217" t="str">
            <v>Pemondokan Petugas Kloter</v>
          </cell>
          <cell r="I217"/>
          <cell r="J217">
            <v>177274.09</v>
          </cell>
          <cell r="K217">
            <v>2852299.1718521491</v>
          </cell>
          <cell r="L217">
            <v>212</v>
          </cell>
          <cell r="M217" t="str">
            <v>001-A-522141</v>
          </cell>
          <cell r="N217">
            <v>2514987457</v>
          </cell>
          <cell r="O217">
            <v>664246</v>
          </cell>
        </row>
        <row r="218">
          <cell r="A218" t="str">
            <v>X441</v>
          </cell>
          <cell r="B218">
            <v>43766</v>
          </cell>
          <cell r="C218" t="str">
            <v>X</v>
          </cell>
          <cell r="D218">
            <v>441</v>
          </cell>
          <cell r="E218" t="str">
            <v>001</v>
          </cell>
          <cell r="F218" t="str">
            <v>A</v>
          </cell>
          <cell r="G218">
            <v>522141</v>
          </cell>
          <cell r="H218" t="str">
            <v>Naqabah Petugas Kloter</v>
          </cell>
          <cell r="I218"/>
          <cell r="J218">
            <v>143925.38</v>
          </cell>
          <cell r="K218">
            <v>2708373.7918521492</v>
          </cell>
          <cell r="L218">
            <v>213</v>
          </cell>
          <cell r="M218" t="str">
            <v>001-A-522141</v>
          </cell>
          <cell r="N218">
            <v>2041869370</v>
          </cell>
          <cell r="O218">
            <v>539288.39999999991</v>
          </cell>
        </row>
        <row r="219">
          <cell r="A219" t="str">
            <v>X442</v>
          </cell>
          <cell r="B219">
            <v>43766</v>
          </cell>
          <cell r="C219" t="str">
            <v>X</v>
          </cell>
          <cell r="D219">
            <v>442</v>
          </cell>
          <cell r="E219" t="str">
            <v>001</v>
          </cell>
          <cell r="F219" t="str">
            <v>A</v>
          </cell>
          <cell r="G219">
            <v>522141</v>
          </cell>
          <cell r="H219" t="str">
            <v>Naqabah Petugas Kloter</v>
          </cell>
          <cell r="I219"/>
          <cell r="J219">
            <v>4256.74</v>
          </cell>
          <cell r="K219">
            <v>2704117.051852149</v>
          </cell>
          <cell r="L219">
            <v>214</v>
          </cell>
          <cell r="M219" t="str">
            <v>001-A-522141</v>
          </cell>
          <cell r="N219">
            <v>60390352</v>
          </cell>
          <cell r="O219">
            <v>15950</v>
          </cell>
        </row>
        <row r="220">
          <cell r="A220" t="str">
            <v>X450</v>
          </cell>
          <cell r="B220">
            <v>43766</v>
          </cell>
          <cell r="C220" t="str">
            <v>X</v>
          </cell>
          <cell r="D220">
            <v>450</v>
          </cell>
          <cell r="E220" t="str">
            <v>001</v>
          </cell>
          <cell r="F220" t="str">
            <v>A</v>
          </cell>
          <cell r="G220">
            <v>522141</v>
          </cell>
          <cell r="H220" t="str">
            <v>Sewa Tempat Pelayanan Operasional Haji</v>
          </cell>
          <cell r="I220"/>
          <cell r="J220">
            <v>725531.36</v>
          </cell>
          <cell r="K220">
            <v>1978585.6918521491</v>
          </cell>
          <cell r="L220">
            <v>215</v>
          </cell>
          <cell r="M220" t="str">
            <v>001-A-522141</v>
          </cell>
          <cell r="N220">
            <v>10293113382</v>
          </cell>
          <cell r="O220">
            <v>2718566</v>
          </cell>
        </row>
        <row r="221">
          <cell r="A221" t="str">
            <v>X452</v>
          </cell>
          <cell r="B221">
            <v>43766</v>
          </cell>
          <cell r="C221" t="str">
            <v>X</v>
          </cell>
          <cell r="D221">
            <v>452</v>
          </cell>
          <cell r="E221" t="str">
            <v>001</v>
          </cell>
          <cell r="F221" t="str">
            <v>A</v>
          </cell>
          <cell r="G221">
            <v>522141</v>
          </cell>
          <cell r="H221" t="str">
            <v>Sewa Tempat Pelayanan Operasional Haji</v>
          </cell>
          <cell r="I221"/>
          <cell r="J221">
            <v>294405.71000000002</v>
          </cell>
          <cell r="K221">
            <v>1684179.9818521491</v>
          </cell>
          <cell r="L221">
            <v>216</v>
          </cell>
          <cell r="M221" t="str">
            <v>001-A-522141</v>
          </cell>
          <cell r="N221">
            <v>4176733825</v>
          </cell>
          <cell r="O221">
            <v>1103138.2</v>
          </cell>
        </row>
        <row r="222">
          <cell r="A222" t="str">
            <v>X454</v>
          </cell>
          <cell r="B222">
            <v>43766</v>
          </cell>
          <cell r="C222" t="str">
            <v>X</v>
          </cell>
          <cell r="D222">
            <v>454</v>
          </cell>
          <cell r="E222" t="str">
            <v>001</v>
          </cell>
          <cell r="F222" t="str">
            <v>A</v>
          </cell>
          <cell r="G222">
            <v>522141</v>
          </cell>
          <cell r="H222" t="str">
            <v>Sewa Tempat Pelayanan Operasional Haji</v>
          </cell>
          <cell r="I222"/>
          <cell r="J222">
            <v>45796.639999999999</v>
          </cell>
          <cell r="K222">
            <v>1638383.3418521492</v>
          </cell>
          <cell r="L222">
            <v>217</v>
          </cell>
          <cell r="M222" t="str">
            <v>001-A-522141</v>
          </cell>
          <cell r="N222">
            <v>649716893</v>
          </cell>
          <cell r="O222">
            <v>171600</v>
          </cell>
        </row>
        <row r="223">
          <cell r="A223" t="str">
            <v>X444</v>
          </cell>
          <cell r="B223">
            <v>43766</v>
          </cell>
          <cell r="C223" t="str">
            <v>X</v>
          </cell>
          <cell r="D223">
            <v>444</v>
          </cell>
          <cell r="E223" t="str">
            <v>994</v>
          </cell>
          <cell r="F223" t="str">
            <v>A</v>
          </cell>
          <cell r="G223">
            <v>521111</v>
          </cell>
          <cell r="H223" t="str">
            <v>Administrasi bank</v>
          </cell>
          <cell r="I223"/>
          <cell r="J223">
            <v>7.01</v>
          </cell>
          <cell r="K223">
            <v>1638376.3318521492</v>
          </cell>
          <cell r="L223">
            <v>218</v>
          </cell>
          <cell r="M223" t="str">
            <v>994-A-521111</v>
          </cell>
          <cell r="N223">
            <v>99353</v>
          </cell>
          <cell r="O223">
            <v>26.25</v>
          </cell>
        </row>
        <row r="224">
          <cell r="A224" t="str">
            <v>X451</v>
          </cell>
          <cell r="B224">
            <v>43766</v>
          </cell>
          <cell r="C224" t="str">
            <v>X</v>
          </cell>
          <cell r="D224">
            <v>451</v>
          </cell>
          <cell r="E224" t="str">
            <v>994</v>
          </cell>
          <cell r="F224" t="str">
            <v>Q</v>
          </cell>
          <cell r="G224">
            <v>522141</v>
          </cell>
          <cell r="H224" t="str">
            <v>Upgrade Tenda Arafah Petugas Kloter</v>
          </cell>
          <cell r="I224"/>
          <cell r="J224">
            <v>88943.15</v>
          </cell>
          <cell r="K224">
            <v>1549433.1818521493</v>
          </cell>
          <cell r="L224">
            <v>219</v>
          </cell>
          <cell r="M224" t="str">
            <v>994-Q-522141</v>
          </cell>
          <cell r="N224">
            <v>1261836533</v>
          </cell>
          <cell r="O224">
            <v>333270</v>
          </cell>
        </row>
        <row r="225">
          <cell r="A225" t="str">
            <v>XUP</v>
          </cell>
          <cell r="B225">
            <v>43768</v>
          </cell>
          <cell r="C225" t="str">
            <v>X</v>
          </cell>
          <cell r="D225" t="str">
            <v>UP</v>
          </cell>
          <cell r="E225"/>
          <cell r="F225"/>
          <cell r="G225"/>
          <cell r="H225" t="str">
            <v>UANG PERSEDIAAN 28 TA 2019</v>
          </cell>
          <cell r="I225">
            <v>38270.230000000003</v>
          </cell>
          <cell r="J225"/>
          <cell r="K225">
            <v>1587703.4118521493</v>
          </cell>
          <cell r="L225">
            <v>220</v>
          </cell>
          <cell r="M225" t="str">
            <v>--</v>
          </cell>
          <cell r="N225"/>
          <cell r="O225"/>
        </row>
        <row r="226">
          <cell r="A226" t="str">
            <v>X507</v>
          </cell>
          <cell r="B226">
            <v>43768</v>
          </cell>
          <cell r="C226" t="str">
            <v>X</v>
          </cell>
          <cell r="D226">
            <v>507</v>
          </cell>
          <cell r="E226" t="str">
            <v>994</v>
          </cell>
          <cell r="F226" t="str">
            <v>A</v>
          </cell>
          <cell r="G226">
            <v>521111</v>
          </cell>
          <cell r="H226" t="str">
            <v>Administrasi bank</v>
          </cell>
          <cell r="I226"/>
          <cell r="J226">
            <v>45.5</v>
          </cell>
          <cell r="K226">
            <v>1587657.9118521493</v>
          </cell>
          <cell r="L226">
            <v>221</v>
          </cell>
          <cell r="M226" t="str">
            <v>994-A-521111</v>
          </cell>
          <cell r="N226">
            <v>645281</v>
          </cell>
          <cell r="O226">
            <v>1</v>
          </cell>
        </row>
        <row r="227">
          <cell r="A227" t="str">
            <v>X506</v>
          </cell>
          <cell r="B227">
            <v>43768</v>
          </cell>
          <cell r="C227" t="str">
            <v>X</v>
          </cell>
          <cell r="D227">
            <v>506</v>
          </cell>
          <cell r="E227" t="str">
            <v>994</v>
          </cell>
          <cell r="F227" t="str">
            <v>A</v>
          </cell>
          <cell r="G227">
            <v>521111</v>
          </cell>
          <cell r="H227" t="str">
            <v>Administrasi bank</v>
          </cell>
          <cell r="I227"/>
          <cell r="J227">
            <v>7.01</v>
          </cell>
          <cell r="K227">
            <v>1587650.9018521493</v>
          </cell>
          <cell r="L227">
            <v>222</v>
          </cell>
          <cell r="M227" t="str">
            <v>994-A-521111</v>
          </cell>
          <cell r="N227">
            <v>99353</v>
          </cell>
          <cell r="O227">
            <v>26.25</v>
          </cell>
        </row>
        <row r="228">
          <cell r="A228" t="str">
            <v>XUP</v>
          </cell>
          <cell r="B228">
            <v>43769</v>
          </cell>
          <cell r="C228" t="str">
            <v>X</v>
          </cell>
          <cell r="D228" t="str">
            <v>UP</v>
          </cell>
          <cell r="E228"/>
          <cell r="F228"/>
          <cell r="G228"/>
          <cell r="H228" t="str">
            <v>UANG PERSEDIAAN 29 TA 2019</v>
          </cell>
          <cell r="I228">
            <v>37554.49</v>
          </cell>
          <cell r="J228"/>
          <cell r="K228">
            <v>1625205.3918521493</v>
          </cell>
          <cell r="L228">
            <v>223</v>
          </cell>
          <cell r="M228" t="str">
            <v>--</v>
          </cell>
          <cell r="N228"/>
          <cell r="O228"/>
        </row>
        <row r="229">
          <cell r="A229" t="str">
            <v>X571</v>
          </cell>
          <cell r="B229">
            <v>43769</v>
          </cell>
          <cell r="C229" t="str">
            <v>X</v>
          </cell>
          <cell r="D229">
            <v>571</v>
          </cell>
          <cell r="E229" t="str">
            <v>994</v>
          </cell>
          <cell r="F229" t="str">
            <v>A</v>
          </cell>
          <cell r="G229">
            <v>521111</v>
          </cell>
          <cell r="H229" t="str">
            <v>Administrasi bank</v>
          </cell>
          <cell r="I229"/>
          <cell r="J229">
            <v>45.5</v>
          </cell>
          <cell r="K229">
            <v>1625159.8918521493</v>
          </cell>
          <cell r="L229">
            <v>224</v>
          </cell>
          <cell r="M229" t="str">
            <v>994-A-521111</v>
          </cell>
          <cell r="N229">
            <v>637478</v>
          </cell>
          <cell r="O229">
            <v>1</v>
          </cell>
        </row>
        <row r="230">
          <cell r="A230" t="str">
            <v>I</v>
          </cell>
          <cell r="C230" t="str">
            <v>I</v>
          </cell>
          <cell r="D230"/>
          <cell r="K230">
            <v>1625159.8918521493</v>
          </cell>
          <cell r="L230">
            <v>225</v>
          </cell>
          <cell r="M230" t="str">
            <v>--</v>
          </cell>
        </row>
        <row r="231">
          <cell r="A231" t="str">
            <v>XI</v>
          </cell>
          <cell r="B231">
            <v>43770</v>
          </cell>
          <cell r="C231" t="str">
            <v>XI</v>
          </cell>
          <cell r="D231"/>
          <cell r="E231"/>
          <cell r="F231"/>
          <cell r="G231"/>
          <cell r="H231" t="str">
            <v>SALDO AWAL</v>
          </cell>
          <cell r="I231"/>
          <cell r="J231"/>
          <cell r="K231">
            <v>1625159.8918521493</v>
          </cell>
          <cell r="L231">
            <v>226</v>
          </cell>
          <cell r="M231" t="str">
            <v>--</v>
          </cell>
          <cell r="N231"/>
          <cell r="O231"/>
        </row>
        <row r="232">
          <cell r="A232" t="str">
            <v>XI34</v>
          </cell>
          <cell r="B232">
            <v>43774</v>
          </cell>
          <cell r="C232" t="str">
            <v>XI</v>
          </cell>
          <cell r="D232">
            <v>34</v>
          </cell>
          <cell r="E232" t="str">
            <v>001</v>
          </cell>
          <cell r="F232" t="str">
            <v>I</v>
          </cell>
          <cell r="G232">
            <v>521211</v>
          </cell>
          <cell r="H232" t="str">
            <v>Pengurusan ID Card, Stiker Kendaraan Airport, Masyair dan Taraduddi</v>
          </cell>
          <cell r="I232"/>
          <cell r="J232">
            <v>82099.97</v>
          </cell>
          <cell r="K232">
            <v>1543059.9218521493</v>
          </cell>
          <cell r="L232">
            <v>227</v>
          </cell>
          <cell r="M232" t="str">
            <v>001-I-521211</v>
          </cell>
          <cell r="N232">
            <v>1164752321</v>
          </cell>
          <cell r="O232">
            <v>307628.59999999998</v>
          </cell>
        </row>
        <row r="233">
          <cell r="A233" t="str">
            <v>XI61</v>
          </cell>
          <cell r="B233">
            <v>43775</v>
          </cell>
          <cell r="C233" t="str">
            <v>XI</v>
          </cell>
          <cell r="D233">
            <v>61</v>
          </cell>
          <cell r="E233" t="str">
            <v>001</v>
          </cell>
          <cell r="F233" t="str">
            <v>B</v>
          </cell>
          <cell r="G233">
            <v>521119</v>
          </cell>
          <cell r="H233" t="str">
            <v>Penambah Daya Tahan Tubuh</v>
          </cell>
          <cell r="I233"/>
          <cell r="J233">
            <v>13904.77</v>
          </cell>
          <cell r="K233">
            <v>1529155.1518521493</v>
          </cell>
          <cell r="L233">
            <v>228</v>
          </cell>
          <cell r="M233" t="str">
            <v>001-B-521119</v>
          </cell>
          <cell r="N233">
            <v>197266931</v>
          </cell>
          <cell r="O233">
            <v>52094.21</v>
          </cell>
        </row>
        <row r="234">
          <cell r="A234" t="str">
            <v>XI41</v>
          </cell>
          <cell r="B234">
            <v>43775</v>
          </cell>
          <cell r="C234" t="str">
            <v>XI</v>
          </cell>
          <cell r="D234">
            <v>41</v>
          </cell>
          <cell r="E234" t="str">
            <v>001</v>
          </cell>
          <cell r="F234" t="str">
            <v>I</v>
          </cell>
          <cell r="G234">
            <v>521211</v>
          </cell>
          <cell r="H234" t="str">
            <v>Snack Petugas Non Kloter dan Tenaga Pendukung di Armina</v>
          </cell>
          <cell r="I234"/>
          <cell r="J234">
            <v>27264.15</v>
          </cell>
          <cell r="K234">
            <v>1501891.0018521494</v>
          </cell>
          <cell r="L234">
            <v>229</v>
          </cell>
          <cell r="M234" t="str">
            <v>001-I-521211</v>
          </cell>
          <cell r="N234">
            <v>386796461</v>
          </cell>
          <cell r="O234">
            <v>102150.58</v>
          </cell>
        </row>
        <row r="235">
          <cell r="A235" t="str">
            <v>XI42</v>
          </cell>
          <cell r="B235">
            <v>43775</v>
          </cell>
          <cell r="C235" t="str">
            <v>XI</v>
          </cell>
          <cell r="D235">
            <v>42</v>
          </cell>
          <cell r="E235" t="str">
            <v>001</v>
          </cell>
          <cell r="F235" t="str">
            <v>G</v>
          </cell>
          <cell r="G235">
            <v>521211</v>
          </cell>
          <cell r="H235" t="str">
            <v>Konsolidasi Persiapan Operasional dan Pemantapan Persiapan Armina</v>
          </cell>
          <cell r="I235"/>
          <cell r="J235">
            <v>67019.08</v>
          </cell>
          <cell r="K235">
            <v>1434871.9218521493</v>
          </cell>
          <cell r="L235">
            <v>230</v>
          </cell>
          <cell r="M235" t="str">
            <v>001-G-521211</v>
          </cell>
          <cell r="N235">
            <v>950799752</v>
          </cell>
          <cell r="O235">
            <v>251087</v>
          </cell>
        </row>
        <row r="236">
          <cell r="A236" t="str">
            <v>XI44</v>
          </cell>
          <cell r="B236">
            <v>43775</v>
          </cell>
          <cell r="C236" t="str">
            <v>XI</v>
          </cell>
          <cell r="D236">
            <v>44</v>
          </cell>
          <cell r="E236" t="str">
            <v>001</v>
          </cell>
          <cell r="F236" t="str">
            <v>K</v>
          </cell>
          <cell r="G236">
            <v>521211</v>
          </cell>
          <cell r="H236" t="str">
            <v>Blangko Katering Jemaah Haji</v>
          </cell>
          <cell r="I236"/>
          <cell r="J236">
            <v>7270.79</v>
          </cell>
          <cell r="K236">
            <v>1427601.1318521493</v>
          </cell>
          <cell r="L236">
            <v>231</v>
          </cell>
          <cell r="M236" t="str">
            <v>001-K-521211</v>
          </cell>
          <cell r="N236">
            <v>103150642</v>
          </cell>
          <cell r="O236">
            <v>27240</v>
          </cell>
        </row>
        <row r="237">
          <cell r="A237" t="str">
            <v>XI45</v>
          </cell>
          <cell r="B237">
            <v>43775</v>
          </cell>
          <cell r="C237" t="str">
            <v>XI</v>
          </cell>
          <cell r="D237">
            <v>45</v>
          </cell>
          <cell r="E237" t="str">
            <v>001</v>
          </cell>
          <cell r="F237" t="str">
            <v>B</v>
          </cell>
          <cell r="G237">
            <v>521211</v>
          </cell>
          <cell r="H237" t="str">
            <v>Sarana dan Prasarana Petugas Transportasi</v>
          </cell>
          <cell r="I237"/>
          <cell r="J237">
            <v>28809.66</v>
          </cell>
          <cell r="K237">
            <v>1398791.4718521493</v>
          </cell>
          <cell r="L237">
            <v>232</v>
          </cell>
          <cell r="M237" t="str">
            <v>001-B-521211</v>
          </cell>
          <cell r="N237">
            <v>408722680</v>
          </cell>
          <cell r="O237">
            <v>107935.4</v>
          </cell>
        </row>
        <row r="238">
          <cell r="A238" t="str">
            <v>XI46</v>
          </cell>
          <cell r="B238">
            <v>43775</v>
          </cell>
          <cell r="C238" t="str">
            <v>XI</v>
          </cell>
          <cell r="D238">
            <v>46</v>
          </cell>
          <cell r="E238" t="str">
            <v>001</v>
          </cell>
          <cell r="F238" t="str">
            <v>J</v>
          </cell>
          <cell r="G238">
            <v>521211</v>
          </cell>
          <cell r="H238" t="str">
            <v>Banner dan Laoha Perumahan</v>
          </cell>
          <cell r="I238"/>
          <cell r="J238">
            <v>12933.4</v>
          </cell>
          <cell r="K238">
            <v>1385858.0718521494</v>
          </cell>
          <cell r="L238">
            <v>233</v>
          </cell>
          <cell r="M238" t="str">
            <v>001-J-521211</v>
          </cell>
          <cell r="N238">
            <v>183486210</v>
          </cell>
          <cell r="O238">
            <v>48455</v>
          </cell>
        </row>
        <row r="239">
          <cell r="A239" t="str">
            <v>XI49</v>
          </cell>
          <cell r="B239">
            <v>43775</v>
          </cell>
          <cell r="C239" t="str">
            <v>XI</v>
          </cell>
          <cell r="D239">
            <v>49</v>
          </cell>
          <cell r="E239" t="str">
            <v>001</v>
          </cell>
          <cell r="F239" t="str">
            <v>E</v>
          </cell>
          <cell r="G239">
            <v>521211</v>
          </cell>
          <cell r="H239" t="str">
            <v>Konsumsi Rapat - Rapat Koordinasi TUH, Daker, Sektor Selama Operasional</v>
          </cell>
          <cell r="I239"/>
          <cell r="J239">
            <v>8571.98</v>
          </cell>
          <cell r="K239">
            <v>1377286.0918521495</v>
          </cell>
          <cell r="L239">
            <v>234</v>
          </cell>
          <cell r="M239" t="str">
            <v>001-E-521211</v>
          </cell>
          <cell r="N239">
            <v>121610706</v>
          </cell>
          <cell r="O239">
            <v>32114.93</v>
          </cell>
        </row>
        <row r="240">
          <cell r="A240" t="str">
            <v>XI51</v>
          </cell>
          <cell r="B240">
            <v>43775</v>
          </cell>
          <cell r="C240" t="str">
            <v>XI</v>
          </cell>
          <cell r="D240">
            <v>51</v>
          </cell>
          <cell r="E240" t="str">
            <v>001</v>
          </cell>
          <cell r="F240" t="str">
            <v>D</v>
          </cell>
          <cell r="G240">
            <v>521211</v>
          </cell>
          <cell r="H240" t="str">
            <v>Konsumsi Pengawas Pelayanan Akomodasi dan Katering di Armina</v>
          </cell>
          <cell r="I240"/>
          <cell r="J240">
            <v>44919</v>
          </cell>
          <cell r="K240">
            <v>1332367.0918521495</v>
          </cell>
          <cell r="L240">
            <v>235</v>
          </cell>
          <cell r="M240" t="str">
            <v>001-D-521211</v>
          </cell>
          <cell r="N240">
            <v>637265840</v>
          </cell>
          <cell r="O240">
            <v>168289.03</v>
          </cell>
        </row>
        <row r="241">
          <cell r="A241" t="str">
            <v>XI53</v>
          </cell>
          <cell r="B241">
            <v>43775</v>
          </cell>
          <cell r="C241" t="str">
            <v>XI</v>
          </cell>
          <cell r="D241">
            <v>53</v>
          </cell>
          <cell r="E241" t="str">
            <v>001</v>
          </cell>
          <cell r="F241" t="str">
            <v>H</v>
          </cell>
          <cell r="G241">
            <v>521211</v>
          </cell>
          <cell r="H241" t="str">
            <v>Pelayanan Keprotokolan dan Delegasi Misi</v>
          </cell>
          <cell r="I241"/>
          <cell r="J241">
            <v>20662.27</v>
          </cell>
          <cell r="K241">
            <v>1311704.8218521494</v>
          </cell>
          <cell r="L241">
            <v>236</v>
          </cell>
          <cell r="M241" t="str">
            <v>001-H-521211</v>
          </cell>
          <cell r="N241">
            <v>293135683</v>
          </cell>
          <cell r="O241">
            <v>77411.210000000006</v>
          </cell>
        </row>
        <row r="242">
          <cell r="A242" t="str">
            <v>XI54</v>
          </cell>
          <cell r="B242">
            <v>43775</v>
          </cell>
          <cell r="C242" t="str">
            <v>XI</v>
          </cell>
          <cell r="D242">
            <v>54</v>
          </cell>
          <cell r="E242" t="str">
            <v>001</v>
          </cell>
          <cell r="F242" t="str">
            <v>C</v>
          </cell>
          <cell r="G242">
            <v>521211</v>
          </cell>
          <cell r="H242" t="str">
            <v>Konsumsi Tim Penempelan Stiker Pemondokan</v>
          </cell>
          <cell r="I242"/>
          <cell r="J242">
            <v>11495.42</v>
          </cell>
          <cell r="K242">
            <v>1300209.4018521495</v>
          </cell>
          <cell r="L242">
            <v>237</v>
          </cell>
          <cell r="M242" t="str">
            <v>001-C-521211</v>
          </cell>
          <cell r="N242">
            <v>163085482</v>
          </cell>
          <cell r="O242">
            <v>43067.579999999994</v>
          </cell>
        </row>
        <row r="243">
          <cell r="A243" t="str">
            <v>XI55</v>
          </cell>
          <cell r="B243">
            <v>43775</v>
          </cell>
          <cell r="C243" t="str">
            <v>XI</v>
          </cell>
          <cell r="D243">
            <v>55</v>
          </cell>
          <cell r="E243" t="str">
            <v>001</v>
          </cell>
          <cell r="F243" t="str">
            <v>B</v>
          </cell>
          <cell r="G243">
            <v>521211</v>
          </cell>
          <cell r="H243" t="str">
            <v>Konsumsi Tim Pendukung Penyewaan Pemondokan, Katering dan Transportasi</v>
          </cell>
          <cell r="I243"/>
          <cell r="J243">
            <v>24604.44</v>
          </cell>
          <cell r="K243">
            <v>1275604.9618521496</v>
          </cell>
          <cell r="L243">
            <v>238</v>
          </cell>
          <cell r="M243" t="str">
            <v>001-B-521211</v>
          </cell>
          <cell r="N243">
            <v>349063248</v>
          </cell>
          <cell r="O243">
            <v>92180.550000000017</v>
          </cell>
        </row>
        <row r="244">
          <cell r="A244" t="str">
            <v>XI63</v>
          </cell>
          <cell r="B244">
            <v>43775</v>
          </cell>
          <cell r="C244" t="str">
            <v>XI</v>
          </cell>
          <cell r="D244">
            <v>63</v>
          </cell>
          <cell r="E244" t="str">
            <v>001</v>
          </cell>
          <cell r="F244" t="str">
            <v>J</v>
          </cell>
          <cell r="G244">
            <v>521211</v>
          </cell>
          <cell r="H244" t="str">
            <v>Snack Petugas Haji Non Kloter Masa Operasional (Jeddah, Makkah, Madinah)</v>
          </cell>
          <cell r="I244"/>
          <cell r="J244">
            <v>66609.429999999993</v>
          </cell>
          <cell r="K244">
            <v>1208995.5318521496</v>
          </cell>
          <cell r="L244">
            <v>239</v>
          </cell>
          <cell r="M244" t="str">
            <v>001-J-521211</v>
          </cell>
          <cell r="N244">
            <v>944987985</v>
          </cell>
          <cell r="O244">
            <v>249552.23</v>
          </cell>
        </row>
        <row r="245">
          <cell r="A245" t="str">
            <v>XI56</v>
          </cell>
          <cell r="B245">
            <v>43775</v>
          </cell>
          <cell r="C245" t="str">
            <v>XI</v>
          </cell>
          <cell r="D245">
            <v>56</v>
          </cell>
          <cell r="E245" t="str">
            <v>001</v>
          </cell>
          <cell r="F245" t="str">
            <v>F</v>
          </cell>
          <cell r="G245">
            <v>521211</v>
          </cell>
          <cell r="H245" t="str">
            <v>Konsumsi Petugas Haji Non Kloter</v>
          </cell>
          <cell r="I245"/>
          <cell r="J245">
            <v>476371.97</v>
          </cell>
          <cell r="K245">
            <v>732623.56185214967</v>
          </cell>
          <cell r="L245">
            <v>240</v>
          </cell>
          <cell r="M245" t="str">
            <v>001-F-521211</v>
          </cell>
          <cell r="N245">
            <v>6758289117</v>
          </cell>
          <cell r="O245">
            <v>1784727.58</v>
          </cell>
        </row>
        <row r="246">
          <cell r="A246" t="str">
            <v>XI47</v>
          </cell>
          <cell r="B246">
            <v>43775</v>
          </cell>
          <cell r="C246" t="str">
            <v>XI</v>
          </cell>
          <cell r="D246">
            <v>47</v>
          </cell>
          <cell r="E246" t="str">
            <v>001</v>
          </cell>
          <cell r="F246" t="str">
            <v>K</v>
          </cell>
          <cell r="G246">
            <v>521211</v>
          </cell>
          <cell r="H246" t="str">
            <v>Stiker dan Peta Perumahan di Arab Saudi</v>
          </cell>
          <cell r="I246"/>
          <cell r="J246">
            <v>44876.91</v>
          </cell>
          <cell r="K246">
            <v>687746.65185214963</v>
          </cell>
          <cell r="L246">
            <v>241</v>
          </cell>
          <cell r="M246" t="str">
            <v>001-K-521211</v>
          </cell>
          <cell r="N246">
            <v>636668748</v>
          </cell>
          <cell r="O246">
            <v>168131.35</v>
          </cell>
        </row>
        <row r="247">
          <cell r="A247" t="str">
            <v>XI36</v>
          </cell>
          <cell r="B247">
            <v>43774</v>
          </cell>
          <cell r="C247" t="str">
            <v>XI</v>
          </cell>
          <cell r="D247">
            <v>36</v>
          </cell>
          <cell r="E247" t="str">
            <v>001</v>
          </cell>
          <cell r="F247" t="str">
            <v>A</v>
          </cell>
          <cell r="G247">
            <v>522141</v>
          </cell>
          <cell r="H247" t="str">
            <v>Wisma Petugas Non Kloter di Jeddah</v>
          </cell>
          <cell r="I247"/>
          <cell r="J247">
            <v>94689.08</v>
          </cell>
          <cell r="K247">
            <v>593057.57185214967</v>
          </cell>
          <cell r="L247">
            <v>242</v>
          </cell>
          <cell r="M247" t="str">
            <v>001-A-522141</v>
          </cell>
          <cell r="N247">
            <v>1343354043</v>
          </cell>
          <cell r="O247">
            <v>354800</v>
          </cell>
        </row>
        <row r="248">
          <cell r="A248" t="str">
            <v>XI43</v>
          </cell>
          <cell r="B248">
            <v>43775</v>
          </cell>
          <cell r="C248" t="str">
            <v>XI</v>
          </cell>
          <cell r="D248">
            <v>43</v>
          </cell>
          <cell r="E248" t="str">
            <v>001</v>
          </cell>
          <cell r="F248" t="str">
            <v>A</v>
          </cell>
          <cell r="G248">
            <v>522141</v>
          </cell>
          <cell r="H248" t="str">
            <v>Transportasi Petugas Non Kloter dan Tenaga Musiman</v>
          </cell>
          <cell r="I248"/>
          <cell r="J248">
            <v>42690.51</v>
          </cell>
          <cell r="K248">
            <v>550367.06185214967</v>
          </cell>
          <cell r="L248">
            <v>243</v>
          </cell>
          <cell r="M248" t="str">
            <v>001-A-522141</v>
          </cell>
          <cell r="N248">
            <v>605650281</v>
          </cell>
          <cell r="O248">
            <v>159940</v>
          </cell>
        </row>
        <row r="249">
          <cell r="A249" t="str">
            <v>XI52</v>
          </cell>
          <cell r="B249">
            <v>43775</v>
          </cell>
          <cell r="C249" t="str">
            <v>XI</v>
          </cell>
          <cell r="D249">
            <v>52</v>
          </cell>
          <cell r="E249" t="str">
            <v>001</v>
          </cell>
          <cell r="F249" t="str">
            <v>A</v>
          </cell>
          <cell r="G249">
            <v>522141</v>
          </cell>
          <cell r="H249" t="str">
            <v>Sewa Pemondokan Petugas Kloter dan Layanan Kloter  di Makkah</v>
          </cell>
          <cell r="I249"/>
          <cell r="J249">
            <v>2.67</v>
          </cell>
          <cell r="K249">
            <v>550364.39185214962</v>
          </cell>
          <cell r="L249">
            <v>244</v>
          </cell>
          <cell r="M249" t="str">
            <v>001-A-522141</v>
          </cell>
          <cell r="N249">
            <v>37868</v>
          </cell>
          <cell r="O249">
            <v>10</v>
          </cell>
        </row>
        <row r="250">
          <cell r="A250" t="str">
            <v>XI57</v>
          </cell>
          <cell r="B250">
            <v>43775</v>
          </cell>
          <cell r="C250" t="str">
            <v>XI</v>
          </cell>
          <cell r="D250">
            <v>57</v>
          </cell>
          <cell r="E250" t="str">
            <v>994</v>
          </cell>
          <cell r="F250" t="str">
            <v>A</v>
          </cell>
          <cell r="G250">
            <v>521111</v>
          </cell>
          <cell r="H250" t="str">
            <v>Keperluan Sarana Prasarana Peralatan dan Gedung</v>
          </cell>
          <cell r="I250"/>
          <cell r="J250">
            <v>3502.79</v>
          </cell>
          <cell r="K250">
            <v>546861.60185214959</v>
          </cell>
          <cell r="L250">
            <v>245</v>
          </cell>
          <cell r="M250" t="str">
            <v>994-A-521111</v>
          </cell>
          <cell r="N250">
            <v>49694072</v>
          </cell>
          <cell r="O250">
            <v>13123.2</v>
          </cell>
        </row>
        <row r="251">
          <cell r="A251" t="str">
            <v>XI62</v>
          </cell>
          <cell r="B251">
            <v>43775</v>
          </cell>
          <cell r="C251" t="str">
            <v>XI</v>
          </cell>
          <cell r="D251">
            <v>62</v>
          </cell>
          <cell r="E251" t="str">
            <v>994</v>
          </cell>
          <cell r="F251" t="str">
            <v>B</v>
          </cell>
          <cell r="G251">
            <v>521111</v>
          </cell>
          <cell r="H251" t="str">
            <v>Layanan Keprotokolan, Akomodasi, Transportasi, Konsumsi dan Komunikasi</v>
          </cell>
          <cell r="I251"/>
          <cell r="J251">
            <v>18335.580000000002</v>
          </cell>
          <cell r="K251">
            <v>528526.02185214963</v>
          </cell>
          <cell r="L251">
            <v>246</v>
          </cell>
          <cell r="M251" t="str">
            <v>994-B-521111</v>
          </cell>
          <cell r="N251">
            <v>260126909</v>
          </cell>
          <cell r="O251">
            <v>68694.259999999995</v>
          </cell>
        </row>
        <row r="252">
          <cell r="A252" t="str">
            <v>XI64</v>
          </cell>
          <cell r="B252">
            <v>43775</v>
          </cell>
          <cell r="C252" t="str">
            <v>XI</v>
          </cell>
          <cell r="D252">
            <v>64</v>
          </cell>
          <cell r="E252" t="str">
            <v>994</v>
          </cell>
          <cell r="F252" t="str">
            <v>O</v>
          </cell>
          <cell r="G252">
            <v>522111</v>
          </cell>
          <cell r="H252" t="str">
            <v>Langganan Listrik</v>
          </cell>
          <cell r="I252"/>
          <cell r="J252">
            <v>59924.37</v>
          </cell>
          <cell r="K252">
            <v>468601.65185214963</v>
          </cell>
          <cell r="L252">
            <v>247</v>
          </cell>
          <cell r="M252" t="str">
            <v>994-O-522111</v>
          </cell>
          <cell r="N252">
            <v>850147104</v>
          </cell>
          <cell r="O252">
            <v>224506.67</v>
          </cell>
        </row>
        <row r="253">
          <cell r="A253" t="str">
            <v>XI50</v>
          </cell>
          <cell r="B253">
            <v>43775</v>
          </cell>
          <cell r="C253" t="str">
            <v>XI</v>
          </cell>
          <cell r="D253">
            <v>50</v>
          </cell>
          <cell r="E253" t="str">
            <v>994</v>
          </cell>
          <cell r="F253" t="str">
            <v>O</v>
          </cell>
          <cell r="G253">
            <v>522112</v>
          </cell>
          <cell r="H253" t="str">
            <v>Belanja Langganan Telepon</v>
          </cell>
          <cell r="I253"/>
          <cell r="J253">
            <v>21514.85</v>
          </cell>
          <cell r="K253">
            <v>447086.80185214966</v>
          </cell>
          <cell r="L253">
            <v>248</v>
          </cell>
          <cell r="M253" t="str">
            <v>994-O-522112</v>
          </cell>
          <cell r="N253">
            <v>305231156</v>
          </cell>
          <cell r="O253">
            <v>80605.38</v>
          </cell>
        </row>
        <row r="254">
          <cell r="A254" t="str">
            <v>XI60</v>
          </cell>
          <cell r="B254">
            <v>43775</v>
          </cell>
          <cell r="C254" t="str">
            <v>XI</v>
          </cell>
          <cell r="D254">
            <v>60</v>
          </cell>
          <cell r="E254" t="str">
            <v>994</v>
          </cell>
          <cell r="F254" t="str">
            <v>O</v>
          </cell>
          <cell r="G254">
            <v>522113</v>
          </cell>
          <cell r="H254" t="str">
            <v>Belanja Langganan Air</v>
          </cell>
          <cell r="I254"/>
          <cell r="J254">
            <v>17642.599999999999</v>
          </cell>
          <cell r="K254">
            <v>429444.20185214968</v>
          </cell>
          <cell r="L254">
            <v>249</v>
          </cell>
          <cell r="M254" t="str">
            <v>994-O-522113</v>
          </cell>
          <cell r="N254">
            <v>250295525</v>
          </cell>
          <cell r="O254">
            <v>66097.990000000005</v>
          </cell>
        </row>
        <row r="255">
          <cell r="A255" t="str">
            <v>XI35</v>
          </cell>
          <cell r="B255">
            <v>43774</v>
          </cell>
          <cell r="C255" t="str">
            <v>XI</v>
          </cell>
          <cell r="D255">
            <v>35</v>
          </cell>
          <cell r="E255" t="str">
            <v>994</v>
          </cell>
          <cell r="F255" t="str">
            <v>N</v>
          </cell>
          <cell r="G255">
            <v>522141</v>
          </cell>
          <cell r="H255" t="str">
            <v>Sewa Kendaraan</v>
          </cell>
          <cell r="I255"/>
          <cell r="J255">
            <v>110660.06</v>
          </cell>
          <cell r="K255">
            <v>318784.14185214968</v>
          </cell>
          <cell r="L255">
            <v>250</v>
          </cell>
          <cell r="M255" t="str">
            <v>994-N-522141</v>
          </cell>
          <cell r="N255">
            <v>1569934291</v>
          </cell>
          <cell r="O255">
            <v>414643.25</v>
          </cell>
        </row>
        <row r="256">
          <cell r="A256" t="str">
            <v>XI37</v>
          </cell>
          <cell r="B256">
            <v>43774</v>
          </cell>
          <cell r="C256" t="str">
            <v>XI</v>
          </cell>
          <cell r="D256">
            <v>37</v>
          </cell>
          <cell r="E256" t="str">
            <v>994</v>
          </cell>
          <cell r="F256" t="str">
            <v>Q</v>
          </cell>
          <cell r="G256">
            <v>521111</v>
          </cell>
          <cell r="H256" t="str">
            <v xml:space="preserve">Penyiapan Tenda Misi Haji di Arafah - </v>
          </cell>
          <cell r="I256"/>
          <cell r="J256">
            <v>57134.35</v>
          </cell>
          <cell r="K256">
            <v>261649.79185214968</v>
          </cell>
          <cell r="L256">
            <v>251</v>
          </cell>
          <cell r="M256" t="str">
            <v>994-Q-521111</v>
          </cell>
          <cell r="N256">
            <v>810564988</v>
          </cell>
          <cell r="O256">
            <v>214082.40000000002</v>
          </cell>
        </row>
        <row r="257">
          <cell r="A257" t="str">
            <v>XI66</v>
          </cell>
          <cell r="B257">
            <v>43775</v>
          </cell>
          <cell r="C257" t="str">
            <v>XI</v>
          </cell>
          <cell r="D257">
            <v>66</v>
          </cell>
          <cell r="E257" t="str">
            <v>994</v>
          </cell>
          <cell r="F257" t="str">
            <v>P</v>
          </cell>
          <cell r="G257">
            <v>523121</v>
          </cell>
          <cell r="H257" t="str">
            <v>Pemeliharaan Kendaraan Operasional</v>
          </cell>
          <cell r="I257"/>
          <cell r="J257">
            <v>5921.04</v>
          </cell>
          <cell r="K257">
            <v>255728.75185214967</v>
          </cell>
          <cell r="L257">
            <v>252</v>
          </cell>
          <cell r="M257" t="str">
            <v>994-P-523121</v>
          </cell>
          <cell r="N257">
            <v>82870852</v>
          </cell>
          <cell r="O257">
            <v>22183.17</v>
          </cell>
        </row>
        <row r="258">
          <cell r="A258" t="str">
            <v>XI65</v>
          </cell>
          <cell r="B258">
            <v>43775</v>
          </cell>
          <cell r="C258" t="str">
            <v>XI</v>
          </cell>
          <cell r="D258">
            <v>65</v>
          </cell>
          <cell r="E258" t="str">
            <v>994</v>
          </cell>
          <cell r="F258" t="str">
            <v>P</v>
          </cell>
          <cell r="G258">
            <v>523121</v>
          </cell>
          <cell r="H258" t="str">
            <v>Pemeliharaan Kendaraan Operasional</v>
          </cell>
          <cell r="I258"/>
          <cell r="J258">
            <v>15449.79</v>
          </cell>
          <cell r="K258">
            <v>240278.96185214966</v>
          </cell>
          <cell r="L258">
            <v>253</v>
          </cell>
          <cell r="M258" t="str">
            <v>994-P-523121</v>
          </cell>
          <cell r="N258">
            <v>219186101</v>
          </cell>
          <cell r="O258">
            <v>57882.62</v>
          </cell>
        </row>
        <row r="259">
          <cell r="A259" t="str">
            <v>XI59</v>
          </cell>
          <cell r="B259">
            <v>43775</v>
          </cell>
          <cell r="C259" t="str">
            <v>XI</v>
          </cell>
          <cell r="D259">
            <v>59</v>
          </cell>
          <cell r="E259" t="str">
            <v>994</v>
          </cell>
          <cell r="F259" t="str">
            <v>P</v>
          </cell>
          <cell r="G259">
            <v>523121</v>
          </cell>
          <cell r="H259" t="str">
            <v>Pemeliharaan Kendaraan Operasional</v>
          </cell>
          <cell r="I259"/>
          <cell r="J259">
            <v>126361.12</v>
          </cell>
          <cell r="K259">
            <v>113917.84185214966</v>
          </cell>
          <cell r="L259">
            <v>254</v>
          </cell>
          <cell r="M259" t="str">
            <v>994-P-523121</v>
          </cell>
          <cell r="N259">
            <v>1792685224</v>
          </cell>
          <cell r="O259">
            <v>473411.94</v>
          </cell>
        </row>
        <row r="260">
          <cell r="A260" t="str">
            <v>XI58</v>
          </cell>
          <cell r="B260">
            <v>43775</v>
          </cell>
          <cell r="C260" t="str">
            <v>XI</v>
          </cell>
          <cell r="D260">
            <v>58</v>
          </cell>
          <cell r="E260" t="str">
            <v>994</v>
          </cell>
          <cell r="F260" t="str">
            <v>P</v>
          </cell>
          <cell r="G260">
            <v>523111</v>
          </cell>
          <cell r="H260" t="str">
            <v>Pemeliharaan Kantor, Wisma, Gudang dan Bengkel</v>
          </cell>
          <cell r="I260"/>
          <cell r="J260">
            <v>44056.35</v>
          </cell>
          <cell r="K260">
            <v>69861.491852149658</v>
          </cell>
          <cell r="L260">
            <v>255</v>
          </cell>
          <cell r="M260" t="str">
            <v>994-P-523111</v>
          </cell>
          <cell r="N260">
            <v>625027493</v>
          </cell>
          <cell r="O260">
            <v>165057.13000000003</v>
          </cell>
        </row>
        <row r="261">
          <cell r="A261" t="str">
            <v>XI</v>
          </cell>
          <cell r="B261">
            <v>43783</v>
          </cell>
          <cell r="C261" t="str">
            <v>XI</v>
          </cell>
          <cell r="D261"/>
          <cell r="E261"/>
          <cell r="F261"/>
          <cell r="G261"/>
          <cell r="H261" t="str">
            <v>UANG PERSEDIAAN 30 TA 2019</v>
          </cell>
          <cell r="I261">
            <v>35424.81</v>
          </cell>
          <cell r="J261"/>
          <cell r="K261">
            <v>105286.30185214966</v>
          </cell>
          <cell r="L261">
            <v>256</v>
          </cell>
          <cell r="M261" t="str">
            <v>--</v>
          </cell>
          <cell r="N261"/>
          <cell r="O261"/>
        </row>
        <row r="262">
          <cell r="A262" t="str">
            <v>XI232</v>
          </cell>
          <cell r="B262">
            <v>43783</v>
          </cell>
          <cell r="C262" t="str">
            <v>XI</v>
          </cell>
          <cell r="D262">
            <v>232</v>
          </cell>
          <cell r="E262" t="str">
            <v>994</v>
          </cell>
          <cell r="F262" t="str">
            <v>A</v>
          </cell>
          <cell r="G262">
            <v>521111</v>
          </cell>
          <cell r="H262" t="str">
            <v>Administrasi bank</v>
          </cell>
          <cell r="I262"/>
          <cell r="J262">
            <v>45.5</v>
          </cell>
          <cell r="K262">
            <v>105240.80185214966</v>
          </cell>
          <cell r="L262">
            <v>257</v>
          </cell>
          <cell r="M262" t="str">
            <v>994-A-521111</v>
          </cell>
          <cell r="N262">
            <v>636818</v>
          </cell>
          <cell r="O262">
            <v>1</v>
          </cell>
        </row>
        <row r="263">
          <cell r="A263" t="str">
            <v>XI235</v>
          </cell>
          <cell r="B263">
            <v>43783</v>
          </cell>
          <cell r="C263" t="str">
            <v>XI</v>
          </cell>
          <cell r="D263">
            <v>235</v>
          </cell>
          <cell r="E263" t="str">
            <v>994</v>
          </cell>
          <cell r="F263" t="str">
            <v>C</v>
          </cell>
          <cell r="G263">
            <v>521111</v>
          </cell>
          <cell r="H263" t="str">
            <v>Honor Pengemudi, Petugas Keamanan dan Kebersihan dan Pegawai (Oktober)</v>
          </cell>
          <cell r="I263"/>
          <cell r="J263">
            <v>35424.81</v>
          </cell>
          <cell r="K263">
            <v>69815.991852149658</v>
          </cell>
          <cell r="L263">
            <v>258</v>
          </cell>
          <cell r="M263" t="str">
            <v>994-C-521111</v>
          </cell>
          <cell r="N263">
            <v>495906856</v>
          </cell>
          <cell r="O263">
            <v>132719.04999999999</v>
          </cell>
        </row>
        <row r="264">
          <cell r="A264" t="str">
            <v>XI236</v>
          </cell>
          <cell r="B264">
            <v>43783</v>
          </cell>
          <cell r="C264" t="str">
            <v>XI</v>
          </cell>
          <cell r="D264">
            <v>236</v>
          </cell>
          <cell r="E264" t="str">
            <v>994</v>
          </cell>
          <cell r="F264" t="str">
            <v>C</v>
          </cell>
          <cell r="G264">
            <v>521111</v>
          </cell>
          <cell r="H264" t="str">
            <v>Kekurangan Honor Pengemudi, Petugas Keamanan dan Kebersihan dan Pegawai (Oktober)</v>
          </cell>
          <cell r="I264"/>
          <cell r="J264">
            <v>34.950000000000003</v>
          </cell>
          <cell r="K264">
            <v>69781.041852149661</v>
          </cell>
          <cell r="L264">
            <v>259</v>
          </cell>
          <cell r="M264" t="str">
            <v>994-C-521111</v>
          </cell>
          <cell r="N264">
            <v>490315</v>
          </cell>
          <cell r="O264">
            <v>130.94999999999999</v>
          </cell>
        </row>
        <row r="265">
          <cell r="A265" t="str">
            <v>XI416</v>
          </cell>
          <cell r="B265">
            <v>43793</v>
          </cell>
          <cell r="C265" t="str">
            <v>XI</v>
          </cell>
          <cell r="D265">
            <v>416</v>
          </cell>
          <cell r="E265" t="str">
            <v>994</v>
          </cell>
          <cell r="F265" t="str">
            <v>B</v>
          </cell>
          <cell r="G265">
            <v>521111</v>
          </cell>
          <cell r="H265" t="str">
            <v>Layanan Keprotokolan, Akomodasi, Transportasi, Konsumsi dan Komunikasi</v>
          </cell>
          <cell r="I265"/>
          <cell r="J265">
            <v>2940.61</v>
          </cell>
          <cell r="K265">
            <v>66840.431852149661</v>
          </cell>
          <cell r="L265">
            <v>260</v>
          </cell>
          <cell r="M265" t="str">
            <v>994-B-521111</v>
          </cell>
          <cell r="N265">
            <v>41250894</v>
          </cell>
          <cell r="O265">
            <v>11017</v>
          </cell>
        </row>
        <row r="266">
          <cell r="A266" t="str">
            <v>XI417</v>
          </cell>
          <cell r="B266">
            <v>43793</v>
          </cell>
          <cell r="C266" t="str">
            <v>XI</v>
          </cell>
          <cell r="D266">
            <v>417</v>
          </cell>
          <cell r="E266" t="str">
            <v>994</v>
          </cell>
          <cell r="F266" t="str">
            <v>A</v>
          </cell>
          <cell r="G266">
            <v>521811</v>
          </cell>
          <cell r="H266" t="str">
            <v>Biaya Keperluan Sehari-hari Perkantoran (ATK)</v>
          </cell>
          <cell r="I266"/>
          <cell r="J266">
            <v>558</v>
          </cell>
          <cell r="K266">
            <v>66282.431852149661</v>
          </cell>
          <cell r="L266">
            <v>261</v>
          </cell>
          <cell r="M266" t="str">
            <v>994-A-521811</v>
          </cell>
          <cell r="N266">
            <v>7827635</v>
          </cell>
          <cell r="O266">
            <v>2090.5500000000002</v>
          </cell>
        </row>
        <row r="267">
          <cell r="A267" t="str">
            <v>XI418</v>
          </cell>
          <cell r="B267">
            <v>43793</v>
          </cell>
          <cell r="C267" t="str">
            <v>XI</v>
          </cell>
          <cell r="D267">
            <v>418</v>
          </cell>
          <cell r="E267" t="str">
            <v>994</v>
          </cell>
          <cell r="F267" t="str">
            <v>P</v>
          </cell>
          <cell r="G267">
            <v>523111</v>
          </cell>
          <cell r="H267" t="str">
            <v>Pemeliharaan Kantor, Wisma, Gudang dan Bengkel</v>
          </cell>
          <cell r="I267"/>
          <cell r="J267">
            <v>8882.4699999999993</v>
          </cell>
          <cell r="K267">
            <v>57399.96185214966</v>
          </cell>
          <cell r="L267">
            <v>262</v>
          </cell>
          <cell r="M267" t="str">
            <v>994-P-523111</v>
          </cell>
          <cell r="N267">
            <v>124603237</v>
          </cell>
          <cell r="O267">
            <v>33278.160000000003</v>
          </cell>
        </row>
        <row r="268">
          <cell r="A268" t="str">
            <v>XI479</v>
          </cell>
          <cell r="B268">
            <v>43795</v>
          </cell>
          <cell r="C268" t="str">
            <v>XI</v>
          </cell>
          <cell r="D268">
            <v>479</v>
          </cell>
          <cell r="E268" t="str">
            <v>001</v>
          </cell>
          <cell r="F268" t="str">
            <v>D</v>
          </cell>
          <cell r="G268">
            <v>522141</v>
          </cell>
          <cell r="H268" t="str">
            <v>Perekrutan Tenaga Musiman</v>
          </cell>
          <cell r="I268"/>
          <cell r="J268">
            <v>2135.33</v>
          </cell>
          <cell r="K268">
            <v>55264.631852149658</v>
          </cell>
          <cell r="L268">
            <v>263</v>
          </cell>
          <cell r="M268" t="str">
            <v>001-D-522141</v>
          </cell>
          <cell r="N268">
            <v>29954357</v>
          </cell>
          <cell r="O268">
            <v>8000</v>
          </cell>
        </row>
        <row r="269">
          <cell r="A269" t="str">
            <v>XI478</v>
          </cell>
          <cell r="B269">
            <v>43795</v>
          </cell>
          <cell r="C269" t="str">
            <v>XI</v>
          </cell>
          <cell r="D269">
            <v>478</v>
          </cell>
          <cell r="E269" t="str">
            <v>001</v>
          </cell>
          <cell r="F269" t="str">
            <v>D</v>
          </cell>
          <cell r="G269">
            <v>521211</v>
          </cell>
          <cell r="H269" t="str">
            <v>Perekrutan Tenaga Musiman</v>
          </cell>
          <cell r="I269"/>
          <cell r="J269">
            <v>3990.6</v>
          </cell>
          <cell r="K269">
            <v>51274.031852149659</v>
          </cell>
          <cell r="L269">
            <v>264</v>
          </cell>
          <cell r="M269" t="str">
            <v>001-D-521211</v>
          </cell>
          <cell r="N269">
            <v>55980163</v>
          </cell>
          <cell r="O269">
            <v>14950.789999999999</v>
          </cell>
        </row>
        <row r="270">
          <cell r="A270" t="str">
            <v>XI481</v>
          </cell>
          <cell r="B270">
            <v>43795</v>
          </cell>
          <cell r="C270" t="str">
            <v>XI</v>
          </cell>
          <cell r="D270">
            <v>481</v>
          </cell>
          <cell r="E270" t="str">
            <v>001</v>
          </cell>
          <cell r="F270" t="str">
            <v>E</v>
          </cell>
          <cell r="G270">
            <v>522141</v>
          </cell>
          <cell r="H270" t="str">
            <v>Pelatihan Tenaga Musiman</v>
          </cell>
          <cell r="I270"/>
          <cell r="J270">
            <v>1201.1199999999999</v>
          </cell>
          <cell r="K270">
            <v>50072.911852149657</v>
          </cell>
          <cell r="L270">
            <v>265</v>
          </cell>
          <cell r="M270" t="str">
            <v>001-E-522141</v>
          </cell>
          <cell r="N270">
            <v>16849325</v>
          </cell>
          <cell r="O270">
            <v>4500</v>
          </cell>
        </row>
        <row r="271">
          <cell r="A271" t="str">
            <v>XI480</v>
          </cell>
          <cell r="B271">
            <v>43795</v>
          </cell>
          <cell r="C271" t="str">
            <v>XI</v>
          </cell>
          <cell r="D271">
            <v>480</v>
          </cell>
          <cell r="E271" t="str">
            <v>001</v>
          </cell>
          <cell r="F271" t="str">
            <v>E</v>
          </cell>
          <cell r="G271">
            <v>522151</v>
          </cell>
          <cell r="H271" t="str">
            <v>Pelatihan Tenaga Musiman</v>
          </cell>
          <cell r="I271"/>
          <cell r="J271">
            <v>2844.33</v>
          </cell>
          <cell r="K271">
            <v>47228.581852149655</v>
          </cell>
          <cell r="L271">
            <v>266</v>
          </cell>
          <cell r="M271" t="str">
            <v>001-E-522151</v>
          </cell>
          <cell r="N271">
            <v>39900253</v>
          </cell>
          <cell r="O271">
            <v>10656.28</v>
          </cell>
        </row>
        <row r="272">
          <cell r="A272" t="str">
            <v>XI486</v>
          </cell>
          <cell r="B272">
            <v>43795</v>
          </cell>
          <cell r="C272" t="str">
            <v>XI</v>
          </cell>
          <cell r="D272">
            <v>486</v>
          </cell>
          <cell r="E272" t="str">
            <v>001</v>
          </cell>
          <cell r="F272" t="str">
            <v>A</v>
          </cell>
          <cell r="G272">
            <v>522141</v>
          </cell>
          <cell r="H272" t="str">
            <v>Sewa Server dan domain</v>
          </cell>
          <cell r="I272"/>
          <cell r="J272">
            <v>369.14</v>
          </cell>
          <cell r="K272">
            <v>46859.441852149655</v>
          </cell>
          <cell r="L272">
            <v>267</v>
          </cell>
          <cell r="M272" t="str">
            <v>001-A-522141</v>
          </cell>
          <cell r="N272">
            <v>5178359</v>
          </cell>
          <cell r="O272">
            <v>1383</v>
          </cell>
        </row>
        <row r="273">
          <cell r="A273" t="str">
            <v>XI477</v>
          </cell>
          <cell r="B273">
            <v>43795</v>
          </cell>
          <cell r="C273" t="str">
            <v>XI</v>
          </cell>
          <cell r="D273">
            <v>477</v>
          </cell>
          <cell r="E273" t="str">
            <v>994</v>
          </cell>
          <cell r="F273" t="str">
            <v>R</v>
          </cell>
          <cell r="G273">
            <v>521111</v>
          </cell>
          <cell r="H273" t="str">
            <v>Lembur Pra dan Pasca Operasional Haji</v>
          </cell>
          <cell r="I273"/>
          <cell r="J273">
            <v>706.86</v>
          </cell>
          <cell r="K273">
            <v>46152.581852149655</v>
          </cell>
          <cell r="L273">
            <v>268</v>
          </cell>
          <cell r="M273" t="str">
            <v>994-R-521111</v>
          </cell>
          <cell r="N273">
            <v>9915828</v>
          </cell>
          <cell r="O273">
            <v>2648.25</v>
          </cell>
        </row>
        <row r="274">
          <cell r="A274" t="str">
            <v>XI483</v>
          </cell>
          <cell r="B274">
            <v>43795</v>
          </cell>
          <cell r="C274" t="str">
            <v>XI</v>
          </cell>
          <cell r="D274">
            <v>483</v>
          </cell>
          <cell r="E274" t="str">
            <v>994</v>
          </cell>
          <cell r="F274" t="str">
            <v>D</v>
          </cell>
          <cell r="G274">
            <v>521111</v>
          </cell>
          <cell r="H274" t="str">
            <v>Konsumsi Rapat Koordinasi</v>
          </cell>
          <cell r="I274"/>
          <cell r="J274">
            <v>715.32</v>
          </cell>
          <cell r="K274">
            <v>45437.261852149655</v>
          </cell>
          <cell r="L274">
            <v>269</v>
          </cell>
          <cell r="M274" t="str">
            <v>994-D-521111</v>
          </cell>
          <cell r="N274">
            <v>10034447</v>
          </cell>
          <cell r="O274">
            <v>2679.9300000000003</v>
          </cell>
        </row>
        <row r="275">
          <cell r="A275" t="str">
            <v>XI487</v>
          </cell>
          <cell r="B275">
            <v>43795</v>
          </cell>
          <cell r="C275" t="str">
            <v>XI</v>
          </cell>
          <cell r="D275">
            <v>487</v>
          </cell>
          <cell r="E275" t="str">
            <v>994</v>
          </cell>
          <cell r="F275" t="str">
            <v>O</v>
          </cell>
          <cell r="G275">
            <v>522112</v>
          </cell>
          <cell r="H275" t="str">
            <v>Belanja Langganan Telepon</v>
          </cell>
          <cell r="I275"/>
          <cell r="J275">
            <v>3601.12</v>
          </cell>
          <cell r="K275">
            <v>41836.141852149653</v>
          </cell>
          <cell r="L275">
            <v>270</v>
          </cell>
          <cell r="M275" t="str">
            <v>994-O-522112</v>
          </cell>
          <cell r="N275">
            <v>50516489</v>
          </cell>
          <cell r="O275">
            <v>13491.59</v>
          </cell>
        </row>
        <row r="276">
          <cell r="A276" t="str">
            <v>XI484</v>
          </cell>
          <cell r="B276">
            <v>43795</v>
          </cell>
          <cell r="C276" t="str">
            <v>XI</v>
          </cell>
          <cell r="D276">
            <v>484</v>
          </cell>
          <cell r="E276" t="str">
            <v>994</v>
          </cell>
          <cell r="F276" t="str">
            <v>N</v>
          </cell>
          <cell r="G276">
            <v>522141</v>
          </cell>
          <cell r="H276" t="str">
            <v>Sewa kendaraan/mobil golf di bandara jeddah</v>
          </cell>
          <cell r="I276"/>
          <cell r="J276">
            <v>266.92</v>
          </cell>
          <cell r="K276">
            <v>41569.221852149654</v>
          </cell>
          <cell r="L276">
            <v>271</v>
          </cell>
          <cell r="M276" t="str">
            <v>994-N-522141</v>
          </cell>
          <cell r="N276">
            <v>3744295</v>
          </cell>
          <cell r="O276">
            <v>1000</v>
          </cell>
        </row>
        <row r="277">
          <cell r="A277" t="str">
            <v>XI485</v>
          </cell>
          <cell r="B277">
            <v>43795</v>
          </cell>
          <cell r="C277" t="str">
            <v>XI</v>
          </cell>
          <cell r="D277">
            <v>485</v>
          </cell>
          <cell r="E277" t="str">
            <v>994</v>
          </cell>
          <cell r="F277" t="str">
            <v>M</v>
          </cell>
          <cell r="G277">
            <v>522141</v>
          </cell>
          <cell r="H277" t="str">
            <v>Sewa Gudang penyimpanan inventaris di Makkah</v>
          </cell>
          <cell r="I277"/>
          <cell r="J277">
            <v>1690.38</v>
          </cell>
          <cell r="K277">
            <v>39878.841852149657</v>
          </cell>
          <cell r="L277">
            <v>272</v>
          </cell>
          <cell r="M277" t="str">
            <v>994-M-522141</v>
          </cell>
          <cell r="N277">
            <v>23712618</v>
          </cell>
          <cell r="O277">
            <v>6333</v>
          </cell>
        </row>
        <row r="278">
          <cell r="A278" t="str">
            <v>XI490</v>
          </cell>
          <cell r="B278">
            <v>43795</v>
          </cell>
          <cell r="C278" t="str">
            <v>XI</v>
          </cell>
          <cell r="D278">
            <v>490</v>
          </cell>
          <cell r="E278" t="str">
            <v>994</v>
          </cell>
          <cell r="F278" t="str">
            <v>M</v>
          </cell>
          <cell r="G278">
            <v>522141</v>
          </cell>
          <cell r="H278" t="str">
            <v xml:space="preserve"> Keamanan Gudang di Madinatul Hujjaj</v>
          </cell>
          <cell r="I278"/>
          <cell r="J278">
            <v>3859.6</v>
          </cell>
          <cell r="K278">
            <v>36019.241852149658</v>
          </cell>
          <cell r="L278">
            <v>273</v>
          </cell>
          <cell r="M278" t="str">
            <v>994-M-522141</v>
          </cell>
          <cell r="N278">
            <v>54046853</v>
          </cell>
          <cell r="O278">
            <v>14460</v>
          </cell>
        </row>
        <row r="279">
          <cell r="A279" t="str">
            <v>XI482</v>
          </cell>
          <cell r="B279">
            <v>43795</v>
          </cell>
          <cell r="C279" t="str">
            <v>XI</v>
          </cell>
          <cell r="D279">
            <v>482</v>
          </cell>
          <cell r="E279" t="str">
            <v>994</v>
          </cell>
          <cell r="F279" t="str">
            <v>O</v>
          </cell>
          <cell r="G279">
            <v>522191</v>
          </cell>
          <cell r="H279" t="str">
            <v>Pembuangan Air Limbah</v>
          </cell>
          <cell r="I279"/>
          <cell r="J279">
            <v>603.23</v>
          </cell>
          <cell r="K279">
            <v>35416.011852149655</v>
          </cell>
          <cell r="L279">
            <v>274</v>
          </cell>
          <cell r="M279" t="str">
            <v>994-O-522191</v>
          </cell>
          <cell r="N279">
            <v>8462106</v>
          </cell>
          <cell r="O279">
            <v>2260</v>
          </cell>
        </row>
        <row r="280">
          <cell r="A280" t="str">
            <v>XI488</v>
          </cell>
          <cell r="B280">
            <v>43795</v>
          </cell>
          <cell r="C280" t="str">
            <v>XI</v>
          </cell>
          <cell r="D280">
            <v>488</v>
          </cell>
          <cell r="E280" t="str">
            <v>994</v>
          </cell>
          <cell r="F280" t="str">
            <v>D</v>
          </cell>
          <cell r="G280">
            <v>524211</v>
          </cell>
          <cell r="H280" t="str">
            <v>Belanja Perjalanan Dinas Biasa - Luar Negeri</v>
          </cell>
          <cell r="I280"/>
          <cell r="J280">
            <v>961.16</v>
          </cell>
          <cell r="K280">
            <v>34454.851852149652</v>
          </cell>
          <cell r="L280">
            <v>275</v>
          </cell>
          <cell r="M280" t="str">
            <v>994-D-524211</v>
          </cell>
          <cell r="N280">
            <v>13483206</v>
          </cell>
          <cell r="O280">
            <v>3601</v>
          </cell>
        </row>
        <row r="281">
          <cell r="A281" t="str">
            <v>XI489</v>
          </cell>
          <cell r="B281">
            <v>43795</v>
          </cell>
          <cell r="C281" t="str">
            <v>XI</v>
          </cell>
          <cell r="D281">
            <v>489</v>
          </cell>
          <cell r="E281" t="str">
            <v>994</v>
          </cell>
          <cell r="F281" t="str">
            <v>D</v>
          </cell>
          <cell r="G281">
            <v>524211</v>
          </cell>
          <cell r="H281" t="str">
            <v>Belanja Perjalanan Dinas Biasa - Luar Negeri</v>
          </cell>
          <cell r="I281"/>
          <cell r="J281">
            <v>1687.17</v>
          </cell>
          <cell r="K281">
            <v>32767.681852149653</v>
          </cell>
          <cell r="L281">
            <v>276</v>
          </cell>
          <cell r="M281" t="str">
            <v>994-D-524211</v>
          </cell>
          <cell r="N281">
            <v>23667687</v>
          </cell>
          <cell r="O281">
            <v>6321</v>
          </cell>
        </row>
        <row r="282">
          <cell r="A282" t="str">
            <v>XI491</v>
          </cell>
          <cell r="B282">
            <v>43795</v>
          </cell>
          <cell r="C282" t="str">
            <v>XI</v>
          </cell>
          <cell r="D282">
            <v>491</v>
          </cell>
          <cell r="E282" t="str">
            <v>994</v>
          </cell>
          <cell r="F282" t="str">
            <v>D</v>
          </cell>
          <cell r="G282">
            <v>524211</v>
          </cell>
          <cell r="H282" t="str">
            <v>Belanja Perjalanan Dinas Biasa - Luar Negeri</v>
          </cell>
          <cell r="I282"/>
          <cell r="J282">
            <v>6539.44</v>
          </cell>
          <cell r="K282">
            <v>26228.241852149655</v>
          </cell>
          <cell r="L282">
            <v>277</v>
          </cell>
          <cell r="M282" t="str">
            <v>994-D-524211</v>
          </cell>
          <cell r="N282">
            <v>91499800</v>
          </cell>
          <cell r="O282">
            <v>24500</v>
          </cell>
        </row>
        <row r="283">
          <cell r="A283" t="str">
            <v>XI492</v>
          </cell>
          <cell r="B283">
            <v>43795</v>
          </cell>
          <cell r="C283" t="str">
            <v>XI</v>
          </cell>
          <cell r="D283">
            <v>492</v>
          </cell>
          <cell r="E283" t="str">
            <v>994</v>
          </cell>
          <cell r="F283" t="str">
            <v>D</v>
          </cell>
          <cell r="G283">
            <v>524211</v>
          </cell>
          <cell r="H283" t="str">
            <v>Belanja Perjalanan Dinas Biasa - Luar Negeri</v>
          </cell>
          <cell r="I283"/>
          <cell r="J283">
            <v>4324.04</v>
          </cell>
          <cell r="K283">
            <v>21904.201852149654</v>
          </cell>
          <cell r="L283">
            <v>278</v>
          </cell>
          <cell r="M283" t="str">
            <v>994-D-524211</v>
          </cell>
          <cell r="N283">
            <v>60501909</v>
          </cell>
          <cell r="O283">
            <v>16200</v>
          </cell>
        </row>
        <row r="284">
          <cell r="A284" t="str">
            <v>XI493</v>
          </cell>
          <cell r="B284">
            <v>43795</v>
          </cell>
          <cell r="C284" t="str">
            <v>XI</v>
          </cell>
          <cell r="D284">
            <v>493</v>
          </cell>
          <cell r="E284" t="str">
            <v>994</v>
          </cell>
          <cell r="F284" t="str">
            <v>D</v>
          </cell>
          <cell r="G284">
            <v>524211</v>
          </cell>
          <cell r="H284" t="str">
            <v>Belanja Perjalanan Dinas Biasa - Luar Negeri</v>
          </cell>
          <cell r="I284"/>
          <cell r="J284">
            <v>1121.05</v>
          </cell>
          <cell r="K284">
            <v>20783.151852149655</v>
          </cell>
          <cell r="L284">
            <v>279</v>
          </cell>
          <cell r="M284" t="str">
            <v>994-D-524211</v>
          </cell>
          <cell r="N284">
            <v>15685680</v>
          </cell>
          <cell r="O284">
            <v>4200</v>
          </cell>
        </row>
        <row r="285">
          <cell r="A285" t="str">
            <v>XI494</v>
          </cell>
          <cell r="B285">
            <v>43795</v>
          </cell>
          <cell r="C285" t="str">
            <v>XI</v>
          </cell>
          <cell r="D285">
            <v>494</v>
          </cell>
          <cell r="E285" t="str">
            <v>994</v>
          </cell>
          <cell r="F285" t="str">
            <v>D</v>
          </cell>
          <cell r="G285">
            <v>524211</v>
          </cell>
          <cell r="H285" t="str">
            <v>Belanja Perjalanan Dinas Biasa - Luar Negeri</v>
          </cell>
          <cell r="I285"/>
          <cell r="J285">
            <v>1297.21</v>
          </cell>
          <cell r="K285">
            <v>19485.941852149655</v>
          </cell>
          <cell r="L285">
            <v>280</v>
          </cell>
          <cell r="M285" t="str">
            <v>994-D-524211</v>
          </cell>
          <cell r="N285">
            <v>18150572</v>
          </cell>
          <cell r="O285">
            <v>4860</v>
          </cell>
        </row>
        <row r="286">
          <cell r="A286" t="str">
            <v>XI495</v>
          </cell>
          <cell r="B286">
            <v>43795</v>
          </cell>
          <cell r="C286" t="str">
            <v>XI</v>
          </cell>
          <cell r="D286">
            <v>495</v>
          </cell>
          <cell r="E286" t="str">
            <v>994</v>
          </cell>
          <cell r="F286" t="str">
            <v>D</v>
          </cell>
          <cell r="G286">
            <v>524211</v>
          </cell>
          <cell r="H286" t="str">
            <v>Belanja Perjalanan Dinas Biasa - Luar Negeri</v>
          </cell>
          <cell r="I286"/>
          <cell r="J286">
            <v>596.37</v>
          </cell>
          <cell r="K286">
            <v>18889.571852149656</v>
          </cell>
          <cell r="L286">
            <v>281</v>
          </cell>
          <cell r="M286" t="str">
            <v>994-D-524211</v>
          </cell>
          <cell r="N286">
            <v>8344409</v>
          </cell>
          <cell r="O286"/>
        </row>
        <row r="287">
          <cell r="A287" t="str">
            <v>XI496</v>
          </cell>
          <cell r="B287">
            <v>43795</v>
          </cell>
          <cell r="C287" t="str">
            <v>XI</v>
          </cell>
          <cell r="D287">
            <v>496</v>
          </cell>
          <cell r="E287" t="str">
            <v>994</v>
          </cell>
          <cell r="F287" t="str">
            <v>D</v>
          </cell>
          <cell r="G287">
            <v>524211</v>
          </cell>
          <cell r="H287" t="str">
            <v>Belanja Perjalanan Dinas Biasa - Luar Negeri</v>
          </cell>
          <cell r="I287"/>
          <cell r="J287">
            <v>356</v>
          </cell>
          <cell r="K287">
            <v>18533.571852149656</v>
          </cell>
          <cell r="L287">
            <v>282</v>
          </cell>
          <cell r="M287" t="str">
            <v>994-D-524211</v>
          </cell>
          <cell r="N287">
            <v>4981152</v>
          </cell>
          <cell r="O287"/>
        </row>
        <row r="288">
          <cell r="A288" t="str">
            <v>XI497</v>
          </cell>
          <cell r="B288">
            <v>43795</v>
          </cell>
          <cell r="C288" t="str">
            <v>XI</v>
          </cell>
          <cell r="D288">
            <v>497</v>
          </cell>
          <cell r="E288" t="str">
            <v>994</v>
          </cell>
          <cell r="F288" t="str">
            <v>D</v>
          </cell>
          <cell r="G288">
            <v>524211</v>
          </cell>
          <cell r="H288" t="str">
            <v>Belanja Perjalanan Dinas Biasa - Luar Negeri</v>
          </cell>
          <cell r="I288"/>
          <cell r="J288">
            <v>625.91</v>
          </cell>
          <cell r="K288">
            <v>17907.661852149657</v>
          </cell>
          <cell r="L288">
            <v>283</v>
          </cell>
          <cell r="M288" t="str">
            <v>994-D-524211</v>
          </cell>
          <cell r="N288">
            <v>8757733</v>
          </cell>
          <cell r="O288"/>
        </row>
        <row r="289">
          <cell r="A289" t="str">
            <v>XI498</v>
          </cell>
          <cell r="B289">
            <v>43795</v>
          </cell>
          <cell r="C289" t="str">
            <v>XI</v>
          </cell>
          <cell r="D289">
            <v>498</v>
          </cell>
          <cell r="E289" t="str">
            <v>994</v>
          </cell>
          <cell r="F289" t="str">
            <v>D</v>
          </cell>
          <cell r="G289">
            <v>524211</v>
          </cell>
          <cell r="H289" t="str">
            <v>Belanja Perjalanan Dinas Biasa - Luar Negeri</v>
          </cell>
          <cell r="I289"/>
          <cell r="J289">
            <v>517.52</v>
          </cell>
          <cell r="K289">
            <v>17390.141852149656</v>
          </cell>
          <cell r="L289">
            <v>284</v>
          </cell>
          <cell r="M289" t="str">
            <v>994-D-524211</v>
          </cell>
          <cell r="N289">
            <v>7241140</v>
          </cell>
          <cell r="O289"/>
        </row>
        <row r="290">
          <cell r="A290" t="str">
            <v>XI499</v>
          </cell>
          <cell r="B290">
            <v>43795</v>
          </cell>
          <cell r="C290" t="str">
            <v>XI</v>
          </cell>
          <cell r="D290">
            <v>499</v>
          </cell>
          <cell r="E290" t="str">
            <v>994</v>
          </cell>
          <cell r="F290" t="str">
            <v>D</v>
          </cell>
          <cell r="G290">
            <v>524211</v>
          </cell>
          <cell r="H290" t="str">
            <v>Belanja Perjalanan Dinas Biasa - Luar Negeri</v>
          </cell>
          <cell r="I290"/>
          <cell r="J290">
            <v>712</v>
          </cell>
          <cell r="K290">
            <v>16678.141852149656</v>
          </cell>
          <cell r="L290">
            <v>285</v>
          </cell>
          <cell r="M290" t="str">
            <v>994-D-524211</v>
          </cell>
          <cell r="N290">
            <v>9962304</v>
          </cell>
          <cell r="O290"/>
        </row>
        <row r="291">
          <cell r="A291" t="str">
            <v>XI500</v>
          </cell>
          <cell r="B291">
            <v>43795</v>
          </cell>
          <cell r="C291" t="str">
            <v>XI</v>
          </cell>
          <cell r="D291">
            <v>500</v>
          </cell>
          <cell r="E291" t="str">
            <v>994</v>
          </cell>
          <cell r="F291" t="str">
            <v>D</v>
          </cell>
          <cell r="G291">
            <v>524211</v>
          </cell>
          <cell r="H291" t="str">
            <v>Belanja Perjalanan Dinas Biasa - Luar Negeri</v>
          </cell>
          <cell r="I291"/>
          <cell r="J291">
            <v>1068</v>
          </cell>
          <cell r="K291">
            <v>15610.141852149656</v>
          </cell>
          <cell r="L291">
            <v>286</v>
          </cell>
          <cell r="M291" t="str">
            <v>994-D-524211</v>
          </cell>
          <cell r="N291">
            <v>14943456</v>
          </cell>
          <cell r="O291"/>
        </row>
        <row r="292">
          <cell r="A292" t="str">
            <v>XI501</v>
          </cell>
          <cell r="B292">
            <v>43795</v>
          </cell>
          <cell r="C292" t="str">
            <v>XI</v>
          </cell>
          <cell r="D292">
            <v>501</v>
          </cell>
          <cell r="E292" t="str">
            <v>994</v>
          </cell>
          <cell r="F292" t="str">
            <v>D</v>
          </cell>
          <cell r="G292">
            <v>524211</v>
          </cell>
          <cell r="H292" t="str">
            <v>Belanja Perjalanan Dinas Biasa - Luar Negeri</v>
          </cell>
          <cell r="I292"/>
          <cell r="J292">
            <v>5780</v>
          </cell>
          <cell r="K292">
            <v>9830.1418521496562</v>
          </cell>
          <cell r="L292">
            <v>287</v>
          </cell>
          <cell r="M292" t="str">
            <v>994-D-524211</v>
          </cell>
          <cell r="N292">
            <v>80873760</v>
          </cell>
          <cell r="O292">
            <v>1</v>
          </cell>
        </row>
        <row r="293">
          <cell r="A293" t="str">
            <v>XI502</v>
          </cell>
          <cell r="B293">
            <v>43795</v>
          </cell>
          <cell r="C293" t="str">
            <v>XI</v>
          </cell>
          <cell r="D293">
            <v>502</v>
          </cell>
          <cell r="E293" t="str">
            <v>994</v>
          </cell>
          <cell r="F293" t="str">
            <v>D</v>
          </cell>
          <cell r="G293">
            <v>524211</v>
          </cell>
          <cell r="H293" t="str">
            <v>Belanja Perjalanan Dinas Biasa - Luar Negeri</v>
          </cell>
          <cell r="I293"/>
          <cell r="J293">
            <v>2848</v>
          </cell>
          <cell r="K293">
            <v>6982.1418521496562</v>
          </cell>
          <cell r="L293">
            <v>288</v>
          </cell>
          <cell r="M293" t="str">
            <v>994-D-524211</v>
          </cell>
          <cell r="N293">
            <v>39849216</v>
          </cell>
          <cell r="O293"/>
        </row>
        <row r="294">
          <cell r="A294" t="str">
            <v>XI503</v>
          </cell>
          <cell r="B294">
            <v>43795</v>
          </cell>
          <cell r="C294" t="str">
            <v>XI</v>
          </cell>
          <cell r="D294">
            <v>503</v>
          </cell>
          <cell r="E294" t="str">
            <v>994</v>
          </cell>
          <cell r="F294" t="str">
            <v>D</v>
          </cell>
          <cell r="G294">
            <v>524211</v>
          </cell>
          <cell r="H294" t="str">
            <v>Belanja Perjalanan Dinas Biasa - Luar Negeri</v>
          </cell>
          <cell r="I294"/>
          <cell r="J294">
            <v>712</v>
          </cell>
          <cell r="K294">
            <v>6270.1418521496562</v>
          </cell>
          <cell r="L294">
            <v>289</v>
          </cell>
          <cell r="M294" t="str">
            <v>994-D-524211</v>
          </cell>
          <cell r="N294">
            <v>9962304</v>
          </cell>
          <cell r="O294"/>
        </row>
        <row r="295">
          <cell r="A295" t="str">
            <v>XI514</v>
          </cell>
          <cell r="B295">
            <v>43796</v>
          </cell>
          <cell r="C295" t="str">
            <v>XI</v>
          </cell>
          <cell r="D295">
            <v>514</v>
          </cell>
          <cell r="E295" t="str">
            <v>994</v>
          </cell>
          <cell r="F295" t="str">
            <v>A</v>
          </cell>
          <cell r="G295">
            <v>521111</v>
          </cell>
          <cell r="H295" t="str">
            <v>Administrasi bank</v>
          </cell>
          <cell r="I295"/>
          <cell r="J295">
            <v>21.02</v>
          </cell>
          <cell r="K295">
            <v>6249.1218521496558</v>
          </cell>
          <cell r="L295">
            <v>290</v>
          </cell>
          <cell r="M295" t="str">
            <v>994-A-521111</v>
          </cell>
          <cell r="N295">
            <v>294112</v>
          </cell>
          <cell r="O295">
            <v>1</v>
          </cell>
        </row>
        <row r="296">
          <cell r="A296" t="str">
            <v>I</v>
          </cell>
          <cell r="C296" t="str">
            <v>I</v>
          </cell>
          <cell r="D296"/>
          <cell r="K296">
            <v>6249.1218521496558</v>
          </cell>
          <cell r="L296">
            <v>291</v>
          </cell>
          <cell r="M296" t="str">
            <v>--</v>
          </cell>
        </row>
        <row r="297">
          <cell r="A297" t="str">
            <v>XII</v>
          </cell>
          <cell r="B297">
            <v>43800</v>
          </cell>
          <cell r="C297" t="str">
            <v>XII</v>
          </cell>
          <cell r="D297"/>
          <cell r="E297"/>
          <cell r="F297"/>
          <cell r="G297"/>
          <cell r="H297" t="str">
            <v>SALDO AWAL</v>
          </cell>
          <cell r="I297"/>
          <cell r="J297"/>
          <cell r="K297">
            <v>6249.1218521496558</v>
          </cell>
          <cell r="L297">
            <v>292</v>
          </cell>
          <cell r="M297" t="str">
            <v>--</v>
          </cell>
          <cell r="N297"/>
          <cell r="O297"/>
        </row>
        <row r="298">
          <cell r="A298" t="str">
            <v>XII</v>
          </cell>
          <cell r="B298">
            <v>43814</v>
          </cell>
          <cell r="C298" t="str">
            <v>XII</v>
          </cell>
          <cell r="D298"/>
          <cell r="E298"/>
          <cell r="F298"/>
          <cell r="G298"/>
          <cell r="H298" t="str">
            <v>UANG PERSEDIAAN 30 TA 2019</v>
          </cell>
          <cell r="I298">
            <v>39095.08</v>
          </cell>
          <cell r="J298"/>
          <cell r="K298">
            <v>45344.201852149657</v>
          </cell>
          <cell r="L298">
            <v>293</v>
          </cell>
          <cell r="M298" t="str">
            <v>--</v>
          </cell>
          <cell r="N298"/>
          <cell r="O298"/>
        </row>
        <row r="299">
          <cell r="A299" t="str">
            <v>XII</v>
          </cell>
          <cell r="B299">
            <v>43814</v>
          </cell>
          <cell r="C299" t="str">
            <v>XII</v>
          </cell>
          <cell r="D299"/>
          <cell r="E299"/>
          <cell r="F299"/>
          <cell r="G299"/>
          <cell r="H299" t="str">
            <v>UANG PERSEDIAAN 31 TA 2019</v>
          </cell>
          <cell r="I299">
            <v>34893.31</v>
          </cell>
          <cell r="J299"/>
          <cell r="K299">
            <v>80237.511852149648</v>
          </cell>
          <cell r="L299">
            <v>294</v>
          </cell>
          <cell r="M299" t="str">
            <v>--</v>
          </cell>
          <cell r="N299"/>
          <cell r="O299"/>
        </row>
        <row r="300">
          <cell r="A300" t="str">
            <v>XII</v>
          </cell>
          <cell r="B300">
            <v>43814</v>
          </cell>
          <cell r="C300" t="str">
            <v>XII</v>
          </cell>
          <cell r="D300"/>
          <cell r="E300"/>
          <cell r="F300"/>
          <cell r="G300"/>
          <cell r="H300" t="str">
            <v>UANG PERSEDIAAN 32 TA 2019</v>
          </cell>
          <cell r="I300">
            <v>34893.31</v>
          </cell>
          <cell r="J300"/>
          <cell r="K300">
            <v>115130.82185214965</v>
          </cell>
          <cell r="L300">
            <v>295</v>
          </cell>
          <cell r="M300" t="str">
            <v>--</v>
          </cell>
          <cell r="N300"/>
          <cell r="O300"/>
        </row>
        <row r="301">
          <cell r="A301" t="str">
            <v>XII</v>
          </cell>
          <cell r="B301">
            <v>43814</v>
          </cell>
          <cell r="C301" t="str">
            <v>XII</v>
          </cell>
          <cell r="D301"/>
          <cell r="E301"/>
          <cell r="F301"/>
          <cell r="G301"/>
          <cell r="H301" t="str">
            <v>UANG PERSEDIAAN 33 TA 2019</v>
          </cell>
          <cell r="I301">
            <v>982430.1</v>
          </cell>
          <cell r="J301"/>
          <cell r="K301">
            <v>1097560.9218521495</v>
          </cell>
          <cell r="L301">
            <v>296</v>
          </cell>
          <cell r="M301" t="str">
            <v>--</v>
          </cell>
          <cell r="N301"/>
          <cell r="O301"/>
        </row>
        <row r="302">
          <cell r="A302" t="str">
            <v>XII337</v>
          </cell>
          <cell r="B302">
            <v>43814</v>
          </cell>
          <cell r="C302" t="str">
            <v>XII</v>
          </cell>
          <cell r="D302">
            <v>337</v>
          </cell>
          <cell r="E302" t="str">
            <v>994</v>
          </cell>
          <cell r="F302" t="str">
            <v>A</v>
          </cell>
          <cell r="G302">
            <v>521111</v>
          </cell>
          <cell r="H302" t="str">
            <v>Administrasi bank</v>
          </cell>
          <cell r="I302"/>
          <cell r="J302">
            <v>45.5</v>
          </cell>
          <cell r="K302">
            <v>1097515.4218521495</v>
          </cell>
          <cell r="L302">
            <v>297</v>
          </cell>
          <cell r="M302" t="str">
            <v>994-A-521111</v>
          </cell>
          <cell r="N302">
            <v>636636</v>
          </cell>
          <cell r="O302">
            <v>1</v>
          </cell>
        </row>
        <row r="303">
          <cell r="A303" t="str">
            <v>XII525</v>
          </cell>
          <cell r="B303">
            <v>43822</v>
          </cell>
          <cell r="C303" t="str">
            <v>XII</v>
          </cell>
          <cell r="D303">
            <v>525</v>
          </cell>
          <cell r="E303" t="str">
            <v>001</v>
          </cell>
          <cell r="F303" t="str">
            <v>B</v>
          </cell>
          <cell r="G303">
            <v>521119</v>
          </cell>
          <cell r="H303" t="str">
            <v>Penambah Daya Tahan Tubuh</v>
          </cell>
          <cell r="I303"/>
          <cell r="J303">
            <v>5608.14</v>
          </cell>
          <cell r="K303">
            <v>1091907.2818521496</v>
          </cell>
          <cell r="L303">
            <v>298</v>
          </cell>
          <cell r="M303" t="str">
            <v>001-B-521119</v>
          </cell>
          <cell r="N303">
            <v>78721481</v>
          </cell>
          <cell r="O303">
            <v>21012.03</v>
          </cell>
        </row>
        <row r="304">
          <cell r="A304" t="str">
            <v>XII526</v>
          </cell>
          <cell r="B304">
            <v>43822</v>
          </cell>
          <cell r="C304" t="str">
            <v>XII</v>
          </cell>
          <cell r="D304">
            <v>526</v>
          </cell>
          <cell r="E304" t="str">
            <v>994</v>
          </cell>
          <cell r="F304" t="str">
            <v>O</v>
          </cell>
          <cell r="G304">
            <v>522191</v>
          </cell>
          <cell r="H304" t="str">
            <v>Pembuangan Air Limbah</v>
          </cell>
          <cell r="I304"/>
          <cell r="J304">
            <v>224.18</v>
          </cell>
          <cell r="K304">
            <v>1091683.1018521497</v>
          </cell>
          <cell r="L304">
            <v>299</v>
          </cell>
          <cell r="M304" t="str">
            <v>994-O-522191</v>
          </cell>
          <cell r="N304">
            <v>3146805</v>
          </cell>
          <cell r="O304">
            <v>840</v>
          </cell>
        </row>
        <row r="305">
          <cell r="A305" t="str">
            <v>XII527</v>
          </cell>
          <cell r="B305">
            <v>43822</v>
          </cell>
          <cell r="C305" t="str">
            <v>XII</v>
          </cell>
          <cell r="D305">
            <v>527</v>
          </cell>
          <cell r="E305" t="str">
            <v>001</v>
          </cell>
          <cell r="F305" t="str">
            <v>B</v>
          </cell>
          <cell r="G305">
            <v>521211</v>
          </cell>
          <cell r="H305" t="str">
            <v xml:space="preserve">Konsumsi Pendukung KPA dan PPK dan Tim Penyiapan Akomodasi, Konsumsi dan Transportasi Jemaah Haji </v>
          </cell>
          <cell r="I305"/>
          <cell r="J305">
            <v>1261.8900000000001</v>
          </cell>
          <cell r="K305">
            <v>1090421.2118521498</v>
          </cell>
          <cell r="L305">
            <v>300</v>
          </cell>
          <cell r="M305" t="str">
            <v>001-B-521211</v>
          </cell>
          <cell r="N305">
            <v>17713181</v>
          </cell>
          <cell r="O305">
            <v>4728.3100000000004</v>
          </cell>
        </row>
        <row r="306">
          <cell r="A306" t="str">
            <v>XII528</v>
          </cell>
          <cell r="B306">
            <v>43822</v>
          </cell>
          <cell r="C306" t="str">
            <v>XII</v>
          </cell>
          <cell r="D306">
            <v>528</v>
          </cell>
          <cell r="E306" t="str">
            <v>994</v>
          </cell>
          <cell r="F306" t="str">
            <v>B</v>
          </cell>
          <cell r="G306">
            <v>521111</v>
          </cell>
          <cell r="H306" t="str">
            <v>Layanan Keprotokolan, Akomodasi, Transportasi, Konsumsi dan Komunikasi</v>
          </cell>
          <cell r="I306"/>
          <cell r="J306">
            <v>2313.85</v>
          </cell>
          <cell r="K306">
            <v>1088107.3618521497</v>
          </cell>
          <cell r="L306">
            <v>301</v>
          </cell>
          <cell r="M306" t="str">
            <v>994-B-521111</v>
          </cell>
          <cell r="N306">
            <v>32479528</v>
          </cell>
          <cell r="O306">
            <v>8670</v>
          </cell>
        </row>
        <row r="307">
          <cell r="A307" t="str">
            <v>XII529</v>
          </cell>
          <cell r="B307">
            <v>43822</v>
          </cell>
          <cell r="C307" t="str">
            <v>XII</v>
          </cell>
          <cell r="D307">
            <v>529</v>
          </cell>
          <cell r="E307" t="str">
            <v>994</v>
          </cell>
          <cell r="F307" t="str">
            <v>R</v>
          </cell>
          <cell r="G307">
            <v>521111</v>
          </cell>
          <cell r="H307" t="str">
            <v>Lembur Pra dan Pasca Operasional Haji</v>
          </cell>
          <cell r="I307"/>
          <cell r="J307">
            <v>8223.7800000000007</v>
          </cell>
          <cell r="K307">
            <v>1079883.5818521497</v>
          </cell>
          <cell r="L307">
            <v>302</v>
          </cell>
          <cell r="M307" t="str">
            <v>994-R-521111</v>
          </cell>
          <cell r="N307">
            <v>115437186</v>
          </cell>
          <cell r="O307">
            <v>30814.5</v>
          </cell>
        </row>
        <row r="308">
          <cell r="A308" t="str">
            <v>XII530</v>
          </cell>
          <cell r="B308">
            <v>43822</v>
          </cell>
          <cell r="C308" t="str">
            <v>XII</v>
          </cell>
          <cell r="D308">
            <v>530</v>
          </cell>
          <cell r="E308" t="str">
            <v>994</v>
          </cell>
          <cell r="F308" t="str">
            <v>D</v>
          </cell>
          <cell r="G308">
            <v>524211</v>
          </cell>
          <cell r="H308" t="str">
            <v>Belanja Perjalanan Dinas Biasa - Luar Negeri</v>
          </cell>
          <cell r="I308"/>
          <cell r="J308">
            <v>1424</v>
          </cell>
          <cell r="K308">
            <v>1078459.5818521497</v>
          </cell>
          <cell r="L308">
            <v>303</v>
          </cell>
          <cell r="M308" t="str">
            <v>994-D-524211</v>
          </cell>
          <cell r="N308">
            <v>19924608</v>
          </cell>
          <cell r="O308">
            <v>1</v>
          </cell>
        </row>
        <row r="309">
          <cell r="A309" t="str">
            <v>XII532</v>
          </cell>
          <cell r="B309">
            <v>43822</v>
          </cell>
          <cell r="C309" t="str">
            <v>XII</v>
          </cell>
          <cell r="D309">
            <v>532</v>
          </cell>
          <cell r="E309" t="str">
            <v>001</v>
          </cell>
          <cell r="F309" t="str">
            <v>A</v>
          </cell>
          <cell r="G309">
            <v>522141</v>
          </cell>
          <cell r="H309" t="str">
            <v>Sewa Pemondokan Petugas Kloter di Madinah</v>
          </cell>
          <cell r="I309"/>
          <cell r="J309">
            <v>188738.84</v>
          </cell>
          <cell r="K309">
            <v>889720.74185214972</v>
          </cell>
          <cell r="L309">
            <v>304</v>
          </cell>
          <cell r="M309" t="str">
            <v>001-A-522141</v>
          </cell>
          <cell r="N309">
            <v>2649327159</v>
          </cell>
          <cell r="O309">
            <v>707204.45</v>
          </cell>
        </row>
        <row r="310">
          <cell r="A310" t="str">
            <v>XII533</v>
          </cell>
          <cell r="B310">
            <v>43822</v>
          </cell>
          <cell r="C310" t="str">
            <v>XII</v>
          </cell>
          <cell r="D310">
            <v>533</v>
          </cell>
          <cell r="E310" t="str">
            <v>994</v>
          </cell>
          <cell r="F310" t="str">
            <v>S</v>
          </cell>
          <cell r="G310">
            <v>521111</v>
          </cell>
          <cell r="H310" t="str">
            <v>Pengangkutan Bagasi Petugas Kloter dari Bandara ke Pemondokan</v>
          </cell>
          <cell r="I310"/>
          <cell r="J310">
            <v>3557.73</v>
          </cell>
          <cell r="K310">
            <v>886163.01185214974</v>
          </cell>
          <cell r="L310">
            <v>305</v>
          </cell>
          <cell r="M310" t="str">
            <v>994-S-521111</v>
          </cell>
          <cell r="N310">
            <v>49939803</v>
          </cell>
          <cell r="O310">
            <v>13330.800000000001</v>
          </cell>
        </row>
        <row r="311">
          <cell r="A311" t="str">
            <v>XII534</v>
          </cell>
          <cell r="B311">
            <v>43822</v>
          </cell>
          <cell r="C311" t="str">
            <v>XII</v>
          </cell>
          <cell r="D311">
            <v>534</v>
          </cell>
          <cell r="E311" t="str">
            <v>001</v>
          </cell>
          <cell r="F311" t="str">
            <v>F</v>
          </cell>
          <cell r="G311">
            <v>521119</v>
          </cell>
          <cell r="H311" t="str">
            <v>Pakaian Seragam PPIH Arab Saudi</v>
          </cell>
          <cell r="I311"/>
          <cell r="J311">
            <v>8346.14</v>
          </cell>
          <cell r="K311">
            <v>877816.87185214972</v>
          </cell>
          <cell r="L311">
            <v>306</v>
          </cell>
          <cell r="M311" t="str">
            <v>001-F-521119</v>
          </cell>
          <cell r="N311">
            <v>117154818</v>
          </cell>
          <cell r="O311">
            <v>31273</v>
          </cell>
        </row>
        <row r="312">
          <cell r="A312" t="str">
            <v>XII535</v>
          </cell>
          <cell r="B312">
            <v>43822</v>
          </cell>
          <cell r="C312" t="str">
            <v>XII</v>
          </cell>
          <cell r="D312">
            <v>535</v>
          </cell>
          <cell r="E312" t="str">
            <v>001</v>
          </cell>
          <cell r="F312" t="str">
            <v>B</v>
          </cell>
          <cell r="G312">
            <v>532111</v>
          </cell>
          <cell r="H312" t="str">
            <v>Alat Pengolah Data dan Komunikasi</v>
          </cell>
          <cell r="I312"/>
          <cell r="J312">
            <v>30835.1</v>
          </cell>
          <cell r="K312">
            <v>846981.77185214974</v>
          </cell>
          <cell r="L312">
            <v>307</v>
          </cell>
          <cell r="M312" t="str">
            <v>001-B-532111</v>
          </cell>
          <cell r="N312">
            <v>432832300</v>
          </cell>
          <cell r="O312">
            <v>115539.11499999999</v>
          </cell>
        </row>
        <row r="313">
          <cell r="A313" t="str">
            <v>XII536</v>
          </cell>
          <cell r="B313">
            <v>43822</v>
          </cell>
          <cell r="C313" t="str">
            <v>XII</v>
          </cell>
          <cell r="D313">
            <v>536</v>
          </cell>
          <cell r="E313" t="str">
            <v>994</v>
          </cell>
          <cell r="F313" t="str">
            <v>Q</v>
          </cell>
          <cell r="G313">
            <v>521111</v>
          </cell>
          <cell r="H313" t="str">
            <v xml:space="preserve">Penyiapan Tenda Misi Haji di Arafah - Pemasangan instalasi Pendukung Tenda Misi Haji </v>
          </cell>
          <cell r="I313"/>
          <cell r="J313">
            <v>18158.53</v>
          </cell>
          <cell r="K313">
            <v>828823.24185214972</v>
          </cell>
          <cell r="L313">
            <v>308</v>
          </cell>
          <cell r="M313" t="str">
            <v>994-Q-521111</v>
          </cell>
          <cell r="N313">
            <v>254891241</v>
          </cell>
          <cell r="O313">
            <v>68040</v>
          </cell>
        </row>
        <row r="314">
          <cell r="A314" t="str">
            <v>XII537</v>
          </cell>
          <cell r="B314">
            <v>43822</v>
          </cell>
          <cell r="C314" t="str">
            <v>XII</v>
          </cell>
          <cell r="D314">
            <v>537</v>
          </cell>
          <cell r="E314" t="str">
            <v>994</v>
          </cell>
          <cell r="F314" t="str">
            <v>Q</v>
          </cell>
          <cell r="G314">
            <v>521111</v>
          </cell>
          <cell r="H314" t="str">
            <v>Penyiapan Tenda Misi Haji di Arafah - Jasa Keamanan</v>
          </cell>
          <cell r="I314"/>
          <cell r="J314">
            <v>2001.6</v>
          </cell>
          <cell r="K314">
            <v>826821.64185214974</v>
          </cell>
          <cell r="L314">
            <v>309</v>
          </cell>
          <cell r="M314" t="str">
            <v>994-Q-521111</v>
          </cell>
          <cell r="N314">
            <v>28096477</v>
          </cell>
          <cell r="O314">
            <v>7500</v>
          </cell>
        </row>
        <row r="315">
          <cell r="A315" t="str">
            <v>XII538</v>
          </cell>
          <cell r="B315">
            <v>43822</v>
          </cell>
          <cell r="C315" t="str">
            <v>XII</v>
          </cell>
          <cell r="D315">
            <v>538</v>
          </cell>
          <cell r="E315" t="str">
            <v>994</v>
          </cell>
          <cell r="F315" t="str">
            <v>Q</v>
          </cell>
          <cell r="G315">
            <v>522141</v>
          </cell>
          <cell r="H315" t="str">
            <v>Penyiapan Tenda Misi Haji di Arafah - Sewa Alat Pemadam Kebakaran</v>
          </cell>
          <cell r="I315"/>
          <cell r="J315">
            <v>5455.03</v>
          </cell>
          <cell r="K315">
            <v>821366.61185214971</v>
          </cell>
          <cell r="L315">
            <v>310</v>
          </cell>
          <cell r="M315" t="str">
            <v>994-Q-522141</v>
          </cell>
          <cell r="N315">
            <v>76572266</v>
          </cell>
          <cell r="O315">
            <v>20440</v>
          </cell>
        </row>
        <row r="316">
          <cell r="A316" t="str">
            <v>XII539</v>
          </cell>
          <cell r="B316">
            <v>43822</v>
          </cell>
          <cell r="C316" t="str">
            <v>XII</v>
          </cell>
          <cell r="D316">
            <v>539</v>
          </cell>
          <cell r="E316" t="str">
            <v>994</v>
          </cell>
          <cell r="F316" t="str">
            <v>Q</v>
          </cell>
          <cell r="G316">
            <v>522141</v>
          </cell>
          <cell r="H316" t="str">
            <v>Penyiapan Tenda Misi Haji di Arafah - Sewa AC</v>
          </cell>
          <cell r="I316"/>
          <cell r="J316">
            <v>18395.32</v>
          </cell>
          <cell r="K316">
            <v>802971.29185214976</v>
          </cell>
          <cell r="L316">
            <v>311</v>
          </cell>
          <cell r="M316" t="str">
            <v>994-Q-522141</v>
          </cell>
          <cell r="N316">
            <v>258215055</v>
          </cell>
          <cell r="O316">
            <v>68927.25</v>
          </cell>
        </row>
        <row r="317">
          <cell r="A317" t="str">
            <v>XII540</v>
          </cell>
          <cell r="B317">
            <v>43822</v>
          </cell>
          <cell r="C317" t="str">
            <v>XII</v>
          </cell>
          <cell r="D317">
            <v>540</v>
          </cell>
          <cell r="E317" t="str">
            <v>001</v>
          </cell>
          <cell r="F317" t="str">
            <v>B</v>
          </cell>
          <cell r="G317">
            <v>521211</v>
          </cell>
          <cell r="H317" t="str">
            <v xml:space="preserve">Konsumsi Pendukung KPA dan PPK dan Tim Penyiapan Akomodasi, Konsumsi dan Transportasi Jemaah Haji </v>
          </cell>
          <cell r="I317"/>
          <cell r="J317">
            <v>33669.39</v>
          </cell>
          <cell r="K317">
            <v>769301.90185214975</v>
          </cell>
          <cell r="L317">
            <v>312</v>
          </cell>
          <cell r="M317" t="str">
            <v>001-B-521211</v>
          </cell>
          <cell r="N317">
            <v>472617211</v>
          </cell>
          <cell r="O317">
            <v>126159.2</v>
          </cell>
        </row>
        <row r="318">
          <cell r="A318" t="str">
            <v>XII541</v>
          </cell>
          <cell r="B318">
            <v>43822</v>
          </cell>
          <cell r="C318" t="str">
            <v>XII</v>
          </cell>
          <cell r="D318">
            <v>541</v>
          </cell>
          <cell r="E318" t="str">
            <v>001</v>
          </cell>
          <cell r="F318" t="str">
            <v>A</v>
          </cell>
          <cell r="G318">
            <v>521111</v>
          </cell>
          <cell r="H318" t="str">
            <v>Media Center Haji (Keperluan Perkantoran)</v>
          </cell>
          <cell r="I318"/>
          <cell r="J318">
            <v>1286.6300000000001</v>
          </cell>
          <cell r="K318">
            <v>768015.27185214974</v>
          </cell>
          <cell r="L318">
            <v>313</v>
          </cell>
          <cell r="M318" t="str">
            <v>001-A-521111</v>
          </cell>
          <cell r="N318">
            <v>18160415</v>
          </cell>
          <cell r="O318">
            <v>4821</v>
          </cell>
        </row>
        <row r="319">
          <cell r="A319" t="str">
            <v>XII542</v>
          </cell>
          <cell r="B319">
            <v>43822</v>
          </cell>
          <cell r="C319" t="str">
            <v>XII</v>
          </cell>
          <cell r="D319">
            <v>542</v>
          </cell>
          <cell r="E319" t="str">
            <v>001</v>
          </cell>
          <cell r="F319" t="str">
            <v>J</v>
          </cell>
          <cell r="G319">
            <v>521211</v>
          </cell>
          <cell r="H319" t="str">
            <v>Snack Petugas Haji Non Kloter Masa Operasional (Jeddah, Makkah, Madinah)</v>
          </cell>
          <cell r="I319"/>
          <cell r="J319">
            <v>9497.76</v>
          </cell>
          <cell r="K319">
            <v>758517.51185214974</v>
          </cell>
          <cell r="L319">
            <v>314</v>
          </cell>
          <cell r="M319" t="str">
            <v>001-J-521211</v>
          </cell>
          <cell r="N319">
            <v>133319994</v>
          </cell>
          <cell r="O319">
            <v>35588.089999999997</v>
          </cell>
        </row>
        <row r="320">
          <cell r="A320" t="str">
            <v>XII543</v>
          </cell>
          <cell r="B320">
            <v>43822</v>
          </cell>
          <cell r="C320" t="str">
            <v>XII</v>
          </cell>
          <cell r="D320">
            <v>543</v>
          </cell>
          <cell r="E320" t="str">
            <v>994</v>
          </cell>
          <cell r="F320" t="str">
            <v>P</v>
          </cell>
          <cell r="G320">
            <v>523121</v>
          </cell>
          <cell r="H320" t="str">
            <v>Pemeliharaan Peralatan Kantor, Wisma , Gudang dan Bengkel</v>
          </cell>
          <cell r="I320"/>
          <cell r="J320">
            <v>8018.56</v>
          </cell>
          <cell r="K320">
            <v>750498.95185214968</v>
          </cell>
          <cell r="L320">
            <v>315</v>
          </cell>
          <cell r="M320" t="str">
            <v>994-P-523121</v>
          </cell>
          <cell r="N320">
            <v>112556473</v>
          </cell>
          <cell r="O320">
            <v>30045.53</v>
          </cell>
        </row>
        <row r="321">
          <cell r="A321" t="str">
            <v>XII544</v>
          </cell>
          <cell r="B321">
            <v>43822</v>
          </cell>
          <cell r="C321" t="str">
            <v>XII</v>
          </cell>
          <cell r="D321">
            <v>544</v>
          </cell>
          <cell r="E321" t="str">
            <v>001</v>
          </cell>
          <cell r="F321" t="str">
            <v>H</v>
          </cell>
          <cell r="G321">
            <v>521211</v>
          </cell>
          <cell r="H321" t="str">
            <v>Pelayanan Keprotokolan dan Delegasi Misi</v>
          </cell>
          <cell r="I321"/>
          <cell r="J321">
            <v>14352.36</v>
          </cell>
          <cell r="K321">
            <v>736146.59185214969</v>
          </cell>
          <cell r="L321">
            <v>316</v>
          </cell>
          <cell r="M321" t="str">
            <v>001-H-521211</v>
          </cell>
          <cell r="N321">
            <v>201464104</v>
          </cell>
          <cell r="O321">
            <v>53778.3</v>
          </cell>
        </row>
        <row r="322">
          <cell r="A322" t="str">
            <v>XII545</v>
          </cell>
          <cell r="B322">
            <v>43822</v>
          </cell>
          <cell r="C322" t="str">
            <v>XII</v>
          </cell>
          <cell r="D322">
            <v>545</v>
          </cell>
          <cell r="E322" t="str">
            <v>001</v>
          </cell>
          <cell r="F322" t="str">
            <v>G</v>
          </cell>
          <cell r="G322">
            <v>521211</v>
          </cell>
          <cell r="H322" t="str">
            <v>Konsolidasi Persiapan Operasional dan Pemantapan Persiapan Armina</v>
          </cell>
          <cell r="I322"/>
          <cell r="J322">
            <v>13538.86</v>
          </cell>
          <cell r="K322">
            <v>722607.73185214971</v>
          </cell>
          <cell r="L322">
            <v>317</v>
          </cell>
          <cell r="M322" t="str">
            <v>001-G-521211</v>
          </cell>
          <cell r="N322">
            <v>190044909</v>
          </cell>
          <cell r="O322">
            <v>50730.09</v>
          </cell>
        </row>
        <row r="323">
          <cell r="A323" t="str">
            <v>XII546</v>
          </cell>
          <cell r="B323">
            <v>43822</v>
          </cell>
          <cell r="C323" t="str">
            <v>XII</v>
          </cell>
          <cell r="D323">
            <v>546</v>
          </cell>
          <cell r="E323" t="str">
            <v>994</v>
          </cell>
          <cell r="F323" t="str">
            <v>O</v>
          </cell>
          <cell r="G323">
            <v>522111</v>
          </cell>
          <cell r="H323" t="str">
            <v>Langganan Listrik</v>
          </cell>
          <cell r="I323"/>
          <cell r="J323">
            <v>40902.93</v>
          </cell>
          <cell r="K323">
            <v>681704.80185214966</v>
          </cell>
          <cell r="L323">
            <v>318</v>
          </cell>
          <cell r="M323" t="str">
            <v>994-O-522111</v>
          </cell>
          <cell r="N323">
            <v>574154396</v>
          </cell>
          <cell r="O323">
            <v>153263.27000000002</v>
          </cell>
        </row>
        <row r="324">
          <cell r="A324" t="str">
            <v>XII547</v>
          </cell>
          <cell r="B324">
            <v>43822</v>
          </cell>
          <cell r="C324" t="str">
            <v>XII</v>
          </cell>
          <cell r="D324">
            <v>547</v>
          </cell>
          <cell r="E324" t="str">
            <v>994</v>
          </cell>
          <cell r="F324" t="str">
            <v>C</v>
          </cell>
          <cell r="G324">
            <v>521111</v>
          </cell>
          <cell r="H324" t="str">
            <v>Tenaga Kasar dan Tenaga Harian</v>
          </cell>
          <cell r="I324"/>
          <cell r="J324">
            <v>9020.5499999999993</v>
          </cell>
          <cell r="K324">
            <v>672684.25185214961</v>
          </cell>
          <cell r="L324">
            <v>319</v>
          </cell>
          <cell r="M324" t="str">
            <v>994-C-521111</v>
          </cell>
          <cell r="N324">
            <v>126621458</v>
          </cell>
          <cell r="O324">
            <v>33800</v>
          </cell>
        </row>
        <row r="325">
          <cell r="A325" t="str">
            <v>XII548</v>
          </cell>
          <cell r="B325">
            <v>43822</v>
          </cell>
          <cell r="C325" t="str">
            <v>XII</v>
          </cell>
          <cell r="D325">
            <v>548</v>
          </cell>
          <cell r="E325" t="str">
            <v>994</v>
          </cell>
          <cell r="F325" t="str">
            <v>D</v>
          </cell>
          <cell r="G325">
            <v>521111</v>
          </cell>
          <cell r="H325" t="str">
            <v>Konsumsi Rapat Koordinasi</v>
          </cell>
          <cell r="I325"/>
          <cell r="J325">
            <v>6600.17</v>
          </cell>
          <cell r="K325">
            <v>666084.08185214957</v>
          </cell>
          <cell r="L325">
            <v>320</v>
          </cell>
          <cell r="M325" t="str">
            <v>994-D-521111</v>
          </cell>
          <cell r="N325">
            <v>92646598</v>
          </cell>
          <cell r="O325">
            <v>24730.840000000004</v>
          </cell>
        </row>
        <row r="326">
          <cell r="A326" t="str">
            <v>XII549</v>
          </cell>
          <cell r="B326">
            <v>43822</v>
          </cell>
          <cell r="C326" t="str">
            <v>XII</v>
          </cell>
          <cell r="D326">
            <v>549</v>
          </cell>
          <cell r="E326" t="str">
            <v>994</v>
          </cell>
          <cell r="F326" t="str">
            <v>A</v>
          </cell>
          <cell r="G326">
            <v>521811</v>
          </cell>
          <cell r="H326" t="str">
            <v xml:space="preserve">Keperluan Sehari-hari Perkantoran (ATK) </v>
          </cell>
          <cell r="I326"/>
          <cell r="J326">
            <v>26702.7</v>
          </cell>
          <cell r="K326">
            <v>639381.38185214961</v>
          </cell>
          <cell r="L326">
            <v>321</v>
          </cell>
          <cell r="M326" t="str">
            <v>994-A-521811</v>
          </cell>
          <cell r="N326">
            <v>374825811</v>
          </cell>
          <cell r="O326">
            <v>100055.02</v>
          </cell>
        </row>
        <row r="327">
          <cell r="A327" t="str">
            <v>XII550</v>
          </cell>
          <cell r="B327">
            <v>43822</v>
          </cell>
          <cell r="C327" t="str">
            <v>XII</v>
          </cell>
          <cell r="D327">
            <v>550</v>
          </cell>
          <cell r="E327" t="str">
            <v>994</v>
          </cell>
          <cell r="F327" t="str">
            <v>B</v>
          </cell>
          <cell r="G327">
            <v>521111</v>
          </cell>
          <cell r="H327" t="str">
            <v>Layanan Keprotokolan, Akomodasi, Transportasi, Konsumsi dan Komunikasi</v>
          </cell>
          <cell r="I327"/>
          <cell r="J327">
            <v>6244.52</v>
          </cell>
          <cell r="K327">
            <v>633136.8618521496</v>
          </cell>
          <cell r="L327">
            <v>322</v>
          </cell>
          <cell r="M327" t="str">
            <v>994-B-521111</v>
          </cell>
          <cell r="N327">
            <v>87654303</v>
          </cell>
          <cell r="O327">
            <v>23398.21</v>
          </cell>
        </row>
        <row r="328">
          <cell r="A328" t="str">
            <v>XII551</v>
          </cell>
          <cell r="B328">
            <v>43822</v>
          </cell>
          <cell r="C328" t="str">
            <v>XII</v>
          </cell>
          <cell r="D328">
            <v>551</v>
          </cell>
          <cell r="E328" t="str">
            <v>994</v>
          </cell>
          <cell r="F328" t="str">
            <v>A</v>
          </cell>
          <cell r="G328">
            <v>521111</v>
          </cell>
          <cell r="H328" t="str">
            <v>Administrasi bank</v>
          </cell>
          <cell r="I328"/>
          <cell r="J328">
            <v>4.2</v>
          </cell>
          <cell r="K328">
            <v>633132.66185214964</v>
          </cell>
          <cell r="L328">
            <v>323</v>
          </cell>
          <cell r="M328" t="str">
            <v>994-A-521111</v>
          </cell>
          <cell r="N328">
            <v>59003</v>
          </cell>
          <cell r="O328">
            <v>15.75</v>
          </cell>
        </row>
        <row r="329">
          <cell r="A329" t="str">
            <v>XII552</v>
          </cell>
          <cell r="B329">
            <v>43822</v>
          </cell>
          <cell r="C329" t="str">
            <v>XII</v>
          </cell>
          <cell r="D329">
            <v>552</v>
          </cell>
          <cell r="E329" t="str">
            <v>001</v>
          </cell>
          <cell r="F329" t="str">
            <v>C</v>
          </cell>
          <cell r="G329">
            <v>522191</v>
          </cell>
          <cell r="H329" t="str">
            <v>Lawyer</v>
          </cell>
          <cell r="I329"/>
          <cell r="J329">
            <v>16012.81</v>
          </cell>
          <cell r="K329">
            <v>617119.85185214959</v>
          </cell>
          <cell r="L329">
            <v>324</v>
          </cell>
          <cell r="M329" t="str">
            <v>001-C-522191</v>
          </cell>
          <cell r="N329">
            <v>224771817</v>
          </cell>
          <cell r="O329">
            <v>60000</v>
          </cell>
        </row>
        <row r="330">
          <cell r="A330" t="str">
            <v>XII553</v>
          </cell>
          <cell r="B330">
            <v>43822</v>
          </cell>
          <cell r="C330" t="str">
            <v>XII</v>
          </cell>
          <cell r="D330">
            <v>553</v>
          </cell>
          <cell r="E330" t="str">
            <v>994</v>
          </cell>
          <cell r="F330" t="str">
            <v>A</v>
          </cell>
          <cell r="G330">
            <v>521111</v>
          </cell>
          <cell r="H330" t="str">
            <v>Administrasi bank</v>
          </cell>
          <cell r="I330"/>
          <cell r="J330">
            <v>4.2</v>
          </cell>
          <cell r="K330">
            <v>617115.65185214963</v>
          </cell>
          <cell r="L330">
            <v>325</v>
          </cell>
          <cell r="M330" t="str">
            <v>994-A-521111</v>
          </cell>
          <cell r="N330">
            <v>59003</v>
          </cell>
          <cell r="O330">
            <v>15.75</v>
          </cell>
        </row>
        <row r="331">
          <cell r="A331" t="str">
            <v>XII587</v>
          </cell>
          <cell r="B331">
            <v>43825</v>
          </cell>
          <cell r="C331" t="str">
            <v>XII</v>
          </cell>
          <cell r="D331">
            <v>587</v>
          </cell>
          <cell r="E331" t="str">
            <v>994</v>
          </cell>
          <cell r="F331" t="str">
            <v>D</v>
          </cell>
          <cell r="G331">
            <v>524211</v>
          </cell>
          <cell r="H331" t="str">
            <v>Belanja Perjalanan Dinas Biasa - Luar Negeri</v>
          </cell>
          <cell r="I331"/>
          <cell r="J331">
            <v>1445.46</v>
          </cell>
          <cell r="K331">
            <v>615670.19185214967</v>
          </cell>
          <cell r="L331">
            <v>326</v>
          </cell>
          <cell r="M331" t="str">
            <v>994-D-524211</v>
          </cell>
          <cell r="N331">
            <v>20289922</v>
          </cell>
          <cell r="O331"/>
        </row>
        <row r="332">
          <cell r="A332" t="str">
            <v>XII588</v>
          </cell>
          <cell r="B332">
            <v>43825</v>
          </cell>
          <cell r="C332" t="str">
            <v>XII</v>
          </cell>
          <cell r="D332">
            <v>588</v>
          </cell>
          <cell r="E332" t="str">
            <v>994</v>
          </cell>
          <cell r="F332" t="str">
            <v>D</v>
          </cell>
          <cell r="G332">
            <v>524211</v>
          </cell>
          <cell r="H332" t="str">
            <v>Belanja Perjalanan Dinas Biasa - Luar Negeri</v>
          </cell>
          <cell r="I332"/>
          <cell r="J332">
            <v>3651.19</v>
          </cell>
          <cell r="K332">
            <v>612019.00185214973</v>
          </cell>
          <cell r="L332">
            <v>327</v>
          </cell>
          <cell r="M332" t="str">
            <v>994-D-524211</v>
          </cell>
          <cell r="N332">
            <v>51251720</v>
          </cell>
          <cell r="O332">
            <v>13681</v>
          </cell>
        </row>
        <row r="333">
          <cell r="A333" t="str">
            <v>XII575</v>
          </cell>
          <cell r="B333">
            <v>43825</v>
          </cell>
          <cell r="C333" t="str">
            <v>XII</v>
          </cell>
          <cell r="D333">
            <v>575</v>
          </cell>
          <cell r="E333" t="str">
            <v>001</v>
          </cell>
          <cell r="F333" t="str">
            <v>E</v>
          </cell>
          <cell r="G333">
            <v>521211</v>
          </cell>
          <cell r="H333" t="str">
            <v>Konsumsi Rapat - Rapat Koordinasi TUH, Daker, Sektor Selama Operasional</v>
          </cell>
          <cell r="I333"/>
          <cell r="J333">
            <v>996.57</v>
          </cell>
          <cell r="K333">
            <v>611022.43185214978</v>
          </cell>
          <cell r="L333">
            <v>328</v>
          </cell>
          <cell r="M333" t="str">
            <v>001-E-521211</v>
          </cell>
          <cell r="N333">
            <v>13988899</v>
          </cell>
          <cell r="O333">
            <v>3734.16</v>
          </cell>
        </row>
        <row r="334">
          <cell r="A334" t="str">
            <v>XII577</v>
          </cell>
          <cell r="B334">
            <v>43825</v>
          </cell>
          <cell r="C334" t="str">
            <v>XII</v>
          </cell>
          <cell r="D334">
            <v>577</v>
          </cell>
          <cell r="E334" t="str">
            <v>994</v>
          </cell>
          <cell r="F334" t="str">
            <v>O</v>
          </cell>
          <cell r="G334">
            <v>522112</v>
          </cell>
          <cell r="H334" t="str">
            <v>Belanja Langganan Telepon</v>
          </cell>
          <cell r="I334"/>
          <cell r="J334">
            <v>2743.7</v>
          </cell>
          <cell r="K334">
            <v>608278.73185214982</v>
          </cell>
          <cell r="L334">
            <v>329</v>
          </cell>
          <cell r="M334" t="str">
            <v>994-O-522112</v>
          </cell>
          <cell r="N334">
            <v>38513339</v>
          </cell>
          <cell r="O334">
            <v>10280.65</v>
          </cell>
        </row>
        <row r="335">
          <cell r="A335" t="str">
            <v>XII578</v>
          </cell>
          <cell r="B335">
            <v>43825</v>
          </cell>
          <cell r="C335" t="str">
            <v>XII</v>
          </cell>
          <cell r="D335">
            <v>578</v>
          </cell>
          <cell r="E335" t="str">
            <v>001</v>
          </cell>
          <cell r="F335" t="str">
            <v>B</v>
          </cell>
          <cell r="G335">
            <v>536111</v>
          </cell>
          <cell r="H335" t="str">
            <v xml:space="preserve">Alat Pengolah Data dan Komunikasi (Modal Lainnya) </v>
          </cell>
          <cell r="I335"/>
          <cell r="J335">
            <v>5960.38</v>
          </cell>
          <cell r="K335">
            <v>602318.35185214982</v>
          </cell>
          <cell r="L335">
            <v>330</v>
          </cell>
          <cell r="M335" t="str">
            <v>001-B-536111</v>
          </cell>
          <cell r="N335">
            <v>83665802</v>
          </cell>
          <cell r="O335">
            <v>22333.527000000002</v>
          </cell>
        </row>
        <row r="336">
          <cell r="A336" t="str">
            <v>XII579</v>
          </cell>
          <cell r="B336">
            <v>43825</v>
          </cell>
          <cell r="C336" t="str">
            <v>XII</v>
          </cell>
          <cell r="D336">
            <v>579</v>
          </cell>
          <cell r="E336" t="str">
            <v>001</v>
          </cell>
          <cell r="F336" t="str">
            <v>G</v>
          </cell>
          <cell r="G336">
            <v>521211</v>
          </cell>
          <cell r="H336" t="str">
            <v>Konsumsi Tenaga Pendukung Petugas Haji Non Kloter</v>
          </cell>
          <cell r="I336"/>
          <cell r="J336">
            <v>5401.65</v>
          </cell>
          <cell r="K336">
            <v>596916.7018521498</v>
          </cell>
          <cell r="L336">
            <v>331</v>
          </cell>
          <cell r="M336" t="str">
            <v>001-G-521211</v>
          </cell>
          <cell r="N336">
            <v>75823027</v>
          </cell>
          <cell r="O336">
            <v>20240</v>
          </cell>
        </row>
        <row r="337">
          <cell r="A337" t="str">
            <v>XII580</v>
          </cell>
          <cell r="B337">
            <v>43825</v>
          </cell>
          <cell r="C337" t="str">
            <v>XII</v>
          </cell>
          <cell r="D337">
            <v>580</v>
          </cell>
          <cell r="E337" t="str">
            <v>994</v>
          </cell>
          <cell r="F337" t="str">
            <v>P</v>
          </cell>
          <cell r="G337">
            <v>523111</v>
          </cell>
          <cell r="H337" t="str">
            <v>Pemeliharaan Kantor, Wisma, Gudang dan Bengkel</v>
          </cell>
          <cell r="I337"/>
          <cell r="J337">
            <v>568.13</v>
          </cell>
          <cell r="K337">
            <v>596348.57185214979</v>
          </cell>
          <cell r="L337">
            <v>332</v>
          </cell>
          <cell r="M337" t="str">
            <v>994-P-523111</v>
          </cell>
          <cell r="N337">
            <v>7974866</v>
          </cell>
          <cell r="O337">
            <v>2128.79</v>
          </cell>
        </row>
        <row r="338">
          <cell r="A338" t="str">
            <v>XII581</v>
          </cell>
          <cell r="B338">
            <v>43825</v>
          </cell>
          <cell r="C338" t="str">
            <v>XII</v>
          </cell>
          <cell r="D338">
            <v>581</v>
          </cell>
          <cell r="E338" t="str">
            <v>001</v>
          </cell>
          <cell r="F338" t="str">
            <v>B</v>
          </cell>
          <cell r="G338">
            <v>523111</v>
          </cell>
          <cell r="H338" t="str">
            <v>Alat Pengolah Data dan Komunikasi</v>
          </cell>
          <cell r="I338"/>
          <cell r="J338">
            <v>616.89</v>
          </cell>
          <cell r="K338">
            <v>595731.68185214978</v>
          </cell>
          <cell r="L338">
            <v>333</v>
          </cell>
          <cell r="M338" t="str">
            <v>001-B-523111</v>
          </cell>
          <cell r="N338">
            <v>8659334</v>
          </cell>
          <cell r="O338">
            <v>2311.5</v>
          </cell>
        </row>
        <row r="339">
          <cell r="A339" t="str">
            <v>XII582</v>
          </cell>
          <cell r="B339">
            <v>43825</v>
          </cell>
          <cell r="C339" t="str">
            <v>XII</v>
          </cell>
          <cell r="D339">
            <v>582</v>
          </cell>
          <cell r="E339" t="str">
            <v>001</v>
          </cell>
          <cell r="F339" t="str">
            <v>H</v>
          </cell>
          <cell r="G339">
            <v>521211</v>
          </cell>
          <cell r="H339" t="str">
            <v>Pelayanan Keprotokolan dan Delegasi Misi</v>
          </cell>
          <cell r="I339"/>
          <cell r="J339">
            <v>1897.82</v>
          </cell>
          <cell r="K339">
            <v>593833.86185214983</v>
          </cell>
          <cell r="L339">
            <v>334</v>
          </cell>
          <cell r="M339" t="str">
            <v>001-H-521211</v>
          </cell>
          <cell r="N339">
            <v>26639656</v>
          </cell>
          <cell r="O339">
            <v>7111.12</v>
          </cell>
        </row>
        <row r="340">
          <cell r="A340" t="str">
            <v>XII574</v>
          </cell>
          <cell r="B340">
            <v>43825</v>
          </cell>
          <cell r="C340" t="str">
            <v>XII</v>
          </cell>
          <cell r="D340">
            <v>574</v>
          </cell>
          <cell r="E340" t="str">
            <v>001</v>
          </cell>
          <cell r="F340" t="str">
            <v>C</v>
          </cell>
          <cell r="G340">
            <v>522191</v>
          </cell>
          <cell r="H340" t="str">
            <v>Konsultan perencanaan persiapan pembangunan pusat layanan jemaah haji dan umrah di arab saudi</v>
          </cell>
          <cell r="I340"/>
          <cell r="J340">
            <v>133440.09</v>
          </cell>
          <cell r="K340">
            <v>460393.77185214986</v>
          </cell>
          <cell r="L340">
            <v>335</v>
          </cell>
          <cell r="M340" t="str">
            <v>001-C-522191</v>
          </cell>
          <cell r="N340">
            <v>1873098479</v>
          </cell>
          <cell r="O340">
            <v>500000</v>
          </cell>
        </row>
        <row r="341">
          <cell r="A341" t="str">
            <v>XII576</v>
          </cell>
          <cell r="B341">
            <v>43825</v>
          </cell>
          <cell r="C341" t="str">
            <v>XII</v>
          </cell>
          <cell r="D341">
            <v>576</v>
          </cell>
          <cell r="E341" t="str">
            <v>994</v>
          </cell>
          <cell r="F341" t="str">
            <v>P</v>
          </cell>
          <cell r="G341">
            <v>523121</v>
          </cell>
          <cell r="H341" t="str">
            <v xml:space="preserve">Pemeliharaan Kendaraan Operasional </v>
          </cell>
          <cell r="I341"/>
          <cell r="J341">
            <v>230425.73</v>
          </cell>
          <cell r="K341">
            <v>229968.04185214985</v>
          </cell>
          <cell r="L341">
            <v>336</v>
          </cell>
          <cell r="M341" t="str">
            <v>994-P-523121</v>
          </cell>
          <cell r="N341">
            <v>3234485933</v>
          </cell>
          <cell r="O341">
            <v>863405.20000000007</v>
          </cell>
        </row>
        <row r="342">
          <cell r="A342" t="str">
            <v>XII573</v>
          </cell>
          <cell r="B342">
            <v>43825</v>
          </cell>
          <cell r="C342" t="str">
            <v>XII</v>
          </cell>
          <cell r="D342">
            <v>573</v>
          </cell>
          <cell r="E342" t="str">
            <v>994</v>
          </cell>
          <cell r="F342" t="str">
            <v>O</v>
          </cell>
          <cell r="G342">
            <v>522113</v>
          </cell>
          <cell r="H342" t="str">
            <v>Langganan Air</v>
          </cell>
          <cell r="I342"/>
          <cell r="J342">
            <v>22267.58</v>
          </cell>
          <cell r="K342">
            <v>207700.46185214986</v>
          </cell>
          <cell r="L342">
            <v>337</v>
          </cell>
          <cell r="M342" t="str">
            <v>994-O-522113</v>
          </cell>
          <cell r="N342">
            <v>312570050</v>
          </cell>
          <cell r="O342">
            <v>83436.63</v>
          </cell>
        </row>
        <row r="343">
          <cell r="A343" t="str">
            <v>XII563</v>
          </cell>
          <cell r="B343">
            <v>43825</v>
          </cell>
          <cell r="C343" t="str">
            <v>XII</v>
          </cell>
          <cell r="D343">
            <v>563</v>
          </cell>
          <cell r="E343" t="str">
            <v>994</v>
          </cell>
          <cell r="F343" t="str">
            <v>C</v>
          </cell>
          <cell r="G343">
            <v>521111</v>
          </cell>
          <cell r="H343" t="str">
            <v>Honor Pengemudi, Petugas Keamanan dan Kebersihan dan Pegawai (November)</v>
          </cell>
          <cell r="I343"/>
          <cell r="J343">
            <v>34893.31</v>
          </cell>
          <cell r="K343">
            <v>172807.15185214987</v>
          </cell>
          <cell r="L343">
            <v>338</v>
          </cell>
          <cell r="M343" t="str">
            <v>994-C-521111</v>
          </cell>
          <cell r="N343">
            <v>489582326</v>
          </cell>
          <cell r="O343">
            <v>130745.24</v>
          </cell>
        </row>
        <row r="344">
          <cell r="A344" t="str">
            <v>XII564</v>
          </cell>
          <cell r="B344">
            <v>43825</v>
          </cell>
          <cell r="C344" t="str">
            <v>XII</v>
          </cell>
          <cell r="D344">
            <v>564</v>
          </cell>
          <cell r="E344" t="str">
            <v>994</v>
          </cell>
          <cell r="F344" t="str">
            <v>C</v>
          </cell>
          <cell r="G344">
            <v>521111</v>
          </cell>
          <cell r="H344" t="str">
            <v>Kekurangan Honor Pengemudi, Petugas Keamanan dan Kebersihan dan Pegawai (November)</v>
          </cell>
          <cell r="I344"/>
          <cell r="J344">
            <v>27.96</v>
          </cell>
          <cell r="K344">
            <v>172779.19185214987</v>
          </cell>
          <cell r="L344">
            <v>339</v>
          </cell>
          <cell r="M344" t="str">
            <v>994-C-521111</v>
          </cell>
          <cell r="N344">
            <v>392452</v>
          </cell>
          <cell r="O344">
            <v>104.76</v>
          </cell>
        </row>
        <row r="345">
          <cell r="A345" t="str">
            <v>XII565</v>
          </cell>
          <cell r="B345">
            <v>43825</v>
          </cell>
          <cell r="C345" t="str">
            <v>XII</v>
          </cell>
          <cell r="D345">
            <v>565</v>
          </cell>
          <cell r="E345" t="str">
            <v>994</v>
          </cell>
          <cell r="F345" t="str">
            <v>C</v>
          </cell>
          <cell r="G345">
            <v>521111</v>
          </cell>
          <cell r="H345" t="str">
            <v>Honor Pengemudi, Petugas Keamanan dan Kebersihan dan Pegawai (Desemnber)</v>
          </cell>
          <cell r="I345"/>
          <cell r="J345">
            <v>34893.31</v>
          </cell>
          <cell r="K345">
            <v>137885.88185214988</v>
          </cell>
          <cell r="L345">
            <v>340</v>
          </cell>
          <cell r="M345" t="str">
            <v>994-C-521111</v>
          </cell>
          <cell r="N345">
            <v>489797421</v>
          </cell>
          <cell r="O345">
            <v>130745.24</v>
          </cell>
        </row>
        <row r="346">
          <cell r="A346" t="str">
            <v>XII566</v>
          </cell>
          <cell r="B346">
            <v>43825</v>
          </cell>
          <cell r="C346" t="str">
            <v>XII</v>
          </cell>
          <cell r="D346">
            <v>566</v>
          </cell>
          <cell r="E346" t="str">
            <v>994</v>
          </cell>
          <cell r="F346" t="str">
            <v>C</v>
          </cell>
          <cell r="G346">
            <v>521111</v>
          </cell>
          <cell r="H346" t="str">
            <v>Kekurangan Honor Pengemudi, Petugas Keamanan dan Kebersihan dan Pegawai (Desember)</v>
          </cell>
          <cell r="I346"/>
          <cell r="J346">
            <v>27.96</v>
          </cell>
          <cell r="K346">
            <v>137857.92185214988</v>
          </cell>
          <cell r="L346">
            <v>341</v>
          </cell>
          <cell r="M346" t="str">
            <v>994-C-521111</v>
          </cell>
          <cell r="N346">
            <v>392452</v>
          </cell>
          <cell r="O346">
            <v>104.76</v>
          </cell>
        </row>
        <row r="347">
          <cell r="A347" t="str">
            <v>XII570</v>
          </cell>
          <cell r="B347">
            <v>43825</v>
          </cell>
          <cell r="C347" t="str">
            <v>XII</v>
          </cell>
          <cell r="D347">
            <v>570</v>
          </cell>
          <cell r="E347" t="str">
            <v>994</v>
          </cell>
          <cell r="F347" t="str">
            <v>P</v>
          </cell>
          <cell r="G347">
            <v>523121</v>
          </cell>
          <cell r="H347" t="str">
            <v xml:space="preserve">Pemeliharaan Kendaraan Operasional </v>
          </cell>
          <cell r="I347"/>
          <cell r="J347">
            <v>2507.42</v>
          </cell>
          <cell r="K347">
            <v>135350.50185214987</v>
          </cell>
          <cell r="L347">
            <v>342</v>
          </cell>
          <cell r="M347" t="str">
            <v>994-P-523121</v>
          </cell>
          <cell r="N347">
            <v>35196645</v>
          </cell>
          <cell r="O347">
            <v>9395.2999999999993</v>
          </cell>
        </row>
        <row r="348">
          <cell r="A348" t="str">
            <v>XII571</v>
          </cell>
          <cell r="B348">
            <v>43825</v>
          </cell>
          <cell r="C348" t="str">
            <v>XII</v>
          </cell>
          <cell r="D348">
            <v>571</v>
          </cell>
          <cell r="E348" t="str">
            <v>994</v>
          </cell>
          <cell r="F348" t="str">
            <v>B</v>
          </cell>
          <cell r="G348">
            <v>521111</v>
          </cell>
          <cell r="H348" t="str">
            <v>Layanan Keprotokolan, Akomodasi, Transportasi, Konsumsi dan Komunikasi</v>
          </cell>
          <cell r="I348"/>
          <cell r="J348">
            <v>17048.03</v>
          </cell>
          <cell r="K348">
            <v>118302.47185214987</v>
          </cell>
          <cell r="L348">
            <v>343</v>
          </cell>
          <cell r="M348" t="str">
            <v>994-B-521111</v>
          </cell>
          <cell r="N348">
            <v>239303203</v>
          </cell>
          <cell r="O348">
            <v>63878.97</v>
          </cell>
        </row>
        <row r="349">
          <cell r="A349" t="str">
            <v>XII572</v>
          </cell>
          <cell r="B349">
            <v>43825</v>
          </cell>
          <cell r="C349" t="str">
            <v>XII</v>
          </cell>
          <cell r="D349">
            <v>572</v>
          </cell>
          <cell r="E349" t="str">
            <v>001</v>
          </cell>
          <cell r="F349" t="str">
            <v>H</v>
          </cell>
          <cell r="G349">
            <v>521211</v>
          </cell>
          <cell r="H349" t="str">
            <v>Konsumsi Masa Operasional Tenaga Administrasi</v>
          </cell>
          <cell r="I349"/>
          <cell r="J349">
            <v>27897.39</v>
          </cell>
          <cell r="K349">
            <v>90405.081852149873</v>
          </cell>
          <cell r="L349">
            <v>344</v>
          </cell>
          <cell r="M349" t="str">
            <v>001-H-521211</v>
          </cell>
          <cell r="N349">
            <v>391595700</v>
          </cell>
          <cell r="O349">
            <v>104531.53</v>
          </cell>
        </row>
        <row r="350">
          <cell r="A350" t="str">
            <v>XII584</v>
          </cell>
          <cell r="B350">
            <v>43825</v>
          </cell>
          <cell r="C350" t="str">
            <v>XII</v>
          </cell>
          <cell r="D350">
            <v>584</v>
          </cell>
          <cell r="E350" t="str">
            <v>001</v>
          </cell>
          <cell r="F350" t="str">
            <v>B</v>
          </cell>
          <cell r="G350">
            <v>532111</v>
          </cell>
          <cell r="H350" t="str">
            <v>Alat Pengolah Data dan Komunikasi</v>
          </cell>
          <cell r="I350"/>
          <cell r="J350">
            <v>707.23</v>
          </cell>
          <cell r="K350" t="e">
            <v>#REF!</v>
          </cell>
          <cell r="L350">
            <v>345</v>
          </cell>
          <cell r="M350" t="str">
            <v>001-B-532111</v>
          </cell>
          <cell r="N350">
            <v>9927423</v>
          </cell>
          <cell r="O350">
            <v>2650</v>
          </cell>
        </row>
        <row r="351">
          <cell r="A351" t="str">
            <v>XII585</v>
          </cell>
          <cell r="B351">
            <v>43825</v>
          </cell>
          <cell r="C351" t="str">
            <v>XII</v>
          </cell>
          <cell r="D351">
            <v>585</v>
          </cell>
          <cell r="E351" t="str">
            <v>001</v>
          </cell>
          <cell r="F351" t="str">
            <v>A</v>
          </cell>
          <cell r="G351">
            <v>522112</v>
          </cell>
          <cell r="H351" t="str">
            <v>Langganan Telepon (Voucher Lokal)</v>
          </cell>
          <cell r="I351"/>
          <cell r="J351">
            <v>2874.3</v>
          </cell>
          <cell r="K351" t="e">
            <v>#REF!</v>
          </cell>
          <cell r="L351">
            <v>346</v>
          </cell>
          <cell r="M351" t="str">
            <v>001-A-522112</v>
          </cell>
          <cell r="N351">
            <v>40346541</v>
          </cell>
          <cell r="O351">
            <v>10770</v>
          </cell>
        </row>
        <row r="352">
          <cell r="A352" t="str">
            <v>XII586</v>
          </cell>
          <cell r="B352">
            <v>43825</v>
          </cell>
          <cell r="C352" t="str">
            <v>XII</v>
          </cell>
          <cell r="D352">
            <v>586</v>
          </cell>
          <cell r="E352" t="str">
            <v>994</v>
          </cell>
          <cell r="F352" t="str">
            <v>B</v>
          </cell>
          <cell r="G352">
            <v>521111</v>
          </cell>
          <cell r="H352" t="str">
            <v>Layanan Keprotokolan, Akomodasi, Transportasi, Konsumsi dan Komunikasi</v>
          </cell>
          <cell r="I352"/>
          <cell r="J352">
            <v>2851.68</v>
          </cell>
          <cell r="K352" t="e">
            <v>#REF!</v>
          </cell>
          <cell r="L352">
            <v>347</v>
          </cell>
          <cell r="M352" t="str">
            <v>994-B-521111</v>
          </cell>
          <cell r="N352">
            <v>40029088</v>
          </cell>
          <cell r="O352">
            <v>10685.26</v>
          </cell>
        </row>
        <row r="353">
          <cell r="A353" t="str">
            <v>XII583</v>
          </cell>
          <cell r="B353">
            <v>43825</v>
          </cell>
          <cell r="C353" t="str">
            <v>XII</v>
          </cell>
          <cell r="D353">
            <v>583</v>
          </cell>
          <cell r="E353" t="str">
            <v>994</v>
          </cell>
          <cell r="F353" t="str">
            <v>D</v>
          </cell>
          <cell r="G353">
            <v>524211</v>
          </cell>
          <cell r="H353" t="str">
            <v>Belanja Perjalanan Dinas Biasa - Luar Negeri</v>
          </cell>
          <cell r="I353"/>
          <cell r="J353">
            <v>8199</v>
          </cell>
          <cell r="K353" t="e">
            <v>#REF!</v>
          </cell>
          <cell r="L353">
            <v>348</v>
          </cell>
          <cell r="M353" t="str">
            <v>994-D-524211</v>
          </cell>
          <cell r="N353">
            <v>115089363</v>
          </cell>
          <cell r="O353"/>
        </row>
        <row r="354">
          <cell r="A354" t="str">
            <v>XII723</v>
          </cell>
          <cell r="B354">
            <v>43829</v>
          </cell>
          <cell r="C354" t="str">
            <v>XII</v>
          </cell>
          <cell r="D354">
            <v>723</v>
          </cell>
          <cell r="E354" t="str">
            <v>994</v>
          </cell>
          <cell r="F354" t="str">
            <v>D</v>
          </cell>
          <cell r="G354">
            <v>524211</v>
          </cell>
          <cell r="H354" t="str">
            <v>Belanja Perjalanan Dinas Biasa - Luar Negeri</v>
          </cell>
          <cell r="I354"/>
          <cell r="J354">
            <v>534</v>
          </cell>
          <cell r="K354" t="e">
            <v>#REF!</v>
          </cell>
          <cell r="L354">
            <v>349</v>
          </cell>
          <cell r="M354" t="str">
            <v>994-D-524211</v>
          </cell>
          <cell r="N354">
            <v>7495758</v>
          </cell>
          <cell r="O354"/>
        </row>
        <row r="355">
          <cell r="A355" t="str">
            <v>XII724</v>
          </cell>
          <cell r="B355">
            <v>43829</v>
          </cell>
          <cell r="C355" t="str">
            <v>XII</v>
          </cell>
          <cell r="D355">
            <v>724</v>
          </cell>
          <cell r="E355" t="str">
            <v>994</v>
          </cell>
          <cell r="F355" t="str">
            <v>D</v>
          </cell>
          <cell r="G355">
            <v>524211</v>
          </cell>
          <cell r="H355" t="str">
            <v>Belanja Perjalanan Dinas Biasa - Luar Negeri</v>
          </cell>
          <cell r="I355"/>
          <cell r="J355">
            <v>49.37</v>
          </cell>
          <cell r="K355" t="e">
            <v>#REF!</v>
          </cell>
          <cell r="L355">
            <v>350</v>
          </cell>
          <cell r="M355" t="str">
            <v>994-D-524211</v>
          </cell>
          <cell r="N355">
            <v>693046</v>
          </cell>
          <cell r="O355">
            <v>185</v>
          </cell>
        </row>
        <row r="356">
          <cell r="A356" t="str">
            <v>XII728</v>
          </cell>
          <cell r="B356">
            <v>43829</v>
          </cell>
          <cell r="C356" t="str">
            <v>XII</v>
          </cell>
          <cell r="D356">
            <v>728</v>
          </cell>
          <cell r="E356" t="str">
            <v>994</v>
          </cell>
          <cell r="F356" t="str">
            <v>D</v>
          </cell>
          <cell r="G356">
            <v>524211</v>
          </cell>
          <cell r="H356" t="str">
            <v>Belanja Perjalanan Dinas Biasa - Luar Negeri</v>
          </cell>
          <cell r="I356"/>
          <cell r="J356">
            <v>420.34</v>
          </cell>
          <cell r="K356" t="e">
            <v>#REF!</v>
          </cell>
          <cell r="L356">
            <v>351</v>
          </cell>
          <cell r="M356" t="str">
            <v>994-D-524211</v>
          </cell>
          <cell r="N356">
            <v>5900261</v>
          </cell>
          <cell r="O356">
            <v>1575</v>
          </cell>
        </row>
        <row r="357">
          <cell r="A357" t="str">
            <v>XII726</v>
          </cell>
          <cell r="B357">
            <v>43829</v>
          </cell>
          <cell r="C357" t="str">
            <v>XII</v>
          </cell>
          <cell r="D357">
            <v>726</v>
          </cell>
          <cell r="E357" t="str">
            <v>994</v>
          </cell>
          <cell r="F357" t="str">
            <v>D</v>
          </cell>
          <cell r="G357">
            <v>524211</v>
          </cell>
          <cell r="H357" t="str">
            <v>Belanja Perjalanan Dinas Biasa - Luar Negeri</v>
          </cell>
          <cell r="I357"/>
          <cell r="J357">
            <v>356</v>
          </cell>
          <cell r="K357" t="e">
            <v>#REF!</v>
          </cell>
          <cell r="L357">
            <v>352</v>
          </cell>
          <cell r="M357" t="str">
            <v>994-D-524211</v>
          </cell>
          <cell r="N357">
            <v>4997172</v>
          </cell>
          <cell r="O357"/>
        </row>
        <row r="358">
          <cell r="A358" t="str">
            <v>XII725</v>
          </cell>
          <cell r="B358">
            <v>43829</v>
          </cell>
          <cell r="C358" t="str">
            <v>XII</v>
          </cell>
          <cell r="D358">
            <v>725</v>
          </cell>
          <cell r="E358" t="str">
            <v>994</v>
          </cell>
          <cell r="F358" t="str">
            <v>D</v>
          </cell>
          <cell r="G358">
            <v>524211</v>
          </cell>
          <cell r="H358" t="str">
            <v>Belanja Perjalanan Dinas Biasa - Luar Negeri</v>
          </cell>
          <cell r="I358"/>
          <cell r="J358">
            <v>534</v>
          </cell>
          <cell r="K358" t="e">
            <v>#REF!</v>
          </cell>
          <cell r="L358">
            <v>353</v>
          </cell>
          <cell r="M358" t="str">
            <v>994-D-524211</v>
          </cell>
          <cell r="N358">
            <v>7495758</v>
          </cell>
          <cell r="O358"/>
        </row>
        <row r="359">
          <cell r="A359" t="str">
            <v>XII727</v>
          </cell>
          <cell r="B359">
            <v>43829</v>
          </cell>
          <cell r="C359" t="str">
            <v>XII</v>
          </cell>
          <cell r="D359">
            <v>727</v>
          </cell>
          <cell r="E359" t="str">
            <v>994</v>
          </cell>
          <cell r="F359" t="str">
            <v>D</v>
          </cell>
          <cell r="G359">
            <v>524211</v>
          </cell>
          <cell r="H359" t="str">
            <v>Belanja Perjalanan Dinas Biasa - Luar Negeri</v>
          </cell>
          <cell r="I359"/>
          <cell r="J359">
            <v>3204</v>
          </cell>
          <cell r="K359" t="e">
            <v>#REF!</v>
          </cell>
          <cell r="L359">
            <v>354</v>
          </cell>
          <cell r="M359" t="str">
            <v>994-D-524211</v>
          </cell>
          <cell r="N359">
            <v>44974548</v>
          </cell>
          <cell r="O359"/>
        </row>
        <row r="360">
          <cell r="A360" t="str">
            <v>XII698</v>
          </cell>
          <cell r="B360">
            <v>43829</v>
          </cell>
          <cell r="C360" t="str">
            <v>XII</v>
          </cell>
          <cell r="D360">
            <v>698</v>
          </cell>
          <cell r="E360" t="str">
            <v>994</v>
          </cell>
          <cell r="F360" t="str">
            <v>A</v>
          </cell>
          <cell r="G360">
            <v>521111</v>
          </cell>
          <cell r="H360" t="str">
            <v>Administrasi bank</v>
          </cell>
          <cell r="I360"/>
          <cell r="J360">
            <v>21.02</v>
          </cell>
          <cell r="K360" t="e">
            <v>#REF!</v>
          </cell>
          <cell r="L360">
            <v>355</v>
          </cell>
          <cell r="M360" t="str">
            <v>994-A-521111</v>
          </cell>
          <cell r="N360">
            <v>295058</v>
          </cell>
          <cell r="O360">
            <v>1</v>
          </cell>
        </row>
        <row r="361">
          <cell r="A361" t="str">
            <v>XII711</v>
          </cell>
          <cell r="B361">
            <v>43829</v>
          </cell>
          <cell r="C361" t="str">
            <v>XII</v>
          </cell>
          <cell r="D361">
            <v>711</v>
          </cell>
          <cell r="E361" t="str">
            <v>001</v>
          </cell>
          <cell r="F361" t="str">
            <v>F</v>
          </cell>
          <cell r="G361">
            <v>521211</v>
          </cell>
          <cell r="H361" t="str">
            <v>Konsumsi Petugas Haji Non Kloter</v>
          </cell>
          <cell r="I361"/>
          <cell r="J361">
            <v>6974.02</v>
          </cell>
          <cell r="K361" t="e">
            <v>#REF!</v>
          </cell>
          <cell r="L361">
            <v>356</v>
          </cell>
          <cell r="M361" t="str">
            <v>001-F-521211</v>
          </cell>
          <cell r="N361">
            <v>97894383</v>
          </cell>
          <cell r="O361">
            <v>26131.67</v>
          </cell>
        </row>
        <row r="362">
          <cell r="A362" t="str">
            <v>XII712</v>
          </cell>
          <cell r="B362">
            <v>43829</v>
          </cell>
          <cell r="C362" t="str">
            <v>XII</v>
          </cell>
          <cell r="D362">
            <v>712</v>
          </cell>
          <cell r="E362" t="str">
            <v>001</v>
          </cell>
          <cell r="F362" t="str">
            <v>E</v>
          </cell>
          <cell r="G362">
            <v>521211</v>
          </cell>
          <cell r="H362" t="str">
            <v>Pelatihan Tenaga Musiman (belanja bahan)</v>
          </cell>
          <cell r="I362"/>
          <cell r="J362">
            <v>17262.560000000001</v>
          </cell>
          <cell r="K362" t="e">
            <v>#REF!</v>
          </cell>
          <cell r="L362">
            <v>357</v>
          </cell>
          <cell r="M362" t="str">
            <v>001-E-521211</v>
          </cell>
          <cell r="N362">
            <v>242314621</v>
          </cell>
          <cell r="O362">
            <v>64682.83</v>
          </cell>
        </row>
        <row r="363">
          <cell r="A363" t="str">
            <v>XII713</v>
          </cell>
          <cell r="B363">
            <v>43829</v>
          </cell>
          <cell r="C363" t="str">
            <v>XII</v>
          </cell>
          <cell r="D363">
            <v>713</v>
          </cell>
          <cell r="E363" t="str">
            <v>994</v>
          </cell>
          <cell r="F363" t="str">
            <v>C</v>
          </cell>
          <cell r="G363">
            <v>521111</v>
          </cell>
          <cell r="H363" t="str">
            <v>Tenaga Kasar dan Tenaga Harian</v>
          </cell>
          <cell r="I363"/>
          <cell r="J363">
            <v>1174.27</v>
          </cell>
          <cell r="K363" t="e">
            <v>#REF!</v>
          </cell>
          <cell r="L363">
            <v>358</v>
          </cell>
          <cell r="M363" t="str">
            <v>994-C-521111</v>
          </cell>
          <cell r="N363">
            <v>16483267</v>
          </cell>
          <cell r="O363">
            <v>4400</v>
          </cell>
        </row>
        <row r="364">
          <cell r="A364" t="str">
            <v>XII714</v>
          </cell>
          <cell r="B364">
            <v>43829</v>
          </cell>
          <cell r="C364" t="str">
            <v>XII</v>
          </cell>
          <cell r="D364">
            <v>714</v>
          </cell>
          <cell r="E364" t="str">
            <v>994</v>
          </cell>
          <cell r="F364" t="str">
            <v>P</v>
          </cell>
          <cell r="G364">
            <v>523121</v>
          </cell>
          <cell r="H364" t="str">
            <v xml:space="preserve">Pemeliharaan Kendaraan Operasional </v>
          </cell>
          <cell r="I364"/>
          <cell r="J364">
            <v>4693.72</v>
          </cell>
          <cell r="K364" t="e">
            <v>#REF!</v>
          </cell>
          <cell r="L364">
            <v>359</v>
          </cell>
          <cell r="M364" t="str">
            <v>994-P-523121</v>
          </cell>
          <cell r="N364">
            <v>65885677</v>
          </cell>
          <cell r="O364">
            <v>17587.349999999999</v>
          </cell>
        </row>
        <row r="365">
          <cell r="A365" t="str">
            <v>XII715</v>
          </cell>
          <cell r="B365">
            <v>43829</v>
          </cell>
          <cell r="C365" t="str">
            <v>XII</v>
          </cell>
          <cell r="D365">
            <v>715</v>
          </cell>
          <cell r="E365" t="str">
            <v>994</v>
          </cell>
          <cell r="F365" t="str">
            <v>O</v>
          </cell>
          <cell r="G365">
            <v>522191</v>
          </cell>
          <cell r="H365" t="str">
            <v>Pembuangan Air Limbah</v>
          </cell>
          <cell r="I365"/>
          <cell r="J365">
            <v>280.22000000000003</v>
          </cell>
          <cell r="K365" t="e">
            <v>#REF!</v>
          </cell>
          <cell r="L365">
            <v>360</v>
          </cell>
          <cell r="M365" t="str">
            <v>994-O-522191</v>
          </cell>
          <cell r="N365">
            <v>3933507</v>
          </cell>
          <cell r="O365">
            <v>1050</v>
          </cell>
        </row>
        <row r="366">
          <cell r="A366" t="str">
            <v>XII716</v>
          </cell>
          <cell r="B366">
            <v>43829</v>
          </cell>
          <cell r="C366" t="str">
            <v>XII</v>
          </cell>
          <cell r="D366">
            <v>716</v>
          </cell>
          <cell r="E366" t="str">
            <v>994</v>
          </cell>
          <cell r="F366" t="str">
            <v>O</v>
          </cell>
          <cell r="G366">
            <v>522113</v>
          </cell>
          <cell r="H366" t="str">
            <v>Langganan Air</v>
          </cell>
          <cell r="I366"/>
          <cell r="J366">
            <v>219.96</v>
          </cell>
          <cell r="K366" t="e">
            <v>#REF!</v>
          </cell>
          <cell r="L366">
            <v>361</v>
          </cell>
          <cell r="M366" t="str">
            <v>994-O-522113</v>
          </cell>
          <cell r="N366">
            <v>3087579</v>
          </cell>
          <cell r="O366">
            <v>824.19</v>
          </cell>
        </row>
        <row r="367">
          <cell r="A367" t="str">
            <v>XII717</v>
          </cell>
          <cell r="B367">
            <v>43829</v>
          </cell>
          <cell r="C367" t="str">
            <v>XII</v>
          </cell>
          <cell r="D367">
            <v>717</v>
          </cell>
          <cell r="E367" t="str">
            <v>994</v>
          </cell>
          <cell r="F367" t="str">
            <v>A</v>
          </cell>
          <cell r="G367">
            <v>521111</v>
          </cell>
          <cell r="H367" t="str">
            <v>Administrasi bank</v>
          </cell>
          <cell r="I367"/>
          <cell r="J367">
            <v>66.72</v>
          </cell>
          <cell r="K367" t="e">
            <v>#REF!</v>
          </cell>
          <cell r="L367">
            <v>362</v>
          </cell>
          <cell r="M367" t="str">
            <v>994-A-521111</v>
          </cell>
          <cell r="N367">
            <v>936549</v>
          </cell>
          <cell r="O367">
            <v>250</v>
          </cell>
        </row>
        <row r="368">
          <cell r="A368" t="str">
            <v>XII718</v>
          </cell>
          <cell r="B368">
            <v>43829</v>
          </cell>
          <cell r="C368" t="str">
            <v>XII</v>
          </cell>
          <cell r="D368">
            <v>718</v>
          </cell>
          <cell r="E368" t="str">
            <v>001</v>
          </cell>
          <cell r="F368" t="str">
            <v>J</v>
          </cell>
          <cell r="G368">
            <v>521211</v>
          </cell>
          <cell r="H368" t="str">
            <v>Snack Petugas Haji Non Kloter Masa Operasional (Jeddah, Makkah, Madinah)</v>
          </cell>
          <cell r="I368"/>
          <cell r="J368">
            <v>2730.18</v>
          </cell>
          <cell r="K368" t="e">
            <v>#REF!</v>
          </cell>
          <cell r="L368">
            <v>363</v>
          </cell>
          <cell r="M368" t="str">
            <v>001-J-521211</v>
          </cell>
          <cell r="N368">
            <v>38323594</v>
          </cell>
          <cell r="O368">
            <v>10230</v>
          </cell>
        </row>
        <row r="369">
          <cell r="A369" t="str">
            <v>XII719</v>
          </cell>
          <cell r="B369">
            <v>43829</v>
          </cell>
          <cell r="C369" t="str">
            <v>XII</v>
          </cell>
          <cell r="D369">
            <v>719</v>
          </cell>
          <cell r="E369" t="str">
            <v>994</v>
          </cell>
          <cell r="F369" t="str">
            <v>B</v>
          </cell>
          <cell r="G369">
            <v>521111</v>
          </cell>
          <cell r="H369" t="str">
            <v>Layanan Keprotokolan, Akomodasi, Transportasi, Konsumsi dan Komunikasi</v>
          </cell>
          <cell r="I369"/>
          <cell r="J369">
            <v>2400.3200000000002</v>
          </cell>
          <cell r="K369" t="e">
            <v>#REF!</v>
          </cell>
          <cell r="L369">
            <v>364</v>
          </cell>
          <cell r="M369" t="str">
            <v>994-B-521111</v>
          </cell>
          <cell r="N369">
            <v>33693296</v>
          </cell>
          <cell r="O369">
            <v>8994</v>
          </cell>
        </row>
        <row r="370">
          <cell r="A370" t="str">
            <v>XII720</v>
          </cell>
          <cell r="B370">
            <v>43829</v>
          </cell>
          <cell r="C370" t="str">
            <v>XII</v>
          </cell>
          <cell r="D370">
            <v>720</v>
          </cell>
          <cell r="E370" t="str">
            <v>001</v>
          </cell>
          <cell r="F370" t="str">
            <v>B</v>
          </cell>
          <cell r="G370">
            <v>521211</v>
          </cell>
          <cell r="H370" t="str">
            <v>Konsumsi Tim Pendukung Penyewaan Pemondokan, Katering dan Transportasi</v>
          </cell>
          <cell r="I370"/>
          <cell r="J370">
            <v>384.68</v>
          </cell>
          <cell r="K370" t="e">
            <v>#REF!</v>
          </cell>
          <cell r="L370">
            <v>365</v>
          </cell>
          <cell r="M370" t="str">
            <v>001-B-521211</v>
          </cell>
          <cell r="N370">
            <v>5399769</v>
          </cell>
          <cell r="O370">
            <v>1441.4</v>
          </cell>
        </row>
        <row r="371">
          <cell r="A371" t="str">
            <v>XII721</v>
          </cell>
          <cell r="B371">
            <v>43829</v>
          </cell>
          <cell r="C371" t="str">
            <v>XII</v>
          </cell>
          <cell r="D371">
            <v>721</v>
          </cell>
          <cell r="E371" t="str">
            <v>994</v>
          </cell>
          <cell r="F371" t="str">
            <v>A</v>
          </cell>
          <cell r="G371">
            <v>521811</v>
          </cell>
          <cell r="H371" t="str">
            <v>Keperluan Sehari-hari Perkantoran (ATK)</v>
          </cell>
          <cell r="I371"/>
          <cell r="J371">
            <v>998.8</v>
          </cell>
          <cell r="K371" t="e">
            <v>#REF!</v>
          </cell>
          <cell r="L371">
            <v>366</v>
          </cell>
          <cell r="M371" t="str">
            <v>994-A-521811</v>
          </cell>
          <cell r="N371">
            <v>14020179</v>
          </cell>
          <cell r="O371">
            <v>3742.5099999999998</v>
          </cell>
        </row>
        <row r="372">
          <cell r="A372" t="str">
            <v>XII722</v>
          </cell>
          <cell r="B372">
            <v>43829</v>
          </cell>
          <cell r="C372" t="str">
            <v>XII</v>
          </cell>
          <cell r="D372">
            <v>722</v>
          </cell>
          <cell r="E372" t="str">
            <v>001</v>
          </cell>
          <cell r="F372" t="str">
            <v>A</v>
          </cell>
          <cell r="G372">
            <v>522112</v>
          </cell>
          <cell r="H372" t="str">
            <v>Langganan Telepon (Voucher Lokal)</v>
          </cell>
          <cell r="I372"/>
          <cell r="J372">
            <v>6416.07</v>
          </cell>
          <cell r="K372" t="e">
            <v>#REF!</v>
          </cell>
          <cell r="L372">
            <v>367</v>
          </cell>
          <cell r="M372" t="str">
            <v>001-A-522112</v>
          </cell>
          <cell r="N372">
            <v>90062321</v>
          </cell>
          <cell r="O372">
            <v>24041</v>
          </cell>
        </row>
        <row r="373">
          <cell r="A373" t="str">
            <v>XII767</v>
          </cell>
          <cell r="B373">
            <v>43830</v>
          </cell>
          <cell r="C373" t="str">
            <v>XII</v>
          </cell>
          <cell r="D373">
            <v>767</v>
          </cell>
          <cell r="E373" t="str">
            <v>001</v>
          </cell>
          <cell r="F373" t="str">
            <v>H</v>
          </cell>
          <cell r="G373">
            <v>521211</v>
          </cell>
          <cell r="H373" t="str">
            <v>Pelayanan Keprotokolan dan Delegasi Misi</v>
          </cell>
          <cell r="I373"/>
          <cell r="J373">
            <v>4157.49</v>
          </cell>
          <cell r="K373" t="e">
            <v>#REF!</v>
          </cell>
          <cell r="L373">
            <v>368</v>
          </cell>
          <cell r="M373" t="str">
            <v>001-H-521211</v>
          </cell>
          <cell r="N373">
            <v>58358705</v>
          </cell>
          <cell r="O373">
            <v>15578.12</v>
          </cell>
        </row>
        <row r="374">
          <cell r="A374" t="str">
            <v>XII770</v>
          </cell>
          <cell r="B374">
            <v>43830</v>
          </cell>
          <cell r="C374" t="str">
            <v>XII</v>
          </cell>
          <cell r="D374">
            <v>770</v>
          </cell>
          <cell r="E374" t="str">
            <v>994</v>
          </cell>
          <cell r="F374" t="str">
            <v>P</v>
          </cell>
          <cell r="G374">
            <v>523111</v>
          </cell>
          <cell r="H374" t="str">
            <v>Pemeliharaan Kantor, Wisma, Gudang dan Bengkel</v>
          </cell>
          <cell r="I374"/>
          <cell r="J374">
            <v>20932.75</v>
          </cell>
          <cell r="K374" t="e">
            <v>#REF!</v>
          </cell>
          <cell r="L374">
            <v>369</v>
          </cell>
          <cell r="M374" t="str">
            <v>994-P-523111</v>
          </cell>
          <cell r="N374">
            <v>293832958</v>
          </cell>
          <cell r="O374">
            <v>78435</v>
          </cell>
        </row>
        <row r="375">
          <cell r="A375" t="str">
            <v>XII769</v>
          </cell>
          <cell r="B375">
            <v>43830</v>
          </cell>
          <cell r="C375" t="str">
            <v>XII</v>
          </cell>
          <cell r="D375">
            <v>769</v>
          </cell>
          <cell r="E375" t="str">
            <v>994</v>
          </cell>
          <cell r="F375" t="str">
            <v>B</v>
          </cell>
          <cell r="G375">
            <v>521111</v>
          </cell>
          <cell r="H375" t="str">
            <v>Layanan Keprotokolan, Akomodasi, Transportasi, Konsumsi dan Komunikasi</v>
          </cell>
          <cell r="I375"/>
          <cell r="J375">
            <v>1904.34</v>
          </cell>
          <cell r="K375" t="e">
            <v>#REF!</v>
          </cell>
          <cell r="L375">
            <v>370</v>
          </cell>
          <cell r="M375" t="str">
            <v>994-B-521111</v>
          </cell>
          <cell r="N375">
            <v>26731176</v>
          </cell>
          <cell r="O375">
            <v>7135.55</v>
          </cell>
        </row>
        <row r="376">
          <cell r="A376" t="str">
            <v>XII-x</v>
          </cell>
          <cell r="B376">
            <v>43830</v>
          </cell>
          <cell r="C376" t="str">
            <v>XII</v>
          </cell>
          <cell r="D376" t="str">
            <v>x</v>
          </cell>
          <cell r="E376" t="str">
            <v>994</v>
          </cell>
          <cell r="F376" t="str">
            <v>B</v>
          </cell>
          <cell r="G376">
            <v>521111</v>
          </cell>
          <cell r="H376" t="str">
            <v>Layanan Keprotokolan, Akomodasi, Transportasi, Konsumsi dan Komunikasi</v>
          </cell>
          <cell r="I376"/>
          <cell r="J376">
            <v>1904.34</v>
          </cell>
          <cell r="K376">
            <v>58.041852149883425</v>
          </cell>
          <cell r="L376">
            <v>371</v>
          </cell>
          <cell r="M376" t="str">
            <v>994-B-521111</v>
          </cell>
          <cell r="N376">
            <v>26731176</v>
          </cell>
          <cell r="O376">
            <v>7135.55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de-Pagu RKA PAOH YANJI"/>
      <sheetName val="RKA REVISI"/>
      <sheetName val="SPM"/>
      <sheetName val="spp"/>
      <sheetName val="data utk SPP HJ REGULER"/>
      <sheetName val="REALISASI"/>
      <sheetName val="KTRG"/>
    </sheetNames>
    <sheetDataSet>
      <sheetData sheetId="0"/>
      <sheetData sheetId="1"/>
      <sheetData sheetId="2"/>
      <sheetData sheetId="3"/>
      <sheetData sheetId="4">
        <row r="4">
          <cell r="D4">
            <v>1</v>
          </cell>
          <cell r="E4">
            <v>1</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row>
        <row r="5">
          <cell r="D5">
            <v>2</v>
          </cell>
          <cell r="E5">
            <v>2</v>
          </cell>
          <cell r="F5">
            <v>41388</v>
          </cell>
          <cell r="G5" t="str">
            <v>LS</v>
          </cell>
          <cell r="H5" t="str">
            <v>Pengeluaran Anggaran</v>
          </cell>
          <cell r="I5" t="str">
            <v>BPIH Reguler</v>
          </cell>
          <cell r="J5" t="str">
            <v>5110739b</v>
          </cell>
          <cell r="K5">
            <v>62430533</v>
          </cell>
          <cell r="L5" t="str">
            <v xml:space="preserve">Enam puluh dua juta empat ratus tiga puluh ribu lima ratus tiga puluh tiga rupiah </v>
          </cell>
          <cell r="M5" t="str">
            <v>Tim Evaluasi Penawaran Transportasi Udara Jemaah Haji Indonesia Tahun 143H/2013M</v>
          </cell>
          <cell r="N5" t="str">
            <v>Bendahara Pengeluaran Direktorat Pelayanan Haji</v>
          </cell>
          <cell r="O5" t="str">
            <v>Jl. Lapangan Banteng Barat No. 3-4 Jakarta</v>
          </cell>
          <cell r="S5" t="str">
            <v>Sunaryo</v>
          </cell>
          <cell r="T5" t="str">
            <v>196610251987031001</v>
          </cell>
          <cell r="U5" t="str">
            <v>Cek</v>
          </cell>
          <cell r="V5" t="str">
            <v>D/22 Tahun 2013</v>
          </cell>
          <cell r="W5" t="str">
            <v>Transportasi dan Perlindungan Jemaah Haji</v>
          </cell>
          <cell r="X5" t="str">
            <v>Sri Ilham Lubis</v>
          </cell>
          <cell r="Y5" t="str">
            <v>NIP. 19661225 199303 2002</v>
          </cell>
          <cell r="AA5">
            <v>465455</v>
          </cell>
          <cell r="AB5">
            <v>1795000</v>
          </cell>
          <cell r="AC5">
            <v>69819</v>
          </cell>
          <cell r="AE5" t="str">
            <v>Bulan Januari dan Februari 2013</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row>
        <row r="6">
          <cell r="D6">
            <v>3</v>
          </cell>
          <cell r="E6">
            <v>3</v>
          </cell>
          <cell r="F6">
            <v>41388</v>
          </cell>
          <cell r="G6" t="str">
            <v>LS</v>
          </cell>
          <cell r="H6" t="str">
            <v>Pengeluaran Anggaran</v>
          </cell>
          <cell r="I6" t="str">
            <v>BPIH Reguler</v>
          </cell>
          <cell r="J6" t="str">
            <v>5110739c</v>
          </cell>
          <cell r="K6">
            <v>82629000</v>
          </cell>
          <cell r="L6" t="str">
            <v xml:space="preserve">Delapan puluh dua juta enam ratus dua puluh sembilan ribu rupiah </v>
          </cell>
          <cell r="M6" t="str">
            <v>Biaya Perjalanan Dinas Kegiatan Penanganan Barang Tercecer (barcer) dan Tirkah Jemaah Haji Pasca Operasional Tahun 1434H</v>
          </cell>
          <cell r="N6" t="str">
            <v>Bendahara Pengeluaran Direktorat Pelayanan Haji</v>
          </cell>
          <cell r="O6" t="str">
            <v>Jl. Lapangan Banteng Barat No. 3-4 Jakarta</v>
          </cell>
          <cell r="S6" t="str">
            <v>Sunaryo</v>
          </cell>
          <cell r="T6" t="str">
            <v>196610251987031001</v>
          </cell>
          <cell r="U6" t="str">
            <v>Cek</v>
          </cell>
          <cell r="V6" t="str">
            <v>D/22 Tahun 2013</v>
          </cell>
          <cell r="W6" t="str">
            <v>Transportasi dan Perlindungan Jemaah Haji</v>
          </cell>
          <cell r="X6" t="str">
            <v>Sri Ilham Lubis</v>
          </cell>
          <cell r="Y6" t="str">
            <v>NIP. 19661225 199303 2002</v>
          </cell>
          <cell r="AA6">
            <v>454545</v>
          </cell>
          <cell r="AC6">
            <v>68182</v>
          </cell>
          <cell r="AE6" t="str">
            <v>Bulan April s.d. Mei</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62430533</v>
          </cell>
          <cell r="BQ6">
            <v>0</v>
          </cell>
        </row>
        <row r="7">
          <cell r="D7">
            <v>4</v>
          </cell>
          <cell r="E7">
            <v>4</v>
          </cell>
          <cell r="F7">
            <v>41442</v>
          </cell>
          <cell r="G7" t="str">
            <v>LS</v>
          </cell>
          <cell r="H7" t="str">
            <v>Pengeluaran Anggaran</v>
          </cell>
          <cell r="I7" t="str">
            <v>BPIH Reguler</v>
          </cell>
          <cell r="J7" t="str">
            <v>5110813h</v>
          </cell>
          <cell r="K7">
            <v>198475000</v>
          </cell>
          <cell r="L7" t="str">
            <v>Dua ratus juta empat ratus tujuh puluh ribu rupiah</v>
          </cell>
          <cell r="M7" t="str">
            <v>Scaning Pas Foto Jemaah Haji Tahun 1434H/2013M dari lembar Bukti Setoran Awal BPIH</v>
          </cell>
          <cell r="N7" t="str">
            <v>Bendahara Pengeluaran Direktorat Pelayanan Haji</v>
          </cell>
          <cell r="O7" t="str">
            <v>Jl. Lapangan Banteng Barat No. 3-4 Jakarta</v>
          </cell>
          <cell r="S7" t="str">
            <v>Sunaryo</v>
          </cell>
          <cell r="T7" t="str">
            <v>196610251987031001</v>
          </cell>
          <cell r="U7" t="str">
            <v>Cek</v>
          </cell>
          <cell r="V7" t="str">
            <v>D/121 Tahun 2013</v>
          </cell>
          <cell r="W7" t="str">
            <v>Dokumen &amp; Perlengkapan Haji</v>
          </cell>
          <cell r="X7" t="str">
            <v>Sri Ilham Lubis</v>
          </cell>
          <cell r="Y7" t="str">
            <v>NIP. 19661225 199303 2002</v>
          </cell>
          <cell r="Z7">
            <v>0</v>
          </cell>
          <cell r="AA7">
            <v>0</v>
          </cell>
          <cell r="AB7">
            <v>8692600</v>
          </cell>
          <cell r="AC7">
            <v>0</v>
          </cell>
          <cell r="AD7" t="str">
            <v>-</v>
          </cell>
          <cell r="AE7" t="str">
            <v>Tgl 11 Maret s.d. 10 Juni 2013</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62430533</v>
          </cell>
          <cell r="BQ7">
            <v>82629000</v>
          </cell>
        </row>
        <row r="8">
          <cell r="D8">
            <v>5</v>
          </cell>
          <cell r="E8">
            <v>5</v>
          </cell>
          <cell r="F8">
            <v>41458</v>
          </cell>
          <cell r="G8" t="str">
            <v>LS</v>
          </cell>
          <cell r="H8" t="str">
            <v>Pengeluaran Anggaran</v>
          </cell>
          <cell r="I8" t="str">
            <v>BPIH Reguler</v>
          </cell>
          <cell r="J8" t="str">
            <v>5110817a</v>
          </cell>
          <cell r="K8">
            <v>11550000</v>
          </cell>
          <cell r="L8" t="str">
            <v xml:space="preserve">Sebelas juta lima ratus lima puluh ribu rupiah </v>
          </cell>
          <cell r="M8" t="str">
            <v>Kegiatan Panitia Lelang DAPIH Beserta Kelengkapannya Tahun 1434H</v>
          </cell>
          <cell r="N8" t="str">
            <v>Bendahara Pengeluaran Direktorat Pelayanan Haji</v>
          </cell>
          <cell r="O8" t="str">
            <v>Jl. Lapangan Banteng Barat No. 3-4 Jakarta</v>
          </cell>
          <cell r="S8" t="str">
            <v>Sunaryo</v>
          </cell>
          <cell r="T8" t="str">
            <v>196610251987031001</v>
          </cell>
          <cell r="U8" t="str">
            <v>Cek</v>
          </cell>
          <cell r="V8" t="str">
            <v>D/107 Tahun 2013</v>
          </cell>
          <cell r="W8" t="str">
            <v>Dokumen &amp; Perlengkapan Haji</v>
          </cell>
          <cell r="X8" t="str">
            <v>Sri Ilham Lubis</v>
          </cell>
          <cell r="Y8" t="str">
            <v>NIP. 19661225 199303 2003</v>
          </cell>
          <cell r="AA8">
            <v>272727</v>
          </cell>
          <cell r="AB8">
            <v>285000</v>
          </cell>
          <cell r="AC8">
            <v>40909</v>
          </cell>
          <cell r="AD8" t="str">
            <v>-</v>
          </cell>
          <cell r="AE8" t="str">
            <v>Bulan Mei-Juni 2013</v>
          </cell>
          <cell r="AF8">
            <v>0</v>
          </cell>
          <cell r="AG8">
            <v>0</v>
          </cell>
          <cell r="AH8">
            <v>0</v>
          </cell>
          <cell r="AI8">
            <v>0</v>
          </cell>
          <cell r="AJ8">
            <v>0</v>
          </cell>
          <cell r="AK8">
            <v>0</v>
          </cell>
          <cell r="AL8">
            <v>0</v>
          </cell>
          <cell r="AM8">
            <v>0</v>
          </cell>
          <cell r="AN8">
            <v>0</v>
          </cell>
          <cell r="AO8">
            <v>0</v>
          </cell>
          <cell r="AP8">
            <v>0</v>
          </cell>
          <cell r="AQ8">
            <v>198475000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62430533</v>
          </cell>
          <cell r="BQ8">
            <v>82629000</v>
          </cell>
        </row>
        <row r="9">
          <cell r="D9">
            <v>6</v>
          </cell>
          <cell r="E9">
            <v>6</v>
          </cell>
          <cell r="F9">
            <v>41474</v>
          </cell>
          <cell r="G9" t="str">
            <v>LS</v>
          </cell>
          <cell r="H9" t="str">
            <v>Pengeluaran Anggaran</v>
          </cell>
          <cell r="I9" t="str">
            <v>BPIH Reguler</v>
          </cell>
          <cell r="J9" t="str">
            <v>5110739a</v>
          </cell>
          <cell r="K9">
            <v>12852000</v>
          </cell>
          <cell r="L9" t="str">
            <v xml:space="preserve">Dua belas juta delapan ratus lima puluh dua ribu rupiah </v>
          </cell>
          <cell r="M9" t="str">
            <v>Rapat Koordinasi Penyiapan Transportasi Udara</v>
          </cell>
          <cell r="N9" t="str">
            <v>Bendahara Pengeluaran Direktorat Pelayanan Haji</v>
          </cell>
          <cell r="O9" t="str">
            <v>Jl. Lapangan Banteng Barat No. 3-4 Jakarta</v>
          </cell>
          <cell r="S9" t="str">
            <v>Sunaryo</v>
          </cell>
          <cell r="T9" t="str">
            <v>196610251987031001</v>
          </cell>
          <cell r="U9" t="str">
            <v>Cek</v>
          </cell>
          <cell r="V9" t="str">
            <v>-</v>
          </cell>
          <cell r="W9" t="str">
            <v>Transportasi dan Perlindungan Jemaah Haji</v>
          </cell>
          <cell r="X9" t="str">
            <v>Sri Ilham Lubis</v>
          </cell>
          <cell r="Y9" t="str">
            <v>NIP. 19661225 199303 2003</v>
          </cell>
          <cell r="AA9">
            <v>227273</v>
          </cell>
          <cell r="AC9">
            <v>34091</v>
          </cell>
          <cell r="AE9" t="str">
            <v>-</v>
          </cell>
          <cell r="AF9">
            <v>0</v>
          </cell>
          <cell r="AG9">
            <v>0</v>
          </cell>
          <cell r="AH9">
            <v>0</v>
          </cell>
          <cell r="AI9">
            <v>0</v>
          </cell>
          <cell r="AJ9">
            <v>0</v>
          </cell>
          <cell r="AK9">
            <v>0</v>
          </cell>
          <cell r="AL9">
            <v>0</v>
          </cell>
          <cell r="AM9">
            <v>0</v>
          </cell>
          <cell r="AN9">
            <v>0</v>
          </cell>
          <cell r="AO9">
            <v>0</v>
          </cell>
          <cell r="AP9">
            <v>0</v>
          </cell>
          <cell r="AQ9">
            <v>198475000</v>
          </cell>
          <cell r="AR9">
            <v>0</v>
          </cell>
          <cell r="AS9">
            <v>0</v>
          </cell>
          <cell r="AT9">
            <v>0</v>
          </cell>
          <cell r="AU9">
            <v>0</v>
          </cell>
          <cell r="AV9">
            <v>0</v>
          </cell>
          <cell r="AW9">
            <v>0</v>
          </cell>
          <cell r="AX9">
            <v>0</v>
          </cell>
          <cell r="AY9">
            <v>11550000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62430533</v>
          </cell>
          <cell r="BQ9">
            <v>82629000</v>
          </cell>
        </row>
        <row r="10">
          <cell r="D10">
            <v>7</v>
          </cell>
          <cell r="E10">
            <v>7</v>
          </cell>
          <cell r="F10">
            <v>41478</v>
          </cell>
          <cell r="G10" t="str">
            <v>LS</v>
          </cell>
          <cell r="H10" t="str">
            <v>Pengeluaran Anggaran</v>
          </cell>
          <cell r="I10" t="str">
            <v>BPIH Reguler</v>
          </cell>
          <cell r="J10" t="str">
            <v>5110813a</v>
          </cell>
          <cell r="K10">
            <v>196275000</v>
          </cell>
          <cell r="L10" t="str">
            <v xml:space="preserve">Seratus sembilan puluh enam juta dua ratus tujuh puluh lima ribu rupiah </v>
          </cell>
          <cell r="M10" t="str">
            <v>Tim Penyelesaian Paspor Jemaah Haji Tahun 1434H/2013M</v>
          </cell>
          <cell r="N10" t="str">
            <v>Bendahara Pengeluaran Direktorat Pelayanan Haji</v>
          </cell>
          <cell r="O10" t="str">
            <v>Jl. Lapangan Banteng Barat No. 3-4 Jakarta</v>
          </cell>
          <cell r="S10" t="str">
            <v>Sunaryo</v>
          </cell>
          <cell r="T10" t="str">
            <v>196610251987031001</v>
          </cell>
          <cell r="U10" t="str">
            <v>Cek</v>
          </cell>
          <cell r="V10" t="str">
            <v>D/333 Tahun 2013</v>
          </cell>
          <cell r="W10" t="str">
            <v>Dokumen &amp; Perlengkapan Haji</v>
          </cell>
          <cell r="X10" t="str">
            <v>Sri Ilham Lubis</v>
          </cell>
          <cell r="Y10" t="str">
            <v>NIP. 19661225 199303 2003</v>
          </cell>
          <cell r="Z10">
            <v>0</v>
          </cell>
          <cell r="AA10">
            <v>0</v>
          </cell>
          <cell r="AB10">
            <v>9296900</v>
          </cell>
          <cell r="AC10">
            <v>0</v>
          </cell>
          <cell r="AD10" t="str">
            <v>-</v>
          </cell>
          <cell r="AE10" t="str">
            <v>Tanggal 11 Juni s.d. 10 Juli 2013</v>
          </cell>
          <cell r="AF10">
            <v>0</v>
          </cell>
          <cell r="AG10">
            <v>0</v>
          </cell>
          <cell r="AH10">
            <v>0</v>
          </cell>
          <cell r="AI10">
            <v>0</v>
          </cell>
          <cell r="AJ10">
            <v>0</v>
          </cell>
          <cell r="AK10">
            <v>0</v>
          </cell>
          <cell r="AL10">
            <v>0</v>
          </cell>
          <cell r="AM10">
            <v>0</v>
          </cell>
          <cell r="AN10">
            <v>0</v>
          </cell>
          <cell r="AO10">
            <v>0</v>
          </cell>
          <cell r="AP10">
            <v>0</v>
          </cell>
          <cell r="AQ10">
            <v>198475000</v>
          </cell>
          <cell r="AR10">
            <v>0</v>
          </cell>
          <cell r="AS10">
            <v>0</v>
          </cell>
          <cell r="AT10">
            <v>0</v>
          </cell>
          <cell r="AU10">
            <v>0</v>
          </cell>
          <cell r="AV10">
            <v>0</v>
          </cell>
          <cell r="AW10">
            <v>0</v>
          </cell>
          <cell r="AX10">
            <v>0</v>
          </cell>
          <cell r="AY10">
            <v>11550000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12852000</v>
          </cell>
          <cell r="BP10">
            <v>62430533</v>
          </cell>
          <cell r="BQ10">
            <v>82629000</v>
          </cell>
        </row>
        <row r="11">
          <cell r="D11">
            <v>8</v>
          </cell>
          <cell r="E11">
            <v>8</v>
          </cell>
          <cell r="F11">
            <v>41478</v>
          </cell>
          <cell r="G11" t="str">
            <v>LS</v>
          </cell>
          <cell r="H11" t="str">
            <v>Pengeluaran Anggaran</v>
          </cell>
          <cell r="I11" t="str">
            <v>BPIH Reguler</v>
          </cell>
          <cell r="J11" t="str">
            <v>5110813d</v>
          </cell>
          <cell r="K11">
            <v>110285000</v>
          </cell>
          <cell r="L11" t="str">
            <v xml:space="preserve">Seratus sepuluh juta dua ratus delapan puluh lima ribu rupiah </v>
          </cell>
          <cell r="M11" t="str">
            <v>Tim Pemvisaan Paspor Jemaah Haji Tahun 1434H/2013M</v>
          </cell>
          <cell r="N11" t="str">
            <v>Bendahara Pengeluaran Direktorat Pelayanan Haji</v>
          </cell>
          <cell r="O11" t="str">
            <v>Jl. Lapangan Banteng Barat No. 3-4 Jakarta</v>
          </cell>
          <cell r="S11" t="str">
            <v>Sunaryo</v>
          </cell>
          <cell r="T11" t="str">
            <v>196610251987031001</v>
          </cell>
          <cell r="U11" t="str">
            <v>Cek</v>
          </cell>
          <cell r="V11" t="str">
            <v>D/331 Tahun 2013</v>
          </cell>
          <cell r="W11" t="str">
            <v>Transportasi dan Perlindungan Jemaah Haji</v>
          </cell>
          <cell r="X11" t="str">
            <v>Sri Ilham Lubis</v>
          </cell>
          <cell r="Y11" t="str">
            <v>NIP. 19661225 199303 2003</v>
          </cell>
          <cell r="Z11">
            <v>0</v>
          </cell>
          <cell r="AA11">
            <v>0</v>
          </cell>
          <cell r="AB11">
            <v>4394500</v>
          </cell>
          <cell r="AC11">
            <v>0</v>
          </cell>
          <cell r="AD11" t="str">
            <v>-</v>
          </cell>
          <cell r="AE11" t="str">
            <v>Tanggal 11 Juni s.d. 10 Juli 2013</v>
          </cell>
          <cell r="AF11">
            <v>196275000</v>
          </cell>
          <cell r="AG11">
            <v>0</v>
          </cell>
          <cell r="AH11">
            <v>0</v>
          </cell>
          <cell r="AI11">
            <v>0</v>
          </cell>
          <cell r="AJ11">
            <v>0</v>
          </cell>
          <cell r="AK11">
            <v>0</v>
          </cell>
          <cell r="AL11">
            <v>0</v>
          </cell>
          <cell r="AM11">
            <v>0</v>
          </cell>
          <cell r="AN11">
            <v>0</v>
          </cell>
          <cell r="AO11">
            <v>0</v>
          </cell>
          <cell r="AP11">
            <v>0</v>
          </cell>
          <cell r="AQ11">
            <v>198475000</v>
          </cell>
          <cell r="AR11">
            <v>0</v>
          </cell>
          <cell r="AS11">
            <v>0</v>
          </cell>
          <cell r="AT11">
            <v>0</v>
          </cell>
          <cell r="AU11">
            <v>0</v>
          </cell>
          <cell r="AV11">
            <v>0</v>
          </cell>
          <cell r="AW11">
            <v>0</v>
          </cell>
          <cell r="AX11">
            <v>0</v>
          </cell>
          <cell r="AY11">
            <v>11550000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12852000</v>
          </cell>
          <cell r="BP11">
            <v>62430533</v>
          </cell>
          <cell r="BQ11">
            <v>82629000</v>
          </cell>
        </row>
        <row r="12">
          <cell r="D12">
            <v>9</v>
          </cell>
          <cell r="E12">
            <v>9</v>
          </cell>
          <cell r="F12">
            <v>41499</v>
          </cell>
          <cell r="G12" t="str">
            <v>LS</v>
          </cell>
          <cell r="H12" t="str">
            <v>Pengeluaran Anggaran</v>
          </cell>
          <cell r="I12" t="str">
            <v>BPIH Reguler</v>
          </cell>
          <cell r="J12" t="str">
            <v>5110818a</v>
          </cell>
          <cell r="K12">
            <v>30519400</v>
          </cell>
          <cell r="L12" t="str">
            <v xml:space="preserve">Tiga puluh juta lima ratus sembilan belas ribu empat ratus rupiah </v>
          </cell>
          <cell r="M12" t="str">
            <v>Panitia Lelang dan Pemeriksa/Penerima Barang/Jasa Gelang Identitas Jemaah dan Petugas Haji</v>
          </cell>
          <cell r="N12" t="str">
            <v>Bendahara Pengeluaran Direktorat Pelayanan Haji</v>
          </cell>
          <cell r="O12" t="str">
            <v>Jl. Lapangan Banteng Barat No. 3-4 Jakarta</v>
          </cell>
          <cell r="S12" t="str">
            <v>Sunaryo</v>
          </cell>
          <cell r="T12" t="str">
            <v>196610251987031001</v>
          </cell>
          <cell r="U12" t="str">
            <v>Cek</v>
          </cell>
          <cell r="V12" t="str">
            <v>D/105 Tahun 2013</v>
          </cell>
          <cell r="W12" t="str">
            <v>Dokumen &amp; Perlengkapan Haji</v>
          </cell>
          <cell r="X12" t="str">
            <v>Sri Ilham Lubis</v>
          </cell>
          <cell r="Y12" t="str">
            <v>NIP. 19661225 199303 2003</v>
          </cell>
          <cell r="Z12">
            <v>0</v>
          </cell>
          <cell r="AA12">
            <v>272727</v>
          </cell>
          <cell r="AB12">
            <v>285000</v>
          </cell>
          <cell r="AC12">
            <v>40909</v>
          </cell>
          <cell r="AD12" t="str">
            <v>-</v>
          </cell>
          <cell r="AF12">
            <v>196275000</v>
          </cell>
          <cell r="AG12">
            <v>0</v>
          </cell>
          <cell r="AH12">
            <v>0</v>
          </cell>
          <cell r="AI12">
            <v>0</v>
          </cell>
          <cell r="AJ12">
            <v>0</v>
          </cell>
          <cell r="AK12">
            <v>0</v>
          </cell>
          <cell r="AL12">
            <v>110285000</v>
          </cell>
          <cell r="AM12">
            <v>0</v>
          </cell>
          <cell r="AN12">
            <v>0</v>
          </cell>
          <cell r="AO12">
            <v>0</v>
          </cell>
          <cell r="AP12">
            <v>0</v>
          </cell>
          <cell r="AQ12">
            <v>198475000</v>
          </cell>
          <cell r="AR12">
            <v>0</v>
          </cell>
          <cell r="AS12">
            <v>0</v>
          </cell>
          <cell r="AT12">
            <v>0</v>
          </cell>
          <cell r="AU12">
            <v>0</v>
          </cell>
          <cell r="AV12">
            <v>0</v>
          </cell>
          <cell r="AW12">
            <v>0</v>
          </cell>
          <cell r="AX12">
            <v>0</v>
          </cell>
          <cell r="AY12">
            <v>11550000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12852000</v>
          </cell>
          <cell r="BP12">
            <v>62430533</v>
          </cell>
          <cell r="BQ12">
            <v>82629000</v>
          </cell>
        </row>
        <row r="13">
          <cell r="D13">
            <v>10</v>
          </cell>
          <cell r="E13">
            <v>10</v>
          </cell>
          <cell r="F13">
            <v>41499</v>
          </cell>
          <cell r="G13" t="str">
            <v>LS</v>
          </cell>
          <cell r="H13" t="str">
            <v>Pengeluaran Anggaran</v>
          </cell>
          <cell r="I13" t="str">
            <v>BPIH Reguler</v>
          </cell>
          <cell r="J13" t="str">
            <v>5110817a</v>
          </cell>
          <cell r="K13">
            <v>8625200</v>
          </cell>
          <cell r="L13" t="str">
            <v xml:space="preserve">Delapan juta enam ratus dua puluh lima ribu dua ratus rupiah </v>
          </cell>
          <cell r="M13" t="str">
            <v>Pengadaan dan pendistribusian DAPIH (Panitia Pemeriksa/Penerima Hasil Pekerjaan Pengadaan DAPIH beserta kelengkapannya)</v>
          </cell>
          <cell r="N13" t="str">
            <v>Bendahara Pengeluaran Direktorat Pelayanan Haji</v>
          </cell>
          <cell r="O13" t="str">
            <v>Jl. Lapangan Banteng Barat No. 3-4 Jakarta</v>
          </cell>
          <cell r="S13" t="str">
            <v>Sunaryo</v>
          </cell>
          <cell r="T13" t="str">
            <v>196610251987031001</v>
          </cell>
          <cell r="U13" t="str">
            <v>Cek</v>
          </cell>
          <cell r="V13" t="str">
            <v>D/106 Tahun 2013</v>
          </cell>
          <cell r="W13" t="str">
            <v>Dokumen &amp; Perlengkapan Haji</v>
          </cell>
          <cell r="X13" t="str">
            <v>Sri Ilham Lubis</v>
          </cell>
          <cell r="Y13" t="str">
            <v>NIP. 19661225 199303 2003</v>
          </cell>
          <cell r="Z13">
            <v>30519400</v>
          </cell>
          <cell r="AA13">
            <v>0</v>
          </cell>
          <cell r="AB13">
            <v>62000</v>
          </cell>
          <cell r="AC13">
            <v>0</v>
          </cell>
          <cell r="AD13" t="str">
            <v>-</v>
          </cell>
          <cell r="AF13">
            <v>196275000</v>
          </cell>
          <cell r="AG13">
            <v>0</v>
          </cell>
          <cell r="AH13">
            <v>0</v>
          </cell>
          <cell r="AI13">
            <v>0</v>
          </cell>
          <cell r="AJ13">
            <v>0</v>
          </cell>
          <cell r="AK13">
            <v>0</v>
          </cell>
          <cell r="AL13">
            <v>110285000</v>
          </cell>
          <cell r="AM13">
            <v>0</v>
          </cell>
          <cell r="AN13">
            <v>0</v>
          </cell>
          <cell r="AO13">
            <v>0</v>
          </cell>
          <cell r="AP13">
            <v>0</v>
          </cell>
          <cell r="AQ13">
            <v>198475000</v>
          </cell>
          <cell r="AR13">
            <v>0</v>
          </cell>
          <cell r="AS13">
            <v>0</v>
          </cell>
          <cell r="AT13">
            <v>0</v>
          </cell>
          <cell r="AU13">
            <v>0</v>
          </cell>
          <cell r="AV13">
            <v>0</v>
          </cell>
          <cell r="AW13">
            <v>0</v>
          </cell>
          <cell r="AX13">
            <v>0</v>
          </cell>
          <cell r="AY13">
            <v>11550000</v>
          </cell>
          <cell r="AZ13">
            <v>30519400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12852000</v>
          </cell>
          <cell r="BP13">
            <v>62430533</v>
          </cell>
          <cell r="BQ13">
            <v>82629000</v>
          </cell>
        </row>
        <row r="14">
          <cell r="D14">
            <v>11</v>
          </cell>
          <cell r="E14">
            <v>11</v>
          </cell>
          <cell r="F14">
            <v>41499</v>
          </cell>
          <cell r="G14" t="str">
            <v>LS</v>
          </cell>
          <cell r="H14" t="str">
            <v>Pengeluaran Anggaran</v>
          </cell>
          <cell r="I14" t="str">
            <v>BPIH Reguler</v>
          </cell>
          <cell r="J14" t="str">
            <v>5110813e</v>
          </cell>
          <cell r="K14">
            <v>35880000</v>
          </cell>
          <cell r="L14" t="str">
            <v xml:space="preserve">Tiga puluh lima juta delapan ratus delapan puluh ribu rupiah </v>
          </cell>
          <cell r="M14" t="str">
            <v>Lembur Pengamanan Paspor pada Hari Raya Idul Fitri 1434 H</v>
          </cell>
          <cell r="N14" t="str">
            <v>Bendahara Pengeluaran Direktorat Pelayanan Haji</v>
          </cell>
          <cell r="O14" t="str">
            <v>Jl. Lapangan Banteng Barat No. 3-4 Jakarta</v>
          </cell>
          <cell r="S14" t="str">
            <v>Sunaryo</v>
          </cell>
          <cell r="T14" t="str">
            <v>196610251987031001</v>
          </cell>
          <cell r="U14" t="str">
            <v>Cek</v>
          </cell>
          <cell r="V14" t="str">
            <v>Dt.VII/2/Hj.00/2670/2013</v>
          </cell>
          <cell r="W14" t="str">
            <v>Dokumen &amp; Perlengkapan Haji</v>
          </cell>
          <cell r="X14" t="str">
            <v>Sri Ilham Lubis</v>
          </cell>
          <cell r="Y14" t="str">
            <v>NIP. 19661225 199303 2003</v>
          </cell>
          <cell r="Z14">
            <v>0</v>
          </cell>
          <cell r="AA14">
            <v>0</v>
          </cell>
          <cell r="AB14">
            <v>1795200</v>
          </cell>
          <cell r="AC14">
            <v>0</v>
          </cell>
          <cell r="AF14">
            <v>196275000</v>
          </cell>
          <cell r="AG14">
            <v>0</v>
          </cell>
          <cell r="AH14">
            <v>0</v>
          </cell>
          <cell r="AI14">
            <v>0</v>
          </cell>
          <cell r="AJ14">
            <v>0</v>
          </cell>
          <cell r="AK14">
            <v>0</v>
          </cell>
          <cell r="AL14">
            <v>110285000</v>
          </cell>
          <cell r="AM14">
            <v>0</v>
          </cell>
          <cell r="AN14">
            <v>0</v>
          </cell>
          <cell r="AO14">
            <v>0</v>
          </cell>
          <cell r="AP14">
            <v>0</v>
          </cell>
          <cell r="AQ14">
            <v>198475000</v>
          </cell>
          <cell r="AR14">
            <v>0</v>
          </cell>
          <cell r="AS14">
            <v>0</v>
          </cell>
          <cell r="AT14">
            <v>0</v>
          </cell>
          <cell r="AU14">
            <v>0</v>
          </cell>
          <cell r="AV14">
            <v>0</v>
          </cell>
          <cell r="AW14">
            <v>0</v>
          </cell>
          <cell r="AX14">
            <v>0</v>
          </cell>
          <cell r="AY14">
            <v>20175200</v>
          </cell>
          <cell r="AZ14">
            <v>30519400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12852000</v>
          </cell>
          <cell r="BP14">
            <v>62430533</v>
          </cell>
          <cell r="BQ14">
            <v>82629000</v>
          </cell>
        </row>
        <row r="15">
          <cell r="D15">
            <v>12</v>
          </cell>
          <cell r="E15">
            <v>12</v>
          </cell>
          <cell r="F15">
            <v>41499</v>
          </cell>
          <cell r="G15" t="str">
            <v>LS</v>
          </cell>
          <cell r="H15" t="str">
            <v>Pengeluaran Anggaran</v>
          </cell>
          <cell r="I15" t="str">
            <v>BPIH Reguler</v>
          </cell>
          <cell r="J15" t="str">
            <v>5110738b</v>
          </cell>
          <cell r="K15">
            <v>46947750</v>
          </cell>
          <cell r="L15" t="str">
            <v xml:space="preserve">Empat puluh enam juta sembilan ratus empat puluh tujuh ribu tujuh ratus lima puluh rupiah </v>
          </cell>
          <cell r="M15" t="str">
            <v>PELANTIKAN PPIH EMBARKASI</v>
          </cell>
          <cell r="N15" t="str">
            <v>Bendahara Pengeluaran Direktorat Pelayanan Haji</v>
          </cell>
          <cell r="O15" t="str">
            <v>Jl. Lapangan Banteng Barat No. 3-4 Jakarta</v>
          </cell>
          <cell r="S15" t="str">
            <v>Sunaryo</v>
          </cell>
          <cell r="T15" t="str">
            <v>196610251987031001</v>
          </cell>
          <cell r="U15" t="str">
            <v>Cek</v>
          </cell>
          <cell r="V15" t="str">
            <v>Dt.VII.II/2/4/Hj.00/03217/2013</v>
          </cell>
          <cell r="W15" t="str">
            <v>Transportasi dan Perlindungan Jemaah Haji</v>
          </cell>
          <cell r="X15" t="str">
            <v>Sri Ilham Lubis</v>
          </cell>
          <cell r="Y15" t="str">
            <v>NIP. 19661225 199303 2003</v>
          </cell>
          <cell r="Z15">
            <v>0</v>
          </cell>
          <cell r="AA15">
            <v>0</v>
          </cell>
          <cell r="AB15">
            <v>0</v>
          </cell>
          <cell r="AC15">
            <v>0</v>
          </cell>
          <cell r="AD15" t="str">
            <v>-</v>
          </cell>
          <cell r="AE15" t="str">
            <v>,</v>
          </cell>
          <cell r="AF15">
            <v>196275000</v>
          </cell>
          <cell r="AG15">
            <v>0</v>
          </cell>
          <cell r="AH15">
            <v>0</v>
          </cell>
          <cell r="AI15">
            <v>0</v>
          </cell>
          <cell r="AJ15">
            <v>0</v>
          </cell>
          <cell r="AK15">
            <v>0</v>
          </cell>
          <cell r="AL15">
            <v>110285000</v>
          </cell>
          <cell r="AM15">
            <v>35880000</v>
          </cell>
          <cell r="AN15">
            <v>0</v>
          </cell>
          <cell r="AO15">
            <v>0</v>
          </cell>
          <cell r="AP15">
            <v>0</v>
          </cell>
          <cell r="AQ15">
            <v>198475000</v>
          </cell>
          <cell r="AR15">
            <v>0</v>
          </cell>
          <cell r="AS15">
            <v>0</v>
          </cell>
          <cell r="AT15">
            <v>0</v>
          </cell>
          <cell r="AU15">
            <v>0</v>
          </cell>
          <cell r="AV15">
            <v>0</v>
          </cell>
          <cell r="AW15">
            <v>0</v>
          </cell>
          <cell r="AX15">
            <v>0</v>
          </cell>
          <cell r="AY15">
            <v>20175200</v>
          </cell>
          <cell r="AZ15">
            <v>30519400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12852000</v>
          </cell>
          <cell r="BP15">
            <v>62430533</v>
          </cell>
          <cell r="BQ15">
            <v>82629000</v>
          </cell>
        </row>
        <row r="16">
          <cell r="D16">
            <v>13</v>
          </cell>
          <cell r="E16">
            <v>13</v>
          </cell>
          <cell r="F16">
            <v>41506</v>
          </cell>
          <cell r="G16" t="str">
            <v>LS</v>
          </cell>
          <cell r="H16" t="str">
            <v>Pengeluaran Anggaran</v>
          </cell>
          <cell r="I16" t="str">
            <v>BPIH Reguler</v>
          </cell>
          <cell r="J16" t="str">
            <v>5110813a</v>
          </cell>
          <cell r="K16">
            <v>339489000</v>
          </cell>
          <cell r="L16" t="str">
            <v xml:space="preserve">Tiga ratus tiga puluh sembilan juta empat ratus delapan puluh sembilan ribu rupiah </v>
          </cell>
          <cell r="M16" t="str">
            <v>Tim Penyelesaian Paspor Jemaah Haji Tahun 1434H/2013M Bulan Juli s.d. Agustus 2013</v>
          </cell>
          <cell r="N16" t="str">
            <v>Bendahara Pengeluaran Direktorat Pelayanan Haji</v>
          </cell>
          <cell r="O16" t="str">
            <v>Jl. Lapangan Banteng Barat No. 3-4 Jakarta</v>
          </cell>
          <cell r="S16" t="str">
            <v>Sunaryo</v>
          </cell>
          <cell r="T16" t="str">
            <v>196610251987031001</v>
          </cell>
          <cell r="U16" t="str">
            <v>Cek</v>
          </cell>
          <cell r="V16" t="str">
            <v>D/333 Tahun 2013</v>
          </cell>
          <cell r="W16" t="str">
            <v>Dokumen &amp; Perlengkapan Haji</v>
          </cell>
          <cell r="X16" t="str">
            <v>Sri Ilham Lubis</v>
          </cell>
          <cell r="Y16" t="str">
            <v>NIP. 19661225 199303 2003</v>
          </cell>
          <cell r="Z16">
            <v>196275000</v>
          </cell>
          <cell r="AA16">
            <v>0</v>
          </cell>
          <cell r="AB16">
            <v>14410500</v>
          </cell>
          <cell r="AC16">
            <v>0</v>
          </cell>
          <cell r="AD16" t="str">
            <v>-</v>
          </cell>
          <cell r="AE16" t="str">
            <v>Bulan Juli s.d. Agustus 2013</v>
          </cell>
          <cell r="AF16">
            <v>196275000</v>
          </cell>
          <cell r="AG16">
            <v>0</v>
          </cell>
          <cell r="AH16">
            <v>0</v>
          </cell>
          <cell r="AI16">
            <v>0</v>
          </cell>
          <cell r="AJ16">
            <v>0</v>
          </cell>
          <cell r="AK16">
            <v>0</v>
          </cell>
          <cell r="AL16">
            <v>110285000</v>
          </cell>
          <cell r="AM16">
            <v>35880000</v>
          </cell>
          <cell r="AN16">
            <v>0</v>
          </cell>
          <cell r="AO16">
            <v>0</v>
          </cell>
          <cell r="AP16">
            <v>0</v>
          </cell>
          <cell r="AQ16">
            <v>198475000</v>
          </cell>
          <cell r="AR16">
            <v>0</v>
          </cell>
          <cell r="AS16">
            <v>0</v>
          </cell>
          <cell r="AT16">
            <v>0</v>
          </cell>
          <cell r="AU16">
            <v>0</v>
          </cell>
          <cell r="AV16">
            <v>0</v>
          </cell>
          <cell r="AW16">
            <v>0</v>
          </cell>
          <cell r="AX16">
            <v>0</v>
          </cell>
          <cell r="AY16">
            <v>20175200</v>
          </cell>
          <cell r="AZ16">
            <v>30519400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46947750</v>
          </cell>
          <cell r="BO16">
            <v>12852000</v>
          </cell>
          <cell r="BP16">
            <v>62430533</v>
          </cell>
          <cell r="BQ16">
            <v>82629000</v>
          </cell>
        </row>
        <row r="17">
          <cell r="D17">
            <v>14</v>
          </cell>
          <cell r="E17">
            <v>14</v>
          </cell>
          <cell r="F17">
            <v>41506</v>
          </cell>
          <cell r="G17" t="str">
            <v>LS</v>
          </cell>
          <cell r="H17" t="str">
            <v>Pengeluaran Anggaran</v>
          </cell>
          <cell r="I17" t="str">
            <v>BPIH Reguler</v>
          </cell>
          <cell r="J17" t="str">
            <v>5110818a3</v>
          </cell>
          <cell r="K17">
            <v>15200000</v>
          </cell>
          <cell r="L17" t="str">
            <v xml:space="preserve">Lima belas juta dua ratus ribu rupiah </v>
          </cell>
          <cell r="M17" t="str">
            <v>Penataan Arsip dan Gudang Direktorat Pelayanan Haji (Honor Panitia)</v>
          </cell>
          <cell r="N17" t="str">
            <v>Bendahara Pengeluaran Direktorat Pelayanan Haji</v>
          </cell>
          <cell r="O17" t="str">
            <v>Jl. Lapangan Banteng Barat No. 3-4 Jakarta</v>
          </cell>
          <cell r="S17" t="str">
            <v>Sunaryo</v>
          </cell>
          <cell r="T17" t="str">
            <v>196610251987031001</v>
          </cell>
          <cell r="U17" t="str">
            <v>Tunai</v>
          </cell>
          <cell r="V17" t="str">
            <v>D/347 Tahun 2013</v>
          </cell>
          <cell r="W17" t="str">
            <v>Sub Bagian TU</v>
          </cell>
          <cell r="X17" t="str">
            <v>Sri Ilham Lubis</v>
          </cell>
          <cell r="Y17" t="str">
            <v>NIP. 19661225 199303 2003</v>
          </cell>
          <cell r="Z17">
            <v>0</v>
          </cell>
          <cell r="AA17">
            <v>0</v>
          </cell>
          <cell r="AB17">
            <v>880000</v>
          </cell>
          <cell r="AC17">
            <v>0</v>
          </cell>
          <cell r="AD17" t="str">
            <v>-</v>
          </cell>
          <cell r="AF17">
            <v>535764000</v>
          </cell>
          <cell r="AG17">
            <v>0</v>
          </cell>
          <cell r="AH17">
            <v>0</v>
          </cell>
          <cell r="AI17">
            <v>0</v>
          </cell>
          <cell r="AJ17">
            <v>0</v>
          </cell>
          <cell r="AK17">
            <v>0</v>
          </cell>
          <cell r="AL17">
            <v>110285000</v>
          </cell>
          <cell r="AM17">
            <v>35880000</v>
          </cell>
          <cell r="AN17">
            <v>0</v>
          </cell>
          <cell r="AO17">
            <v>0</v>
          </cell>
          <cell r="AP17">
            <v>0</v>
          </cell>
          <cell r="AQ17">
            <v>198475000</v>
          </cell>
          <cell r="AR17">
            <v>0</v>
          </cell>
          <cell r="AS17">
            <v>0</v>
          </cell>
          <cell r="AT17">
            <v>0</v>
          </cell>
          <cell r="AU17">
            <v>0</v>
          </cell>
          <cell r="AV17">
            <v>0</v>
          </cell>
          <cell r="AW17">
            <v>0</v>
          </cell>
          <cell r="AX17">
            <v>0</v>
          </cell>
          <cell r="AY17">
            <v>20175200</v>
          </cell>
          <cell r="AZ17">
            <v>30519400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46947750</v>
          </cell>
          <cell r="BO17">
            <v>12852000</v>
          </cell>
          <cell r="BP17">
            <v>62430533</v>
          </cell>
          <cell r="BQ17">
            <v>82629000</v>
          </cell>
        </row>
        <row r="18">
          <cell r="D18">
            <v>15</v>
          </cell>
          <cell r="E18">
            <v>15</v>
          </cell>
          <cell r="F18">
            <v>41506</v>
          </cell>
          <cell r="G18" t="str">
            <v>LS</v>
          </cell>
          <cell r="H18" t="str">
            <v>Pengeluaran Anggaran</v>
          </cell>
          <cell r="I18" t="str">
            <v>BPIH Reguler</v>
          </cell>
          <cell r="J18" t="str">
            <v>5110813d</v>
          </cell>
          <cell r="K18">
            <v>170645000</v>
          </cell>
          <cell r="L18" t="str">
            <v xml:space="preserve">Seratus tujuh puluh juta enam ratus empat puluh lima ribu rupiah </v>
          </cell>
          <cell r="M18" t="str">
            <v>Tim Pemvisaan Paspor Jemaah Haji Tahun 1434H/2013M Bulan Juli-Agustus)</v>
          </cell>
          <cell r="N18" t="str">
            <v>Bendahara Pengeluaran Direktorat Pelayanan Haji</v>
          </cell>
          <cell r="O18" t="str">
            <v>Jl. Lapangan Banteng Barat No. 3-4 Jakarta</v>
          </cell>
          <cell r="S18" t="str">
            <v>Sunaryo</v>
          </cell>
          <cell r="T18" t="str">
            <v>196610251987031001</v>
          </cell>
          <cell r="U18" t="str">
            <v>Cek</v>
          </cell>
          <cell r="V18" t="str">
            <v>D/331 Tahun 2013</v>
          </cell>
          <cell r="W18" t="str">
            <v>Dokumen &amp; Perlengkapan Haji</v>
          </cell>
          <cell r="X18" t="str">
            <v>Sri Ilham Lubis</v>
          </cell>
          <cell r="Y18" t="str">
            <v>NIP. 19661225 199303 2003</v>
          </cell>
          <cell r="Z18">
            <v>110285000</v>
          </cell>
          <cell r="AA18">
            <v>0</v>
          </cell>
          <cell r="AB18">
            <v>6301900</v>
          </cell>
          <cell r="AC18">
            <v>0</v>
          </cell>
          <cell r="AD18" t="str">
            <v>-</v>
          </cell>
          <cell r="AE18" t="str">
            <v>Bulan Juli s.d. Agustus 2013</v>
          </cell>
          <cell r="AF18">
            <v>535764000</v>
          </cell>
          <cell r="AG18">
            <v>0</v>
          </cell>
          <cell r="AH18">
            <v>0</v>
          </cell>
          <cell r="AI18">
            <v>0</v>
          </cell>
          <cell r="AJ18">
            <v>0</v>
          </cell>
          <cell r="AK18">
            <v>0</v>
          </cell>
          <cell r="AL18">
            <v>110285000</v>
          </cell>
          <cell r="AM18">
            <v>35880000</v>
          </cell>
          <cell r="AN18">
            <v>0</v>
          </cell>
          <cell r="AO18">
            <v>0</v>
          </cell>
          <cell r="AP18">
            <v>0</v>
          </cell>
          <cell r="AQ18">
            <v>198475000</v>
          </cell>
          <cell r="AR18">
            <v>0</v>
          </cell>
          <cell r="AS18">
            <v>0</v>
          </cell>
          <cell r="AT18">
            <v>0</v>
          </cell>
          <cell r="AU18">
            <v>0</v>
          </cell>
          <cell r="AV18">
            <v>0</v>
          </cell>
          <cell r="AW18">
            <v>0</v>
          </cell>
          <cell r="AX18">
            <v>0</v>
          </cell>
          <cell r="AY18">
            <v>20175200</v>
          </cell>
          <cell r="AZ18">
            <v>30519400</v>
          </cell>
          <cell r="BA18">
            <v>0</v>
          </cell>
          <cell r="BB18">
            <v>0</v>
          </cell>
          <cell r="BC18">
            <v>15200000</v>
          </cell>
          <cell r="BD18">
            <v>0</v>
          </cell>
          <cell r="BE18">
            <v>0</v>
          </cell>
          <cell r="BF18">
            <v>0</v>
          </cell>
          <cell r="BG18">
            <v>0</v>
          </cell>
          <cell r="BH18">
            <v>0</v>
          </cell>
          <cell r="BI18">
            <v>0</v>
          </cell>
          <cell r="BJ18">
            <v>0</v>
          </cell>
          <cell r="BK18">
            <v>0</v>
          </cell>
          <cell r="BL18">
            <v>0</v>
          </cell>
          <cell r="BM18">
            <v>0</v>
          </cell>
          <cell r="BN18">
            <v>46947750</v>
          </cell>
          <cell r="BO18">
            <v>12852000</v>
          </cell>
          <cell r="BP18">
            <v>62430533</v>
          </cell>
          <cell r="BQ18">
            <v>82629000</v>
          </cell>
        </row>
        <row r="19">
          <cell r="D19">
            <v>16</v>
          </cell>
          <cell r="E19">
            <v>16</v>
          </cell>
          <cell r="F19">
            <v>41523</v>
          </cell>
          <cell r="G19" t="str">
            <v>LS</v>
          </cell>
          <cell r="H19" t="str">
            <v>Pengeluaran Anggaran</v>
          </cell>
          <cell r="I19" t="str">
            <v>BPIH Reguler</v>
          </cell>
          <cell r="J19" t="str">
            <v>5110813k</v>
          </cell>
          <cell r="K19">
            <v>22400000</v>
          </cell>
          <cell r="L19" t="str">
            <v xml:space="preserve">Dua puluh dua juta empat ratus ribu rupiah </v>
          </cell>
          <cell r="M19" t="str">
            <v>Panitia Lelang Pengadaan Barang/Jasa Asuransi Jiwa Dan Kecelakaan Diri Bagi Jemaah Haji Dan Petugas Haji Indonesia</v>
          </cell>
          <cell r="N19" t="str">
            <v>Bendahara Pengeluaran Direktorat Pelayanan Haji</v>
          </cell>
          <cell r="O19" t="str">
            <v>Jl. Lapangan Banteng Barat No. 3-4 Jakarta</v>
          </cell>
          <cell r="S19" t="str">
            <v>Sunaryo</v>
          </cell>
          <cell r="T19" t="str">
            <v>196610251987031001</v>
          </cell>
          <cell r="U19" t="str">
            <v>Cek</v>
          </cell>
          <cell r="V19" t="str">
            <v>D/246 Tahun 2013</v>
          </cell>
          <cell r="W19" t="str">
            <v>Transportasi dan Perlindungan Jemaah Haji</v>
          </cell>
          <cell r="X19" t="str">
            <v>Sri Ilham Lubis</v>
          </cell>
          <cell r="Y19" t="str">
            <v>NIP. 19661225 199303 2003</v>
          </cell>
          <cell r="Z19">
            <v>0</v>
          </cell>
          <cell r="AA19">
            <v>318182</v>
          </cell>
          <cell r="AB19">
            <v>665000</v>
          </cell>
          <cell r="AC19">
            <v>47728</v>
          </cell>
          <cell r="AD19" t="str">
            <v>-</v>
          </cell>
          <cell r="AE19" t="str">
            <v>Bulan September 2013</v>
          </cell>
          <cell r="AF19">
            <v>535764000</v>
          </cell>
          <cell r="AG19">
            <v>0</v>
          </cell>
          <cell r="AH19">
            <v>0</v>
          </cell>
          <cell r="AI19">
            <v>0</v>
          </cell>
          <cell r="AJ19">
            <v>0</v>
          </cell>
          <cell r="AK19">
            <v>0</v>
          </cell>
          <cell r="AL19">
            <v>280930000</v>
          </cell>
          <cell r="AM19">
            <v>35880000</v>
          </cell>
          <cell r="AN19">
            <v>0</v>
          </cell>
          <cell r="AO19">
            <v>0</v>
          </cell>
          <cell r="AP19">
            <v>0</v>
          </cell>
          <cell r="AQ19">
            <v>198475000</v>
          </cell>
          <cell r="AR19">
            <v>0</v>
          </cell>
          <cell r="AS19">
            <v>0</v>
          </cell>
          <cell r="AT19">
            <v>0</v>
          </cell>
          <cell r="AU19">
            <v>0</v>
          </cell>
          <cell r="AV19">
            <v>0</v>
          </cell>
          <cell r="AW19">
            <v>0</v>
          </cell>
          <cell r="AX19">
            <v>0</v>
          </cell>
          <cell r="AY19">
            <v>20175200</v>
          </cell>
          <cell r="AZ19">
            <v>30519400</v>
          </cell>
          <cell r="BA19">
            <v>0</v>
          </cell>
          <cell r="BB19">
            <v>0</v>
          </cell>
          <cell r="BC19">
            <v>15200000</v>
          </cell>
          <cell r="BD19">
            <v>0</v>
          </cell>
          <cell r="BE19">
            <v>0</v>
          </cell>
          <cell r="BF19">
            <v>0</v>
          </cell>
          <cell r="BG19">
            <v>0</v>
          </cell>
          <cell r="BH19">
            <v>0</v>
          </cell>
          <cell r="BI19">
            <v>0</v>
          </cell>
          <cell r="BJ19">
            <v>0</v>
          </cell>
          <cell r="BK19">
            <v>0</v>
          </cell>
          <cell r="BL19">
            <v>0</v>
          </cell>
          <cell r="BM19">
            <v>0</v>
          </cell>
          <cell r="BN19">
            <v>46947750</v>
          </cell>
          <cell r="BO19">
            <v>12852000</v>
          </cell>
          <cell r="BP19">
            <v>62430533</v>
          </cell>
          <cell r="BQ19">
            <v>82629000</v>
          </cell>
        </row>
        <row r="20">
          <cell r="D20">
            <v>17</v>
          </cell>
          <cell r="E20">
            <v>17</v>
          </cell>
          <cell r="F20" t="str">
            <v>3 November 2013</v>
          </cell>
          <cell r="G20" t="str">
            <v>LS</v>
          </cell>
          <cell r="H20" t="str">
            <v>Pengeluaran Anggaran</v>
          </cell>
          <cell r="I20" t="str">
            <v>BPIH Reguler</v>
          </cell>
          <cell r="J20" t="str">
            <v>5110813b</v>
          </cell>
          <cell r="K20">
            <v>15070000</v>
          </cell>
          <cell r="L20" t="str">
            <v xml:space="preserve">Lima belas juta tujuh puluh ribu rupiah </v>
          </cell>
          <cell r="M20" t="str">
            <v>Operasional Harian Pelaksanaan Penyelesaian Paspor Bagi Jemaah Haji (Bulan Juni s.d. Agustus 2013)</v>
          </cell>
          <cell r="N20" t="str">
            <v>Bendahara Pengeluaran Direktorat Pelayanan Haji</v>
          </cell>
          <cell r="O20" t="str">
            <v>Jl. Lapangan Banteng Barat No. 3-4 Jakarta</v>
          </cell>
          <cell r="S20" t="str">
            <v>Subhan Cholid</v>
          </cell>
          <cell r="T20" t="str">
            <v>197301112000031004</v>
          </cell>
          <cell r="U20" t="str">
            <v>Tunai</v>
          </cell>
          <cell r="V20" t="str">
            <v>-</v>
          </cell>
          <cell r="W20" t="str">
            <v>Dokumen &amp; Perlengkapan Haji</v>
          </cell>
          <cell r="X20" t="str">
            <v>Sri Ilham Lubis</v>
          </cell>
          <cell r="Y20" t="str">
            <v>NIP. 19661225 199303 2004</v>
          </cell>
          <cell r="Z20">
            <v>0</v>
          </cell>
          <cell r="AA20">
            <v>0</v>
          </cell>
          <cell r="AB20">
            <v>0</v>
          </cell>
          <cell r="AC20">
            <v>0</v>
          </cell>
          <cell r="AD20" t="str">
            <v>-</v>
          </cell>
          <cell r="AE20" t="str">
            <v>Bulan Juni s.d. Agustus 2013</v>
          </cell>
          <cell r="AF20">
            <v>535764000</v>
          </cell>
          <cell r="AG20">
            <v>0</v>
          </cell>
          <cell r="AH20">
            <v>0</v>
          </cell>
          <cell r="AI20">
            <v>0</v>
          </cell>
          <cell r="AJ20">
            <v>0</v>
          </cell>
          <cell r="AK20">
            <v>0</v>
          </cell>
          <cell r="AL20">
            <v>280930000</v>
          </cell>
          <cell r="AM20">
            <v>35880000</v>
          </cell>
          <cell r="AN20">
            <v>0</v>
          </cell>
          <cell r="AO20">
            <v>0</v>
          </cell>
          <cell r="AP20">
            <v>0</v>
          </cell>
          <cell r="AQ20">
            <v>198475000</v>
          </cell>
          <cell r="AR20">
            <v>0</v>
          </cell>
          <cell r="AS20">
            <v>0</v>
          </cell>
          <cell r="AT20">
            <v>0</v>
          </cell>
          <cell r="AU20">
            <v>0</v>
          </cell>
          <cell r="AV20">
            <v>0</v>
          </cell>
          <cell r="AW20">
            <v>22400000</v>
          </cell>
          <cell r="AX20">
            <v>0</v>
          </cell>
          <cell r="AY20">
            <v>20175200</v>
          </cell>
          <cell r="AZ20">
            <v>30519400</v>
          </cell>
          <cell r="BA20">
            <v>0</v>
          </cell>
          <cell r="BB20">
            <v>0</v>
          </cell>
          <cell r="BC20">
            <v>15200000</v>
          </cell>
          <cell r="BD20">
            <v>0</v>
          </cell>
          <cell r="BE20">
            <v>0</v>
          </cell>
          <cell r="BF20">
            <v>0</v>
          </cell>
          <cell r="BG20">
            <v>0</v>
          </cell>
          <cell r="BH20">
            <v>0</v>
          </cell>
          <cell r="BI20">
            <v>0</v>
          </cell>
          <cell r="BJ20">
            <v>0</v>
          </cell>
          <cell r="BK20">
            <v>0</v>
          </cell>
          <cell r="BL20">
            <v>0</v>
          </cell>
          <cell r="BM20">
            <v>0</v>
          </cell>
          <cell r="BN20">
            <v>46947750</v>
          </cell>
          <cell r="BO20">
            <v>12852000</v>
          </cell>
          <cell r="BP20">
            <v>62430533</v>
          </cell>
          <cell r="BQ20">
            <v>82629000</v>
          </cell>
        </row>
        <row r="21">
          <cell r="D21">
            <v>18</v>
          </cell>
          <cell r="E21">
            <v>18</v>
          </cell>
          <cell r="F21">
            <v>41523</v>
          </cell>
          <cell r="G21" t="str">
            <v>LS</v>
          </cell>
          <cell r="H21" t="str">
            <v>Pengeluaran Anggaran</v>
          </cell>
          <cell r="I21" t="str">
            <v>BPIH Reguler</v>
          </cell>
          <cell r="J21" t="str">
            <v>5110818a</v>
          </cell>
          <cell r="K21">
            <v>9198300</v>
          </cell>
          <cell r="L21" t="str">
            <v xml:space="preserve">Sembilan juta seratus sembilan puluh delapan ribu tiga ratus rupiah </v>
          </cell>
          <cell r="M21" t="str">
            <v>Panitia Lelang dan Pemeriksa/Penerima Barang/Jasa Gelang Identitas Jemaah dan Petugas Haji (Panitia Pemeriksa)</v>
          </cell>
          <cell r="N21" t="str">
            <v>Bendahara Pengeluaran Direktorat Pelayanan Haji</v>
          </cell>
          <cell r="O21" t="str">
            <v>Jl. Lapangan Banteng Barat No. 3-4 Jakarta</v>
          </cell>
          <cell r="S21" t="str">
            <v>Sunaryo</v>
          </cell>
          <cell r="T21" t="str">
            <v>196610251987031001</v>
          </cell>
          <cell r="U21" t="str">
            <v>Tunai</v>
          </cell>
          <cell r="V21" t="str">
            <v>D/104 Tahun 2013</v>
          </cell>
          <cell r="W21" t="str">
            <v>Dokumen &amp; Perlengkapan Haji</v>
          </cell>
          <cell r="X21" t="str">
            <v>Sri Ilham Lubis</v>
          </cell>
          <cell r="Y21" t="str">
            <v>NIP. 19661225 199303 2005</v>
          </cell>
          <cell r="Z21">
            <v>30519400</v>
          </cell>
          <cell r="AA21">
            <v>0</v>
          </cell>
          <cell r="AB21">
            <v>115500</v>
          </cell>
          <cell r="AC21">
            <v>0</v>
          </cell>
          <cell r="AD21" t="str">
            <v>-</v>
          </cell>
          <cell r="AF21">
            <v>535764000</v>
          </cell>
          <cell r="AG21">
            <v>15070000</v>
          </cell>
          <cell r="AH21">
            <v>0</v>
          </cell>
          <cell r="AI21">
            <v>0</v>
          </cell>
          <cell r="AJ21">
            <v>0</v>
          </cell>
          <cell r="AK21">
            <v>0</v>
          </cell>
          <cell r="AL21">
            <v>280930000</v>
          </cell>
          <cell r="AM21">
            <v>35880000</v>
          </cell>
          <cell r="AN21">
            <v>0</v>
          </cell>
          <cell r="AO21">
            <v>0</v>
          </cell>
          <cell r="AP21">
            <v>0</v>
          </cell>
          <cell r="AQ21">
            <v>198475000</v>
          </cell>
          <cell r="AR21">
            <v>0</v>
          </cell>
          <cell r="AS21">
            <v>0</v>
          </cell>
          <cell r="AT21">
            <v>0</v>
          </cell>
          <cell r="AU21">
            <v>0</v>
          </cell>
          <cell r="AV21">
            <v>0</v>
          </cell>
          <cell r="AW21">
            <v>22400000</v>
          </cell>
          <cell r="AX21">
            <v>0</v>
          </cell>
          <cell r="AY21">
            <v>20175200</v>
          </cell>
          <cell r="AZ21">
            <v>30519400</v>
          </cell>
          <cell r="BA21">
            <v>0</v>
          </cell>
          <cell r="BB21">
            <v>0</v>
          </cell>
          <cell r="BC21">
            <v>15200000</v>
          </cell>
          <cell r="BD21">
            <v>0</v>
          </cell>
          <cell r="BE21">
            <v>0</v>
          </cell>
          <cell r="BF21">
            <v>0</v>
          </cell>
          <cell r="BG21">
            <v>0</v>
          </cell>
          <cell r="BH21">
            <v>0</v>
          </cell>
          <cell r="BI21">
            <v>0</v>
          </cell>
          <cell r="BJ21">
            <v>0</v>
          </cell>
          <cell r="BK21">
            <v>0</v>
          </cell>
          <cell r="BL21">
            <v>0</v>
          </cell>
          <cell r="BM21">
            <v>0</v>
          </cell>
          <cell r="BN21">
            <v>46947750</v>
          </cell>
          <cell r="BO21">
            <v>12852000</v>
          </cell>
          <cell r="BP21">
            <v>62430533</v>
          </cell>
          <cell r="BQ21">
            <v>82629000</v>
          </cell>
        </row>
        <row r="22">
          <cell r="D22">
            <v>19</v>
          </cell>
          <cell r="E22">
            <v>19</v>
          </cell>
          <cell r="F22">
            <v>41523</v>
          </cell>
          <cell r="G22" t="str">
            <v>LS</v>
          </cell>
          <cell r="H22" t="str">
            <v>Pengeluaran Anggaran</v>
          </cell>
          <cell r="I22" t="str">
            <v>BPIH Reguler</v>
          </cell>
          <cell r="J22" t="str">
            <v>5110813b1</v>
          </cell>
          <cell r="K22">
            <v>25650000</v>
          </cell>
          <cell r="L22" t="str">
            <v xml:space="preserve">Dua puluh lima juta enam ratus lima puluh ribu rupiah </v>
          </cell>
          <cell r="M22" t="str">
            <v>Koordinasi dan Rancangan Design Perlengkapan Jemaah Haji Paket Meeting)</v>
          </cell>
          <cell r="N22" t="str">
            <v>Bendahara Pengeluaran Direktorat Pelayanan Haji</v>
          </cell>
          <cell r="O22" t="str">
            <v>Jl. Lapangan Banteng Barat No. 3-4 Jakarta</v>
          </cell>
          <cell r="S22" t="str">
            <v>Sunaryo</v>
          </cell>
          <cell r="T22" t="str">
            <v>196610251987031001</v>
          </cell>
          <cell r="U22" t="str">
            <v>Cek</v>
          </cell>
          <cell r="V22" t="str">
            <v>-</v>
          </cell>
          <cell r="W22" t="str">
            <v>Dokumen &amp; Perlengkapan Haji</v>
          </cell>
          <cell r="X22" t="str">
            <v>Sri Ilham Lubis</v>
          </cell>
          <cell r="Y22" t="str">
            <v>NIP. 19661225 199303 2006</v>
          </cell>
          <cell r="Z22">
            <v>0</v>
          </cell>
          <cell r="AA22">
            <v>0</v>
          </cell>
          <cell r="AB22">
            <v>0</v>
          </cell>
          <cell r="AC22">
            <v>0</v>
          </cell>
          <cell r="AD22" t="str">
            <v>-</v>
          </cell>
          <cell r="AE22" t="str">
            <v>Bulan September 2013</v>
          </cell>
          <cell r="AF22">
            <v>535764000</v>
          </cell>
          <cell r="AG22">
            <v>15070000</v>
          </cell>
          <cell r="AH22">
            <v>0</v>
          </cell>
          <cell r="AI22">
            <v>0</v>
          </cell>
          <cell r="AJ22">
            <v>0</v>
          </cell>
          <cell r="AK22">
            <v>0</v>
          </cell>
          <cell r="AL22">
            <v>280930000</v>
          </cell>
          <cell r="AM22">
            <v>35880000</v>
          </cell>
          <cell r="AN22">
            <v>0</v>
          </cell>
          <cell r="AO22">
            <v>0</v>
          </cell>
          <cell r="AP22">
            <v>0</v>
          </cell>
          <cell r="AQ22">
            <v>198475000</v>
          </cell>
          <cell r="AR22">
            <v>0</v>
          </cell>
          <cell r="AS22">
            <v>0</v>
          </cell>
          <cell r="AT22">
            <v>0</v>
          </cell>
          <cell r="AU22">
            <v>0</v>
          </cell>
          <cell r="AV22">
            <v>0</v>
          </cell>
          <cell r="AW22">
            <v>22400000</v>
          </cell>
          <cell r="AX22">
            <v>0</v>
          </cell>
          <cell r="AY22">
            <v>20175200</v>
          </cell>
          <cell r="AZ22">
            <v>39717700</v>
          </cell>
          <cell r="BA22">
            <v>0</v>
          </cell>
          <cell r="BB22">
            <v>0</v>
          </cell>
          <cell r="BC22">
            <v>15200000</v>
          </cell>
          <cell r="BD22">
            <v>0</v>
          </cell>
          <cell r="BE22">
            <v>0</v>
          </cell>
          <cell r="BF22">
            <v>0</v>
          </cell>
          <cell r="BG22">
            <v>0</v>
          </cell>
          <cell r="BH22">
            <v>0</v>
          </cell>
          <cell r="BI22">
            <v>0</v>
          </cell>
          <cell r="BJ22">
            <v>0</v>
          </cell>
          <cell r="BK22">
            <v>0</v>
          </cell>
          <cell r="BL22">
            <v>0</v>
          </cell>
          <cell r="BM22">
            <v>0</v>
          </cell>
          <cell r="BN22">
            <v>46947750</v>
          </cell>
          <cell r="BO22">
            <v>12852000</v>
          </cell>
          <cell r="BP22">
            <v>62430533</v>
          </cell>
          <cell r="BQ22">
            <v>82629000</v>
          </cell>
        </row>
        <row r="23">
          <cell r="D23">
            <v>20</v>
          </cell>
          <cell r="E23">
            <v>20</v>
          </cell>
          <cell r="F23" t="str">
            <v>3 November 2013</v>
          </cell>
          <cell r="G23" t="str">
            <v>LS</v>
          </cell>
          <cell r="H23" t="str">
            <v>Pengeluaran Anggaran</v>
          </cell>
          <cell r="I23" t="str">
            <v>BPIH Reguler</v>
          </cell>
          <cell r="J23" t="str">
            <v>5110813c</v>
          </cell>
          <cell r="K23">
            <v>72184520</v>
          </cell>
          <cell r="L23" t="str">
            <v xml:space="preserve">Tujuh puluh dua juta seratus delapan puluh empat ribu lima ratus dua puluh rupiah </v>
          </cell>
          <cell r="M23" t="str">
            <v>Pelayanan Delegasi Kementerian Luar Negeri Saudi Arabia</v>
          </cell>
          <cell r="N23" t="str">
            <v>Bendahara Pengeluaran Direktorat Pelayanan Haji</v>
          </cell>
          <cell r="O23" t="str">
            <v>Jl. Lapangan Banteng Barat No. 3-4 Jakarta</v>
          </cell>
          <cell r="S23" t="str">
            <v>Subhan Cholid</v>
          </cell>
          <cell r="T23" t="str">
            <v>197301112000031004</v>
          </cell>
          <cell r="U23" t="str">
            <v>Cek</v>
          </cell>
          <cell r="V23" t="str">
            <v>-</v>
          </cell>
          <cell r="W23" t="str">
            <v>Dokumen &amp; Perlengkapan Haji</v>
          </cell>
          <cell r="X23" t="str">
            <v>Sri Ilham Lubis</v>
          </cell>
          <cell r="Y23" t="str">
            <v>NIP. 19661225 199303 2007</v>
          </cell>
          <cell r="AD23" t="str">
            <v>-</v>
          </cell>
          <cell r="AE23" t="str">
            <v>Bulan September 2013</v>
          </cell>
          <cell r="AF23">
            <v>535764000</v>
          </cell>
          <cell r="AG23">
            <v>15070000</v>
          </cell>
          <cell r="AH23">
            <v>25650000</v>
          </cell>
          <cell r="AI23">
            <v>0</v>
          </cell>
          <cell r="AJ23">
            <v>0</v>
          </cell>
          <cell r="AK23">
            <v>0</v>
          </cell>
          <cell r="AL23">
            <v>280930000</v>
          </cell>
          <cell r="AM23">
            <v>35880000</v>
          </cell>
          <cell r="AN23">
            <v>0</v>
          </cell>
          <cell r="AO23">
            <v>0</v>
          </cell>
          <cell r="AP23">
            <v>0</v>
          </cell>
          <cell r="AQ23">
            <v>198475000</v>
          </cell>
          <cell r="AR23">
            <v>0</v>
          </cell>
          <cell r="AS23">
            <v>0</v>
          </cell>
          <cell r="AT23">
            <v>0</v>
          </cell>
          <cell r="AU23">
            <v>0</v>
          </cell>
          <cell r="AV23">
            <v>0</v>
          </cell>
          <cell r="AW23">
            <v>22400000</v>
          </cell>
          <cell r="AX23">
            <v>0</v>
          </cell>
          <cell r="AY23">
            <v>20175200</v>
          </cell>
          <cell r="AZ23">
            <v>39717700</v>
          </cell>
          <cell r="BA23">
            <v>0</v>
          </cell>
          <cell r="BB23">
            <v>0</v>
          </cell>
          <cell r="BC23">
            <v>15200000</v>
          </cell>
          <cell r="BD23">
            <v>0</v>
          </cell>
          <cell r="BE23">
            <v>0</v>
          </cell>
          <cell r="BF23">
            <v>0</v>
          </cell>
          <cell r="BG23">
            <v>0</v>
          </cell>
          <cell r="BH23">
            <v>0</v>
          </cell>
          <cell r="BI23">
            <v>0</v>
          </cell>
          <cell r="BJ23">
            <v>0</v>
          </cell>
          <cell r="BK23">
            <v>0</v>
          </cell>
          <cell r="BL23">
            <v>0</v>
          </cell>
          <cell r="BM23">
            <v>0</v>
          </cell>
          <cell r="BN23">
            <v>46947750</v>
          </cell>
          <cell r="BO23">
            <v>12852000</v>
          </cell>
          <cell r="BP23">
            <v>62430533</v>
          </cell>
          <cell r="BQ23">
            <v>82629000</v>
          </cell>
        </row>
        <row r="24">
          <cell r="D24">
            <v>21</v>
          </cell>
          <cell r="E24">
            <v>21</v>
          </cell>
          <cell r="F24">
            <v>41527</v>
          </cell>
          <cell r="G24" t="str">
            <v>LS</v>
          </cell>
          <cell r="H24" t="str">
            <v>Pengeluaran Anggaran</v>
          </cell>
          <cell r="I24" t="str">
            <v>BPIH Reguler</v>
          </cell>
          <cell r="J24" t="str">
            <v>5110738a1</v>
          </cell>
          <cell r="K24">
            <v>35730000</v>
          </cell>
          <cell r="L24" t="str">
            <v xml:space="preserve">Tiga puluh lima juta tujuh ratus tiga puluh ribu rupiah </v>
          </cell>
          <cell r="M24" t="str">
            <v>Finalisasi Pengembangan Asrama Haji</v>
          </cell>
          <cell r="N24" t="str">
            <v>Bendahara Pengeluaran Direktorat Pelayanan Haji</v>
          </cell>
          <cell r="O24" t="str">
            <v>Jl. Lapangan Banteng Barat No. 3-4 Jakarta</v>
          </cell>
          <cell r="S24" t="str">
            <v>Subhan Cholid</v>
          </cell>
          <cell r="T24" t="str">
            <v>197301112000031004</v>
          </cell>
          <cell r="U24" t="str">
            <v>Cek</v>
          </cell>
          <cell r="V24" t="str">
            <v>Surat Tugas Nomor Dt.VII.II/Hk.00/3895/2013</v>
          </cell>
          <cell r="W24" t="str">
            <v>Akomodasi &amp; Katering Haji</v>
          </cell>
          <cell r="X24" t="str">
            <v>Sri Ilham Lubis</v>
          </cell>
          <cell r="Y24" t="str">
            <v>NIP. 19661225 199303 2007</v>
          </cell>
          <cell r="Z24">
            <v>0</v>
          </cell>
          <cell r="AA24">
            <v>304545</v>
          </cell>
          <cell r="AB24">
            <v>855000</v>
          </cell>
          <cell r="AC24">
            <v>45682</v>
          </cell>
          <cell r="AD24" t="str">
            <v>-</v>
          </cell>
          <cell r="AE24" t="str">
            <v>Bulan September 2013</v>
          </cell>
          <cell r="AF24">
            <v>535764000</v>
          </cell>
          <cell r="AG24">
            <v>15070000</v>
          </cell>
          <cell r="AH24">
            <v>25650000</v>
          </cell>
          <cell r="AI24">
            <v>0</v>
          </cell>
          <cell r="AJ24">
            <v>72184520</v>
          </cell>
          <cell r="AK24">
            <v>0</v>
          </cell>
          <cell r="AL24">
            <v>280930000</v>
          </cell>
          <cell r="AM24">
            <v>35880000</v>
          </cell>
          <cell r="AN24">
            <v>0</v>
          </cell>
          <cell r="AO24">
            <v>0</v>
          </cell>
          <cell r="AP24">
            <v>0</v>
          </cell>
          <cell r="AQ24">
            <v>198475000</v>
          </cell>
          <cell r="AR24">
            <v>0</v>
          </cell>
          <cell r="AS24">
            <v>0</v>
          </cell>
          <cell r="AT24">
            <v>0</v>
          </cell>
          <cell r="AU24">
            <v>0</v>
          </cell>
          <cell r="AV24">
            <v>0</v>
          </cell>
          <cell r="AW24">
            <v>22400000</v>
          </cell>
          <cell r="AX24">
            <v>0</v>
          </cell>
          <cell r="AY24">
            <v>20175200</v>
          </cell>
          <cell r="AZ24">
            <v>39717700</v>
          </cell>
          <cell r="BA24">
            <v>0</v>
          </cell>
          <cell r="BB24">
            <v>0</v>
          </cell>
          <cell r="BC24">
            <v>15200000</v>
          </cell>
          <cell r="BD24">
            <v>0</v>
          </cell>
          <cell r="BE24">
            <v>0</v>
          </cell>
          <cell r="BF24">
            <v>0</v>
          </cell>
          <cell r="BG24">
            <v>0</v>
          </cell>
          <cell r="BH24">
            <v>0</v>
          </cell>
          <cell r="BI24">
            <v>0</v>
          </cell>
          <cell r="BJ24">
            <v>0</v>
          </cell>
          <cell r="BK24">
            <v>0</v>
          </cell>
          <cell r="BL24">
            <v>0</v>
          </cell>
          <cell r="BM24">
            <v>0</v>
          </cell>
          <cell r="BN24">
            <v>46947750</v>
          </cell>
          <cell r="BO24">
            <v>12852000</v>
          </cell>
          <cell r="BP24">
            <v>62430533</v>
          </cell>
          <cell r="BQ24">
            <v>82629000</v>
          </cell>
        </row>
        <row r="25">
          <cell r="D25">
            <v>22</v>
          </cell>
          <cell r="E25">
            <v>22</v>
          </cell>
          <cell r="F25">
            <v>41527</v>
          </cell>
          <cell r="G25" t="str">
            <v>LS</v>
          </cell>
          <cell r="H25" t="str">
            <v>Pengeluaran Anggaran</v>
          </cell>
          <cell r="I25" t="str">
            <v>BPIH Reguler</v>
          </cell>
          <cell r="J25" t="str">
            <v>5110813l</v>
          </cell>
          <cell r="K25">
            <v>53186000</v>
          </cell>
          <cell r="L25" t="str">
            <v xml:space="preserve">Lima puluh tiga juta seratus delapan puluh enam ribu rupiah </v>
          </cell>
          <cell r="M25" t="str">
            <v>Monitoring Distribusi Gelang Identitas Jemaah Haji dan Seragam</v>
          </cell>
          <cell r="N25" t="str">
            <v>Bendahara Pengeluaran Direktorat Pelayanan Haji</v>
          </cell>
          <cell r="O25" t="str">
            <v>Jl. Lapangan Banteng Barat No. 3-4 Jakarta</v>
          </cell>
          <cell r="S25" t="str">
            <v>Sunaryo</v>
          </cell>
          <cell r="T25" t="str">
            <v>196610251987031001</v>
          </cell>
          <cell r="U25" t="str">
            <v>Cek</v>
          </cell>
          <cell r="V25" t="str">
            <v>-</v>
          </cell>
          <cell r="W25" t="str">
            <v>Dokumen &amp; Perlengkapan Haji</v>
          </cell>
          <cell r="X25" t="str">
            <v>Sri Ilham Lubis</v>
          </cell>
          <cell r="Y25" t="str">
            <v>NIP. 19661225 199303 2007</v>
          </cell>
          <cell r="Z25">
            <v>0</v>
          </cell>
          <cell r="AA25">
            <v>0</v>
          </cell>
          <cell r="AB25">
            <v>0</v>
          </cell>
          <cell r="AC25">
            <v>0</v>
          </cell>
          <cell r="AD25" t="str">
            <v>-</v>
          </cell>
          <cell r="AF25">
            <v>535764000</v>
          </cell>
          <cell r="AG25">
            <v>15070000</v>
          </cell>
          <cell r="AH25">
            <v>25650000</v>
          </cell>
          <cell r="AI25">
            <v>0</v>
          </cell>
          <cell r="AJ25">
            <v>72184520</v>
          </cell>
          <cell r="AK25">
            <v>0</v>
          </cell>
          <cell r="AL25">
            <v>280930000</v>
          </cell>
          <cell r="AM25">
            <v>35880000</v>
          </cell>
          <cell r="AN25">
            <v>0</v>
          </cell>
          <cell r="AO25">
            <v>0</v>
          </cell>
          <cell r="AP25">
            <v>0</v>
          </cell>
          <cell r="AQ25">
            <v>198475000</v>
          </cell>
          <cell r="AR25">
            <v>0</v>
          </cell>
          <cell r="AS25">
            <v>0</v>
          </cell>
          <cell r="AT25">
            <v>0</v>
          </cell>
          <cell r="AU25">
            <v>0</v>
          </cell>
          <cell r="AV25">
            <v>0</v>
          </cell>
          <cell r="AW25">
            <v>22400000</v>
          </cell>
          <cell r="AX25">
            <v>0</v>
          </cell>
          <cell r="AY25">
            <v>20175200</v>
          </cell>
          <cell r="AZ25">
            <v>39717700</v>
          </cell>
          <cell r="BA25">
            <v>0</v>
          </cell>
          <cell r="BB25">
            <v>0</v>
          </cell>
          <cell r="BC25">
            <v>15200000</v>
          </cell>
          <cell r="BD25">
            <v>0</v>
          </cell>
          <cell r="BE25">
            <v>0</v>
          </cell>
          <cell r="BF25">
            <v>0</v>
          </cell>
          <cell r="BG25">
            <v>0</v>
          </cell>
          <cell r="BH25">
            <v>35730000</v>
          </cell>
          <cell r="BI25">
            <v>0</v>
          </cell>
          <cell r="BJ25">
            <v>0</v>
          </cell>
          <cell r="BK25">
            <v>0</v>
          </cell>
          <cell r="BL25">
            <v>0</v>
          </cell>
          <cell r="BM25">
            <v>0</v>
          </cell>
          <cell r="BN25">
            <v>46947750</v>
          </cell>
          <cell r="BO25">
            <v>12852000</v>
          </cell>
          <cell r="BP25">
            <v>62430533</v>
          </cell>
          <cell r="BQ25">
            <v>82629000</v>
          </cell>
        </row>
        <row r="26">
          <cell r="D26">
            <v>23</v>
          </cell>
          <cell r="E26">
            <v>23</v>
          </cell>
          <cell r="F26">
            <v>41529</v>
          </cell>
          <cell r="G26" t="str">
            <v>LS</v>
          </cell>
          <cell r="H26" t="str">
            <v>Pengeluaran Anggaran</v>
          </cell>
          <cell r="I26" t="str">
            <v>BPIH Reguler</v>
          </cell>
          <cell r="J26" t="str">
            <v>5110813c</v>
          </cell>
          <cell r="K26">
            <v>89197460</v>
          </cell>
          <cell r="L26" t="str">
            <v xml:space="preserve">Delapan puluh sembilan juta seratus sembilan puluh tujuh ribu empat ratus enam puluh rupiah </v>
          </cell>
          <cell r="M26" t="str">
            <v>Pelayanan Delegasi Kementerian Luar Negeri Saudi Arabia (Biaya Akomodasi)</v>
          </cell>
          <cell r="N26" t="str">
            <v>Bendahara Pengeluaran Direktorat Pelayanan Haji</v>
          </cell>
          <cell r="O26" t="str">
            <v>Jl. Lapangan Banteng Barat No. 3-4 Jakarta</v>
          </cell>
          <cell r="S26" t="str">
            <v>Sunaryo</v>
          </cell>
          <cell r="T26" t="str">
            <v>196610251987031001</v>
          </cell>
          <cell r="U26" t="str">
            <v>Cek</v>
          </cell>
          <cell r="V26" t="str">
            <v>-</v>
          </cell>
          <cell r="W26" t="str">
            <v>Dokumen &amp; Perlengkapan Haji</v>
          </cell>
          <cell r="X26" t="str">
            <v>Sri Ilham Lubis</v>
          </cell>
          <cell r="Y26" t="str">
            <v>NIP. 19661225 199303 2007</v>
          </cell>
          <cell r="Z26">
            <v>72545100</v>
          </cell>
          <cell r="AA26">
            <v>0</v>
          </cell>
          <cell r="AB26">
            <v>0</v>
          </cell>
          <cell r="AC26">
            <v>0</v>
          </cell>
          <cell r="AD26" t="str">
            <v>-</v>
          </cell>
          <cell r="AE26" t="str">
            <v>26 Agustus s.d. 5 September 2013</v>
          </cell>
          <cell r="AF26">
            <v>535764000</v>
          </cell>
          <cell r="AG26">
            <v>15070000</v>
          </cell>
          <cell r="AH26">
            <v>25650000</v>
          </cell>
          <cell r="AI26">
            <v>0</v>
          </cell>
          <cell r="AJ26">
            <v>72184520</v>
          </cell>
          <cell r="AK26">
            <v>0</v>
          </cell>
          <cell r="AL26">
            <v>280930000</v>
          </cell>
          <cell r="AM26">
            <v>35880000</v>
          </cell>
          <cell r="AN26">
            <v>0</v>
          </cell>
          <cell r="AO26">
            <v>0</v>
          </cell>
          <cell r="AP26">
            <v>0</v>
          </cell>
          <cell r="AQ26">
            <v>198475000</v>
          </cell>
          <cell r="AR26">
            <v>0</v>
          </cell>
          <cell r="AS26">
            <v>0</v>
          </cell>
          <cell r="AT26">
            <v>0</v>
          </cell>
          <cell r="AU26">
            <v>0</v>
          </cell>
          <cell r="AV26">
            <v>0</v>
          </cell>
          <cell r="AW26">
            <v>22400000</v>
          </cell>
          <cell r="AX26">
            <v>53186000</v>
          </cell>
          <cell r="AY26">
            <v>20175200</v>
          </cell>
          <cell r="AZ26">
            <v>39717700</v>
          </cell>
          <cell r="BA26">
            <v>0</v>
          </cell>
          <cell r="BB26">
            <v>0</v>
          </cell>
          <cell r="BC26">
            <v>15200000</v>
          </cell>
          <cell r="BD26">
            <v>0</v>
          </cell>
          <cell r="BE26">
            <v>0</v>
          </cell>
          <cell r="BF26">
            <v>0</v>
          </cell>
          <cell r="BG26">
            <v>0</v>
          </cell>
          <cell r="BH26">
            <v>35730000</v>
          </cell>
          <cell r="BI26">
            <v>0</v>
          </cell>
          <cell r="BJ26">
            <v>0</v>
          </cell>
          <cell r="BK26">
            <v>0</v>
          </cell>
          <cell r="BL26">
            <v>0</v>
          </cell>
          <cell r="BM26">
            <v>0</v>
          </cell>
          <cell r="BN26">
            <v>46947750</v>
          </cell>
          <cell r="BO26">
            <v>12852000</v>
          </cell>
          <cell r="BP26">
            <v>62430533</v>
          </cell>
          <cell r="BQ26">
            <v>82629000</v>
          </cell>
        </row>
        <row r="27">
          <cell r="D27">
            <v>24</v>
          </cell>
          <cell r="E27">
            <v>24</v>
          </cell>
          <cell r="F27">
            <v>41529</v>
          </cell>
          <cell r="G27" t="str">
            <v>LS</v>
          </cell>
          <cell r="H27" t="str">
            <v>Pengeluaran Anggaran</v>
          </cell>
          <cell r="I27" t="str">
            <v>BPIH Reguler</v>
          </cell>
          <cell r="J27">
            <v>5110819</v>
          </cell>
          <cell r="K27">
            <v>13192000000</v>
          </cell>
          <cell r="L27" t="str">
            <v xml:space="preserve">Tiga belas milyar seratus sembilan puluh dua juta rupiah </v>
          </cell>
          <cell r="M27" t="str">
            <v>Asuransi Jiwa Jemaah Haji Reguler dan Petugas {Pembayaran Tahap I (85%) Kontribusi/Premi Haji Reguler Tahun 1434H/2013M}</v>
          </cell>
          <cell r="N27" t="str">
            <v>PT.AJS. Amanahjiwa Giri Artha</v>
          </cell>
          <cell r="O27" t="str">
            <v>Gedung Menara 165 Lt. 5 Jl. TB. Simatupang Kav.1 Cilandak Timur Jakarta Selatan</v>
          </cell>
          <cell r="P27" t="str">
            <v>BNI Syariah, Kantor Cab. Fatmawati Jakarta Selatan</v>
          </cell>
          <cell r="Q27">
            <v>888500660</v>
          </cell>
          <cell r="R27" t="str">
            <v>-</v>
          </cell>
          <cell r="S27" t="str">
            <v>Sunaryo</v>
          </cell>
          <cell r="T27" t="str">
            <v>196610251987031001</v>
          </cell>
          <cell r="U27" t="str">
            <v>Transfer</v>
          </cell>
          <cell r="V27" t="str">
            <v>-</v>
          </cell>
          <cell r="W27" t="str">
            <v>Transportasi dan Perlindungan Jemaah Haji</v>
          </cell>
          <cell r="X27" t="str">
            <v>Sri Ilham Lubis</v>
          </cell>
          <cell r="Y27" t="str">
            <v>NIP. 19661225 199303 2007</v>
          </cell>
          <cell r="Z27">
            <v>0</v>
          </cell>
          <cell r="AA27">
            <v>0</v>
          </cell>
          <cell r="AB27">
            <v>0</v>
          </cell>
          <cell r="AC27">
            <v>0</v>
          </cell>
          <cell r="AD27" t="str">
            <v>-</v>
          </cell>
          <cell r="AF27">
            <v>535764000</v>
          </cell>
          <cell r="AG27">
            <v>15070000</v>
          </cell>
          <cell r="AH27">
            <v>25650000</v>
          </cell>
          <cell r="AI27">
            <v>0</v>
          </cell>
          <cell r="AJ27">
            <v>161381980</v>
          </cell>
          <cell r="AK27">
            <v>0</v>
          </cell>
          <cell r="AL27">
            <v>280930000</v>
          </cell>
          <cell r="AM27">
            <v>35880000</v>
          </cell>
          <cell r="AN27">
            <v>0</v>
          </cell>
          <cell r="AO27">
            <v>0</v>
          </cell>
          <cell r="AP27">
            <v>0</v>
          </cell>
          <cell r="AQ27">
            <v>198475000</v>
          </cell>
          <cell r="AR27">
            <v>0</v>
          </cell>
          <cell r="AS27">
            <v>0</v>
          </cell>
          <cell r="AT27">
            <v>0</v>
          </cell>
          <cell r="AU27">
            <v>0</v>
          </cell>
          <cell r="AV27">
            <v>0</v>
          </cell>
          <cell r="AW27">
            <v>22400000</v>
          </cell>
          <cell r="AX27">
            <v>53186000</v>
          </cell>
          <cell r="AY27">
            <v>20175200</v>
          </cell>
          <cell r="AZ27">
            <v>39717700</v>
          </cell>
          <cell r="BA27">
            <v>0</v>
          </cell>
          <cell r="BB27">
            <v>0</v>
          </cell>
          <cell r="BC27">
            <v>15200000</v>
          </cell>
          <cell r="BD27">
            <v>0</v>
          </cell>
          <cell r="BE27">
            <v>0</v>
          </cell>
          <cell r="BF27">
            <v>0</v>
          </cell>
          <cell r="BG27">
            <v>0</v>
          </cell>
          <cell r="BH27">
            <v>35730000</v>
          </cell>
          <cell r="BI27">
            <v>0</v>
          </cell>
          <cell r="BJ27">
            <v>0</v>
          </cell>
          <cell r="BK27">
            <v>0</v>
          </cell>
          <cell r="BL27">
            <v>0</v>
          </cell>
          <cell r="BM27">
            <v>0</v>
          </cell>
          <cell r="BN27">
            <v>46947750</v>
          </cell>
          <cell r="BO27">
            <v>12852000</v>
          </cell>
          <cell r="BP27">
            <v>62430533</v>
          </cell>
          <cell r="BQ27">
            <v>82629000</v>
          </cell>
        </row>
        <row r="28">
          <cell r="D28">
            <v>25</v>
          </cell>
          <cell r="E28">
            <v>25</v>
          </cell>
          <cell r="F28">
            <v>41530</v>
          </cell>
          <cell r="G28" t="str">
            <v>LS</v>
          </cell>
          <cell r="H28" t="str">
            <v>Pengeluaran Anggaran</v>
          </cell>
          <cell r="I28" t="str">
            <v>BPIH Reguler</v>
          </cell>
          <cell r="J28" t="str">
            <v>5110813a</v>
          </cell>
          <cell r="K28">
            <v>266592000</v>
          </cell>
          <cell r="L28" t="str">
            <v xml:space="preserve">Dua ratus enam puluh enam juta lima ratus sembilan puluh dua ribu rupiah </v>
          </cell>
          <cell r="M28" t="str">
            <v>Tim Penyelesaian Paspor Jemaah Haji Tahun 1434H/2013M Bulan Agustus s.d. September 2013</v>
          </cell>
          <cell r="N28" t="str">
            <v>Bendahara Pengeluaran Direktorat Pelayanan Haji</v>
          </cell>
          <cell r="O28" t="str">
            <v>Jl. Lapangan Banteng Barat No. 3-4 Jakarta</v>
          </cell>
          <cell r="S28" t="str">
            <v>Sunaryo</v>
          </cell>
          <cell r="T28" t="str">
            <v>196610251987031001</v>
          </cell>
          <cell r="U28" t="str">
            <v>Cek</v>
          </cell>
          <cell r="V28" t="str">
            <v>D/333 Tahun 2013</v>
          </cell>
          <cell r="W28" t="str">
            <v>Dokumen &amp; Perlengkapan Haji</v>
          </cell>
          <cell r="X28" t="str">
            <v>Sri Ilham Lubis</v>
          </cell>
          <cell r="Y28" t="str">
            <v>NIP. 19661225 199303 2007</v>
          </cell>
          <cell r="Z28">
            <v>535764000</v>
          </cell>
          <cell r="AA28">
            <v>0</v>
          </cell>
          <cell r="AB28">
            <v>11758500</v>
          </cell>
          <cell r="AC28">
            <v>0</v>
          </cell>
          <cell r="AD28" t="str">
            <v>-</v>
          </cell>
          <cell r="AE28" t="str">
            <v>Bulan Agustus s.d. September</v>
          </cell>
          <cell r="AF28">
            <v>535764000</v>
          </cell>
          <cell r="AG28">
            <v>15070000</v>
          </cell>
          <cell r="AH28">
            <v>25650000</v>
          </cell>
          <cell r="AI28">
            <v>0</v>
          </cell>
          <cell r="AJ28">
            <v>161381980</v>
          </cell>
          <cell r="AK28">
            <v>0</v>
          </cell>
          <cell r="AL28">
            <v>280930000</v>
          </cell>
          <cell r="AM28">
            <v>35880000</v>
          </cell>
          <cell r="AN28">
            <v>0</v>
          </cell>
          <cell r="AO28">
            <v>0</v>
          </cell>
          <cell r="AP28">
            <v>0</v>
          </cell>
          <cell r="AQ28">
            <v>198475000</v>
          </cell>
          <cell r="AR28">
            <v>0</v>
          </cell>
          <cell r="AS28">
            <v>0</v>
          </cell>
          <cell r="AT28">
            <v>0</v>
          </cell>
          <cell r="AU28">
            <v>0</v>
          </cell>
          <cell r="AV28">
            <v>0</v>
          </cell>
          <cell r="AW28">
            <v>22400000</v>
          </cell>
          <cell r="AX28">
            <v>53186000</v>
          </cell>
          <cell r="AY28">
            <v>20175200</v>
          </cell>
          <cell r="AZ28">
            <v>39717700</v>
          </cell>
          <cell r="BA28">
            <v>0</v>
          </cell>
          <cell r="BB28">
            <v>0</v>
          </cell>
          <cell r="BC28">
            <v>15200000</v>
          </cell>
          <cell r="BD28">
            <v>13192000000</v>
          </cell>
          <cell r="BE28">
            <v>0</v>
          </cell>
          <cell r="BF28">
            <v>0</v>
          </cell>
          <cell r="BG28">
            <v>0</v>
          </cell>
          <cell r="BH28">
            <v>35730000</v>
          </cell>
          <cell r="BI28">
            <v>0</v>
          </cell>
          <cell r="BJ28">
            <v>0</v>
          </cell>
          <cell r="BK28">
            <v>0</v>
          </cell>
          <cell r="BL28">
            <v>0</v>
          </cell>
          <cell r="BM28">
            <v>0</v>
          </cell>
          <cell r="BN28">
            <v>46947750</v>
          </cell>
          <cell r="BO28">
            <v>12852000</v>
          </cell>
          <cell r="BP28">
            <v>62430533</v>
          </cell>
          <cell r="BQ28">
            <v>82629000</v>
          </cell>
        </row>
        <row r="29">
          <cell r="D29">
            <v>26</v>
          </cell>
          <cell r="E29">
            <v>26</v>
          </cell>
          <cell r="F29">
            <v>41534</v>
          </cell>
          <cell r="G29" t="str">
            <v>LS</v>
          </cell>
          <cell r="H29" t="str">
            <v>Pengeluaran Anggaran</v>
          </cell>
          <cell r="I29" t="str">
            <v>BPIH Reguler</v>
          </cell>
          <cell r="J29" t="str">
            <v>5110738d</v>
          </cell>
          <cell r="K29">
            <v>95595500</v>
          </cell>
          <cell r="L29" t="str">
            <v xml:space="preserve">Sembilan puluh lima juta lima ratus sembilan puluh lima ribu lima ratus rupiah </v>
          </cell>
          <cell r="M29" t="str">
            <v>Pengecekan pelaksanaan kontrak penerbangan haji di seluruh embarkasi haji (dalam rangka monitoring pelaksanaan kontrak)</v>
          </cell>
          <cell r="N29" t="str">
            <v>Bendahara Pengeluaran Direktorat Pelayanan Haji</v>
          </cell>
          <cell r="O29" t="str">
            <v>Jl. Lapangan Banteng Barat No. 3-4 Jakarta</v>
          </cell>
          <cell r="S29" t="str">
            <v>Sunaryo</v>
          </cell>
          <cell r="T29" t="str">
            <v>196610251987031001</v>
          </cell>
          <cell r="U29" t="str">
            <v>Cek</v>
          </cell>
          <cell r="V29" t="str">
            <v>-</v>
          </cell>
          <cell r="W29" t="str">
            <v>Transportasi dan Perlindungan Jemaah Haji</v>
          </cell>
          <cell r="X29" t="str">
            <v>Sri Ilham Lubis</v>
          </cell>
          <cell r="Y29" t="str">
            <v>NIP. 19661225 199303 2007</v>
          </cell>
          <cell r="Z29">
            <v>0</v>
          </cell>
          <cell r="AA29">
            <v>0</v>
          </cell>
          <cell r="AB29">
            <v>0</v>
          </cell>
          <cell r="AC29">
            <v>0</v>
          </cell>
          <cell r="AD29" t="str">
            <v>-</v>
          </cell>
          <cell r="AE29" t="str">
            <v>September</v>
          </cell>
          <cell r="AF29">
            <v>802356000</v>
          </cell>
          <cell r="AG29">
            <v>15070000</v>
          </cell>
          <cell r="AH29">
            <v>25650000</v>
          </cell>
          <cell r="AI29">
            <v>0</v>
          </cell>
          <cell r="AJ29">
            <v>161381980</v>
          </cell>
          <cell r="AK29">
            <v>0</v>
          </cell>
          <cell r="AL29">
            <v>280930000</v>
          </cell>
          <cell r="AM29">
            <v>35880000</v>
          </cell>
          <cell r="AN29">
            <v>0</v>
          </cell>
          <cell r="AO29">
            <v>0</v>
          </cell>
          <cell r="AP29">
            <v>0</v>
          </cell>
          <cell r="AQ29">
            <v>198475000</v>
          </cell>
          <cell r="AR29">
            <v>0</v>
          </cell>
          <cell r="AS29">
            <v>0</v>
          </cell>
          <cell r="AT29">
            <v>0</v>
          </cell>
          <cell r="AU29">
            <v>0</v>
          </cell>
          <cell r="AV29">
            <v>0</v>
          </cell>
          <cell r="AW29">
            <v>22400000</v>
          </cell>
          <cell r="AX29">
            <v>53186000</v>
          </cell>
          <cell r="AY29">
            <v>20175200</v>
          </cell>
          <cell r="AZ29">
            <v>39717700</v>
          </cell>
          <cell r="BA29">
            <v>0</v>
          </cell>
          <cell r="BB29">
            <v>0</v>
          </cell>
          <cell r="BC29">
            <v>15200000</v>
          </cell>
          <cell r="BD29">
            <v>13192000000</v>
          </cell>
          <cell r="BE29">
            <v>0</v>
          </cell>
          <cell r="BF29">
            <v>0</v>
          </cell>
          <cell r="BG29">
            <v>0</v>
          </cell>
          <cell r="BH29">
            <v>35730000</v>
          </cell>
          <cell r="BI29">
            <v>0</v>
          </cell>
          <cell r="BJ29">
            <v>0</v>
          </cell>
          <cell r="BK29">
            <v>0</v>
          </cell>
          <cell r="BL29">
            <v>0</v>
          </cell>
          <cell r="BM29">
            <v>0</v>
          </cell>
          <cell r="BN29">
            <v>46947750</v>
          </cell>
          <cell r="BO29">
            <v>12852000</v>
          </cell>
          <cell r="BP29">
            <v>62430533</v>
          </cell>
          <cell r="BQ29">
            <v>82629000</v>
          </cell>
        </row>
        <row r="30">
          <cell r="D30">
            <v>27</v>
          </cell>
          <cell r="E30">
            <v>27</v>
          </cell>
          <cell r="F30">
            <v>41534</v>
          </cell>
          <cell r="G30" t="str">
            <v>LS</v>
          </cell>
          <cell r="H30" t="str">
            <v>Pengeluaran Anggaran</v>
          </cell>
          <cell r="I30" t="str">
            <v>BPIH Reguler</v>
          </cell>
          <cell r="J30" t="str">
            <v>5110813d</v>
          </cell>
          <cell r="K30">
            <v>155572000</v>
          </cell>
          <cell r="L30" t="str">
            <v xml:space="preserve">Seratus lima puluh lima juta lima ratus tujuh puluh dua ribu rupiah </v>
          </cell>
          <cell r="M30" t="str">
            <v>Tim Pemvisaan Paspor Jemaah Haji Tahun 1434H/2013M (Bulan Agustus-September)</v>
          </cell>
          <cell r="N30" t="str">
            <v>Bendahara Pengeluaran Direktorat Pelayanan Haji</v>
          </cell>
          <cell r="O30" t="str">
            <v>Jl. Lapangan Banteng Barat No. 3-4 Jakarta</v>
          </cell>
          <cell r="S30" t="str">
            <v>Sunaryo</v>
          </cell>
          <cell r="T30" t="str">
            <v>196610251987031001</v>
          </cell>
          <cell r="U30" t="str">
            <v>Cek</v>
          </cell>
          <cell r="V30" t="str">
            <v>D/331 Tahun 2013</v>
          </cell>
          <cell r="W30" t="str">
            <v>Dokumen &amp; Perlengkapan Haji</v>
          </cell>
          <cell r="X30" t="str">
            <v>Sri Ilham Lubis</v>
          </cell>
          <cell r="Y30" t="str">
            <v>NIP. 19661225 199303 2007</v>
          </cell>
          <cell r="Z30">
            <v>280930000</v>
          </cell>
          <cell r="AA30">
            <v>0</v>
          </cell>
          <cell r="AB30">
            <v>6118300</v>
          </cell>
          <cell r="AC30">
            <v>0</v>
          </cell>
          <cell r="AD30" t="str">
            <v>-</v>
          </cell>
          <cell r="AE30" t="str">
            <v>Bulan Agustus s.d. September</v>
          </cell>
          <cell r="AF30">
            <v>802356000</v>
          </cell>
          <cell r="AG30">
            <v>15070000</v>
          </cell>
          <cell r="AH30">
            <v>25650000</v>
          </cell>
          <cell r="AI30">
            <v>0</v>
          </cell>
          <cell r="AJ30">
            <v>161381980</v>
          </cell>
          <cell r="AK30">
            <v>0</v>
          </cell>
          <cell r="AL30">
            <v>280930000</v>
          </cell>
          <cell r="AM30">
            <v>35880000</v>
          </cell>
          <cell r="AN30">
            <v>0</v>
          </cell>
          <cell r="AO30">
            <v>0</v>
          </cell>
          <cell r="AP30">
            <v>0</v>
          </cell>
          <cell r="AQ30">
            <v>198475000</v>
          </cell>
          <cell r="AR30">
            <v>0</v>
          </cell>
          <cell r="AS30">
            <v>0</v>
          </cell>
          <cell r="AT30">
            <v>0</v>
          </cell>
          <cell r="AU30">
            <v>0</v>
          </cell>
          <cell r="AV30">
            <v>0</v>
          </cell>
          <cell r="AW30">
            <v>22400000</v>
          </cell>
          <cell r="AX30">
            <v>53186000</v>
          </cell>
          <cell r="AY30">
            <v>20175200</v>
          </cell>
          <cell r="AZ30">
            <v>39717700</v>
          </cell>
          <cell r="BA30">
            <v>0</v>
          </cell>
          <cell r="BB30">
            <v>0</v>
          </cell>
          <cell r="BC30">
            <v>15200000</v>
          </cell>
          <cell r="BD30">
            <v>13192000000</v>
          </cell>
          <cell r="BE30">
            <v>0</v>
          </cell>
          <cell r="BF30">
            <v>0</v>
          </cell>
          <cell r="BG30">
            <v>0</v>
          </cell>
          <cell r="BH30">
            <v>35730000</v>
          </cell>
          <cell r="BI30">
            <v>0</v>
          </cell>
          <cell r="BJ30">
            <v>0</v>
          </cell>
          <cell r="BK30">
            <v>0</v>
          </cell>
          <cell r="BL30">
            <v>0</v>
          </cell>
          <cell r="BM30">
            <v>95595500</v>
          </cell>
          <cell r="BN30">
            <v>46947750</v>
          </cell>
          <cell r="BO30">
            <v>12852000</v>
          </cell>
          <cell r="BP30">
            <v>62430533</v>
          </cell>
          <cell r="BQ30">
            <v>82629000</v>
          </cell>
        </row>
        <row r="31">
          <cell r="D31">
            <v>28</v>
          </cell>
          <cell r="E31">
            <v>28</v>
          </cell>
          <cell r="F31">
            <v>41537</v>
          </cell>
          <cell r="G31" t="str">
            <v>LS</v>
          </cell>
          <cell r="H31" t="str">
            <v>Pengeluaran Anggaran</v>
          </cell>
          <cell r="I31" t="str">
            <v>BPIH Reguler</v>
          </cell>
          <cell r="J31" t="str">
            <v>5110818a3</v>
          </cell>
          <cell r="K31">
            <v>7805250</v>
          </cell>
          <cell r="L31" t="str">
            <v xml:space="preserve">Tujuh juta delapan ratus lima ribu dua ratus lima puluh rupiah </v>
          </cell>
          <cell r="M31" t="str">
            <v>Penataan Arsip dan Gudang Direktorat Pelayanan Haji (Belanja Barang Operasional)</v>
          </cell>
          <cell r="N31" t="str">
            <v>Bendahara Pengeluaran Direktorat Pelayanan Haji</v>
          </cell>
          <cell r="O31" t="str">
            <v>Jl. Lapangan Banteng Barat No. 3-4 Jakarta</v>
          </cell>
          <cell r="S31" t="str">
            <v>Subhan Cholid</v>
          </cell>
          <cell r="T31" t="str">
            <v>197301112000031004</v>
          </cell>
          <cell r="U31" t="str">
            <v>Cash</v>
          </cell>
          <cell r="V31" t="str">
            <v>-</v>
          </cell>
          <cell r="W31" t="str">
            <v>Sub Bagian TU</v>
          </cell>
          <cell r="X31" t="str">
            <v>Sri Ilham Lubis</v>
          </cell>
          <cell r="Y31" t="str">
            <v>NIP. 19661225 199303 2007</v>
          </cell>
          <cell r="Z31">
            <v>15200000</v>
          </cell>
          <cell r="AA31">
            <v>709568</v>
          </cell>
          <cell r="AB31">
            <v>0</v>
          </cell>
          <cell r="AC31">
            <v>106435</v>
          </cell>
          <cell r="AD31" t="str">
            <v>-</v>
          </cell>
          <cell r="AE31" t="str">
            <v>September</v>
          </cell>
          <cell r="AF31">
            <v>802356000</v>
          </cell>
          <cell r="AG31">
            <v>15070000</v>
          </cell>
          <cell r="AH31">
            <v>25650000</v>
          </cell>
          <cell r="AI31">
            <v>0</v>
          </cell>
          <cell r="AJ31">
            <v>161381980</v>
          </cell>
          <cell r="AK31">
            <v>0</v>
          </cell>
          <cell r="AL31">
            <v>436502000</v>
          </cell>
          <cell r="AM31">
            <v>35880000</v>
          </cell>
          <cell r="AN31">
            <v>0</v>
          </cell>
          <cell r="AO31">
            <v>0</v>
          </cell>
          <cell r="AP31">
            <v>0</v>
          </cell>
          <cell r="AQ31">
            <v>198475000</v>
          </cell>
          <cell r="AR31">
            <v>0</v>
          </cell>
          <cell r="AS31">
            <v>0</v>
          </cell>
          <cell r="AT31">
            <v>0</v>
          </cell>
          <cell r="AU31">
            <v>0</v>
          </cell>
          <cell r="AV31">
            <v>0</v>
          </cell>
          <cell r="AW31">
            <v>22400000</v>
          </cell>
          <cell r="AX31">
            <v>53186000</v>
          </cell>
          <cell r="AY31">
            <v>20175200</v>
          </cell>
          <cell r="AZ31">
            <v>39717700</v>
          </cell>
          <cell r="BA31">
            <v>0</v>
          </cell>
          <cell r="BB31">
            <v>0</v>
          </cell>
          <cell r="BC31">
            <v>15200000</v>
          </cell>
          <cell r="BD31">
            <v>13192000000</v>
          </cell>
          <cell r="BE31">
            <v>0</v>
          </cell>
          <cell r="BF31">
            <v>0</v>
          </cell>
          <cell r="BG31">
            <v>0</v>
          </cell>
          <cell r="BH31">
            <v>35730000</v>
          </cell>
          <cell r="BI31">
            <v>0</v>
          </cell>
          <cell r="BJ31">
            <v>0</v>
          </cell>
          <cell r="BK31">
            <v>0</v>
          </cell>
          <cell r="BL31">
            <v>0</v>
          </cell>
          <cell r="BM31">
            <v>95595500</v>
          </cell>
          <cell r="BN31">
            <v>46947750</v>
          </cell>
          <cell r="BO31">
            <v>12852000</v>
          </cell>
          <cell r="BP31">
            <v>62430533</v>
          </cell>
          <cell r="BQ31">
            <v>82629000</v>
          </cell>
        </row>
        <row r="32">
          <cell r="D32">
            <v>29</v>
          </cell>
          <cell r="E32">
            <v>29</v>
          </cell>
          <cell r="F32" t="str">
            <v>3 November 2013</v>
          </cell>
          <cell r="G32" t="str">
            <v>LS</v>
          </cell>
          <cell r="H32" t="str">
            <v>Pengeluaran Anggaran</v>
          </cell>
          <cell r="I32" t="str">
            <v>BPIH Reguler</v>
          </cell>
          <cell r="J32" t="str">
            <v>5110813f</v>
          </cell>
          <cell r="K32">
            <v>119930000</v>
          </cell>
          <cell r="L32" t="str">
            <v xml:space="preserve">Seratus sembilan belas juta sembilan ratus tiga puluh ribu rupiah </v>
          </cell>
          <cell r="M32" t="str">
            <v>Pengantaran Paspor Perbaikan Visa dan Paspor Batal Visa</v>
          </cell>
          <cell r="N32" t="str">
            <v>Bendahara Pengeluaran Direktorat Pelayanan Haji</v>
          </cell>
          <cell r="O32" t="str">
            <v>Jl. Lapangan Banteng Barat No. 3-4 Jakarta</v>
          </cell>
          <cell r="S32" t="str">
            <v>Subhan Cholid</v>
          </cell>
          <cell r="T32" t="str">
            <v>197301112000031004</v>
          </cell>
          <cell r="U32" t="str">
            <v>Cek</v>
          </cell>
          <cell r="V32" t="str">
            <v>Surat Tugas Nomor Dt.VII.II/2/Hj.00/          /2013</v>
          </cell>
          <cell r="W32" t="str">
            <v>Dokumen &amp; Perlengkapan Haji</v>
          </cell>
          <cell r="X32" t="str">
            <v>Sri Ilham Lubis</v>
          </cell>
          <cell r="Y32" t="str">
            <v>NIP. 19661225 199303 2007</v>
          </cell>
          <cell r="Z32">
            <v>0</v>
          </cell>
          <cell r="AA32">
            <v>0</v>
          </cell>
          <cell r="AB32">
            <v>0</v>
          </cell>
          <cell r="AC32">
            <v>0</v>
          </cell>
          <cell r="AD32" t="str">
            <v>-</v>
          </cell>
          <cell r="AE32">
            <v>41548</v>
          </cell>
          <cell r="AF32">
            <v>802356000</v>
          </cell>
          <cell r="AG32">
            <v>15070000</v>
          </cell>
          <cell r="AH32">
            <v>25650000</v>
          </cell>
          <cell r="AI32">
            <v>0</v>
          </cell>
          <cell r="AJ32">
            <v>161381980</v>
          </cell>
          <cell r="AK32">
            <v>0</v>
          </cell>
          <cell r="AL32">
            <v>436502000</v>
          </cell>
          <cell r="AM32">
            <v>35880000</v>
          </cell>
          <cell r="AN32">
            <v>0</v>
          </cell>
          <cell r="AO32">
            <v>0</v>
          </cell>
          <cell r="AP32">
            <v>0</v>
          </cell>
          <cell r="AQ32">
            <v>198475000</v>
          </cell>
          <cell r="AR32">
            <v>0</v>
          </cell>
          <cell r="AS32">
            <v>0</v>
          </cell>
          <cell r="AT32">
            <v>0</v>
          </cell>
          <cell r="AU32">
            <v>0</v>
          </cell>
          <cell r="AV32">
            <v>0</v>
          </cell>
          <cell r="AW32">
            <v>22400000</v>
          </cell>
          <cell r="AX32">
            <v>53186000</v>
          </cell>
          <cell r="AY32">
            <v>20175200</v>
          </cell>
          <cell r="AZ32">
            <v>39717700</v>
          </cell>
          <cell r="BA32">
            <v>0</v>
          </cell>
          <cell r="BB32">
            <v>0</v>
          </cell>
          <cell r="BC32">
            <v>23005250</v>
          </cell>
          <cell r="BD32">
            <v>13192000000</v>
          </cell>
          <cell r="BE32">
            <v>0</v>
          </cell>
          <cell r="BF32">
            <v>0</v>
          </cell>
          <cell r="BG32">
            <v>0</v>
          </cell>
          <cell r="BH32">
            <v>35730000</v>
          </cell>
          <cell r="BI32">
            <v>0</v>
          </cell>
          <cell r="BJ32">
            <v>0</v>
          </cell>
          <cell r="BK32">
            <v>0</v>
          </cell>
          <cell r="BL32">
            <v>0</v>
          </cell>
          <cell r="BM32">
            <v>95595500</v>
          </cell>
          <cell r="BN32">
            <v>46947750</v>
          </cell>
          <cell r="BO32">
            <v>12852000</v>
          </cell>
          <cell r="BP32">
            <v>62430533</v>
          </cell>
          <cell r="BQ32">
            <v>82629000</v>
          </cell>
        </row>
        <row r="33">
          <cell r="D33">
            <v>30</v>
          </cell>
          <cell r="E33">
            <v>30</v>
          </cell>
          <cell r="F33" t="str">
            <v>3 November 2013</v>
          </cell>
          <cell r="G33" t="str">
            <v>LS</v>
          </cell>
          <cell r="H33" t="str">
            <v>Pengeluaran Anggaran</v>
          </cell>
          <cell r="I33" t="str">
            <v>BPIH Reguler</v>
          </cell>
          <cell r="J33" t="str">
            <v>5110813i2</v>
          </cell>
          <cell r="K33">
            <v>143927700</v>
          </cell>
          <cell r="L33" t="str">
            <v xml:space="preserve">Seratus empat puluh tiga juta sembilan ratus dua puluh tujuh ribu tujuh ratus rupiah </v>
          </cell>
          <cell r="M33" t="str">
            <v>Pengadaan Perangkat Pendukung dan ATK Operasional Akomodasi &amp; Katering</v>
          </cell>
          <cell r="N33" t="str">
            <v>PT. Hadinata Sapta Mulya</v>
          </cell>
          <cell r="O33" t="str">
            <v>Jl. Pekayon No.8 Pasar Rebo Jakarta Timur 13710</v>
          </cell>
          <cell r="P33" t="str">
            <v>BNI Cab. Pecenongan</v>
          </cell>
          <cell r="Q33">
            <v>99421208</v>
          </cell>
          <cell r="R33" t="str">
            <v>023788474009000</v>
          </cell>
          <cell r="S33" t="str">
            <v>Subhan Cholid</v>
          </cell>
          <cell r="T33" t="str">
            <v>197301112000031004</v>
          </cell>
          <cell r="U33" t="str">
            <v>Cek</v>
          </cell>
          <cell r="V33" t="str">
            <v>SPK Nomor Dj.VII.II/4/HJ.05/3865/2013 tanggal 28 Agustus 2013</v>
          </cell>
          <cell r="W33" t="str">
            <v>Akomodasi &amp; Katering Haji</v>
          </cell>
          <cell r="X33" t="str">
            <v>Sri Ilham Lubis</v>
          </cell>
          <cell r="Y33" t="str">
            <v>NIP. 19661225 199303 2007</v>
          </cell>
          <cell r="Z33">
            <v>0</v>
          </cell>
          <cell r="AA33">
            <v>13084337</v>
          </cell>
          <cell r="AB33">
            <v>0</v>
          </cell>
          <cell r="AC33">
            <v>1962651</v>
          </cell>
          <cell r="AD33" t="str">
            <v>-</v>
          </cell>
          <cell r="AE33">
            <v>41487</v>
          </cell>
          <cell r="AF33">
            <v>802356000</v>
          </cell>
          <cell r="AG33">
            <v>15070000</v>
          </cell>
          <cell r="AH33">
            <v>25650000</v>
          </cell>
          <cell r="AI33">
            <v>0</v>
          </cell>
          <cell r="AJ33">
            <v>161381980</v>
          </cell>
          <cell r="AK33">
            <v>0</v>
          </cell>
          <cell r="AL33">
            <v>436502000</v>
          </cell>
          <cell r="AM33">
            <v>35880000</v>
          </cell>
          <cell r="AN33">
            <v>0</v>
          </cell>
          <cell r="AO33">
            <v>119930000</v>
          </cell>
          <cell r="AP33">
            <v>0</v>
          </cell>
          <cell r="AQ33">
            <v>198475000</v>
          </cell>
          <cell r="AR33">
            <v>0</v>
          </cell>
          <cell r="AS33">
            <v>0</v>
          </cell>
          <cell r="AT33">
            <v>0</v>
          </cell>
          <cell r="AU33">
            <v>0</v>
          </cell>
          <cell r="AV33">
            <v>0</v>
          </cell>
          <cell r="AW33">
            <v>22400000</v>
          </cell>
          <cell r="AX33">
            <v>53186000</v>
          </cell>
          <cell r="AY33">
            <v>20175200</v>
          </cell>
          <cell r="AZ33">
            <v>39717700</v>
          </cell>
          <cell r="BA33">
            <v>0</v>
          </cell>
          <cell r="BB33">
            <v>0</v>
          </cell>
          <cell r="BC33">
            <v>23005250</v>
          </cell>
          <cell r="BD33">
            <v>13192000000</v>
          </cell>
          <cell r="BE33">
            <v>0</v>
          </cell>
          <cell r="BF33">
            <v>0</v>
          </cell>
          <cell r="BG33">
            <v>0</v>
          </cell>
          <cell r="BH33">
            <v>35730000</v>
          </cell>
          <cell r="BI33">
            <v>0</v>
          </cell>
          <cell r="BJ33">
            <v>0</v>
          </cell>
          <cell r="BK33">
            <v>0</v>
          </cell>
          <cell r="BL33">
            <v>0</v>
          </cell>
          <cell r="BM33">
            <v>95595500</v>
          </cell>
          <cell r="BN33">
            <v>46947750</v>
          </cell>
          <cell r="BO33">
            <v>12852000</v>
          </cell>
          <cell r="BP33">
            <v>62430533</v>
          </cell>
          <cell r="BQ33">
            <v>82629000</v>
          </cell>
        </row>
        <row r="34">
          <cell r="D34">
            <v>31</v>
          </cell>
          <cell r="E34">
            <v>31</v>
          </cell>
          <cell r="F34" t="str">
            <v>3 November 2013</v>
          </cell>
          <cell r="G34" t="str">
            <v>LS</v>
          </cell>
          <cell r="H34" t="str">
            <v>Pengeluaran Anggaran</v>
          </cell>
          <cell r="I34" t="str">
            <v>BPIH Reguler</v>
          </cell>
          <cell r="J34">
            <v>5110819</v>
          </cell>
          <cell r="K34">
            <v>1552000000</v>
          </cell>
          <cell r="L34" t="str">
            <v xml:space="preserve">Satu milyar lima ratus lima puluh dua juta rupiah </v>
          </cell>
          <cell r="M34" t="str">
            <v>Asuransi Jiwa Jemaah Haji Reguler dan Petugas {Pembayaran Tahap II Kontribusi/Premi Haji Reguler Tahun 1434H/2013M}</v>
          </cell>
          <cell r="N34" t="str">
            <v>PT.AJS. Amanahjiwa Giri Artha</v>
          </cell>
          <cell r="O34" t="str">
            <v>Gedung Menara 165 Lt. 5 Jl. TB. Simatupang Kav.1 Cilandak Timur Jakarta Selatan</v>
          </cell>
          <cell r="P34" t="str">
            <v>BNI Syariah, Kantor Cab. Fatmawati Jakarta Selatan</v>
          </cell>
          <cell r="Q34">
            <v>888500660</v>
          </cell>
          <cell r="R34" t="str">
            <v>-</v>
          </cell>
          <cell r="S34" t="str">
            <v>Subhan Cholid</v>
          </cell>
          <cell r="T34" t="str">
            <v>197301112000031004</v>
          </cell>
          <cell r="U34" t="str">
            <v>Transfer</v>
          </cell>
          <cell r="V34" t="str">
            <v>-</v>
          </cell>
          <cell r="W34" t="str">
            <v>Transportasi dan Perlindungan Jemaah Haji</v>
          </cell>
          <cell r="X34" t="str">
            <v>Sri Ilham Lubis</v>
          </cell>
          <cell r="Y34" t="str">
            <v>NIP. 19661225 199303 2007</v>
          </cell>
          <cell r="Z34">
            <v>13192000000</v>
          </cell>
          <cell r="AA34">
            <v>0</v>
          </cell>
          <cell r="AB34">
            <v>0</v>
          </cell>
          <cell r="AC34">
            <v>0</v>
          </cell>
          <cell r="AD34" t="str">
            <v>-</v>
          </cell>
          <cell r="AE34" t="str">
            <v>Bulan Oktober 2013</v>
          </cell>
          <cell r="AF34">
            <v>802356000</v>
          </cell>
          <cell r="AG34">
            <v>15070000</v>
          </cell>
          <cell r="AH34">
            <v>25650000</v>
          </cell>
          <cell r="AI34">
            <v>0</v>
          </cell>
          <cell r="AJ34">
            <v>161381980</v>
          </cell>
          <cell r="AK34">
            <v>0</v>
          </cell>
          <cell r="AL34">
            <v>436502000</v>
          </cell>
          <cell r="AM34">
            <v>35880000</v>
          </cell>
          <cell r="AN34">
            <v>0</v>
          </cell>
          <cell r="AO34">
            <v>119930000</v>
          </cell>
          <cell r="AP34">
            <v>0</v>
          </cell>
          <cell r="AQ34">
            <v>198475000</v>
          </cell>
          <cell r="AR34">
            <v>0</v>
          </cell>
          <cell r="AS34">
            <v>0</v>
          </cell>
          <cell r="AT34">
            <v>143927700</v>
          </cell>
          <cell r="AU34">
            <v>0</v>
          </cell>
          <cell r="AV34">
            <v>0</v>
          </cell>
          <cell r="AW34">
            <v>22400000</v>
          </cell>
          <cell r="AX34">
            <v>53186000</v>
          </cell>
          <cell r="AY34">
            <v>20175200</v>
          </cell>
          <cell r="AZ34">
            <v>39717700</v>
          </cell>
          <cell r="BA34">
            <v>0</v>
          </cell>
          <cell r="BB34">
            <v>0</v>
          </cell>
          <cell r="BC34">
            <v>23005250</v>
          </cell>
          <cell r="BD34">
            <v>13192000000</v>
          </cell>
          <cell r="BE34">
            <v>0</v>
          </cell>
          <cell r="BF34">
            <v>0</v>
          </cell>
          <cell r="BG34">
            <v>0</v>
          </cell>
          <cell r="BH34">
            <v>35730000</v>
          </cell>
          <cell r="BI34">
            <v>0</v>
          </cell>
          <cell r="BJ34">
            <v>0</v>
          </cell>
          <cell r="BK34">
            <v>0</v>
          </cell>
          <cell r="BL34">
            <v>0</v>
          </cell>
          <cell r="BM34">
            <v>95595500</v>
          </cell>
          <cell r="BN34">
            <v>46947750</v>
          </cell>
          <cell r="BO34">
            <v>12852000</v>
          </cell>
          <cell r="BP34">
            <v>62430533</v>
          </cell>
          <cell r="BQ34">
            <v>82629000</v>
          </cell>
        </row>
        <row r="35">
          <cell r="D35">
            <v>32</v>
          </cell>
          <cell r="E35">
            <v>32</v>
          </cell>
          <cell r="F35" t="str">
            <v>3 November 2013</v>
          </cell>
          <cell r="G35" t="str">
            <v>LS</v>
          </cell>
          <cell r="H35" t="str">
            <v>Pengeluaran Anggaran</v>
          </cell>
          <cell r="I35" t="str">
            <v>BPIH Reguler</v>
          </cell>
          <cell r="J35" t="str">
            <v>5110738a</v>
          </cell>
          <cell r="K35">
            <v>275923600</v>
          </cell>
          <cell r="L35" t="str">
            <v xml:space="preserve">Dua ratus tujuh puluh lima juta sembilan ratus dua puluh tiga ribu enam ratus rupiah </v>
          </cell>
          <cell r="M35" t="str">
            <v>Workshop Pengembangan Asrama Haji</v>
          </cell>
          <cell r="N35" t="str">
            <v>Bendahara Pengeluaran Direktorat Pelayanan Haji</v>
          </cell>
          <cell r="O35" t="str">
            <v>Jl. Lapangan Banteng Barat No. 3-4 Jakarta</v>
          </cell>
          <cell r="S35" t="str">
            <v>Subhan Cholid</v>
          </cell>
          <cell r="T35" t="str">
            <v>197301112000031004</v>
          </cell>
          <cell r="U35" t="str">
            <v>Cek</v>
          </cell>
          <cell r="V35" t="str">
            <v>D/107 Tahun 2013</v>
          </cell>
          <cell r="W35" t="str">
            <v>Akomodasi &amp; Katering Haji</v>
          </cell>
          <cell r="X35" t="str">
            <v>Sri Ilham Lubis</v>
          </cell>
          <cell r="Y35" t="str">
            <v>NIP. 19661225 199303 2007</v>
          </cell>
          <cell r="Z35">
            <v>0</v>
          </cell>
          <cell r="AA35">
            <v>1659091</v>
          </cell>
          <cell r="AB35">
            <v>5317500</v>
          </cell>
          <cell r="AC35">
            <v>248864</v>
          </cell>
          <cell r="AD35">
            <v>35455</v>
          </cell>
          <cell r="AF35">
            <v>802356000</v>
          </cell>
          <cell r="AG35">
            <v>15070000</v>
          </cell>
          <cell r="AH35">
            <v>25650000</v>
          </cell>
          <cell r="AI35">
            <v>0</v>
          </cell>
          <cell r="AJ35">
            <v>161381980</v>
          </cell>
          <cell r="AK35">
            <v>0</v>
          </cell>
          <cell r="AL35">
            <v>436502000</v>
          </cell>
          <cell r="AM35">
            <v>35880000</v>
          </cell>
          <cell r="AN35">
            <v>0</v>
          </cell>
          <cell r="AO35">
            <v>119930000</v>
          </cell>
          <cell r="AP35">
            <v>0</v>
          </cell>
          <cell r="AQ35">
            <v>198475000</v>
          </cell>
          <cell r="AR35">
            <v>0</v>
          </cell>
          <cell r="AS35">
            <v>0</v>
          </cell>
          <cell r="AT35">
            <v>143927700</v>
          </cell>
          <cell r="AU35">
            <v>0</v>
          </cell>
          <cell r="AV35">
            <v>0</v>
          </cell>
          <cell r="AW35">
            <v>22400000</v>
          </cell>
          <cell r="AX35">
            <v>53186000</v>
          </cell>
          <cell r="AY35">
            <v>20175200</v>
          </cell>
          <cell r="AZ35">
            <v>39717700</v>
          </cell>
          <cell r="BA35">
            <v>0</v>
          </cell>
          <cell r="BB35">
            <v>0</v>
          </cell>
          <cell r="BC35">
            <v>23005250</v>
          </cell>
          <cell r="BD35">
            <v>14744000000</v>
          </cell>
          <cell r="BE35">
            <v>0</v>
          </cell>
          <cell r="BF35">
            <v>0</v>
          </cell>
          <cell r="BG35">
            <v>0</v>
          </cell>
          <cell r="BH35">
            <v>35730000</v>
          </cell>
          <cell r="BI35">
            <v>0</v>
          </cell>
          <cell r="BJ35">
            <v>0</v>
          </cell>
          <cell r="BK35">
            <v>0</v>
          </cell>
          <cell r="BL35">
            <v>0</v>
          </cell>
          <cell r="BM35">
            <v>95595500</v>
          </cell>
          <cell r="BN35">
            <v>46947750</v>
          </cell>
          <cell r="BO35">
            <v>12852000</v>
          </cell>
          <cell r="BP35">
            <v>62430533</v>
          </cell>
          <cell r="BQ35">
            <v>82629000</v>
          </cell>
        </row>
        <row r="36">
          <cell r="D36">
            <v>33</v>
          </cell>
          <cell r="E36">
            <v>33</v>
          </cell>
          <cell r="F36" t="str">
            <v>3 November 2013</v>
          </cell>
          <cell r="G36" t="str">
            <v>LS</v>
          </cell>
          <cell r="H36" t="str">
            <v>Pengeluaran Anggaran</v>
          </cell>
          <cell r="I36" t="str">
            <v>BPIH Reguler</v>
          </cell>
          <cell r="J36" t="str">
            <v>5110738a2</v>
          </cell>
          <cell r="K36">
            <v>11529000</v>
          </cell>
          <cell r="L36" t="str">
            <v xml:space="preserve">Sebelas juta lima ratus dua puluh sembilan ribu rupiah </v>
          </cell>
          <cell r="M36" t="str">
            <v>Pembahasan Penyusunan Pedoman Pengawasan Katering (Belanja Bahan &amp; Paket Meeting Fullday 1)</v>
          </cell>
          <cell r="N36" t="str">
            <v>Bendahara Pengeluaran Direktorat Pelayanan Haji</v>
          </cell>
          <cell r="O36" t="str">
            <v>Jl. Lapangan Banteng Barat No. 3-4 Jakarta</v>
          </cell>
          <cell r="S36" t="str">
            <v>Subhan Cholid</v>
          </cell>
          <cell r="T36" t="str">
            <v>197301112000031004</v>
          </cell>
          <cell r="U36" t="str">
            <v>Cash</v>
          </cell>
          <cell r="V36" t="str">
            <v>Surat Tugas Nomor Dt.VII.II/2/Hj.00/2259/2013-17 Juli 2013</v>
          </cell>
          <cell r="W36" t="str">
            <v>Akomodasi &amp; Katering Haji</v>
          </cell>
          <cell r="X36" t="str">
            <v>Sri Ilham Lubis</v>
          </cell>
          <cell r="Y36" t="str">
            <v>NIP. 19661225 199303 2007</v>
          </cell>
          <cell r="Z36">
            <v>0</v>
          </cell>
          <cell r="AA36">
            <v>272727</v>
          </cell>
          <cell r="AB36">
            <v>0</v>
          </cell>
          <cell r="AC36">
            <v>136364</v>
          </cell>
          <cell r="AD36">
            <v>0</v>
          </cell>
          <cell r="AE36" t="str">
            <v>Bulan Juli 2013</v>
          </cell>
          <cell r="AF36">
            <v>802356000</v>
          </cell>
          <cell r="AG36">
            <v>15070000</v>
          </cell>
          <cell r="AH36">
            <v>25650000</v>
          </cell>
          <cell r="AI36">
            <v>0</v>
          </cell>
          <cell r="AJ36">
            <v>161381980</v>
          </cell>
          <cell r="AK36">
            <v>0</v>
          </cell>
          <cell r="AL36">
            <v>436502000</v>
          </cell>
          <cell r="AM36">
            <v>35880000</v>
          </cell>
          <cell r="AN36">
            <v>0</v>
          </cell>
          <cell r="AO36">
            <v>119930000</v>
          </cell>
          <cell r="AP36">
            <v>0</v>
          </cell>
          <cell r="AQ36">
            <v>198475000</v>
          </cell>
          <cell r="AR36">
            <v>0</v>
          </cell>
          <cell r="AS36">
            <v>0</v>
          </cell>
          <cell r="AT36">
            <v>143927700</v>
          </cell>
          <cell r="AU36">
            <v>0</v>
          </cell>
          <cell r="AV36">
            <v>0</v>
          </cell>
          <cell r="AW36">
            <v>22400000</v>
          </cell>
          <cell r="AX36">
            <v>53186000</v>
          </cell>
          <cell r="AY36">
            <v>20175200</v>
          </cell>
          <cell r="AZ36">
            <v>39717700</v>
          </cell>
          <cell r="BA36">
            <v>0</v>
          </cell>
          <cell r="BB36">
            <v>0</v>
          </cell>
          <cell r="BC36">
            <v>23005250</v>
          </cell>
          <cell r="BD36">
            <v>14744000000</v>
          </cell>
          <cell r="BE36">
            <v>0</v>
          </cell>
          <cell r="BF36">
            <v>0</v>
          </cell>
          <cell r="BG36">
            <v>275923600</v>
          </cell>
          <cell r="BH36">
            <v>35730000</v>
          </cell>
          <cell r="BI36">
            <v>0</v>
          </cell>
          <cell r="BJ36">
            <v>0</v>
          </cell>
          <cell r="BK36">
            <v>0</v>
          </cell>
          <cell r="BL36">
            <v>0</v>
          </cell>
          <cell r="BM36">
            <v>95595500</v>
          </cell>
          <cell r="BN36">
            <v>46947750</v>
          </cell>
          <cell r="BO36">
            <v>12852000</v>
          </cell>
          <cell r="BP36">
            <v>62430533</v>
          </cell>
          <cell r="BQ36">
            <v>82629000</v>
          </cell>
        </row>
        <row r="37">
          <cell r="D37">
            <v>34</v>
          </cell>
          <cell r="E37">
            <v>34</v>
          </cell>
          <cell r="F37" t="str">
            <v>3 November 2013</v>
          </cell>
          <cell r="G37" t="str">
            <v>LS</v>
          </cell>
          <cell r="H37" t="str">
            <v>Pengeluaran Anggaran</v>
          </cell>
          <cell r="I37" t="str">
            <v>BPIH Reguler</v>
          </cell>
          <cell r="J37" t="str">
            <v>5110813a</v>
          </cell>
          <cell r="K37">
            <v>241476000</v>
          </cell>
          <cell r="L37" t="str">
            <v xml:space="preserve">Dua ratus empat puluh satu juta empat ratus tujuh puluh enam ribu rupiah </v>
          </cell>
          <cell r="M37" t="str">
            <v>Tim Penyelesaian Paspor Jemaah Haji Tahun 1434H/2013M (Bulan September-Oktober)</v>
          </cell>
          <cell r="N37" t="str">
            <v>Bendahara Pengeluaran Direktorat Pelayanan Haji</v>
          </cell>
          <cell r="O37" t="str">
            <v>Jl. Lapangan Banteng Barat No. 3-4 Jakarta</v>
          </cell>
          <cell r="S37" t="str">
            <v>Subhan Cholid</v>
          </cell>
          <cell r="T37" t="str">
            <v>197301112000031004</v>
          </cell>
          <cell r="U37" t="str">
            <v>Cek</v>
          </cell>
          <cell r="V37" t="str">
            <v>D/333 Tahun 2013</v>
          </cell>
          <cell r="W37" t="str">
            <v>Dokumen &amp; Perlengkapan Haji</v>
          </cell>
          <cell r="X37" t="str">
            <v>Sri Ilham Lubis</v>
          </cell>
          <cell r="Y37" t="str">
            <v>NIP. 19661225 199303 2007</v>
          </cell>
          <cell r="Z37">
            <v>802356000</v>
          </cell>
          <cell r="AA37">
            <v>0</v>
          </cell>
          <cell r="AB37">
            <v>10435900</v>
          </cell>
          <cell r="AC37">
            <v>0</v>
          </cell>
          <cell r="AD37">
            <v>0</v>
          </cell>
          <cell r="AE37" t="str">
            <v>Bulan September-Oktober 2013</v>
          </cell>
          <cell r="AF37">
            <v>802356000</v>
          </cell>
          <cell r="AG37">
            <v>15070000</v>
          </cell>
          <cell r="AH37">
            <v>25650000</v>
          </cell>
          <cell r="AI37">
            <v>0</v>
          </cell>
          <cell r="AJ37">
            <v>161381980</v>
          </cell>
          <cell r="AK37">
            <v>0</v>
          </cell>
          <cell r="AL37">
            <v>436502000</v>
          </cell>
          <cell r="AM37">
            <v>35880000</v>
          </cell>
          <cell r="AN37">
            <v>0</v>
          </cell>
          <cell r="AO37">
            <v>119930000</v>
          </cell>
          <cell r="AP37">
            <v>0</v>
          </cell>
          <cell r="AQ37">
            <v>198475000</v>
          </cell>
          <cell r="AR37">
            <v>0</v>
          </cell>
          <cell r="AS37">
            <v>0</v>
          </cell>
          <cell r="AT37">
            <v>143927700</v>
          </cell>
          <cell r="AU37">
            <v>0</v>
          </cell>
          <cell r="AV37">
            <v>0</v>
          </cell>
          <cell r="AW37">
            <v>22400000</v>
          </cell>
          <cell r="AX37">
            <v>53186000</v>
          </cell>
          <cell r="AY37">
            <v>20175200</v>
          </cell>
          <cell r="AZ37">
            <v>39717700</v>
          </cell>
          <cell r="BA37">
            <v>0</v>
          </cell>
          <cell r="BB37">
            <v>0</v>
          </cell>
          <cell r="BC37">
            <v>23005250</v>
          </cell>
          <cell r="BD37">
            <v>14744000000</v>
          </cell>
          <cell r="BE37">
            <v>0</v>
          </cell>
          <cell r="BF37">
            <v>0</v>
          </cell>
          <cell r="BG37">
            <v>275923600</v>
          </cell>
          <cell r="BH37">
            <v>35730000</v>
          </cell>
          <cell r="BI37">
            <v>11529000</v>
          </cell>
          <cell r="BJ37">
            <v>0</v>
          </cell>
          <cell r="BK37">
            <v>0</v>
          </cell>
          <cell r="BL37">
            <v>0</v>
          </cell>
          <cell r="BM37">
            <v>95595500</v>
          </cell>
          <cell r="BN37">
            <v>46947750</v>
          </cell>
          <cell r="BO37">
            <v>12852000</v>
          </cell>
          <cell r="BP37">
            <v>62430533</v>
          </cell>
          <cell r="BQ37">
            <v>82629000</v>
          </cell>
        </row>
        <row r="38">
          <cell r="D38">
            <v>35</v>
          </cell>
          <cell r="E38">
            <v>35</v>
          </cell>
          <cell r="F38" t="str">
            <v>3 November 2013</v>
          </cell>
          <cell r="G38" t="str">
            <v>LS</v>
          </cell>
          <cell r="H38" t="str">
            <v>Pengeluaran Anggaran</v>
          </cell>
          <cell r="I38" t="str">
            <v>BPIH Reguler</v>
          </cell>
          <cell r="J38" t="str">
            <v>5110813d</v>
          </cell>
          <cell r="K38">
            <v>108254000</v>
          </cell>
          <cell r="L38" t="str">
            <v xml:space="preserve">Seratus delapan juta dua ratus lima puluh empat ribu rupiah </v>
          </cell>
          <cell r="M38" t="str">
            <v>Tim Pemvisaan Paspor Jemaah Haji Tahun 1434H/2013M (Bulan September-Oktober)</v>
          </cell>
          <cell r="N38" t="str">
            <v>Bendahara Pengeluaran Direktorat Pelayanan Haji</v>
          </cell>
          <cell r="O38" t="str">
            <v>Jl. Lapangan Banteng Barat No. 3-4 Jakarta</v>
          </cell>
          <cell r="S38" t="str">
            <v>Subhan Cholid</v>
          </cell>
          <cell r="T38" t="str">
            <v>197301112000031004</v>
          </cell>
          <cell r="U38" t="str">
            <v>Cek</v>
          </cell>
          <cell r="V38" t="str">
            <v>D/331 Tahun 2013</v>
          </cell>
          <cell r="W38" t="str">
            <v>Dokumen &amp; Perlengkapan Haji</v>
          </cell>
          <cell r="X38" t="str">
            <v>Sri Ilham Lubis</v>
          </cell>
          <cell r="Y38" t="str">
            <v>NIP. 19661225 199303 2007</v>
          </cell>
          <cell r="Z38">
            <v>436502000</v>
          </cell>
          <cell r="AA38">
            <v>0</v>
          </cell>
          <cell r="AB38">
            <v>4017100</v>
          </cell>
          <cell r="AC38">
            <v>0</v>
          </cell>
          <cell r="AD38">
            <v>0</v>
          </cell>
          <cell r="AE38" t="str">
            <v>Bulan September-Oktober 2014</v>
          </cell>
          <cell r="AF38">
            <v>1043832000</v>
          </cell>
          <cell r="AG38">
            <v>15070000</v>
          </cell>
          <cell r="AH38">
            <v>25650000</v>
          </cell>
          <cell r="AI38">
            <v>0</v>
          </cell>
          <cell r="AJ38">
            <v>161381980</v>
          </cell>
          <cell r="AK38">
            <v>0</v>
          </cell>
          <cell r="AL38">
            <v>436502000</v>
          </cell>
          <cell r="AM38">
            <v>35880000</v>
          </cell>
          <cell r="AN38">
            <v>0</v>
          </cell>
          <cell r="AO38">
            <v>119930000</v>
          </cell>
          <cell r="AP38">
            <v>0</v>
          </cell>
          <cell r="AQ38">
            <v>198475000</v>
          </cell>
          <cell r="AR38">
            <v>0</v>
          </cell>
          <cell r="AS38">
            <v>0</v>
          </cell>
          <cell r="AT38">
            <v>143927700</v>
          </cell>
          <cell r="AU38">
            <v>0</v>
          </cell>
          <cell r="AV38">
            <v>0</v>
          </cell>
          <cell r="AW38">
            <v>22400000</v>
          </cell>
          <cell r="AX38">
            <v>53186000</v>
          </cell>
          <cell r="AY38">
            <v>20175200</v>
          </cell>
          <cell r="AZ38">
            <v>39717700</v>
          </cell>
          <cell r="BA38">
            <v>0</v>
          </cell>
          <cell r="BB38">
            <v>0</v>
          </cell>
          <cell r="BC38">
            <v>23005250</v>
          </cell>
          <cell r="BD38">
            <v>14744000000</v>
          </cell>
          <cell r="BE38">
            <v>0</v>
          </cell>
          <cell r="BF38">
            <v>0</v>
          </cell>
          <cell r="BG38">
            <v>275923600</v>
          </cell>
          <cell r="BH38">
            <v>35730000</v>
          </cell>
          <cell r="BI38">
            <v>11529000</v>
          </cell>
          <cell r="BJ38">
            <v>0</v>
          </cell>
          <cell r="BK38">
            <v>0</v>
          </cell>
          <cell r="BL38">
            <v>0</v>
          </cell>
          <cell r="BM38">
            <v>95595500</v>
          </cell>
          <cell r="BN38">
            <v>46947750</v>
          </cell>
          <cell r="BO38">
            <v>12852000</v>
          </cell>
          <cell r="BP38">
            <v>62430533</v>
          </cell>
          <cell r="BQ38">
            <v>82629000</v>
          </cell>
        </row>
        <row r="39">
          <cell r="AF39">
            <v>1043832000</v>
          </cell>
          <cell r="AG39">
            <v>15070000</v>
          </cell>
          <cell r="AH39">
            <v>25650000</v>
          </cell>
          <cell r="AI39">
            <v>0</v>
          </cell>
          <cell r="AJ39">
            <v>161381980</v>
          </cell>
          <cell r="AK39">
            <v>0</v>
          </cell>
          <cell r="AL39">
            <v>544756000</v>
          </cell>
          <cell r="AM39">
            <v>35880000</v>
          </cell>
          <cell r="AN39">
            <v>0</v>
          </cell>
          <cell r="AO39">
            <v>119930000</v>
          </cell>
          <cell r="AP39">
            <v>0</v>
          </cell>
          <cell r="AQ39">
            <v>198475000</v>
          </cell>
          <cell r="AR39">
            <v>0</v>
          </cell>
          <cell r="AS39">
            <v>0</v>
          </cell>
          <cell r="AT39">
            <v>143927700</v>
          </cell>
          <cell r="AU39">
            <v>0</v>
          </cell>
          <cell r="AV39">
            <v>0</v>
          </cell>
          <cell r="AW39">
            <v>22400000</v>
          </cell>
          <cell r="AX39">
            <v>53186000</v>
          </cell>
          <cell r="AY39">
            <v>20175200</v>
          </cell>
          <cell r="AZ39">
            <v>39717700</v>
          </cell>
          <cell r="BA39">
            <v>0</v>
          </cell>
          <cell r="BB39">
            <v>0</v>
          </cell>
          <cell r="BC39">
            <v>23005250</v>
          </cell>
          <cell r="BD39">
            <v>14744000000</v>
          </cell>
          <cell r="BE39">
            <v>0</v>
          </cell>
          <cell r="BF39">
            <v>0</v>
          </cell>
          <cell r="BG39">
            <v>275923600</v>
          </cell>
          <cell r="BH39">
            <v>35730000</v>
          </cell>
          <cell r="BI39">
            <v>11529000</v>
          </cell>
          <cell r="BJ39">
            <v>0</v>
          </cell>
          <cell r="BK39">
            <v>0</v>
          </cell>
          <cell r="BL39">
            <v>0</v>
          </cell>
          <cell r="BM39">
            <v>95595500</v>
          </cell>
          <cell r="BN39">
            <v>46947750</v>
          </cell>
          <cell r="BO39">
            <v>12852000</v>
          </cell>
          <cell r="BP39">
            <v>62430533</v>
          </cell>
          <cell r="BQ39">
            <v>82629000</v>
          </cell>
        </row>
        <row r="40">
          <cell r="AF40">
            <v>1043832000</v>
          </cell>
          <cell r="AG40">
            <v>15070000</v>
          </cell>
          <cell r="AH40">
            <v>25650000</v>
          </cell>
          <cell r="AI40">
            <v>0</v>
          </cell>
          <cell r="AJ40">
            <v>161381980</v>
          </cell>
          <cell r="AK40">
            <v>0</v>
          </cell>
          <cell r="AL40">
            <v>544756000</v>
          </cell>
          <cell r="AM40">
            <v>35880000</v>
          </cell>
          <cell r="AN40">
            <v>0</v>
          </cell>
          <cell r="AO40">
            <v>119930000</v>
          </cell>
          <cell r="AP40">
            <v>0</v>
          </cell>
          <cell r="AQ40">
            <v>198475000</v>
          </cell>
          <cell r="AR40">
            <v>0</v>
          </cell>
          <cell r="AS40">
            <v>0</v>
          </cell>
          <cell r="AT40">
            <v>143927700</v>
          </cell>
          <cell r="AU40">
            <v>0</v>
          </cell>
          <cell r="AV40">
            <v>0</v>
          </cell>
          <cell r="AW40">
            <v>22400000</v>
          </cell>
          <cell r="AX40">
            <v>53186000</v>
          </cell>
          <cell r="AY40">
            <v>20175200</v>
          </cell>
          <cell r="AZ40">
            <v>39717700</v>
          </cell>
          <cell r="BA40">
            <v>0</v>
          </cell>
          <cell r="BB40">
            <v>0</v>
          </cell>
          <cell r="BC40">
            <v>23005250</v>
          </cell>
          <cell r="BD40">
            <v>14744000000</v>
          </cell>
          <cell r="BE40">
            <v>0</v>
          </cell>
          <cell r="BF40">
            <v>0</v>
          </cell>
          <cell r="BG40">
            <v>275923600</v>
          </cell>
          <cell r="BH40">
            <v>35730000</v>
          </cell>
          <cell r="BI40">
            <v>11529000</v>
          </cell>
          <cell r="BJ40">
            <v>0</v>
          </cell>
          <cell r="BK40">
            <v>0</v>
          </cell>
          <cell r="BL40">
            <v>0</v>
          </cell>
          <cell r="BM40">
            <v>95595500</v>
          </cell>
          <cell r="BN40">
            <v>46947750</v>
          </cell>
          <cell r="BO40">
            <v>12852000</v>
          </cell>
          <cell r="BP40">
            <v>62430533</v>
          </cell>
          <cell r="BQ40">
            <v>82629000</v>
          </cell>
        </row>
        <row r="41">
          <cell r="AF41">
            <v>1043832000</v>
          </cell>
          <cell r="AG41">
            <v>15070000</v>
          </cell>
          <cell r="AH41">
            <v>25650000</v>
          </cell>
          <cell r="AI41">
            <v>0</v>
          </cell>
          <cell r="AJ41">
            <v>161381980</v>
          </cell>
          <cell r="AK41">
            <v>0</v>
          </cell>
          <cell r="AL41">
            <v>544756000</v>
          </cell>
          <cell r="AM41">
            <v>35880000</v>
          </cell>
          <cell r="AN41">
            <v>0</v>
          </cell>
          <cell r="AO41">
            <v>119930000</v>
          </cell>
          <cell r="AP41">
            <v>0</v>
          </cell>
          <cell r="AQ41">
            <v>198475000</v>
          </cell>
          <cell r="AR41">
            <v>0</v>
          </cell>
          <cell r="AS41">
            <v>0</v>
          </cell>
          <cell r="AT41">
            <v>143927700</v>
          </cell>
          <cell r="AU41">
            <v>0</v>
          </cell>
          <cell r="AV41">
            <v>0</v>
          </cell>
          <cell r="AW41">
            <v>22400000</v>
          </cell>
          <cell r="AX41">
            <v>53186000</v>
          </cell>
          <cell r="AY41">
            <v>20175200</v>
          </cell>
          <cell r="AZ41">
            <v>39717700</v>
          </cell>
          <cell r="BA41">
            <v>0</v>
          </cell>
          <cell r="BB41">
            <v>0</v>
          </cell>
          <cell r="BC41">
            <v>23005250</v>
          </cell>
          <cell r="BD41">
            <v>14744000000</v>
          </cell>
          <cell r="BE41">
            <v>0</v>
          </cell>
          <cell r="BF41">
            <v>0</v>
          </cell>
          <cell r="BG41">
            <v>275923600</v>
          </cell>
          <cell r="BH41">
            <v>35730000</v>
          </cell>
          <cell r="BI41">
            <v>11529000</v>
          </cell>
          <cell r="BJ41">
            <v>0</v>
          </cell>
          <cell r="BK41">
            <v>0</v>
          </cell>
          <cell r="BL41">
            <v>0</v>
          </cell>
          <cell r="BM41">
            <v>95595500</v>
          </cell>
          <cell r="BN41">
            <v>46947750</v>
          </cell>
          <cell r="BO41">
            <v>12852000</v>
          </cell>
          <cell r="BP41">
            <v>62430533</v>
          </cell>
          <cell r="BQ41">
            <v>82629000</v>
          </cell>
        </row>
        <row r="42">
          <cell r="AF42">
            <v>1043832000</v>
          </cell>
          <cell r="AG42">
            <v>15070000</v>
          </cell>
          <cell r="AH42">
            <v>25650000</v>
          </cell>
          <cell r="AI42">
            <v>0</v>
          </cell>
          <cell r="AJ42">
            <v>161381980</v>
          </cell>
          <cell r="AK42">
            <v>0</v>
          </cell>
          <cell r="AL42">
            <v>544756000</v>
          </cell>
          <cell r="AM42">
            <v>35880000</v>
          </cell>
          <cell r="AN42">
            <v>0</v>
          </cell>
          <cell r="AO42">
            <v>119930000</v>
          </cell>
          <cell r="AP42">
            <v>0</v>
          </cell>
          <cell r="AQ42">
            <v>198475000</v>
          </cell>
          <cell r="AR42">
            <v>0</v>
          </cell>
          <cell r="AS42">
            <v>0</v>
          </cell>
          <cell r="AT42">
            <v>143927700</v>
          </cell>
          <cell r="AU42">
            <v>0</v>
          </cell>
          <cell r="AV42">
            <v>0</v>
          </cell>
          <cell r="AW42">
            <v>22400000</v>
          </cell>
          <cell r="AX42">
            <v>53186000</v>
          </cell>
          <cell r="AY42">
            <v>20175200</v>
          </cell>
          <cell r="AZ42">
            <v>39717700</v>
          </cell>
          <cell r="BA42">
            <v>0</v>
          </cell>
          <cell r="BB42">
            <v>0</v>
          </cell>
          <cell r="BC42">
            <v>23005250</v>
          </cell>
          <cell r="BD42">
            <v>14744000000</v>
          </cell>
          <cell r="BE42">
            <v>0</v>
          </cell>
          <cell r="BF42">
            <v>0</v>
          </cell>
          <cell r="BG42">
            <v>275923600</v>
          </cell>
          <cell r="BH42">
            <v>35730000</v>
          </cell>
          <cell r="BI42">
            <v>11529000</v>
          </cell>
          <cell r="BJ42">
            <v>0</v>
          </cell>
          <cell r="BK42">
            <v>0</v>
          </cell>
          <cell r="BL42">
            <v>0</v>
          </cell>
          <cell r="BM42">
            <v>95595500</v>
          </cell>
          <cell r="BN42">
            <v>46947750</v>
          </cell>
          <cell r="BO42">
            <v>12852000</v>
          </cell>
          <cell r="BP42">
            <v>62430533</v>
          </cell>
          <cell r="BQ42">
            <v>82629000</v>
          </cell>
        </row>
        <row r="43">
          <cell r="AF43">
            <v>1043832000</v>
          </cell>
          <cell r="AG43">
            <v>15070000</v>
          </cell>
          <cell r="AH43">
            <v>25650000</v>
          </cell>
          <cell r="AI43">
            <v>0</v>
          </cell>
          <cell r="AJ43">
            <v>161381980</v>
          </cell>
          <cell r="AK43">
            <v>0</v>
          </cell>
          <cell r="AL43">
            <v>544756000</v>
          </cell>
          <cell r="AM43">
            <v>35880000</v>
          </cell>
          <cell r="AN43">
            <v>0</v>
          </cell>
          <cell r="AO43">
            <v>119930000</v>
          </cell>
          <cell r="AP43">
            <v>0</v>
          </cell>
          <cell r="AQ43">
            <v>198475000</v>
          </cell>
          <cell r="AR43">
            <v>0</v>
          </cell>
          <cell r="AS43">
            <v>0</v>
          </cell>
          <cell r="AT43">
            <v>143927700</v>
          </cell>
          <cell r="AU43">
            <v>0</v>
          </cell>
          <cell r="AV43">
            <v>0</v>
          </cell>
          <cell r="AW43">
            <v>22400000</v>
          </cell>
          <cell r="AX43">
            <v>53186000</v>
          </cell>
          <cell r="AY43">
            <v>20175200</v>
          </cell>
          <cell r="AZ43">
            <v>39717700</v>
          </cell>
          <cell r="BA43">
            <v>0</v>
          </cell>
          <cell r="BB43">
            <v>0</v>
          </cell>
          <cell r="BC43">
            <v>23005250</v>
          </cell>
          <cell r="BD43">
            <v>14744000000</v>
          </cell>
          <cell r="BE43">
            <v>0</v>
          </cell>
          <cell r="BF43">
            <v>0</v>
          </cell>
          <cell r="BG43">
            <v>275923600</v>
          </cell>
          <cell r="BH43">
            <v>35730000</v>
          </cell>
          <cell r="BI43">
            <v>11529000</v>
          </cell>
          <cell r="BJ43">
            <v>0</v>
          </cell>
          <cell r="BK43">
            <v>0</v>
          </cell>
          <cell r="BL43">
            <v>0</v>
          </cell>
          <cell r="BM43">
            <v>95595500</v>
          </cell>
          <cell r="BN43">
            <v>46947750</v>
          </cell>
          <cell r="BO43">
            <v>12852000</v>
          </cell>
          <cell r="BP43">
            <v>62430533</v>
          </cell>
          <cell r="BQ43">
            <v>82629000</v>
          </cell>
        </row>
        <row r="44">
          <cell r="AF44">
            <v>1043832000</v>
          </cell>
          <cell r="AG44">
            <v>15070000</v>
          </cell>
          <cell r="AH44">
            <v>25650000</v>
          </cell>
          <cell r="AI44">
            <v>0</v>
          </cell>
          <cell r="AJ44">
            <v>161381980</v>
          </cell>
          <cell r="AK44">
            <v>0</v>
          </cell>
          <cell r="AL44">
            <v>544756000</v>
          </cell>
          <cell r="AM44">
            <v>35880000</v>
          </cell>
          <cell r="AN44">
            <v>0</v>
          </cell>
          <cell r="AO44">
            <v>119930000</v>
          </cell>
          <cell r="AP44">
            <v>0</v>
          </cell>
          <cell r="AQ44">
            <v>198475000</v>
          </cell>
          <cell r="AR44">
            <v>0</v>
          </cell>
          <cell r="AS44">
            <v>0</v>
          </cell>
          <cell r="AT44">
            <v>143927700</v>
          </cell>
          <cell r="AU44">
            <v>0</v>
          </cell>
          <cell r="AV44">
            <v>0</v>
          </cell>
          <cell r="AW44">
            <v>22400000</v>
          </cell>
          <cell r="AX44">
            <v>53186000</v>
          </cell>
          <cell r="AY44">
            <v>20175200</v>
          </cell>
          <cell r="AZ44">
            <v>39717700</v>
          </cell>
          <cell r="BA44">
            <v>0</v>
          </cell>
          <cell r="BB44">
            <v>0</v>
          </cell>
          <cell r="BC44">
            <v>23005250</v>
          </cell>
          <cell r="BD44">
            <v>14744000000</v>
          </cell>
          <cell r="BE44">
            <v>0</v>
          </cell>
          <cell r="BF44">
            <v>0</v>
          </cell>
          <cell r="BG44">
            <v>275923600</v>
          </cell>
          <cell r="BH44">
            <v>35730000</v>
          </cell>
          <cell r="BI44">
            <v>11529000</v>
          </cell>
          <cell r="BJ44">
            <v>0</v>
          </cell>
          <cell r="BK44">
            <v>0</v>
          </cell>
          <cell r="BL44">
            <v>0</v>
          </cell>
          <cell r="BM44">
            <v>95595500</v>
          </cell>
          <cell r="BN44">
            <v>46947750</v>
          </cell>
          <cell r="BO44">
            <v>12852000</v>
          </cell>
          <cell r="BP44">
            <v>62430533</v>
          </cell>
          <cell r="BQ44">
            <v>82629000</v>
          </cell>
        </row>
        <row r="45">
          <cell r="AF45">
            <v>1043832000</v>
          </cell>
          <cell r="AG45">
            <v>15070000</v>
          </cell>
          <cell r="AH45">
            <v>25650000</v>
          </cell>
          <cell r="AI45">
            <v>0</v>
          </cell>
          <cell r="AJ45">
            <v>161381980</v>
          </cell>
          <cell r="AK45">
            <v>0</v>
          </cell>
          <cell r="AL45">
            <v>544756000</v>
          </cell>
          <cell r="AM45">
            <v>35880000</v>
          </cell>
          <cell r="AN45">
            <v>0</v>
          </cell>
          <cell r="AO45">
            <v>119930000</v>
          </cell>
          <cell r="AP45">
            <v>0</v>
          </cell>
          <cell r="AQ45">
            <v>198475000</v>
          </cell>
          <cell r="AR45">
            <v>0</v>
          </cell>
          <cell r="AS45">
            <v>0</v>
          </cell>
          <cell r="AT45">
            <v>143927700</v>
          </cell>
          <cell r="AU45">
            <v>0</v>
          </cell>
          <cell r="AV45">
            <v>0</v>
          </cell>
          <cell r="AW45">
            <v>22400000</v>
          </cell>
          <cell r="AX45">
            <v>53186000</v>
          </cell>
          <cell r="AY45">
            <v>20175200</v>
          </cell>
          <cell r="AZ45">
            <v>39717700</v>
          </cell>
          <cell r="BA45">
            <v>0</v>
          </cell>
          <cell r="BB45">
            <v>0</v>
          </cell>
          <cell r="BC45">
            <v>23005250</v>
          </cell>
          <cell r="BD45">
            <v>14744000000</v>
          </cell>
          <cell r="BE45">
            <v>0</v>
          </cell>
          <cell r="BF45">
            <v>0</v>
          </cell>
          <cell r="BG45">
            <v>275923600</v>
          </cell>
          <cell r="BH45">
            <v>35730000</v>
          </cell>
          <cell r="BI45">
            <v>11529000</v>
          </cell>
          <cell r="BJ45">
            <v>0</v>
          </cell>
          <cell r="BK45">
            <v>0</v>
          </cell>
          <cell r="BL45">
            <v>0</v>
          </cell>
          <cell r="BM45">
            <v>95595500</v>
          </cell>
          <cell r="BN45">
            <v>46947750</v>
          </cell>
          <cell r="BO45">
            <v>12852000</v>
          </cell>
          <cell r="BP45">
            <v>62430533</v>
          </cell>
          <cell r="BQ45">
            <v>82629000</v>
          </cell>
        </row>
        <row r="46">
          <cell r="AF46">
            <v>1043832000</v>
          </cell>
          <cell r="AG46">
            <v>15070000</v>
          </cell>
          <cell r="AH46">
            <v>25650000</v>
          </cell>
          <cell r="AI46">
            <v>0</v>
          </cell>
          <cell r="AJ46">
            <v>161381980</v>
          </cell>
          <cell r="AK46">
            <v>0</v>
          </cell>
          <cell r="AL46">
            <v>544756000</v>
          </cell>
          <cell r="AM46">
            <v>35880000</v>
          </cell>
          <cell r="AN46">
            <v>0</v>
          </cell>
          <cell r="AO46">
            <v>119930000</v>
          </cell>
          <cell r="AP46">
            <v>0</v>
          </cell>
          <cell r="AQ46">
            <v>198475000</v>
          </cell>
          <cell r="AR46">
            <v>0</v>
          </cell>
          <cell r="AS46">
            <v>0</v>
          </cell>
          <cell r="AT46">
            <v>143927700</v>
          </cell>
          <cell r="AU46">
            <v>0</v>
          </cell>
          <cell r="AV46">
            <v>0</v>
          </cell>
          <cell r="AW46">
            <v>22400000</v>
          </cell>
          <cell r="AX46">
            <v>53186000</v>
          </cell>
          <cell r="AY46">
            <v>20175200</v>
          </cell>
          <cell r="AZ46">
            <v>39717700</v>
          </cell>
          <cell r="BA46">
            <v>0</v>
          </cell>
          <cell r="BB46">
            <v>0</v>
          </cell>
          <cell r="BC46">
            <v>23005250</v>
          </cell>
          <cell r="BD46">
            <v>14744000000</v>
          </cell>
          <cell r="BE46">
            <v>0</v>
          </cell>
          <cell r="BF46">
            <v>0</v>
          </cell>
          <cell r="BG46">
            <v>275923600</v>
          </cell>
          <cell r="BH46">
            <v>35730000</v>
          </cell>
          <cell r="BI46">
            <v>11529000</v>
          </cell>
          <cell r="BJ46">
            <v>0</v>
          </cell>
          <cell r="BK46">
            <v>0</v>
          </cell>
          <cell r="BL46">
            <v>0</v>
          </cell>
          <cell r="BM46">
            <v>95595500</v>
          </cell>
          <cell r="BN46">
            <v>46947750</v>
          </cell>
          <cell r="BO46">
            <v>12852000</v>
          </cell>
          <cell r="BP46">
            <v>62430533</v>
          </cell>
          <cell r="BQ46">
            <v>82629000</v>
          </cell>
        </row>
        <row r="47">
          <cell r="AF47">
            <v>1043832000</v>
          </cell>
          <cell r="AG47">
            <v>15070000</v>
          </cell>
          <cell r="AH47">
            <v>25650000</v>
          </cell>
          <cell r="AI47">
            <v>0</v>
          </cell>
          <cell r="AJ47">
            <v>161381980</v>
          </cell>
          <cell r="AK47">
            <v>0</v>
          </cell>
          <cell r="AL47">
            <v>544756000</v>
          </cell>
          <cell r="AM47">
            <v>35880000</v>
          </cell>
          <cell r="AN47">
            <v>0</v>
          </cell>
          <cell r="AO47">
            <v>119930000</v>
          </cell>
          <cell r="AP47">
            <v>0</v>
          </cell>
          <cell r="AQ47">
            <v>198475000</v>
          </cell>
          <cell r="AR47">
            <v>0</v>
          </cell>
          <cell r="AS47">
            <v>0</v>
          </cell>
          <cell r="AT47">
            <v>143927700</v>
          </cell>
          <cell r="AU47">
            <v>0</v>
          </cell>
          <cell r="AV47">
            <v>0</v>
          </cell>
          <cell r="AW47">
            <v>22400000</v>
          </cell>
          <cell r="AX47">
            <v>53186000</v>
          </cell>
          <cell r="AY47">
            <v>20175200</v>
          </cell>
          <cell r="AZ47">
            <v>39717700</v>
          </cell>
          <cell r="BA47">
            <v>0</v>
          </cell>
          <cell r="BB47">
            <v>0</v>
          </cell>
          <cell r="BC47">
            <v>23005250</v>
          </cell>
          <cell r="BD47">
            <v>14744000000</v>
          </cell>
          <cell r="BE47">
            <v>0</v>
          </cell>
          <cell r="BF47">
            <v>0</v>
          </cell>
          <cell r="BG47">
            <v>275923600</v>
          </cell>
          <cell r="BH47">
            <v>35730000</v>
          </cell>
          <cell r="BI47">
            <v>11529000</v>
          </cell>
          <cell r="BJ47">
            <v>0</v>
          </cell>
          <cell r="BK47">
            <v>0</v>
          </cell>
          <cell r="BL47">
            <v>0</v>
          </cell>
          <cell r="BM47">
            <v>95595500</v>
          </cell>
          <cell r="BN47">
            <v>46947750</v>
          </cell>
          <cell r="BO47">
            <v>12852000</v>
          </cell>
          <cell r="BP47">
            <v>62430533</v>
          </cell>
          <cell r="BQ47">
            <v>82629000</v>
          </cell>
        </row>
        <row r="48">
          <cell r="AF48">
            <v>1043832000</v>
          </cell>
          <cell r="AG48">
            <v>15070000</v>
          </cell>
          <cell r="AH48">
            <v>25650000</v>
          </cell>
          <cell r="AI48">
            <v>0</v>
          </cell>
          <cell r="AJ48">
            <v>161381980</v>
          </cell>
          <cell r="AK48">
            <v>0</v>
          </cell>
          <cell r="AL48">
            <v>544756000</v>
          </cell>
          <cell r="AM48">
            <v>35880000</v>
          </cell>
          <cell r="AN48">
            <v>0</v>
          </cell>
          <cell r="AO48">
            <v>119930000</v>
          </cell>
          <cell r="AP48">
            <v>0</v>
          </cell>
          <cell r="AQ48">
            <v>198475000</v>
          </cell>
          <cell r="AR48">
            <v>0</v>
          </cell>
          <cell r="AS48">
            <v>0</v>
          </cell>
          <cell r="AT48">
            <v>143927700</v>
          </cell>
          <cell r="AU48">
            <v>0</v>
          </cell>
          <cell r="AV48">
            <v>0</v>
          </cell>
          <cell r="AW48">
            <v>22400000</v>
          </cell>
          <cell r="AX48">
            <v>53186000</v>
          </cell>
          <cell r="AY48">
            <v>20175200</v>
          </cell>
          <cell r="AZ48">
            <v>39717700</v>
          </cell>
          <cell r="BA48">
            <v>0</v>
          </cell>
          <cell r="BB48">
            <v>0</v>
          </cell>
          <cell r="BC48">
            <v>23005250</v>
          </cell>
          <cell r="BD48">
            <v>14744000000</v>
          </cell>
          <cell r="BE48">
            <v>0</v>
          </cell>
          <cell r="BF48">
            <v>0</v>
          </cell>
          <cell r="BG48">
            <v>275923600</v>
          </cell>
          <cell r="BH48">
            <v>35730000</v>
          </cell>
          <cell r="BI48">
            <v>11529000</v>
          </cell>
          <cell r="BJ48">
            <v>0</v>
          </cell>
          <cell r="BK48">
            <v>0</v>
          </cell>
          <cell r="BL48">
            <v>0</v>
          </cell>
          <cell r="BM48">
            <v>95595500</v>
          </cell>
          <cell r="BN48">
            <v>46947750</v>
          </cell>
          <cell r="BO48">
            <v>12852000</v>
          </cell>
          <cell r="BP48">
            <v>62430533</v>
          </cell>
          <cell r="BQ48">
            <v>82629000</v>
          </cell>
        </row>
        <row r="49">
          <cell r="AF49">
            <v>1043832000</v>
          </cell>
          <cell r="AG49">
            <v>15070000</v>
          </cell>
          <cell r="AH49">
            <v>25650000</v>
          </cell>
          <cell r="AI49">
            <v>0</v>
          </cell>
          <cell r="AJ49">
            <v>161381980</v>
          </cell>
          <cell r="AK49">
            <v>0</v>
          </cell>
          <cell r="AL49">
            <v>544756000</v>
          </cell>
          <cell r="AM49">
            <v>35880000</v>
          </cell>
          <cell r="AN49">
            <v>0</v>
          </cell>
          <cell r="AO49">
            <v>119930000</v>
          </cell>
          <cell r="AP49">
            <v>0</v>
          </cell>
          <cell r="AQ49">
            <v>198475000</v>
          </cell>
          <cell r="AR49">
            <v>0</v>
          </cell>
          <cell r="AS49">
            <v>0</v>
          </cell>
          <cell r="AT49">
            <v>143927700</v>
          </cell>
          <cell r="AU49">
            <v>0</v>
          </cell>
          <cell r="AV49">
            <v>0</v>
          </cell>
          <cell r="AW49">
            <v>22400000</v>
          </cell>
          <cell r="AX49">
            <v>53186000</v>
          </cell>
          <cell r="AY49">
            <v>20175200</v>
          </cell>
          <cell r="AZ49">
            <v>39717700</v>
          </cell>
          <cell r="BA49">
            <v>0</v>
          </cell>
          <cell r="BB49">
            <v>0</v>
          </cell>
          <cell r="BC49">
            <v>23005250</v>
          </cell>
          <cell r="BD49">
            <v>14744000000</v>
          </cell>
          <cell r="BE49">
            <v>0</v>
          </cell>
          <cell r="BF49">
            <v>0</v>
          </cell>
          <cell r="BG49">
            <v>275923600</v>
          </cell>
          <cell r="BH49">
            <v>35730000</v>
          </cell>
          <cell r="BI49">
            <v>11529000</v>
          </cell>
          <cell r="BJ49">
            <v>0</v>
          </cell>
          <cell r="BK49">
            <v>0</v>
          </cell>
          <cell r="BL49">
            <v>0</v>
          </cell>
          <cell r="BM49">
            <v>95595500</v>
          </cell>
          <cell r="BN49">
            <v>46947750</v>
          </cell>
          <cell r="BO49">
            <v>12852000</v>
          </cell>
          <cell r="BP49">
            <v>62430533</v>
          </cell>
          <cell r="BQ49">
            <v>82629000</v>
          </cell>
        </row>
        <row r="50">
          <cell r="AF50">
            <v>1043832000</v>
          </cell>
          <cell r="AG50">
            <v>15070000</v>
          </cell>
          <cell r="AH50">
            <v>25650000</v>
          </cell>
          <cell r="AI50">
            <v>0</v>
          </cell>
          <cell r="AJ50">
            <v>161381980</v>
          </cell>
          <cell r="AK50">
            <v>0</v>
          </cell>
          <cell r="AL50">
            <v>544756000</v>
          </cell>
          <cell r="AM50">
            <v>35880000</v>
          </cell>
          <cell r="AN50">
            <v>0</v>
          </cell>
          <cell r="AO50">
            <v>119930000</v>
          </cell>
          <cell r="AP50">
            <v>0</v>
          </cell>
          <cell r="AQ50">
            <v>198475000</v>
          </cell>
          <cell r="AR50">
            <v>0</v>
          </cell>
          <cell r="AS50">
            <v>0</v>
          </cell>
          <cell r="AT50">
            <v>143927700</v>
          </cell>
          <cell r="AU50">
            <v>0</v>
          </cell>
          <cell r="AV50">
            <v>0</v>
          </cell>
          <cell r="AW50">
            <v>22400000</v>
          </cell>
          <cell r="AX50">
            <v>53186000</v>
          </cell>
          <cell r="AY50">
            <v>20175200</v>
          </cell>
          <cell r="AZ50">
            <v>39717700</v>
          </cell>
          <cell r="BA50">
            <v>0</v>
          </cell>
          <cell r="BB50">
            <v>0</v>
          </cell>
          <cell r="BC50">
            <v>23005250</v>
          </cell>
          <cell r="BD50">
            <v>14744000000</v>
          </cell>
          <cell r="BE50">
            <v>0</v>
          </cell>
          <cell r="BF50">
            <v>0</v>
          </cell>
          <cell r="BG50">
            <v>275923600</v>
          </cell>
          <cell r="BH50">
            <v>35730000</v>
          </cell>
          <cell r="BI50">
            <v>11529000</v>
          </cell>
          <cell r="BJ50">
            <v>0</v>
          </cell>
          <cell r="BK50">
            <v>0</v>
          </cell>
          <cell r="BL50">
            <v>0</v>
          </cell>
          <cell r="BM50">
            <v>95595500</v>
          </cell>
          <cell r="BN50">
            <v>46947750</v>
          </cell>
          <cell r="BO50">
            <v>12852000</v>
          </cell>
          <cell r="BP50">
            <v>62430533</v>
          </cell>
          <cell r="BQ50">
            <v>82629000</v>
          </cell>
        </row>
        <row r="51">
          <cell r="AF51">
            <v>1043832000</v>
          </cell>
          <cell r="AG51">
            <v>15070000</v>
          </cell>
          <cell r="AH51">
            <v>25650000</v>
          </cell>
          <cell r="AI51">
            <v>0</v>
          </cell>
          <cell r="AJ51">
            <v>161381980</v>
          </cell>
          <cell r="AK51">
            <v>0</v>
          </cell>
          <cell r="AL51">
            <v>544756000</v>
          </cell>
          <cell r="AM51">
            <v>35880000</v>
          </cell>
          <cell r="AN51">
            <v>0</v>
          </cell>
          <cell r="AO51">
            <v>119930000</v>
          </cell>
          <cell r="AP51">
            <v>0</v>
          </cell>
          <cell r="AQ51">
            <v>198475000</v>
          </cell>
          <cell r="AR51">
            <v>0</v>
          </cell>
          <cell r="AS51">
            <v>0</v>
          </cell>
          <cell r="AT51">
            <v>143927700</v>
          </cell>
          <cell r="AU51">
            <v>0</v>
          </cell>
          <cell r="AV51">
            <v>0</v>
          </cell>
          <cell r="AW51">
            <v>22400000</v>
          </cell>
          <cell r="AX51">
            <v>53186000</v>
          </cell>
          <cell r="AY51">
            <v>20175200</v>
          </cell>
          <cell r="AZ51">
            <v>39717700</v>
          </cell>
          <cell r="BA51">
            <v>0</v>
          </cell>
          <cell r="BB51">
            <v>0</v>
          </cell>
          <cell r="BC51">
            <v>23005250</v>
          </cell>
          <cell r="BD51">
            <v>14744000000</v>
          </cell>
          <cell r="BE51">
            <v>0</v>
          </cell>
          <cell r="BF51">
            <v>0</v>
          </cell>
          <cell r="BG51">
            <v>275923600</v>
          </cell>
          <cell r="BH51">
            <v>35730000</v>
          </cell>
          <cell r="BI51">
            <v>11529000</v>
          </cell>
          <cell r="BJ51">
            <v>0</v>
          </cell>
          <cell r="BK51">
            <v>0</v>
          </cell>
          <cell r="BL51">
            <v>0</v>
          </cell>
          <cell r="BM51">
            <v>95595500</v>
          </cell>
          <cell r="BN51">
            <v>46947750</v>
          </cell>
          <cell r="BO51">
            <v>12852000</v>
          </cell>
          <cell r="BP51">
            <v>62430533</v>
          </cell>
          <cell r="BQ51">
            <v>82629000</v>
          </cell>
        </row>
        <row r="52">
          <cell r="AF52">
            <v>1043832000</v>
          </cell>
          <cell r="AG52">
            <v>15070000</v>
          </cell>
          <cell r="AH52">
            <v>25650000</v>
          </cell>
          <cell r="AI52">
            <v>0</v>
          </cell>
          <cell r="AJ52">
            <v>161381980</v>
          </cell>
          <cell r="AK52">
            <v>0</v>
          </cell>
          <cell r="AL52">
            <v>544756000</v>
          </cell>
          <cell r="AM52">
            <v>35880000</v>
          </cell>
          <cell r="AN52">
            <v>0</v>
          </cell>
          <cell r="AO52">
            <v>119930000</v>
          </cell>
          <cell r="AP52">
            <v>0</v>
          </cell>
          <cell r="AQ52">
            <v>198475000</v>
          </cell>
          <cell r="AR52">
            <v>0</v>
          </cell>
          <cell r="AS52">
            <v>0</v>
          </cell>
          <cell r="AT52">
            <v>143927700</v>
          </cell>
          <cell r="AU52">
            <v>0</v>
          </cell>
          <cell r="AV52">
            <v>0</v>
          </cell>
          <cell r="AW52">
            <v>22400000</v>
          </cell>
          <cell r="AX52">
            <v>53186000</v>
          </cell>
          <cell r="AY52">
            <v>20175200</v>
          </cell>
          <cell r="AZ52">
            <v>39717700</v>
          </cell>
          <cell r="BA52">
            <v>0</v>
          </cell>
          <cell r="BB52">
            <v>0</v>
          </cell>
          <cell r="BC52">
            <v>23005250</v>
          </cell>
          <cell r="BD52">
            <v>14744000000</v>
          </cell>
          <cell r="BE52">
            <v>0</v>
          </cell>
          <cell r="BF52">
            <v>0</v>
          </cell>
          <cell r="BG52">
            <v>275923600</v>
          </cell>
          <cell r="BH52">
            <v>35730000</v>
          </cell>
          <cell r="BI52">
            <v>11529000</v>
          </cell>
          <cell r="BJ52">
            <v>0</v>
          </cell>
          <cell r="BK52">
            <v>0</v>
          </cell>
          <cell r="BL52">
            <v>0</v>
          </cell>
          <cell r="BM52">
            <v>95595500</v>
          </cell>
          <cell r="BN52">
            <v>46947750</v>
          </cell>
          <cell r="BO52">
            <v>12852000</v>
          </cell>
          <cell r="BP52">
            <v>62430533</v>
          </cell>
          <cell r="BQ52">
            <v>82629000</v>
          </cell>
        </row>
        <row r="53">
          <cell r="AF53">
            <v>1043832000</v>
          </cell>
          <cell r="AG53">
            <v>15070000</v>
          </cell>
          <cell r="AH53">
            <v>25650000</v>
          </cell>
          <cell r="AI53">
            <v>0</v>
          </cell>
          <cell r="AJ53">
            <v>161381980</v>
          </cell>
          <cell r="AK53">
            <v>0</v>
          </cell>
          <cell r="AL53">
            <v>544756000</v>
          </cell>
          <cell r="AM53">
            <v>35880000</v>
          </cell>
          <cell r="AN53">
            <v>0</v>
          </cell>
          <cell r="AO53">
            <v>119930000</v>
          </cell>
          <cell r="AP53">
            <v>0</v>
          </cell>
          <cell r="AQ53">
            <v>198475000</v>
          </cell>
          <cell r="AR53">
            <v>0</v>
          </cell>
          <cell r="AS53">
            <v>0</v>
          </cell>
          <cell r="AT53">
            <v>143927700</v>
          </cell>
          <cell r="AU53">
            <v>0</v>
          </cell>
          <cell r="AV53">
            <v>0</v>
          </cell>
          <cell r="AW53">
            <v>22400000</v>
          </cell>
          <cell r="AX53">
            <v>53186000</v>
          </cell>
          <cell r="AY53">
            <v>20175200</v>
          </cell>
          <cell r="AZ53">
            <v>39717700</v>
          </cell>
          <cell r="BA53">
            <v>0</v>
          </cell>
          <cell r="BB53">
            <v>0</v>
          </cell>
          <cell r="BC53">
            <v>23005250</v>
          </cell>
          <cell r="BD53">
            <v>14744000000</v>
          </cell>
          <cell r="BE53">
            <v>0</v>
          </cell>
          <cell r="BF53">
            <v>0</v>
          </cell>
          <cell r="BG53">
            <v>275923600</v>
          </cell>
          <cell r="BH53">
            <v>35730000</v>
          </cell>
          <cell r="BI53">
            <v>11529000</v>
          </cell>
          <cell r="BJ53">
            <v>0</v>
          </cell>
          <cell r="BK53">
            <v>0</v>
          </cell>
          <cell r="BL53">
            <v>0</v>
          </cell>
          <cell r="BM53">
            <v>95595500</v>
          </cell>
          <cell r="BN53">
            <v>46947750</v>
          </cell>
          <cell r="BO53">
            <v>12852000</v>
          </cell>
          <cell r="BP53">
            <v>62430533</v>
          </cell>
          <cell r="BQ53">
            <v>82629000</v>
          </cell>
        </row>
        <row r="54">
          <cell r="AF54">
            <v>1043832000</v>
          </cell>
          <cell r="AG54">
            <v>15070000</v>
          </cell>
          <cell r="AH54">
            <v>25650000</v>
          </cell>
          <cell r="AI54">
            <v>0</v>
          </cell>
          <cell r="AJ54">
            <v>161381980</v>
          </cell>
          <cell r="AK54">
            <v>0</v>
          </cell>
          <cell r="AL54">
            <v>544756000</v>
          </cell>
          <cell r="AM54">
            <v>35880000</v>
          </cell>
          <cell r="AN54">
            <v>0</v>
          </cell>
          <cell r="AO54">
            <v>119930000</v>
          </cell>
          <cell r="AP54">
            <v>0</v>
          </cell>
          <cell r="AQ54">
            <v>198475000</v>
          </cell>
          <cell r="AR54">
            <v>0</v>
          </cell>
          <cell r="AS54">
            <v>0</v>
          </cell>
          <cell r="AT54">
            <v>143927700</v>
          </cell>
          <cell r="AU54">
            <v>0</v>
          </cell>
          <cell r="AV54">
            <v>0</v>
          </cell>
          <cell r="AW54">
            <v>22400000</v>
          </cell>
          <cell r="AX54">
            <v>53186000</v>
          </cell>
          <cell r="AY54">
            <v>20175200</v>
          </cell>
          <cell r="AZ54">
            <v>39717700</v>
          </cell>
          <cell r="BA54">
            <v>0</v>
          </cell>
          <cell r="BB54">
            <v>0</v>
          </cell>
          <cell r="BC54">
            <v>23005250</v>
          </cell>
          <cell r="BD54">
            <v>14744000000</v>
          </cell>
          <cell r="BE54">
            <v>0</v>
          </cell>
          <cell r="BF54">
            <v>0</v>
          </cell>
          <cell r="BG54">
            <v>275923600</v>
          </cell>
          <cell r="BH54">
            <v>35730000</v>
          </cell>
          <cell r="BI54">
            <v>11529000</v>
          </cell>
          <cell r="BJ54">
            <v>0</v>
          </cell>
          <cell r="BK54">
            <v>0</v>
          </cell>
          <cell r="BL54">
            <v>0</v>
          </cell>
          <cell r="BM54">
            <v>95595500</v>
          </cell>
          <cell r="BN54">
            <v>46947750</v>
          </cell>
          <cell r="BO54">
            <v>12852000</v>
          </cell>
          <cell r="BP54">
            <v>62430533</v>
          </cell>
          <cell r="BQ54">
            <v>82629000</v>
          </cell>
        </row>
        <row r="55">
          <cell r="AF55">
            <v>1043832000</v>
          </cell>
          <cell r="AG55">
            <v>15070000</v>
          </cell>
          <cell r="AH55">
            <v>25650000</v>
          </cell>
          <cell r="AI55">
            <v>0</v>
          </cell>
          <cell r="AJ55">
            <v>161381980</v>
          </cell>
          <cell r="AK55">
            <v>0</v>
          </cell>
          <cell r="AL55">
            <v>544756000</v>
          </cell>
          <cell r="AM55">
            <v>35880000</v>
          </cell>
          <cell r="AN55">
            <v>0</v>
          </cell>
          <cell r="AO55">
            <v>119930000</v>
          </cell>
          <cell r="AP55">
            <v>0</v>
          </cell>
          <cell r="AQ55">
            <v>198475000</v>
          </cell>
          <cell r="AR55">
            <v>0</v>
          </cell>
          <cell r="AS55">
            <v>0</v>
          </cell>
          <cell r="AT55">
            <v>143927700</v>
          </cell>
          <cell r="AU55">
            <v>0</v>
          </cell>
          <cell r="AV55">
            <v>0</v>
          </cell>
          <cell r="AW55">
            <v>22400000</v>
          </cell>
          <cell r="AX55">
            <v>53186000</v>
          </cell>
          <cell r="AY55">
            <v>20175200</v>
          </cell>
          <cell r="AZ55">
            <v>39717700</v>
          </cell>
          <cell r="BA55">
            <v>0</v>
          </cell>
          <cell r="BB55">
            <v>0</v>
          </cell>
          <cell r="BC55">
            <v>23005250</v>
          </cell>
          <cell r="BD55">
            <v>14744000000</v>
          </cell>
          <cell r="BE55">
            <v>0</v>
          </cell>
          <cell r="BF55">
            <v>0</v>
          </cell>
          <cell r="BG55">
            <v>275923600</v>
          </cell>
          <cell r="BH55">
            <v>35730000</v>
          </cell>
          <cell r="BI55">
            <v>11529000</v>
          </cell>
          <cell r="BJ55">
            <v>0</v>
          </cell>
          <cell r="BK55">
            <v>0</v>
          </cell>
          <cell r="BL55">
            <v>0</v>
          </cell>
          <cell r="BM55">
            <v>95595500</v>
          </cell>
          <cell r="BN55">
            <v>46947750</v>
          </cell>
          <cell r="BO55">
            <v>12852000</v>
          </cell>
          <cell r="BP55">
            <v>62430533</v>
          </cell>
          <cell r="BQ55">
            <v>82629000</v>
          </cell>
        </row>
        <row r="56">
          <cell r="AF56">
            <v>1043832000</v>
          </cell>
          <cell r="AG56">
            <v>15070000</v>
          </cell>
          <cell r="AH56">
            <v>25650000</v>
          </cell>
          <cell r="AI56">
            <v>0</v>
          </cell>
          <cell r="AJ56">
            <v>161381980</v>
          </cell>
          <cell r="AK56">
            <v>0</v>
          </cell>
          <cell r="AL56">
            <v>544756000</v>
          </cell>
          <cell r="AM56">
            <v>35880000</v>
          </cell>
          <cell r="AN56">
            <v>0</v>
          </cell>
          <cell r="AO56">
            <v>119930000</v>
          </cell>
          <cell r="AP56">
            <v>0</v>
          </cell>
          <cell r="AQ56">
            <v>198475000</v>
          </cell>
          <cell r="AR56">
            <v>0</v>
          </cell>
          <cell r="AS56">
            <v>0</v>
          </cell>
          <cell r="AT56">
            <v>143927700</v>
          </cell>
          <cell r="AU56">
            <v>0</v>
          </cell>
          <cell r="AV56">
            <v>0</v>
          </cell>
          <cell r="AW56">
            <v>22400000</v>
          </cell>
          <cell r="AX56">
            <v>53186000</v>
          </cell>
          <cell r="AY56">
            <v>20175200</v>
          </cell>
          <cell r="AZ56">
            <v>39717700</v>
          </cell>
          <cell r="BA56">
            <v>0</v>
          </cell>
          <cell r="BB56">
            <v>0</v>
          </cell>
          <cell r="BC56">
            <v>23005250</v>
          </cell>
          <cell r="BD56">
            <v>14744000000</v>
          </cell>
          <cell r="BE56">
            <v>0</v>
          </cell>
          <cell r="BF56">
            <v>0</v>
          </cell>
          <cell r="BG56">
            <v>275923600</v>
          </cell>
          <cell r="BH56">
            <v>35730000</v>
          </cell>
          <cell r="BI56">
            <v>11529000</v>
          </cell>
          <cell r="BJ56">
            <v>0</v>
          </cell>
          <cell r="BK56">
            <v>0</v>
          </cell>
          <cell r="BL56">
            <v>0</v>
          </cell>
          <cell r="BM56">
            <v>95595500</v>
          </cell>
          <cell r="BN56">
            <v>46947750</v>
          </cell>
          <cell r="BO56">
            <v>12852000</v>
          </cell>
          <cell r="BP56">
            <v>62430533</v>
          </cell>
          <cell r="BQ56">
            <v>82629000</v>
          </cell>
        </row>
        <row r="57">
          <cell r="AF57">
            <v>1043832000</v>
          </cell>
          <cell r="AG57">
            <v>15070000</v>
          </cell>
          <cell r="AH57">
            <v>25650000</v>
          </cell>
          <cell r="AI57">
            <v>0</v>
          </cell>
          <cell r="AJ57">
            <v>161381980</v>
          </cell>
          <cell r="AK57">
            <v>0</v>
          </cell>
          <cell r="AL57">
            <v>544756000</v>
          </cell>
          <cell r="AM57">
            <v>35880000</v>
          </cell>
          <cell r="AN57">
            <v>0</v>
          </cell>
          <cell r="AO57">
            <v>119930000</v>
          </cell>
          <cell r="AP57">
            <v>0</v>
          </cell>
          <cell r="AQ57">
            <v>198475000</v>
          </cell>
          <cell r="AR57">
            <v>0</v>
          </cell>
          <cell r="AS57">
            <v>0</v>
          </cell>
          <cell r="AT57">
            <v>143927700</v>
          </cell>
          <cell r="AU57">
            <v>0</v>
          </cell>
          <cell r="AV57">
            <v>0</v>
          </cell>
          <cell r="AW57">
            <v>22400000</v>
          </cell>
          <cell r="AX57">
            <v>53186000</v>
          </cell>
          <cell r="AY57">
            <v>20175200</v>
          </cell>
          <cell r="AZ57">
            <v>39717700</v>
          </cell>
          <cell r="BA57">
            <v>0</v>
          </cell>
          <cell r="BB57">
            <v>0</v>
          </cell>
          <cell r="BC57">
            <v>23005250</v>
          </cell>
          <cell r="BD57">
            <v>14744000000</v>
          </cell>
          <cell r="BE57">
            <v>0</v>
          </cell>
          <cell r="BF57">
            <v>0</v>
          </cell>
          <cell r="BG57">
            <v>275923600</v>
          </cell>
          <cell r="BH57">
            <v>35730000</v>
          </cell>
          <cell r="BI57">
            <v>11529000</v>
          </cell>
          <cell r="BJ57">
            <v>0</v>
          </cell>
          <cell r="BK57">
            <v>0</v>
          </cell>
          <cell r="BL57">
            <v>0</v>
          </cell>
          <cell r="BM57">
            <v>95595500</v>
          </cell>
          <cell r="BN57">
            <v>46947750</v>
          </cell>
          <cell r="BO57">
            <v>12852000</v>
          </cell>
          <cell r="BP57">
            <v>62430533</v>
          </cell>
          <cell r="BQ57">
            <v>82629000</v>
          </cell>
        </row>
        <row r="58">
          <cell r="AF58">
            <v>1043832000</v>
          </cell>
          <cell r="AG58">
            <v>15070000</v>
          </cell>
          <cell r="AH58">
            <v>25650000</v>
          </cell>
          <cell r="AI58">
            <v>0</v>
          </cell>
          <cell r="AJ58">
            <v>161381980</v>
          </cell>
          <cell r="AK58">
            <v>0</v>
          </cell>
          <cell r="AL58">
            <v>544756000</v>
          </cell>
          <cell r="AM58">
            <v>35880000</v>
          </cell>
          <cell r="AN58">
            <v>0</v>
          </cell>
          <cell r="AO58">
            <v>119930000</v>
          </cell>
          <cell r="AP58">
            <v>0</v>
          </cell>
          <cell r="AQ58">
            <v>198475000</v>
          </cell>
          <cell r="AR58">
            <v>0</v>
          </cell>
          <cell r="AS58">
            <v>0</v>
          </cell>
          <cell r="AT58">
            <v>143927700</v>
          </cell>
          <cell r="AU58">
            <v>0</v>
          </cell>
          <cell r="AV58">
            <v>0</v>
          </cell>
          <cell r="AW58">
            <v>22400000</v>
          </cell>
          <cell r="AX58">
            <v>53186000</v>
          </cell>
          <cell r="AY58">
            <v>20175200</v>
          </cell>
          <cell r="AZ58">
            <v>39717700</v>
          </cell>
          <cell r="BA58">
            <v>0</v>
          </cell>
          <cell r="BB58">
            <v>0</v>
          </cell>
          <cell r="BC58">
            <v>23005250</v>
          </cell>
          <cell r="BD58">
            <v>14744000000</v>
          </cell>
          <cell r="BE58">
            <v>0</v>
          </cell>
          <cell r="BF58">
            <v>0</v>
          </cell>
          <cell r="BG58">
            <v>275923600</v>
          </cell>
          <cell r="BH58">
            <v>35730000</v>
          </cell>
          <cell r="BI58">
            <v>11529000</v>
          </cell>
          <cell r="BJ58">
            <v>0</v>
          </cell>
          <cell r="BK58">
            <v>0</v>
          </cell>
          <cell r="BL58">
            <v>0</v>
          </cell>
          <cell r="BM58">
            <v>95595500</v>
          </cell>
          <cell r="BN58">
            <v>46947750</v>
          </cell>
          <cell r="BO58">
            <v>12852000</v>
          </cell>
          <cell r="BP58">
            <v>62430533</v>
          </cell>
          <cell r="BQ58">
            <v>82629000</v>
          </cell>
        </row>
        <row r="59">
          <cell r="AF59">
            <v>1043832000</v>
          </cell>
          <cell r="AG59">
            <v>15070000</v>
          </cell>
          <cell r="AH59">
            <v>25650000</v>
          </cell>
          <cell r="AI59">
            <v>0</v>
          </cell>
          <cell r="AJ59">
            <v>161381980</v>
          </cell>
          <cell r="AK59">
            <v>0</v>
          </cell>
          <cell r="AL59">
            <v>544756000</v>
          </cell>
          <cell r="AM59">
            <v>35880000</v>
          </cell>
          <cell r="AN59">
            <v>0</v>
          </cell>
          <cell r="AO59">
            <v>119930000</v>
          </cell>
          <cell r="AP59">
            <v>0</v>
          </cell>
          <cell r="AQ59">
            <v>198475000</v>
          </cell>
          <cell r="AR59">
            <v>0</v>
          </cell>
          <cell r="AS59">
            <v>0</v>
          </cell>
          <cell r="AT59">
            <v>143927700</v>
          </cell>
          <cell r="AU59">
            <v>0</v>
          </cell>
          <cell r="AV59">
            <v>0</v>
          </cell>
          <cell r="AW59">
            <v>22400000</v>
          </cell>
          <cell r="AX59">
            <v>53186000</v>
          </cell>
          <cell r="AY59">
            <v>20175200</v>
          </cell>
          <cell r="AZ59">
            <v>39717700</v>
          </cell>
          <cell r="BA59">
            <v>0</v>
          </cell>
          <cell r="BB59">
            <v>0</v>
          </cell>
          <cell r="BC59">
            <v>23005250</v>
          </cell>
          <cell r="BD59">
            <v>14744000000</v>
          </cell>
          <cell r="BE59">
            <v>0</v>
          </cell>
          <cell r="BF59">
            <v>0</v>
          </cell>
          <cell r="BG59">
            <v>275923600</v>
          </cell>
          <cell r="BH59">
            <v>35730000</v>
          </cell>
          <cell r="BI59">
            <v>11529000</v>
          </cell>
          <cell r="BJ59">
            <v>0</v>
          </cell>
          <cell r="BK59">
            <v>0</v>
          </cell>
          <cell r="BL59">
            <v>0</v>
          </cell>
          <cell r="BM59">
            <v>95595500</v>
          </cell>
          <cell r="BN59">
            <v>46947750</v>
          </cell>
          <cell r="BO59">
            <v>12852000</v>
          </cell>
          <cell r="BP59">
            <v>62430533</v>
          </cell>
          <cell r="BQ59">
            <v>82629000</v>
          </cell>
        </row>
        <row r="60">
          <cell r="AF60">
            <v>1043832000</v>
          </cell>
          <cell r="AG60">
            <v>15070000</v>
          </cell>
          <cell r="AH60">
            <v>25650000</v>
          </cell>
          <cell r="AI60">
            <v>0</v>
          </cell>
          <cell r="AJ60">
            <v>161381980</v>
          </cell>
          <cell r="AK60">
            <v>0</v>
          </cell>
          <cell r="AL60">
            <v>544756000</v>
          </cell>
          <cell r="AM60">
            <v>35880000</v>
          </cell>
          <cell r="AN60">
            <v>0</v>
          </cell>
          <cell r="AO60">
            <v>119930000</v>
          </cell>
          <cell r="AP60">
            <v>0</v>
          </cell>
          <cell r="AQ60">
            <v>198475000</v>
          </cell>
          <cell r="AR60">
            <v>0</v>
          </cell>
          <cell r="AS60">
            <v>0</v>
          </cell>
          <cell r="AT60">
            <v>143927700</v>
          </cell>
          <cell r="AU60">
            <v>0</v>
          </cell>
          <cell r="AV60">
            <v>0</v>
          </cell>
          <cell r="AW60">
            <v>22400000</v>
          </cell>
          <cell r="AX60">
            <v>53186000</v>
          </cell>
          <cell r="AY60">
            <v>20175200</v>
          </cell>
          <cell r="AZ60">
            <v>39717700</v>
          </cell>
          <cell r="BA60">
            <v>0</v>
          </cell>
          <cell r="BB60">
            <v>0</v>
          </cell>
          <cell r="BC60">
            <v>23005250</v>
          </cell>
          <cell r="BD60">
            <v>14744000000</v>
          </cell>
          <cell r="BE60">
            <v>0</v>
          </cell>
          <cell r="BF60">
            <v>0</v>
          </cell>
          <cell r="BG60">
            <v>275923600</v>
          </cell>
          <cell r="BH60">
            <v>35730000</v>
          </cell>
          <cell r="BI60">
            <v>11529000</v>
          </cell>
          <cell r="BJ60">
            <v>0</v>
          </cell>
          <cell r="BK60">
            <v>0</v>
          </cell>
          <cell r="BL60">
            <v>0</v>
          </cell>
          <cell r="BM60">
            <v>95595500</v>
          </cell>
          <cell r="BN60">
            <v>46947750</v>
          </cell>
          <cell r="BO60">
            <v>12852000</v>
          </cell>
          <cell r="BP60">
            <v>62430533</v>
          </cell>
          <cell r="BQ60">
            <v>82629000</v>
          </cell>
        </row>
        <row r="61">
          <cell r="AF61">
            <v>1043832000</v>
          </cell>
          <cell r="AG61">
            <v>15070000</v>
          </cell>
          <cell r="AH61">
            <v>25650000</v>
          </cell>
          <cell r="AI61">
            <v>0</v>
          </cell>
          <cell r="AJ61">
            <v>161381980</v>
          </cell>
          <cell r="AK61">
            <v>0</v>
          </cell>
          <cell r="AL61">
            <v>544756000</v>
          </cell>
          <cell r="AM61">
            <v>35880000</v>
          </cell>
          <cell r="AN61">
            <v>0</v>
          </cell>
          <cell r="AO61">
            <v>119930000</v>
          </cell>
          <cell r="AP61">
            <v>0</v>
          </cell>
          <cell r="AQ61">
            <v>198475000</v>
          </cell>
          <cell r="AR61">
            <v>0</v>
          </cell>
          <cell r="AS61">
            <v>0</v>
          </cell>
          <cell r="AT61">
            <v>143927700</v>
          </cell>
          <cell r="AU61">
            <v>0</v>
          </cell>
          <cell r="AV61">
            <v>0</v>
          </cell>
          <cell r="AW61">
            <v>22400000</v>
          </cell>
          <cell r="AX61">
            <v>53186000</v>
          </cell>
          <cell r="AY61">
            <v>20175200</v>
          </cell>
          <cell r="AZ61">
            <v>39717700</v>
          </cell>
          <cell r="BA61">
            <v>0</v>
          </cell>
          <cell r="BB61">
            <v>0</v>
          </cell>
          <cell r="BC61">
            <v>23005250</v>
          </cell>
          <cell r="BD61">
            <v>14744000000</v>
          </cell>
          <cell r="BE61">
            <v>0</v>
          </cell>
          <cell r="BF61">
            <v>0</v>
          </cell>
          <cell r="BG61">
            <v>275923600</v>
          </cell>
          <cell r="BH61">
            <v>35730000</v>
          </cell>
          <cell r="BI61">
            <v>11529000</v>
          </cell>
          <cell r="BJ61">
            <v>0</v>
          </cell>
          <cell r="BK61">
            <v>0</v>
          </cell>
          <cell r="BL61">
            <v>0</v>
          </cell>
          <cell r="BM61">
            <v>95595500</v>
          </cell>
          <cell r="BN61">
            <v>46947750</v>
          </cell>
          <cell r="BO61">
            <v>12852000</v>
          </cell>
          <cell r="BP61">
            <v>62430533</v>
          </cell>
          <cell r="BQ61">
            <v>82629000</v>
          </cell>
        </row>
        <row r="62">
          <cell r="AF62">
            <v>1043832000</v>
          </cell>
          <cell r="AG62">
            <v>15070000</v>
          </cell>
          <cell r="AH62">
            <v>25650000</v>
          </cell>
          <cell r="AI62">
            <v>0</v>
          </cell>
          <cell r="AJ62">
            <v>161381980</v>
          </cell>
          <cell r="AK62">
            <v>0</v>
          </cell>
          <cell r="AL62">
            <v>544756000</v>
          </cell>
          <cell r="AM62">
            <v>35880000</v>
          </cell>
          <cell r="AN62">
            <v>0</v>
          </cell>
          <cell r="AO62">
            <v>119930000</v>
          </cell>
          <cell r="AP62">
            <v>0</v>
          </cell>
          <cell r="AQ62">
            <v>198475000</v>
          </cell>
          <cell r="AR62">
            <v>0</v>
          </cell>
          <cell r="AS62">
            <v>0</v>
          </cell>
          <cell r="AT62">
            <v>143927700</v>
          </cell>
          <cell r="AU62">
            <v>0</v>
          </cell>
          <cell r="AV62">
            <v>0</v>
          </cell>
          <cell r="AW62">
            <v>22400000</v>
          </cell>
          <cell r="AX62">
            <v>53186000</v>
          </cell>
          <cell r="AY62">
            <v>20175200</v>
          </cell>
          <cell r="AZ62">
            <v>39717700</v>
          </cell>
          <cell r="BA62">
            <v>0</v>
          </cell>
          <cell r="BB62">
            <v>0</v>
          </cell>
          <cell r="BC62">
            <v>23005250</v>
          </cell>
          <cell r="BD62">
            <v>14744000000</v>
          </cell>
          <cell r="BE62">
            <v>0</v>
          </cell>
          <cell r="BF62">
            <v>0</v>
          </cell>
          <cell r="BG62">
            <v>275923600</v>
          </cell>
          <cell r="BH62">
            <v>35730000</v>
          </cell>
          <cell r="BI62">
            <v>11529000</v>
          </cell>
          <cell r="BJ62">
            <v>0</v>
          </cell>
          <cell r="BK62">
            <v>0</v>
          </cell>
          <cell r="BL62">
            <v>0</v>
          </cell>
          <cell r="BM62">
            <v>95595500</v>
          </cell>
          <cell r="BN62">
            <v>46947750</v>
          </cell>
          <cell r="BO62">
            <v>12852000</v>
          </cell>
          <cell r="BP62">
            <v>62430533</v>
          </cell>
          <cell r="BQ62">
            <v>82629000</v>
          </cell>
        </row>
        <row r="63">
          <cell r="AF63">
            <v>1043832000</v>
          </cell>
          <cell r="AG63">
            <v>15070000</v>
          </cell>
          <cell r="AH63">
            <v>25650000</v>
          </cell>
          <cell r="AI63">
            <v>0</v>
          </cell>
          <cell r="AJ63">
            <v>161381980</v>
          </cell>
          <cell r="AK63">
            <v>0</v>
          </cell>
          <cell r="AL63">
            <v>544756000</v>
          </cell>
          <cell r="AM63">
            <v>35880000</v>
          </cell>
          <cell r="AN63">
            <v>0</v>
          </cell>
          <cell r="AO63">
            <v>119930000</v>
          </cell>
          <cell r="AP63">
            <v>0</v>
          </cell>
          <cell r="AQ63">
            <v>198475000</v>
          </cell>
          <cell r="AR63">
            <v>0</v>
          </cell>
          <cell r="AS63">
            <v>0</v>
          </cell>
          <cell r="AT63">
            <v>143927700</v>
          </cell>
          <cell r="AU63">
            <v>0</v>
          </cell>
          <cell r="AV63">
            <v>0</v>
          </cell>
          <cell r="AW63">
            <v>22400000</v>
          </cell>
          <cell r="AX63">
            <v>53186000</v>
          </cell>
          <cell r="AY63">
            <v>20175200</v>
          </cell>
          <cell r="AZ63">
            <v>39717700</v>
          </cell>
          <cell r="BA63">
            <v>0</v>
          </cell>
          <cell r="BB63">
            <v>0</v>
          </cell>
          <cell r="BC63">
            <v>23005250</v>
          </cell>
          <cell r="BD63">
            <v>14744000000</v>
          </cell>
          <cell r="BE63">
            <v>0</v>
          </cell>
          <cell r="BF63">
            <v>0</v>
          </cell>
          <cell r="BG63">
            <v>275923600</v>
          </cell>
          <cell r="BH63">
            <v>35730000</v>
          </cell>
          <cell r="BI63">
            <v>11529000</v>
          </cell>
          <cell r="BJ63">
            <v>0</v>
          </cell>
          <cell r="BK63">
            <v>0</v>
          </cell>
          <cell r="BL63">
            <v>0</v>
          </cell>
          <cell r="BM63">
            <v>95595500</v>
          </cell>
          <cell r="BN63">
            <v>46947750</v>
          </cell>
          <cell r="BO63">
            <v>12852000</v>
          </cell>
          <cell r="BP63">
            <v>62430533</v>
          </cell>
          <cell r="BQ63">
            <v>82629000</v>
          </cell>
        </row>
        <row r="64">
          <cell r="AF64">
            <v>1043832000</v>
          </cell>
          <cell r="AG64">
            <v>15070000</v>
          </cell>
          <cell r="AH64">
            <v>25650000</v>
          </cell>
          <cell r="AI64">
            <v>0</v>
          </cell>
          <cell r="AJ64">
            <v>161381980</v>
          </cell>
          <cell r="AK64">
            <v>0</v>
          </cell>
          <cell r="AL64">
            <v>544756000</v>
          </cell>
          <cell r="AM64">
            <v>35880000</v>
          </cell>
          <cell r="AN64">
            <v>0</v>
          </cell>
          <cell r="AO64">
            <v>119930000</v>
          </cell>
          <cell r="AP64">
            <v>0</v>
          </cell>
          <cell r="AQ64">
            <v>198475000</v>
          </cell>
          <cell r="AR64">
            <v>0</v>
          </cell>
          <cell r="AS64">
            <v>0</v>
          </cell>
          <cell r="AT64">
            <v>143927700</v>
          </cell>
          <cell r="AU64">
            <v>0</v>
          </cell>
          <cell r="AV64">
            <v>0</v>
          </cell>
          <cell r="AW64">
            <v>22400000</v>
          </cell>
          <cell r="AX64">
            <v>53186000</v>
          </cell>
          <cell r="AY64">
            <v>20175200</v>
          </cell>
          <cell r="AZ64">
            <v>39717700</v>
          </cell>
          <cell r="BA64">
            <v>0</v>
          </cell>
          <cell r="BB64">
            <v>0</v>
          </cell>
          <cell r="BC64">
            <v>23005250</v>
          </cell>
          <cell r="BD64">
            <v>14744000000</v>
          </cell>
          <cell r="BE64">
            <v>0</v>
          </cell>
          <cell r="BF64">
            <v>0</v>
          </cell>
          <cell r="BG64">
            <v>275923600</v>
          </cell>
          <cell r="BH64">
            <v>35730000</v>
          </cell>
          <cell r="BI64">
            <v>11529000</v>
          </cell>
          <cell r="BJ64">
            <v>0</v>
          </cell>
          <cell r="BK64">
            <v>0</v>
          </cell>
          <cell r="BL64">
            <v>0</v>
          </cell>
          <cell r="BM64">
            <v>95595500</v>
          </cell>
          <cell r="BN64">
            <v>46947750</v>
          </cell>
          <cell r="BO64">
            <v>12852000</v>
          </cell>
          <cell r="BP64">
            <v>62430533</v>
          </cell>
          <cell r="BQ64">
            <v>82629000</v>
          </cell>
        </row>
        <row r="65">
          <cell r="AF65">
            <v>1043832000</v>
          </cell>
          <cell r="AG65">
            <v>15070000</v>
          </cell>
          <cell r="AH65">
            <v>25650000</v>
          </cell>
          <cell r="AI65">
            <v>0</v>
          </cell>
          <cell r="AJ65">
            <v>161381980</v>
          </cell>
          <cell r="AK65">
            <v>0</v>
          </cell>
          <cell r="AL65">
            <v>544756000</v>
          </cell>
          <cell r="AM65">
            <v>35880000</v>
          </cell>
          <cell r="AN65">
            <v>0</v>
          </cell>
          <cell r="AO65">
            <v>119930000</v>
          </cell>
          <cell r="AP65">
            <v>0</v>
          </cell>
          <cell r="AQ65">
            <v>198475000</v>
          </cell>
          <cell r="AR65">
            <v>0</v>
          </cell>
          <cell r="AS65">
            <v>0</v>
          </cell>
          <cell r="AT65">
            <v>143927700</v>
          </cell>
          <cell r="AU65">
            <v>0</v>
          </cell>
          <cell r="AV65">
            <v>0</v>
          </cell>
          <cell r="AW65">
            <v>22400000</v>
          </cell>
          <cell r="AX65">
            <v>53186000</v>
          </cell>
          <cell r="AY65">
            <v>20175200</v>
          </cell>
          <cell r="AZ65">
            <v>39717700</v>
          </cell>
          <cell r="BA65">
            <v>0</v>
          </cell>
          <cell r="BB65">
            <v>0</v>
          </cell>
          <cell r="BC65">
            <v>23005250</v>
          </cell>
          <cell r="BD65">
            <v>14744000000</v>
          </cell>
          <cell r="BE65">
            <v>0</v>
          </cell>
          <cell r="BF65">
            <v>0</v>
          </cell>
          <cell r="BG65">
            <v>275923600</v>
          </cell>
          <cell r="BH65">
            <v>35730000</v>
          </cell>
          <cell r="BI65">
            <v>11529000</v>
          </cell>
          <cell r="BJ65">
            <v>0</v>
          </cell>
          <cell r="BK65">
            <v>0</v>
          </cell>
          <cell r="BL65">
            <v>0</v>
          </cell>
          <cell r="BM65">
            <v>95595500</v>
          </cell>
          <cell r="BN65">
            <v>46947750</v>
          </cell>
          <cell r="BO65">
            <v>12852000</v>
          </cell>
          <cell r="BP65">
            <v>62430533</v>
          </cell>
          <cell r="BQ65">
            <v>82629000</v>
          </cell>
        </row>
        <row r="66">
          <cell r="AF66">
            <v>1043832000</v>
          </cell>
          <cell r="AG66">
            <v>15070000</v>
          </cell>
          <cell r="AH66">
            <v>25650000</v>
          </cell>
          <cell r="AI66">
            <v>0</v>
          </cell>
          <cell r="AJ66">
            <v>161381980</v>
          </cell>
          <cell r="AK66">
            <v>0</v>
          </cell>
          <cell r="AL66">
            <v>544756000</v>
          </cell>
          <cell r="AM66">
            <v>35880000</v>
          </cell>
          <cell r="AN66">
            <v>0</v>
          </cell>
          <cell r="AO66">
            <v>119930000</v>
          </cell>
          <cell r="AP66">
            <v>0</v>
          </cell>
          <cell r="AQ66">
            <v>198475000</v>
          </cell>
          <cell r="AR66">
            <v>0</v>
          </cell>
          <cell r="AS66">
            <v>0</v>
          </cell>
          <cell r="AT66">
            <v>143927700</v>
          </cell>
          <cell r="AU66">
            <v>0</v>
          </cell>
          <cell r="AV66">
            <v>0</v>
          </cell>
          <cell r="AW66">
            <v>22400000</v>
          </cell>
          <cell r="AX66">
            <v>53186000</v>
          </cell>
          <cell r="AY66">
            <v>20175200</v>
          </cell>
          <cell r="AZ66">
            <v>39717700</v>
          </cell>
          <cell r="BA66">
            <v>0</v>
          </cell>
          <cell r="BB66">
            <v>0</v>
          </cell>
          <cell r="BC66">
            <v>23005250</v>
          </cell>
          <cell r="BD66">
            <v>14744000000</v>
          </cell>
          <cell r="BE66">
            <v>0</v>
          </cell>
          <cell r="BF66">
            <v>0</v>
          </cell>
          <cell r="BG66">
            <v>275923600</v>
          </cell>
          <cell r="BH66">
            <v>35730000</v>
          </cell>
          <cell r="BI66">
            <v>11529000</v>
          </cell>
          <cell r="BJ66">
            <v>0</v>
          </cell>
          <cell r="BK66">
            <v>0</v>
          </cell>
          <cell r="BL66">
            <v>0</v>
          </cell>
          <cell r="BM66">
            <v>95595500</v>
          </cell>
          <cell r="BN66">
            <v>46947750</v>
          </cell>
          <cell r="BO66">
            <v>12852000</v>
          </cell>
          <cell r="BP66">
            <v>62430533</v>
          </cell>
          <cell r="BQ66">
            <v>82629000</v>
          </cell>
        </row>
        <row r="67">
          <cell r="AF67">
            <v>1043832000</v>
          </cell>
          <cell r="AG67">
            <v>15070000</v>
          </cell>
          <cell r="AH67">
            <v>25650000</v>
          </cell>
          <cell r="AI67">
            <v>0</v>
          </cell>
          <cell r="AJ67">
            <v>161381980</v>
          </cell>
          <cell r="AK67">
            <v>0</v>
          </cell>
          <cell r="AL67">
            <v>544756000</v>
          </cell>
          <cell r="AM67">
            <v>35880000</v>
          </cell>
          <cell r="AN67">
            <v>0</v>
          </cell>
          <cell r="AO67">
            <v>119930000</v>
          </cell>
          <cell r="AP67">
            <v>0</v>
          </cell>
          <cell r="AQ67">
            <v>198475000</v>
          </cell>
          <cell r="AR67">
            <v>0</v>
          </cell>
          <cell r="AS67">
            <v>0</v>
          </cell>
          <cell r="AT67">
            <v>143927700</v>
          </cell>
          <cell r="AU67">
            <v>0</v>
          </cell>
          <cell r="AV67">
            <v>0</v>
          </cell>
          <cell r="AW67">
            <v>22400000</v>
          </cell>
          <cell r="AX67">
            <v>53186000</v>
          </cell>
          <cell r="AY67">
            <v>20175200</v>
          </cell>
          <cell r="AZ67">
            <v>39717700</v>
          </cell>
          <cell r="BA67">
            <v>0</v>
          </cell>
          <cell r="BB67">
            <v>0</v>
          </cell>
          <cell r="BC67">
            <v>23005250</v>
          </cell>
          <cell r="BD67">
            <v>14744000000</v>
          </cell>
          <cell r="BE67">
            <v>0</v>
          </cell>
          <cell r="BF67">
            <v>0</v>
          </cell>
          <cell r="BG67">
            <v>275923600</v>
          </cell>
          <cell r="BH67">
            <v>35730000</v>
          </cell>
          <cell r="BI67">
            <v>11529000</v>
          </cell>
          <cell r="BJ67">
            <v>0</v>
          </cell>
          <cell r="BK67">
            <v>0</v>
          </cell>
          <cell r="BL67">
            <v>0</v>
          </cell>
          <cell r="BM67">
            <v>95595500</v>
          </cell>
          <cell r="BN67">
            <v>46947750</v>
          </cell>
          <cell r="BO67">
            <v>12852000</v>
          </cell>
          <cell r="BP67">
            <v>62430533</v>
          </cell>
          <cell r="BQ67">
            <v>82629000</v>
          </cell>
        </row>
        <row r="68">
          <cell r="AF68">
            <v>1043832000</v>
          </cell>
          <cell r="AG68">
            <v>15070000</v>
          </cell>
          <cell r="AH68">
            <v>25650000</v>
          </cell>
          <cell r="AI68">
            <v>0</v>
          </cell>
          <cell r="AJ68">
            <v>161381980</v>
          </cell>
          <cell r="AK68">
            <v>0</v>
          </cell>
          <cell r="AL68">
            <v>544756000</v>
          </cell>
          <cell r="AM68">
            <v>35880000</v>
          </cell>
          <cell r="AN68">
            <v>0</v>
          </cell>
          <cell r="AO68">
            <v>119930000</v>
          </cell>
          <cell r="AP68">
            <v>0</v>
          </cell>
          <cell r="AQ68">
            <v>198475000</v>
          </cell>
          <cell r="AR68">
            <v>0</v>
          </cell>
          <cell r="AS68">
            <v>0</v>
          </cell>
          <cell r="AT68">
            <v>143927700</v>
          </cell>
          <cell r="AU68">
            <v>0</v>
          </cell>
          <cell r="AV68">
            <v>0</v>
          </cell>
          <cell r="AW68">
            <v>22400000</v>
          </cell>
          <cell r="AX68">
            <v>53186000</v>
          </cell>
          <cell r="AY68">
            <v>20175200</v>
          </cell>
          <cell r="AZ68">
            <v>39717700</v>
          </cell>
          <cell r="BA68">
            <v>0</v>
          </cell>
          <cell r="BB68">
            <v>0</v>
          </cell>
          <cell r="BC68">
            <v>23005250</v>
          </cell>
          <cell r="BD68">
            <v>14744000000</v>
          </cell>
          <cell r="BE68">
            <v>0</v>
          </cell>
          <cell r="BF68">
            <v>0</v>
          </cell>
          <cell r="BG68">
            <v>275923600</v>
          </cell>
          <cell r="BH68">
            <v>35730000</v>
          </cell>
          <cell r="BI68">
            <v>11529000</v>
          </cell>
          <cell r="BJ68">
            <v>0</v>
          </cell>
          <cell r="BK68">
            <v>0</v>
          </cell>
          <cell r="BL68">
            <v>0</v>
          </cell>
          <cell r="BM68">
            <v>95595500</v>
          </cell>
          <cell r="BN68">
            <v>46947750</v>
          </cell>
          <cell r="BO68">
            <v>12852000</v>
          </cell>
          <cell r="BP68">
            <v>62430533</v>
          </cell>
          <cell r="BQ68">
            <v>82629000</v>
          </cell>
        </row>
        <row r="69">
          <cell r="AF69">
            <v>1043832000</v>
          </cell>
          <cell r="AG69">
            <v>15070000</v>
          </cell>
          <cell r="AH69">
            <v>25650000</v>
          </cell>
          <cell r="AI69">
            <v>0</v>
          </cell>
          <cell r="AJ69">
            <v>161381980</v>
          </cell>
          <cell r="AK69">
            <v>0</v>
          </cell>
          <cell r="AL69">
            <v>544756000</v>
          </cell>
          <cell r="AM69">
            <v>35880000</v>
          </cell>
          <cell r="AN69">
            <v>0</v>
          </cell>
          <cell r="AO69">
            <v>119930000</v>
          </cell>
          <cell r="AP69">
            <v>0</v>
          </cell>
          <cell r="AQ69">
            <v>198475000</v>
          </cell>
          <cell r="AR69">
            <v>0</v>
          </cell>
          <cell r="AS69">
            <v>0</v>
          </cell>
          <cell r="AT69">
            <v>143927700</v>
          </cell>
          <cell r="AU69">
            <v>0</v>
          </cell>
          <cell r="AV69">
            <v>0</v>
          </cell>
          <cell r="AW69">
            <v>22400000</v>
          </cell>
          <cell r="AX69">
            <v>53186000</v>
          </cell>
          <cell r="AY69">
            <v>20175200</v>
          </cell>
          <cell r="AZ69">
            <v>39717700</v>
          </cell>
          <cell r="BA69">
            <v>0</v>
          </cell>
          <cell r="BB69">
            <v>0</v>
          </cell>
          <cell r="BC69">
            <v>23005250</v>
          </cell>
          <cell r="BD69">
            <v>14744000000</v>
          </cell>
          <cell r="BE69">
            <v>0</v>
          </cell>
          <cell r="BF69">
            <v>0</v>
          </cell>
          <cell r="BG69">
            <v>275923600</v>
          </cell>
          <cell r="BH69">
            <v>35730000</v>
          </cell>
          <cell r="BI69">
            <v>11529000</v>
          </cell>
          <cell r="BJ69">
            <v>0</v>
          </cell>
          <cell r="BK69">
            <v>0</v>
          </cell>
          <cell r="BL69">
            <v>0</v>
          </cell>
          <cell r="BM69">
            <v>95595500</v>
          </cell>
          <cell r="BN69">
            <v>46947750</v>
          </cell>
          <cell r="BO69">
            <v>12852000</v>
          </cell>
          <cell r="BP69">
            <v>62430533</v>
          </cell>
          <cell r="BQ69">
            <v>82629000</v>
          </cell>
        </row>
        <row r="70">
          <cell r="AF70">
            <v>1043832000</v>
          </cell>
          <cell r="AG70">
            <v>15070000</v>
          </cell>
          <cell r="AH70">
            <v>25650000</v>
          </cell>
          <cell r="AI70">
            <v>0</v>
          </cell>
          <cell r="AJ70">
            <v>161381980</v>
          </cell>
          <cell r="AK70">
            <v>0</v>
          </cell>
          <cell r="AL70">
            <v>544756000</v>
          </cell>
          <cell r="AM70">
            <v>35880000</v>
          </cell>
          <cell r="AN70">
            <v>0</v>
          </cell>
          <cell r="AO70">
            <v>119930000</v>
          </cell>
          <cell r="AP70">
            <v>0</v>
          </cell>
          <cell r="AQ70">
            <v>198475000</v>
          </cell>
          <cell r="AR70">
            <v>0</v>
          </cell>
          <cell r="AS70">
            <v>0</v>
          </cell>
          <cell r="AT70">
            <v>143927700</v>
          </cell>
          <cell r="AU70">
            <v>0</v>
          </cell>
          <cell r="AV70">
            <v>0</v>
          </cell>
          <cell r="AW70">
            <v>22400000</v>
          </cell>
          <cell r="AX70">
            <v>53186000</v>
          </cell>
          <cell r="AY70">
            <v>20175200</v>
          </cell>
          <cell r="AZ70">
            <v>39717700</v>
          </cell>
          <cell r="BA70">
            <v>0</v>
          </cell>
          <cell r="BB70">
            <v>0</v>
          </cell>
          <cell r="BC70">
            <v>23005250</v>
          </cell>
          <cell r="BD70">
            <v>14744000000</v>
          </cell>
          <cell r="BE70">
            <v>0</v>
          </cell>
          <cell r="BF70">
            <v>0</v>
          </cell>
          <cell r="BG70">
            <v>275923600</v>
          </cell>
          <cell r="BH70">
            <v>35730000</v>
          </cell>
          <cell r="BI70">
            <v>11529000</v>
          </cell>
          <cell r="BJ70">
            <v>0</v>
          </cell>
          <cell r="BK70">
            <v>0</v>
          </cell>
          <cell r="BL70">
            <v>0</v>
          </cell>
          <cell r="BM70">
            <v>95595500</v>
          </cell>
          <cell r="BN70">
            <v>46947750</v>
          </cell>
          <cell r="BO70">
            <v>12852000</v>
          </cell>
          <cell r="BP70">
            <v>62430533</v>
          </cell>
          <cell r="BQ70">
            <v>82629000</v>
          </cell>
        </row>
        <row r="71">
          <cell r="AF71">
            <v>1043832000</v>
          </cell>
          <cell r="AG71">
            <v>15070000</v>
          </cell>
          <cell r="AH71">
            <v>25650000</v>
          </cell>
          <cell r="AI71">
            <v>0</v>
          </cell>
          <cell r="AJ71">
            <v>161381980</v>
          </cell>
          <cell r="AK71">
            <v>0</v>
          </cell>
          <cell r="AL71">
            <v>544756000</v>
          </cell>
          <cell r="AM71">
            <v>35880000</v>
          </cell>
          <cell r="AN71">
            <v>0</v>
          </cell>
          <cell r="AO71">
            <v>119930000</v>
          </cell>
          <cell r="AP71">
            <v>0</v>
          </cell>
          <cell r="AQ71">
            <v>198475000</v>
          </cell>
          <cell r="AR71">
            <v>0</v>
          </cell>
          <cell r="AS71">
            <v>0</v>
          </cell>
          <cell r="AT71">
            <v>143927700</v>
          </cell>
          <cell r="AU71">
            <v>0</v>
          </cell>
          <cell r="AV71">
            <v>0</v>
          </cell>
          <cell r="AW71">
            <v>22400000</v>
          </cell>
          <cell r="AX71">
            <v>53186000</v>
          </cell>
          <cell r="AY71">
            <v>20175200</v>
          </cell>
          <cell r="AZ71">
            <v>39717700</v>
          </cell>
          <cell r="BA71">
            <v>0</v>
          </cell>
          <cell r="BB71">
            <v>0</v>
          </cell>
          <cell r="BC71">
            <v>23005250</v>
          </cell>
          <cell r="BD71">
            <v>14744000000</v>
          </cell>
          <cell r="BE71">
            <v>0</v>
          </cell>
          <cell r="BF71">
            <v>0</v>
          </cell>
          <cell r="BG71">
            <v>275923600</v>
          </cell>
          <cell r="BH71">
            <v>35730000</v>
          </cell>
          <cell r="BI71">
            <v>11529000</v>
          </cell>
          <cell r="BJ71">
            <v>0</v>
          </cell>
          <cell r="BK71">
            <v>0</v>
          </cell>
          <cell r="BL71">
            <v>0</v>
          </cell>
          <cell r="BM71">
            <v>95595500</v>
          </cell>
          <cell r="BN71">
            <v>46947750</v>
          </cell>
          <cell r="BO71">
            <v>12852000</v>
          </cell>
          <cell r="BP71">
            <v>62430533</v>
          </cell>
          <cell r="BQ71">
            <v>82629000</v>
          </cell>
        </row>
        <row r="72">
          <cell r="AF72">
            <v>1043832000</v>
          </cell>
          <cell r="AG72">
            <v>15070000</v>
          </cell>
          <cell r="AH72">
            <v>25650000</v>
          </cell>
          <cell r="AI72">
            <v>0</v>
          </cell>
          <cell r="AJ72">
            <v>161381980</v>
          </cell>
          <cell r="AK72">
            <v>0</v>
          </cell>
          <cell r="AL72">
            <v>544756000</v>
          </cell>
          <cell r="AM72">
            <v>35880000</v>
          </cell>
          <cell r="AN72">
            <v>0</v>
          </cell>
          <cell r="AO72">
            <v>119930000</v>
          </cell>
          <cell r="AP72">
            <v>0</v>
          </cell>
          <cell r="AQ72">
            <v>198475000</v>
          </cell>
          <cell r="AR72">
            <v>0</v>
          </cell>
          <cell r="AS72">
            <v>0</v>
          </cell>
          <cell r="AT72">
            <v>143927700</v>
          </cell>
          <cell r="AU72">
            <v>0</v>
          </cell>
          <cell r="AV72">
            <v>0</v>
          </cell>
          <cell r="AW72">
            <v>22400000</v>
          </cell>
          <cell r="AX72">
            <v>53186000</v>
          </cell>
          <cell r="AY72">
            <v>20175200</v>
          </cell>
          <cell r="AZ72">
            <v>39717700</v>
          </cell>
          <cell r="BA72">
            <v>0</v>
          </cell>
          <cell r="BB72">
            <v>0</v>
          </cell>
          <cell r="BC72">
            <v>23005250</v>
          </cell>
          <cell r="BD72">
            <v>14744000000</v>
          </cell>
          <cell r="BE72">
            <v>0</v>
          </cell>
          <cell r="BF72">
            <v>0</v>
          </cell>
          <cell r="BG72">
            <v>275923600</v>
          </cell>
          <cell r="BH72">
            <v>35730000</v>
          </cell>
          <cell r="BI72">
            <v>11529000</v>
          </cell>
          <cell r="BJ72">
            <v>0</v>
          </cell>
          <cell r="BK72">
            <v>0</v>
          </cell>
          <cell r="BL72">
            <v>0</v>
          </cell>
          <cell r="BM72">
            <v>95595500</v>
          </cell>
          <cell r="BN72">
            <v>46947750</v>
          </cell>
          <cell r="BO72">
            <v>12852000</v>
          </cell>
          <cell r="BP72">
            <v>62430533</v>
          </cell>
          <cell r="BQ72">
            <v>82629000</v>
          </cell>
        </row>
        <row r="73">
          <cell r="AF73">
            <v>1043832000</v>
          </cell>
          <cell r="AG73">
            <v>15070000</v>
          </cell>
          <cell r="AH73">
            <v>25650000</v>
          </cell>
          <cell r="AI73">
            <v>0</v>
          </cell>
          <cell r="AJ73">
            <v>161381980</v>
          </cell>
          <cell r="AK73">
            <v>0</v>
          </cell>
          <cell r="AL73">
            <v>544756000</v>
          </cell>
          <cell r="AM73">
            <v>35880000</v>
          </cell>
          <cell r="AN73">
            <v>0</v>
          </cell>
          <cell r="AO73">
            <v>119930000</v>
          </cell>
          <cell r="AP73">
            <v>0</v>
          </cell>
          <cell r="AQ73">
            <v>198475000</v>
          </cell>
          <cell r="AR73">
            <v>0</v>
          </cell>
          <cell r="AS73">
            <v>0</v>
          </cell>
          <cell r="AT73">
            <v>143927700</v>
          </cell>
          <cell r="AU73">
            <v>0</v>
          </cell>
          <cell r="AV73">
            <v>0</v>
          </cell>
          <cell r="AW73">
            <v>22400000</v>
          </cell>
          <cell r="AX73">
            <v>53186000</v>
          </cell>
          <cell r="AY73">
            <v>20175200</v>
          </cell>
          <cell r="AZ73">
            <v>39717700</v>
          </cell>
          <cell r="BA73">
            <v>0</v>
          </cell>
          <cell r="BB73">
            <v>0</v>
          </cell>
          <cell r="BC73">
            <v>23005250</v>
          </cell>
          <cell r="BD73">
            <v>14744000000</v>
          </cell>
          <cell r="BE73">
            <v>0</v>
          </cell>
          <cell r="BF73">
            <v>0</v>
          </cell>
          <cell r="BG73">
            <v>275923600</v>
          </cell>
          <cell r="BH73">
            <v>35730000</v>
          </cell>
          <cell r="BI73">
            <v>11529000</v>
          </cell>
          <cell r="BJ73">
            <v>0</v>
          </cell>
          <cell r="BK73">
            <v>0</v>
          </cell>
          <cell r="BL73">
            <v>0</v>
          </cell>
          <cell r="BM73">
            <v>95595500</v>
          </cell>
          <cell r="BN73">
            <v>46947750</v>
          </cell>
          <cell r="BO73">
            <v>12852000</v>
          </cell>
          <cell r="BP73">
            <v>62430533</v>
          </cell>
          <cell r="BQ73">
            <v>82629000</v>
          </cell>
        </row>
        <row r="74">
          <cell r="AF74">
            <v>1043832000</v>
          </cell>
          <cell r="AG74">
            <v>15070000</v>
          </cell>
          <cell r="AH74">
            <v>25650000</v>
          </cell>
          <cell r="AI74">
            <v>0</v>
          </cell>
          <cell r="AJ74">
            <v>161381980</v>
          </cell>
          <cell r="AK74">
            <v>0</v>
          </cell>
          <cell r="AL74">
            <v>544756000</v>
          </cell>
          <cell r="AM74">
            <v>35880000</v>
          </cell>
          <cell r="AN74">
            <v>0</v>
          </cell>
          <cell r="AO74">
            <v>119930000</v>
          </cell>
          <cell r="AP74">
            <v>0</v>
          </cell>
          <cell r="AQ74">
            <v>198475000</v>
          </cell>
          <cell r="AR74">
            <v>0</v>
          </cell>
          <cell r="AS74">
            <v>0</v>
          </cell>
          <cell r="AT74">
            <v>143927700</v>
          </cell>
          <cell r="AU74">
            <v>0</v>
          </cell>
          <cell r="AV74">
            <v>0</v>
          </cell>
          <cell r="AW74">
            <v>22400000</v>
          </cell>
          <cell r="AX74">
            <v>53186000</v>
          </cell>
          <cell r="AY74">
            <v>20175200</v>
          </cell>
          <cell r="AZ74">
            <v>39717700</v>
          </cell>
          <cell r="BA74">
            <v>0</v>
          </cell>
          <cell r="BB74">
            <v>0</v>
          </cell>
          <cell r="BC74">
            <v>23005250</v>
          </cell>
          <cell r="BD74">
            <v>14744000000</v>
          </cell>
          <cell r="BE74">
            <v>0</v>
          </cell>
          <cell r="BF74">
            <v>0</v>
          </cell>
          <cell r="BG74">
            <v>275923600</v>
          </cell>
          <cell r="BH74">
            <v>35730000</v>
          </cell>
          <cell r="BI74">
            <v>11529000</v>
          </cell>
          <cell r="BJ74">
            <v>0</v>
          </cell>
          <cell r="BK74">
            <v>0</v>
          </cell>
          <cell r="BL74">
            <v>0</v>
          </cell>
          <cell r="BM74">
            <v>95595500</v>
          </cell>
          <cell r="BN74">
            <v>46947750</v>
          </cell>
          <cell r="BO74">
            <v>12852000</v>
          </cell>
          <cell r="BP74">
            <v>62430533</v>
          </cell>
          <cell r="BQ74">
            <v>82629000</v>
          </cell>
        </row>
        <row r="75">
          <cell r="AF75">
            <v>1043832000</v>
          </cell>
          <cell r="AG75">
            <v>15070000</v>
          </cell>
          <cell r="AH75">
            <v>25650000</v>
          </cell>
          <cell r="AI75">
            <v>0</v>
          </cell>
          <cell r="AJ75">
            <v>161381980</v>
          </cell>
          <cell r="AK75">
            <v>0</v>
          </cell>
          <cell r="AL75">
            <v>544756000</v>
          </cell>
          <cell r="AM75">
            <v>35880000</v>
          </cell>
          <cell r="AN75">
            <v>0</v>
          </cell>
          <cell r="AO75">
            <v>119930000</v>
          </cell>
          <cell r="AP75">
            <v>0</v>
          </cell>
          <cell r="AQ75">
            <v>198475000</v>
          </cell>
          <cell r="AR75">
            <v>0</v>
          </cell>
          <cell r="AS75">
            <v>0</v>
          </cell>
          <cell r="AT75">
            <v>143927700</v>
          </cell>
          <cell r="AU75">
            <v>0</v>
          </cell>
          <cell r="AV75">
            <v>0</v>
          </cell>
          <cell r="AW75">
            <v>22400000</v>
          </cell>
          <cell r="AX75">
            <v>53186000</v>
          </cell>
          <cell r="AY75">
            <v>20175200</v>
          </cell>
          <cell r="AZ75">
            <v>39717700</v>
          </cell>
          <cell r="BA75">
            <v>0</v>
          </cell>
          <cell r="BB75">
            <v>0</v>
          </cell>
          <cell r="BC75">
            <v>23005250</v>
          </cell>
          <cell r="BD75">
            <v>14744000000</v>
          </cell>
          <cell r="BE75">
            <v>0</v>
          </cell>
          <cell r="BF75">
            <v>0</v>
          </cell>
          <cell r="BG75">
            <v>275923600</v>
          </cell>
          <cell r="BH75">
            <v>35730000</v>
          </cell>
          <cell r="BI75">
            <v>11529000</v>
          </cell>
          <cell r="BJ75">
            <v>0</v>
          </cell>
          <cell r="BK75">
            <v>0</v>
          </cell>
          <cell r="BL75">
            <v>0</v>
          </cell>
          <cell r="BM75">
            <v>95595500</v>
          </cell>
          <cell r="BN75">
            <v>46947750</v>
          </cell>
          <cell r="BO75">
            <v>12852000</v>
          </cell>
          <cell r="BP75">
            <v>62430533</v>
          </cell>
          <cell r="BQ75">
            <v>82629000</v>
          </cell>
        </row>
        <row r="76">
          <cell r="AF76">
            <v>1043832000</v>
          </cell>
          <cell r="AG76">
            <v>15070000</v>
          </cell>
          <cell r="AH76">
            <v>25650000</v>
          </cell>
          <cell r="AI76">
            <v>0</v>
          </cell>
          <cell r="AJ76">
            <v>161381980</v>
          </cell>
          <cell r="AK76">
            <v>0</v>
          </cell>
          <cell r="AL76">
            <v>544756000</v>
          </cell>
          <cell r="AM76">
            <v>35880000</v>
          </cell>
          <cell r="AN76">
            <v>0</v>
          </cell>
          <cell r="AO76">
            <v>119930000</v>
          </cell>
          <cell r="AP76">
            <v>0</v>
          </cell>
          <cell r="AQ76">
            <v>198475000</v>
          </cell>
          <cell r="AR76">
            <v>0</v>
          </cell>
          <cell r="AS76">
            <v>0</v>
          </cell>
          <cell r="AT76">
            <v>143927700</v>
          </cell>
          <cell r="AU76">
            <v>0</v>
          </cell>
          <cell r="AV76">
            <v>0</v>
          </cell>
          <cell r="AW76">
            <v>22400000</v>
          </cell>
          <cell r="AX76">
            <v>53186000</v>
          </cell>
          <cell r="AY76">
            <v>20175200</v>
          </cell>
          <cell r="AZ76">
            <v>39717700</v>
          </cell>
          <cell r="BA76">
            <v>0</v>
          </cell>
          <cell r="BB76">
            <v>0</v>
          </cell>
          <cell r="BC76">
            <v>23005250</v>
          </cell>
          <cell r="BD76">
            <v>14744000000</v>
          </cell>
          <cell r="BE76">
            <v>0</v>
          </cell>
          <cell r="BF76">
            <v>0</v>
          </cell>
          <cell r="BG76">
            <v>275923600</v>
          </cell>
          <cell r="BH76">
            <v>35730000</v>
          </cell>
          <cell r="BI76">
            <v>11529000</v>
          </cell>
          <cell r="BJ76">
            <v>0</v>
          </cell>
          <cell r="BK76">
            <v>0</v>
          </cell>
          <cell r="BL76">
            <v>0</v>
          </cell>
          <cell r="BM76">
            <v>95595500</v>
          </cell>
          <cell r="BN76">
            <v>46947750</v>
          </cell>
          <cell r="BO76">
            <v>12852000</v>
          </cell>
          <cell r="BP76">
            <v>62430533</v>
          </cell>
          <cell r="BQ76">
            <v>82629000</v>
          </cell>
        </row>
        <row r="77">
          <cell r="AF77">
            <v>1043832000</v>
          </cell>
          <cell r="AG77">
            <v>15070000</v>
          </cell>
          <cell r="AH77">
            <v>25650000</v>
          </cell>
          <cell r="AI77">
            <v>0</v>
          </cell>
          <cell r="AJ77">
            <v>161381980</v>
          </cell>
          <cell r="AK77">
            <v>0</v>
          </cell>
          <cell r="AL77">
            <v>544756000</v>
          </cell>
          <cell r="AM77">
            <v>35880000</v>
          </cell>
          <cell r="AN77">
            <v>0</v>
          </cell>
          <cell r="AO77">
            <v>119930000</v>
          </cell>
          <cell r="AP77">
            <v>0</v>
          </cell>
          <cell r="AQ77">
            <v>198475000</v>
          </cell>
          <cell r="AR77">
            <v>0</v>
          </cell>
          <cell r="AS77">
            <v>0</v>
          </cell>
          <cell r="AT77">
            <v>143927700</v>
          </cell>
          <cell r="AU77">
            <v>0</v>
          </cell>
          <cell r="AV77">
            <v>0</v>
          </cell>
          <cell r="AW77">
            <v>22400000</v>
          </cell>
          <cell r="AX77">
            <v>53186000</v>
          </cell>
          <cell r="AY77">
            <v>20175200</v>
          </cell>
          <cell r="AZ77">
            <v>39717700</v>
          </cell>
          <cell r="BA77">
            <v>0</v>
          </cell>
          <cell r="BB77">
            <v>0</v>
          </cell>
          <cell r="BC77">
            <v>23005250</v>
          </cell>
          <cell r="BD77">
            <v>14744000000</v>
          </cell>
          <cell r="BE77">
            <v>0</v>
          </cell>
          <cell r="BF77">
            <v>0</v>
          </cell>
          <cell r="BG77">
            <v>275923600</v>
          </cell>
          <cell r="BH77">
            <v>35730000</v>
          </cell>
          <cell r="BI77">
            <v>11529000</v>
          </cell>
          <cell r="BJ77">
            <v>0</v>
          </cell>
          <cell r="BK77">
            <v>0</v>
          </cell>
          <cell r="BL77">
            <v>0</v>
          </cell>
          <cell r="BM77">
            <v>95595500</v>
          </cell>
          <cell r="BN77">
            <v>46947750</v>
          </cell>
          <cell r="BO77">
            <v>12852000</v>
          </cell>
          <cell r="BP77">
            <v>62430533</v>
          </cell>
          <cell r="BQ77">
            <v>82629000</v>
          </cell>
        </row>
        <row r="78">
          <cell r="AF78">
            <v>1043832000</v>
          </cell>
          <cell r="AG78">
            <v>15070000</v>
          </cell>
          <cell r="AH78">
            <v>25650000</v>
          </cell>
          <cell r="AI78">
            <v>0</v>
          </cell>
          <cell r="AJ78">
            <v>161381980</v>
          </cell>
          <cell r="AK78">
            <v>0</v>
          </cell>
          <cell r="AL78">
            <v>544756000</v>
          </cell>
          <cell r="AM78">
            <v>35880000</v>
          </cell>
          <cell r="AN78">
            <v>0</v>
          </cell>
          <cell r="AO78">
            <v>119930000</v>
          </cell>
          <cell r="AP78">
            <v>0</v>
          </cell>
          <cell r="AQ78">
            <v>198475000</v>
          </cell>
          <cell r="AR78">
            <v>0</v>
          </cell>
          <cell r="AS78">
            <v>0</v>
          </cell>
          <cell r="AT78">
            <v>143927700</v>
          </cell>
          <cell r="AU78">
            <v>0</v>
          </cell>
          <cell r="AV78">
            <v>0</v>
          </cell>
          <cell r="AW78">
            <v>22400000</v>
          </cell>
          <cell r="AX78">
            <v>53186000</v>
          </cell>
          <cell r="AY78">
            <v>20175200</v>
          </cell>
          <cell r="AZ78">
            <v>39717700</v>
          </cell>
          <cell r="BA78">
            <v>0</v>
          </cell>
          <cell r="BB78">
            <v>0</v>
          </cell>
          <cell r="BC78">
            <v>23005250</v>
          </cell>
          <cell r="BD78">
            <v>14744000000</v>
          </cell>
          <cell r="BE78">
            <v>0</v>
          </cell>
          <cell r="BF78">
            <v>0</v>
          </cell>
          <cell r="BG78">
            <v>275923600</v>
          </cell>
          <cell r="BH78">
            <v>35730000</v>
          </cell>
          <cell r="BI78">
            <v>11529000</v>
          </cell>
          <cell r="BJ78">
            <v>0</v>
          </cell>
          <cell r="BK78">
            <v>0</v>
          </cell>
          <cell r="BL78">
            <v>0</v>
          </cell>
          <cell r="BM78">
            <v>95595500</v>
          </cell>
          <cell r="BN78">
            <v>46947750</v>
          </cell>
          <cell r="BO78">
            <v>12852000</v>
          </cell>
          <cell r="BP78">
            <v>62430533</v>
          </cell>
          <cell r="BQ78">
            <v>82629000</v>
          </cell>
        </row>
        <row r="79">
          <cell r="AF79">
            <v>1043832000</v>
          </cell>
          <cell r="AG79">
            <v>15070000</v>
          </cell>
          <cell r="AH79">
            <v>25650000</v>
          </cell>
          <cell r="AI79">
            <v>0</v>
          </cell>
          <cell r="AJ79">
            <v>161381980</v>
          </cell>
          <cell r="AK79">
            <v>0</v>
          </cell>
          <cell r="AL79">
            <v>544756000</v>
          </cell>
          <cell r="AM79">
            <v>35880000</v>
          </cell>
          <cell r="AN79">
            <v>0</v>
          </cell>
          <cell r="AO79">
            <v>119930000</v>
          </cell>
          <cell r="AP79">
            <v>0</v>
          </cell>
          <cell r="AQ79">
            <v>198475000</v>
          </cell>
          <cell r="AR79">
            <v>0</v>
          </cell>
          <cell r="AS79">
            <v>0</v>
          </cell>
          <cell r="AT79">
            <v>143927700</v>
          </cell>
          <cell r="AU79">
            <v>0</v>
          </cell>
          <cell r="AV79">
            <v>0</v>
          </cell>
          <cell r="AW79">
            <v>22400000</v>
          </cell>
          <cell r="AX79">
            <v>53186000</v>
          </cell>
          <cell r="AY79">
            <v>20175200</v>
          </cell>
          <cell r="AZ79">
            <v>39717700</v>
          </cell>
          <cell r="BA79">
            <v>0</v>
          </cell>
          <cell r="BB79">
            <v>0</v>
          </cell>
          <cell r="BC79">
            <v>23005250</v>
          </cell>
          <cell r="BD79">
            <v>14744000000</v>
          </cell>
          <cell r="BE79">
            <v>0</v>
          </cell>
          <cell r="BF79">
            <v>0</v>
          </cell>
          <cell r="BG79">
            <v>275923600</v>
          </cell>
          <cell r="BH79">
            <v>35730000</v>
          </cell>
          <cell r="BI79">
            <v>11529000</v>
          </cell>
          <cell r="BJ79">
            <v>0</v>
          </cell>
          <cell r="BK79">
            <v>0</v>
          </cell>
          <cell r="BL79">
            <v>0</v>
          </cell>
          <cell r="BM79">
            <v>95595500</v>
          </cell>
          <cell r="BN79">
            <v>46947750</v>
          </cell>
          <cell r="BO79">
            <v>12852000</v>
          </cell>
          <cell r="BP79">
            <v>62430533</v>
          </cell>
          <cell r="BQ79">
            <v>82629000</v>
          </cell>
        </row>
        <row r="80">
          <cell r="AF80">
            <v>1043832000</v>
          </cell>
          <cell r="AG80">
            <v>15070000</v>
          </cell>
          <cell r="AH80">
            <v>25650000</v>
          </cell>
          <cell r="AI80">
            <v>0</v>
          </cell>
          <cell r="AJ80">
            <v>161381980</v>
          </cell>
          <cell r="AK80">
            <v>0</v>
          </cell>
          <cell r="AL80">
            <v>544756000</v>
          </cell>
          <cell r="AM80">
            <v>35880000</v>
          </cell>
          <cell r="AN80">
            <v>0</v>
          </cell>
          <cell r="AO80">
            <v>119930000</v>
          </cell>
          <cell r="AP80">
            <v>0</v>
          </cell>
          <cell r="AQ80">
            <v>198475000</v>
          </cell>
          <cell r="AR80">
            <v>0</v>
          </cell>
          <cell r="AS80">
            <v>0</v>
          </cell>
          <cell r="AT80">
            <v>143927700</v>
          </cell>
          <cell r="AU80">
            <v>0</v>
          </cell>
          <cell r="AV80">
            <v>0</v>
          </cell>
          <cell r="AW80">
            <v>22400000</v>
          </cell>
          <cell r="AX80">
            <v>53186000</v>
          </cell>
          <cell r="AY80">
            <v>20175200</v>
          </cell>
          <cell r="AZ80">
            <v>39717700</v>
          </cell>
          <cell r="BA80">
            <v>0</v>
          </cell>
          <cell r="BB80">
            <v>0</v>
          </cell>
          <cell r="BC80">
            <v>23005250</v>
          </cell>
          <cell r="BD80">
            <v>14744000000</v>
          </cell>
          <cell r="BE80">
            <v>0</v>
          </cell>
          <cell r="BF80">
            <v>0</v>
          </cell>
          <cell r="BG80">
            <v>275923600</v>
          </cell>
          <cell r="BH80">
            <v>35730000</v>
          </cell>
          <cell r="BI80">
            <v>11529000</v>
          </cell>
          <cell r="BJ80">
            <v>0</v>
          </cell>
          <cell r="BK80">
            <v>0</v>
          </cell>
          <cell r="BL80">
            <v>0</v>
          </cell>
          <cell r="BM80">
            <v>95595500</v>
          </cell>
          <cell r="BN80">
            <v>46947750</v>
          </cell>
          <cell r="BO80">
            <v>12852000</v>
          </cell>
          <cell r="BP80">
            <v>62430533</v>
          </cell>
          <cell r="BQ80">
            <v>82629000</v>
          </cell>
        </row>
        <row r="81">
          <cell r="AF81">
            <v>1043832000</v>
          </cell>
          <cell r="AG81">
            <v>15070000</v>
          </cell>
          <cell r="AH81">
            <v>25650000</v>
          </cell>
          <cell r="AI81">
            <v>0</v>
          </cell>
          <cell r="AJ81">
            <v>161381980</v>
          </cell>
          <cell r="AK81">
            <v>0</v>
          </cell>
          <cell r="AL81">
            <v>544756000</v>
          </cell>
          <cell r="AM81">
            <v>35880000</v>
          </cell>
          <cell r="AN81">
            <v>0</v>
          </cell>
          <cell r="AO81">
            <v>119930000</v>
          </cell>
          <cell r="AP81">
            <v>0</v>
          </cell>
          <cell r="AQ81">
            <v>198475000</v>
          </cell>
          <cell r="AR81">
            <v>0</v>
          </cell>
          <cell r="AS81">
            <v>0</v>
          </cell>
          <cell r="AT81">
            <v>143927700</v>
          </cell>
          <cell r="AU81">
            <v>0</v>
          </cell>
          <cell r="AV81">
            <v>0</v>
          </cell>
          <cell r="AW81">
            <v>22400000</v>
          </cell>
          <cell r="AX81">
            <v>53186000</v>
          </cell>
          <cell r="AY81">
            <v>20175200</v>
          </cell>
          <cell r="AZ81">
            <v>39717700</v>
          </cell>
          <cell r="BA81">
            <v>0</v>
          </cell>
          <cell r="BB81">
            <v>0</v>
          </cell>
          <cell r="BC81">
            <v>23005250</v>
          </cell>
          <cell r="BD81">
            <v>14744000000</v>
          </cell>
          <cell r="BE81">
            <v>0</v>
          </cell>
          <cell r="BF81">
            <v>0</v>
          </cell>
          <cell r="BG81">
            <v>275923600</v>
          </cell>
          <cell r="BH81">
            <v>35730000</v>
          </cell>
          <cell r="BI81">
            <v>11529000</v>
          </cell>
          <cell r="BJ81">
            <v>0</v>
          </cell>
          <cell r="BK81">
            <v>0</v>
          </cell>
          <cell r="BL81">
            <v>0</v>
          </cell>
          <cell r="BM81">
            <v>95595500</v>
          </cell>
          <cell r="BN81">
            <v>46947750</v>
          </cell>
          <cell r="BO81">
            <v>12852000</v>
          </cell>
          <cell r="BP81">
            <v>62430533</v>
          </cell>
          <cell r="BQ81">
            <v>82629000</v>
          </cell>
        </row>
        <row r="82">
          <cell r="AF82">
            <v>1043832000</v>
          </cell>
          <cell r="AG82">
            <v>15070000</v>
          </cell>
          <cell r="AH82">
            <v>25650000</v>
          </cell>
          <cell r="AI82">
            <v>0</v>
          </cell>
          <cell r="AJ82">
            <v>161381980</v>
          </cell>
          <cell r="AK82">
            <v>0</v>
          </cell>
          <cell r="AL82">
            <v>544756000</v>
          </cell>
          <cell r="AM82">
            <v>35880000</v>
          </cell>
          <cell r="AN82">
            <v>0</v>
          </cell>
          <cell r="AO82">
            <v>119930000</v>
          </cell>
          <cell r="AP82">
            <v>0</v>
          </cell>
          <cell r="AQ82">
            <v>198475000</v>
          </cell>
          <cell r="AR82">
            <v>0</v>
          </cell>
          <cell r="AS82">
            <v>0</v>
          </cell>
          <cell r="AT82">
            <v>143927700</v>
          </cell>
          <cell r="AU82">
            <v>0</v>
          </cell>
          <cell r="AV82">
            <v>0</v>
          </cell>
          <cell r="AW82">
            <v>22400000</v>
          </cell>
          <cell r="AX82">
            <v>53186000</v>
          </cell>
          <cell r="AY82">
            <v>20175200</v>
          </cell>
          <cell r="AZ82">
            <v>39717700</v>
          </cell>
          <cell r="BA82">
            <v>0</v>
          </cell>
          <cell r="BB82">
            <v>0</v>
          </cell>
          <cell r="BC82">
            <v>23005250</v>
          </cell>
          <cell r="BD82">
            <v>14744000000</v>
          </cell>
          <cell r="BE82">
            <v>0</v>
          </cell>
          <cell r="BF82">
            <v>0</v>
          </cell>
          <cell r="BG82">
            <v>275923600</v>
          </cell>
          <cell r="BH82">
            <v>35730000</v>
          </cell>
          <cell r="BI82">
            <v>11529000</v>
          </cell>
          <cell r="BJ82">
            <v>0</v>
          </cell>
          <cell r="BK82">
            <v>0</v>
          </cell>
          <cell r="BL82">
            <v>0</v>
          </cell>
          <cell r="BM82">
            <v>95595500</v>
          </cell>
          <cell r="BN82">
            <v>46947750</v>
          </cell>
          <cell r="BO82">
            <v>12852000</v>
          </cell>
          <cell r="BP82">
            <v>62430533</v>
          </cell>
          <cell r="BQ82">
            <v>82629000</v>
          </cell>
        </row>
        <row r="83">
          <cell r="AF83">
            <v>1043832000</v>
          </cell>
          <cell r="AG83">
            <v>15070000</v>
          </cell>
          <cell r="AH83">
            <v>25650000</v>
          </cell>
          <cell r="AI83">
            <v>0</v>
          </cell>
          <cell r="AJ83">
            <v>161381980</v>
          </cell>
          <cell r="AK83">
            <v>0</v>
          </cell>
          <cell r="AL83">
            <v>544756000</v>
          </cell>
          <cell r="AM83">
            <v>35880000</v>
          </cell>
          <cell r="AN83">
            <v>0</v>
          </cell>
          <cell r="AO83">
            <v>119930000</v>
          </cell>
          <cell r="AP83">
            <v>0</v>
          </cell>
          <cell r="AQ83">
            <v>198475000</v>
          </cell>
          <cell r="AR83">
            <v>0</v>
          </cell>
          <cell r="AS83">
            <v>0</v>
          </cell>
          <cell r="AT83">
            <v>143927700</v>
          </cell>
          <cell r="AU83">
            <v>0</v>
          </cell>
          <cell r="AV83">
            <v>0</v>
          </cell>
          <cell r="AW83">
            <v>22400000</v>
          </cell>
          <cell r="AX83">
            <v>53186000</v>
          </cell>
          <cell r="AY83">
            <v>20175200</v>
          </cell>
          <cell r="AZ83">
            <v>39717700</v>
          </cell>
          <cell r="BA83">
            <v>0</v>
          </cell>
          <cell r="BB83">
            <v>0</v>
          </cell>
          <cell r="BC83">
            <v>23005250</v>
          </cell>
          <cell r="BD83">
            <v>14744000000</v>
          </cell>
          <cell r="BE83">
            <v>0</v>
          </cell>
          <cell r="BF83">
            <v>0</v>
          </cell>
          <cell r="BG83">
            <v>275923600</v>
          </cell>
          <cell r="BH83">
            <v>35730000</v>
          </cell>
          <cell r="BI83">
            <v>11529000</v>
          </cell>
          <cell r="BJ83">
            <v>0</v>
          </cell>
          <cell r="BK83">
            <v>0</v>
          </cell>
          <cell r="BL83">
            <v>0</v>
          </cell>
          <cell r="BM83">
            <v>95595500</v>
          </cell>
          <cell r="BN83">
            <v>46947750</v>
          </cell>
          <cell r="BO83">
            <v>12852000</v>
          </cell>
          <cell r="BP83">
            <v>62430533</v>
          </cell>
          <cell r="BQ83">
            <v>82629000</v>
          </cell>
        </row>
        <row r="84">
          <cell r="AF84">
            <v>1043832000</v>
          </cell>
          <cell r="AG84">
            <v>15070000</v>
          </cell>
          <cell r="AH84">
            <v>25650000</v>
          </cell>
          <cell r="AI84">
            <v>0</v>
          </cell>
          <cell r="AJ84">
            <v>161381980</v>
          </cell>
          <cell r="AK84">
            <v>0</v>
          </cell>
          <cell r="AL84">
            <v>544756000</v>
          </cell>
          <cell r="AM84">
            <v>35880000</v>
          </cell>
          <cell r="AN84">
            <v>0</v>
          </cell>
          <cell r="AO84">
            <v>119930000</v>
          </cell>
          <cell r="AP84">
            <v>0</v>
          </cell>
          <cell r="AQ84">
            <v>198475000</v>
          </cell>
          <cell r="AR84">
            <v>0</v>
          </cell>
          <cell r="AS84">
            <v>0</v>
          </cell>
          <cell r="AT84">
            <v>143927700</v>
          </cell>
          <cell r="AU84">
            <v>0</v>
          </cell>
          <cell r="AV84">
            <v>0</v>
          </cell>
          <cell r="AW84">
            <v>22400000</v>
          </cell>
          <cell r="AX84">
            <v>53186000</v>
          </cell>
          <cell r="AY84">
            <v>20175200</v>
          </cell>
          <cell r="AZ84">
            <v>39717700</v>
          </cell>
          <cell r="BA84">
            <v>0</v>
          </cell>
          <cell r="BB84">
            <v>0</v>
          </cell>
          <cell r="BC84">
            <v>23005250</v>
          </cell>
          <cell r="BD84">
            <v>14744000000</v>
          </cell>
          <cell r="BE84">
            <v>0</v>
          </cell>
          <cell r="BF84">
            <v>0</v>
          </cell>
          <cell r="BG84">
            <v>275923600</v>
          </cell>
          <cell r="BH84">
            <v>35730000</v>
          </cell>
          <cell r="BI84">
            <v>11529000</v>
          </cell>
          <cell r="BJ84">
            <v>0</v>
          </cell>
          <cell r="BK84">
            <v>0</v>
          </cell>
          <cell r="BL84">
            <v>0</v>
          </cell>
          <cell r="BM84">
            <v>95595500</v>
          </cell>
          <cell r="BN84">
            <v>46947750</v>
          </cell>
          <cell r="BO84">
            <v>12852000</v>
          </cell>
          <cell r="BP84">
            <v>62430533</v>
          </cell>
          <cell r="BQ84">
            <v>82629000</v>
          </cell>
        </row>
        <row r="85">
          <cell r="AF85">
            <v>1043832000</v>
          </cell>
          <cell r="AG85">
            <v>15070000</v>
          </cell>
          <cell r="AH85">
            <v>25650000</v>
          </cell>
          <cell r="AI85">
            <v>0</v>
          </cell>
          <cell r="AJ85">
            <v>161381980</v>
          </cell>
          <cell r="AK85">
            <v>0</v>
          </cell>
          <cell r="AL85">
            <v>544756000</v>
          </cell>
          <cell r="AM85">
            <v>35880000</v>
          </cell>
          <cell r="AN85">
            <v>0</v>
          </cell>
          <cell r="AO85">
            <v>119930000</v>
          </cell>
          <cell r="AP85">
            <v>0</v>
          </cell>
          <cell r="AQ85">
            <v>198475000</v>
          </cell>
          <cell r="AR85">
            <v>0</v>
          </cell>
          <cell r="AS85">
            <v>0</v>
          </cell>
          <cell r="AT85">
            <v>143927700</v>
          </cell>
          <cell r="AU85">
            <v>0</v>
          </cell>
          <cell r="AV85">
            <v>0</v>
          </cell>
          <cell r="AW85">
            <v>22400000</v>
          </cell>
          <cell r="AX85">
            <v>53186000</v>
          </cell>
          <cell r="AY85">
            <v>20175200</v>
          </cell>
          <cell r="AZ85">
            <v>39717700</v>
          </cell>
          <cell r="BA85">
            <v>0</v>
          </cell>
          <cell r="BB85">
            <v>0</v>
          </cell>
          <cell r="BC85">
            <v>23005250</v>
          </cell>
          <cell r="BD85">
            <v>14744000000</v>
          </cell>
          <cell r="BE85">
            <v>0</v>
          </cell>
          <cell r="BF85">
            <v>0</v>
          </cell>
          <cell r="BG85">
            <v>275923600</v>
          </cell>
          <cell r="BH85">
            <v>35730000</v>
          </cell>
          <cell r="BI85">
            <v>11529000</v>
          </cell>
          <cell r="BJ85">
            <v>0</v>
          </cell>
          <cell r="BK85">
            <v>0</v>
          </cell>
          <cell r="BL85">
            <v>0</v>
          </cell>
          <cell r="BM85">
            <v>95595500</v>
          </cell>
          <cell r="BN85">
            <v>46947750</v>
          </cell>
          <cell r="BO85">
            <v>12852000</v>
          </cell>
          <cell r="BP85">
            <v>62430533</v>
          </cell>
          <cell r="BQ85">
            <v>82629000</v>
          </cell>
        </row>
        <row r="86">
          <cell r="AF86">
            <v>1043832000</v>
          </cell>
          <cell r="AG86">
            <v>15070000</v>
          </cell>
          <cell r="AH86">
            <v>25650000</v>
          </cell>
          <cell r="AI86">
            <v>0</v>
          </cell>
          <cell r="AJ86">
            <v>161381980</v>
          </cell>
          <cell r="AK86">
            <v>0</v>
          </cell>
          <cell r="AL86">
            <v>544756000</v>
          </cell>
          <cell r="AM86">
            <v>35880000</v>
          </cell>
          <cell r="AN86">
            <v>0</v>
          </cell>
          <cell r="AO86">
            <v>119930000</v>
          </cell>
          <cell r="AP86">
            <v>0</v>
          </cell>
          <cell r="AQ86">
            <v>198475000</v>
          </cell>
          <cell r="AR86">
            <v>0</v>
          </cell>
          <cell r="AS86">
            <v>0</v>
          </cell>
          <cell r="AT86">
            <v>143927700</v>
          </cell>
          <cell r="AU86">
            <v>0</v>
          </cell>
          <cell r="AV86">
            <v>0</v>
          </cell>
          <cell r="AW86">
            <v>22400000</v>
          </cell>
          <cell r="AX86">
            <v>53186000</v>
          </cell>
          <cell r="AY86">
            <v>20175200</v>
          </cell>
          <cell r="AZ86">
            <v>39717700</v>
          </cell>
          <cell r="BA86">
            <v>0</v>
          </cell>
          <cell r="BB86">
            <v>0</v>
          </cell>
          <cell r="BC86">
            <v>23005250</v>
          </cell>
          <cell r="BD86">
            <v>14744000000</v>
          </cell>
          <cell r="BE86">
            <v>0</v>
          </cell>
          <cell r="BF86">
            <v>0</v>
          </cell>
          <cell r="BG86">
            <v>275923600</v>
          </cell>
          <cell r="BH86">
            <v>35730000</v>
          </cell>
          <cell r="BI86">
            <v>11529000</v>
          </cell>
          <cell r="BJ86">
            <v>0</v>
          </cell>
          <cell r="BK86">
            <v>0</v>
          </cell>
          <cell r="BL86">
            <v>0</v>
          </cell>
          <cell r="BM86">
            <v>95595500</v>
          </cell>
          <cell r="BN86">
            <v>46947750</v>
          </cell>
          <cell r="BO86">
            <v>12852000</v>
          </cell>
          <cell r="BP86">
            <v>62430533</v>
          </cell>
          <cell r="BQ86">
            <v>82629000</v>
          </cell>
        </row>
        <row r="87">
          <cell r="AF87">
            <v>1043832000</v>
          </cell>
          <cell r="AG87">
            <v>15070000</v>
          </cell>
          <cell r="AH87">
            <v>25650000</v>
          </cell>
          <cell r="AI87">
            <v>0</v>
          </cell>
          <cell r="AJ87">
            <v>161381980</v>
          </cell>
          <cell r="AK87">
            <v>0</v>
          </cell>
          <cell r="AL87">
            <v>544756000</v>
          </cell>
          <cell r="AM87">
            <v>35880000</v>
          </cell>
          <cell r="AN87">
            <v>0</v>
          </cell>
          <cell r="AO87">
            <v>119930000</v>
          </cell>
          <cell r="AP87">
            <v>0</v>
          </cell>
          <cell r="AQ87">
            <v>198475000</v>
          </cell>
          <cell r="AR87">
            <v>0</v>
          </cell>
          <cell r="AS87">
            <v>0</v>
          </cell>
          <cell r="AT87">
            <v>143927700</v>
          </cell>
          <cell r="AU87">
            <v>0</v>
          </cell>
          <cell r="AV87">
            <v>0</v>
          </cell>
          <cell r="AW87">
            <v>22400000</v>
          </cell>
          <cell r="AX87">
            <v>53186000</v>
          </cell>
          <cell r="AY87">
            <v>20175200</v>
          </cell>
          <cell r="AZ87">
            <v>39717700</v>
          </cell>
          <cell r="BA87">
            <v>0</v>
          </cell>
          <cell r="BB87">
            <v>0</v>
          </cell>
          <cell r="BC87">
            <v>23005250</v>
          </cell>
          <cell r="BD87">
            <v>14744000000</v>
          </cell>
          <cell r="BE87">
            <v>0</v>
          </cell>
          <cell r="BF87">
            <v>0</v>
          </cell>
          <cell r="BG87">
            <v>275923600</v>
          </cell>
          <cell r="BH87">
            <v>35730000</v>
          </cell>
          <cell r="BI87">
            <v>11529000</v>
          </cell>
          <cell r="BJ87">
            <v>0</v>
          </cell>
          <cell r="BK87">
            <v>0</v>
          </cell>
          <cell r="BL87">
            <v>0</v>
          </cell>
          <cell r="BM87">
            <v>95595500</v>
          </cell>
          <cell r="BN87">
            <v>46947750</v>
          </cell>
          <cell r="BO87">
            <v>12852000</v>
          </cell>
          <cell r="BP87">
            <v>62430533</v>
          </cell>
          <cell r="BQ87">
            <v>82629000</v>
          </cell>
        </row>
        <row r="88">
          <cell r="AF88">
            <v>1043832000</v>
          </cell>
          <cell r="AG88">
            <v>15070000</v>
          </cell>
          <cell r="AH88">
            <v>25650000</v>
          </cell>
          <cell r="AI88">
            <v>0</v>
          </cell>
          <cell r="AJ88">
            <v>161381980</v>
          </cell>
          <cell r="AK88">
            <v>0</v>
          </cell>
          <cell r="AL88">
            <v>544756000</v>
          </cell>
          <cell r="AM88">
            <v>35880000</v>
          </cell>
          <cell r="AN88">
            <v>0</v>
          </cell>
          <cell r="AO88">
            <v>119930000</v>
          </cell>
          <cell r="AP88">
            <v>0</v>
          </cell>
          <cell r="AQ88">
            <v>198475000</v>
          </cell>
          <cell r="AR88">
            <v>0</v>
          </cell>
          <cell r="AS88">
            <v>0</v>
          </cell>
          <cell r="AT88">
            <v>143927700</v>
          </cell>
          <cell r="AU88">
            <v>0</v>
          </cell>
          <cell r="AV88">
            <v>0</v>
          </cell>
          <cell r="AW88">
            <v>22400000</v>
          </cell>
          <cell r="AX88">
            <v>53186000</v>
          </cell>
          <cell r="AY88">
            <v>20175200</v>
          </cell>
          <cell r="AZ88">
            <v>39717700</v>
          </cell>
          <cell r="BA88">
            <v>0</v>
          </cell>
          <cell r="BB88">
            <v>0</v>
          </cell>
          <cell r="BC88">
            <v>23005250</v>
          </cell>
          <cell r="BD88">
            <v>14744000000</v>
          </cell>
          <cell r="BE88">
            <v>0</v>
          </cell>
          <cell r="BF88">
            <v>0</v>
          </cell>
          <cell r="BG88">
            <v>275923600</v>
          </cell>
          <cell r="BH88">
            <v>35730000</v>
          </cell>
          <cell r="BI88">
            <v>11529000</v>
          </cell>
          <cell r="BJ88">
            <v>0</v>
          </cell>
          <cell r="BK88">
            <v>0</v>
          </cell>
          <cell r="BL88">
            <v>0</v>
          </cell>
          <cell r="BM88">
            <v>95595500</v>
          </cell>
          <cell r="BN88">
            <v>46947750</v>
          </cell>
          <cell r="BO88">
            <v>12852000</v>
          </cell>
          <cell r="BP88">
            <v>62430533</v>
          </cell>
          <cell r="BQ88">
            <v>82629000</v>
          </cell>
        </row>
        <row r="89">
          <cell r="AF89">
            <v>1043832000</v>
          </cell>
          <cell r="AG89">
            <v>15070000</v>
          </cell>
          <cell r="AH89">
            <v>25650000</v>
          </cell>
          <cell r="AI89">
            <v>0</v>
          </cell>
          <cell r="AJ89">
            <v>161381980</v>
          </cell>
          <cell r="AK89">
            <v>0</v>
          </cell>
          <cell r="AL89">
            <v>544756000</v>
          </cell>
          <cell r="AM89">
            <v>35880000</v>
          </cell>
          <cell r="AN89">
            <v>0</v>
          </cell>
          <cell r="AO89">
            <v>119930000</v>
          </cell>
          <cell r="AP89">
            <v>0</v>
          </cell>
          <cell r="AQ89">
            <v>198475000</v>
          </cell>
          <cell r="AR89">
            <v>0</v>
          </cell>
          <cell r="AS89">
            <v>0</v>
          </cell>
          <cell r="AT89">
            <v>143927700</v>
          </cell>
          <cell r="AU89">
            <v>0</v>
          </cell>
          <cell r="AV89">
            <v>0</v>
          </cell>
          <cell r="AW89">
            <v>22400000</v>
          </cell>
          <cell r="AX89">
            <v>53186000</v>
          </cell>
          <cell r="AY89">
            <v>20175200</v>
          </cell>
          <cell r="AZ89">
            <v>39717700</v>
          </cell>
          <cell r="BA89">
            <v>0</v>
          </cell>
          <cell r="BB89">
            <v>0</v>
          </cell>
          <cell r="BC89">
            <v>23005250</v>
          </cell>
          <cell r="BD89">
            <v>14744000000</v>
          </cell>
          <cell r="BE89">
            <v>0</v>
          </cell>
          <cell r="BF89">
            <v>0</v>
          </cell>
          <cell r="BG89">
            <v>275923600</v>
          </cell>
          <cell r="BH89">
            <v>35730000</v>
          </cell>
          <cell r="BI89">
            <v>11529000</v>
          </cell>
          <cell r="BJ89">
            <v>0</v>
          </cell>
          <cell r="BK89">
            <v>0</v>
          </cell>
          <cell r="BL89">
            <v>0</v>
          </cell>
          <cell r="BM89">
            <v>95595500</v>
          </cell>
          <cell r="BN89">
            <v>46947750</v>
          </cell>
          <cell r="BO89">
            <v>12852000</v>
          </cell>
          <cell r="BP89">
            <v>62430533</v>
          </cell>
          <cell r="BQ89">
            <v>82629000</v>
          </cell>
        </row>
        <row r="90">
          <cell r="AF90">
            <v>1043832000</v>
          </cell>
          <cell r="AG90">
            <v>15070000</v>
          </cell>
          <cell r="AH90">
            <v>25650000</v>
          </cell>
          <cell r="AI90">
            <v>0</v>
          </cell>
          <cell r="AJ90">
            <v>161381980</v>
          </cell>
          <cell r="AK90">
            <v>0</v>
          </cell>
          <cell r="AL90">
            <v>544756000</v>
          </cell>
          <cell r="AM90">
            <v>35880000</v>
          </cell>
          <cell r="AN90">
            <v>0</v>
          </cell>
          <cell r="AO90">
            <v>119930000</v>
          </cell>
          <cell r="AP90">
            <v>0</v>
          </cell>
          <cell r="AQ90">
            <v>198475000</v>
          </cell>
          <cell r="AR90">
            <v>0</v>
          </cell>
          <cell r="AS90">
            <v>0</v>
          </cell>
          <cell r="AT90">
            <v>143927700</v>
          </cell>
          <cell r="AU90">
            <v>0</v>
          </cell>
          <cell r="AV90">
            <v>0</v>
          </cell>
          <cell r="AW90">
            <v>22400000</v>
          </cell>
          <cell r="AX90">
            <v>53186000</v>
          </cell>
          <cell r="AY90">
            <v>20175200</v>
          </cell>
          <cell r="AZ90">
            <v>39717700</v>
          </cell>
          <cell r="BA90">
            <v>0</v>
          </cell>
          <cell r="BB90">
            <v>0</v>
          </cell>
          <cell r="BC90">
            <v>23005250</v>
          </cell>
          <cell r="BD90">
            <v>14744000000</v>
          </cell>
          <cell r="BE90">
            <v>0</v>
          </cell>
          <cell r="BF90">
            <v>0</v>
          </cell>
          <cell r="BG90">
            <v>275923600</v>
          </cell>
          <cell r="BH90">
            <v>35730000</v>
          </cell>
          <cell r="BI90">
            <v>11529000</v>
          </cell>
          <cell r="BJ90">
            <v>0</v>
          </cell>
          <cell r="BK90">
            <v>0</v>
          </cell>
          <cell r="BL90">
            <v>0</v>
          </cell>
          <cell r="BM90">
            <v>95595500</v>
          </cell>
          <cell r="BN90">
            <v>46947750</v>
          </cell>
          <cell r="BO90">
            <v>12852000</v>
          </cell>
          <cell r="BP90">
            <v>62430533</v>
          </cell>
          <cell r="BQ90">
            <v>82629000</v>
          </cell>
        </row>
        <row r="91">
          <cell r="AF91">
            <v>1043832000</v>
          </cell>
          <cell r="AG91">
            <v>15070000</v>
          </cell>
          <cell r="AH91">
            <v>25650000</v>
          </cell>
          <cell r="AI91">
            <v>0</v>
          </cell>
          <cell r="AJ91">
            <v>161381980</v>
          </cell>
          <cell r="AK91">
            <v>0</v>
          </cell>
          <cell r="AL91">
            <v>544756000</v>
          </cell>
          <cell r="AM91">
            <v>35880000</v>
          </cell>
          <cell r="AN91">
            <v>0</v>
          </cell>
          <cell r="AO91">
            <v>119930000</v>
          </cell>
          <cell r="AP91">
            <v>0</v>
          </cell>
          <cell r="AQ91">
            <v>198475000</v>
          </cell>
          <cell r="AR91">
            <v>0</v>
          </cell>
          <cell r="AS91">
            <v>0</v>
          </cell>
          <cell r="AT91">
            <v>143927700</v>
          </cell>
          <cell r="AU91">
            <v>0</v>
          </cell>
          <cell r="AV91">
            <v>0</v>
          </cell>
          <cell r="AW91">
            <v>22400000</v>
          </cell>
          <cell r="AX91">
            <v>53186000</v>
          </cell>
          <cell r="AY91">
            <v>20175200</v>
          </cell>
          <cell r="AZ91">
            <v>39717700</v>
          </cell>
          <cell r="BA91">
            <v>0</v>
          </cell>
          <cell r="BB91">
            <v>0</v>
          </cell>
          <cell r="BC91">
            <v>23005250</v>
          </cell>
          <cell r="BD91">
            <v>14744000000</v>
          </cell>
          <cell r="BE91">
            <v>0</v>
          </cell>
          <cell r="BF91">
            <v>0</v>
          </cell>
          <cell r="BG91">
            <v>275923600</v>
          </cell>
          <cell r="BH91">
            <v>35730000</v>
          </cell>
          <cell r="BI91">
            <v>11529000</v>
          </cell>
          <cell r="BJ91">
            <v>0</v>
          </cell>
          <cell r="BK91">
            <v>0</v>
          </cell>
          <cell r="BL91">
            <v>0</v>
          </cell>
          <cell r="BM91">
            <v>95595500</v>
          </cell>
          <cell r="BN91">
            <v>46947750</v>
          </cell>
          <cell r="BO91">
            <v>12852000</v>
          </cell>
          <cell r="BP91">
            <v>62430533</v>
          </cell>
          <cell r="BQ91">
            <v>82629000</v>
          </cell>
        </row>
        <row r="92">
          <cell r="AF92">
            <v>1043832000</v>
          </cell>
          <cell r="AG92">
            <v>15070000</v>
          </cell>
          <cell r="AH92">
            <v>25650000</v>
          </cell>
          <cell r="AI92">
            <v>0</v>
          </cell>
          <cell r="AJ92">
            <v>161381980</v>
          </cell>
          <cell r="AK92">
            <v>0</v>
          </cell>
          <cell r="AL92">
            <v>544756000</v>
          </cell>
          <cell r="AM92">
            <v>35880000</v>
          </cell>
          <cell r="AN92">
            <v>0</v>
          </cell>
          <cell r="AO92">
            <v>119930000</v>
          </cell>
          <cell r="AP92">
            <v>0</v>
          </cell>
          <cell r="AQ92">
            <v>198475000</v>
          </cell>
          <cell r="AR92">
            <v>0</v>
          </cell>
          <cell r="AS92">
            <v>0</v>
          </cell>
          <cell r="AT92">
            <v>143927700</v>
          </cell>
          <cell r="AU92">
            <v>0</v>
          </cell>
          <cell r="AV92">
            <v>0</v>
          </cell>
          <cell r="AW92">
            <v>22400000</v>
          </cell>
          <cell r="AX92">
            <v>53186000</v>
          </cell>
          <cell r="AY92">
            <v>20175200</v>
          </cell>
          <cell r="AZ92">
            <v>39717700</v>
          </cell>
          <cell r="BA92">
            <v>0</v>
          </cell>
          <cell r="BB92">
            <v>0</v>
          </cell>
          <cell r="BC92">
            <v>23005250</v>
          </cell>
          <cell r="BD92">
            <v>14744000000</v>
          </cell>
          <cell r="BE92">
            <v>0</v>
          </cell>
          <cell r="BF92">
            <v>0</v>
          </cell>
          <cell r="BG92">
            <v>275923600</v>
          </cell>
          <cell r="BH92">
            <v>35730000</v>
          </cell>
          <cell r="BI92">
            <v>11529000</v>
          </cell>
          <cell r="BJ92">
            <v>0</v>
          </cell>
          <cell r="BK92">
            <v>0</v>
          </cell>
          <cell r="BL92">
            <v>0</v>
          </cell>
          <cell r="BM92">
            <v>95595500</v>
          </cell>
          <cell r="BN92">
            <v>46947750</v>
          </cell>
          <cell r="BO92">
            <v>12852000</v>
          </cell>
          <cell r="BP92">
            <v>62430533</v>
          </cell>
          <cell r="BQ92">
            <v>82629000</v>
          </cell>
        </row>
        <row r="93">
          <cell r="AF93">
            <v>1043832000</v>
          </cell>
          <cell r="AG93">
            <v>15070000</v>
          </cell>
          <cell r="AH93">
            <v>25650000</v>
          </cell>
          <cell r="AI93">
            <v>0</v>
          </cell>
          <cell r="AJ93">
            <v>161381980</v>
          </cell>
          <cell r="AK93">
            <v>0</v>
          </cell>
          <cell r="AL93">
            <v>544756000</v>
          </cell>
          <cell r="AM93">
            <v>35880000</v>
          </cell>
          <cell r="AN93">
            <v>0</v>
          </cell>
          <cell r="AO93">
            <v>119930000</v>
          </cell>
          <cell r="AP93">
            <v>0</v>
          </cell>
          <cell r="AQ93">
            <v>198475000</v>
          </cell>
          <cell r="AR93">
            <v>0</v>
          </cell>
          <cell r="AS93">
            <v>0</v>
          </cell>
          <cell r="AT93">
            <v>143927700</v>
          </cell>
          <cell r="AU93">
            <v>0</v>
          </cell>
          <cell r="AV93">
            <v>0</v>
          </cell>
          <cell r="AW93">
            <v>22400000</v>
          </cell>
          <cell r="AX93">
            <v>53186000</v>
          </cell>
          <cell r="AY93">
            <v>20175200</v>
          </cell>
          <cell r="AZ93">
            <v>39717700</v>
          </cell>
          <cell r="BA93">
            <v>0</v>
          </cell>
          <cell r="BB93">
            <v>0</v>
          </cell>
          <cell r="BC93">
            <v>23005250</v>
          </cell>
          <cell r="BD93">
            <v>14744000000</v>
          </cell>
          <cell r="BE93">
            <v>0</v>
          </cell>
          <cell r="BF93">
            <v>0</v>
          </cell>
          <cell r="BG93">
            <v>275923600</v>
          </cell>
          <cell r="BH93">
            <v>35730000</v>
          </cell>
          <cell r="BI93">
            <v>11529000</v>
          </cell>
          <cell r="BJ93">
            <v>0</v>
          </cell>
          <cell r="BK93">
            <v>0</v>
          </cell>
          <cell r="BL93">
            <v>0</v>
          </cell>
          <cell r="BM93">
            <v>95595500</v>
          </cell>
          <cell r="BN93">
            <v>46947750</v>
          </cell>
          <cell r="BO93">
            <v>12852000</v>
          </cell>
          <cell r="BP93">
            <v>62430533</v>
          </cell>
          <cell r="BQ93">
            <v>82629000</v>
          </cell>
        </row>
        <row r="94">
          <cell r="AF94">
            <v>1043832000</v>
          </cell>
          <cell r="AG94">
            <v>15070000</v>
          </cell>
          <cell r="AH94">
            <v>25650000</v>
          </cell>
          <cell r="AI94">
            <v>0</v>
          </cell>
          <cell r="AJ94">
            <v>161381980</v>
          </cell>
          <cell r="AK94">
            <v>0</v>
          </cell>
          <cell r="AL94">
            <v>544756000</v>
          </cell>
          <cell r="AM94">
            <v>35880000</v>
          </cell>
          <cell r="AN94">
            <v>0</v>
          </cell>
          <cell r="AO94">
            <v>119930000</v>
          </cell>
          <cell r="AP94">
            <v>0</v>
          </cell>
          <cell r="AQ94">
            <v>198475000</v>
          </cell>
          <cell r="AR94">
            <v>0</v>
          </cell>
          <cell r="AS94">
            <v>0</v>
          </cell>
          <cell r="AT94">
            <v>143927700</v>
          </cell>
          <cell r="AU94">
            <v>0</v>
          </cell>
          <cell r="AV94">
            <v>0</v>
          </cell>
          <cell r="AW94">
            <v>22400000</v>
          </cell>
          <cell r="AX94">
            <v>53186000</v>
          </cell>
          <cell r="AY94">
            <v>20175200</v>
          </cell>
          <cell r="AZ94">
            <v>39717700</v>
          </cell>
          <cell r="BA94">
            <v>0</v>
          </cell>
          <cell r="BB94">
            <v>0</v>
          </cell>
          <cell r="BC94">
            <v>23005250</v>
          </cell>
          <cell r="BD94">
            <v>14744000000</v>
          </cell>
          <cell r="BE94">
            <v>0</v>
          </cell>
          <cell r="BF94">
            <v>0</v>
          </cell>
          <cell r="BG94">
            <v>275923600</v>
          </cell>
          <cell r="BH94">
            <v>35730000</v>
          </cell>
          <cell r="BI94">
            <v>11529000</v>
          </cell>
          <cell r="BJ94">
            <v>0</v>
          </cell>
          <cell r="BK94">
            <v>0</v>
          </cell>
          <cell r="BL94">
            <v>0</v>
          </cell>
          <cell r="BM94">
            <v>95595500</v>
          </cell>
          <cell r="BN94">
            <v>46947750</v>
          </cell>
          <cell r="BO94">
            <v>12852000</v>
          </cell>
          <cell r="BP94">
            <v>62430533</v>
          </cell>
          <cell r="BQ94">
            <v>82629000</v>
          </cell>
        </row>
        <row r="95">
          <cell r="AF95">
            <v>1043832000</v>
          </cell>
          <cell r="AG95">
            <v>15070000</v>
          </cell>
          <cell r="AH95">
            <v>25650000</v>
          </cell>
          <cell r="AI95">
            <v>0</v>
          </cell>
          <cell r="AJ95">
            <v>161381980</v>
          </cell>
          <cell r="AK95">
            <v>0</v>
          </cell>
          <cell r="AL95">
            <v>544756000</v>
          </cell>
          <cell r="AM95">
            <v>35880000</v>
          </cell>
          <cell r="AN95">
            <v>0</v>
          </cell>
          <cell r="AO95">
            <v>119930000</v>
          </cell>
          <cell r="AP95">
            <v>0</v>
          </cell>
          <cell r="AQ95">
            <v>198475000</v>
          </cell>
          <cell r="AR95">
            <v>0</v>
          </cell>
          <cell r="AS95">
            <v>0</v>
          </cell>
          <cell r="AT95">
            <v>143927700</v>
          </cell>
          <cell r="AU95">
            <v>0</v>
          </cell>
          <cell r="AV95">
            <v>0</v>
          </cell>
          <cell r="AW95">
            <v>22400000</v>
          </cell>
          <cell r="AX95">
            <v>53186000</v>
          </cell>
          <cell r="AY95">
            <v>20175200</v>
          </cell>
          <cell r="AZ95">
            <v>39717700</v>
          </cell>
          <cell r="BA95">
            <v>0</v>
          </cell>
          <cell r="BB95">
            <v>0</v>
          </cell>
          <cell r="BC95">
            <v>23005250</v>
          </cell>
          <cell r="BD95">
            <v>14744000000</v>
          </cell>
          <cell r="BE95">
            <v>0</v>
          </cell>
          <cell r="BF95">
            <v>0</v>
          </cell>
          <cell r="BG95">
            <v>275923600</v>
          </cell>
          <cell r="BH95">
            <v>35730000</v>
          </cell>
          <cell r="BI95">
            <v>11529000</v>
          </cell>
          <cell r="BJ95">
            <v>0</v>
          </cell>
          <cell r="BK95">
            <v>0</v>
          </cell>
          <cell r="BL95">
            <v>0</v>
          </cell>
          <cell r="BM95">
            <v>95595500</v>
          </cell>
          <cell r="BN95">
            <v>46947750</v>
          </cell>
          <cell r="BO95">
            <v>12852000</v>
          </cell>
          <cell r="BP95">
            <v>62430533</v>
          </cell>
          <cell r="BQ95">
            <v>82629000</v>
          </cell>
        </row>
        <row r="96">
          <cell r="AF96">
            <v>1043832000</v>
          </cell>
          <cell r="AG96">
            <v>15070000</v>
          </cell>
          <cell r="AH96">
            <v>25650000</v>
          </cell>
          <cell r="AI96">
            <v>0</v>
          </cell>
          <cell r="AJ96">
            <v>161381980</v>
          </cell>
          <cell r="AK96">
            <v>0</v>
          </cell>
          <cell r="AL96">
            <v>544756000</v>
          </cell>
          <cell r="AM96">
            <v>35880000</v>
          </cell>
          <cell r="AN96">
            <v>0</v>
          </cell>
          <cell r="AO96">
            <v>119930000</v>
          </cell>
          <cell r="AP96">
            <v>0</v>
          </cell>
          <cell r="AQ96">
            <v>198475000</v>
          </cell>
          <cell r="AR96">
            <v>0</v>
          </cell>
          <cell r="AS96">
            <v>0</v>
          </cell>
          <cell r="AT96">
            <v>143927700</v>
          </cell>
          <cell r="AU96">
            <v>0</v>
          </cell>
          <cell r="AV96">
            <v>0</v>
          </cell>
          <cell r="AW96">
            <v>22400000</v>
          </cell>
          <cell r="AX96">
            <v>53186000</v>
          </cell>
          <cell r="AY96">
            <v>20175200</v>
          </cell>
          <cell r="AZ96">
            <v>39717700</v>
          </cell>
          <cell r="BA96">
            <v>0</v>
          </cell>
          <cell r="BB96">
            <v>0</v>
          </cell>
          <cell r="BC96">
            <v>23005250</v>
          </cell>
          <cell r="BD96">
            <v>14744000000</v>
          </cell>
          <cell r="BE96">
            <v>0</v>
          </cell>
          <cell r="BF96">
            <v>0</v>
          </cell>
          <cell r="BG96">
            <v>275923600</v>
          </cell>
          <cell r="BH96">
            <v>35730000</v>
          </cell>
          <cell r="BI96">
            <v>11529000</v>
          </cell>
          <cell r="BJ96">
            <v>0</v>
          </cell>
          <cell r="BK96">
            <v>0</v>
          </cell>
          <cell r="BL96">
            <v>0</v>
          </cell>
          <cell r="BM96">
            <v>95595500</v>
          </cell>
          <cell r="BN96">
            <v>46947750</v>
          </cell>
          <cell r="BO96">
            <v>12852000</v>
          </cell>
          <cell r="BP96">
            <v>62430533</v>
          </cell>
          <cell r="BQ96">
            <v>82629000</v>
          </cell>
        </row>
        <row r="97">
          <cell r="AF97">
            <v>1043832000</v>
          </cell>
          <cell r="AG97">
            <v>15070000</v>
          </cell>
          <cell r="AH97">
            <v>25650000</v>
          </cell>
          <cell r="AI97">
            <v>0</v>
          </cell>
          <cell r="AJ97">
            <v>161381980</v>
          </cell>
          <cell r="AK97">
            <v>0</v>
          </cell>
          <cell r="AL97">
            <v>544756000</v>
          </cell>
          <cell r="AM97">
            <v>35880000</v>
          </cell>
          <cell r="AN97">
            <v>0</v>
          </cell>
          <cell r="AO97">
            <v>119930000</v>
          </cell>
          <cell r="AP97">
            <v>0</v>
          </cell>
          <cell r="AQ97">
            <v>198475000</v>
          </cell>
          <cell r="AR97">
            <v>0</v>
          </cell>
          <cell r="AS97">
            <v>0</v>
          </cell>
          <cell r="AT97">
            <v>143927700</v>
          </cell>
          <cell r="AU97">
            <v>0</v>
          </cell>
          <cell r="AV97">
            <v>0</v>
          </cell>
          <cell r="AW97">
            <v>22400000</v>
          </cell>
          <cell r="AX97">
            <v>53186000</v>
          </cell>
          <cell r="AY97">
            <v>20175200</v>
          </cell>
          <cell r="AZ97">
            <v>39717700</v>
          </cell>
          <cell r="BA97">
            <v>0</v>
          </cell>
          <cell r="BB97">
            <v>0</v>
          </cell>
          <cell r="BC97">
            <v>23005250</v>
          </cell>
          <cell r="BD97">
            <v>14744000000</v>
          </cell>
          <cell r="BE97">
            <v>0</v>
          </cell>
          <cell r="BF97">
            <v>0</v>
          </cell>
          <cell r="BG97">
            <v>275923600</v>
          </cell>
          <cell r="BH97">
            <v>35730000</v>
          </cell>
          <cell r="BI97">
            <v>11529000</v>
          </cell>
          <cell r="BJ97">
            <v>0</v>
          </cell>
          <cell r="BK97">
            <v>0</v>
          </cell>
          <cell r="BL97">
            <v>0</v>
          </cell>
          <cell r="BM97">
            <v>95595500</v>
          </cell>
          <cell r="BN97">
            <v>46947750</v>
          </cell>
          <cell r="BO97">
            <v>12852000</v>
          </cell>
          <cell r="BP97">
            <v>62430533</v>
          </cell>
          <cell r="BQ97">
            <v>82629000</v>
          </cell>
        </row>
        <row r="98">
          <cell r="AF98">
            <v>1043832000</v>
          </cell>
          <cell r="AG98">
            <v>15070000</v>
          </cell>
          <cell r="AH98">
            <v>25650000</v>
          </cell>
          <cell r="AI98">
            <v>0</v>
          </cell>
          <cell r="AJ98">
            <v>161381980</v>
          </cell>
          <cell r="AK98">
            <v>0</v>
          </cell>
          <cell r="AL98">
            <v>544756000</v>
          </cell>
          <cell r="AM98">
            <v>35880000</v>
          </cell>
          <cell r="AN98">
            <v>0</v>
          </cell>
          <cell r="AO98">
            <v>119930000</v>
          </cell>
          <cell r="AP98">
            <v>0</v>
          </cell>
          <cell r="AQ98">
            <v>198475000</v>
          </cell>
          <cell r="AR98">
            <v>0</v>
          </cell>
          <cell r="AS98">
            <v>0</v>
          </cell>
          <cell r="AT98">
            <v>143927700</v>
          </cell>
          <cell r="AU98">
            <v>0</v>
          </cell>
          <cell r="AV98">
            <v>0</v>
          </cell>
          <cell r="AW98">
            <v>22400000</v>
          </cell>
          <cell r="AX98">
            <v>53186000</v>
          </cell>
          <cell r="AY98">
            <v>20175200</v>
          </cell>
          <cell r="AZ98">
            <v>39717700</v>
          </cell>
          <cell r="BA98">
            <v>0</v>
          </cell>
          <cell r="BB98">
            <v>0</v>
          </cell>
          <cell r="BC98">
            <v>23005250</v>
          </cell>
          <cell r="BD98">
            <v>14744000000</v>
          </cell>
          <cell r="BE98">
            <v>0</v>
          </cell>
          <cell r="BF98">
            <v>0</v>
          </cell>
          <cell r="BG98">
            <v>275923600</v>
          </cell>
          <cell r="BH98">
            <v>35730000</v>
          </cell>
          <cell r="BI98">
            <v>11529000</v>
          </cell>
          <cell r="BJ98">
            <v>0</v>
          </cell>
          <cell r="BK98">
            <v>0</v>
          </cell>
          <cell r="BL98">
            <v>0</v>
          </cell>
          <cell r="BM98">
            <v>95595500</v>
          </cell>
          <cell r="BN98">
            <v>46947750</v>
          </cell>
          <cell r="BO98">
            <v>12852000</v>
          </cell>
          <cell r="BP98">
            <v>62430533</v>
          </cell>
          <cell r="BQ98">
            <v>82629000</v>
          </cell>
        </row>
        <row r="99">
          <cell r="AF99">
            <v>1043832000</v>
          </cell>
          <cell r="AG99">
            <v>15070000</v>
          </cell>
          <cell r="AH99">
            <v>25650000</v>
          </cell>
          <cell r="AI99">
            <v>0</v>
          </cell>
          <cell r="AJ99">
            <v>161381980</v>
          </cell>
          <cell r="AK99">
            <v>0</v>
          </cell>
          <cell r="AL99">
            <v>544756000</v>
          </cell>
          <cell r="AM99">
            <v>35880000</v>
          </cell>
          <cell r="AN99">
            <v>0</v>
          </cell>
          <cell r="AO99">
            <v>119930000</v>
          </cell>
          <cell r="AP99">
            <v>0</v>
          </cell>
          <cell r="AQ99">
            <v>198475000</v>
          </cell>
          <cell r="AR99">
            <v>0</v>
          </cell>
          <cell r="AS99">
            <v>0</v>
          </cell>
          <cell r="AT99">
            <v>143927700</v>
          </cell>
          <cell r="AU99">
            <v>0</v>
          </cell>
          <cell r="AV99">
            <v>0</v>
          </cell>
          <cell r="AW99">
            <v>22400000</v>
          </cell>
          <cell r="AX99">
            <v>53186000</v>
          </cell>
          <cell r="AY99">
            <v>20175200</v>
          </cell>
          <cell r="AZ99">
            <v>39717700</v>
          </cell>
          <cell r="BA99">
            <v>0</v>
          </cell>
          <cell r="BB99">
            <v>0</v>
          </cell>
          <cell r="BC99">
            <v>23005250</v>
          </cell>
          <cell r="BD99">
            <v>14744000000</v>
          </cell>
          <cell r="BE99">
            <v>0</v>
          </cell>
          <cell r="BF99">
            <v>0</v>
          </cell>
          <cell r="BG99">
            <v>275923600</v>
          </cell>
          <cell r="BH99">
            <v>35730000</v>
          </cell>
          <cell r="BI99">
            <v>11529000</v>
          </cell>
          <cell r="BJ99">
            <v>0</v>
          </cell>
          <cell r="BK99">
            <v>0</v>
          </cell>
          <cell r="BL99">
            <v>0</v>
          </cell>
          <cell r="BM99">
            <v>95595500</v>
          </cell>
          <cell r="BN99">
            <v>46947750</v>
          </cell>
          <cell r="BO99">
            <v>12852000</v>
          </cell>
          <cell r="BP99">
            <v>62430533</v>
          </cell>
          <cell r="BQ99">
            <v>82629000</v>
          </cell>
        </row>
        <row r="100">
          <cell r="AF100">
            <v>1043832000</v>
          </cell>
          <cell r="AG100">
            <v>15070000</v>
          </cell>
          <cell r="AH100">
            <v>25650000</v>
          </cell>
          <cell r="AI100">
            <v>0</v>
          </cell>
          <cell r="AJ100">
            <v>161381980</v>
          </cell>
          <cell r="AK100">
            <v>0</v>
          </cell>
          <cell r="AL100">
            <v>544756000</v>
          </cell>
          <cell r="AM100">
            <v>35880000</v>
          </cell>
          <cell r="AN100">
            <v>0</v>
          </cell>
          <cell r="AO100">
            <v>119930000</v>
          </cell>
          <cell r="AP100">
            <v>0</v>
          </cell>
          <cell r="AQ100">
            <v>198475000</v>
          </cell>
          <cell r="AR100">
            <v>0</v>
          </cell>
          <cell r="AS100">
            <v>0</v>
          </cell>
          <cell r="AT100">
            <v>143927700</v>
          </cell>
          <cell r="AU100">
            <v>0</v>
          </cell>
          <cell r="AV100">
            <v>0</v>
          </cell>
          <cell r="AW100">
            <v>22400000</v>
          </cell>
          <cell r="AX100">
            <v>53186000</v>
          </cell>
          <cell r="AY100">
            <v>20175200</v>
          </cell>
          <cell r="AZ100">
            <v>39717700</v>
          </cell>
          <cell r="BA100">
            <v>0</v>
          </cell>
          <cell r="BB100">
            <v>0</v>
          </cell>
          <cell r="BC100">
            <v>23005250</v>
          </cell>
          <cell r="BD100">
            <v>14744000000</v>
          </cell>
          <cell r="BE100">
            <v>0</v>
          </cell>
          <cell r="BF100">
            <v>0</v>
          </cell>
          <cell r="BG100">
            <v>275923600</v>
          </cell>
          <cell r="BH100">
            <v>35730000</v>
          </cell>
          <cell r="BI100">
            <v>11529000</v>
          </cell>
          <cell r="BJ100">
            <v>0</v>
          </cell>
          <cell r="BK100">
            <v>0</v>
          </cell>
          <cell r="BL100">
            <v>0</v>
          </cell>
          <cell r="BM100">
            <v>95595500</v>
          </cell>
          <cell r="BN100">
            <v>46947750</v>
          </cell>
          <cell r="BO100">
            <v>12852000</v>
          </cell>
          <cell r="BP100">
            <v>62430533</v>
          </cell>
          <cell r="BQ100">
            <v>82629000</v>
          </cell>
        </row>
        <row r="101">
          <cell r="AF101">
            <v>1043832000</v>
          </cell>
          <cell r="AG101">
            <v>15070000</v>
          </cell>
          <cell r="AH101">
            <v>25650000</v>
          </cell>
          <cell r="AI101">
            <v>0</v>
          </cell>
          <cell r="AJ101">
            <v>161381980</v>
          </cell>
          <cell r="AK101">
            <v>0</v>
          </cell>
          <cell r="AL101">
            <v>544756000</v>
          </cell>
          <cell r="AM101">
            <v>35880000</v>
          </cell>
          <cell r="AN101">
            <v>0</v>
          </cell>
          <cell r="AO101">
            <v>119930000</v>
          </cell>
          <cell r="AP101">
            <v>0</v>
          </cell>
          <cell r="AQ101">
            <v>198475000</v>
          </cell>
          <cell r="AR101">
            <v>0</v>
          </cell>
          <cell r="AS101">
            <v>0</v>
          </cell>
          <cell r="AT101">
            <v>143927700</v>
          </cell>
          <cell r="AU101">
            <v>0</v>
          </cell>
          <cell r="AV101">
            <v>0</v>
          </cell>
          <cell r="AW101">
            <v>22400000</v>
          </cell>
          <cell r="AX101">
            <v>53186000</v>
          </cell>
          <cell r="AY101">
            <v>20175200</v>
          </cell>
          <cell r="AZ101">
            <v>39717700</v>
          </cell>
          <cell r="BA101">
            <v>0</v>
          </cell>
          <cell r="BB101">
            <v>0</v>
          </cell>
          <cell r="BC101">
            <v>23005250</v>
          </cell>
          <cell r="BD101">
            <v>14744000000</v>
          </cell>
          <cell r="BE101">
            <v>0</v>
          </cell>
          <cell r="BF101">
            <v>0</v>
          </cell>
          <cell r="BG101">
            <v>275923600</v>
          </cell>
          <cell r="BH101">
            <v>35730000</v>
          </cell>
          <cell r="BI101">
            <v>11529000</v>
          </cell>
          <cell r="BJ101">
            <v>0</v>
          </cell>
          <cell r="BK101">
            <v>0</v>
          </cell>
          <cell r="BL101">
            <v>0</v>
          </cell>
          <cell r="BM101">
            <v>95595500</v>
          </cell>
          <cell r="BN101">
            <v>46947750</v>
          </cell>
          <cell r="BO101">
            <v>12852000</v>
          </cell>
          <cell r="BP101">
            <v>62430533</v>
          </cell>
          <cell r="BQ101">
            <v>82629000</v>
          </cell>
        </row>
        <row r="102">
          <cell r="AF102">
            <v>1043832000</v>
          </cell>
          <cell r="AG102">
            <v>15070000</v>
          </cell>
          <cell r="AH102">
            <v>25650000</v>
          </cell>
          <cell r="AI102">
            <v>0</v>
          </cell>
          <cell r="AJ102">
            <v>161381980</v>
          </cell>
          <cell r="AK102">
            <v>0</v>
          </cell>
          <cell r="AL102">
            <v>544756000</v>
          </cell>
          <cell r="AM102">
            <v>35880000</v>
          </cell>
          <cell r="AN102">
            <v>0</v>
          </cell>
          <cell r="AO102">
            <v>119930000</v>
          </cell>
          <cell r="AP102">
            <v>0</v>
          </cell>
          <cell r="AQ102">
            <v>198475000</v>
          </cell>
          <cell r="AR102">
            <v>0</v>
          </cell>
          <cell r="AS102">
            <v>0</v>
          </cell>
          <cell r="AT102">
            <v>143927700</v>
          </cell>
          <cell r="AU102">
            <v>0</v>
          </cell>
          <cell r="AV102">
            <v>0</v>
          </cell>
          <cell r="AW102">
            <v>22400000</v>
          </cell>
          <cell r="AX102">
            <v>53186000</v>
          </cell>
          <cell r="AY102">
            <v>20175200</v>
          </cell>
          <cell r="AZ102">
            <v>39717700</v>
          </cell>
          <cell r="BA102">
            <v>0</v>
          </cell>
          <cell r="BB102">
            <v>0</v>
          </cell>
          <cell r="BC102">
            <v>23005250</v>
          </cell>
          <cell r="BD102">
            <v>14744000000</v>
          </cell>
          <cell r="BE102">
            <v>0</v>
          </cell>
          <cell r="BF102">
            <v>0</v>
          </cell>
          <cell r="BG102">
            <v>275923600</v>
          </cell>
          <cell r="BH102">
            <v>35730000</v>
          </cell>
          <cell r="BI102">
            <v>11529000</v>
          </cell>
          <cell r="BJ102">
            <v>0</v>
          </cell>
          <cell r="BK102">
            <v>0</v>
          </cell>
          <cell r="BL102">
            <v>0</v>
          </cell>
          <cell r="BM102">
            <v>95595500</v>
          </cell>
          <cell r="BN102">
            <v>46947750</v>
          </cell>
          <cell r="BO102">
            <v>12852000</v>
          </cell>
          <cell r="BP102">
            <v>62430533</v>
          </cell>
          <cell r="BQ102">
            <v>82629000</v>
          </cell>
        </row>
        <row r="103">
          <cell r="AF103">
            <v>1043832000</v>
          </cell>
          <cell r="AG103">
            <v>15070000</v>
          </cell>
          <cell r="AH103">
            <v>25650000</v>
          </cell>
          <cell r="AI103">
            <v>0</v>
          </cell>
          <cell r="AJ103">
            <v>161381980</v>
          </cell>
          <cell r="AK103">
            <v>0</v>
          </cell>
          <cell r="AL103">
            <v>544756000</v>
          </cell>
          <cell r="AM103">
            <v>35880000</v>
          </cell>
          <cell r="AN103">
            <v>0</v>
          </cell>
          <cell r="AO103">
            <v>119930000</v>
          </cell>
          <cell r="AP103">
            <v>0</v>
          </cell>
          <cell r="AQ103">
            <v>198475000</v>
          </cell>
          <cell r="AR103">
            <v>0</v>
          </cell>
          <cell r="AS103">
            <v>0</v>
          </cell>
          <cell r="AT103">
            <v>143927700</v>
          </cell>
          <cell r="AU103">
            <v>0</v>
          </cell>
          <cell r="AV103">
            <v>0</v>
          </cell>
          <cell r="AW103">
            <v>22400000</v>
          </cell>
          <cell r="AX103">
            <v>53186000</v>
          </cell>
          <cell r="AY103">
            <v>20175200</v>
          </cell>
          <cell r="AZ103">
            <v>39717700</v>
          </cell>
          <cell r="BA103">
            <v>0</v>
          </cell>
          <cell r="BB103">
            <v>0</v>
          </cell>
          <cell r="BC103">
            <v>23005250</v>
          </cell>
          <cell r="BD103">
            <v>14744000000</v>
          </cell>
          <cell r="BE103">
            <v>0</v>
          </cell>
          <cell r="BF103">
            <v>0</v>
          </cell>
          <cell r="BG103">
            <v>275923600</v>
          </cell>
          <cell r="BH103">
            <v>35730000</v>
          </cell>
          <cell r="BI103">
            <v>11529000</v>
          </cell>
          <cell r="BJ103">
            <v>0</v>
          </cell>
          <cell r="BK103">
            <v>0</v>
          </cell>
          <cell r="BL103">
            <v>0</v>
          </cell>
          <cell r="BM103">
            <v>95595500</v>
          </cell>
          <cell r="BN103">
            <v>46947750</v>
          </cell>
          <cell r="BO103">
            <v>12852000</v>
          </cell>
          <cell r="BP103">
            <v>62430533</v>
          </cell>
          <cell r="BQ103">
            <v>82629000</v>
          </cell>
        </row>
        <row r="104">
          <cell r="AF104">
            <v>1043832000</v>
          </cell>
          <cell r="AG104">
            <v>15070000</v>
          </cell>
          <cell r="AH104">
            <v>25650000</v>
          </cell>
          <cell r="AI104">
            <v>0</v>
          </cell>
          <cell r="AJ104">
            <v>161381980</v>
          </cell>
          <cell r="AK104">
            <v>0</v>
          </cell>
          <cell r="AL104">
            <v>544756000</v>
          </cell>
          <cell r="AM104">
            <v>35880000</v>
          </cell>
          <cell r="AN104">
            <v>0</v>
          </cell>
          <cell r="AO104">
            <v>119930000</v>
          </cell>
          <cell r="AP104">
            <v>0</v>
          </cell>
          <cell r="AQ104">
            <v>198475000</v>
          </cell>
          <cell r="AR104">
            <v>0</v>
          </cell>
          <cell r="AS104">
            <v>0</v>
          </cell>
          <cell r="AT104">
            <v>143927700</v>
          </cell>
          <cell r="AU104">
            <v>0</v>
          </cell>
          <cell r="AV104">
            <v>0</v>
          </cell>
          <cell r="AW104">
            <v>22400000</v>
          </cell>
          <cell r="AX104">
            <v>53186000</v>
          </cell>
          <cell r="AY104">
            <v>20175200</v>
          </cell>
          <cell r="AZ104">
            <v>39717700</v>
          </cell>
          <cell r="BA104">
            <v>0</v>
          </cell>
          <cell r="BB104">
            <v>0</v>
          </cell>
          <cell r="BC104">
            <v>23005250</v>
          </cell>
          <cell r="BD104">
            <v>14744000000</v>
          </cell>
          <cell r="BE104">
            <v>0</v>
          </cell>
          <cell r="BF104">
            <v>0</v>
          </cell>
          <cell r="BG104">
            <v>275923600</v>
          </cell>
          <cell r="BH104">
            <v>35730000</v>
          </cell>
          <cell r="BI104">
            <v>11529000</v>
          </cell>
          <cell r="BJ104">
            <v>0</v>
          </cell>
          <cell r="BK104">
            <v>0</v>
          </cell>
          <cell r="BL104">
            <v>0</v>
          </cell>
          <cell r="BM104">
            <v>95595500</v>
          </cell>
          <cell r="BN104">
            <v>46947750</v>
          </cell>
          <cell r="BO104">
            <v>12852000</v>
          </cell>
          <cell r="BP104">
            <v>62430533</v>
          </cell>
          <cell r="BQ104">
            <v>82629000</v>
          </cell>
        </row>
        <row r="105">
          <cell r="AF105">
            <v>1043832000</v>
          </cell>
          <cell r="AG105">
            <v>15070000</v>
          </cell>
          <cell r="AH105">
            <v>25650000</v>
          </cell>
          <cell r="AI105">
            <v>0</v>
          </cell>
          <cell r="AJ105">
            <v>161381980</v>
          </cell>
          <cell r="AK105">
            <v>0</v>
          </cell>
          <cell r="AL105">
            <v>544756000</v>
          </cell>
          <cell r="AM105">
            <v>35880000</v>
          </cell>
          <cell r="AN105">
            <v>0</v>
          </cell>
          <cell r="AO105">
            <v>119930000</v>
          </cell>
          <cell r="AP105">
            <v>0</v>
          </cell>
          <cell r="AQ105">
            <v>198475000</v>
          </cell>
          <cell r="AR105">
            <v>0</v>
          </cell>
          <cell r="AS105">
            <v>0</v>
          </cell>
          <cell r="AT105">
            <v>143927700</v>
          </cell>
          <cell r="AU105">
            <v>0</v>
          </cell>
          <cell r="AV105">
            <v>0</v>
          </cell>
          <cell r="AW105">
            <v>22400000</v>
          </cell>
          <cell r="AX105">
            <v>53186000</v>
          </cell>
          <cell r="AY105">
            <v>20175200</v>
          </cell>
          <cell r="AZ105">
            <v>39717700</v>
          </cell>
          <cell r="BA105">
            <v>0</v>
          </cell>
          <cell r="BB105">
            <v>0</v>
          </cell>
          <cell r="BC105">
            <v>23005250</v>
          </cell>
          <cell r="BD105">
            <v>14744000000</v>
          </cell>
          <cell r="BE105">
            <v>0</v>
          </cell>
          <cell r="BF105">
            <v>0</v>
          </cell>
          <cell r="BG105">
            <v>275923600</v>
          </cell>
          <cell r="BH105">
            <v>35730000</v>
          </cell>
          <cell r="BI105">
            <v>11529000</v>
          </cell>
          <cell r="BJ105">
            <v>0</v>
          </cell>
          <cell r="BK105">
            <v>0</v>
          </cell>
          <cell r="BL105">
            <v>0</v>
          </cell>
          <cell r="BM105">
            <v>95595500</v>
          </cell>
          <cell r="BN105">
            <v>46947750</v>
          </cell>
          <cell r="BO105">
            <v>12852000</v>
          </cell>
          <cell r="BP105">
            <v>62430533</v>
          </cell>
          <cell r="BQ105">
            <v>82629000</v>
          </cell>
        </row>
        <row r="106">
          <cell r="AF106">
            <v>1043832000</v>
          </cell>
          <cell r="AG106">
            <v>15070000</v>
          </cell>
          <cell r="AH106">
            <v>25650000</v>
          </cell>
          <cell r="AI106">
            <v>0</v>
          </cell>
          <cell r="AJ106">
            <v>161381980</v>
          </cell>
          <cell r="AK106">
            <v>0</v>
          </cell>
          <cell r="AL106">
            <v>544756000</v>
          </cell>
          <cell r="AM106">
            <v>35880000</v>
          </cell>
          <cell r="AN106">
            <v>0</v>
          </cell>
          <cell r="AO106">
            <v>119930000</v>
          </cell>
          <cell r="AP106">
            <v>0</v>
          </cell>
          <cell r="AQ106">
            <v>198475000</v>
          </cell>
          <cell r="AR106">
            <v>0</v>
          </cell>
          <cell r="AS106">
            <v>0</v>
          </cell>
          <cell r="AT106">
            <v>143927700</v>
          </cell>
          <cell r="AU106">
            <v>0</v>
          </cell>
          <cell r="AV106">
            <v>0</v>
          </cell>
          <cell r="AW106">
            <v>22400000</v>
          </cell>
          <cell r="AX106">
            <v>53186000</v>
          </cell>
          <cell r="AY106">
            <v>20175200</v>
          </cell>
          <cell r="AZ106">
            <v>39717700</v>
          </cell>
          <cell r="BA106">
            <v>0</v>
          </cell>
          <cell r="BB106">
            <v>0</v>
          </cell>
          <cell r="BC106">
            <v>23005250</v>
          </cell>
          <cell r="BD106">
            <v>14744000000</v>
          </cell>
          <cell r="BE106">
            <v>0</v>
          </cell>
          <cell r="BF106">
            <v>0</v>
          </cell>
          <cell r="BG106">
            <v>275923600</v>
          </cell>
          <cell r="BH106">
            <v>35730000</v>
          </cell>
          <cell r="BI106">
            <v>11529000</v>
          </cell>
          <cell r="BJ106">
            <v>0</v>
          </cell>
          <cell r="BK106">
            <v>0</v>
          </cell>
          <cell r="BL106">
            <v>0</v>
          </cell>
          <cell r="BM106">
            <v>95595500</v>
          </cell>
          <cell r="BN106">
            <v>46947750</v>
          </cell>
          <cell r="BO106">
            <v>12852000</v>
          </cell>
          <cell r="BP106">
            <v>62430533</v>
          </cell>
          <cell r="BQ106">
            <v>82629000</v>
          </cell>
        </row>
        <row r="107">
          <cell r="AF107">
            <v>1043832000</v>
          </cell>
          <cell r="AG107">
            <v>15070000</v>
          </cell>
          <cell r="AH107">
            <v>25650000</v>
          </cell>
          <cell r="AI107">
            <v>0</v>
          </cell>
          <cell r="AJ107">
            <v>161381980</v>
          </cell>
          <cell r="AK107">
            <v>0</v>
          </cell>
          <cell r="AL107">
            <v>544756000</v>
          </cell>
          <cell r="AM107">
            <v>35880000</v>
          </cell>
          <cell r="AN107">
            <v>0</v>
          </cell>
          <cell r="AO107">
            <v>119930000</v>
          </cell>
          <cell r="AP107">
            <v>0</v>
          </cell>
          <cell r="AQ107">
            <v>198475000</v>
          </cell>
          <cell r="AR107">
            <v>0</v>
          </cell>
          <cell r="AS107">
            <v>0</v>
          </cell>
          <cell r="AT107">
            <v>143927700</v>
          </cell>
          <cell r="AU107">
            <v>0</v>
          </cell>
          <cell r="AV107">
            <v>0</v>
          </cell>
          <cell r="AW107">
            <v>22400000</v>
          </cell>
          <cell r="AX107">
            <v>53186000</v>
          </cell>
          <cell r="AY107">
            <v>20175200</v>
          </cell>
          <cell r="AZ107">
            <v>39717700</v>
          </cell>
          <cell r="BA107">
            <v>0</v>
          </cell>
          <cell r="BB107">
            <v>0</v>
          </cell>
          <cell r="BC107">
            <v>23005250</v>
          </cell>
          <cell r="BD107">
            <v>14744000000</v>
          </cell>
          <cell r="BE107">
            <v>0</v>
          </cell>
          <cell r="BF107">
            <v>0</v>
          </cell>
          <cell r="BG107">
            <v>275923600</v>
          </cell>
          <cell r="BH107">
            <v>35730000</v>
          </cell>
          <cell r="BI107">
            <v>11529000</v>
          </cell>
          <cell r="BJ107">
            <v>0</v>
          </cell>
          <cell r="BK107">
            <v>0</v>
          </cell>
          <cell r="BL107">
            <v>0</v>
          </cell>
          <cell r="BM107">
            <v>95595500</v>
          </cell>
          <cell r="BN107">
            <v>46947750</v>
          </cell>
          <cell r="BO107">
            <v>12852000</v>
          </cell>
          <cell r="BP107">
            <v>62430533</v>
          </cell>
          <cell r="BQ107">
            <v>82629000</v>
          </cell>
        </row>
        <row r="108">
          <cell r="AF108">
            <v>1043832000</v>
          </cell>
          <cell r="AG108">
            <v>15070000</v>
          </cell>
          <cell r="AH108">
            <v>25650000</v>
          </cell>
          <cell r="AI108">
            <v>0</v>
          </cell>
          <cell r="AJ108">
            <v>161381980</v>
          </cell>
          <cell r="AK108">
            <v>0</v>
          </cell>
          <cell r="AL108">
            <v>544756000</v>
          </cell>
          <cell r="AM108">
            <v>35880000</v>
          </cell>
          <cell r="AN108">
            <v>0</v>
          </cell>
          <cell r="AO108">
            <v>119930000</v>
          </cell>
          <cell r="AP108">
            <v>0</v>
          </cell>
          <cell r="AQ108">
            <v>198475000</v>
          </cell>
          <cell r="AR108">
            <v>0</v>
          </cell>
          <cell r="AS108">
            <v>0</v>
          </cell>
          <cell r="AT108">
            <v>143927700</v>
          </cell>
          <cell r="AU108">
            <v>0</v>
          </cell>
          <cell r="AV108">
            <v>0</v>
          </cell>
          <cell r="AW108">
            <v>22400000</v>
          </cell>
          <cell r="AX108">
            <v>53186000</v>
          </cell>
          <cell r="AY108">
            <v>20175200</v>
          </cell>
          <cell r="AZ108">
            <v>39717700</v>
          </cell>
          <cell r="BA108">
            <v>0</v>
          </cell>
          <cell r="BB108">
            <v>0</v>
          </cell>
          <cell r="BC108">
            <v>23005250</v>
          </cell>
          <cell r="BD108">
            <v>14744000000</v>
          </cell>
          <cell r="BE108">
            <v>0</v>
          </cell>
          <cell r="BF108">
            <v>0</v>
          </cell>
          <cell r="BG108">
            <v>275923600</v>
          </cell>
          <cell r="BH108">
            <v>35730000</v>
          </cell>
          <cell r="BI108">
            <v>11529000</v>
          </cell>
          <cell r="BJ108">
            <v>0</v>
          </cell>
          <cell r="BK108">
            <v>0</v>
          </cell>
          <cell r="BL108">
            <v>0</v>
          </cell>
          <cell r="BM108">
            <v>95595500</v>
          </cell>
          <cell r="BN108">
            <v>46947750</v>
          </cell>
          <cell r="BO108">
            <v>12852000</v>
          </cell>
          <cell r="BP108">
            <v>62430533</v>
          </cell>
          <cell r="BQ108">
            <v>82629000</v>
          </cell>
        </row>
        <row r="109">
          <cell r="AF109">
            <v>1043832000</v>
          </cell>
          <cell r="AG109">
            <v>15070000</v>
          </cell>
          <cell r="AH109">
            <v>25650000</v>
          </cell>
          <cell r="AI109">
            <v>0</v>
          </cell>
          <cell r="AJ109">
            <v>161381980</v>
          </cell>
          <cell r="AK109">
            <v>0</v>
          </cell>
          <cell r="AL109">
            <v>544756000</v>
          </cell>
          <cell r="AM109">
            <v>35880000</v>
          </cell>
          <cell r="AN109">
            <v>0</v>
          </cell>
          <cell r="AO109">
            <v>119930000</v>
          </cell>
          <cell r="AP109">
            <v>0</v>
          </cell>
          <cell r="AQ109">
            <v>198475000</v>
          </cell>
          <cell r="AR109">
            <v>0</v>
          </cell>
          <cell r="AS109">
            <v>0</v>
          </cell>
          <cell r="AT109">
            <v>143927700</v>
          </cell>
          <cell r="AU109">
            <v>0</v>
          </cell>
          <cell r="AV109">
            <v>0</v>
          </cell>
          <cell r="AW109">
            <v>22400000</v>
          </cell>
          <cell r="AX109">
            <v>53186000</v>
          </cell>
          <cell r="AY109">
            <v>20175200</v>
          </cell>
          <cell r="AZ109">
            <v>39717700</v>
          </cell>
          <cell r="BA109">
            <v>0</v>
          </cell>
          <cell r="BB109">
            <v>0</v>
          </cell>
          <cell r="BC109">
            <v>23005250</v>
          </cell>
          <cell r="BD109">
            <v>14744000000</v>
          </cell>
          <cell r="BE109">
            <v>0</v>
          </cell>
          <cell r="BF109">
            <v>0</v>
          </cell>
          <cell r="BG109">
            <v>275923600</v>
          </cell>
          <cell r="BH109">
            <v>35730000</v>
          </cell>
          <cell r="BI109">
            <v>11529000</v>
          </cell>
          <cell r="BJ109">
            <v>0</v>
          </cell>
          <cell r="BK109">
            <v>0</v>
          </cell>
          <cell r="BL109">
            <v>0</v>
          </cell>
          <cell r="BM109">
            <v>95595500</v>
          </cell>
          <cell r="BN109">
            <v>46947750</v>
          </cell>
          <cell r="BO109">
            <v>12852000</v>
          </cell>
          <cell r="BP109">
            <v>62430533</v>
          </cell>
          <cell r="BQ109">
            <v>82629000</v>
          </cell>
        </row>
        <row r="110">
          <cell r="AF110">
            <v>1043832000</v>
          </cell>
          <cell r="AG110">
            <v>15070000</v>
          </cell>
          <cell r="AH110">
            <v>25650000</v>
          </cell>
          <cell r="AI110">
            <v>0</v>
          </cell>
          <cell r="AJ110">
            <v>161381980</v>
          </cell>
          <cell r="AK110">
            <v>0</v>
          </cell>
          <cell r="AL110">
            <v>544756000</v>
          </cell>
          <cell r="AM110">
            <v>35880000</v>
          </cell>
          <cell r="AN110">
            <v>0</v>
          </cell>
          <cell r="AO110">
            <v>119930000</v>
          </cell>
          <cell r="AP110">
            <v>0</v>
          </cell>
          <cell r="AQ110">
            <v>198475000</v>
          </cell>
          <cell r="AR110">
            <v>0</v>
          </cell>
          <cell r="AS110">
            <v>0</v>
          </cell>
          <cell r="AT110">
            <v>143927700</v>
          </cell>
          <cell r="AU110">
            <v>0</v>
          </cell>
          <cell r="AV110">
            <v>0</v>
          </cell>
          <cell r="AW110">
            <v>22400000</v>
          </cell>
          <cell r="AX110">
            <v>53186000</v>
          </cell>
          <cell r="AY110">
            <v>20175200</v>
          </cell>
          <cell r="AZ110">
            <v>39717700</v>
          </cell>
          <cell r="BA110">
            <v>0</v>
          </cell>
          <cell r="BB110">
            <v>0</v>
          </cell>
          <cell r="BC110">
            <v>23005250</v>
          </cell>
          <cell r="BD110">
            <v>14744000000</v>
          </cell>
          <cell r="BE110">
            <v>0</v>
          </cell>
          <cell r="BF110">
            <v>0</v>
          </cell>
          <cell r="BG110">
            <v>275923600</v>
          </cell>
          <cell r="BH110">
            <v>35730000</v>
          </cell>
          <cell r="BI110">
            <v>11529000</v>
          </cell>
          <cell r="BJ110">
            <v>0</v>
          </cell>
          <cell r="BK110">
            <v>0</v>
          </cell>
          <cell r="BL110">
            <v>0</v>
          </cell>
          <cell r="BM110">
            <v>95595500</v>
          </cell>
          <cell r="BN110">
            <v>46947750</v>
          </cell>
          <cell r="BO110">
            <v>12852000</v>
          </cell>
          <cell r="BP110">
            <v>62430533</v>
          </cell>
          <cell r="BQ110">
            <v>82629000</v>
          </cell>
        </row>
        <row r="111">
          <cell r="AF111">
            <v>1043832000</v>
          </cell>
          <cell r="AG111">
            <v>15070000</v>
          </cell>
          <cell r="AH111">
            <v>25650000</v>
          </cell>
          <cell r="AI111">
            <v>0</v>
          </cell>
          <cell r="AJ111">
            <v>161381980</v>
          </cell>
          <cell r="AK111">
            <v>0</v>
          </cell>
          <cell r="AL111">
            <v>544756000</v>
          </cell>
          <cell r="AM111">
            <v>35880000</v>
          </cell>
          <cell r="AN111">
            <v>0</v>
          </cell>
          <cell r="AO111">
            <v>119930000</v>
          </cell>
          <cell r="AP111">
            <v>0</v>
          </cell>
          <cell r="AQ111">
            <v>198475000</v>
          </cell>
          <cell r="AR111">
            <v>0</v>
          </cell>
          <cell r="AS111">
            <v>0</v>
          </cell>
          <cell r="AT111">
            <v>143927700</v>
          </cell>
          <cell r="AU111">
            <v>0</v>
          </cell>
          <cell r="AV111">
            <v>0</v>
          </cell>
          <cell r="AW111">
            <v>22400000</v>
          </cell>
          <cell r="AX111">
            <v>53186000</v>
          </cell>
          <cell r="AY111">
            <v>20175200</v>
          </cell>
          <cell r="AZ111">
            <v>39717700</v>
          </cell>
          <cell r="BA111">
            <v>0</v>
          </cell>
          <cell r="BB111">
            <v>0</v>
          </cell>
          <cell r="BC111">
            <v>23005250</v>
          </cell>
          <cell r="BD111">
            <v>14744000000</v>
          </cell>
          <cell r="BE111">
            <v>0</v>
          </cell>
          <cell r="BF111">
            <v>0</v>
          </cell>
          <cell r="BG111">
            <v>275923600</v>
          </cell>
          <cell r="BH111">
            <v>35730000</v>
          </cell>
          <cell r="BI111">
            <v>11529000</v>
          </cell>
          <cell r="BJ111">
            <v>0</v>
          </cell>
          <cell r="BK111">
            <v>0</v>
          </cell>
          <cell r="BL111">
            <v>0</v>
          </cell>
          <cell r="BM111">
            <v>95595500</v>
          </cell>
          <cell r="BN111">
            <v>46947750</v>
          </cell>
          <cell r="BO111">
            <v>12852000</v>
          </cell>
          <cell r="BP111">
            <v>62430533</v>
          </cell>
          <cell r="BQ111">
            <v>82629000</v>
          </cell>
        </row>
        <row r="112">
          <cell r="AF112">
            <v>1043832000</v>
          </cell>
          <cell r="AG112">
            <v>15070000</v>
          </cell>
          <cell r="AH112">
            <v>25650000</v>
          </cell>
          <cell r="AI112">
            <v>0</v>
          </cell>
          <cell r="AJ112">
            <v>161381980</v>
          </cell>
          <cell r="AK112">
            <v>0</v>
          </cell>
          <cell r="AL112">
            <v>544756000</v>
          </cell>
          <cell r="AM112">
            <v>35880000</v>
          </cell>
          <cell r="AN112">
            <v>0</v>
          </cell>
          <cell r="AO112">
            <v>119930000</v>
          </cell>
          <cell r="AP112">
            <v>0</v>
          </cell>
          <cell r="AQ112">
            <v>198475000</v>
          </cell>
          <cell r="AR112">
            <v>0</v>
          </cell>
          <cell r="AS112">
            <v>0</v>
          </cell>
          <cell r="AT112">
            <v>143927700</v>
          </cell>
          <cell r="AU112">
            <v>0</v>
          </cell>
          <cell r="AV112">
            <v>0</v>
          </cell>
          <cell r="AW112">
            <v>22400000</v>
          </cell>
          <cell r="AX112">
            <v>53186000</v>
          </cell>
          <cell r="AY112">
            <v>20175200</v>
          </cell>
          <cell r="AZ112">
            <v>39717700</v>
          </cell>
          <cell r="BA112">
            <v>0</v>
          </cell>
          <cell r="BB112">
            <v>0</v>
          </cell>
          <cell r="BC112">
            <v>23005250</v>
          </cell>
          <cell r="BD112">
            <v>14744000000</v>
          </cell>
          <cell r="BE112">
            <v>0</v>
          </cell>
          <cell r="BF112">
            <v>0</v>
          </cell>
          <cell r="BG112">
            <v>275923600</v>
          </cell>
          <cell r="BH112">
            <v>35730000</v>
          </cell>
          <cell r="BI112">
            <v>11529000</v>
          </cell>
          <cell r="BJ112">
            <v>0</v>
          </cell>
          <cell r="BK112">
            <v>0</v>
          </cell>
          <cell r="BL112">
            <v>0</v>
          </cell>
          <cell r="BM112">
            <v>95595500</v>
          </cell>
          <cell r="BN112">
            <v>46947750</v>
          </cell>
          <cell r="BO112">
            <v>12852000</v>
          </cell>
          <cell r="BP112">
            <v>62430533</v>
          </cell>
          <cell r="BQ112">
            <v>82629000</v>
          </cell>
        </row>
        <row r="113">
          <cell r="AF113">
            <v>1043832000</v>
          </cell>
          <cell r="AG113">
            <v>15070000</v>
          </cell>
          <cell r="AH113">
            <v>25650000</v>
          </cell>
          <cell r="AI113">
            <v>0</v>
          </cell>
          <cell r="AJ113">
            <v>161381980</v>
          </cell>
          <cell r="AK113">
            <v>0</v>
          </cell>
          <cell r="AL113">
            <v>544756000</v>
          </cell>
          <cell r="AM113">
            <v>35880000</v>
          </cell>
          <cell r="AN113">
            <v>0</v>
          </cell>
          <cell r="AO113">
            <v>119930000</v>
          </cell>
          <cell r="AP113">
            <v>0</v>
          </cell>
          <cell r="AQ113">
            <v>198475000</v>
          </cell>
          <cell r="AR113">
            <v>0</v>
          </cell>
          <cell r="AS113">
            <v>0</v>
          </cell>
          <cell r="AT113">
            <v>143927700</v>
          </cell>
          <cell r="AU113">
            <v>0</v>
          </cell>
          <cell r="AV113">
            <v>0</v>
          </cell>
          <cell r="AW113">
            <v>22400000</v>
          </cell>
          <cell r="AX113">
            <v>53186000</v>
          </cell>
          <cell r="AY113">
            <v>20175200</v>
          </cell>
          <cell r="AZ113">
            <v>39717700</v>
          </cell>
          <cell r="BA113">
            <v>0</v>
          </cell>
          <cell r="BB113">
            <v>0</v>
          </cell>
          <cell r="BC113">
            <v>23005250</v>
          </cell>
          <cell r="BD113">
            <v>14744000000</v>
          </cell>
          <cell r="BE113">
            <v>0</v>
          </cell>
          <cell r="BF113">
            <v>0</v>
          </cell>
          <cell r="BG113">
            <v>275923600</v>
          </cell>
          <cell r="BH113">
            <v>35730000</v>
          </cell>
          <cell r="BI113">
            <v>11529000</v>
          </cell>
          <cell r="BJ113">
            <v>0</v>
          </cell>
          <cell r="BK113">
            <v>0</v>
          </cell>
          <cell r="BL113">
            <v>0</v>
          </cell>
          <cell r="BM113">
            <v>95595500</v>
          </cell>
          <cell r="BN113">
            <v>46947750</v>
          </cell>
          <cell r="BO113">
            <v>12852000</v>
          </cell>
          <cell r="BP113">
            <v>62430533</v>
          </cell>
          <cell r="BQ113">
            <v>82629000</v>
          </cell>
        </row>
        <row r="114">
          <cell r="AF114">
            <v>1043832000</v>
          </cell>
          <cell r="AG114">
            <v>15070000</v>
          </cell>
          <cell r="AH114">
            <v>25650000</v>
          </cell>
          <cell r="AI114">
            <v>0</v>
          </cell>
          <cell r="AJ114">
            <v>161381980</v>
          </cell>
          <cell r="AK114">
            <v>0</v>
          </cell>
          <cell r="AL114">
            <v>544756000</v>
          </cell>
          <cell r="AM114">
            <v>35880000</v>
          </cell>
          <cell r="AN114">
            <v>0</v>
          </cell>
          <cell r="AO114">
            <v>119930000</v>
          </cell>
          <cell r="AP114">
            <v>0</v>
          </cell>
          <cell r="AQ114">
            <v>198475000</v>
          </cell>
          <cell r="AR114">
            <v>0</v>
          </cell>
          <cell r="AS114">
            <v>0</v>
          </cell>
          <cell r="AT114">
            <v>143927700</v>
          </cell>
          <cell r="AU114">
            <v>0</v>
          </cell>
          <cell r="AV114">
            <v>0</v>
          </cell>
          <cell r="AW114">
            <v>22400000</v>
          </cell>
          <cell r="AX114">
            <v>53186000</v>
          </cell>
          <cell r="AY114">
            <v>20175200</v>
          </cell>
          <cell r="AZ114">
            <v>39717700</v>
          </cell>
          <cell r="BA114">
            <v>0</v>
          </cell>
          <cell r="BB114">
            <v>0</v>
          </cell>
          <cell r="BC114">
            <v>23005250</v>
          </cell>
          <cell r="BD114">
            <v>14744000000</v>
          </cell>
          <cell r="BE114">
            <v>0</v>
          </cell>
          <cell r="BF114">
            <v>0</v>
          </cell>
          <cell r="BG114">
            <v>275923600</v>
          </cell>
          <cell r="BH114">
            <v>35730000</v>
          </cell>
          <cell r="BI114">
            <v>11529000</v>
          </cell>
          <cell r="BJ114">
            <v>0</v>
          </cell>
          <cell r="BK114">
            <v>0</v>
          </cell>
          <cell r="BL114">
            <v>0</v>
          </cell>
          <cell r="BM114">
            <v>95595500</v>
          </cell>
          <cell r="BN114">
            <v>46947750</v>
          </cell>
          <cell r="BO114">
            <v>12852000</v>
          </cell>
          <cell r="BP114">
            <v>62430533</v>
          </cell>
          <cell r="BQ114">
            <v>82629000</v>
          </cell>
        </row>
        <row r="115">
          <cell r="AF115">
            <v>1043832000</v>
          </cell>
          <cell r="AG115">
            <v>15070000</v>
          </cell>
          <cell r="AH115">
            <v>25650000</v>
          </cell>
          <cell r="AI115">
            <v>0</v>
          </cell>
          <cell r="AJ115">
            <v>161381980</v>
          </cell>
          <cell r="AK115">
            <v>0</v>
          </cell>
          <cell r="AL115">
            <v>544756000</v>
          </cell>
          <cell r="AM115">
            <v>35880000</v>
          </cell>
          <cell r="AN115">
            <v>0</v>
          </cell>
          <cell r="AO115">
            <v>119930000</v>
          </cell>
          <cell r="AP115">
            <v>0</v>
          </cell>
          <cell r="AQ115">
            <v>198475000</v>
          </cell>
          <cell r="AR115">
            <v>0</v>
          </cell>
          <cell r="AS115">
            <v>0</v>
          </cell>
          <cell r="AT115">
            <v>143927700</v>
          </cell>
          <cell r="AU115">
            <v>0</v>
          </cell>
          <cell r="AV115">
            <v>0</v>
          </cell>
          <cell r="AW115">
            <v>22400000</v>
          </cell>
          <cell r="AX115">
            <v>53186000</v>
          </cell>
          <cell r="AY115">
            <v>20175200</v>
          </cell>
          <cell r="AZ115">
            <v>39717700</v>
          </cell>
          <cell r="BA115">
            <v>0</v>
          </cell>
          <cell r="BB115">
            <v>0</v>
          </cell>
          <cell r="BC115">
            <v>23005250</v>
          </cell>
          <cell r="BD115">
            <v>14744000000</v>
          </cell>
          <cell r="BE115">
            <v>0</v>
          </cell>
          <cell r="BF115">
            <v>0</v>
          </cell>
          <cell r="BG115">
            <v>275923600</v>
          </cell>
          <cell r="BH115">
            <v>35730000</v>
          </cell>
          <cell r="BI115">
            <v>11529000</v>
          </cell>
          <cell r="BJ115">
            <v>0</v>
          </cell>
          <cell r="BK115">
            <v>0</v>
          </cell>
          <cell r="BL115">
            <v>0</v>
          </cell>
          <cell r="BM115">
            <v>95595500</v>
          </cell>
          <cell r="BN115">
            <v>46947750</v>
          </cell>
          <cell r="BO115">
            <v>12852000</v>
          </cell>
          <cell r="BP115">
            <v>62430533</v>
          </cell>
          <cell r="BQ115">
            <v>82629000</v>
          </cell>
        </row>
        <row r="116">
          <cell r="AF116">
            <v>1043832000</v>
          </cell>
          <cell r="AG116">
            <v>15070000</v>
          </cell>
          <cell r="AH116">
            <v>25650000</v>
          </cell>
          <cell r="AI116">
            <v>0</v>
          </cell>
          <cell r="AJ116">
            <v>161381980</v>
          </cell>
          <cell r="AK116">
            <v>0</v>
          </cell>
          <cell r="AL116">
            <v>544756000</v>
          </cell>
          <cell r="AM116">
            <v>35880000</v>
          </cell>
          <cell r="AN116">
            <v>0</v>
          </cell>
          <cell r="AO116">
            <v>119930000</v>
          </cell>
          <cell r="AP116">
            <v>0</v>
          </cell>
          <cell r="AQ116">
            <v>198475000</v>
          </cell>
          <cell r="AR116">
            <v>0</v>
          </cell>
          <cell r="AS116">
            <v>0</v>
          </cell>
          <cell r="AT116">
            <v>143927700</v>
          </cell>
          <cell r="AU116">
            <v>0</v>
          </cell>
          <cell r="AV116">
            <v>0</v>
          </cell>
          <cell r="AW116">
            <v>22400000</v>
          </cell>
          <cell r="AX116">
            <v>53186000</v>
          </cell>
          <cell r="AY116">
            <v>20175200</v>
          </cell>
          <cell r="AZ116">
            <v>39717700</v>
          </cell>
          <cell r="BA116">
            <v>0</v>
          </cell>
          <cell r="BB116">
            <v>0</v>
          </cell>
          <cell r="BC116">
            <v>23005250</v>
          </cell>
          <cell r="BD116">
            <v>14744000000</v>
          </cell>
          <cell r="BE116">
            <v>0</v>
          </cell>
          <cell r="BF116">
            <v>0</v>
          </cell>
          <cell r="BG116">
            <v>275923600</v>
          </cell>
          <cell r="BH116">
            <v>35730000</v>
          </cell>
          <cell r="BI116">
            <v>11529000</v>
          </cell>
          <cell r="BJ116">
            <v>0</v>
          </cell>
          <cell r="BK116">
            <v>0</v>
          </cell>
          <cell r="BL116">
            <v>0</v>
          </cell>
          <cell r="BM116">
            <v>95595500</v>
          </cell>
          <cell r="BN116">
            <v>46947750</v>
          </cell>
          <cell r="BO116">
            <v>12852000</v>
          </cell>
          <cell r="BP116">
            <v>62430533</v>
          </cell>
          <cell r="BQ116">
            <v>82629000</v>
          </cell>
        </row>
        <row r="117">
          <cell r="AF117">
            <v>1043832000</v>
          </cell>
          <cell r="AG117">
            <v>15070000</v>
          </cell>
          <cell r="AH117">
            <v>25650000</v>
          </cell>
          <cell r="AI117">
            <v>0</v>
          </cell>
          <cell r="AJ117">
            <v>161381980</v>
          </cell>
          <cell r="AK117">
            <v>0</v>
          </cell>
          <cell r="AL117">
            <v>544756000</v>
          </cell>
          <cell r="AM117">
            <v>35880000</v>
          </cell>
          <cell r="AN117">
            <v>0</v>
          </cell>
          <cell r="AO117">
            <v>119930000</v>
          </cell>
          <cell r="AP117">
            <v>0</v>
          </cell>
          <cell r="AQ117">
            <v>198475000</v>
          </cell>
          <cell r="AR117">
            <v>0</v>
          </cell>
          <cell r="AS117">
            <v>0</v>
          </cell>
          <cell r="AT117">
            <v>143927700</v>
          </cell>
          <cell r="AU117">
            <v>0</v>
          </cell>
          <cell r="AV117">
            <v>0</v>
          </cell>
          <cell r="AW117">
            <v>22400000</v>
          </cell>
          <cell r="AX117">
            <v>53186000</v>
          </cell>
          <cell r="AY117">
            <v>20175200</v>
          </cell>
          <cell r="AZ117">
            <v>39717700</v>
          </cell>
          <cell r="BA117">
            <v>0</v>
          </cell>
          <cell r="BB117">
            <v>0</v>
          </cell>
          <cell r="BC117">
            <v>23005250</v>
          </cell>
          <cell r="BD117">
            <v>14744000000</v>
          </cell>
          <cell r="BE117">
            <v>0</v>
          </cell>
          <cell r="BF117">
            <v>0</v>
          </cell>
          <cell r="BG117">
            <v>275923600</v>
          </cell>
          <cell r="BH117">
            <v>35730000</v>
          </cell>
          <cell r="BI117">
            <v>11529000</v>
          </cell>
          <cell r="BJ117">
            <v>0</v>
          </cell>
          <cell r="BK117">
            <v>0</v>
          </cell>
          <cell r="BL117">
            <v>0</v>
          </cell>
          <cell r="BM117">
            <v>95595500</v>
          </cell>
          <cell r="BN117">
            <v>46947750</v>
          </cell>
          <cell r="BO117">
            <v>12852000</v>
          </cell>
          <cell r="BP117">
            <v>62430533</v>
          </cell>
          <cell r="BQ117">
            <v>82629000</v>
          </cell>
        </row>
        <row r="118">
          <cell r="AF118">
            <v>1043832000</v>
          </cell>
          <cell r="AG118">
            <v>15070000</v>
          </cell>
          <cell r="AH118">
            <v>25650000</v>
          </cell>
          <cell r="AI118">
            <v>0</v>
          </cell>
          <cell r="AJ118">
            <v>161381980</v>
          </cell>
          <cell r="AK118">
            <v>0</v>
          </cell>
          <cell r="AL118">
            <v>544756000</v>
          </cell>
          <cell r="AM118">
            <v>35880000</v>
          </cell>
          <cell r="AN118">
            <v>0</v>
          </cell>
          <cell r="AO118">
            <v>119930000</v>
          </cell>
          <cell r="AP118">
            <v>0</v>
          </cell>
          <cell r="AQ118">
            <v>198475000</v>
          </cell>
          <cell r="AR118">
            <v>0</v>
          </cell>
          <cell r="AS118">
            <v>0</v>
          </cell>
          <cell r="AT118">
            <v>143927700</v>
          </cell>
          <cell r="AU118">
            <v>0</v>
          </cell>
          <cell r="AV118">
            <v>0</v>
          </cell>
          <cell r="AW118">
            <v>22400000</v>
          </cell>
          <cell r="AX118">
            <v>53186000</v>
          </cell>
          <cell r="AY118">
            <v>20175200</v>
          </cell>
          <cell r="AZ118">
            <v>39717700</v>
          </cell>
          <cell r="BA118">
            <v>0</v>
          </cell>
          <cell r="BB118">
            <v>0</v>
          </cell>
          <cell r="BC118">
            <v>23005250</v>
          </cell>
          <cell r="BD118">
            <v>14744000000</v>
          </cell>
          <cell r="BE118">
            <v>0</v>
          </cell>
          <cell r="BF118">
            <v>0</v>
          </cell>
          <cell r="BG118">
            <v>275923600</v>
          </cell>
          <cell r="BH118">
            <v>35730000</v>
          </cell>
          <cell r="BI118">
            <v>11529000</v>
          </cell>
          <cell r="BJ118">
            <v>0</v>
          </cell>
          <cell r="BK118">
            <v>0</v>
          </cell>
          <cell r="BL118">
            <v>0</v>
          </cell>
          <cell r="BM118">
            <v>95595500</v>
          </cell>
          <cell r="BN118">
            <v>46947750</v>
          </cell>
          <cell r="BO118">
            <v>12852000</v>
          </cell>
          <cell r="BP118">
            <v>62430533</v>
          </cell>
          <cell r="BQ118">
            <v>82629000</v>
          </cell>
        </row>
        <row r="119">
          <cell r="AF119">
            <v>1043832000</v>
          </cell>
          <cell r="AG119">
            <v>15070000</v>
          </cell>
          <cell r="AH119">
            <v>25650000</v>
          </cell>
          <cell r="AI119">
            <v>0</v>
          </cell>
          <cell r="AJ119">
            <v>161381980</v>
          </cell>
          <cell r="AK119">
            <v>0</v>
          </cell>
          <cell r="AL119">
            <v>544756000</v>
          </cell>
          <cell r="AM119">
            <v>35880000</v>
          </cell>
          <cell r="AN119">
            <v>0</v>
          </cell>
          <cell r="AO119">
            <v>119930000</v>
          </cell>
          <cell r="AP119">
            <v>0</v>
          </cell>
          <cell r="AQ119">
            <v>198475000</v>
          </cell>
          <cell r="AR119">
            <v>0</v>
          </cell>
          <cell r="AS119">
            <v>0</v>
          </cell>
          <cell r="AT119">
            <v>143927700</v>
          </cell>
          <cell r="AU119">
            <v>0</v>
          </cell>
          <cell r="AV119">
            <v>0</v>
          </cell>
          <cell r="AW119">
            <v>22400000</v>
          </cell>
          <cell r="AX119">
            <v>53186000</v>
          </cell>
          <cell r="AY119">
            <v>20175200</v>
          </cell>
          <cell r="AZ119">
            <v>39717700</v>
          </cell>
          <cell r="BA119">
            <v>0</v>
          </cell>
          <cell r="BB119">
            <v>0</v>
          </cell>
          <cell r="BC119">
            <v>23005250</v>
          </cell>
          <cell r="BD119">
            <v>14744000000</v>
          </cell>
          <cell r="BE119">
            <v>0</v>
          </cell>
          <cell r="BF119">
            <v>0</v>
          </cell>
          <cell r="BG119">
            <v>275923600</v>
          </cell>
          <cell r="BH119">
            <v>35730000</v>
          </cell>
          <cell r="BI119">
            <v>11529000</v>
          </cell>
          <cell r="BJ119">
            <v>0</v>
          </cell>
          <cell r="BK119">
            <v>0</v>
          </cell>
          <cell r="BL119">
            <v>0</v>
          </cell>
          <cell r="BM119">
            <v>95595500</v>
          </cell>
          <cell r="BN119">
            <v>46947750</v>
          </cell>
          <cell r="BO119">
            <v>12852000</v>
          </cell>
          <cell r="BP119">
            <v>62430533</v>
          </cell>
          <cell r="BQ119">
            <v>82629000</v>
          </cell>
        </row>
        <row r="120">
          <cell r="AF120">
            <v>1043832000</v>
          </cell>
          <cell r="AG120">
            <v>15070000</v>
          </cell>
          <cell r="AH120">
            <v>25650000</v>
          </cell>
          <cell r="AI120">
            <v>0</v>
          </cell>
          <cell r="AJ120">
            <v>161381980</v>
          </cell>
          <cell r="AK120">
            <v>0</v>
          </cell>
          <cell r="AL120">
            <v>544756000</v>
          </cell>
          <cell r="AM120">
            <v>35880000</v>
          </cell>
          <cell r="AN120">
            <v>0</v>
          </cell>
          <cell r="AO120">
            <v>119930000</v>
          </cell>
          <cell r="AP120">
            <v>0</v>
          </cell>
          <cell r="AQ120">
            <v>198475000</v>
          </cell>
          <cell r="AR120">
            <v>0</v>
          </cell>
          <cell r="AS120">
            <v>0</v>
          </cell>
          <cell r="AT120">
            <v>143927700</v>
          </cell>
          <cell r="AU120">
            <v>0</v>
          </cell>
          <cell r="AV120">
            <v>0</v>
          </cell>
          <cell r="AW120">
            <v>22400000</v>
          </cell>
          <cell r="AX120">
            <v>53186000</v>
          </cell>
          <cell r="AY120">
            <v>20175200</v>
          </cell>
          <cell r="AZ120">
            <v>39717700</v>
          </cell>
          <cell r="BA120">
            <v>0</v>
          </cell>
          <cell r="BB120">
            <v>0</v>
          </cell>
          <cell r="BC120">
            <v>23005250</v>
          </cell>
          <cell r="BD120">
            <v>14744000000</v>
          </cell>
          <cell r="BE120">
            <v>0</v>
          </cell>
          <cell r="BF120">
            <v>0</v>
          </cell>
          <cell r="BG120">
            <v>275923600</v>
          </cell>
          <cell r="BH120">
            <v>35730000</v>
          </cell>
          <cell r="BI120">
            <v>11529000</v>
          </cell>
          <cell r="BJ120">
            <v>0</v>
          </cell>
          <cell r="BK120">
            <v>0</v>
          </cell>
          <cell r="BL120">
            <v>0</v>
          </cell>
          <cell r="BM120">
            <v>95595500</v>
          </cell>
          <cell r="BN120">
            <v>46947750</v>
          </cell>
          <cell r="BO120">
            <v>12852000</v>
          </cell>
          <cell r="BP120">
            <v>62430533</v>
          </cell>
          <cell r="BQ120">
            <v>82629000</v>
          </cell>
        </row>
        <row r="121">
          <cell r="AF121">
            <v>1043832000</v>
          </cell>
          <cell r="AG121">
            <v>15070000</v>
          </cell>
          <cell r="AH121">
            <v>25650000</v>
          </cell>
          <cell r="AI121">
            <v>0</v>
          </cell>
          <cell r="AJ121">
            <v>161381980</v>
          </cell>
          <cell r="AK121">
            <v>0</v>
          </cell>
          <cell r="AL121">
            <v>544756000</v>
          </cell>
          <cell r="AM121">
            <v>35880000</v>
          </cell>
          <cell r="AN121">
            <v>0</v>
          </cell>
          <cell r="AO121">
            <v>119930000</v>
          </cell>
          <cell r="AP121">
            <v>0</v>
          </cell>
          <cell r="AQ121">
            <v>198475000</v>
          </cell>
          <cell r="AR121">
            <v>0</v>
          </cell>
          <cell r="AS121">
            <v>0</v>
          </cell>
          <cell r="AT121">
            <v>143927700</v>
          </cell>
          <cell r="AU121">
            <v>0</v>
          </cell>
          <cell r="AV121">
            <v>0</v>
          </cell>
          <cell r="AW121">
            <v>22400000</v>
          </cell>
          <cell r="AX121">
            <v>53186000</v>
          </cell>
          <cell r="AY121">
            <v>20175200</v>
          </cell>
          <cell r="AZ121">
            <v>39717700</v>
          </cell>
          <cell r="BA121">
            <v>0</v>
          </cell>
          <cell r="BB121">
            <v>0</v>
          </cell>
          <cell r="BC121">
            <v>23005250</v>
          </cell>
          <cell r="BD121">
            <v>14744000000</v>
          </cell>
          <cell r="BE121">
            <v>0</v>
          </cell>
          <cell r="BF121">
            <v>0</v>
          </cell>
          <cell r="BG121">
            <v>275923600</v>
          </cell>
          <cell r="BH121">
            <v>35730000</v>
          </cell>
          <cell r="BI121">
            <v>11529000</v>
          </cell>
          <cell r="BJ121">
            <v>0</v>
          </cell>
          <cell r="BK121">
            <v>0</v>
          </cell>
          <cell r="BL121">
            <v>0</v>
          </cell>
          <cell r="BM121">
            <v>95595500</v>
          </cell>
          <cell r="BN121">
            <v>46947750</v>
          </cell>
          <cell r="BO121">
            <v>12852000</v>
          </cell>
          <cell r="BP121">
            <v>62430533</v>
          </cell>
          <cell r="BQ121">
            <v>82629000</v>
          </cell>
        </row>
        <row r="122">
          <cell r="AF122">
            <v>1043832000</v>
          </cell>
          <cell r="AG122">
            <v>15070000</v>
          </cell>
          <cell r="AH122">
            <v>25650000</v>
          </cell>
          <cell r="AI122">
            <v>0</v>
          </cell>
          <cell r="AJ122">
            <v>161381980</v>
          </cell>
          <cell r="AK122">
            <v>0</v>
          </cell>
          <cell r="AL122">
            <v>544756000</v>
          </cell>
          <cell r="AM122">
            <v>35880000</v>
          </cell>
          <cell r="AN122">
            <v>0</v>
          </cell>
          <cell r="AO122">
            <v>119930000</v>
          </cell>
          <cell r="AP122">
            <v>0</v>
          </cell>
          <cell r="AQ122">
            <v>198475000</v>
          </cell>
          <cell r="AR122">
            <v>0</v>
          </cell>
          <cell r="AS122">
            <v>0</v>
          </cell>
          <cell r="AT122">
            <v>143927700</v>
          </cell>
          <cell r="AU122">
            <v>0</v>
          </cell>
          <cell r="AV122">
            <v>0</v>
          </cell>
          <cell r="AW122">
            <v>22400000</v>
          </cell>
          <cell r="AX122">
            <v>53186000</v>
          </cell>
          <cell r="AY122">
            <v>20175200</v>
          </cell>
          <cell r="AZ122">
            <v>39717700</v>
          </cell>
          <cell r="BA122">
            <v>0</v>
          </cell>
          <cell r="BB122">
            <v>0</v>
          </cell>
          <cell r="BC122">
            <v>23005250</v>
          </cell>
          <cell r="BD122">
            <v>14744000000</v>
          </cell>
          <cell r="BE122">
            <v>0</v>
          </cell>
          <cell r="BF122">
            <v>0</v>
          </cell>
          <cell r="BG122">
            <v>275923600</v>
          </cell>
          <cell r="BH122">
            <v>35730000</v>
          </cell>
          <cell r="BI122">
            <v>11529000</v>
          </cell>
          <cell r="BJ122">
            <v>0</v>
          </cell>
          <cell r="BK122">
            <v>0</v>
          </cell>
          <cell r="BL122">
            <v>0</v>
          </cell>
          <cell r="BM122">
            <v>95595500</v>
          </cell>
          <cell r="BN122">
            <v>46947750</v>
          </cell>
          <cell r="BO122">
            <v>12852000</v>
          </cell>
          <cell r="BP122">
            <v>62430533</v>
          </cell>
          <cell r="BQ122">
            <v>82629000</v>
          </cell>
        </row>
        <row r="123">
          <cell r="AF123">
            <v>1043832000</v>
          </cell>
          <cell r="AG123">
            <v>15070000</v>
          </cell>
          <cell r="AH123">
            <v>25650000</v>
          </cell>
          <cell r="AI123">
            <v>0</v>
          </cell>
          <cell r="AJ123">
            <v>161381980</v>
          </cell>
          <cell r="AK123">
            <v>0</v>
          </cell>
          <cell r="AL123">
            <v>544756000</v>
          </cell>
          <cell r="AM123">
            <v>35880000</v>
          </cell>
          <cell r="AN123">
            <v>0</v>
          </cell>
          <cell r="AO123">
            <v>119930000</v>
          </cell>
          <cell r="AP123">
            <v>0</v>
          </cell>
          <cell r="AQ123">
            <v>198475000</v>
          </cell>
          <cell r="AR123">
            <v>0</v>
          </cell>
          <cell r="AS123">
            <v>0</v>
          </cell>
          <cell r="AT123">
            <v>143927700</v>
          </cell>
          <cell r="AU123">
            <v>0</v>
          </cell>
          <cell r="AV123">
            <v>0</v>
          </cell>
          <cell r="AW123">
            <v>22400000</v>
          </cell>
          <cell r="AX123">
            <v>53186000</v>
          </cell>
          <cell r="AY123">
            <v>20175200</v>
          </cell>
          <cell r="AZ123">
            <v>39717700</v>
          </cell>
          <cell r="BA123">
            <v>0</v>
          </cell>
          <cell r="BB123">
            <v>0</v>
          </cell>
          <cell r="BC123">
            <v>23005250</v>
          </cell>
          <cell r="BD123">
            <v>14744000000</v>
          </cell>
          <cell r="BE123">
            <v>0</v>
          </cell>
          <cell r="BF123">
            <v>0</v>
          </cell>
          <cell r="BG123">
            <v>275923600</v>
          </cell>
          <cell r="BH123">
            <v>35730000</v>
          </cell>
          <cell r="BI123">
            <v>11529000</v>
          </cell>
          <cell r="BJ123">
            <v>0</v>
          </cell>
          <cell r="BK123">
            <v>0</v>
          </cell>
          <cell r="BL123">
            <v>0</v>
          </cell>
          <cell r="BM123">
            <v>95595500</v>
          </cell>
          <cell r="BN123">
            <v>46947750</v>
          </cell>
          <cell r="BO123">
            <v>12852000</v>
          </cell>
          <cell r="BP123">
            <v>62430533</v>
          </cell>
          <cell r="BQ123">
            <v>82629000</v>
          </cell>
        </row>
        <row r="124">
          <cell r="AF124">
            <v>1043832000</v>
          </cell>
          <cell r="AG124">
            <v>15070000</v>
          </cell>
          <cell r="AH124">
            <v>25650000</v>
          </cell>
          <cell r="AI124">
            <v>0</v>
          </cell>
          <cell r="AJ124">
            <v>161381980</v>
          </cell>
          <cell r="AK124">
            <v>0</v>
          </cell>
          <cell r="AL124">
            <v>544756000</v>
          </cell>
          <cell r="AM124">
            <v>35880000</v>
          </cell>
          <cell r="AN124">
            <v>0</v>
          </cell>
          <cell r="AO124">
            <v>119930000</v>
          </cell>
          <cell r="AP124">
            <v>0</v>
          </cell>
          <cell r="AQ124">
            <v>198475000</v>
          </cell>
          <cell r="AR124">
            <v>0</v>
          </cell>
          <cell r="AS124">
            <v>0</v>
          </cell>
          <cell r="AT124">
            <v>143927700</v>
          </cell>
          <cell r="AU124">
            <v>0</v>
          </cell>
          <cell r="AV124">
            <v>0</v>
          </cell>
          <cell r="AW124">
            <v>22400000</v>
          </cell>
          <cell r="AX124">
            <v>53186000</v>
          </cell>
          <cell r="AY124">
            <v>20175200</v>
          </cell>
          <cell r="AZ124">
            <v>39717700</v>
          </cell>
          <cell r="BA124">
            <v>0</v>
          </cell>
          <cell r="BB124">
            <v>0</v>
          </cell>
          <cell r="BC124">
            <v>23005250</v>
          </cell>
          <cell r="BD124">
            <v>14744000000</v>
          </cell>
          <cell r="BE124">
            <v>0</v>
          </cell>
          <cell r="BF124">
            <v>0</v>
          </cell>
          <cell r="BG124">
            <v>275923600</v>
          </cell>
          <cell r="BH124">
            <v>35730000</v>
          </cell>
          <cell r="BI124">
            <v>11529000</v>
          </cell>
          <cell r="BJ124">
            <v>0</v>
          </cell>
          <cell r="BK124">
            <v>0</v>
          </cell>
          <cell r="BL124">
            <v>0</v>
          </cell>
          <cell r="BM124">
            <v>95595500</v>
          </cell>
          <cell r="BN124">
            <v>46947750</v>
          </cell>
          <cell r="BO124">
            <v>12852000</v>
          </cell>
          <cell r="BP124">
            <v>62430533</v>
          </cell>
          <cell r="BQ124">
            <v>82629000</v>
          </cell>
        </row>
        <row r="125">
          <cell r="AF125">
            <v>1043832000</v>
          </cell>
          <cell r="AG125">
            <v>15070000</v>
          </cell>
          <cell r="AH125">
            <v>25650000</v>
          </cell>
          <cell r="AI125">
            <v>0</v>
          </cell>
          <cell r="AJ125">
            <v>161381980</v>
          </cell>
          <cell r="AK125">
            <v>0</v>
          </cell>
          <cell r="AL125">
            <v>544756000</v>
          </cell>
          <cell r="AM125">
            <v>35880000</v>
          </cell>
          <cell r="AN125">
            <v>0</v>
          </cell>
          <cell r="AO125">
            <v>119930000</v>
          </cell>
          <cell r="AP125">
            <v>0</v>
          </cell>
          <cell r="AQ125">
            <v>198475000</v>
          </cell>
          <cell r="AR125">
            <v>0</v>
          </cell>
          <cell r="AS125">
            <v>0</v>
          </cell>
          <cell r="AT125">
            <v>143927700</v>
          </cell>
          <cell r="AU125">
            <v>0</v>
          </cell>
          <cell r="AV125">
            <v>0</v>
          </cell>
          <cell r="AW125">
            <v>22400000</v>
          </cell>
          <cell r="AX125">
            <v>53186000</v>
          </cell>
          <cell r="AY125">
            <v>20175200</v>
          </cell>
          <cell r="AZ125">
            <v>39717700</v>
          </cell>
          <cell r="BA125">
            <v>0</v>
          </cell>
          <cell r="BB125">
            <v>0</v>
          </cell>
          <cell r="BC125">
            <v>23005250</v>
          </cell>
          <cell r="BD125">
            <v>14744000000</v>
          </cell>
          <cell r="BE125">
            <v>0</v>
          </cell>
          <cell r="BF125">
            <v>0</v>
          </cell>
          <cell r="BG125">
            <v>275923600</v>
          </cell>
          <cell r="BH125">
            <v>35730000</v>
          </cell>
          <cell r="BI125">
            <v>11529000</v>
          </cell>
          <cell r="BJ125">
            <v>0</v>
          </cell>
          <cell r="BK125">
            <v>0</v>
          </cell>
          <cell r="BL125">
            <v>0</v>
          </cell>
          <cell r="BM125">
            <v>95595500</v>
          </cell>
          <cell r="BN125">
            <v>46947750</v>
          </cell>
          <cell r="BO125">
            <v>12852000</v>
          </cell>
          <cell r="BP125">
            <v>62430533</v>
          </cell>
          <cell r="BQ125">
            <v>82629000</v>
          </cell>
        </row>
        <row r="126">
          <cell r="AF126">
            <v>1043832000</v>
          </cell>
          <cell r="AG126">
            <v>15070000</v>
          </cell>
          <cell r="AH126">
            <v>25650000</v>
          </cell>
          <cell r="AI126">
            <v>0</v>
          </cell>
          <cell r="AJ126">
            <v>161381980</v>
          </cell>
          <cell r="AK126">
            <v>0</v>
          </cell>
          <cell r="AL126">
            <v>544756000</v>
          </cell>
          <cell r="AM126">
            <v>35880000</v>
          </cell>
          <cell r="AN126">
            <v>0</v>
          </cell>
          <cell r="AO126">
            <v>119930000</v>
          </cell>
          <cell r="AP126">
            <v>0</v>
          </cell>
          <cell r="AQ126">
            <v>198475000</v>
          </cell>
          <cell r="AR126">
            <v>0</v>
          </cell>
          <cell r="AS126">
            <v>0</v>
          </cell>
          <cell r="AT126">
            <v>143927700</v>
          </cell>
          <cell r="AU126">
            <v>0</v>
          </cell>
          <cell r="AV126">
            <v>0</v>
          </cell>
          <cell r="AW126">
            <v>22400000</v>
          </cell>
          <cell r="AX126">
            <v>53186000</v>
          </cell>
          <cell r="AY126">
            <v>20175200</v>
          </cell>
          <cell r="AZ126">
            <v>39717700</v>
          </cell>
          <cell r="BA126">
            <v>0</v>
          </cell>
          <cell r="BB126">
            <v>0</v>
          </cell>
          <cell r="BC126">
            <v>23005250</v>
          </cell>
          <cell r="BD126">
            <v>14744000000</v>
          </cell>
          <cell r="BE126">
            <v>0</v>
          </cell>
          <cell r="BF126">
            <v>0</v>
          </cell>
          <cell r="BG126">
            <v>275923600</v>
          </cell>
          <cell r="BH126">
            <v>35730000</v>
          </cell>
          <cell r="BI126">
            <v>11529000</v>
          </cell>
          <cell r="BJ126">
            <v>0</v>
          </cell>
          <cell r="BK126">
            <v>0</v>
          </cell>
          <cell r="BL126">
            <v>0</v>
          </cell>
          <cell r="BM126">
            <v>95595500</v>
          </cell>
          <cell r="BN126">
            <v>46947750</v>
          </cell>
          <cell r="BO126">
            <v>12852000</v>
          </cell>
          <cell r="BP126">
            <v>62430533</v>
          </cell>
          <cell r="BQ126">
            <v>82629000</v>
          </cell>
        </row>
        <row r="127">
          <cell r="AF127">
            <v>1043832000</v>
          </cell>
          <cell r="AG127">
            <v>15070000</v>
          </cell>
          <cell r="AH127">
            <v>25650000</v>
          </cell>
          <cell r="AI127">
            <v>0</v>
          </cell>
          <cell r="AJ127">
            <v>161381980</v>
          </cell>
          <cell r="AK127">
            <v>0</v>
          </cell>
          <cell r="AL127">
            <v>544756000</v>
          </cell>
          <cell r="AM127">
            <v>35880000</v>
          </cell>
          <cell r="AN127">
            <v>0</v>
          </cell>
          <cell r="AO127">
            <v>119930000</v>
          </cell>
          <cell r="AP127">
            <v>0</v>
          </cell>
          <cell r="AQ127">
            <v>198475000</v>
          </cell>
          <cell r="AR127">
            <v>0</v>
          </cell>
          <cell r="AS127">
            <v>0</v>
          </cell>
          <cell r="AT127">
            <v>143927700</v>
          </cell>
          <cell r="AU127">
            <v>0</v>
          </cell>
          <cell r="AV127">
            <v>0</v>
          </cell>
          <cell r="AW127">
            <v>22400000</v>
          </cell>
          <cell r="AX127">
            <v>53186000</v>
          </cell>
          <cell r="AY127">
            <v>20175200</v>
          </cell>
          <cell r="AZ127">
            <v>39717700</v>
          </cell>
          <cell r="BA127">
            <v>0</v>
          </cell>
          <cell r="BB127">
            <v>0</v>
          </cell>
          <cell r="BC127">
            <v>23005250</v>
          </cell>
          <cell r="BD127">
            <v>14744000000</v>
          </cell>
          <cell r="BE127">
            <v>0</v>
          </cell>
          <cell r="BF127">
            <v>0</v>
          </cell>
          <cell r="BG127">
            <v>275923600</v>
          </cell>
          <cell r="BH127">
            <v>35730000</v>
          </cell>
          <cell r="BI127">
            <v>11529000</v>
          </cell>
          <cell r="BJ127">
            <v>0</v>
          </cell>
          <cell r="BK127">
            <v>0</v>
          </cell>
          <cell r="BL127">
            <v>0</v>
          </cell>
          <cell r="BM127">
            <v>95595500</v>
          </cell>
          <cell r="BN127">
            <v>46947750</v>
          </cell>
          <cell r="BO127">
            <v>12852000</v>
          </cell>
          <cell r="BP127">
            <v>62430533</v>
          </cell>
          <cell r="BQ127">
            <v>82629000</v>
          </cell>
        </row>
        <row r="128">
          <cell r="AF128">
            <v>1043832000</v>
          </cell>
          <cell r="AG128">
            <v>15070000</v>
          </cell>
          <cell r="AH128">
            <v>25650000</v>
          </cell>
          <cell r="AI128">
            <v>0</v>
          </cell>
          <cell r="AJ128">
            <v>161381980</v>
          </cell>
          <cell r="AK128">
            <v>0</v>
          </cell>
          <cell r="AL128">
            <v>544756000</v>
          </cell>
          <cell r="AM128">
            <v>35880000</v>
          </cell>
          <cell r="AN128">
            <v>0</v>
          </cell>
          <cell r="AO128">
            <v>119930000</v>
          </cell>
          <cell r="AP128">
            <v>0</v>
          </cell>
          <cell r="AQ128">
            <v>198475000</v>
          </cell>
          <cell r="AR128">
            <v>0</v>
          </cell>
          <cell r="AS128">
            <v>0</v>
          </cell>
          <cell r="AT128">
            <v>143927700</v>
          </cell>
          <cell r="AU128">
            <v>0</v>
          </cell>
          <cell r="AV128">
            <v>0</v>
          </cell>
          <cell r="AW128">
            <v>22400000</v>
          </cell>
          <cell r="AX128">
            <v>53186000</v>
          </cell>
          <cell r="AY128">
            <v>20175200</v>
          </cell>
          <cell r="AZ128">
            <v>39717700</v>
          </cell>
          <cell r="BA128">
            <v>0</v>
          </cell>
          <cell r="BB128">
            <v>0</v>
          </cell>
          <cell r="BC128">
            <v>23005250</v>
          </cell>
          <cell r="BD128">
            <v>14744000000</v>
          </cell>
          <cell r="BE128">
            <v>0</v>
          </cell>
          <cell r="BF128">
            <v>0</v>
          </cell>
          <cell r="BG128">
            <v>275923600</v>
          </cell>
          <cell r="BH128">
            <v>35730000</v>
          </cell>
          <cell r="BI128">
            <v>11529000</v>
          </cell>
          <cell r="BJ128">
            <v>0</v>
          </cell>
          <cell r="BK128">
            <v>0</v>
          </cell>
          <cell r="BL128">
            <v>0</v>
          </cell>
          <cell r="BM128">
            <v>95595500</v>
          </cell>
          <cell r="BN128">
            <v>46947750</v>
          </cell>
          <cell r="BO128">
            <v>12852000</v>
          </cell>
          <cell r="BP128">
            <v>62430533</v>
          </cell>
          <cell r="BQ128">
            <v>82629000</v>
          </cell>
        </row>
        <row r="129">
          <cell r="AF129">
            <v>1043832000</v>
          </cell>
          <cell r="AG129">
            <v>15070000</v>
          </cell>
          <cell r="AH129">
            <v>25650000</v>
          </cell>
          <cell r="AI129">
            <v>0</v>
          </cell>
          <cell r="AJ129">
            <v>161381980</v>
          </cell>
          <cell r="AK129">
            <v>0</v>
          </cell>
          <cell r="AL129">
            <v>544756000</v>
          </cell>
          <cell r="AM129">
            <v>35880000</v>
          </cell>
          <cell r="AN129">
            <v>0</v>
          </cell>
          <cell r="AO129">
            <v>119930000</v>
          </cell>
          <cell r="AP129">
            <v>0</v>
          </cell>
          <cell r="AQ129">
            <v>198475000</v>
          </cell>
          <cell r="AR129">
            <v>0</v>
          </cell>
          <cell r="AS129">
            <v>0</v>
          </cell>
          <cell r="AT129">
            <v>143927700</v>
          </cell>
          <cell r="AU129">
            <v>0</v>
          </cell>
          <cell r="AV129">
            <v>0</v>
          </cell>
          <cell r="AW129">
            <v>22400000</v>
          </cell>
          <cell r="AX129">
            <v>53186000</v>
          </cell>
          <cell r="AY129">
            <v>20175200</v>
          </cell>
          <cell r="AZ129">
            <v>39717700</v>
          </cell>
          <cell r="BA129">
            <v>0</v>
          </cell>
          <cell r="BB129">
            <v>0</v>
          </cell>
          <cell r="BC129">
            <v>23005250</v>
          </cell>
          <cell r="BD129">
            <v>14744000000</v>
          </cell>
          <cell r="BE129">
            <v>0</v>
          </cell>
          <cell r="BF129">
            <v>0</v>
          </cell>
          <cell r="BG129">
            <v>275923600</v>
          </cell>
          <cell r="BH129">
            <v>35730000</v>
          </cell>
          <cell r="BI129">
            <v>11529000</v>
          </cell>
          <cell r="BJ129">
            <v>0</v>
          </cell>
          <cell r="BK129">
            <v>0</v>
          </cell>
          <cell r="BL129">
            <v>0</v>
          </cell>
          <cell r="BM129">
            <v>95595500</v>
          </cell>
          <cell r="BN129">
            <v>46947750</v>
          </cell>
          <cell r="BO129">
            <v>12852000</v>
          </cell>
          <cell r="BP129">
            <v>62430533</v>
          </cell>
          <cell r="BQ129">
            <v>82629000</v>
          </cell>
        </row>
        <row r="130">
          <cell r="AF130">
            <v>1043832000</v>
          </cell>
          <cell r="AG130">
            <v>15070000</v>
          </cell>
          <cell r="AH130">
            <v>25650000</v>
          </cell>
          <cell r="AI130">
            <v>0</v>
          </cell>
          <cell r="AJ130">
            <v>161381980</v>
          </cell>
          <cell r="AK130">
            <v>0</v>
          </cell>
          <cell r="AL130">
            <v>544756000</v>
          </cell>
          <cell r="AM130">
            <v>35880000</v>
          </cell>
          <cell r="AN130">
            <v>0</v>
          </cell>
          <cell r="AO130">
            <v>119930000</v>
          </cell>
          <cell r="AP130">
            <v>0</v>
          </cell>
          <cell r="AQ130">
            <v>198475000</v>
          </cell>
          <cell r="AR130">
            <v>0</v>
          </cell>
          <cell r="AS130">
            <v>0</v>
          </cell>
          <cell r="AT130">
            <v>143927700</v>
          </cell>
          <cell r="AU130">
            <v>0</v>
          </cell>
          <cell r="AV130">
            <v>0</v>
          </cell>
          <cell r="AW130">
            <v>22400000</v>
          </cell>
          <cell r="AX130">
            <v>53186000</v>
          </cell>
          <cell r="AY130">
            <v>20175200</v>
          </cell>
          <cell r="AZ130">
            <v>39717700</v>
          </cell>
          <cell r="BA130">
            <v>0</v>
          </cell>
          <cell r="BB130">
            <v>0</v>
          </cell>
          <cell r="BC130">
            <v>23005250</v>
          </cell>
          <cell r="BD130">
            <v>14744000000</v>
          </cell>
          <cell r="BE130">
            <v>0</v>
          </cell>
          <cell r="BF130">
            <v>0</v>
          </cell>
          <cell r="BG130">
            <v>275923600</v>
          </cell>
          <cell r="BH130">
            <v>35730000</v>
          </cell>
          <cell r="BI130">
            <v>11529000</v>
          </cell>
          <cell r="BJ130">
            <v>0</v>
          </cell>
          <cell r="BK130">
            <v>0</v>
          </cell>
          <cell r="BL130">
            <v>0</v>
          </cell>
          <cell r="BM130">
            <v>95595500</v>
          </cell>
          <cell r="BN130">
            <v>46947750</v>
          </cell>
          <cell r="BO130">
            <v>12852000</v>
          </cell>
          <cell r="BP130">
            <v>62430533</v>
          </cell>
          <cell r="BQ130">
            <v>82629000</v>
          </cell>
        </row>
        <row r="131">
          <cell r="AF131">
            <v>1043832000</v>
          </cell>
          <cell r="AG131">
            <v>15070000</v>
          </cell>
          <cell r="AH131">
            <v>25650000</v>
          </cell>
          <cell r="AI131">
            <v>0</v>
          </cell>
          <cell r="AJ131">
            <v>161381980</v>
          </cell>
          <cell r="AK131">
            <v>0</v>
          </cell>
          <cell r="AL131">
            <v>544756000</v>
          </cell>
          <cell r="AM131">
            <v>35880000</v>
          </cell>
          <cell r="AN131">
            <v>0</v>
          </cell>
          <cell r="AO131">
            <v>119930000</v>
          </cell>
          <cell r="AP131">
            <v>0</v>
          </cell>
          <cell r="AQ131">
            <v>198475000</v>
          </cell>
          <cell r="AR131">
            <v>0</v>
          </cell>
          <cell r="AS131">
            <v>0</v>
          </cell>
          <cell r="AT131">
            <v>143927700</v>
          </cell>
          <cell r="AU131">
            <v>0</v>
          </cell>
          <cell r="AV131">
            <v>0</v>
          </cell>
          <cell r="AW131">
            <v>22400000</v>
          </cell>
          <cell r="AX131">
            <v>53186000</v>
          </cell>
          <cell r="AY131">
            <v>20175200</v>
          </cell>
          <cell r="AZ131">
            <v>39717700</v>
          </cell>
          <cell r="BA131">
            <v>0</v>
          </cell>
          <cell r="BB131">
            <v>0</v>
          </cell>
          <cell r="BC131">
            <v>23005250</v>
          </cell>
          <cell r="BD131">
            <v>14744000000</v>
          </cell>
          <cell r="BE131">
            <v>0</v>
          </cell>
          <cell r="BF131">
            <v>0</v>
          </cell>
          <cell r="BG131">
            <v>275923600</v>
          </cell>
          <cell r="BH131">
            <v>35730000</v>
          </cell>
          <cell r="BI131">
            <v>11529000</v>
          </cell>
          <cell r="BJ131">
            <v>0</v>
          </cell>
          <cell r="BK131">
            <v>0</v>
          </cell>
          <cell r="BL131">
            <v>0</v>
          </cell>
          <cell r="BM131">
            <v>95595500</v>
          </cell>
          <cell r="BN131">
            <v>46947750</v>
          </cell>
          <cell r="BO131">
            <v>12852000</v>
          </cell>
          <cell r="BP131">
            <v>62430533</v>
          </cell>
          <cell r="BQ131">
            <v>82629000</v>
          </cell>
        </row>
        <row r="132">
          <cell r="AF132">
            <v>1043832000</v>
          </cell>
          <cell r="AG132">
            <v>15070000</v>
          </cell>
          <cell r="AH132">
            <v>25650000</v>
          </cell>
          <cell r="AI132">
            <v>0</v>
          </cell>
          <cell r="AJ132">
            <v>161381980</v>
          </cell>
          <cell r="AK132">
            <v>0</v>
          </cell>
          <cell r="AL132">
            <v>544756000</v>
          </cell>
          <cell r="AM132">
            <v>35880000</v>
          </cell>
          <cell r="AN132">
            <v>0</v>
          </cell>
          <cell r="AO132">
            <v>119930000</v>
          </cell>
          <cell r="AP132">
            <v>0</v>
          </cell>
          <cell r="AQ132">
            <v>198475000</v>
          </cell>
          <cell r="AR132">
            <v>0</v>
          </cell>
          <cell r="AS132">
            <v>0</v>
          </cell>
          <cell r="AT132">
            <v>143927700</v>
          </cell>
          <cell r="AU132">
            <v>0</v>
          </cell>
          <cell r="AV132">
            <v>0</v>
          </cell>
          <cell r="AW132">
            <v>22400000</v>
          </cell>
          <cell r="AX132">
            <v>53186000</v>
          </cell>
          <cell r="AY132">
            <v>20175200</v>
          </cell>
          <cell r="AZ132">
            <v>39717700</v>
          </cell>
          <cell r="BA132">
            <v>0</v>
          </cell>
          <cell r="BB132">
            <v>0</v>
          </cell>
          <cell r="BC132">
            <v>23005250</v>
          </cell>
          <cell r="BD132">
            <v>14744000000</v>
          </cell>
          <cell r="BE132">
            <v>0</v>
          </cell>
          <cell r="BF132">
            <v>0</v>
          </cell>
          <cell r="BG132">
            <v>275923600</v>
          </cell>
          <cell r="BH132">
            <v>35730000</v>
          </cell>
          <cell r="BI132">
            <v>11529000</v>
          </cell>
          <cell r="BJ132">
            <v>0</v>
          </cell>
          <cell r="BK132">
            <v>0</v>
          </cell>
          <cell r="BL132">
            <v>0</v>
          </cell>
          <cell r="BM132">
            <v>95595500</v>
          </cell>
          <cell r="BN132">
            <v>46947750</v>
          </cell>
          <cell r="BO132">
            <v>12852000</v>
          </cell>
          <cell r="BP132">
            <v>62430533</v>
          </cell>
          <cell r="BQ132">
            <v>82629000</v>
          </cell>
        </row>
        <row r="133">
          <cell r="AF133">
            <v>1043832000</v>
          </cell>
          <cell r="AG133">
            <v>15070000</v>
          </cell>
          <cell r="AH133">
            <v>25650000</v>
          </cell>
          <cell r="AI133">
            <v>0</v>
          </cell>
          <cell r="AJ133">
            <v>161381980</v>
          </cell>
          <cell r="AK133">
            <v>0</v>
          </cell>
          <cell r="AL133">
            <v>544756000</v>
          </cell>
          <cell r="AM133">
            <v>35880000</v>
          </cell>
          <cell r="AN133">
            <v>0</v>
          </cell>
          <cell r="AO133">
            <v>119930000</v>
          </cell>
          <cell r="AP133">
            <v>0</v>
          </cell>
          <cell r="AQ133">
            <v>198475000</v>
          </cell>
          <cell r="AR133">
            <v>0</v>
          </cell>
          <cell r="AS133">
            <v>0</v>
          </cell>
          <cell r="AT133">
            <v>143927700</v>
          </cell>
          <cell r="AU133">
            <v>0</v>
          </cell>
          <cell r="AV133">
            <v>0</v>
          </cell>
          <cell r="AW133">
            <v>22400000</v>
          </cell>
          <cell r="AX133">
            <v>53186000</v>
          </cell>
          <cell r="AY133">
            <v>20175200</v>
          </cell>
          <cell r="AZ133">
            <v>39717700</v>
          </cell>
          <cell r="BA133">
            <v>0</v>
          </cell>
          <cell r="BB133">
            <v>0</v>
          </cell>
          <cell r="BC133">
            <v>23005250</v>
          </cell>
          <cell r="BD133">
            <v>14744000000</v>
          </cell>
          <cell r="BE133">
            <v>0</v>
          </cell>
          <cell r="BF133">
            <v>0</v>
          </cell>
          <cell r="BG133">
            <v>275923600</v>
          </cell>
          <cell r="BH133">
            <v>35730000</v>
          </cell>
          <cell r="BI133">
            <v>11529000</v>
          </cell>
          <cell r="BJ133">
            <v>0</v>
          </cell>
          <cell r="BK133">
            <v>0</v>
          </cell>
          <cell r="BL133">
            <v>0</v>
          </cell>
          <cell r="BM133">
            <v>95595500</v>
          </cell>
          <cell r="BN133">
            <v>46947750</v>
          </cell>
          <cell r="BO133">
            <v>12852000</v>
          </cell>
          <cell r="BP133">
            <v>62430533</v>
          </cell>
          <cell r="BQ133">
            <v>82629000</v>
          </cell>
        </row>
        <row r="134">
          <cell r="AF134">
            <v>1043832000</v>
          </cell>
          <cell r="AG134">
            <v>15070000</v>
          </cell>
          <cell r="AH134">
            <v>25650000</v>
          </cell>
          <cell r="AI134">
            <v>0</v>
          </cell>
          <cell r="AJ134">
            <v>161381980</v>
          </cell>
          <cell r="AK134">
            <v>0</v>
          </cell>
          <cell r="AL134">
            <v>544756000</v>
          </cell>
          <cell r="AM134">
            <v>35880000</v>
          </cell>
          <cell r="AN134">
            <v>0</v>
          </cell>
          <cell r="AO134">
            <v>119930000</v>
          </cell>
          <cell r="AP134">
            <v>0</v>
          </cell>
          <cell r="AQ134">
            <v>198475000</v>
          </cell>
          <cell r="AR134">
            <v>0</v>
          </cell>
          <cell r="AS134">
            <v>0</v>
          </cell>
          <cell r="AT134">
            <v>143927700</v>
          </cell>
          <cell r="AU134">
            <v>0</v>
          </cell>
          <cell r="AV134">
            <v>0</v>
          </cell>
          <cell r="AW134">
            <v>22400000</v>
          </cell>
          <cell r="AX134">
            <v>53186000</v>
          </cell>
          <cell r="AY134">
            <v>20175200</v>
          </cell>
          <cell r="AZ134">
            <v>39717700</v>
          </cell>
          <cell r="BA134">
            <v>0</v>
          </cell>
          <cell r="BB134">
            <v>0</v>
          </cell>
          <cell r="BC134">
            <v>23005250</v>
          </cell>
          <cell r="BD134">
            <v>14744000000</v>
          </cell>
          <cell r="BE134">
            <v>0</v>
          </cell>
          <cell r="BF134">
            <v>0</v>
          </cell>
          <cell r="BG134">
            <v>275923600</v>
          </cell>
          <cell r="BH134">
            <v>35730000</v>
          </cell>
          <cell r="BI134">
            <v>11529000</v>
          </cell>
          <cell r="BJ134">
            <v>0</v>
          </cell>
          <cell r="BK134">
            <v>0</v>
          </cell>
          <cell r="BL134">
            <v>0</v>
          </cell>
          <cell r="BM134">
            <v>95595500</v>
          </cell>
          <cell r="BN134">
            <v>46947750</v>
          </cell>
          <cell r="BO134">
            <v>12852000</v>
          </cell>
          <cell r="BP134">
            <v>62430533</v>
          </cell>
          <cell r="BQ134">
            <v>82629000</v>
          </cell>
        </row>
        <row r="135">
          <cell r="AF135">
            <v>1043832000</v>
          </cell>
          <cell r="AG135">
            <v>15070000</v>
          </cell>
          <cell r="AH135">
            <v>25650000</v>
          </cell>
          <cell r="AI135">
            <v>0</v>
          </cell>
          <cell r="AJ135">
            <v>161381980</v>
          </cell>
          <cell r="AK135">
            <v>0</v>
          </cell>
          <cell r="AL135">
            <v>544756000</v>
          </cell>
          <cell r="AM135">
            <v>35880000</v>
          </cell>
          <cell r="AN135">
            <v>0</v>
          </cell>
          <cell r="AO135">
            <v>119930000</v>
          </cell>
          <cell r="AP135">
            <v>0</v>
          </cell>
          <cell r="AQ135">
            <v>198475000</v>
          </cell>
          <cell r="AR135">
            <v>0</v>
          </cell>
          <cell r="AS135">
            <v>0</v>
          </cell>
          <cell r="AT135">
            <v>143927700</v>
          </cell>
          <cell r="AU135">
            <v>0</v>
          </cell>
          <cell r="AV135">
            <v>0</v>
          </cell>
          <cell r="AW135">
            <v>22400000</v>
          </cell>
          <cell r="AX135">
            <v>53186000</v>
          </cell>
          <cell r="AY135">
            <v>20175200</v>
          </cell>
          <cell r="AZ135">
            <v>39717700</v>
          </cell>
          <cell r="BA135">
            <v>0</v>
          </cell>
          <cell r="BB135">
            <v>0</v>
          </cell>
          <cell r="BC135">
            <v>23005250</v>
          </cell>
          <cell r="BD135">
            <v>14744000000</v>
          </cell>
          <cell r="BE135">
            <v>0</v>
          </cell>
          <cell r="BF135">
            <v>0</v>
          </cell>
          <cell r="BG135">
            <v>275923600</v>
          </cell>
          <cell r="BH135">
            <v>35730000</v>
          </cell>
          <cell r="BI135">
            <v>11529000</v>
          </cell>
          <cell r="BJ135">
            <v>0</v>
          </cell>
          <cell r="BK135">
            <v>0</v>
          </cell>
          <cell r="BL135">
            <v>0</v>
          </cell>
          <cell r="BM135">
            <v>95595500</v>
          </cell>
          <cell r="BN135">
            <v>46947750</v>
          </cell>
          <cell r="BO135">
            <v>12852000</v>
          </cell>
          <cell r="BP135">
            <v>62430533</v>
          </cell>
          <cell r="BQ135">
            <v>82629000</v>
          </cell>
        </row>
        <row r="136">
          <cell r="AF136">
            <v>1043832000</v>
          </cell>
          <cell r="AG136">
            <v>15070000</v>
          </cell>
          <cell r="AH136">
            <v>25650000</v>
          </cell>
          <cell r="AI136">
            <v>0</v>
          </cell>
          <cell r="AJ136">
            <v>161381980</v>
          </cell>
          <cell r="AK136">
            <v>0</v>
          </cell>
          <cell r="AL136">
            <v>544756000</v>
          </cell>
          <cell r="AM136">
            <v>35880000</v>
          </cell>
          <cell r="AN136">
            <v>0</v>
          </cell>
          <cell r="AO136">
            <v>119930000</v>
          </cell>
          <cell r="AP136">
            <v>0</v>
          </cell>
          <cell r="AQ136">
            <v>198475000</v>
          </cell>
          <cell r="AR136">
            <v>0</v>
          </cell>
          <cell r="AS136">
            <v>0</v>
          </cell>
          <cell r="AT136">
            <v>143927700</v>
          </cell>
          <cell r="AU136">
            <v>0</v>
          </cell>
          <cell r="AV136">
            <v>0</v>
          </cell>
          <cell r="AW136">
            <v>22400000</v>
          </cell>
          <cell r="AX136">
            <v>53186000</v>
          </cell>
          <cell r="AY136">
            <v>20175200</v>
          </cell>
          <cell r="AZ136">
            <v>39717700</v>
          </cell>
          <cell r="BA136">
            <v>0</v>
          </cell>
          <cell r="BB136">
            <v>0</v>
          </cell>
          <cell r="BC136">
            <v>23005250</v>
          </cell>
          <cell r="BD136">
            <v>14744000000</v>
          </cell>
          <cell r="BE136">
            <v>0</v>
          </cell>
          <cell r="BF136">
            <v>0</v>
          </cell>
          <cell r="BG136">
            <v>275923600</v>
          </cell>
          <cell r="BH136">
            <v>35730000</v>
          </cell>
          <cell r="BI136">
            <v>11529000</v>
          </cell>
          <cell r="BJ136">
            <v>0</v>
          </cell>
          <cell r="BK136">
            <v>0</v>
          </cell>
          <cell r="BL136">
            <v>0</v>
          </cell>
          <cell r="BM136">
            <v>95595500</v>
          </cell>
          <cell r="BN136">
            <v>46947750</v>
          </cell>
          <cell r="BO136">
            <v>12852000</v>
          </cell>
          <cell r="BP136">
            <v>62430533</v>
          </cell>
          <cell r="BQ136">
            <v>82629000</v>
          </cell>
        </row>
        <row r="137">
          <cell r="AF137">
            <v>1043832000</v>
          </cell>
          <cell r="AG137">
            <v>15070000</v>
          </cell>
          <cell r="AH137">
            <v>25650000</v>
          </cell>
          <cell r="AI137">
            <v>0</v>
          </cell>
          <cell r="AJ137">
            <v>161381980</v>
          </cell>
          <cell r="AK137">
            <v>0</v>
          </cell>
          <cell r="AL137">
            <v>544756000</v>
          </cell>
          <cell r="AM137">
            <v>35880000</v>
          </cell>
          <cell r="AN137">
            <v>0</v>
          </cell>
          <cell r="AO137">
            <v>119930000</v>
          </cell>
          <cell r="AP137">
            <v>0</v>
          </cell>
          <cell r="AQ137">
            <v>198475000</v>
          </cell>
          <cell r="AR137">
            <v>0</v>
          </cell>
          <cell r="AS137">
            <v>0</v>
          </cell>
          <cell r="AT137">
            <v>143927700</v>
          </cell>
          <cell r="AU137">
            <v>0</v>
          </cell>
          <cell r="AV137">
            <v>0</v>
          </cell>
          <cell r="AW137">
            <v>22400000</v>
          </cell>
          <cell r="AX137">
            <v>53186000</v>
          </cell>
          <cell r="AY137">
            <v>20175200</v>
          </cell>
          <cell r="AZ137">
            <v>39717700</v>
          </cell>
          <cell r="BA137">
            <v>0</v>
          </cell>
          <cell r="BB137">
            <v>0</v>
          </cell>
          <cell r="BC137">
            <v>23005250</v>
          </cell>
          <cell r="BD137">
            <v>14744000000</v>
          </cell>
          <cell r="BE137">
            <v>0</v>
          </cell>
          <cell r="BF137">
            <v>0</v>
          </cell>
          <cell r="BG137">
            <v>275923600</v>
          </cell>
          <cell r="BH137">
            <v>35730000</v>
          </cell>
          <cell r="BI137">
            <v>11529000</v>
          </cell>
          <cell r="BJ137">
            <v>0</v>
          </cell>
          <cell r="BK137">
            <v>0</v>
          </cell>
          <cell r="BL137">
            <v>0</v>
          </cell>
          <cell r="BM137">
            <v>95595500</v>
          </cell>
          <cell r="BN137">
            <v>46947750</v>
          </cell>
          <cell r="BO137">
            <v>12852000</v>
          </cell>
          <cell r="BP137">
            <v>62430533</v>
          </cell>
          <cell r="BQ137">
            <v>82629000</v>
          </cell>
        </row>
        <row r="138">
          <cell r="AF138">
            <v>1043832000</v>
          </cell>
          <cell r="AG138">
            <v>15070000</v>
          </cell>
          <cell r="AH138">
            <v>25650000</v>
          </cell>
          <cell r="AI138">
            <v>0</v>
          </cell>
          <cell r="AJ138">
            <v>161381980</v>
          </cell>
          <cell r="AK138">
            <v>0</v>
          </cell>
          <cell r="AL138">
            <v>544756000</v>
          </cell>
          <cell r="AM138">
            <v>35880000</v>
          </cell>
          <cell r="AN138">
            <v>0</v>
          </cell>
          <cell r="AO138">
            <v>119930000</v>
          </cell>
          <cell r="AP138">
            <v>0</v>
          </cell>
          <cell r="AQ138">
            <v>198475000</v>
          </cell>
          <cell r="AR138">
            <v>0</v>
          </cell>
          <cell r="AS138">
            <v>0</v>
          </cell>
          <cell r="AT138">
            <v>143927700</v>
          </cell>
          <cell r="AU138">
            <v>0</v>
          </cell>
          <cell r="AV138">
            <v>0</v>
          </cell>
          <cell r="AW138">
            <v>22400000</v>
          </cell>
          <cell r="AX138">
            <v>53186000</v>
          </cell>
          <cell r="AY138">
            <v>20175200</v>
          </cell>
          <cell r="AZ138">
            <v>39717700</v>
          </cell>
          <cell r="BA138">
            <v>0</v>
          </cell>
          <cell r="BB138">
            <v>0</v>
          </cell>
          <cell r="BC138">
            <v>23005250</v>
          </cell>
          <cell r="BD138">
            <v>14744000000</v>
          </cell>
          <cell r="BE138">
            <v>0</v>
          </cell>
          <cell r="BF138">
            <v>0</v>
          </cell>
          <cell r="BG138">
            <v>275923600</v>
          </cell>
          <cell r="BH138">
            <v>35730000</v>
          </cell>
          <cell r="BI138">
            <v>11529000</v>
          </cell>
          <cell r="BJ138">
            <v>0</v>
          </cell>
          <cell r="BK138">
            <v>0</v>
          </cell>
          <cell r="BL138">
            <v>0</v>
          </cell>
          <cell r="BM138">
            <v>95595500</v>
          </cell>
          <cell r="BN138">
            <v>46947750</v>
          </cell>
          <cell r="BO138">
            <v>12852000</v>
          </cell>
          <cell r="BP138">
            <v>62430533</v>
          </cell>
          <cell r="BQ138">
            <v>82629000</v>
          </cell>
        </row>
        <row r="139">
          <cell r="AF139">
            <v>1043832000</v>
          </cell>
          <cell r="AG139">
            <v>15070000</v>
          </cell>
          <cell r="AH139">
            <v>25650000</v>
          </cell>
          <cell r="AI139">
            <v>0</v>
          </cell>
          <cell r="AJ139">
            <v>161381980</v>
          </cell>
          <cell r="AK139">
            <v>0</v>
          </cell>
          <cell r="AL139">
            <v>544756000</v>
          </cell>
          <cell r="AM139">
            <v>35880000</v>
          </cell>
          <cell r="AN139">
            <v>0</v>
          </cell>
          <cell r="AO139">
            <v>119930000</v>
          </cell>
          <cell r="AP139">
            <v>0</v>
          </cell>
          <cell r="AQ139">
            <v>198475000</v>
          </cell>
          <cell r="AR139">
            <v>0</v>
          </cell>
          <cell r="AS139">
            <v>0</v>
          </cell>
          <cell r="AT139">
            <v>143927700</v>
          </cell>
          <cell r="AU139">
            <v>0</v>
          </cell>
          <cell r="AV139">
            <v>0</v>
          </cell>
          <cell r="AW139">
            <v>22400000</v>
          </cell>
          <cell r="AX139">
            <v>53186000</v>
          </cell>
          <cell r="AY139">
            <v>20175200</v>
          </cell>
          <cell r="AZ139">
            <v>39717700</v>
          </cell>
          <cell r="BA139">
            <v>0</v>
          </cell>
          <cell r="BB139">
            <v>0</v>
          </cell>
          <cell r="BC139">
            <v>23005250</v>
          </cell>
          <cell r="BD139">
            <v>14744000000</v>
          </cell>
          <cell r="BE139">
            <v>0</v>
          </cell>
          <cell r="BF139">
            <v>0</v>
          </cell>
          <cell r="BG139">
            <v>275923600</v>
          </cell>
          <cell r="BH139">
            <v>35730000</v>
          </cell>
          <cell r="BI139">
            <v>11529000</v>
          </cell>
          <cell r="BJ139">
            <v>0</v>
          </cell>
          <cell r="BK139">
            <v>0</v>
          </cell>
          <cell r="BL139">
            <v>0</v>
          </cell>
          <cell r="BM139">
            <v>95595500</v>
          </cell>
          <cell r="BN139">
            <v>46947750</v>
          </cell>
          <cell r="BO139">
            <v>12852000</v>
          </cell>
          <cell r="BP139">
            <v>62430533</v>
          </cell>
          <cell r="BQ139">
            <v>82629000</v>
          </cell>
        </row>
        <row r="140">
          <cell r="AF140">
            <v>1043832000</v>
          </cell>
          <cell r="AG140">
            <v>15070000</v>
          </cell>
          <cell r="AH140">
            <v>25650000</v>
          </cell>
          <cell r="AI140">
            <v>0</v>
          </cell>
          <cell r="AJ140">
            <v>161381980</v>
          </cell>
          <cell r="AK140">
            <v>0</v>
          </cell>
          <cell r="AL140">
            <v>544756000</v>
          </cell>
          <cell r="AM140">
            <v>35880000</v>
          </cell>
          <cell r="AN140">
            <v>0</v>
          </cell>
          <cell r="AO140">
            <v>119930000</v>
          </cell>
          <cell r="AP140">
            <v>0</v>
          </cell>
          <cell r="AQ140">
            <v>198475000</v>
          </cell>
          <cell r="AR140">
            <v>0</v>
          </cell>
          <cell r="AS140">
            <v>0</v>
          </cell>
          <cell r="AT140">
            <v>143927700</v>
          </cell>
          <cell r="AU140">
            <v>0</v>
          </cell>
          <cell r="AV140">
            <v>0</v>
          </cell>
          <cell r="AW140">
            <v>22400000</v>
          </cell>
          <cell r="AX140">
            <v>53186000</v>
          </cell>
          <cell r="AY140">
            <v>20175200</v>
          </cell>
          <cell r="AZ140">
            <v>39717700</v>
          </cell>
          <cell r="BA140">
            <v>0</v>
          </cell>
          <cell r="BB140">
            <v>0</v>
          </cell>
          <cell r="BC140">
            <v>23005250</v>
          </cell>
          <cell r="BD140">
            <v>14744000000</v>
          </cell>
          <cell r="BE140">
            <v>0</v>
          </cell>
          <cell r="BF140">
            <v>0</v>
          </cell>
          <cell r="BG140">
            <v>275923600</v>
          </cell>
          <cell r="BH140">
            <v>35730000</v>
          </cell>
          <cell r="BI140">
            <v>11529000</v>
          </cell>
          <cell r="BJ140">
            <v>0</v>
          </cell>
          <cell r="BK140">
            <v>0</v>
          </cell>
          <cell r="BL140">
            <v>0</v>
          </cell>
          <cell r="BM140">
            <v>95595500</v>
          </cell>
          <cell r="BN140">
            <v>46947750</v>
          </cell>
          <cell r="BO140">
            <v>12852000</v>
          </cell>
          <cell r="BP140">
            <v>62430533</v>
          </cell>
          <cell r="BQ140">
            <v>82629000</v>
          </cell>
        </row>
        <row r="141">
          <cell r="AF141">
            <v>1043832000</v>
          </cell>
          <cell r="AG141">
            <v>15070000</v>
          </cell>
          <cell r="AH141">
            <v>25650000</v>
          </cell>
          <cell r="AI141">
            <v>0</v>
          </cell>
          <cell r="AJ141">
            <v>161381980</v>
          </cell>
          <cell r="AK141">
            <v>0</v>
          </cell>
          <cell r="AL141">
            <v>544756000</v>
          </cell>
          <cell r="AM141">
            <v>35880000</v>
          </cell>
          <cell r="AN141">
            <v>0</v>
          </cell>
          <cell r="AO141">
            <v>119930000</v>
          </cell>
          <cell r="AP141">
            <v>0</v>
          </cell>
          <cell r="AQ141">
            <v>198475000</v>
          </cell>
          <cell r="AR141">
            <v>0</v>
          </cell>
          <cell r="AS141">
            <v>0</v>
          </cell>
          <cell r="AT141">
            <v>143927700</v>
          </cell>
          <cell r="AU141">
            <v>0</v>
          </cell>
          <cell r="AV141">
            <v>0</v>
          </cell>
          <cell r="AW141">
            <v>22400000</v>
          </cell>
          <cell r="AX141">
            <v>53186000</v>
          </cell>
          <cell r="AY141">
            <v>20175200</v>
          </cell>
          <cell r="AZ141">
            <v>39717700</v>
          </cell>
          <cell r="BA141">
            <v>0</v>
          </cell>
          <cell r="BB141">
            <v>0</v>
          </cell>
          <cell r="BC141">
            <v>23005250</v>
          </cell>
          <cell r="BD141">
            <v>14744000000</v>
          </cell>
          <cell r="BE141">
            <v>0</v>
          </cell>
          <cell r="BF141">
            <v>0</v>
          </cell>
          <cell r="BG141">
            <v>275923600</v>
          </cell>
          <cell r="BH141">
            <v>35730000</v>
          </cell>
          <cell r="BI141">
            <v>11529000</v>
          </cell>
          <cell r="BJ141">
            <v>0</v>
          </cell>
          <cell r="BK141">
            <v>0</v>
          </cell>
          <cell r="BL141">
            <v>0</v>
          </cell>
          <cell r="BM141">
            <v>95595500</v>
          </cell>
          <cell r="BN141">
            <v>46947750</v>
          </cell>
          <cell r="BO141">
            <v>12852000</v>
          </cell>
          <cell r="BP141">
            <v>62430533</v>
          </cell>
          <cell r="BQ141">
            <v>82629000</v>
          </cell>
        </row>
        <row r="142">
          <cell r="AF142">
            <v>1043832000</v>
          </cell>
          <cell r="AG142">
            <v>15070000</v>
          </cell>
          <cell r="AH142">
            <v>25650000</v>
          </cell>
          <cell r="AI142">
            <v>0</v>
          </cell>
          <cell r="AJ142">
            <v>161381980</v>
          </cell>
          <cell r="AK142">
            <v>0</v>
          </cell>
          <cell r="AL142">
            <v>544756000</v>
          </cell>
          <cell r="AM142">
            <v>35880000</v>
          </cell>
          <cell r="AN142">
            <v>0</v>
          </cell>
          <cell r="AO142">
            <v>119930000</v>
          </cell>
          <cell r="AP142">
            <v>0</v>
          </cell>
          <cell r="AQ142">
            <v>198475000</v>
          </cell>
          <cell r="AR142">
            <v>0</v>
          </cell>
          <cell r="AS142">
            <v>0</v>
          </cell>
          <cell r="AT142">
            <v>143927700</v>
          </cell>
          <cell r="AU142">
            <v>0</v>
          </cell>
          <cell r="AV142">
            <v>0</v>
          </cell>
          <cell r="AW142">
            <v>22400000</v>
          </cell>
          <cell r="AX142">
            <v>53186000</v>
          </cell>
          <cell r="AY142">
            <v>20175200</v>
          </cell>
          <cell r="AZ142">
            <v>39717700</v>
          </cell>
          <cell r="BA142">
            <v>0</v>
          </cell>
          <cell r="BB142">
            <v>0</v>
          </cell>
          <cell r="BC142">
            <v>23005250</v>
          </cell>
          <cell r="BD142">
            <v>14744000000</v>
          </cell>
          <cell r="BE142">
            <v>0</v>
          </cell>
          <cell r="BF142">
            <v>0</v>
          </cell>
          <cell r="BG142">
            <v>275923600</v>
          </cell>
          <cell r="BH142">
            <v>35730000</v>
          </cell>
          <cell r="BI142">
            <v>11529000</v>
          </cell>
          <cell r="BJ142">
            <v>0</v>
          </cell>
          <cell r="BK142">
            <v>0</v>
          </cell>
          <cell r="BL142">
            <v>0</v>
          </cell>
          <cell r="BM142">
            <v>95595500</v>
          </cell>
          <cell r="BN142">
            <v>46947750</v>
          </cell>
          <cell r="BO142">
            <v>12852000</v>
          </cell>
          <cell r="BP142">
            <v>62430533</v>
          </cell>
          <cell r="BQ142">
            <v>82629000</v>
          </cell>
        </row>
        <row r="143">
          <cell r="AF143">
            <v>1043832000</v>
          </cell>
          <cell r="AG143">
            <v>15070000</v>
          </cell>
          <cell r="AH143">
            <v>25650000</v>
          </cell>
          <cell r="AI143">
            <v>0</v>
          </cell>
          <cell r="AJ143">
            <v>161381980</v>
          </cell>
          <cell r="AK143">
            <v>0</v>
          </cell>
          <cell r="AL143">
            <v>544756000</v>
          </cell>
          <cell r="AM143">
            <v>35880000</v>
          </cell>
          <cell r="AN143">
            <v>0</v>
          </cell>
          <cell r="AO143">
            <v>119930000</v>
          </cell>
          <cell r="AP143">
            <v>0</v>
          </cell>
          <cell r="AQ143">
            <v>198475000</v>
          </cell>
          <cell r="AR143">
            <v>0</v>
          </cell>
          <cell r="AS143">
            <v>0</v>
          </cell>
          <cell r="AT143">
            <v>143927700</v>
          </cell>
          <cell r="AU143">
            <v>0</v>
          </cell>
          <cell r="AV143">
            <v>0</v>
          </cell>
          <cell r="AW143">
            <v>22400000</v>
          </cell>
          <cell r="AX143">
            <v>53186000</v>
          </cell>
          <cell r="AY143">
            <v>20175200</v>
          </cell>
          <cell r="AZ143">
            <v>39717700</v>
          </cell>
          <cell r="BA143">
            <v>0</v>
          </cell>
          <cell r="BB143">
            <v>0</v>
          </cell>
          <cell r="BC143">
            <v>23005250</v>
          </cell>
          <cell r="BD143">
            <v>14744000000</v>
          </cell>
          <cell r="BE143">
            <v>0</v>
          </cell>
          <cell r="BF143">
            <v>0</v>
          </cell>
          <cell r="BG143">
            <v>275923600</v>
          </cell>
          <cell r="BH143">
            <v>35730000</v>
          </cell>
          <cell r="BI143">
            <v>11529000</v>
          </cell>
          <cell r="BJ143">
            <v>0</v>
          </cell>
          <cell r="BK143">
            <v>0</v>
          </cell>
          <cell r="BL143">
            <v>0</v>
          </cell>
          <cell r="BM143">
            <v>95595500</v>
          </cell>
          <cell r="BN143">
            <v>46947750</v>
          </cell>
          <cell r="BO143">
            <v>12852000</v>
          </cell>
          <cell r="BP143">
            <v>62430533</v>
          </cell>
          <cell r="BQ143">
            <v>82629000</v>
          </cell>
        </row>
        <row r="144">
          <cell r="AF144">
            <v>1043832000</v>
          </cell>
          <cell r="AG144">
            <v>15070000</v>
          </cell>
          <cell r="AH144">
            <v>25650000</v>
          </cell>
          <cell r="AI144">
            <v>0</v>
          </cell>
          <cell r="AJ144">
            <v>161381980</v>
          </cell>
          <cell r="AK144">
            <v>0</v>
          </cell>
          <cell r="AL144">
            <v>544756000</v>
          </cell>
          <cell r="AM144">
            <v>35880000</v>
          </cell>
          <cell r="AN144">
            <v>0</v>
          </cell>
          <cell r="AO144">
            <v>119930000</v>
          </cell>
          <cell r="AP144">
            <v>0</v>
          </cell>
          <cell r="AQ144">
            <v>198475000</v>
          </cell>
          <cell r="AR144">
            <v>0</v>
          </cell>
          <cell r="AS144">
            <v>0</v>
          </cell>
          <cell r="AT144">
            <v>143927700</v>
          </cell>
          <cell r="AU144">
            <v>0</v>
          </cell>
          <cell r="AV144">
            <v>0</v>
          </cell>
          <cell r="AW144">
            <v>22400000</v>
          </cell>
          <cell r="AX144">
            <v>53186000</v>
          </cell>
          <cell r="AY144">
            <v>20175200</v>
          </cell>
          <cell r="AZ144">
            <v>39717700</v>
          </cell>
          <cell r="BA144">
            <v>0</v>
          </cell>
          <cell r="BB144">
            <v>0</v>
          </cell>
          <cell r="BC144">
            <v>23005250</v>
          </cell>
          <cell r="BD144">
            <v>14744000000</v>
          </cell>
          <cell r="BE144">
            <v>0</v>
          </cell>
          <cell r="BF144">
            <v>0</v>
          </cell>
          <cell r="BG144">
            <v>275923600</v>
          </cell>
          <cell r="BH144">
            <v>35730000</v>
          </cell>
          <cell r="BI144">
            <v>11529000</v>
          </cell>
          <cell r="BJ144">
            <v>0</v>
          </cell>
          <cell r="BK144">
            <v>0</v>
          </cell>
          <cell r="BL144">
            <v>0</v>
          </cell>
          <cell r="BM144">
            <v>95595500</v>
          </cell>
          <cell r="BN144">
            <v>46947750</v>
          </cell>
          <cell r="BO144">
            <v>12852000</v>
          </cell>
          <cell r="BP144">
            <v>62430533</v>
          </cell>
          <cell r="BQ144">
            <v>82629000</v>
          </cell>
        </row>
        <row r="145">
          <cell r="AF145">
            <v>1043832000</v>
          </cell>
          <cell r="AG145">
            <v>15070000</v>
          </cell>
          <cell r="AH145">
            <v>25650000</v>
          </cell>
          <cell r="AI145">
            <v>0</v>
          </cell>
          <cell r="AJ145">
            <v>161381980</v>
          </cell>
          <cell r="AK145">
            <v>0</v>
          </cell>
          <cell r="AL145">
            <v>544756000</v>
          </cell>
          <cell r="AM145">
            <v>35880000</v>
          </cell>
          <cell r="AN145">
            <v>0</v>
          </cell>
          <cell r="AO145">
            <v>119930000</v>
          </cell>
          <cell r="AP145">
            <v>0</v>
          </cell>
          <cell r="AQ145">
            <v>198475000</v>
          </cell>
          <cell r="AR145">
            <v>0</v>
          </cell>
          <cell r="AS145">
            <v>0</v>
          </cell>
          <cell r="AT145">
            <v>143927700</v>
          </cell>
          <cell r="AU145">
            <v>0</v>
          </cell>
          <cell r="AV145">
            <v>0</v>
          </cell>
          <cell r="AW145">
            <v>22400000</v>
          </cell>
          <cell r="AX145">
            <v>53186000</v>
          </cell>
          <cell r="AY145">
            <v>20175200</v>
          </cell>
          <cell r="AZ145">
            <v>39717700</v>
          </cell>
          <cell r="BA145">
            <v>0</v>
          </cell>
          <cell r="BB145">
            <v>0</v>
          </cell>
          <cell r="BC145">
            <v>23005250</v>
          </cell>
          <cell r="BD145">
            <v>14744000000</v>
          </cell>
          <cell r="BE145">
            <v>0</v>
          </cell>
          <cell r="BF145">
            <v>0</v>
          </cell>
          <cell r="BG145">
            <v>275923600</v>
          </cell>
          <cell r="BH145">
            <v>35730000</v>
          </cell>
          <cell r="BI145">
            <v>11529000</v>
          </cell>
          <cell r="BJ145">
            <v>0</v>
          </cell>
          <cell r="BK145">
            <v>0</v>
          </cell>
          <cell r="BL145">
            <v>0</v>
          </cell>
          <cell r="BM145">
            <v>95595500</v>
          </cell>
          <cell r="BN145">
            <v>46947750</v>
          </cell>
          <cell r="BO145">
            <v>12852000</v>
          </cell>
          <cell r="BP145">
            <v>62430533</v>
          </cell>
          <cell r="BQ145">
            <v>82629000</v>
          </cell>
        </row>
        <row r="146">
          <cell r="AF146">
            <v>1043832000</v>
          </cell>
          <cell r="AG146">
            <v>15070000</v>
          </cell>
          <cell r="AH146">
            <v>25650000</v>
          </cell>
          <cell r="AI146">
            <v>0</v>
          </cell>
          <cell r="AJ146">
            <v>161381980</v>
          </cell>
          <cell r="AK146">
            <v>0</v>
          </cell>
          <cell r="AL146">
            <v>544756000</v>
          </cell>
          <cell r="AM146">
            <v>35880000</v>
          </cell>
          <cell r="AN146">
            <v>0</v>
          </cell>
          <cell r="AO146">
            <v>119930000</v>
          </cell>
          <cell r="AP146">
            <v>0</v>
          </cell>
          <cell r="AQ146">
            <v>198475000</v>
          </cell>
          <cell r="AR146">
            <v>0</v>
          </cell>
          <cell r="AS146">
            <v>0</v>
          </cell>
          <cell r="AT146">
            <v>143927700</v>
          </cell>
          <cell r="AU146">
            <v>0</v>
          </cell>
          <cell r="AV146">
            <v>0</v>
          </cell>
          <cell r="AW146">
            <v>22400000</v>
          </cell>
          <cell r="AX146">
            <v>53186000</v>
          </cell>
          <cell r="AY146">
            <v>20175200</v>
          </cell>
          <cell r="AZ146">
            <v>39717700</v>
          </cell>
          <cell r="BA146">
            <v>0</v>
          </cell>
          <cell r="BB146">
            <v>0</v>
          </cell>
          <cell r="BC146">
            <v>23005250</v>
          </cell>
          <cell r="BD146">
            <v>14744000000</v>
          </cell>
          <cell r="BE146">
            <v>0</v>
          </cell>
          <cell r="BF146">
            <v>0</v>
          </cell>
          <cell r="BG146">
            <v>275923600</v>
          </cell>
          <cell r="BH146">
            <v>35730000</v>
          </cell>
          <cell r="BI146">
            <v>11529000</v>
          </cell>
          <cell r="BJ146">
            <v>0</v>
          </cell>
          <cell r="BK146">
            <v>0</v>
          </cell>
          <cell r="BL146">
            <v>0</v>
          </cell>
          <cell r="BM146">
            <v>95595500</v>
          </cell>
          <cell r="BN146">
            <v>46947750</v>
          </cell>
          <cell r="BO146">
            <v>12852000</v>
          </cell>
          <cell r="BP146">
            <v>62430533</v>
          </cell>
          <cell r="BQ146">
            <v>82629000</v>
          </cell>
        </row>
        <row r="147">
          <cell r="AF147">
            <v>1043832000</v>
          </cell>
          <cell r="AG147">
            <v>15070000</v>
          </cell>
          <cell r="AH147">
            <v>25650000</v>
          </cell>
          <cell r="AI147">
            <v>0</v>
          </cell>
          <cell r="AJ147">
            <v>161381980</v>
          </cell>
          <cell r="AK147">
            <v>0</v>
          </cell>
          <cell r="AL147">
            <v>544756000</v>
          </cell>
          <cell r="AM147">
            <v>35880000</v>
          </cell>
          <cell r="AN147">
            <v>0</v>
          </cell>
          <cell r="AO147">
            <v>119930000</v>
          </cell>
          <cell r="AP147">
            <v>0</v>
          </cell>
          <cell r="AQ147">
            <v>198475000</v>
          </cell>
          <cell r="AR147">
            <v>0</v>
          </cell>
          <cell r="AS147">
            <v>0</v>
          </cell>
          <cell r="AT147">
            <v>143927700</v>
          </cell>
          <cell r="AU147">
            <v>0</v>
          </cell>
          <cell r="AV147">
            <v>0</v>
          </cell>
          <cell r="AW147">
            <v>22400000</v>
          </cell>
          <cell r="AX147">
            <v>53186000</v>
          </cell>
          <cell r="AY147">
            <v>20175200</v>
          </cell>
          <cell r="AZ147">
            <v>39717700</v>
          </cell>
          <cell r="BA147">
            <v>0</v>
          </cell>
          <cell r="BB147">
            <v>0</v>
          </cell>
          <cell r="BC147">
            <v>23005250</v>
          </cell>
          <cell r="BD147">
            <v>14744000000</v>
          </cell>
          <cell r="BE147">
            <v>0</v>
          </cell>
          <cell r="BF147">
            <v>0</v>
          </cell>
          <cell r="BG147">
            <v>275923600</v>
          </cell>
          <cell r="BH147">
            <v>35730000</v>
          </cell>
          <cell r="BI147">
            <v>11529000</v>
          </cell>
          <cell r="BJ147">
            <v>0</v>
          </cell>
          <cell r="BK147">
            <v>0</v>
          </cell>
          <cell r="BL147">
            <v>0</v>
          </cell>
          <cell r="BM147">
            <v>95595500</v>
          </cell>
          <cell r="BN147">
            <v>46947750</v>
          </cell>
          <cell r="BO147">
            <v>12852000</v>
          </cell>
          <cell r="BP147">
            <v>62430533</v>
          </cell>
          <cell r="BQ147">
            <v>82629000</v>
          </cell>
        </row>
        <row r="148">
          <cell r="AF148">
            <v>1043832000</v>
          </cell>
          <cell r="AG148">
            <v>15070000</v>
          </cell>
          <cell r="AH148">
            <v>25650000</v>
          </cell>
          <cell r="AI148">
            <v>0</v>
          </cell>
          <cell r="AJ148">
            <v>161381980</v>
          </cell>
          <cell r="AK148">
            <v>0</v>
          </cell>
          <cell r="AL148">
            <v>544756000</v>
          </cell>
          <cell r="AM148">
            <v>35880000</v>
          </cell>
          <cell r="AN148">
            <v>0</v>
          </cell>
          <cell r="AO148">
            <v>119930000</v>
          </cell>
          <cell r="AP148">
            <v>0</v>
          </cell>
          <cell r="AQ148">
            <v>198475000</v>
          </cell>
          <cell r="AR148">
            <v>0</v>
          </cell>
          <cell r="AS148">
            <v>0</v>
          </cell>
          <cell r="AT148">
            <v>143927700</v>
          </cell>
          <cell r="AU148">
            <v>0</v>
          </cell>
          <cell r="AV148">
            <v>0</v>
          </cell>
          <cell r="AW148">
            <v>22400000</v>
          </cell>
          <cell r="AX148">
            <v>53186000</v>
          </cell>
          <cell r="AY148">
            <v>20175200</v>
          </cell>
          <cell r="AZ148">
            <v>39717700</v>
          </cell>
          <cell r="BA148">
            <v>0</v>
          </cell>
          <cell r="BB148">
            <v>0</v>
          </cell>
          <cell r="BC148">
            <v>23005250</v>
          </cell>
          <cell r="BD148">
            <v>14744000000</v>
          </cell>
          <cell r="BE148">
            <v>0</v>
          </cell>
          <cell r="BF148">
            <v>0</v>
          </cell>
          <cell r="BG148">
            <v>275923600</v>
          </cell>
          <cell r="BH148">
            <v>35730000</v>
          </cell>
          <cell r="BI148">
            <v>11529000</v>
          </cell>
          <cell r="BJ148">
            <v>0</v>
          </cell>
          <cell r="BK148">
            <v>0</v>
          </cell>
          <cell r="BL148">
            <v>0</v>
          </cell>
          <cell r="BM148">
            <v>95595500</v>
          </cell>
          <cell r="BN148">
            <v>46947750</v>
          </cell>
          <cell r="BO148">
            <v>12852000</v>
          </cell>
          <cell r="BP148">
            <v>62430533</v>
          </cell>
          <cell r="BQ148">
            <v>82629000</v>
          </cell>
        </row>
        <row r="149">
          <cell r="AF149">
            <v>1043832000</v>
          </cell>
          <cell r="AG149">
            <v>15070000</v>
          </cell>
          <cell r="AH149">
            <v>25650000</v>
          </cell>
          <cell r="AI149">
            <v>0</v>
          </cell>
          <cell r="AJ149">
            <v>161381980</v>
          </cell>
          <cell r="AK149">
            <v>0</v>
          </cell>
          <cell r="AL149">
            <v>544756000</v>
          </cell>
          <cell r="AM149">
            <v>35880000</v>
          </cell>
          <cell r="AN149">
            <v>0</v>
          </cell>
          <cell r="AO149">
            <v>119930000</v>
          </cell>
          <cell r="AP149">
            <v>0</v>
          </cell>
          <cell r="AQ149">
            <v>198475000</v>
          </cell>
          <cell r="AR149">
            <v>0</v>
          </cell>
          <cell r="AS149">
            <v>0</v>
          </cell>
          <cell r="AT149">
            <v>143927700</v>
          </cell>
          <cell r="AU149">
            <v>0</v>
          </cell>
          <cell r="AV149">
            <v>0</v>
          </cell>
          <cell r="AW149">
            <v>22400000</v>
          </cell>
          <cell r="AX149">
            <v>53186000</v>
          </cell>
          <cell r="AY149">
            <v>20175200</v>
          </cell>
          <cell r="AZ149">
            <v>39717700</v>
          </cell>
          <cell r="BA149">
            <v>0</v>
          </cell>
          <cell r="BB149">
            <v>0</v>
          </cell>
          <cell r="BC149">
            <v>23005250</v>
          </cell>
          <cell r="BD149">
            <v>14744000000</v>
          </cell>
          <cell r="BE149">
            <v>0</v>
          </cell>
          <cell r="BF149">
            <v>0</v>
          </cell>
          <cell r="BG149">
            <v>275923600</v>
          </cell>
          <cell r="BH149">
            <v>35730000</v>
          </cell>
          <cell r="BI149">
            <v>11529000</v>
          </cell>
          <cell r="BJ149">
            <v>0</v>
          </cell>
          <cell r="BK149">
            <v>0</v>
          </cell>
          <cell r="BL149">
            <v>0</v>
          </cell>
          <cell r="BM149">
            <v>95595500</v>
          </cell>
          <cell r="BN149">
            <v>46947750</v>
          </cell>
          <cell r="BO149">
            <v>12852000</v>
          </cell>
          <cell r="BP149">
            <v>62430533</v>
          </cell>
          <cell r="BQ149">
            <v>82629000</v>
          </cell>
        </row>
        <row r="150">
          <cell r="AF150">
            <v>1043832000</v>
          </cell>
          <cell r="AG150">
            <v>15070000</v>
          </cell>
          <cell r="AH150">
            <v>25650000</v>
          </cell>
          <cell r="AI150">
            <v>0</v>
          </cell>
          <cell r="AJ150">
            <v>161381980</v>
          </cell>
          <cell r="AK150">
            <v>0</v>
          </cell>
          <cell r="AL150">
            <v>544756000</v>
          </cell>
          <cell r="AM150">
            <v>35880000</v>
          </cell>
          <cell r="AN150">
            <v>0</v>
          </cell>
          <cell r="AO150">
            <v>119930000</v>
          </cell>
          <cell r="AP150">
            <v>0</v>
          </cell>
          <cell r="AQ150">
            <v>198475000</v>
          </cell>
          <cell r="AR150">
            <v>0</v>
          </cell>
          <cell r="AS150">
            <v>0</v>
          </cell>
          <cell r="AT150">
            <v>143927700</v>
          </cell>
          <cell r="AU150">
            <v>0</v>
          </cell>
          <cell r="AV150">
            <v>0</v>
          </cell>
          <cell r="AW150">
            <v>22400000</v>
          </cell>
          <cell r="AX150">
            <v>53186000</v>
          </cell>
          <cell r="AY150">
            <v>20175200</v>
          </cell>
          <cell r="AZ150">
            <v>39717700</v>
          </cell>
          <cell r="BA150">
            <v>0</v>
          </cell>
          <cell r="BB150">
            <v>0</v>
          </cell>
          <cell r="BC150">
            <v>23005250</v>
          </cell>
          <cell r="BD150">
            <v>14744000000</v>
          </cell>
          <cell r="BE150">
            <v>0</v>
          </cell>
          <cell r="BF150">
            <v>0</v>
          </cell>
          <cell r="BG150">
            <v>275923600</v>
          </cell>
          <cell r="BH150">
            <v>35730000</v>
          </cell>
          <cell r="BI150">
            <v>11529000</v>
          </cell>
          <cell r="BJ150">
            <v>0</v>
          </cell>
          <cell r="BK150">
            <v>0</v>
          </cell>
          <cell r="BL150">
            <v>0</v>
          </cell>
          <cell r="BM150">
            <v>95595500</v>
          </cell>
          <cell r="BN150">
            <v>46947750</v>
          </cell>
          <cell r="BO150">
            <v>12852000</v>
          </cell>
          <cell r="BP150">
            <v>62430533</v>
          </cell>
          <cell r="BQ150">
            <v>82629000</v>
          </cell>
        </row>
        <row r="151">
          <cell r="AF151">
            <v>1043832000</v>
          </cell>
          <cell r="AG151">
            <v>15070000</v>
          </cell>
          <cell r="AH151">
            <v>25650000</v>
          </cell>
          <cell r="AI151">
            <v>0</v>
          </cell>
          <cell r="AJ151">
            <v>161381980</v>
          </cell>
          <cell r="AK151">
            <v>0</v>
          </cell>
          <cell r="AL151">
            <v>544756000</v>
          </cell>
          <cell r="AM151">
            <v>35880000</v>
          </cell>
          <cell r="AN151">
            <v>0</v>
          </cell>
          <cell r="AO151">
            <v>119930000</v>
          </cell>
          <cell r="AP151">
            <v>0</v>
          </cell>
          <cell r="AQ151">
            <v>198475000</v>
          </cell>
          <cell r="AR151">
            <v>0</v>
          </cell>
          <cell r="AS151">
            <v>0</v>
          </cell>
          <cell r="AT151">
            <v>143927700</v>
          </cell>
          <cell r="AU151">
            <v>0</v>
          </cell>
          <cell r="AV151">
            <v>0</v>
          </cell>
          <cell r="AW151">
            <v>22400000</v>
          </cell>
          <cell r="AX151">
            <v>53186000</v>
          </cell>
          <cell r="AY151">
            <v>20175200</v>
          </cell>
          <cell r="AZ151">
            <v>39717700</v>
          </cell>
          <cell r="BA151">
            <v>0</v>
          </cell>
          <cell r="BB151">
            <v>0</v>
          </cell>
          <cell r="BC151">
            <v>23005250</v>
          </cell>
          <cell r="BD151">
            <v>14744000000</v>
          </cell>
          <cell r="BE151">
            <v>0</v>
          </cell>
          <cell r="BF151">
            <v>0</v>
          </cell>
          <cell r="BG151">
            <v>275923600</v>
          </cell>
          <cell r="BH151">
            <v>35730000</v>
          </cell>
          <cell r="BI151">
            <v>11529000</v>
          </cell>
          <cell r="BJ151">
            <v>0</v>
          </cell>
          <cell r="BK151">
            <v>0</v>
          </cell>
          <cell r="BL151">
            <v>0</v>
          </cell>
          <cell r="BM151">
            <v>95595500</v>
          </cell>
          <cell r="BN151">
            <v>46947750</v>
          </cell>
          <cell r="BO151">
            <v>12852000</v>
          </cell>
          <cell r="BP151">
            <v>62430533</v>
          </cell>
          <cell r="BQ151">
            <v>82629000</v>
          </cell>
        </row>
        <row r="152">
          <cell r="AF152">
            <v>1043832000</v>
          </cell>
          <cell r="AG152">
            <v>15070000</v>
          </cell>
          <cell r="AH152">
            <v>25650000</v>
          </cell>
          <cell r="AI152">
            <v>0</v>
          </cell>
          <cell r="AJ152">
            <v>161381980</v>
          </cell>
          <cell r="AK152">
            <v>0</v>
          </cell>
          <cell r="AL152">
            <v>544756000</v>
          </cell>
          <cell r="AM152">
            <v>35880000</v>
          </cell>
          <cell r="AN152">
            <v>0</v>
          </cell>
          <cell r="AO152">
            <v>119930000</v>
          </cell>
          <cell r="AP152">
            <v>0</v>
          </cell>
          <cell r="AQ152">
            <v>198475000</v>
          </cell>
          <cell r="AR152">
            <v>0</v>
          </cell>
          <cell r="AS152">
            <v>0</v>
          </cell>
          <cell r="AT152">
            <v>143927700</v>
          </cell>
          <cell r="AU152">
            <v>0</v>
          </cell>
          <cell r="AV152">
            <v>0</v>
          </cell>
          <cell r="AW152">
            <v>22400000</v>
          </cell>
          <cell r="AX152">
            <v>53186000</v>
          </cell>
          <cell r="AY152">
            <v>20175200</v>
          </cell>
          <cell r="AZ152">
            <v>39717700</v>
          </cell>
          <cell r="BA152">
            <v>0</v>
          </cell>
          <cell r="BB152">
            <v>0</v>
          </cell>
          <cell r="BC152">
            <v>23005250</v>
          </cell>
          <cell r="BD152">
            <v>14744000000</v>
          </cell>
          <cell r="BE152">
            <v>0</v>
          </cell>
          <cell r="BF152">
            <v>0</v>
          </cell>
          <cell r="BG152">
            <v>275923600</v>
          </cell>
          <cell r="BH152">
            <v>35730000</v>
          </cell>
          <cell r="BI152">
            <v>11529000</v>
          </cell>
          <cell r="BJ152">
            <v>0</v>
          </cell>
          <cell r="BK152">
            <v>0</v>
          </cell>
          <cell r="BL152">
            <v>0</v>
          </cell>
          <cell r="BM152">
            <v>95595500</v>
          </cell>
          <cell r="BN152">
            <v>46947750</v>
          </cell>
          <cell r="BO152">
            <v>12852000</v>
          </cell>
          <cell r="BP152">
            <v>62430533</v>
          </cell>
          <cell r="BQ152">
            <v>82629000</v>
          </cell>
        </row>
        <row r="153">
          <cell r="AF153">
            <v>1043832000</v>
          </cell>
          <cell r="AG153">
            <v>15070000</v>
          </cell>
          <cell r="AH153">
            <v>25650000</v>
          </cell>
          <cell r="AI153">
            <v>0</v>
          </cell>
          <cell r="AJ153">
            <v>161381980</v>
          </cell>
          <cell r="AK153">
            <v>0</v>
          </cell>
          <cell r="AL153">
            <v>544756000</v>
          </cell>
          <cell r="AM153">
            <v>35880000</v>
          </cell>
          <cell r="AN153">
            <v>0</v>
          </cell>
          <cell r="AO153">
            <v>119930000</v>
          </cell>
          <cell r="AP153">
            <v>0</v>
          </cell>
          <cell r="AQ153">
            <v>198475000</v>
          </cell>
          <cell r="AR153">
            <v>0</v>
          </cell>
          <cell r="AS153">
            <v>0</v>
          </cell>
          <cell r="AT153">
            <v>143927700</v>
          </cell>
          <cell r="AU153">
            <v>0</v>
          </cell>
          <cell r="AV153">
            <v>0</v>
          </cell>
          <cell r="AW153">
            <v>22400000</v>
          </cell>
          <cell r="AX153">
            <v>53186000</v>
          </cell>
          <cell r="AY153">
            <v>20175200</v>
          </cell>
          <cell r="AZ153">
            <v>39717700</v>
          </cell>
          <cell r="BA153">
            <v>0</v>
          </cell>
          <cell r="BB153">
            <v>0</v>
          </cell>
          <cell r="BC153">
            <v>23005250</v>
          </cell>
          <cell r="BD153">
            <v>14744000000</v>
          </cell>
          <cell r="BE153">
            <v>0</v>
          </cell>
          <cell r="BF153">
            <v>0</v>
          </cell>
          <cell r="BG153">
            <v>275923600</v>
          </cell>
          <cell r="BH153">
            <v>35730000</v>
          </cell>
          <cell r="BI153">
            <v>11529000</v>
          </cell>
          <cell r="BJ153">
            <v>0</v>
          </cell>
          <cell r="BK153">
            <v>0</v>
          </cell>
          <cell r="BL153">
            <v>0</v>
          </cell>
          <cell r="BM153">
            <v>95595500</v>
          </cell>
          <cell r="BN153">
            <v>46947750</v>
          </cell>
          <cell r="BO153">
            <v>12852000</v>
          </cell>
          <cell r="BP153">
            <v>62430533</v>
          </cell>
          <cell r="BQ153">
            <v>82629000</v>
          </cell>
        </row>
        <row r="154">
          <cell r="AF154">
            <v>1043832000</v>
          </cell>
          <cell r="AG154">
            <v>15070000</v>
          </cell>
          <cell r="AH154">
            <v>25650000</v>
          </cell>
          <cell r="AI154">
            <v>0</v>
          </cell>
          <cell r="AJ154">
            <v>161381980</v>
          </cell>
          <cell r="AK154">
            <v>0</v>
          </cell>
          <cell r="AL154">
            <v>544756000</v>
          </cell>
          <cell r="AM154">
            <v>35880000</v>
          </cell>
          <cell r="AN154">
            <v>0</v>
          </cell>
          <cell r="AO154">
            <v>119930000</v>
          </cell>
          <cell r="AP154">
            <v>0</v>
          </cell>
          <cell r="AQ154">
            <v>198475000</v>
          </cell>
          <cell r="AR154">
            <v>0</v>
          </cell>
          <cell r="AS154">
            <v>0</v>
          </cell>
          <cell r="AT154">
            <v>143927700</v>
          </cell>
          <cell r="AU154">
            <v>0</v>
          </cell>
          <cell r="AV154">
            <v>0</v>
          </cell>
          <cell r="AW154">
            <v>22400000</v>
          </cell>
          <cell r="AX154">
            <v>53186000</v>
          </cell>
          <cell r="AY154">
            <v>20175200</v>
          </cell>
          <cell r="AZ154">
            <v>39717700</v>
          </cell>
          <cell r="BA154">
            <v>0</v>
          </cell>
          <cell r="BB154">
            <v>0</v>
          </cell>
          <cell r="BC154">
            <v>23005250</v>
          </cell>
          <cell r="BD154">
            <v>14744000000</v>
          </cell>
          <cell r="BE154">
            <v>0</v>
          </cell>
          <cell r="BF154">
            <v>0</v>
          </cell>
          <cell r="BG154">
            <v>275923600</v>
          </cell>
          <cell r="BH154">
            <v>35730000</v>
          </cell>
          <cell r="BI154">
            <v>11529000</v>
          </cell>
          <cell r="BJ154">
            <v>0</v>
          </cell>
          <cell r="BK154">
            <v>0</v>
          </cell>
          <cell r="BL154">
            <v>0</v>
          </cell>
          <cell r="BM154">
            <v>95595500</v>
          </cell>
          <cell r="BN154">
            <v>46947750</v>
          </cell>
          <cell r="BO154">
            <v>12852000</v>
          </cell>
          <cell r="BP154">
            <v>62430533</v>
          </cell>
          <cell r="BQ154">
            <v>82629000</v>
          </cell>
        </row>
        <row r="155">
          <cell r="AF155">
            <v>1043832000</v>
          </cell>
          <cell r="AG155">
            <v>15070000</v>
          </cell>
          <cell r="AH155">
            <v>25650000</v>
          </cell>
          <cell r="AI155">
            <v>0</v>
          </cell>
          <cell r="AJ155">
            <v>161381980</v>
          </cell>
          <cell r="AK155">
            <v>0</v>
          </cell>
          <cell r="AL155">
            <v>544756000</v>
          </cell>
          <cell r="AM155">
            <v>35880000</v>
          </cell>
          <cell r="AN155">
            <v>0</v>
          </cell>
          <cell r="AO155">
            <v>119930000</v>
          </cell>
          <cell r="AP155">
            <v>0</v>
          </cell>
          <cell r="AQ155">
            <v>198475000</v>
          </cell>
          <cell r="AR155">
            <v>0</v>
          </cell>
          <cell r="AS155">
            <v>0</v>
          </cell>
          <cell r="AT155">
            <v>143927700</v>
          </cell>
          <cell r="AU155">
            <v>0</v>
          </cell>
          <cell r="AV155">
            <v>0</v>
          </cell>
          <cell r="AW155">
            <v>22400000</v>
          </cell>
          <cell r="AX155">
            <v>53186000</v>
          </cell>
          <cell r="AY155">
            <v>20175200</v>
          </cell>
          <cell r="AZ155">
            <v>39717700</v>
          </cell>
          <cell r="BA155">
            <v>0</v>
          </cell>
          <cell r="BB155">
            <v>0</v>
          </cell>
          <cell r="BC155">
            <v>23005250</v>
          </cell>
          <cell r="BD155">
            <v>14744000000</v>
          </cell>
          <cell r="BE155">
            <v>0</v>
          </cell>
          <cell r="BF155">
            <v>0</v>
          </cell>
          <cell r="BG155">
            <v>275923600</v>
          </cell>
          <cell r="BH155">
            <v>35730000</v>
          </cell>
          <cell r="BI155">
            <v>11529000</v>
          </cell>
          <cell r="BJ155">
            <v>0</v>
          </cell>
          <cell r="BK155">
            <v>0</v>
          </cell>
          <cell r="BL155">
            <v>0</v>
          </cell>
          <cell r="BM155">
            <v>95595500</v>
          </cell>
          <cell r="BN155">
            <v>46947750</v>
          </cell>
          <cell r="BO155">
            <v>12852000</v>
          </cell>
          <cell r="BP155">
            <v>62430533</v>
          </cell>
          <cell r="BQ155">
            <v>82629000</v>
          </cell>
        </row>
        <row r="156">
          <cell r="AF156">
            <v>1043832000</v>
          </cell>
          <cell r="AG156">
            <v>15070000</v>
          </cell>
          <cell r="AH156">
            <v>25650000</v>
          </cell>
          <cell r="AI156">
            <v>0</v>
          </cell>
          <cell r="AJ156">
            <v>161381980</v>
          </cell>
          <cell r="AK156">
            <v>0</v>
          </cell>
          <cell r="AL156">
            <v>544756000</v>
          </cell>
          <cell r="AM156">
            <v>35880000</v>
          </cell>
          <cell r="AN156">
            <v>0</v>
          </cell>
          <cell r="AO156">
            <v>119930000</v>
          </cell>
          <cell r="AP156">
            <v>0</v>
          </cell>
          <cell r="AQ156">
            <v>198475000</v>
          </cell>
          <cell r="AR156">
            <v>0</v>
          </cell>
          <cell r="AS156">
            <v>0</v>
          </cell>
          <cell r="AT156">
            <v>143927700</v>
          </cell>
          <cell r="AU156">
            <v>0</v>
          </cell>
          <cell r="AV156">
            <v>0</v>
          </cell>
          <cell r="AW156">
            <v>22400000</v>
          </cell>
          <cell r="AX156">
            <v>53186000</v>
          </cell>
          <cell r="AY156">
            <v>20175200</v>
          </cell>
          <cell r="AZ156">
            <v>39717700</v>
          </cell>
          <cell r="BA156">
            <v>0</v>
          </cell>
          <cell r="BB156">
            <v>0</v>
          </cell>
          <cell r="BC156">
            <v>23005250</v>
          </cell>
          <cell r="BD156">
            <v>14744000000</v>
          </cell>
          <cell r="BE156">
            <v>0</v>
          </cell>
          <cell r="BF156">
            <v>0</v>
          </cell>
          <cell r="BG156">
            <v>275923600</v>
          </cell>
          <cell r="BH156">
            <v>35730000</v>
          </cell>
          <cell r="BI156">
            <v>11529000</v>
          </cell>
          <cell r="BJ156">
            <v>0</v>
          </cell>
          <cell r="BK156">
            <v>0</v>
          </cell>
          <cell r="BL156">
            <v>0</v>
          </cell>
          <cell r="BM156">
            <v>95595500</v>
          </cell>
          <cell r="BN156">
            <v>46947750</v>
          </cell>
          <cell r="BO156">
            <v>12852000</v>
          </cell>
          <cell r="BP156">
            <v>62430533</v>
          </cell>
          <cell r="BQ156">
            <v>82629000</v>
          </cell>
        </row>
        <row r="157">
          <cell r="AF157">
            <v>1043832000</v>
          </cell>
          <cell r="AG157">
            <v>15070000</v>
          </cell>
          <cell r="AH157">
            <v>25650000</v>
          </cell>
          <cell r="AI157">
            <v>0</v>
          </cell>
          <cell r="AJ157">
            <v>161381980</v>
          </cell>
          <cell r="AK157">
            <v>0</v>
          </cell>
          <cell r="AL157">
            <v>544756000</v>
          </cell>
          <cell r="AM157">
            <v>35880000</v>
          </cell>
          <cell r="AN157">
            <v>0</v>
          </cell>
          <cell r="AO157">
            <v>119930000</v>
          </cell>
          <cell r="AP157">
            <v>0</v>
          </cell>
          <cell r="AQ157">
            <v>198475000</v>
          </cell>
          <cell r="AR157">
            <v>0</v>
          </cell>
          <cell r="AS157">
            <v>0</v>
          </cell>
          <cell r="AT157">
            <v>143927700</v>
          </cell>
          <cell r="AU157">
            <v>0</v>
          </cell>
          <cell r="AV157">
            <v>0</v>
          </cell>
          <cell r="AW157">
            <v>22400000</v>
          </cell>
          <cell r="AX157">
            <v>53186000</v>
          </cell>
          <cell r="AY157">
            <v>20175200</v>
          </cell>
          <cell r="AZ157">
            <v>39717700</v>
          </cell>
          <cell r="BA157">
            <v>0</v>
          </cell>
          <cell r="BB157">
            <v>0</v>
          </cell>
          <cell r="BC157">
            <v>23005250</v>
          </cell>
          <cell r="BD157">
            <v>14744000000</v>
          </cell>
          <cell r="BE157">
            <v>0</v>
          </cell>
          <cell r="BF157">
            <v>0</v>
          </cell>
          <cell r="BG157">
            <v>275923600</v>
          </cell>
          <cell r="BH157">
            <v>35730000</v>
          </cell>
          <cell r="BI157">
            <v>11529000</v>
          </cell>
          <cell r="BJ157">
            <v>0</v>
          </cell>
          <cell r="BK157">
            <v>0</v>
          </cell>
          <cell r="BL157">
            <v>0</v>
          </cell>
          <cell r="BM157">
            <v>95595500</v>
          </cell>
          <cell r="BN157">
            <v>46947750</v>
          </cell>
          <cell r="BO157">
            <v>12852000</v>
          </cell>
          <cell r="BP157">
            <v>62430533</v>
          </cell>
          <cell r="BQ157">
            <v>82629000</v>
          </cell>
        </row>
        <row r="158">
          <cell r="AF158">
            <v>1043832000</v>
          </cell>
          <cell r="AG158">
            <v>15070000</v>
          </cell>
          <cell r="AH158">
            <v>25650000</v>
          </cell>
          <cell r="AI158">
            <v>0</v>
          </cell>
          <cell r="AJ158">
            <v>161381980</v>
          </cell>
          <cell r="AK158">
            <v>0</v>
          </cell>
          <cell r="AL158">
            <v>544756000</v>
          </cell>
          <cell r="AM158">
            <v>35880000</v>
          </cell>
          <cell r="AN158">
            <v>0</v>
          </cell>
          <cell r="AO158">
            <v>119930000</v>
          </cell>
          <cell r="AP158">
            <v>0</v>
          </cell>
          <cell r="AQ158">
            <v>198475000</v>
          </cell>
          <cell r="AR158">
            <v>0</v>
          </cell>
          <cell r="AS158">
            <v>0</v>
          </cell>
          <cell r="AT158">
            <v>143927700</v>
          </cell>
          <cell r="AU158">
            <v>0</v>
          </cell>
          <cell r="AV158">
            <v>0</v>
          </cell>
          <cell r="AW158">
            <v>22400000</v>
          </cell>
          <cell r="AX158">
            <v>53186000</v>
          </cell>
          <cell r="AY158">
            <v>20175200</v>
          </cell>
          <cell r="AZ158">
            <v>39717700</v>
          </cell>
          <cell r="BA158">
            <v>0</v>
          </cell>
          <cell r="BB158">
            <v>0</v>
          </cell>
          <cell r="BC158">
            <v>23005250</v>
          </cell>
          <cell r="BD158">
            <v>14744000000</v>
          </cell>
          <cell r="BE158">
            <v>0</v>
          </cell>
          <cell r="BF158">
            <v>0</v>
          </cell>
          <cell r="BG158">
            <v>275923600</v>
          </cell>
          <cell r="BH158">
            <v>35730000</v>
          </cell>
          <cell r="BI158">
            <v>11529000</v>
          </cell>
          <cell r="BJ158">
            <v>0</v>
          </cell>
          <cell r="BK158">
            <v>0</v>
          </cell>
          <cell r="BL158">
            <v>0</v>
          </cell>
          <cell r="BM158">
            <v>95595500</v>
          </cell>
          <cell r="BN158">
            <v>46947750</v>
          </cell>
          <cell r="BO158">
            <v>12852000</v>
          </cell>
          <cell r="BP158">
            <v>62430533</v>
          </cell>
          <cell r="BQ158">
            <v>82629000</v>
          </cell>
        </row>
        <row r="159">
          <cell r="AF159">
            <v>1043832000</v>
          </cell>
          <cell r="AG159">
            <v>15070000</v>
          </cell>
          <cell r="AH159">
            <v>25650000</v>
          </cell>
          <cell r="AI159">
            <v>0</v>
          </cell>
          <cell r="AJ159">
            <v>161381980</v>
          </cell>
          <cell r="AK159">
            <v>0</v>
          </cell>
          <cell r="AL159">
            <v>544756000</v>
          </cell>
          <cell r="AM159">
            <v>35880000</v>
          </cell>
          <cell r="AN159">
            <v>0</v>
          </cell>
          <cell r="AO159">
            <v>119930000</v>
          </cell>
          <cell r="AP159">
            <v>0</v>
          </cell>
          <cell r="AQ159">
            <v>198475000</v>
          </cell>
          <cell r="AR159">
            <v>0</v>
          </cell>
          <cell r="AS159">
            <v>0</v>
          </cell>
          <cell r="AT159">
            <v>143927700</v>
          </cell>
          <cell r="AU159">
            <v>0</v>
          </cell>
          <cell r="AV159">
            <v>0</v>
          </cell>
          <cell r="AW159">
            <v>22400000</v>
          </cell>
          <cell r="AX159">
            <v>53186000</v>
          </cell>
          <cell r="AY159">
            <v>20175200</v>
          </cell>
          <cell r="AZ159">
            <v>39717700</v>
          </cell>
          <cell r="BA159">
            <v>0</v>
          </cell>
          <cell r="BB159">
            <v>0</v>
          </cell>
          <cell r="BC159">
            <v>23005250</v>
          </cell>
          <cell r="BD159">
            <v>14744000000</v>
          </cell>
          <cell r="BE159">
            <v>0</v>
          </cell>
          <cell r="BF159">
            <v>0</v>
          </cell>
          <cell r="BG159">
            <v>275923600</v>
          </cell>
          <cell r="BH159">
            <v>35730000</v>
          </cell>
          <cell r="BI159">
            <v>11529000</v>
          </cell>
          <cell r="BJ159">
            <v>0</v>
          </cell>
          <cell r="BK159">
            <v>0</v>
          </cell>
          <cell r="BL159">
            <v>0</v>
          </cell>
          <cell r="BM159">
            <v>95595500</v>
          </cell>
          <cell r="BN159">
            <v>46947750</v>
          </cell>
          <cell r="BO159">
            <v>12852000</v>
          </cell>
          <cell r="BP159">
            <v>62430533</v>
          </cell>
          <cell r="BQ159">
            <v>82629000</v>
          </cell>
        </row>
        <row r="160">
          <cell r="AF160">
            <v>1043832000</v>
          </cell>
          <cell r="AG160">
            <v>15070000</v>
          </cell>
          <cell r="AH160">
            <v>25650000</v>
          </cell>
          <cell r="AI160">
            <v>0</v>
          </cell>
          <cell r="AJ160">
            <v>161381980</v>
          </cell>
          <cell r="AK160">
            <v>0</v>
          </cell>
          <cell r="AL160">
            <v>544756000</v>
          </cell>
          <cell r="AM160">
            <v>35880000</v>
          </cell>
          <cell r="AN160">
            <v>0</v>
          </cell>
          <cell r="AO160">
            <v>119930000</v>
          </cell>
          <cell r="AP160">
            <v>0</v>
          </cell>
          <cell r="AQ160">
            <v>198475000</v>
          </cell>
          <cell r="AR160">
            <v>0</v>
          </cell>
          <cell r="AS160">
            <v>0</v>
          </cell>
          <cell r="AT160">
            <v>143927700</v>
          </cell>
          <cell r="AU160">
            <v>0</v>
          </cell>
          <cell r="AV160">
            <v>0</v>
          </cell>
          <cell r="AW160">
            <v>22400000</v>
          </cell>
          <cell r="AX160">
            <v>53186000</v>
          </cell>
          <cell r="AY160">
            <v>20175200</v>
          </cell>
          <cell r="AZ160">
            <v>39717700</v>
          </cell>
          <cell r="BA160">
            <v>0</v>
          </cell>
          <cell r="BB160">
            <v>0</v>
          </cell>
          <cell r="BC160">
            <v>23005250</v>
          </cell>
          <cell r="BD160">
            <v>14744000000</v>
          </cell>
          <cell r="BE160">
            <v>0</v>
          </cell>
          <cell r="BF160">
            <v>0</v>
          </cell>
          <cell r="BG160">
            <v>275923600</v>
          </cell>
          <cell r="BH160">
            <v>35730000</v>
          </cell>
          <cell r="BI160">
            <v>11529000</v>
          </cell>
          <cell r="BJ160">
            <v>0</v>
          </cell>
          <cell r="BK160">
            <v>0</v>
          </cell>
          <cell r="BL160">
            <v>0</v>
          </cell>
          <cell r="BM160">
            <v>95595500</v>
          </cell>
          <cell r="BN160">
            <v>46947750</v>
          </cell>
          <cell r="BO160">
            <v>12852000</v>
          </cell>
          <cell r="BP160">
            <v>62430533</v>
          </cell>
          <cell r="BQ160">
            <v>82629000</v>
          </cell>
        </row>
        <row r="161">
          <cell r="AF161">
            <v>1043832000</v>
          </cell>
          <cell r="AG161">
            <v>15070000</v>
          </cell>
          <cell r="AH161">
            <v>25650000</v>
          </cell>
          <cell r="AI161">
            <v>0</v>
          </cell>
          <cell r="AJ161">
            <v>161381980</v>
          </cell>
          <cell r="AK161">
            <v>0</v>
          </cell>
          <cell r="AL161">
            <v>544756000</v>
          </cell>
          <cell r="AM161">
            <v>35880000</v>
          </cell>
          <cell r="AN161">
            <v>0</v>
          </cell>
          <cell r="AO161">
            <v>119930000</v>
          </cell>
          <cell r="AP161">
            <v>0</v>
          </cell>
          <cell r="AQ161">
            <v>198475000</v>
          </cell>
          <cell r="AR161">
            <v>0</v>
          </cell>
          <cell r="AS161">
            <v>0</v>
          </cell>
          <cell r="AT161">
            <v>143927700</v>
          </cell>
          <cell r="AU161">
            <v>0</v>
          </cell>
          <cell r="AV161">
            <v>0</v>
          </cell>
          <cell r="AW161">
            <v>22400000</v>
          </cell>
          <cell r="AX161">
            <v>53186000</v>
          </cell>
          <cell r="AY161">
            <v>20175200</v>
          </cell>
          <cell r="AZ161">
            <v>39717700</v>
          </cell>
          <cell r="BA161">
            <v>0</v>
          </cell>
          <cell r="BB161">
            <v>0</v>
          </cell>
          <cell r="BC161">
            <v>23005250</v>
          </cell>
          <cell r="BD161">
            <v>14744000000</v>
          </cell>
          <cell r="BE161">
            <v>0</v>
          </cell>
          <cell r="BF161">
            <v>0</v>
          </cell>
          <cell r="BG161">
            <v>275923600</v>
          </cell>
          <cell r="BH161">
            <v>35730000</v>
          </cell>
          <cell r="BI161">
            <v>11529000</v>
          </cell>
          <cell r="BJ161">
            <v>0</v>
          </cell>
          <cell r="BK161">
            <v>0</v>
          </cell>
          <cell r="BL161">
            <v>0</v>
          </cell>
          <cell r="BM161">
            <v>95595500</v>
          </cell>
          <cell r="BN161">
            <v>46947750</v>
          </cell>
          <cell r="BO161">
            <v>12852000</v>
          </cell>
          <cell r="BP161">
            <v>62430533</v>
          </cell>
          <cell r="BQ161">
            <v>82629000</v>
          </cell>
        </row>
        <row r="162">
          <cell r="AF162">
            <v>1043832000</v>
          </cell>
          <cell r="AG162">
            <v>15070000</v>
          </cell>
          <cell r="AH162">
            <v>25650000</v>
          </cell>
          <cell r="AI162">
            <v>0</v>
          </cell>
          <cell r="AJ162">
            <v>161381980</v>
          </cell>
          <cell r="AK162">
            <v>0</v>
          </cell>
          <cell r="AL162">
            <v>544756000</v>
          </cell>
          <cell r="AM162">
            <v>35880000</v>
          </cell>
          <cell r="AN162">
            <v>0</v>
          </cell>
          <cell r="AO162">
            <v>119930000</v>
          </cell>
          <cell r="AP162">
            <v>0</v>
          </cell>
          <cell r="AQ162">
            <v>198475000</v>
          </cell>
          <cell r="AR162">
            <v>0</v>
          </cell>
          <cell r="AS162">
            <v>0</v>
          </cell>
          <cell r="AT162">
            <v>143927700</v>
          </cell>
          <cell r="AU162">
            <v>0</v>
          </cell>
          <cell r="AV162">
            <v>0</v>
          </cell>
          <cell r="AW162">
            <v>22400000</v>
          </cell>
          <cell r="AX162">
            <v>53186000</v>
          </cell>
          <cell r="AY162">
            <v>20175200</v>
          </cell>
          <cell r="AZ162">
            <v>39717700</v>
          </cell>
          <cell r="BA162">
            <v>0</v>
          </cell>
          <cell r="BB162">
            <v>0</v>
          </cell>
          <cell r="BC162">
            <v>23005250</v>
          </cell>
          <cell r="BD162">
            <v>14744000000</v>
          </cell>
          <cell r="BE162">
            <v>0</v>
          </cell>
          <cell r="BF162">
            <v>0</v>
          </cell>
          <cell r="BG162">
            <v>275923600</v>
          </cell>
          <cell r="BH162">
            <v>35730000</v>
          </cell>
          <cell r="BI162">
            <v>11529000</v>
          </cell>
          <cell r="BJ162">
            <v>0</v>
          </cell>
          <cell r="BK162">
            <v>0</v>
          </cell>
          <cell r="BL162">
            <v>0</v>
          </cell>
          <cell r="BM162">
            <v>95595500</v>
          </cell>
          <cell r="BN162">
            <v>46947750</v>
          </cell>
          <cell r="BO162">
            <v>12852000</v>
          </cell>
          <cell r="BP162">
            <v>62430533</v>
          </cell>
          <cell r="BQ162">
            <v>82629000</v>
          </cell>
        </row>
        <row r="163">
          <cell r="AF163">
            <v>1043832000</v>
          </cell>
          <cell r="AG163">
            <v>15070000</v>
          </cell>
          <cell r="AH163">
            <v>25650000</v>
          </cell>
          <cell r="AI163">
            <v>0</v>
          </cell>
          <cell r="AJ163">
            <v>161381980</v>
          </cell>
          <cell r="AK163">
            <v>0</v>
          </cell>
          <cell r="AL163">
            <v>544756000</v>
          </cell>
          <cell r="AM163">
            <v>35880000</v>
          </cell>
          <cell r="AN163">
            <v>0</v>
          </cell>
          <cell r="AO163">
            <v>119930000</v>
          </cell>
          <cell r="AP163">
            <v>0</v>
          </cell>
          <cell r="AQ163">
            <v>198475000</v>
          </cell>
          <cell r="AR163">
            <v>0</v>
          </cell>
          <cell r="AS163">
            <v>0</v>
          </cell>
          <cell r="AT163">
            <v>143927700</v>
          </cell>
          <cell r="AU163">
            <v>0</v>
          </cell>
          <cell r="AV163">
            <v>0</v>
          </cell>
          <cell r="AW163">
            <v>22400000</v>
          </cell>
          <cell r="AX163">
            <v>53186000</v>
          </cell>
          <cell r="AY163">
            <v>20175200</v>
          </cell>
          <cell r="AZ163">
            <v>39717700</v>
          </cell>
          <cell r="BA163">
            <v>0</v>
          </cell>
          <cell r="BB163">
            <v>0</v>
          </cell>
          <cell r="BC163">
            <v>23005250</v>
          </cell>
          <cell r="BD163">
            <v>14744000000</v>
          </cell>
          <cell r="BE163">
            <v>0</v>
          </cell>
          <cell r="BF163">
            <v>0</v>
          </cell>
          <cell r="BG163">
            <v>275923600</v>
          </cell>
          <cell r="BH163">
            <v>35730000</v>
          </cell>
          <cell r="BI163">
            <v>11529000</v>
          </cell>
          <cell r="BJ163">
            <v>0</v>
          </cell>
          <cell r="BK163">
            <v>0</v>
          </cell>
          <cell r="BL163">
            <v>0</v>
          </cell>
          <cell r="BM163">
            <v>95595500</v>
          </cell>
          <cell r="BN163">
            <v>46947750</v>
          </cell>
          <cell r="BO163">
            <v>12852000</v>
          </cell>
          <cell r="BP163">
            <v>62430533</v>
          </cell>
          <cell r="BQ163">
            <v>82629000</v>
          </cell>
        </row>
        <row r="164">
          <cell r="AF164">
            <v>1043832000</v>
          </cell>
          <cell r="AG164">
            <v>15070000</v>
          </cell>
          <cell r="AH164">
            <v>25650000</v>
          </cell>
          <cell r="AI164">
            <v>0</v>
          </cell>
          <cell r="AJ164">
            <v>161381980</v>
          </cell>
          <cell r="AK164">
            <v>0</v>
          </cell>
          <cell r="AL164">
            <v>544756000</v>
          </cell>
          <cell r="AM164">
            <v>35880000</v>
          </cell>
          <cell r="AN164">
            <v>0</v>
          </cell>
          <cell r="AO164">
            <v>119930000</v>
          </cell>
          <cell r="AP164">
            <v>0</v>
          </cell>
          <cell r="AQ164">
            <v>198475000</v>
          </cell>
          <cell r="AR164">
            <v>0</v>
          </cell>
          <cell r="AS164">
            <v>0</v>
          </cell>
          <cell r="AT164">
            <v>143927700</v>
          </cell>
          <cell r="AU164">
            <v>0</v>
          </cell>
          <cell r="AV164">
            <v>0</v>
          </cell>
          <cell r="AW164">
            <v>22400000</v>
          </cell>
          <cell r="AX164">
            <v>53186000</v>
          </cell>
          <cell r="AY164">
            <v>20175200</v>
          </cell>
          <cell r="AZ164">
            <v>39717700</v>
          </cell>
          <cell r="BA164">
            <v>0</v>
          </cell>
          <cell r="BB164">
            <v>0</v>
          </cell>
          <cell r="BC164">
            <v>23005250</v>
          </cell>
          <cell r="BD164">
            <v>14744000000</v>
          </cell>
          <cell r="BE164">
            <v>0</v>
          </cell>
          <cell r="BF164">
            <v>0</v>
          </cell>
          <cell r="BG164">
            <v>275923600</v>
          </cell>
          <cell r="BH164">
            <v>35730000</v>
          </cell>
          <cell r="BI164">
            <v>11529000</v>
          </cell>
          <cell r="BJ164">
            <v>0</v>
          </cell>
          <cell r="BK164">
            <v>0</v>
          </cell>
          <cell r="BL164">
            <v>0</v>
          </cell>
          <cell r="BM164">
            <v>95595500</v>
          </cell>
          <cell r="BN164">
            <v>46947750</v>
          </cell>
          <cell r="BO164">
            <v>12852000</v>
          </cell>
          <cell r="BP164">
            <v>62430533</v>
          </cell>
          <cell r="BQ164">
            <v>82629000</v>
          </cell>
        </row>
        <row r="165">
          <cell r="AF165">
            <v>1043832000</v>
          </cell>
          <cell r="AG165">
            <v>15070000</v>
          </cell>
          <cell r="AH165">
            <v>25650000</v>
          </cell>
          <cell r="AI165">
            <v>0</v>
          </cell>
          <cell r="AJ165">
            <v>161381980</v>
          </cell>
          <cell r="AK165">
            <v>0</v>
          </cell>
          <cell r="AL165">
            <v>544756000</v>
          </cell>
          <cell r="AM165">
            <v>35880000</v>
          </cell>
          <cell r="AN165">
            <v>0</v>
          </cell>
          <cell r="AO165">
            <v>119930000</v>
          </cell>
          <cell r="AP165">
            <v>0</v>
          </cell>
          <cell r="AQ165">
            <v>198475000</v>
          </cell>
          <cell r="AR165">
            <v>0</v>
          </cell>
          <cell r="AS165">
            <v>0</v>
          </cell>
          <cell r="AT165">
            <v>143927700</v>
          </cell>
          <cell r="AU165">
            <v>0</v>
          </cell>
          <cell r="AV165">
            <v>0</v>
          </cell>
          <cell r="AW165">
            <v>22400000</v>
          </cell>
          <cell r="AX165">
            <v>53186000</v>
          </cell>
          <cell r="AY165">
            <v>20175200</v>
          </cell>
          <cell r="AZ165">
            <v>39717700</v>
          </cell>
          <cell r="BA165">
            <v>0</v>
          </cell>
          <cell r="BB165">
            <v>0</v>
          </cell>
          <cell r="BC165">
            <v>23005250</v>
          </cell>
          <cell r="BD165">
            <v>14744000000</v>
          </cell>
          <cell r="BE165">
            <v>0</v>
          </cell>
          <cell r="BF165">
            <v>0</v>
          </cell>
          <cell r="BG165">
            <v>275923600</v>
          </cell>
          <cell r="BH165">
            <v>35730000</v>
          </cell>
          <cell r="BI165">
            <v>11529000</v>
          </cell>
          <cell r="BJ165">
            <v>0</v>
          </cell>
          <cell r="BK165">
            <v>0</v>
          </cell>
          <cell r="BL165">
            <v>0</v>
          </cell>
          <cell r="BM165">
            <v>95595500</v>
          </cell>
          <cell r="BN165">
            <v>46947750</v>
          </cell>
          <cell r="BO165">
            <v>12852000</v>
          </cell>
          <cell r="BP165">
            <v>62430533</v>
          </cell>
          <cell r="BQ165">
            <v>82629000</v>
          </cell>
        </row>
        <row r="166">
          <cell r="AF166">
            <v>1043832000</v>
          </cell>
          <cell r="AG166">
            <v>15070000</v>
          </cell>
          <cell r="AH166">
            <v>25650000</v>
          </cell>
          <cell r="AI166">
            <v>0</v>
          </cell>
          <cell r="AJ166">
            <v>161381980</v>
          </cell>
          <cell r="AK166">
            <v>0</v>
          </cell>
          <cell r="AL166">
            <v>544756000</v>
          </cell>
          <cell r="AM166">
            <v>35880000</v>
          </cell>
          <cell r="AN166">
            <v>0</v>
          </cell>
          <cell r="AO166">
            <v>119930000</v>
          </cell>
          <cell r="AP166">
            <v>0</v>
          </cell>
          <cell r="AQ166">
            <v>198475000</v>
          </cell>
          <cell r="AR166">
            <v>0</v>
          </cell>
          <cell r="AS166">
            <v>0</v>
          </cell>
          <cell r="AT166">
            <v>143927700</v>
          </cell>
          <cell r="AU166">
            <v>0</v>
          </cell>
          <cell r="AV166">
            <v>0</v>
          </cell>
          <cell r="AW166">
            <v>22400000</v>
          </cell>
          <cell r="AX166">
            <v>53186000</v>
          </cell>
          <cell r="AY166">
            <v>20175200</v>
          </cell>
          <cell r="AZ166">
            <v>39717700</v>
          </cell>
          <cell r="BA166">
            <v>0</v>
          </cell>
          <cell r="BB166">
            <v>0</v>
          </cell>
          <cell r="BC166">
            <v>23005250</v>
          </cell>
          <cell r="BD166">
            <v>14744000000</v>
          </cell>
          <cell r="BE166">
            <v>0</v>
          </cell>
          <cell r="BF166">
            <v>0</v>
          </cell>
          <cell r="BG166">
            <v>275923600</v>
          </cell>
          <cell r="BH166">
            <v>35730000</v>
          </cell>
          <cell r="BI166">
            <v>11529000</v>
          </cell>
          <cell r="BJ166">
            <v>0</v>
          </cell>
          <cell r="BK166">
            <v>0</v>
          </cell>
          <cell r="BL166">
            <v>0</v>
          </cell>
          <cell r="BM166">
            <v>95595500</v>
          </cell>
          <cell r="BN166">
            <v>46947750</v>
          </cell>
          <cell r="BO166">
            <v>12852000</v>
          </cell>
          <cell r="BP166">
            <v>62430533</v>
          </cell>
          <cell r="BQ166">
            <v>82629000</v>
          </cell>
        </row>
        <row r="167">
          <cell r="AF167">
            <v>1043832000</v>
          </cell>
          <cell r="AG167">
            <v>15070000</v>
          </cell>
          <cell r="AH167">
            <v>25650000</v>
          </cell>
          <cell r="AI167">
            <v>0</v>
          </cell>
          <cell r="AJ167">
            <v>161381980</v>
          </cell>
          <cell r="AK167">
            <v>0</v>
          </cell>
          <cell r="AL167">
            <v>544756000</v>
          </cell>
          <cell r="AM167">
            <v>35880000</v>
          </cell>
          <cell r="AN167">
            <v>0</v>
          </cell>
          <cell r="AO167">
            <v>119930000</v>
          </cell>
          <cell r="AP167">
            <v>0</v>
          </cell>
          <cell r="AQ167">
            <v>198475000</v>
          </cell>
          <cell r="AR167">
            <v>0</v>
          </cell>
          <cell r="AS167">
            <v>0</v>
          </cell>
          <cell r="AT167">
            <v>143927700</v>
          </cell>
          <cell r="AU167">
            <v>0</v>
          </cell>
          <cell r="AV167">
            <v>0</v>
          </cell>
          <cell r="AW167">
            <v>22400000</v>
          </cell>
          <cell r="AX167">
            <v>53186000</v>
          </cell>
          <cell r="AY167">
            <v>20175200</v>
          </cell>
          <cell r="AZ167">
            <v>39717700</v>
          </cell>
          <cell r="BA167">
            <v>0</v>
          </cell>
          <cell r="BB167">
            <v>0</v>
          </cell>
          <cell r="BC167">
            <v>23005250</v>
          </cell>
          <cell r="BD167">
            <v>14744000000</v>
          </cell>
          <cell r="BE167">
            <v>0</v>
          </cell>
          <cell r="BF167">
            <v>0</v>
          </cell>
          <cell r="BG167">
            <v>275923600</v>
          </cell>
          <cell r="BH167">
            <v>35730000</v>
          </cell>
          <cell r="BI167">
            <v>11529000</v>
          </cell>
          <cell r="BJ167">
            <v>0</v>
          </cell>
          <cell r="BK167">
            <v>0</v>
          </cell>
          <cell r="BL167">
            <v>0</v>
          </cell>
          <cell r="BM167">
            <v>95595500</v>
          </cell>
          <cell r="BN167">
            <v>46947750</v>
          </cell>
          <cell r="BO167">
            <v>12852000</v>
          </cell>
          <cell r="BP167">
            <v>62430533</v>
          </cell>
          <cell r="BQ167">
            <v>82629000</v>
          </cell>
        </row>
        <row r="168">
          <cell r="AF168">
            <v>1043832000</v>
          </cell>
          <cell r="AG168">
            <v>15070000</v>
          </cell>
          <cell r="AH168">
            <v>25650000</v>
          </cell>
          <cell r="AI168">
            <v>0</v>
          </cell>
          <cell r="AJ168">
            <v>161381980</v>
          </cell>
          <cell r="AK168">
            <v>0</v>
          </cell>
          <cell r="AL168">
            <v>544756000</v>
          </cell>
          <cell r="AM168">
            <v>35880000</v>
          </cell>
          <cell r="AN168">
            <v>0</v>
          </cell>
          <cell r="AO168">
            <v>119930000</v>
          </cell>
          <cell r="AP168">
            <v>0</v>
          </cell>
          <cell r="AQ168">
            <v>198475000</v>
          </cell>
          <cell r="AR168">
            <v>0</v>
          </cell>
          <cell r="AS168">
            <v>0</v>
          </cell>
          <cell r="AT168">
            <v>143927700</v>
          </cell>
          <cell r="AU168">
            <v>0</v>
          </cell>
          <cell r="AV168">
            <v>0</v>
          </cell>
          <cell r="AW168">
            <v>22400000</v>
          </cell>
          <cell r="AX168">
            <v>53186000</v>
          </cell>
          <cell r="AY168">
            <v>20175200</v>
          </cell>
          <cell r="AZ168">
            <v>39717700</v>
          </cell>
          <cell r="BA168">
            <v>0</v>
          </cell>
          <cell r="BB168">
            <v>0</v>
          </cell>
          <cell r="BC168">
            <v>23005250</v>
          </cell>
          <cell r="BD168">
            <v>14744000000</v>
          </cell>
          <cell r="BE168">
            <v>0</v>
          </cell>
          <cell r="BF168">
            <v>0</v>
          </cell>
          <cell r="BG168">
            <v>275923600</v>
          </cell>
          <cell r="BH168">
            <v>35730000</v>
          </cell>
          <cell r="BI168">
            <v>11529000</v>
          </cell>
          <cell r="BJ168">
            <v>0</v>
          </cell>
          <cell r="BK168">
            <v>0</v>
          </cell>
          <cell r="BL168">
            <v>0</v>
          </cell>
          <cell r="BM168">
            <v>95595500</v>
          </cell>
          <cell r="BN168">
            <v>46947750</v>
          </cell>
          <cell r="BO168">
            <v>12852000</v>
          </cell>
          <cell r="BP168">
            <v>62430533</v>
          </cell>
          <cell r="BQ168">
            <v>82629000</v>
          </cell>
        </row>
        <row r="169">
          <cell r="AF169">
            <v>1043832000</v>
          </cell>
          <cell r="AG169">
            <v>15070000</v>
          </cell>
          <cell r="AH169">
            <v>25650000</v>
          </cell>
          <cell r="AI169">
            <v>0</v>
          </cell>
          <cell r="AJ169">
            <v>161381980</v>
          </cell>
          <cell r="AK169">
            <v>0</v>
          </cell>
          <cell r="AL169">
            <v>544756000</v>
          </cell>
          <cell r="AM169">
            <v>35880000</v>
          </cell>
          <cell r="AN169">
            <v>0</v>
          </cell>
          <cell r="AO169">
            <v>119930000</v>
          </cell>
          <cell r="AP169">
            <v>0</v>
          </cell>
          <cell r="AQ169">
            <v>198475000</v>
          </cell>
          <cell r="AR169">
            <v>0</v>
          </cell>
          <cell r="AS169">
            <v>0</v>
          </cell>
          <cell r="AT169">
            <v>143927700</v>
          </cell>
          <cell r="AU169">
            <v>0</v>
          </cell>
          <cell r="AV169">
            <v>0</v>
          </cell>
          <cell r="AW169">
            <v>22400000</v>
          </cell>
          <cell r="AX169">
            <v>53186000</v>
          </cell>
          <cell r="AY169">
            <v>20175200</v>
          </cell>
          <cell r="AZ169">
            <v>39717700</v>
          </cell>
          <cell r="BA169">
            <v>0</v>
          </cell>
          <cell r="BB169">
            <v>0</v>
          </cell>
          <cell r="BC169">
            <v>23005250</v>
          </cell>
          <cell r="BD169">
            <v>14744000000</v>
          </cell>
          <cell r="BE169">
            <v>0</v>
          </cell>
          <cell r="BF169">
            <v>0</v>
          </cell>
          <cell r="BG169">
            <v>275923600</v>
          </cell>
          <cell r="BH169">
            <v>35730000</v>
          </cell>
          <cell r="BI169">
            <v>11529000</v>
          </cell>
          <cell r="BJ169">
            <v>0</v>
          </cell>
          <cell r="BK169">
            <v>0</v>
          </cell>
          <cell r="BL169">
            <v>0</v>
          </cell>
          <cell r="BM169">
            <v>95595500</v>
          </cell>
          <cell r="BN169">
            <v>46947750</v>
          </cell>
          <cell r="BO169">
            <v>12852000</v>
          </cell>
          <cell r="BP169">
            <v>62430533</v>
          </cell>
          <cell r="BQ169">
            <v>82629000</v>
          </cell>
        </row>
        <row r="170">
          <cell r="AF170">
            <v>1043832000</v>
          </cell>
          <cell r="AG170">
            <v>15070000</v>
          </cell>
          <cell r="AH170">
            <v>25650000</v>
          </cell>
          <cell r="AI170">
            <v>0</v>
          </cell>
          <cell r="AJ170">
            <v>161381980</v>
          </cell>
          <cell r="AK170">
            <v>0</v>
          </cell>
          <cell r="AL170">
            <v>544756000</v>
          </cell>
          <cell r="AM170">
            <v>35880000</v>
          </cell>
          <cell r="AN170">
            <v>0</v>
          </cell>
          <cell r="AO170">
            <v>119930000</v>
          </cell>
          <cell r="AP170">
            <v>0</v>
          </cell>
          <cell r="AQ170">
            <v>198475000</v>
          </cell>
          <cell r="AR170">
            <v>0</v>
          </cell>
          <cell r="AS170">
            <v>0</v>
          </cell>
          <cell r="AT170">
            <v>143927700</v>
          </cell>
          <cell r="AU170">
            <v>0</v>
          </cell>
          <cell r="AV170">
            <v>0</v>
          </cell>
          <cell r="AW170">
            <v>22400000</v>
          </cell>
          <cell r="AX170">
            <v>53186000</v>
          </cell>
          <cell r="AY170">
            <v>20175200</v>
          </cell>
          <cell r="AZ170">
            <v>39717700</v>
          </cell>
          <cell r="BA170">
            <v>0</v>
          </cell>
          <cell r="BB170">
            <v>0</v>
          </cell>
          <cell r="BC170">
            <v>23005250</v>
          </cell>
          <cell r="BD170">
            <v>14744000000</v>
          </cell>
          <cell r="BE170">
            <v>0</v>
          </cell>
          <cell r="BF170">
            <v>0</v>
          </cell>
          <cell r="BG170">
            <v>275923600</v>
          </cell>
          <cell r="BH170">
            <v>35730000</v>
          </cell>
          <cell r="BI170">
            <v>11529000</v>
          </cell>
          <cell r="BJ170">
            <v>0</v>
          </cell>
          <cell r="BK170">
            <v>0</v>
          </cell>
          <cell r="BL170">
            <v>0</v>
          </cell>
          <cell r="BM170">
            <v>95595500</v>
          </cell>
          <cell r="BN170">
            <v>46947750</v>
          </cell>
          <cell r="BO170">
            <v>12852000</v>
          </cell>
          <cell r="BP170">
            <v>62430533</v>
          </cell>
          <cell r="BQ170">
            <v>82629000</v>
          </cell>
        </row>
        <row r="171">
          <cell r="AF171">
            <v>1043832000</v>
          </cell>
          <cell r="AG171">
            <v>15070000</v>
          </cell>
          <cell r="AH171">
            <v>25650000</v>
          </cell>
          <cell r="AI171">
            <v>0</v>
          </cell>
          <cell r="AJ171">
            <v>161381980</v>
          </cell>
          <cell r="AK171">
            <v>0</v>
          </cell>
          <cell r="AL171">
            <v>544756000</v>
          </cell>
          <cell r="AM171">
            <v>35880000</v>
          </cell>
          <cell r="AN171">
            <v>0</v>
          </cell>
          <cell r="AO171">
            <v>119930000</v>
          </cell>
          <cell r="AP171">
            <v>0</v>
          </cell>
          <cell r="AQ171">
            <v>198475000</v>
          </cell>
          <cell r="AR171">
            <v>0</v>
          </cell>
          <cell r="AS171">
            <v>0</v>
          </cell>
          <cell r="AT171">
            <v>143927700</v>
          </cell>
          <cell r="AU171">
            <v>0</v>
          </cell>
          <cell r="AV171">
            <v>0</v>
          </cell>
          <cell r="AW171">
            <v>22400000</v>
          </cell>
          <cell r="AX171">
            <v>53186000</v>
          </cell>
          <cell r="AY171">
            <v>20175200</v>
          </cell>
          <cell r="AZ171">
            <v>39717700</v>
          </cell>
          <cell r="BA171">
            <v>0</v>
          </cell>
          <cell r="BB171">
            <v>0</v>
          </cell>
          <cell r="BC171">
            <v>23005250</v>
          </cell>
          <cell r="BD171">
            <v>14744000000</v>
          </cell>
          <cell r="BE171">
            <v>0</v>
          </cell>
          <cell r="BF171">
            <v>0</v>
          </cell>
          <cell r="BG171">
            <v>275923600</v>
          </cell>
          <cell r="BH171">
            <v>35730000</v>
          </cell>
          <cell r="BI171">
            <v>11529000</v>
          </cell>
          <cell r="BJ171">
            <v>0</v>
          </cell>
          <cell r="BK171">
            <v>0</v>
          </cell>
          <cell r="BL171">
            <v>0</v>
          </cell>
          <cell r="BM171">
            <v>95595500</v>
          </cell>
          <cell r="BN171">
            <v>46947750</v>
          </cell>
          <cell r="BO171">
            <v>12852000</v>
          </cell>
          <cell r="BP171">
            <v>62430533</v>
          </cell>
          <cell r="BQ171">
            <v>82629000</v>
          </cell>
        </row>
        <row r="172">
          <cell r="AF172">
            <v>1043832000</v>
          </cell>
          <cell r="AG172">
            <v>15070000</v>
          </cell>
          <cell r="AH172">
            <v>25650000</v>
          </cell>
          <cell r="AI172">
            <v>0</v>
          </cell>
          <cell r="AJ172">
            <v>161381980</v>
          </cell>
          <cell r="AK172">
            <v>0</v>
          </cell>
          <cell r="AL172">
            <v>544756000</v>
          </cell>
          <cell r="AM172">
            <v>35880000</v>
          </cell>
          <cell r="AN172">
            <v>0</v>
          </cell>
          <cell r="AO172">
            <v>119930000</v>
          </cell>
          <cell r="AP172">
            <v>0</v>
          </cell>
          <cell r="AQ172">
            <v>198475000</v>
          </cell>
          <cell r="AR172">
            <v>0</v>
          </cell>
          <cell r="AS172">
            <v>0</v>
          </cell>
          <cell r="AT172">
            <v>143927700</v>
          </cell>
          <cell r="AU172">
            <v>0</v>
          </cell>
          <cell r="AV172">
            <v>0</v>
          </cell>
          <cell r="AW172">
            <v>22400000</v>
          </cell>
          <cell r="AX172">
            <v>53186000</v>
          </cell>
          <cell r="AY172">
            <v>20175200</v>
          </cell>
          <cell r="AZ172">
            <v>39717700</v>
          </cell>
          <cell r="BA172">
            <v>0</v>
          </cell>
          <cell r="BB172">
            <v>0</v>
          </cell>
          <cell r="BC172">
            <v>23005250</v>
          </cell>
          <cell r="BD172">
            <v>14744000000</v>
          </cell>
          <cell r="BE172">
            <v>0</v>
          </cell>
          <cell r="BF172">
            <v>0</v>
          </cell>
          <cell r="BG172">
            <v>275923600</v>
          </cell>
          <cell r="BH172">
            <v>35730000</v>
          </cell>
          <cell r="BI172">
            <v>11529000</v>
          </cell>
          <cell r="BJ172">
            <v>0</v>
          </cell>
          <cell r="BK172">
            <v>0</v>
          </cell>
          <cell r="BL172">
            <v>0</v>
          </cell>
          <cell r="BM172">
            <v>95595500</v>
          </cell>
          <cell r="BN172">
            <v>46947750</v>
          </cell>
          <cell r="BO172">
            <v>12852000</v>
          </cell>
          <cell r="BP172">
            <v>62430533</v>
          </cell>
          <cell r="BQ172">
            <v>82629000</v>
          </cell>
        </row>
        <row r="173">
          <cell r="AF173">
            <v>1043832000</v>
          </cell>
          <cell r="AG173">
            <v>15070000</v>
          </cell>
          <cell r="AH173">
            <v>25650000</v>
          </cell>
          <cell r="AI173">
            <v>0</v>
          </cell>
          <cell r="AJ173">
            <v>161381980</v>
          </cell>
          <cell r="AK173">
            <v>0</v>
          </cell>
          <cell r="AL173">
            <v>544756000</v>
          </cell>
          <cell r="AM173">
            <v>35880000</v>
          </cell>
          <cell r="AN173">
            <v>0</v>
          </cell>
          <cell r="AO173">
            <v>119930000</v>
          </cell>
          <cell r="AP173">
            <v>0</v>
          </cell>
          <cell r="AQ173">
            <v>198475000</v>
          </cell>
          <cell r="AR173">
            <v>0</v>
          </cell>
          <cell r="AS173">
            <v>0</v>
          </cell>
          <cell r="AT173">
            <v>143927700</v>
          </cell>
          <cell r="AU173">
            <v>0</v>
          </cell>
          <cell r="AV173">
            <v>0</v>
          </cell>
          <cell r="AW173">
            <v>22400000</v>
          </cell>
          <cell r="AX173">
            <v>53186000</v>
          </cell>
          <cell r="AY173">
            <v>20175200</v>
          </cell>
          <cell r="AZ173">
            <v>39717700</v>
          </cell>
          <cell r="BA173">
            <v>0</v>
          </cell>
          <cell r="BB173">
            <v>0</v>
          </cell>
          <cell r="BC173">
            <v>23005250</v>
          </cell>
          <cell r="BD173">
            <v>14744000000</v>
          </cell>
          <cell r="BE173">
            <v>0</v>
          </cell>
          <cell r="BF173">
            <v>0</v>
          </cell>
          <cell r="BG173">
            <v>275923600</v>
          </cell>
          <cell r="BH173">
            <v>35730000</v>
          </cell>
          <cell r="BI173">
            <v>11529000</v>
          </cell>
          <cell r="BJ173">
            <v>0</v>
          </cell>
          <cell r="BK173">
            <v>0</v>
          </cell>
          <cell r="BL173">
            <v>0</v>
          </cell>
          <cell r="BM173">
            <v>95595500</v>
          </cell>
          <cell r="BN173">
            <v>46947750</v>
          </cell>
          <cell r="BO173">
            <v>12852000</v>
          </cell>
          <cell r="BP173">
            <v>62430533</v>
          </cell>
          <cell r="BQ173">
            <v>82629000</v>
          </cell>
        </row>
        <row r="174">
          <cell r="AF174">
            <v>1043832000</v>
          </cell>
          <cell r="AG174">
            <v>15070000</v>
          </cell>
          <cell r="AH174">
            <v>25650000</v>
          </cell>
          <cell r="AI174">
            <v>0</v>
          </cell>
          <cell r="AJ174">
            <v>161381980</v>
          </cell>
          <cell r="AK174">
            <v>0</v>
          </cell>
          <cell r="AL174">
            <v>544756000</v>
          </cell>
          <cell r="AM174">
            <v>35880000</v>
          </cell>
          <cell r="AN174">
            <v>0</v>
          </cell>
          <cell r="AO174">
            <v>119930000</v>
          </cell>
          <cell r="AP174">
            <v>0</v>
          </cell>
          <cell r="AQ174">
            <v>198475000</v>
          </cell>
          <cell r="AR174">
            <v>0</v>
          </cell>
          <cell r="AS174">
            <v>0</v>
          </cell>
          <cell r="AT174">
            <v>143927700</v>
          </cell>
          <cell r="AU174">
            <v>0</v>
          </cell>
          <cell r="AV174">
            <v>0</v>
          </cell>
          <cell r="AW174">
            <v>22400000</v>
          </cell>
          <cell r="AX174">
            <v>53186000</v>
          </cell>
          <cell r="AY174">
            <v>20175200</v>
          </cell>
          <cell r="AZ174">
            <v>39717700</v>
          </cell>
          <cell r="BA174">
            <v>0</v>
          </cell>
          <cell r="BB174">
            <v>0</v>
          </cell>
          <cell r="BC174">
            <v>23005250</v>
          </cell>
          <cell r="BD174">
            <v>14744000000</v>
          </cell>
          <cell r="BE174">
            <v>0</v>
          </cell>
          <cell r="BF174">
            <v>0</v>
          </cell>
          <cell r="BG174">
            <v>275923600</v>
          </cell>
          <cell r="BH174">
            <v>35730000</v>
          </cell>
          <cell r="BI174">
            <v>11529000</v>
          </cell>
          <cell r="BJ174">
            <v>0</v>
          </cell>
          <cell r="BK174">
            <v>0</v>
          </cell>
          <cell r="BL174">
            <v>0</v>
          </cell>
          <cell r="BM174">
            <v>95595500</v>
          </cell>
          <cell r="BN174">
            <v>46947750</v>
          </cell>
          <cell r="BO174">
            <v>12852000</v>
          </cell>
          <cell r="BP174">
            <v>62430533</v>
          </cell>
          <cell r="BQ174">
            <v>82629000</v>
          </cell>
        </row>
        <row r="175">
          <cell r="AF175">
            <v>1043832000</v>
          </cell>
          <cell r="AG175">
            <v>15070000</v>
          </cell>
          <cell r="AH175">
            <v>25650000</v>
          </cell>
          <cell r="AI175">
            <v>0</v>
          </cell>
          <cell r="AJ175">
            <v>161381980</v>
          </cell>
          <cell r="AK175">
            <v>0</v>
          </cell>
          <cell r="AL175">
            <v>544756000</v>
          </cell>
          <cell r="AM175">
            <v>35880000</v>
          </cell>
          <cell r="AN175">
            <v>0</v>
          </cell>
          <cell r="AO175">
            <v>119930000</v>
          </cell>
          <cell r="AP175">
            <v>0</v>
          </cell>
          <cell r="AQ175">
            <v>198475000</v>
          </cell>
          <cell r="AR175">
            <v>0</v>
          </cell>
          <cell r="AS175">
            <v>0</v>
          </cell>
          <cell r="AT175">
            <v>143927700</v>
          </cell>
          <cell r="AU175">
            <v>0</v>
          </cell>
          <cell r="AV175">
            <v>0</v>
          </cell>
          <cell r="AW175">
            <v>22400000</v>
          </cell>
          <cell r="AX175">
            <v>53186000</v>
          </cell>
          <cell r="AY175">
            <v>20175200</v>
          </cell>
          <cell r="AZ175">
            <v>39717700</v>
          </cell>
          <cell r="BA175">
            <v>0</v>
          </cell>
          <cell r="BB175">
            <v>0</v>
          </cell>
          <cell r="BC175">
            <v>23005250</v>
          </cell>
          <cell r="BD175">
            <v>14744000000</v>
          </cell>
          <cell r="BE175">
            <v>0</v>
          </cell>
          <cell r="BF175">
            <v>0</v>
          </cell>
          <cell r="BG175">
            <v>275923600</v>
          </cell>
          <cell r="BH175">
            <v>35730000</v>
          </cell>
          <cell r="BI175">
            <v>11529000</v>
          </cell>
          <cell r="BJ175">
            <v>0</v>
          </cell>
          <cell r="BK175">
            <v>0</v>
          </cell>
          <cell r="BL175">
            <v>0</v>
          </cell>
          <cell r="BM175">
            <v>95595500</v>
          </cell>
          <cell r="BN175">
            <v>46947750</v>
          </cell>
          <cell r="BO175">
            <v>12852000</v>
          </cell>
          <cell r="BP175">
            <v>62430533</v>
          </cell>
          <cell r="BQ175">
            <v>82629000</v>
          </cell>
        </row>
        <row r="176">
          <cell r="AF176">
            <v>1043832000</v>
          </cell>
          <cell r="AG176">
            <v>15070000</v>
          </cell>
          <cell r="AH176">
            <v>25650000</v>
          </cell>
          <cell r="AI176">
            <v>0</v>
          </cell>
          <cell r="AJ176">
            <v>161381980</v>
          </cell>
          <cell r="AK176">
            <v>0</v>
          </cell>
          <cell r="AL176">
            <v>544756000</v>
          </cell>
          <cell r="AM176">
            <v>35880000</v>
          </cell>
          <cell r="AN176">
            <v>0</v>
          </cell>
          <cell r="AO176">
            <v>119930000</v>
          </cell>
          <cell r="AP176">
            <v>0</v>
          </cell>
          <cell r="AQ176">
            <v>198475000</v>
          </cell>
          <cell r="AR176">
            <v>0</v>
          </cell>
          <cell r="AS176">
            <v>0</v>
          </cell>
          <cell r="AT176">
            <v>143927700</v>
          </cell>
          <cell r="AU176">
            <v>0</v>
          </cell>
          <cell r="AV176">
            <v>0</v>
          </cell>
          <cell r="AW176">
            <v>22400000</v>
          </cell>
          <cell r="AX176">
            <v>53186000</v>
          </cell>
          <cell r="AY176">
            <v>20175200</v>
          </cell>
          <cell r="AZ176">
            <v>39717700</v>
          </cell>
          <cell r="BA176">
            <v>0</v>
          </cell>
          <cell r="BB176">
            <v>0</v>
          </cell>
          <cell r="BC176">
            <v>23005250</v>
          </cell>
          <cell r="BD176">
            <v>14744000000</v>
          </cell>
          <cell r="BE176">
            <v>0</v>
          </cell>
          <cell r="BF176">
            <v>0</v>
          </cell>
          <cell r="BG176">
            <v>275923600</v>
          </cell>
          <cell r="BH176">
            <v>35730000</v>
          </cell>
          <cell r="BI176">
            <v>11529000</v>
          </cell>
          <cell r="BJ176">
            <v>0</v>
          </cell>
          <cell r="BK176">
            <v>0</v>
          </cell>
          <cell r="BL176">
            <v>0</v>
          </cell>
          <cell r="BM176">
            <v>95595500</v>
          </cell>
          <cell r="BN176">
            <v>46947750</v>
          </cell>
          <cell r="BO176">
            <v>12852000</v>
          </cell>
          <cell r="BP176">
            <v>62430533</v>
          </cell>
          <cell r="BQ176">
            <v>82629000</v>
          </cell>
        </row>
        <row r="177">
          <cell r="AF177">
            <v>1043832000</v>
          </cell>
          <cell r="AG177">
            <v>15070000</v>
          </cell>
          <cell r="AH177">
            <v>25650000</v>
          </cell>
          <cell r="AI177">
            <v>0</v>
          </cell>
          <cell r="AJ177">
            <v>161381980</v>
          </cell>
          <cell r="AK177">
            <v>0</v>
          </cell>
          <cell r="AL177">
            <v>544756000</v>
          </cell>
          <cell r="AM177">
            <v>35880000</v>
          </cell>
          <cell r="AN177">
            <v>0</v>
          </cell>
          <cell r="AO177">
            <v>119930000</v>
          </cell>
          <cell r="AP177">
            <v>0</v>
          </cell>
          <cell r="AQ177">
            <v>198475000</v>
          </cell>
          <cell r="AR177">
            <v>0</v>
          </cell>
          <cell r="AS177">
            <v>0</v>
          </cell>
          <cell r="AT177">
            <v>143927700</v>
          </cell>
          <cell r="AU177">
            <v>0</v>
          </cell>
          <cell r="AV177">
            <v>0</v>
          </cell>
          <cell r="AW177">
            <v>22400000</v>
          </cell>
          <cell r="AX177">
            <v>53186000</v>
          </cell>
          <cell r="AY177">
            <v>20175200</v>
          </cell>
          <cell r="AZ177">
            <v>39717700</v>
          </cell>
          <cell r="BA177">
            <v>0</v>
          </cell>
          <cell r="BB177">
            <v>0</v>
          </cell>
          <cell r="BC177">
            <v>23005250</v>
          </cell>
          <cell r="BD177">
            <v>14744000000</v>
          </cell>
          <cell r="BE177">
            <v>0</v>
          </cell>
          <cell r="BF177">
            <v>0</v>
          </cell>
          <cell r="BG177">
            <v>275923600</v>
          </cell>
          <cell r="BH177">
            <v>35730000</v>
          </cell>
          <cell r="BI177">
            <v>11529000</v>
          </cell>
          <cell r="BJ177">
            <v>0</v>
          </cell>
          <cell r="BK177">
            <v>0</v>
          </cell>
          <cell r="BL177">
            <v>0</v>
          </cell>
          <cell r="BM177">
            <v>95595500</v>
          </cell>
          <cell r="BN177">
            <v>46947750</v>
          </cell>
          <cell r="BO177">
            <v>12852000</v>
          </cell>
          <cell r="BP177">
            <v>62430533</v>
          </cell>
          <cell r="BQ177">
            <v>82629000</v>
          </cell>
        </row>
        <row r="178">
          <cell r="AF178">
            <v>1043832000</v>
          </cell>
          <cell r="AG178">
            <v>15070000</v>
          </cell>
          <cell r="AH178">
            <v>25650000</v>
          </cell>
          <cell r="AI178">
            <v>0</v>
          </cell>
          <cell r="AJ178">
            <v>161381980</v>
          </cell>
          <cell r="AK178">
            <v>0</v>
          </cell>
          <cell r="AL178">
            <v>544756000</v>
          </cell>
          <cell r="AM178">
            <v>35880000</v>
          </cell>
          <cell r="AN178">
            <v>0</v>
          </cell>
          <cell r="AO178">
            <v>119930000</v>
          </cell>
          <cell r="AP178">
            <v>0</v>
          </cell>
          <cell r="AQ178">
            <v>198475000</v>
          </cell>
          <cell r="AR178">
            <v>0</v>
          </cell>
          <cell r="AS178">
            <v>0</v>
          </cell>
          <cell r="AT178">
            <v>143927700</v>
          </cell>
          <cell r="AU178">
            <v>0</v>
          </cell>
          <cell r="AV178">
            <v>0</v>
          </cell>
          <cell r="AW178">
            <v>22400000</v>
          </cell>
          <cell r="AX178">
            <v>53186000</v>
          </cell>
          <cell r="AY178">
            <v>20175200</v>
          </cell>
          <cell r="AZ178">
            <v>39717700</v>
          </cell>
          <cell r="BA178">
            <v>0</v>
          </cell>
          <cell r="BB178">
            <v>0</v>
          </cell>
          <cell r="BC178">
            <v>23005250</v>
          </cell>
          <cell r="BD178">
            <v>14744000000</v>
          </cell>
          <cell r="BE178">
            <v>0</v>
          </cell>
          <cell r="BF178">
            <v>0</v>
          </cell>
          <cell r="BG178">
            <v>275923600</v>
          </cell>
          <cell r="BH178">
            <v>35730000</v>
          </cell>
          <cell r="BI178">
            <v>11529000</v>
          </cell>
          <cell r="BJ178">
            <v>0</v>
          </cell>
          <cell r="BK178">
            <v>0</v>
          </cell>
          <cell r="BL178">
            <v>0</v>
          </cell>
          <cell r="BM178">
            <v>95595500</v>
          </cell>
          <cell r="BN178">
            <v>46947750</v>
          </cell>
          <cell r="BO178">
            <v>12852000</v>
          </cell>
          <cell r="BP178">
            <v>62430533</v>
          </cell>
          <cell r="BQ178">
            <v>82629000</v>
          </cell>
        </row>
        <row r="179">
          <cell r="AF179">
            <v>1043832000</v>
          </cell>
          <cell r="AG179">
            <v>15070000</v>
          </cell>
          <cell r="AH179">
            <v>25650000</v>
          </cell>
          <cell r="AI179">
            <v>0</v>
          </cell>
          <cell r="AJ179">
            <v>161381980</v>
          </cell>
          <cell r="AK179">
            <v>0</v>
          </cell>
          <cell r="AL179">
            <v>544756000</v>
          </cell>
          <cell r="AM179">
            <v>35880000</v>
          </cell>
          <cell r="AN179">
            <v>0</v>
          </cell>
          <cell r="AO179">
            <v>119930000</v>
          </cell>
          <cell r="AP179">
            <v>0</v>
          </cell>
          <cell r="AQ179">
            <v>198475000</v>
          </cell>
          <cell r="AR179">
            <v>0</v>
          </cell>
          <cell r="AS179">
            <v>0</v>
          </cell>
          <cell r="AT179">
            <v>143927700</v>
          </cell>
          <cell r="AU179">
            <v>0</v>
          </cell>
          <cell r="AV179">
            <v>0</v>
          </cell>
          <cell r="AW179">
            <v>22400000</v>
          </cell>
          <cell r="AX179">
            <v>53186000</v>
          </cell>
          <cell r="AY179">
            <v>20175200</v>
          </cell>
          <cell r="AZ179">
            <v>39717700</v>
          </cell>
          <cell r="BA179">
            <v>0</v>
          </cell>
          <cell r="BB179">
            <v>0</v>
          </cell>
          <cell r="BC179">
            <v>23005250</v>
          </cell>
          <cell r="BD179">
            <v>14744000000</v>
          </cell>
          <cell r="BE179">
            <v>0</v>
          </cell>
          <cell r="BF179">
            <v>0</v>
          </cell>
          <cell r="BG179">
            <v>275923600</v>
          </cell>
          <cell r="BH179">
            <v>35730000</v>
          </cell>
          <cell r="BI179">
            <v>11529000</v>
          </cell>
          <cell r="BJ179">
            <v>0</v>
          </cell>
          <cell r="BK179">
            <v>0</v>
          </cell>
          <cell r="BL179">
            <v>0</v>
          </cell>
          <cell r="BM179">
            <v>95595500</v>
          </cell>
          <cell r="BN179">
            <v>46947750</v>
          </cell>
          <cell r="BO179">
            <v>12852000</v>
          </cell>
          <cell r="BP179">
            <v>62430533</v>
          </cell>
          <cell r="BQ179">
            <v>82629000</v>
          </cell>
        </row>
        <row r="180">
          <cell r="AF180">
            <v>1043832000</v>
          </cell>
          <cell r="AG180">
            <v>15070000</v>
          </cell>
          <cell r="AH180">
            <v>25650000</v>
          </cell>
          <cell r="AI180">
            <v>0</v>
          </cell>
          <cell r="AJ180">
            <v>161381980</v>
          </cell>
          <cell r="AK180">
            <v>0</v>
          </cell>
          <cell r="AL180">
            <v>544756000</v>
          </cell>
          <cell r="AM180">
            <v>35880000</v>
          </cell>
          <cell r="AN180">
            <v>0</v>
          </cell>
          <cell r="AO180">
            <v>119930000</v>
          </cell>
          <cell r="AP180">
            <v>0</v>
          </cell>
          <cell r="AQ180">
            <v>198475000</v>
          </cell>
          <cell r="AR180">
            <v>0</v>
          </cell>
          <cell r="AS180">
            <v>0</v>
          </cell>
          <cell r="AT180">
            <v>143927700</v>
          </cell>
          <cell r="AU180">
            <v>0</v>
          </cell>
          <cell r="AV180">
            <v>0</v>
          </cell>
          <cell r="AW180">
            <v>22400000</v>
          </cell>
          <cell r="AX180">
            <v>53186000</v>
          </cell>
          <cell r="AY180">
            <v>20175200</v>
          </cell>
          <cell r="AZ180">
            <v>39717700</v>
          </cell>
          <cell r="BA180">
            <v>0</v>
          </cell>
          <cell r="BB180">
            <v>0</v>
          </cell>
          <cell r="BC180">
            <v>23005250</v>
          </cell>
          <cell r="BD180">
            <v>14744000000</v>
          </cell>
          <cell r="BE180">
            <v>0</v>
          </cell>
          <cell r="BF180">
            <v>0</v>
          </cell>
          <cell r="BG180">
            <v>275923600</v>
          </cell>
          <cell r="BH180">
            <v>35730000</v>
          </cell>
          <cell r="BI180">
            <v>11529000</v>
          </cell>
          <cell r="BJ180">
            <v>0</v>
          </cell>
          <cell r="BK180">
            <v>0</v>
          </cell>
          <cell r="BL180">
            <v>0</v>
          </cell>
          <cell r="BM180">
            <v>95595500</v>
          </cell>
          <cell r="BN180">
            <v>46947750</v>
          </cell>
          <cell r="BO180">
            <v>12852000</v>
          </cell>
          <cell r="BP180">
            <v>62430533</v>
          </cell>
          <cell r="BQ180">
            <v>82629000</v>
          </cell>
        </row>
        <row r="181">
          <cell r="AF181">
            <v>1043832000</v>
          </cell>
          <cell r="AG181">
            <v>15070000</v>
          </cell>
          <cell r="AH181">
            <v>25650000</v>
          </cell>
          <cell r="AI181">
            <v>0</v>
          </cell>
          <cell r="AJ181">
            <v>161381980</v>
          </cell>
          <cell r="AK181">
            <v>0</v>
          </cell>
          <cell r="AL181">
            <v>544756000</v>
          </cell>
          <cell r="AM181">
            <v>35880000</v>
          </cell>
          <cell r="AN181">
            <v>0</v>
          </cell>
          <cell r="AO181">
            <v>119930000</v>
          </cell>
          <cell r="AP181">
            <v>0</v>
          </cell>
          <cell r="AQ181">
            <v>198475000</v>
          </cell>
          <cell r="AR181">
            <v>0</v>
          </cell>
          <cell r="AS181">
            <v>0</v>
          </cell>
          <cell r="AT181">
            <v>143927700</v>
          </cell>
          <cell r="AU181">
            <v>0</v>
          </cell>
          <cell r="AV181">
            <v>0</v>
          </cell>
          <cell r="AW181">
            <v>22400000</v>
          </cell>
          <cell r="AX181">
            <v>53186000</v>
          </cell>
          <cell r="AY181">
            <v>20175200</v>
          </cell>
          <cell r="AZ181">
            <v>39717700</v>
          </cell>
          <cell r="BA181">
            <v>0</v>
          </cell>
          <cell r="BB181">
            <v>0</v>
          </cell>
          <cell r="BC181">
            <v>23005250</v>
          </cell>
          <cell r="BD181">
            <v>14744000000</v>
          </cell>
          <cell r="BE181">
            <v>0</v>
          </cell>
          <cell r="BF181">
            <v>0</v>
          </cell>
          <cell r="BG181">
            <v>275923600</v>
          </cell>
          <cell r="BH181">
            <v>35730000</v>
          </cell>
          <cell r="BI181">
            <v>11529000</v>
          </cell>
          <cell r="BJ181">
            <v>0</v>
          </cell>
          <cell r="BK181">
            <v>0</v>
          </cell>
          <cell r="BL181">
            <v>0</v>
          </cell>
          <cell r="BM181">
            <v>95595500</v>
          </cell>
          <cell r="BN181">
            <v>46947750</v>
          </cell>
          <cell r="BO181">
            <v>12852000</v>
          </cell>
          <cell r="BP181">
            <v>62430533</v>
          </cell>
          <cell r="BQ181">
            <v>82629000</v>
          </cell>
        </row>
        <row r="182">
          <cell r="AF182">
            <v>1043832000</v>
          </cell>
          <cell r="AG182">
            <v>15070000</v>
          </cell>
          <cell r="AH182">
            <v>25650000</v>
          </cell>
          <cell r="AI182">
            <v>0</v>
          </cell>
          <cell r="AJ182">
            <v>161381980</v>
          </cell>
          <cell r="AK182">
            <v>0</v>
          </cell>
          <cell r="AL182">
            <v>544756000</v>
          </cell>
          <cell r="AM182">
            <v>35880000</v>
          </cell>
          <cell r="AN182">
            <v>0</v>
          </cell>
          <cell r="AO182">
            <v>119930000</v>
          </cell>
          <cell r="AP182">
            <v>0</v>
          </cell>
          <cell r="AQ182">
            <v>198475000</v>
          </cell>
          <cell r="AR182">
            <v>0</v>
          </cell>
          <cell r="AS182">
            <v>0</v>
          </cell>
          <cell r="AT182">
            <v>143927700</v>
          </cell>
          <cell r="AU182">
            <v>0</v>
          </cell>
          <cell r="AV182">
            <v>0</v>
          </cell>
          <cell r="AW182">
            <v>22400000</v>
          </cell>
          <cell r="AX182">
            <v>53186000</v>
          </cell>
          <cell r="AY182">
            <v>20175200</v>
          </cell>
          <cell r="AZ182">
            <v>39717700</v>
          </cell>
          <cell r="BA182">
            <v>0</v>
          </cell>
          <cell r="BB182">
            <v>0</v>
          </cell>
          <cell r="BC182">
            <v>23005250</v>
          </cell>
          <cell r="BD182">
            <v>14744000000</v>
          </cell>
          <cell r="BE182">
            <v>0</v>
          </cell>
          <cell r="BF182">
            <v>0</v>
          </cell>
          <cell r="BG182">
            <v>275923600</v>
          </cell>
          <cell r="BH182">
            <v>35730000</v>
          </cell>
          <cell r="BI182">
            <v>11529000</v>
          </cell>
          <cell r="BJ182">
            <v>0</v>
          </cell>
          <cell r="BK182">
            <v>0</v>
          </cell>
          <cell r="BL182">
            <v>0</v>
          </cell>
          <cell r="BM182">
            <v>95595500</v>
          </cell>
          <cell r="BN182">
            <v>46947750</v>
          </cell>
          <cell r="BO182">
            <v>12852000</v>
          </cell>
          <cell r="BP182">
            <v>62430533</v>
          </cell>
          <cell r="BQ182">
            <v>82629000</v>
          </cell>
        </row>
        <row r="183">
          <cell r="AF183">
            <v>1043832000</v>
          </cell>
          <cell r="AG183">
            <v>15070000</v>
          </cell>
          <cell r="AH183">
            <v>25650000</v>
          </cell>
          <cell r="AI183">
            <v>0</v>
          </cell>
          <cell r="AJ183">
            <v>161381980</v>
          </cell>
          <cell r="AK183">
            <v>0</v>
          </cell>
          <cell r="AL183">
            <v>544756000</v>
          </cell>
          <cell r="AM183">
            <v>35880000</v>
          </cell>
          <cell r="AN183">
            <v>0</v>
          </cell>
          <cell r="AO183">
            <v>119930000</v>
          </cell>
          <cell r="AP183">
            <v>0</v>
          </cell>
          <cell r="AQ183">
            <v>198475000</v>
          </cell>
          <cell r="AR183">
            <v>0</v>
          </cell>
          <cell r="AS183">
            <v>0</v>
          </cell>
          <cell r="AT183">
            <v>143927700</v>
          </cell>
          <cell r="AU183">
            <v>0</v>
          </cell>
          <cell r="AV183">
            <v>0</v>
          </cell>
          <cell r="AW183">
            <v>22400000</v>
          </cell>
          <cell r="AX183">
            <v>53186000</v>
          </cell>
          <cell r="AY183">
            <v>20175200</v>
          </cell>
          <cell r="AZ183">
            <v>39717700</v>
          </cell>
          <cell r="BA183">
            <v>0</v>
          </cell>
          <cell r="BB183">
            <v>0</v>
          </cell>
          <cell r="BC183">
            <v>23005250</v>
          </cell>
          <cell r="BD183">
            <v>14744000000</v>
          </cell>
          <cell r="BE183">
            <v>0</v>
          </cell>
          <cell r="BF183">
            <v>0</v>
          </cell>
          <cell r="BG183">
            <v>275923600</v>
          </cell>
          <cell r="BH183">
            <v>35730000</v>
          </cell>
          <cell r="BI183">
            <v>11529000</v>
          </cell>
          <cell r="BJ183">
            <v>0</v>
          </cell>
          <cell r="BK183">
            <v>0</v>
          </cell>
          <cell r="BL183">
            <v>0</v>
          </cell>
          <cell r="BM183">
            <v>95595500</v>
          </cell>
          <cell r="BN183">
            <v>46947750</v>
          </cell>
          <cell r="BO183">
            <v>12852000</v>
          </cell>
          <cell r="BP183">
            <v>62430533</v>
          </cell>
          <cell r="BQ183">
            <v>82629000</v>
          </cell>
        </row>
        <row r="184">
          <cell r="AF184">
            <v>1043832000</v>
          </cell>
          <cell r="AG184">
            <v>15070000</v>
          </cell>
          <cell r="AH184">
            <v>25650000</v>
          </cell>
          <cell r="AI184">
            <v>0</v>
          </cell>
          <cell r="AJ184">
            <v>161381980</v>
          </cell>
          <cell r="AK184">
            <v>0</v>
          </cell>
          <cell r="AL184">
            <v>544756000</v>
          </cell>
          <cell r="AM184">
            <v>35880000</v>
          </cell>
          <cell r="AN184">
            <v>0</v>
          </cell>
          <cell r="AO184">
            <v>119930000</v>
          </cell>
          <cell r="AP184">
            <v>0</v>
          </cell>
          <cell r="AQ184">
            <v>198475000</v>
          </cell>
          <cell r="AR184">
            <v>0</v>
          </cell>
          <cell r="AS184">
            <v>0</v>
          </cell>
          <cell r="AT184">
            <v>143927700</v>
          </cell>
          <cell r="AU184">
            <v>0</v>
          </cell>
          <cell r="AV184">
            <v>0</v>
          </cell>
          <cell r="AW184">
            <v>22400000</v>
          </cell>
          <cell r="AX184">
            <v>53186000</v>
          </cell>
          <cell r="AY184">
            <v>20175200</v>
          </cell>
          <cell r="AZ184">
            <v>39717700</v>
          </cell>
          <cell r="BA184">
            <v>0</v>
          </cell>
          <cell r="BB184">
            <v>0</v>
          </cell>
          <cell r="BC184">
            <v>23005250</v>
          </cell>
          <cell r="BD184">
            <v>14744000000</v>
          </cell>
          <cell r="BE184">
            <v>0</v>
          </cell>
          <cell r="BF184">
            <v>0</v>
          </cell>
          <cell r="BG184">
            <v>275923600</v>
          </cell>
          <cell r="BH184">
            <v>35730000</v>
          </cell>
          <cell r="BI184">
            <v>11529000</v>
          </cell>
          <cell r="BJ184">
            <v>0</v>
          </cell>
          <cell r="BK184">
            <v>0</v>
          </cell>
          <cell r="BL184">
            <v>0</v>
          </cell>
          <cell r="BM184">
            <v>95595500</v>
          </cell>
          <cell r="BN184">
            <v>46947750</v>
          </cell>
          <cell r="BO184">
            <v>12852000</v>
          </cell>
          <cell r="BP184">
            <v>62430533</v>
          </cell>
          <cell r="BQ184">
            <v>82629000</v>
          </cell>
        </row>
        <row r="185">
          <cell r="AF185">
            <v>1043832000</v>
          </cell>
          <cell r="AG185">
            <v>15070000</v>
          </cell>
          <cell r="AH185">
            <v>25650000</v>
          </cell>
          <cell r="AI185">
            <v>0</v>
          </cell>
          <cell r="AJ185">
            <v>161381980</v>
          </cell>
          <cell r="AK185">
            <v>0</v>
          </cell>
          <cell r="AL185">
            <v>544756000</v>
          </cell>
          <cell r="AM185">
            <v>35880000</v>
          </cell>
          <cell r="AN185">
            <v>0</v>
          </cell>
          <cell r="AO185">
            <v>119930000</v>
          </cell>
          <cell r="AP185">
            <v>0</v>
          </cell>
          <cell r="AQ185">
            <v>198475000</v>
          </cell>
          <cell r="AR185">
            <v>0</v>
          </cell>
          <cell r="AS185">
            <v>0</v>
          </cell>
          <cell r="AT185">
            <v>143927700</v>
          </cell>
          <cell r="AU185">
            <v>0</v>
          </cell>
          <cell r="AV185">
            <v>0</v>
          </cell>
          <cell r="AW185">
            <v>22400000</v>
          </cell>
          <cell r="AX185">
            <v>53186000</v>
          </cell>
          <cell r="AY185">
            <v>20175200</v>
          </cell>
          <cell r="AZ185">
            <v>39717700</v>
          </cell>
          <cell r="BA185">
            <v>0</v>
          </cell>
          <cell r="BB185">
            <v>0</v>
          </cell>
          <cell r="BC185">
            <v>23005250</v>
          </cell>
          <cell r="BD185">
            <v>14744000000</v>
          </cell>
          <cell r="BE185">
            <v>0</v>
          </cell>
          <cell r="BF185">
            <v>0</v>
          </cell>
          <cell r="BG185">
            <v>275923600</v>
          </cell>
          <cell r="BH185">
            <v>35730000</v>
          </cell>
          <cell r="BI185">
            <v>11529000</v>
          </cell>
          <cell r="BJ185">
            <v>0</v>
          </cell>
          <cell r="BK185">
            <v>0</v>
          </cell>
          <cell r="BL185">
            <v>0</v>
          </cell>
          <cell r="BM185">
            <v>95595500</v>
          </cell>
          <cell r="BN185">
            <v>46947750</v>
          </cell>
          <cell r="BO185">
            <v>12852000</v>
          </cell>
          <cell r="BP185">
            <v>62430533</v>
          </cell>
          <cell r="BQ185">
            <v>82629000</v>
          </cell>
        </row>
        <row r="186">
          <cell r="AF186">
            <v>1043832000</v>
          </cell>
          <cell r="AG186">
            <v>15070000</v>
          </cell>
          <cell r="AH186">
            <v>25650000</v>
          </cell>
          <cell r="AI186">
            <v>0</v>
          </cell>
          <cell r="AJ186">
            <v>161381980</v>
          </cell>
          <cell r="AK186">
            <v>0</v>
          </cell>
          <cell r="AL186">
            <v>544756000</v>
          </cell>
          <cell r="AM186">
            <v>35880000</v>
          </cell>
          <cell r="AN186">
            <v>0</v>
          </cell>
          <cell r="AO186">
            <v>119930000</v>
          </cell>
          <cell r="AP186">
            <v>0</v>
          </cell>
          <cell r="AQ186">
            <v>198475000</v>
          </cell>
          <cell r="AR186">
            <v>0</v>
          </cell>
          <cell r="AS186">
            <v>0</v>
          </cell>
          <cell r="AT186">
            <v>143927700</v>
          </cell>
          <cell r="AU186">
            <v>0</v>
          </cell>
          <cell r="AV186">
            <v>0</v>
          </cell>
          <cell r="AW186">
            <v>22400000</v>
          </cell>
          <cell r="AX186">
            <v>53186000</v>
          </cell>
          <cell r="AY186">
            <v>20175200</v>
          </cell>
          <cell r="AZ186">
            <v>39717700</v>
          </cell>
          <cell r="BA186">
            <v>0</v>
          </cell>
          <cell r="BB186">
            <v>0</v>
          </cell>
          <cell r="BC186">
            <v>23005250</v>
          </cell>
          <cell r="BD186">
            <v>14744000000</v>
          </cell>
          <cell r="BE186">
            <v>0</v>
          </cell>
          <cell r="BF186">
            <v>0</v>
          </cell>
          <cell r="BG186">
            <v>275923600</v>
          </cell>
          <cell r="BH186">
            <v>35730000</v>
          </cell>
          <cell r="BI186">
            <v>11529000</v>
          </cell>
          <cell r="BJ186">
            <v>0</v>
          </cell>
          <cell r="BK186">
            <v>0</v>
          </cell>
          <cell r="BL186">
            <v>0</v>
          </cell>
          <cell r="BM186">
            <v>95595500</v>
          </cell>
          <cell r="BN186">
            <v>46947750</v>
          </cell>
          <cell r="BO186">
            <v>12852000</v>
          </cell>
          <cell r="BP186">
            <v>62430533</v>
          </cell>
          <cell r="BQ186">
            <v>82629000</v>
          </cell>
        </row>
        <row r="187">
          <cell r="AF187">
            <v>1043832000</v>
          </cell>
          <cell r="AG187">
            <v>15070000</v>
          </cell>
          <cell r="AH187">
            <v>25650000</v>
          </cell>
          <cell r="AI187">
            <v>0</v>
          </cell>
          <cell r="AJ187">
            <v>161381980</v>
          </cell>
          <cell r="AK187">
            <v>0</v>
          </cell>
          <cell r="AL187">
            <v>544756000</v>
          </cell>
          <cell r="AM187">
            <v>35880000</v>
          </cell>
          <cell r="AN187">
            <v>0</v>
          </cell>
          <cell r="AO187">
            <v>119930000</v>
          </cell>
          <cell r="AP187">
            <v>0</v>
          </cell>
          <cell r="AQ187">
            <v>198475000</v>
          </cell>
          <cell r="AR187">
            <v>0</v>
          </cell>
          <cell r="AS187">
            <v>0</v>
          </cell>
          <cell r="AT187">
            <v>143927700</v>
          </cell>
          <cell r="AU187">
            <v>0</v>
          </cell>
          <cell r="AV187">
            <v>0</v>
          </cell>
          <cell r="AW187">
            <v>22400000</v>
          </cell>
          <cell r="AX187">
            <v>53186000</v>
          </cell>
          <cell r="AY187">
            <v>20175200</v>
          </cell>
          <cell r="AZ187">
            <v>39717700</v>
          </cell>
          <cell r="BA187">
            <v>0</v>
          </cell>
          <cell r="BB187">
            <v>0</v>
          </cell>
          <cell r="BC187">
            <v>23005250</v>
          </cell>
          <cell r="BD187">
            <v>14744000000</v>
          </cell>
          <cell r="BE187">
            <v>0</v>
          </cell>
          <cell r="BF187">
            <v>0</v>
          </cell>
          <cell r="BG187">
            <v>275923600</v>
          </cell>
          <cell r="BH187">
            <v>35730000</v>
          </cell>
          <cell r="BI187">
            <v>11529000</v>
          </cell>
          <cell r="BJ187">
            <v>0</v>
          </cell>
          <cell r="BK187">
            <v>0</v>
          </cell>
          <cell r="BL187">
            <v>0</v>
          </cell>
          <cell r="BM187">
            <v>95595500</v>
          </cell>
          <cell r="BN187">
            <v>46947750</v>
          </cell>
          <cell r="BO187">
            <v>12852000</v>
          </cell>
          <cell r="BP187">
            <v>62430533</v>
          </cell>
          <cell r="BQ187">
            <v>82629000</v>
          </cell>
        </row>
        <row r="188">
          <cell r="AF188">
            <v>1043832000</v>
          </cell>
          <cell r="AG188">
            <v>15070000</v>
          </cell>
          <cell r="AH188">
            <v>25650000</v>
          </cell>
          <cell r="AI188">
            <v>0</v>
          </cell>
          <cell r="AJ188">
            <v>161381980</v>
          </cell>
          <cell r="AK188">
            <v>0</v>
          </cell>
          <cell r="AL188">
            <v>544756000</v>
          </cell>
          <cell r="AM188">
            <v>35880000</v>
          </cell>
          <cell r="AN188">
            <v>0</v>
          </cell>
          <cell r="AO188">
            <v>119930000</v>
          </cell>
          <cell r="AP188">
            <v>0</v>
          </cell>
          <cell r="AQ188">
            <v>198475000</v>
          </cell>
          <cell r="AR188">
            <v>0</v>
          </cell>
          <cell r="AS188">
            <v>0</v>
          </cell>
          <cell r="AT188">
            <v>143927700</v>
          </cell>
          <cell r="AU188">
            <v>0</v>
          </cell>
          <cell r="AV188">
            <v>0</v>
          </cell>
          <cell r="AW188">
            <v>22400000</v>
          </cell>
          <cell r="AX188">
            <v>53186000</v>
          </cell>
          <cell r="AY188">
            <v>20175200</v>
          </cell>
          <cell r="AZ188">
            <v>39717700</v>
          </cell>
          <cell r="BA188">
            <v>0</v>
          </cell>
          <cell r="BB188">
            <v>0</v>
          </cell>
          <cell r="BC188">
            <v>23005250</v>
          </cell>
          <cell r="BD188">
            <v>14744000000</v>
          </cell>
          <cell r="BE188">
            <v>0</v>
          </cell>
          <cell r="BF188">
            <v>0</v>
          </cell>
          <cell r="BG188">
            <v>275923600</v>
          </cell>
          <cell r="BH188">
            <v>35730000</v>
          </cell>
          <cell r="BI188">
            <v>11529000</v>
          </cell>
          <cell r="BJ188">
            <v>0</v>
          </cell>
          <cell r="BK188">
            <v>0</v>
          </cell>
          <cell r="BL188">
            <v>0</v>
          </cell>
          <cell r="BM188">
            <v>95595500</v>
          </cell>
          <cell r="BN188">
            <v>46947750</v>
          </cell>
          <cell r="BO188">
            <v>12852000</v>
          </cell>
          <cell r="BP188">
            <v>62430533</v>
          </cell>
          <cell r="BQ188">
            <v>82629000</v>
          </cell>
        </row>
        <row r="189">
          <cell r="AF189">
            <v>1043832000</v>
          </cell>
          <cell r="AG189">
            <v>15070000</v>
          </cell>
          <cell r="AH189">
            <v>25650000</v>
          </cell>
          <cell r="AI189">
            <v>0</v>
          </cell>
          <cell r="AJ189">
            <v>161381980</v>
          </cell>
          <cell r="AK189">
            <v>0</v>
          </cell>
          <cell r="AL189">
            <v>544756000</v>
          </cell>
          <cell r="AM189">
            <v>35880000</v>
          </cell>
          <cell r="AN189">
            <v>0</v>
          </cell>
          <cell r="AO189">
            <v>119930000</v>
          </cell>
          <cell r="AP189">
            <v>0</v>
          </cell>
          <cell r="AQ189">
            <v>198475000</v>
          </cell>
          <cell r="AR189">
            <v>0</v>
          </cell>
          <cell r="AS189">
            <v>0</v>
          </cell>
          <cell r="AT189">
            <v>143927700</v>
          </cell>
          <cell r="AU189">
            <v>0</v>
          </cell>
          <cell r="AV189">
            <v>0</v>
          </cell>
          <cell r="AW189">
            <v>22400000</v>
          </cell>
          <cell r="AX189">
            <v>53186000</v>
          </cell>
          <cell r="AY189">
            <v>20175200</v>
          </cell>
          <cell r="AZ189">
            <v>39717700</v>
          </cell>
          <cell r="BA189">
            <v>0</v>
          </cell>
          <cell r="BB189">
            <v>0</v>
          </cell>
          <cell r="BC189">
            <v>23005250</v>
          </cell>
          <cell r="BD189">
            <v>14744000000</v>
          </cell>
          <cell r="BE189">
            <v>0</v>
          </cell>
          <cell r="BF189">
            <v>0</v>
          </cell>
          <cell r="BG189">
            <v>275923600</v>
          </cell>
          <cell r="BH189">
            <v>35730000</v>
          </cell>
          <cell r="BI189">
            <v>11529000</v>
          </cell>
          <cell r="BJ189">
            <v>0</v>
          </cell>
          <cell r="BK189">
            <v>0</v>
          </cell>
          <cell r="BL189">
            <v>0</v>
          </cell>
          <cell r="BM189">
            <v>95595500</v>
          </cell>
          <cell r="BN189">
            <v>46947750</v>
          </cell>
          <cell r="BO189">
            <v>12852000</v>
          </cell>
          <cell r="BP189">
            <v>62430533</v>
          </cell>
          <cell r="BQ189">
            <v>82629000</v>
          </cell>
        </row>
        <row r="190">
          <cell r="AF190">
            <v>1043832000</v>
          </cell>
          <cell r="AG190">
            <v>15070000</v>
          </cell>
          <cell r="AH190">
            <v>25650000</v>
          </cell>
          <cell r="AI190">
            <v>0</v>
          </cell>
          <cell r="AJ190">
            <v>161381980</v>
          </cell>
          <cell r="AK190">
            <v>0</v>
          </cell>
          <cell r="AL190">
            <v>544756000</v>
          </cell>
          <cell r="AM190">
            <v>35880000</v>
          </cell>
          <cell r="AN190">
            <v>0</v>
          </cell>
          <cell r="AO190">
            <v>119930000</v>
          </cell>
          <cell r="AP190">
            <v>0</v>
          </cell>
          <cell r="AQ190">
            <v>198475000</v>
          </cell>
          <cell r="AR190">
            <v>0</v>
          </cell>
          <cell r="AS190">
            <v>0</v>
          </cell>
          <cell r="AT190">
            <v>143927700</v>
          </cell>
          <cell r="AU190">
            <v>0</v>
          </cell>
          <cell r="AV190">
            <v>0</v>
          </cell>
          <cell r="AW190">
            <v>22400000</v>
          </cell>
          <cell r="AX190">
            <v>53186000</v>
          </cell>
          <cell r="AY190">
            <v>20175200</v>
          </cell>
          <cell r="AZ190">
            <v>39717700</v>
          </cell>
          <cell r="BA190">
            <v>0</v>
          </cell>
          <cell r="BB190">
            <v>0</v>
          </cell>
          <cell r="BC190">
            <v>23005250</v>
          </cell>
          <cell r="BD190">
            <v>14744000000</v>
          </cell>
          <cell r="BE190">
            <v>0</v>
          </cell>
          <cell r="BF190">
            <v>0</v>
          </cell>
          <cell r="BG190">
            <v>275923600</v>
          </cell>
          <cell r="BH190">
            <v>35730000</v>
          </cell>
          <cell r="BI190">
            <v>11529000</v>
          </cell>
          <cell r="BJ190">
            <v>0</v>
          </cell>
          <cell r="BK190">
            <v>0</v>
          </cell>
          <cell r="BL190">
            <v>0</v>
          </cell>
          <cell r="BM190">
            <v>95595500</v>
          </cell>
          <cell r="BN190">
            <v>46947750</v>
          </cell>
          <cell r="BO190">
            <v>12852000</v>
          </cell>
          <cell r="BP190">
            <v>62430533</v>
          </cell>
          <cell r="BQ190">
            <v>82629000</v>
          </cell>
        </row>
        <row r="191">
          <cell r="AF191">
            <v>1043832000</v>
          </cell>
          <cell r="AG191">
            <v>15070000</v>
          </cell>
          <cell r="AH191">
            <v>25650000</v>
          </cell>
          <cell r="AI191">
            <v>0</v>
          </cell>
          <cell r="AJ191">
            <v>161381980</v>
          </cell>
          <cell r="AK191">
            <v>0</v>
          </cell>
          <cell r="AL191">
            <v>544756000</v>
          </cell>
          <cell r="AM191">
            <v>35880000</v>
          </cell>
          <cell r="AN191">
            <v>0</v>
          </cell>
          <cell r="AO191">
            <v>119930000</v>
          </cell>
          <cell r="AP191">
            <v>0</v>
          </cell>
          <cell r="AQ191">
            <v>198475000</v>
          </cell>
          <cell r="AR191">
            <v>0</v>
          </cell>
          <cell r="AS191">
            <v>0</v>
          </cell>
          <cell r="AT191">
            <v>143927700</v>
          </cell>
          <cell r="AU191">
            <v>0</v>
          </cell>
          <cell r="AV191">
            <v>0</v>
          </cell>
          <cell r="AW191">
            <v>22400000</v>
          </cell>
          <cell r="AX191">
            <v>53186000</v>
          </cell>
          <cell r="AY191">
            <v>20175200</v>
          </cell>
          <cell r="AZ191">
            <v>39717700</v>
          </cell>
          <cell r="BA191">
            <v>0</v>
          </cell>
          <cell r="BB191">
            <v>0</v>
          </cell>
          <cell r="BC191">
            <v>23005250</v>
          </cell>
          <cell r="BD191">
            <v>14744000000</v>
          </cell>
          <cell r="BE191">
            <v>0</v>
          </cell>
          <cell r="BF191">
            <v>0</v>
          </cell>
          <cell r="BG191">
            <v>275923600</v>
          </cell>
          <cell r="BH191">
            <v>35730000</v>
          </cell>
          <cell r="BI191">
            <v>11529000</v>
          </cell>
          <cell r="BJ191">
            <v>0</v>
          </cell>
          <cell r="BK191">
            <v>0</v>
          </cell>
          <cell r="BL191">
            <v>0</v>
          </cell>
          <cell r="BM191">
            <v>95595500</v>
          </cell>
          <cell r="BN191">
            <v>46947750</v>
          </cell>
          <cell r="BO191">
            <v>12852000</v>
          </cell>
          <cell r="BP191">
            <v>62430533</v>
          </cell>
          <cell r="BQ191">
            <v>82629000</v>
          </cell>
        </row>
        <row r="192">
          <cell r="AF192">
            <v>1043832000</v>
          </cell>
          <cell r="AG192">
            <v>15070000</v>
          </cell>
          <cell r="AH192">
            <v>25650000</v>
          </cell>
          <cell r="AI192">
            <v>0</v>
          </cell>
          <cell r="AJ192">
            <v>161381980</v>
          </cell>
          <cell r="AK192">
            <v>0</v>
          </cell>
          <cell r="AL192">
            <v>544756000</v>
          </cell>
          <cell r="AM192">
            <v>35880000</v>
          </cell>
          <cell r="AN192">
            <v>0</v>
          </cell>
          <cell r="AO192">
            <v>119930000</v>
          </cell>
          <cell r="AP192">
            <v>0</v>
          </cell>
          <cell r="AQ192">
            <v>198475000</v>
          </cell>
          <cell r="AR192">
            <v>0</v>
          </cell>
          <cell r="AS192">
            <v>0</v>
          </cell>
          <cell r="AT192">
            <v>143927700</v>
          </cell>
          <cell r="AU192">
            <v>0</v>
          </cell>
          <cell r="AV192">
            <v>0</v>
          </cell>
          <cell r="AW192">
            <v>22400000</v>
          </cell>
          <cell r="AX192">
            <v>53186000</v>
          </cell>
          <cell r="AY192">
            <v>20175200</v>
          </cell>
          <cell r="AZ192">
            <v>39717700</v>
          </cell>
          <cell r="BA192">
            <v>0</v>
          </cell>
          <cell r="BB192">
            <v>0</v>
          </cell>
          <cell r="BC192">
            <v>23005250</v>
          </cell>
          <cell r="BD192">
            <v>14744000000</v>
          </cell>
          <cell r="BE192">
            <v>0</v>
          </cell>
          <cell r="BF192">
            <v>0</v>
          </cell>
          <cell r="BG192">
            <v>275923600</v>
          </cell>
          <cell r="BH192">
            <v>35730000</v>
          </cell>
          <cell r="BI192">
            <v>11529000</v>
          </cell>
          <cell r="BJ192">
            <v>0</v>
          </cell>
          <cell r="BK192">
            <v>0</v>
          </cell>
          <cell r="BL192">
            <v>0</v>
          </cell>
          <cell r="BM192">
            <v>95595500</v>
          </cell>
          <cell r="BN192">
            <v>46947750</v>
          </cell>
          <cell r="BO192">
            <v>12852000</v>
          </cell>
          <cell r="BP192">
            <v>62430533</v>
          </cell>
          <cell r="BQ192">
            <v>82629000</v>
          </cell>
        </row>
        <row r="193">
          <cell r="AF193">
            <v>1043832000</v>
          </cell>
          <cell r="AG193">
            <v>15070000</v>
          </cell>
          <cell r="AH193">
            <v>25650000</v>
          </cell>
          <cell r="AI193">
            <v>0</v>
          </cell>
          <cell r="AJ193">
            <v>161381980</v>
          </cell>
          <cell r="AK193">
            <v>0</v>
          </cell>
          <cell r="AL193">
            <v>544756000</v>
          </cell>
          <cell r="AM193">
            <v>35880000</v>
          </cell>
          <cell r="AN193">
            <v>0</v>
          </cell>
          <cell r="AO193">
            <v>119930000</v>
          </cell>
          <cell r="AP193">
            <v>0</v>
          </cell>
          <cell r="AQ193">
            <v>198475000</v>
          </cell>
          <cell r="AR193">
            <v>0</v>
          </cell>
          <cell r="AS193">
            <v>0</v>
          </cell>
          <cell r="AT193">
            <v>143927700</v>
          </cell>
          <cell r="AU193">
            <v>0</v>
          </cell>
          <cell r="AV193">
            <v>0</v>
          </cell>
          <cell r="AW193">
            <v>22400000</v>
          </cell>
          <cell r="AX193">
            <v>53186000</v>
          </cell>
          <cell r="AY193">
            <v>20175200</v>
          </cell>
          <cell r="AZ193">
            <v>39717700</v>
          </cell>
          <cell r="BA193">
            <v>0</v>
          </cell>
          <cell r="BB193">
            <v>0</v>
          </cell>
          <cell r="BC193">
            <v>23005250</v>
          </cell>
          <cell r="BD193">
            <v>14744000000</v>
          </cell>
          <cell r="BE193">
            <v>0</v>
          </cell>
          <cell r="BF193">
            <v>0</v>
          </cell>
          <cell r="BG193">
            <v>275923600</v>
          </cell>
          <cell r="BH193">
            <v>35730000</v>
          </cell>
          <cell r="BI193">
            <v>11529000</v>
          </cell>
          <cell r="BJ193">
            <v>0</v>
          </cell>
          <cell r="BK193">
            <v>0</v>
          </cell>
          <cell r="BL193">
            <v>0</v>
          </cell>
          <cell r="BM193">
            <v>95595500</v>
          </cell>
          <cell r="BN193">
            <v>46947750</v>
          </cell>
          <cell r="BO193">
            <v>12852000</v>
          </cell>
          <cell r="BP193">
            <v>62430533</v>
          </cell>
          <cell r="BQ193">
            <v>82629000</v>
          </cell>
        </row>
        <row r="194">
          <cell r="AF194">
            <v>1043832000</v>
          </cell>
          <cell r="AG194">
            <v>15070000</v>
          </cell>
          <cell r="AH194">
            <v>25650000</v>
          </cell>
          <cell r="AI194">
            <v>0</v>
          </cell>
          <cell r="AJ194">
            <v>161381980</v>
          </cell>
          <cell r="AK194">
            <v>0</v>
          </cell>
          <cell r="AL194">
            <v>544756000</v>
          </cell>
          <cell r="AM194">
            <v>35880000</v>
          </cell>
          <cell r="AN194">
            <v>0</v>
          </cell>
          <cell r="AO194">
            <v>119930000</v>
          </cell>
          <cell r="AP194">
            <v>0</v>
          </cell>
          <cell r="AQ194">
            <v>198475000</v>
          </cell>
          <cell r="AR194">
            <v>0</v>
          </cell>
          <cell r="AS194">
            <v>0</v>
          </cell>
          <cell r="AT194">
            <v>143927700</v>
          </cell>
          <cell r="AU194">
            <v>0</v>
          </cell>
          <cell r="AV194">
            <v>0</v>
          </cell>
          <cell r="AW194">
            <v>22400000</v>
          </cell>
          <cell r="AX194">
            <v>53186000</v>
          </cell>
          <cell r="AY194">
            <v>20175200</v>
          </cell>
          <cell r="AZ194">
            <v>39717700</v>
          </cell>
          <cell r="BA194">
            <v>0</v>
          </cell>
          <cell r="BB194">
            <v>0</v>
          </cell>
          <cell r="BC194">
            <v>23005250</v>
          </cell>
          <cell r="BD194">
            <v>14744000000</v>
          </cell>
          <cell r="BE194">
            <v>0</v>
          </cell>
          <cell r="BF194">
            <v>0</v>
          </cell>
          <cell r="BG194">
            <v>275923600</v>
          </cell>
          <cell r="BH194">
            <v>35730000</v>
          </cell>
          <cell r="BI194">
            <v>11529000</v>
          </cell>
          <cell r="BJ194">
            <v>0</v>
          </cell>
          <cell r="BK194">
            <v>0</v>
          </cell>
          <cell r="BL194">
            <v>0</v>
          </cell>
          <cell r="BM194">
            <v>95595500</v>
          </cell>
          <cell r="BN194">
            <v>46947750</v>
          </cell>
          <cell r="BO194">
            <v>12852000</v>
          </cell>
          <cell r="BP194">
            <v>62430533</v>
          </cell>
          <cell r="BQ194">
            <v>82629000</v>
          </cell>
        </row>
        <row r="195">
          <cell r="AF195">
            <v>1043832000</v>
          </cell>
          <cell r="AG195">
            <v>15070000</v>
          </cell>
          <cell r="AH195">
            <v>25650000</v>
          </cell>
          <cell r="AI195">
            <v>0</v>
          </cell>
          <cell r="AJ195">
            <v>161381980</v>
          </cell>
          <cell r="AK195">
            <v>0</v>
          </cell>
          <cell r="AL195">
            <v>544756000</v>
          </cell>
          <cell r="AM195">
            <v>35880000</v>
          </cell>
          <cell r="AN195">
            <v>0</v>
          </cell>
          <cell r="AO195">
            <v>119930000</v>
          </cell>
          <cell r="AP195">
            <v>0</v>
          </cell>
          <cell r="AQ195">
            <v>198475000</v>
          </cell>
          <cell r="AR195">
            <v>0</v>
          </cell>
          <cell r="AS195">
            <v>0</v>
          </cell>
          <cell r="AT195">
            <v>143927700</v>
          </cell>
          <cell r="AU195">
            <v>0</v>
          </cell>
          <cell r="AV195">
            <v>0</v>
          </cell>
          <cell r="AW195">
            <v>22400000</v>
          </cell>
          <cell r="AX195">
            <v>53186000</v>
          </cell>
          <cell r="AY195">
            <v>20175200</v>
          </cell>
          <cell r="AZ195">
            <v>39717700</v>
          </cell>
          <cell r="BA195">
            <v>0</v>
          </cell>
          <cell r="BB195">
            <v>0</v>
          </cell>
          <cell r="BC195">
            <v>23005250</v>
          </cell>
          <cell r="BD195">
            <v>14744000000</v>
          </cell>
          <cell r="BE195">
            <v>0</v>
          </cell>
          <cell r="BF195">
            <v>0</v>
          </cell>
          <cell r="BG195">
            <v>275923600</v>
          </cell>
          <cell r="BH195">
            <v>35730000</v>
          </cell>
          <cell r="BI195">
            <v>11529000</v>
          </cell>
          <cell r="BJ195">
            <v>0</v>
          </cell>
          <cell r="BK195">
            <v>0</v>
          </cell>
          <cell r="BL195">
            <v>0</v>
          </cell>
          <cell r="BM195">
            <v>95595500</v>
          </cell>
          <cell r="BN195">
            <v>46947750</v>
          </cell>
          <cell r="BO195">
            <v>12852000</v>
          </cell>
          <cell r="BP195">
            <v>62430533</v>
          </cell>
          <cell r="BQ195">
            <v>82629000</v>
          </cell>
        </row>
        <row r="196">
          <cell r="AF196">
            <v>1043832000</v>
          </cell>
          <cell r="AG196">
            <v>15070000</v>
          </cell>
          <cell r="AH196">
            <v>25650000</v>
          </cell>
          <cell r="AI196">
            <v>0</v>
          </cell>
          <cell r="AJ196">
            <v>161381980</v>
          </cell>
          <cell r="AK196">
            <v>0</v>
          </cell>
          <cell r="AL196">
            <v>544756000</v>
          </cell>
          <cell r="AM196">
            <v>35880000</v>
          </cell>
          <cell r="AN196">
            <v>0</v>
          </cell>
          <cell r="AO196">
            <v>119930000</v>
          </cell>
          <cell r="AP196">
            <v>0</v>
          </cell>
          <cell r="AQ196">
            <v>198475000</v>
          </cell>
          <cell r="AR196">
            <v>0</v>
          </cell>
          <cell r="AS196">
            <v>0</v>
          </cell>
          <cell r="AT196">
            <v>143927700</v>
          </cell>
          <cell r="AU196">
            <v>0</v>
          </cell>
          <cell r="AV196">
            <v>0</v>
          </cell>
          <cell r="AW196">
            <v>22400000</v>
          </cell>
          <cell r="AX196">
            <v>53186000</v>
          </cell>
          <cell r="AY196">
            <v>20175200</v>
          </cell>
          <cell r="AZ196">
            <v>39717700</v>
          </cell>
          <cell r="BA196">
            <v>0</v>
          </cell>
          <cell r="BB196">
            <v>0</v>
          </cell>
          <cell r="BC196">
            <v>23005250</v>
          </cell>
          <cell r="BD196">
            <v>14744000000</v>
          </cell>
          <cell r="BE196">
            <v>0</v>
          </cell>
          <cell r="BF196">
            <v>0</v>
          </cell>
          <cell r="BG196">
            <v>275923600</v>
          </cell>
          <cell r="BH196">
            <v>35730000</v>
          </cell>
          <cell r="BI196">
            <v>11529000</v>
          </cell>
          <cell r="BJ196">
            <v>0</v>
          </cell>
          <cell r="BK196">
            <v>0</v>
          </cell>
          <cell r="BL196">
            <v>0</v>
          </cell>
          <cell r="BM196">
            <v>95595500</v>
          </cell>
          <cell r="BN196">
            <v>46947750</v>
          </cell>
          <cell r="BO196">
            <v>12852000</v>
          </cell>
          <cell r="BP196">
            <v>62430533</v>
          </cell>
          <cell r="BQ196">
            <v>82629000</v>
          </cell>
        </row>
        <row r="197">
          <cell r="AF197">
            <v>1043832000</v>
          </cell>
          <cell r="AG197">
            <v>15070000</v>
          </cell>
          <cell r="AH197">
            <v>25650000</v>
          </cell>
          <cell r="AI197">
            <v>0</v>
          </cell>
          <cell r="AJ197">
            <v>161381980</v>
          </cell>
          <cell r="AK197">
            <v>0</v>
          </cell>
          <cell r="AL197">
            <v>544756000</v>
          </cell>
          <cell r="AM197">
            <v>35880000</v>
          </cell>
          <cell r="AN197">
            <v>0</v>
          </cell>
          <cell r="AO197">
            <v>119930000</v>
          </cell>
          <cell r="AP197">
            <v>0</v>
          </cell>
          <cell r="AQ197">
            <v>198475000</v>
          </cell>
          <cell r="AR197">
            <v>0</v>
          </cell>
          <cell r="AS197">
            <v>0</v>
          </cell>
          <cell r="AT197">
            <v>143927700</v>
          </cell>
          <cell r="AU197">
            <v>0</v>
          </cell>
          <cell r="AV197">
            <v>0</v>
          </cell>
          <cell r="AW197">
            <v>22400000</v>
          </cell>
          <cell r="AX197">
            <v>53186000</v>
          </cell>
          <cell r="AY197">
            <v>20175200</v>
          </cell>
          <cell r="AZ197">
            <v>39717700</v>
          </cell>
          <cell r="BA197">
            <v>0</v>
          </cell>
          <cell r="BB197">
            <v>0</v>
          </cell>
          <cell r="BC197">
            <v>23005250</v>
          </cell>
          <cell r="BD197">
            <v>14744000000</v>
          </cell>
          <cell r="BE197">
            <v>0</v>
          </cell>
          <cell r="BF197">
            <v>0</v>
          </cell>
          <cell r="BG197">
            <v>275923600</v>
          </cell>
          <cell r="BH197">
            <v>35730000</v>
          </cell>
          <cell r="BI197">
            <v>11529000</v>
          </cell>
          <cell r="BJ197">
            <v>0</v>
          </cell>
          <cell r="BK197">
            <v>0</v>
          </cell>
          <cell r="BL197">
            <v>0</v>
          </cell>
          <cell r="BM197">
            <v>95595500</v>
          </cell>
          <cell r="BN197">
            <v>46947750</v>
          </cell>
          <cell r="BO197">
            <v>12852000</v>
          </cell>
          <cell r="BP197">
            <v>62430533</v>
          </cell>
          <cell r="BQ197">
            <v>82629000</v>
          </cell>
        </row>
        <row r="198">
          <cell r="AF198">
            <v>1043832000</v>
          </cell>
          <cell r="AG198">
            <v>15070000</v>
          </cell>
          <cell r="AH198">
            <v>25650000</v>
          </cell>
          <cell r="AI198">
            <v>0</v>
          </cell>
          <cell r="AJ198">
            <v>161381980</v>
          </cell>
          <cell r="AK198">
            <v>0</v>
          </cell>
          <cell r="AL198">
            <v>544756000</v>
          </cell>
          <cell r="AM198">
            <v>35880000</v>
          </cell>
          <cell r="AN198">
            <v>0</v>
          </cell>
          <cell r="AO198">
            <v>119930000</v>
          </cell>
          <cell r="AP198">
            <v>0</v>
          </cell>
          <cell r="AQ198">
            <v>198475000</v>
          </cell>
          <cell r="AR198">
            <v>0</v>
          </cell>
          <cell r="AS198">
            <v>0</v>
          </cell>
          <cell r="AT198">
            <v>143927700</v>
          </cell>
          <cell r="AU198">
            <v>0</v>
          </cell>
          <cell r="AV198">
            <v>0</v>
          </cell>
          <cell r="AW198">
            <v>22400000</v>
          </cell>
          <cell r="AX198">
            <v>53186000</v>
          </cell>
          <cell r="AY198">
            <v>20175200</v>
          </cell>
          <cell r="AZ198">
            <v>39717700</v>
          </cell>
          <cell r="BA198">
            <v>0</v>
          </cell>
          <cell r="BB198">
            <v>0</v>
          </cell>
          <cell r="BC198">
            <v>23005250</v>
          </cell>
          <cell r="BD198">
            <v>14744000000</v>
          </cell>
          <cell r="BE198">
            <v>0</v>
          </cell>
          <cell r="BF198">
            <v>0</v>
          </cell>
          <cell r="BG198">
            <v>275923600</v>
          </cell>
          <cell r="BH198">
            <v>35730000</v>
          </cell>
          <cell r="BI198">
            <v>11529000</v>
          </cell>
          <cell r="BJ198">
            <v>0</v>
          </cell>
          <cell r="BK198">
            <v>0</v>
          </cell>
          <cell r="BL198">
            <v>0</v>
          </cell>
          <cell r="BM198">
            <v>95595500</v>
          </cell>
          <cell r="BN198">
            <v>46947750</v>
          </cell>
          <cell r="BO198">
            <v>12852000</v>
          </cell>
          <cell r="BP198">
            <v>62430533</v>
          </cell>
          <cell r="BQ198">
            <v>82629000</v>
          </cell>
        </row>
        <row r="199">
          <cell r="AF199">
            <v>1043832000</v>
          </cell>
          <cell r="AG199">
            <v>15070000</v>
          </cell>
          <cell r="AH199">
            <v>25650000</v>
          </cell>
          <cell r="AI199">
            <v>0</v>
          </cell>
          <cell r="AJ199">
            <v>161381980</v>
          </cell>
          <cell r="AK199">
            <v>0</v>
          </cell>
          <cell r="AL199">
            <v>544756000</v>
          </cell>
          <cell r="AM199">
            <v>35880000</v>
          </cell>
          <cell r="AN199">
            <v>0</v>
          </cell>
          <cell r="AO199">
            <v>119930000</v>
          </cell>
          <cell r="AP199">
            <v>0</v>
          </cell>
          <cell r="AQ199">
            <v>198475000</v>
          </cell>
          <cell r="AR199">
            <v>0</v>
          </cell>
          <cell r="AS199">
            <v>0</v>
          </cell>
          <cell r="AT199">
            <v>143927700</v>
          </cell>
          <cell r="AU199">
            <v>0</v>
          </cell>
          <cell r="AV199">
            <v>0</v>
          </cell>
          <cell r="AW199">
            <v>22400000</v>
          </cell>
          <cell r="AX199">
            <v>53186000</v>
          </cell>
          <cell r="AY199">
            <v>20175200</v>
          </cell>
          <cell r="AZ199">
            <v>39717700</v>
          </cell>
          <cell r="BA199">
            <v>0</v>
          </cell>
          <cell r="BB199">
            <v>0</v>
          </cell>
          <cell r="BC199">
            <v>23005250</v>
          </cell>
          <cell r="BD199">
            <v>14744000000</v>
          </cell>
          <cell r="BE199">
            <v>0</v>
          </cell>
          <cell r="BF199">
            <v>0</v>
          </cell>
          <cell r="BG199">
            <v>275923600</v>
          </cell>
          <cell r="BH199">
            <v>35730000</v>
          </cell>
          <cell r="BI199">
            <v>11529000</v>
          </cell>
          <cell r="BJ199">
            <v>0</v>
          </cell>
          <cell r="BK199">
            <v>0</v>
          </cell>
          <cell r="BL199">
            <v>0</v>
          </cell>
          <cell r="BM199">
            <v>95595500</v>
          </cell>
          <cell r="BN199">
            <v>46947750</v>
          </cell>
          <cell r="BO199">
            <v>12852000</v>
          </cell>
          <cell r="BP199">
            <v>62430533</v>
          </cell>
          <cell r="BQ199">
            <v>82629000</v>
          </cell>
        </row>
        <row r="200">
          <cell r="AF200">
            <v>1043832000</v>
          </cell>
          <cell r="AG200">
            <v>15070000</v>
          </cell>
          <cell r="AH200">
            <v>25650000</v>
          </cell>
          <cell r="AI200">
            <v>0</v>
          </cell>
          <cell r="AJ200">
            <v>161381980</v>
          </cell>
          <cell r="AK200">
            <v>0</v>
          </cell>
          <cell r="AL200">
            <v>544756000</v>
          </cell>
          <cell r="AM200">
            <v>35880000</v>
          </cell>
          <cell r="AN200">
            <v>0</v>
          </cell>
          <cell r="AO200">
            <v>119930000</v>
          </cell>
          <cell r="AP200">
            <v>0</v>
          </cell>
          <cell r="AQ200">
            <v>198475000</v>
          </cell>
          <cell r="AR200">
            <v>0</v>
          </cell>
          <cell r="AS200">
            <v>0</v>
          </cell>
          <cell r="AT200">
            <v>143927700</v>
          </cell>
          <cell r="AU200">
            <v>0</v>
          </cell>
          <cell r="AV200">
            <v>0</v>
          </cell>
          <cell r="AW200">
            <v>22400000</v>
          </cell>
          <cell r="AX200">
            <v>53186000</v>
          </cell>
          <cell r="AY200">
            <v>20175200</v>
          </cell>
          <cell r="AZ200">
            <v>39717700</v>
          </cell>
          <cell r="BA200">
            <v>0</v>
          </cell>
          <cell r="BB200">
            <v>0</v>
          </cell>
          <cell r="BC200">
            <v>23005250</v>
          </cell>
          <cell r="BD200">
            <v>14744000000</v>
          </cell>
          <cell r="BE200">
            <v>0</v>
          </cell>
          <cell r="BF200">
            <v>0</v>
          </cell>
          <cell r="BG200">
            <v>275923600</v>
          </cell>
          <cell r="BH200">
            <v>35730000</v>
          </cell>
          <cell r="BI200">
            <v>11529000</v>
          </cell>
          <cell r="BJ200">
            <v>0</v>
          </cell>
          <cell r="BK200">
            <v>0</v>
          </cell>
          <cell r="BL200">
            <v>0</v>
          </cell>
          <cell r="BM200">
            <v>95595500</v>
          </cell>
          <cell r="BN200">
            <v>46947750</v>
          </cell>
          <cell r="BO200">
            <v>12852000</v>
          </cell>
          <cell r="BP200">
            <v>62430533</v>
          </cell>
          <cell r="BQ200">
            <v>82629000</v>
          </cell>
        </row>
        <row r="201">
          <cell r="AF201">
            <v>1043832000</v>
          </cell>
          <cell r="AG201">
            <v>15070000</v>
          </cell>
          <cell r="AH201">
            <v>25650000</v>
          </cell>
          <cell r="AI201">
            <v>0</v>
          </cell>
          <cell r="AJ201">
            <v>161381980</v>
          </cell>
          <cell r="AK201">
            <v>0</v>
          </cell>
          <cell r="AL201">
            <v>544756000</v>
          </cell>
          <cell r="AM201">
            <v>35880000</v>
          </cell>
          <cell r="AN201">
            <v>0</v>
          </cell>
          <cell r="AO201">
            <v>119930000</v>
          </cell>
          <cell r="AP201">
            <v>0</v>
          </cell>
          <cell r="AQ201">
            <v>198475000</v>
          </cell>
          <cell r="AR201">
            <v>0</v>
          </cell>
          <cell r="AS201">
            <v>0</v>
          </cell>
          <cell r="AT201">
            <v>143927700</v>
          </cell>
          <cell r="AU201">
            <v>0</v>
          </cell>
          <cell r="AV201">
            <v>0</v>
          </cell>
          <cell r="AW201">
            <v>22400000</v>
          </cell>
          <cell r="AX201">
            <v>53186000</v>
          </cell>
          <cell r="AY201">
            <v>20175200</v>
          </cell>
          <cell r="AZ201">
            <v>39717700</v>
          </cell>
          <cell r="BA201">
            <v>0</v>
          </cell>
          <cell r="BB201">
            <v>0</v>
          </cell>
          <cell r="BC201">
            <v>23005250</v>
          </cell>
          <cell r="BD201">
            <v>14744000000</v>
          </cell>
          <cell r="BE201">
            <v>0</v>
          </cell>
          <cell r="BF201">
            <v>0</v>
          </cell>
          <cell r="BG201">
            <v>275923600</v>
          </cell>
          <cell r="BH201">
            <v>35730000</v>
          </cell>
          <cell r="BI201">
            <v>11529000</v>
          </cell>
          <cell r="BJ201">
            <v>0</v>
          </cell>
          <cell r="BK201">
            <v>0</v>
          </cell>
          <cell r="BL201">
            <v>0</v>
          </cell>
          <cell r="BM201">
            <v>95595500</v>
          </cell>
          <cell r="BN201">
            <v>46947750</v>
          </cell>
          <cell r="BO201">
            <v>12852000</v>
          </cell>
          <cell r="BP201">
            <v>62430533</v>
          </cell>
          <cell r="BQ201">
            <v>82629000</v>
          </cell>
        </row>
        <row r="202">
          <cell r="AF202">
            <v>1043832000</v>
          </cell>
          <cell r="AG202">
            <v>15070000</v>
          </cell>
          <cell r="AH202">
            <v>25650000</v>
          </cell>
          <cell r="AI202">
            <v>0</v>
          </cell>
          <cell r="AJ202">
            <v>161381980</v>
          </cell>
          <cell r="AK202">
            <v>0</v>
          </cell>
          <cell r="AL202">
            <v>544756000</v>
          </cell>
          <cell r="AM202">
            <v>35880000</v>
          </cell>
          <cell r="AN202">
            <v>0</v>
          </cell>
          <cell r="AO202">
            <v>119930000</v>
          </cell>
          <cell r="AP202">
            <v>0</v>
          </cell>
          <cell r="AQ202">
            <v>198475000</v>
          </cell>
          <cell r="AR202">
            <v>0</v>
          </cell>
          <cell r="AS202">
            <v>0</v>
          </cell>
          <cell r="AT202">
            <v>143927700</v>
          </cell>
          <cell r="AU202">
            <v>0</v>
          </cell>
          <cell r="AV202">
            <v>0</v>
          </cell>
          <cell r="AW202">
            <v>22400000</v>
          </cell>
          <cell r="AX202">
            <v>53186000</v>
          </cell>
          <cell r="AY202">
            <v>20175200</v>
          </cell>
          <cell r="AZ202">
            <v>39717700</v>
          </cell>
          <cell r="BA202">
            <v>0</v>
          </cell>
          <cell r="BB202">
            <v>0</v>
          </cell>
          <cell r="BC202">
            <v>23005250</v>
          </cell>
          <cell r="BD202">
            <v>14744000000</v>
          </cell>
          <cell r="BE202">
            <v>0</v>
          </cell>
          <cell r="BF202">
            <v>0</v>
          </cell>
          <cell r="BG202">
            <v>275923600</v>
          </cell>
          <cell r="BH202">
            <v>35730000</v>
          </cell>
          <cell r="BI202">
            <v>11529000</v>
          </cell>
          <cell r="BJ202">
            <v>0</v>
          </cell>
          <cell r="BK202">
            <v>0</v>
          </cell>
          <cell r="BL202">
            <v>0</v>
          </cell>
          <cell r="BM202">
            <v>95595500</v>
          </cell>
          <cell r="BN202">
            <v>46947750</v>
          </cell>
          <cell r="BO202">
            <v>12852000</v>
          </cell>
          <cell r="BP202">
            <v>62430533</v>
          </cell>
          <cell r="BQ202">
            <v>82629000</v>
          </cell>
        </row>
        <row r="203">
          <cell r="AF203">
            <v>1043832000</v>
          </cell>
          <cell r="AG203">
            <v>15070000</v>
          </cell>
          <cell r="AH203">
            <v>25650000</v>
          </cell>
          <cell r="AI203">
            <v>0</v>
          </cell>
          <cell r="AJ203">
            <v>161381980</v>
          </cell>
          <cell r="AK203">
            <v>0</v>
          </cell>
          <cell r="AL203">
            <v>544756000</v>
          </cell>
          <cell r="AM203">
            <v>35880000</v>
          </cell>
          <cell r="AN203">
            <v>0</v>
          </cell>
          <cell r="AO203">
            <v>119930000</v>
          </cell>
          <cell r="AP203">
            <v>0</v>
          </cell>
          <cell r="AQ203">
            <v>198475000</v>
          </cell>
          <cell r="AR203">
            <v>0</v>
          </cell>
          <cell r="AS203">
            <v>0</v>
          </cell>
          <cell r="AT203">
            <v>143927700</v>
          </cell>
          <cell r="AU203">
            <v>0</v>
          </cell>
          <cell r="AV203">
            <v>0</v>
          </cell>
          <cell r="AW203">
            <v>22400000</v>
          </cell>
          <cell r="AX203">
            <v>53186000</v>
          </cell>
          <cell r="AY203">
            <v>20175200</v>
          </cell>
          <cell r="AZ203">
            <v>39717700</v>
          </cell>
          <cell r="BA203">
            <v>0</v>
          </cell>
          <cell r="BB203">
            <v>0</v>
          </cell>
          <cell r="BC203">
            <v>23005250</v>
          </cell>
          <cell r="BD203">
            <v>14744000000</v>
          </cell>
          <cell r="BE203">
            <v>0</v>
          </cell>
          <cell r="BF203">
            <v>0</v>
          </cell>
          <cell r="BG203">
            <v>275923600</v>
          </cell>
          <cell r="BH203">
            <v>35730000</v>
          </cell>
          <cell r="BI203">
            <v>11529000</v>
          </cell>
          <cell r="BJ203">
            <v>0</v>
          </cell>
          <cell r="BK203">
            <v>0</v>
          </cell>
          <cell r="BL203">
            <v>0</v>
          </cell>
          <cell r="BM203">
            <v>95595500</v>
          </cell>
          <cell r="BN203">
            <v>46947750</v>
          </cell>
          <cell r="BO203">
            <v>12852000</v>
          </cell>
          <cell r="BP203">
            <v>62430533</v>
          </cell>
          <cell r="BQ203">
            <v>82629000</v>
          </cell>
        </row>
        <row r="204">
          <cell r="AF204">
            <v>1043832000</v>
          </cell>
          <cell r="AG204">
            <v>15070000</v>
          </cell>
          <cell r="AH204">
            <v>25650000</v>
          </cell>
          <cell r="AI204">
            <v>0</v>
          </cell>
          <cell r="AJ204">
            <v>161381980</v>
          </cell>
          <cell r="AK204">
            <v>0</v>
          </cell>
          <cell r="AL204">
            <v>544756000</v>
          </cell>
          <cell r="AM204">
            <v>35880000</v>
          </cell>
          <cell r="AN204">
            <v>0</v>
          </cell>
          <cell r="AO204">
            <v>119930000</v>
          </cell>
          <cell r="AP204">
            <v>0</v>
          </cell>
          <cell r="AQ204">
            <v>198475000</v>
          </cell>
          <cell r="AR204">
            <v>0</v>
          </cell>
          <cell r="AS204">
            <v>0</v>
          </cell>
          <cell r="AT204">
            <v>143927700</v>
          </cell>
          <cell r="AU204">
            <v>0</v>
          </cell>
          <cell r="AV204">
            <v>0</v>
          </cell>
          <cell r="AW204">
            <v>22400000</v>
          </cell>
          <cell r="AX204">
            <v>53186000</v>
          </cell>
          <cell r="AY204">
            <v>20175200</v>
          </cell>
          <cell r="AZ204">
            <v>39717700</v>
          </cell>
          <cell r="BA204">
            <v>0</v>
          </cell>
          <cell r="BB204">
            <v>0</v>
          </cell>
          <cell r="BC204">
            <v>23005250</v>
          </cell>
          <cell r="BD204">
            <v>14744000000</v>
          </cell>
          <cell r="BE204">
            <v>0</v>
          </cell>
          <cell r="BF204">
            <v>0</v>
          </cell>
          <cell r="BG204">
            <v>275923600</v>
          </cell>
          <cell r="BH204">
            <v>35730000</v>
          </cell>
          <cell r="BI204">
            <v>11529000</v>
          </cell>
          <cell r="BJ204">
            <v>0</v>
          </cell>
          <cell r="BK204">
            <v>0</v>
          </cell>
          <cell r="BL204">
            <v>0</v>
          </cell>
          <cell r="BM204">
            <v>95595500</v>
          </cell>
          <cell r="BN204">
            <v>46947750</v>
          </cell>
          <cell r="BO204">
            <v>12852000</v>
          </cell>
          <cell r="BP204">
            <v>62430533</v>
          </cell>
          <cell r="BQ204">
            <v>82629000</v>
          </cell>
        </row>
        <row r="205">
          <cell r="AF205">
            <v>1043832000</v>
          </cell>
          <cell r="AG205">
            <v>15070000</v>
          </cell>
          <cell r="AH205">
            <v>25650000</v>
          </cell>
          <cell r="AI205">
            <v>0</v>
          </cell>
          <cell r="AJ205">
            <v>161381980</v>
          </cell>
          <cell r="AK205">
            <v>0</v>
          </cell>
          <cell r="AL205">
            <v>544756000</v>
          </cell>
          <cell r="AM205">
            <v>35880000</v>
          </cell>
          <cell r="AN205">
            <v>0</v>
          </cell>
          <cell r="AO205">
            <v>119930000</v>
          </cell>
          <cell r="AP205">
            <v>0</v>
          </cell>
          <cell r="AQ205">
            <v>198475000</v>
          </cell>
          <cell r="AR205">
            <v>0</v>
          </cell>
          <cell r="AS205">
            <v>0</v>
          </cell>
          <cell r="AT205">
            <v>143927700</v>
          </cell>
          <cell r="AU205">
            <v>0</v>
          </cell>
          <cell r="AV205">
            <v>0</v>
          </cell>
          <cell r="AW205">
            <v>22400000</v>
          </cell>
          <cell r="AX205">
            <v>53186000</v>
          </cell>
          <cell r="AY205">
            <v>20175200</v>
          </cell>
          <cell r="AZ205">
            <v>39717700</v>
          </cell>
          <cell r="BA205">
            <v>0</v>
          </cell>
          <cell r="BB205">
            <v>0</v>
          </cell>
          <cell r="BC205">
            <v>23005250</v>
          </cell>
          <cell r="BD205">
            <v>14744000000</v>
          </cell>
          <cell r="BE205">
            <v>0</v>
          </cell>
          <cell r="BF205">
            <v>0</v>
          </cell>
          <cell r="BG205">
            <v>275923600</v>
          </cell>
          <cell r="BH205">
            <v>35730000</v>
          </cell>
          <cell r="BI205">
            <v>11529000</v>
          </cell>
          <cell r="BJ205">
            <v>0</v>
          </cell>
          <cell r="BK205">
            <v>0</v>
          </cell>
          <cell r="BL205">
            <v>0</v>
          </cell>
          <cell r="BM205">
            <v>95595500</v>
          </cell>
          <cell r="BN205">
            <v>46947750</v>
          </cell>
          <cell r="BO205">
            <v>12852000</v>
          </cell>
          <cell r="BP205">
            <v>62430533</v>
          </cell>
          <cell r="BQ205">
            <v>82629000</v>
          </cell>
        </row>
        <row r="206">
          <cell r="AF206">
            <v>1043832000</v>
          </cell>
          <cell r="AG206">
            <v>15070000</v>
          </cell>
          <cell r="AH206">
            <v>25650000</v>
          </cell>
          <cell r="AI206">
            <v>0</v>
          </cell>
          <cell r="AJ206">
            <v>161381980</v>
          </cell>
          <cell r="AK206">
            <v>0</v>
          </cell>
          <cell r="AL206">
            <v>544756000</v>
          </cell>
          <cell r="AM206">
            <v>35880000</v>
          </cell>
          <cell r="AN206">
            <v>0</v>
          </cell>
          <cell r="AO206">
            <v>119930000</v>
          </cell>
          <cell r="AP206">
            <v>0</v>
          </cell>
          <cell r="AQ206">
            <v>198475000</v>
          </cell>
          <cell r="AR206">
            <v>0</v>
          </cell>
          <cell r="AS206">
            <v>0</v>
          </cell>
          <cell r="AT206">
            <v>143927700</v>
          </cell>
          <cell r="AU206">
            <v>0</v>
          </cell>
          <cell r="AV206">
            <v>0</v>
          </cell>
          <cell r="AW206">
            <v>22400000</v>
          </cell>
          <cell r="AX206">
            <v>53186000</v>
          </cell>
          <cell r="AY206">
            <v>20175200</v>
          </cell>
          <cell r="AZ206">
            <v>39717700</v>
          </cell>
          <cell r="BA206">
            <v>0</v>
          </cell>
          <cell r="BB206">
            <v>0</v>
          </cell>
          <cell r="BC206">
            <v>23005250</v>
          </cell>
          <cell r="BD206">
            <v>14744000000</v>
          </cell>
          <cell r="BE206">
            <v>0</v>
          </cell>
          <cell r="BF206">
            <v>0</v>
          </cell>
          <cell r="BG206">
            <v>275923600</v>
          </cell>
          <cell r="BH206">
            <v>35730000</v>
          </cell>
          <cell r="BI206">
            <v>11529000</v>
          </cell>
          <cell r="BJ206">
            <v>0</v>
          </cell>
          <cell r="BK206">
            <v>0</v>
          </cell>
          <cell r="BL206">
            <v>0</v>
          </cell>
          <cell r="BM206">
            <v>95595500</v>
          </cell>
          <cell r="BN206">
            <v>46947750</v>
          </cell>
          <cell r="BO206">
            <v>12852000</v>
          </cell>
          <cell r="BP206">
            <v>62430533</v>
          </cell>
          <cell r="BQ206">
            <v>82629000</v>
          </cell>
        </row>
        <row r="207">
          <cell r="AF207">
            <v>1043832000</v>
          </cell>
          <cell r="AG207">
            <v>15070000</v>
          </cell>
          <cell r="AH207">
            <v>25650000</v>
          </cell>
          <cell r="AI207">
            <v>0</v>
          </cell>
          <cell r="AJ207">
            <v>161381980</v>
          </cell>
          <cell r="AK207">
            <v>0</v>
          </cell>
          <cell r="AL207">
            <v>544756000</v>
          </cell>
          <cell r="AM207">
            <v>35880000</v>
          </cell>
          <cell r="AN207">
            <v>0</v>
          </cell>
          <cell r="AO207">
            <v>119930000</v>
          </cell>
          <cell r="AP207">
            <v>0</v>
          </cell>
          <cell r="AQ207">
            <v>198475000</v>
          </cell>
          <cell r="AR207">
            <v>0</v>
          </cell>
          <cell r="AS207">
            <v>0</v>
          </cell>
          <cell r="AT207">
            <v>143927700</v>
          </cell>
          <cell r="AU207">
            <v>0</v>
          </cell>
          <cell r="AV207">
            <v>0</v>
          </cell>
          <cell r="AW207">
            <v>22400000</v>
          </cell>
          <cell r="AX207">
            <v>53186000</v>
          </cell>
          <cell r="AY207">
            <v>20175200</v>
          </cell>
          <cell r="AZ207">
            <v>39717700</v>
          </cell>
          <cell r="BA207">
            <v>0</v>
          </cell>
          <cell r="BB207">
            <v>0</v>
          </cell>
          <cell r="BC207">
            <v>23005250</v>
          </cell>
          <cell r="BD207">
            <v>14744000000</v>
          </cell>
          <cell r="BE207">
            <v>0</v>
          </cell>
          <cell r="BF207">
            <v>0</v>
          </cell>
          <cell r="BG207">
            <v>275923600</v>
          </cell>
          <cell r="BH207">
            <v>35730000</v>
          </cell>
          <cell r="BI207">
            <v>11529000</v>
          </cell>
          <cell r="BJ207">
            <v>0</v>
          </cell>
          <cell r="BK207">
            <v>0</v>
          </cell>
          <cell r="BL207">
            <v>0</v>
          </cell>
          <cell r="BM207">
            <v>95595500</v>
          </cell>
          <cell r="BN207">
            <v>46947750</v>
          </cell>
          <cell r="BO207">
            <v>12852000</v>
          </cell>
          <cell r="BP207">
            <v>62430533</v>
          </cell>
          <cell r="BQ207">
            <v>82629000</v>
          </cell>
        </row>
        <row r="208">
          <cell r="AF208">
            <v>1043832000</v>
          </cell>
          <cell r="AG208">
            <v>15070000</v>
          </cell>
          <cell r="AH208">
            <v>25650000</v>
          </cell>
          <cell r="AI208">
            <v>0</v>
          </cell>
          <cell r="AJ208">
            <v>161381980</v>
          </cell>
          <cell r="AK208">
            <v>0</v>
          </cell>
          <cell r="AL208">
            <v>544756000</v>
          </cell>
          <cell r="AM208">
            <v>35880000</v>
          </cell>
          <cell r="AN208">
            <v>0</v>
          </cell>
          <cell r="AO208">
            <v>119930000</v>
          </cell>
          <cell r="AP208">
            <v>0</v>
          </cell>
          <cell r="AQ208">
            <v>198475000</v>
          </cell>
          <cell r="AR208">
            <v>0</v>
          </cell>
          <cell r="AS208">
            <v>0</v>
          </cell>
          <cell r="AT208">
            <v>143927700</v>
          </cell>
          <cell r="AU208">
            <v>0</v>
          </cell>
          <cell r="AV208">
            <v>0</v>
          </cell>
          <cell r="AW208">
            <v>22400000</v>
          </cell>
          <cell r="AX208">
            <v>53186000</v>
          </cell>
          <cell r="AY208">
            <v>20175200</v>
          </cell>
          <cell r="AZ208">
            <v>39717700</v>
          </cell>
          <cell r="BA208">
            <v>0</v>
          </cell>
          <cell r="BB208">
            <v>0</v>
          </cell>
          <cell r="BC208">
            <v>23005250</v>
          </cell>
          <cell r="BD208">
            <v>14744000000</v>
          </cell>
          <cell r="BE208">
            <v>0</v>
          </cell>
          <cell r="BF208">
            <v>0</v>
          </cell>
          <cell r="BG208">
            <v>275923600</v>
          </cell>
          <cell r="BH208">
            <v>35730000</v>
          </cell>
          <cell r="BI208">
            <v>11529000</v>
          </cell>
          <cell r="BJ208">
            <v>0</v>
          </cell>
          <cell r="BK208">
            <v>0</v>
          </cell>
          <cell r="BL208">
            <v>0</v>
          </cell>
          <cell r="BM208">
            <v>95595500</v>
          </cell>
          <cell r="BN208">
            <v>46947750</v>
          </cell>
          <cell r="BO208">
            <v>12852000</v>
          </cell>
          <cell r="BP208">
            <v>62430533</v>
          </cell>
          <cell r="BQ208">
            <v>82629000</v>
          </cell>
        </row>
        <row r="209">
          <cell r="AF209">
            <v>1043832000</v>
          </cell>
          <cell r="AG209">
            <v>15070000</v>
          </cell>
          <cell r="AH209">
            <v>25650000</v>
          </cell>
          <cell r="AI209">
            <v>0</v>
          </cell>
          <cell r="AJ209">
            <v>161381980</v>
          </cell>
          <cell r="AK209">
            <v>0</v>
          </cell>
          <cell r="AL209">
            <v>544756000</v>
          </cell>
          <cell r="AM209">
            <v>35880000</v>
          </cell>
          <cell r="AN209">
            <v>0</v>
          </cell>
          <cell r="AO209">
            <v>119930000</v>
          </cell>
          <cell r="AP209">
            <v>0</v>
          </cell>
          <cell r="AQ209">
            <v>198475000</v>
          </cell>
          <cell r="AR209">
            <v>0</v>
          </cell>
          <cell r="AS209">
            <v>0</v>
          </cell>
          <cell r="AT209">
            <v>143927700</v>
          </cell>
          <cell r="AU209">
            <v>0</v>
          </cell>
          <cell r="AV209">
            <v>0</v>
          </cell>
          <cell r="AW209">
            <v>22400000</v>
          </cell>
          <cell r="AX209">
            <v>53186000</v>
          </cell>
          <cell r="AY209">
            <v>20175200</v>
          </cell>
          <cell r="AZ209">
            <v>39717700</v>
          </cell>
          <cell r="BA209">
            <v>0</v>
          </cell>
          <cell r="BB209">
            <v>0</v>
          </cell>
          <cell r="BC209">
            <v>23005250</v>
          </cell>
          <cell r="BD209">
            <v>14744000000</v>
          </cell>
          <cell r="BE209">
            <v>0</v>
          </cell>
          <cell r="BF209">
            <v>0</v>
          </cell>
          <cell r="BG209">
            <v>275923600</v>
          </cell>
          <cell r="BH209">
            <v>35730000</v>
          </cell>
          <cell r="BI209">
            <v>11529000</v>
          </cell>
          <cell r="BJ209">
            <v>0</v>
          </cell>
          <cell r="BK209">
            <v>0</v>
          </cell>
          <cell r="BL209">
            <v>0</v>
          </cell>
          <cell r="BM209">
            <v>95595500</v>
          </cell>
          <cell r="BN209">
            <v>46947750</v>
          </cell>
          <cell r="BO209">
            <v>12852000</v>
          </cell>
          <cell r="BP209">
            <v>62430533</v>
          </cell>
          <cell r="BQ209">
            <v>82629000</v>
          </cell>
        </row>
        <row r="210">
          <cell r="AF210">
            <v>1043832000</v>
          </cell>
          <cell r="AG210">
            <v>15070000</v>
          </cell>
          <cell r="AH210">
            <v>25650000</v>
          </cell>
          <cell r="AI210">
            <v>0</v>
          </cell>
          <cell r="AJ210">
            <v>161381980</v>
          </cell>
          <cell r="AK210">
            <v>0</v>
          </cell>
          <cell r="AL210">
            <v>544756000</v>
          </cell>
          <cell r="AM210">
            <v>35880000</v>
          </cell>
          <cell r="AN210">
            <v>0</v>
          </cell>
          <cell r="AO210">
            <v>119930000</v>
          </cell>
          <cell r="AP210">
            <v>0</v>
          </cell>
          <cell r="AQ210">
            <v>198475000</v>
          </cell>
          <cell r="AR210">
            <v>0</v>
          </cell>
          <cell r="AS210">
            <v>0</v>
          </cell>
          <cell r="AT210">
            <v>143927700</v>
          </cell>
          <cell r="AU210">
            <v>0</v>
          </cell>
          <cell r="AV210">
            <v>0</v>
          </cell>
          <cell r="AW210">
            <v>22400000</v>
          </cell>
          <cell r="AX210">
            <v>53186000</v>
          </cell>
          <cell r="AY210">
            <v>20175200</v>
          </cell>
          <cell r="AZ210">
            <v>39717700</v>
          </cell>
          <cell r="BA210">
            <v>0</v>
          </cell>
          <cell r="BB210">
            <v>0</v>
          </cell>
          <cell r="BC210">
            <v>23005250</v>
          </cell>
          <cell r="BD210">
            <v>14744000000</v>
          </cell>
          <cell r="BE210">
            <v>0</v>
          </cell>
          <cell r="BF210">
            <v>0</v>
          </cell>
          <cell r="BG210">
            <v>275923600</v>
          </cell>
          <cell r="BH210">
            <v>35730000</v>
          </cell>
          <cell r="BI210">
            <v>11529000</v>
          </cell>
          <cell r="BJ210">
            <v>0</v>
          </cell>
          <cell r="BK210">
            <v>0</v>
          </cell>
          <cell r="BL210">
            <v>0</v>
          </cell>
          <cell r="BM210">
            <v>95595500</v>
          </cell>
          <cell r="BN210">
            <v>46947750</v>
          </cell>
          <cell r="BO210">
            <v>12852000</v>
          </cell>
          <cell r="BP210">
            <v>62430533</v>
          </cell>
          <cell r="BQ210">
            <v>82629000</v>
          </cell>
        </row>
        <row r="211">
          <cell r="AF211">
            <v>1043832000</v>
          </cell>
          <cell r="AG211">
            <v>15070000</v>
          </cell>
          <cell r="AH211">
            <v>25650000</v>
          </cell>
          <cell r="AI211">
            <v>0</v>
          </cell>
          <cell r="AJ211">
            <v>161381980</v>
          </cell>
          <cell r="AK211">
            <v>0</v>
          </cell>
          <cell r="AL211">
            <v>544756000</v>
          </cell>
          <cell r="AM211">
            <v>35880000</v>
          </cell>
          <cell r="AN211">
            <v>0</v>
          </cell>
          <cell r="AO211">
            <v>119930000</v>
          </cell>
          <cell r="AP211">
            <v>0</v>
          </cell>
          <cell r="AQ211">
            <v>198475000</v>
          </cell>
          <cell r="AR211">
            <v>0</v>
          </cell>
          <cell r="AS211">
            <v>0</v>
          </cell>
          <cell r="AT211">
            <v>143927700</v>
          </cell>
          <cell r="AU211">
            <v>0</v>
          </cell>
          <cell r="AV211">
            <v>0</v>
          </cell>
          <cell r="AW211">
            <v>22400000</v>
          </cell>
          <cell r="AX211">
            <v>53186000</v>
          </cell>
          <cell r="AY211">
            <v>20175200</v>
          </cell>
          <cell r="AZ211">
            <v>39717700</v>
          </cell>
          <cell r="BA211">
            <v>0</v>
          </cell>
          <cell r="BB211">
            <v>0</v>
          </cell>
          <cell r="BC211">
            <v>23005250</v>
          </cell>
          <cell r="BD211">
            <v>14744000000</v>
          </cell>
          <cell r="BE211">
            <v>0</v>
          </cell>
          <cell r="BF211">
            <v>0</v>
          </cell>
          <cell r="BG211">
            <v>275923600</v>
          </cell>
          <cell r="BH211">
            <v>35730000</v>
          </cell>
          <cell r="BI211">
            <v>11529000</v>
          </cell>
          <cell r="BJ211">
            <v>0</v>
          </cell>
          <cell r="BK211">
            <v>0</v>
          </cell>
          <cell r="BL211">
            <v>0</v>
          </cell>
          <cell r="BM211">
            <v>95595500</v>
          </cell>
          <cell r="BN211">
            <v>46947750</v>
          </cell>
          <cell r="BO211">
            <v>12852000</v>
          </cell>
          <cell r="BP211">
            <v>62430533</v>
          </cell>
          <cell r="BQ211">
            <v>82629000</v>
          </cell>
        </row>
        <row r="212">
          <cell r="AF212">
            <v>1043832000</v>
          </cell>
          <cell r="AG212">
            <v>15070000</v>
          </cell>
          <cell r="AH212">
            <v>25650000</v>
          </cell>
          <cell r="AI212">
            <v>0</v>
          </cell>
          <cell r="AJ212">
            <v>161381980</v>
          </cell>
          <cell r="AK212">
            <v>0</v>
          </cell>
          <cell r="AL212">
            <v>544756000</v>
          </cell>
          <cell r="AM212">
            <v>35880000</v>
          </cell>
          <cell r="AN212">
            <v>0</v>
          </cell>
          <cell r="AO212">
            <v>119930000</v>
          </cell>
          <cell r="AP212">
            <v>0</v>
          </cell>
          <cell r="AQ212">
            <v>198475000</v>
          </cell>
          <cell r="AR212">
            <v>0</v>
          </cell>
          <cell r="AS212">
            <v>0</v>
          </cell>
          <cell r="AT212">
            <v>143927700</v>
          </cell>
          <cell r="AU212">
            <v>0</v>
          </cell>
          <cell r="AV212">
            <v>0</v>
          </cell>
          <cell r="AW212">
            <v>22400000</v>
          </cell>
          <cell r="AX212">
            <v>53186000</v>
          </cell>
          <cell r="AY212">
            <v>20175200</v>
          </cell>
          <cell r="AZ212">
            <v>39717700</v>
          </cell>
          <cell r="BA212">
            <v>0</v>
          </cell>
          <cell r="BB212">
            <v>0</v>
          </cell>
          <cell r="BC212">
            <v>23005250</v>
          </cell>
          <cell r="BD212">
            <v>14744000000</v>
          </cell>
          <cell r="BE212">
            <v>0</v>
          </cell>
          <cell r="BF212">
            <v>0</v>
          </cell>
          <cell r="BG212">
            <v>275923600</v>
          </cell>
          <cell r="BH212">
            <v>35730000</v>
          </cell>
          <cell r="BI212">
            <v>11529000</v>
          </cell>
          <cell r="BJ212">
            <v>0</v>
          </cell>
          <cell r="BK212">
            <v>0</v>
          </cell>
          <cell r="BL212">
            <v>0</v>
          </cell>
          <cell r="BM212">
            <v>95595500</v>
          </cell>
          <cell r="BN212">
            <v>46947750</v>
          </cell>
          <cell r="BO212">
            <v>12852000</v>
          </cell>
          <cell r="BP212">
            <v>62430533</v>
          </cell>
          <cell r="BQ212">
            <v>82629000</v>
          </cell>
        </row>
        <row r="213">
          <cell r="AF213">
            <v>1043832000</v>
          </cell>
          <cell r="AG213">
            <v>15070000</v>
          </cell>
          <cell r="AH213">
            <v>25650000</v>
          </cell>
          <cell r="AI213">
            <v>0</v>
          </cell>
          <cell r="AJ213">
            <v>161381980</v>
          </cell>
          <cell r="AK213">
            <v>0</v>
          </cell>
          <cell r="AL213">
            <v>544756000</v>
          </cell>
          <cell r="AM213">
            <v>35880000</v>
          </cell>
          <cell r="AN213">
            <v>0</v>
          </cell>
          <cell r="AO213">
            <v>119930000</v>
          </cell>
          <cell r="AP213">
            <v>0</v>
          </cell>
          <cell r="AQ213">
            <v>198475000</v>
          </cell>
          <cell r="AR213">
            <v>0</v>
          </cell>
          <cell r="AS213">
            <v>0</v>
          </cell>
          <cell r="AT213">
            <v>143927700</v>
          </cell>
          <cell r="AU213">
            <v>0</v>
          </cell>
          <cell r="AV213">
            <v>0</v>
          </cell>
          <cell r="AW213">
            <v>22400000</v>
          </cell>
          <cell r="AX213">
            <v>53186000</v>
          </cell>
          <cell r="AY213">
            <v>20175200</v>
          </cell>
          <cell r="AZ213">
            <v>39717700</v>
          </cell>
          <cell r="BA213">
            <v>0</v>
          </cell>
          <cell r="BB213">
            <v>0</v>
          </cell>
          <cell r="BC213">
            <v>23005250</v>
          </cell>
          <cell r="BD213">
            <v>14744000000</v>
          </cell>
          <cell r="BE213">
            <v>0</v>
          </cell>
          <cell r="BF213">
            <v>0</v>
          </cell>
          <cell r="BG213">
            <v>275923600</v>
          </cell>
          <cell r="BH213">
            <v>35730000</v>
          </cell>
          <cell r="BI213">
            <v>11529000</v>
          </cell>
          <cell r="BJ213">
            <v>0</v>
          </cell>
          <cell r="BK213">
            <v>0</v>
          </cell>
          <cell r="BL213">
            <v>0</v>
          </cell>
          <cell r="BM213">
            <v>95595500</v>
          </cell>
          <cell r="BN213">
            <v>46947750</v>
          </cell>
          <cell r="BO213">
            <v>12852000</v>
          </cell>
          <cell r="BP213">
            <v>62430533</v>
          </cell>
          <cell r="BQ213">
            <v>82629000</v>
          </cell>
        </row>
        <row r="214">
          <cell r="AF214">
            <v>1043832000</v>
          </cell>
          <cell r="AG214">
            <v>15070000</v>
          </cell>
          <cell r="AH214">
            <v>25650000</v>
          </cell>
          <cell r="AI214">
            <v>0</v>
          </cell>
          <cell r="AJ214">
            <v>161381980</v>
          </cell>
          <cell r="AK214">
            <v>0</v>
          </cell>
          <cell r="AL214">
            <v>544756000</v>
          </cell>
          <cell r="AM214">
            <v>35880000</v>
          </cell>
          <cell r="AN214">
            <v>0</v>
          </cell>
          <cell r="AO214">
            <v>119930000</v>
          </cell>
          <cell r="AP214">
            <v>0</v>
          </cell>
          <cell r="AQ214">
            <v>198475000</v>
          </cell>
          <cell r="AR214">
            <v>0</v>
          </cell>
          <cell r="AS214">
            <v>0</v>
          </cell>
          <cell r="AT214">
            <v>143927700</v>
          </cell>
          <cell r="AU214">
            <v>0</v>
          </cell>
          <cell r="AV214">
            <v>0</v>
          </cell>
          <cell r="AW214">
            <v>22400000</v>
          </cell>
          <cell r="AX214">
            <v>53186000</v>
          </cell>
          <cell r="AY214">
            <v>20175200</v>
          </cell>
          <cell r="AZ214">
            <v>39717700</v>
          </cell>
          <cell r="BA214">
            <v>0</v>
          </cell>
          <cell r="BB214">
            <v>0</v>
          </cell>
          <cell r="BC214">
            <v>23005250</v>
          </cell>
          <cell r="BD214">
            <v>14744000000</v>
          </cell>
          <cell r="BE214">
            <v>0</v>
          </cell>
          <cell r="BF214">
            <v>0</v>
          </cell>
          <cell r="BG214">
            <v>275923600</v>
          </cell>
          <cell r="BH214">
            <v>35730000</v>
          </cell>
          <cell r="BI214">
            <v>11529000</v>
          </cell>
          <cell r="BJ214">
            <v>0</v>
          </cell>
          <cell r="BK214">
            <v>0</v>
          </cell>
          <cell r="BL214">
            <v>0</v>
          </cell>
          <cell r="BM214">
            <v>95595500</v>
          </cell>
          <cell r="BN214">
            <v>46947750</v>
          </cell>
          <cell r="BO214">
            <v>12852000</v>
          </cell>
          <cell r="BP214">
            <v>62430533</v>
          </cell>
          <cell r="BQ214">
            <v>82629000</v>
          </cell>
        </row>
      </sheetData>
      <sheetData sheetId="5"/>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
      <sheetName val="Kalender  2015"/>
      <sheetName val="DATA GURU"/>
      <sheetName val="1"/>
      <sheetName val="2"/>
      <sheetName val="3"/>
      <sheetName val="4"/>
      <sheetName val="5"/>
      <sheetName val="6"/>
      <sheetName val="7"/>
      <sheetName val="8"/>
      <sheetName val="9"/>
      <sheetName val="10"/>
      <sheetName val="11"/>
      <sheetName val="12"/>
      <sheetName val="Jumlah "/>
      <sheetName val="AKUM"/>
      <sheetName val="Kehadiran"/>
      <sheetName val="Kelebihan per orang"/>
      <sheetName val="Kelebihan"/>
      <sheetName val="SPM-SP2D"/>
      <sheetName val="HUKDI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P jalan"/>
      <sheetName val="RP jalan manual"/>
      <sheetName val="DATA"/>
      <sheetName val="data (2)"/>
      <sheetName val="data_rekapReal"/>
      <sheetName val="data_all"/>
      <sheetName val="Sheet1"/>
      <sheetName val="REAL"/>
      <sheetName val="NOM NsMd"/>
      <sheetName val="depan (pmk113)"/>
      <sheetName val="depan (pmk113)Manual"/>
      <sheetName val="GolRuang"/>
    </sheetNames>
    <sheetDataSet>
      <sheetData sheetId="0" refreshError="1"/>
      <sheetData sheetId="1" refreshError="1"/>
      <sheetData sheetId="2">
        <row r="4">
          <cell r="A4">
            <v>1</v>
          </cell>
          <cell r="B4" t="str">
            <v>Anggito Abimanyu</v>
          </cell>
          <cell r="C4" t="str">
            <v>196302191988031001</v>
          </cell>
          <cell r="D4">
            <v>4</v>
          </cell>
          <cell r="E4" t="str">
            <v>c</v>
          </cell>
          <cell r="F4" t="str">
            <v>Dirjen  Penyelenggaraan Haji dan Umrah</v>
          </cell>
          <cell r="G4" t="str">
            <v>Seminar Perhajian Tahun 2012</v>
          </cell>
          <cell r="H4" t="str">
            <v>Yogyakarta</v>
          </cell>
          <cell r="I4" t="str">
            <v>Jakarta</v>
          </cell>
          <cell r="J4">
            <v>41265</v>
          </cell>
          <cell r="K4">
            <v>41266</v>
          </cell>
          <cell r="L4">
            <v>41260</v>
          </cell>
          <cell r="M4" t="str">
            <v>025.09.01.06.2147.001.524119</v>
          </cell>
          <cell r="N4" t="str">
            <v>2 (dua) hari</v>
          </cell>
          <cell r="O4" t="str">
            <v>Anggito Abimanyu</v>
          </cell>
          <cell r="P4" t="str">
            <v>196302191988031001</v>
          </cell>
        </row>
        <row r="5">
          <cell r="A5">
            <v>2</v>
          </cell>
          <cell r="B5" t="str">
            <v>Sri Ilham Lubis</v>
          </cell>
          <cell r="C5" t="str">
            <v>196612251993032002</v>
          </cell>
          <cell r="D5">
            <v>4</v>
          </cell>
          <cell r="E5" t="str">
            <v>b</v>
          </cell>
          <cell r="F5" t="str">
            <v>Direktur Pelayanan Haji</v>
          </cell>
          <cell r="G5" t="str">
            <v>Seminar Perhajian Tahun 2012</v>
          </cell>
          <cell r="H5" t="str">
            <v>Yogyakarta</v>
          </cell>
          <cell r="I5" t="str">
            <v>Jakarta</v>
          </cell>
          <cell r="J5">
            <v>41265</v>
          </cell>
          <cell r="K5">
            <v>41266</v>
          </cell>
          <cell r="L5">
            <v>41260</v>
          </cell>
          <cell r="M5" t="str">
            <v>025.09.01.06.2147.001.524119</v>
          </cell>
          <cell r="N5" t="str">
            <v>2 (dua) hari</v>
          </cell>
          <cell r="O5" t="str">
            <v>Anggito Abimanyu</v>
          </cell>
          <cell r="P5" t="str">
            <v>196302191988031001</v>
          </cell>
        </row>
        <row r="6">
          <cell r="A6">
            <v>3</v>
          </cell>
          <cell r="B6" t="str">
            <v>Abdul Muhyi</v>
          </cell>
          <cell r="C6" t="str">
            <v>197402112000031001</v>
          </cell>
          <cell r="D6">
            <v>3</v>
          </cell>
          <cell r="E6" t="str">
            <v>d</v>
          </cell>
          <cell r="F6" t="str">
            <v>Kasubbag Tata Usaha pada Direktorat Pelayanan Haji</v>
          </cell>
          <cell r="G6" t="str">
            <v>Seminar Perhajian Tahun 2012</v>
          </cell>
          <cell r="H6" t="str">
            <v>Yogyakarta</v>
          </cell>
          <cell r="I6" t="str">
            <v>Jakarta</v>
          </cell>
          <cell r="J6">
            <v>41264</v>
          </cell>
          <cell r="K6">
            <v>41266</v>
          </cell>
          <cell r="L6">
            <v>41260</v>
          </cell>
          <cell r="M6" t="str">
            <v>025.09.01.06.2147.001.524119</v>
          </cell>
          <cell r="N6" t="str">
            <v>3 (tiga) hari</v>
          </cell>
          <cell r="O6" t="str">
            <v>Sri Ilham Lubis</v>
          </cell>
          <cell r="P6" t="str">
            <v>196612251993032002</v>
          </cell>
        </row>
        <row r="7">
          <cell r="A7">
            <v>4</v>
          </cell>
          <cell r="B7" t="str">
            <v>Lies Wulandari</v>
          </cell>
          <cell r="C7" t="str">
            <v>196208051987032003</v>
          </cell>
          <cell r="D7">
            <v>3</v>
          </cell>
          <cell r="E7" t="str">
            <v>b</v>
          </cell>
          <cell r="F7" t="str">
            <v xml:space="preserve">Pelaksana pada Subdit Pendaftaran Haji </v>
          </cell>
          <cell r="G7" t="str">
            <v>Seminar Perhajian Tahun 2012</v>
          </cell>
          <cell r="H7" t="str">
            <v>Yogyakarta</v>
          </cell>
          <cell r="I7" t="str">
            <v>Jakarta</v>
          </cell>
          <cell r="J7">
            <v>41264</v>
          </cell>
          <cell r="K7">
            <v>41266</v>
          </cell>
          <cell r="L7">
            <v>41260</v>
          </cell>
          <cell r="M7" t="str">
            <v>025.09.01.06.2147.001.524119</v>
          </cell>
          <cell r="N7" t="str">
            <v>3 (tiga) hari</v>
          </cell>
          <cell r="O7" t="str">
            <v>Sri Ilham Lubis</v>
          </cell>
          <cell r="P7" t="str">
            <v>196612251993032002</v>
          </cell>
        </row>
        <row r="8">
          <cell r="A8">
            <v>5</v>
          </cell>
          <cell r="B8" t="str">
            <v>Affan Rangkuti</v>
          </cell>
          <cell r="C8" t="str">
            <v>197410062002121008</v>
          </cell>
          <cell r="D8">
            <v>3</v>
          </cell>
          <cell r="E8" t="str">
            <v>b</v>
          </cell>
          <cell r="F8" t="str">
            <v xml:space="preserve">Pelaksana pada Bagian Sistem Informasi Haji Terpadu </v>
          </cell>
          <cell r="G8" t="str">
            <v>Seminar Perhajian Tahun 2012</v>
          </cell>
          <cell r="H8" t="str">
            <v>Yogyakarta</v>
          </cell>
          <cell r="I8" t="str">
            <v>Jakarta</v>
          </cell>
          <cell r="J8">
            <v>41264</v>
          </cell>
          <cell r="K8">
            <v>41266</v>
          </cell>
          <cell r="L8">
            <v>41260</v>
          </cell>
          <cell r="M8" t="str">
            <v>025.09.01.06.2147.001.524119</v>
          </cell>
          <cell r="N8" t="str">
            <v>3 (tiga) hari</v>
          </cell>
          <cell r="O8" t="str">
            <v>Sri Ilham Lubis</v>
          </cell>
          <cell r="P8" t="str">
            <v>196612251993032002</v>
          </cell>
        </row>
        <row r="9">
          <cell r="A9">
            <v>6</v>
          </cell>
          <cell r="B9" t="str">
            <v>Abduh Dhiyaurrahman</v>
          </cell>
          <cell r="C9" t="str">
            <v>197910242003121002</v>
          </cell>
          <cell r="D9">
            <v>3</v>
          </cell>
          <cell r="E9" t="str">
            <v>c</v>
          </cell>
          <cell r="F9" t="str">
            <v>Pelaksana pada Subdit Dokumen dan Perlengkapan Haji</v>
          </cell>
          <cell r="G9" t="str">
            <v>Seminar Perhajian Tahun 2012</v>
          </cell>
          <cell r="H9" t="str">
            <v>Yogyakarta</v>
          </cell>
          <cell r="I9" t="str">
            <v>Jakarta</v>
          </cell>
          <cell r="J9">
            <v>41264</v>
          </cell>
          <cell r="K9">
            <v>41266</v>
          </cell>
          <cell r="L9">
            <v>41260</v>
          </cell>
          <cell r="M9" t="str">
            <v>025.09.01.06.2147.001.524119</v>
          </cell>
          <cell r="N9" t="str">
            <v>3 (tiga) hari</v>
          </cell>
          <cell r="O9" t="str">
            <v>Sri Ilham Lubis</v>
          </cell>
          <cell r="P9" t="str">
            <v>196612251993032002</v>
          </cell>
        </row>
        <row r="10">
          <cell r="A10">
            <v>7</v>
          </cell>
          <cell r="B10" t="str">
            <v>Sri Darfatihati</v>
          </cell>
          <cell r="C10" t="str">
            <v>197201231999032001</v>
          </cell>
          <cell r="D10">
            <v>3</v>
          </cell>
          <cell r="E10" t="str">
            <v>c</v>
          </cell>
          <cell r="F10" t="str">
            <v>Pelaksana pada Subdit Pendaftaran Haji</v>
          </cell>
          <cell r="G10" t="str">
            <v>Seminar Perhajian Tahun 2012</v>
          </cell>
          <cell r="H10" t="str">
            <v>Yogyakarta</v>
          </cell>
          <cell r="I10" t="str">
            <v>Jakarta</v>
          </cell>
          <cell r="J10">
            <v>41264</v>
          </cell>
          <cell r="K10">
            <v>41266</v>
          </cell>
          <cell r="L10">
            <v>41260</v>
          </cell>
          <cell r="M10" t="str">
            <v>025.09.01.06.2147.001.524119</v>
          </cell>
          <cell r="N10" t="str">
            <v>3 (tiga) hari</v>
          </cell>
          <cell r="O10" t="str">
            <v>Sri Ilham Lubis</v>
          </cell>
          <cell r="P10" t="str">
            <v>196612251993032002</v>
          </cell>
        </row>
        <row r="11">
          <cell r="A11">
            <v>8</v>
          </cell>
          <cell r="B11" t="str">
            <v>Ina Herdanya</v>
          </cell>
          <cell r="C11" t="str">
            <v>198508222011012017</v>
          </cell>
          <cell r="D11">
            <v>3</v>
          </cell>
          <cell r="E11" t="str">
            <v>a</v>
          </cell>
          <cell r="F11" t="str">
            <v>Pelaksana pada Subdit Pendaftaran Haji</v>
          </cell>
          <cell r="G11" t="str">
            <v>Seminar Perhajian Tahun 2012</v>
          </cell>
          <cell r="H11" t="str">
            <v>Yogyakarta</v>
          </cell>
          <cell r="I11" t="str">
            <v>Jakarta</v>
          </cell>
          <cell r="J11">
            <v>41264</v>
          </cell>
          <cell r="K11">
            <v>41266</v>
          </cell>
          <cell r="L11">
            <v>41260</v>
          </cell>
          <cell r="M11" t="str">
            <v>025.09.01.06.2147.001.524119</v>
          </cell>
          <cell r="N11" t="str">
            <v>3 (tiga) hari</v>
          </cell>
          <cell r="O11" t="str">
            <v>Sri Ilham Lubis</v>
          </cell>
          <cell r="P11" t="str">
            <v>196612251993032002</v>
          </cell>
        </row>
        <row r="12">
          <cell r="A12">
            <v>9</v>
          </cell>
          <cell r="B12" t="str">
            <v>Amir Hamzah</v>
          </cell>
          <cell r="C12" t="str">
            <v>198503272011011010</v>
          </cell>
          <cell r="D12">
            <v>3</v>
          </cell>
          <cell r="E12" t="str">
            <v>a</v>
          </cell>
          <cell r="F12" t="str">
            <v>Pelaksana pada Subdit Pendaftaran Haji</v>
          </cell>
          <cell r="G12" t="str">
            <v>Seminar Perhajian Tahun 2012</v>
          </cell>
          <cell r="H12" t="str">
            <v>Yogyakarta</v>
          </cell>
          <cell r="I12" t="str">
            <v>Jakarta</v>
          </cell>
          <cell r="J12">
            <v>41264</v>
          </cell>
          <cell r="K12">
            <v>41265</v>
          </cell>
          <cell r="L12">
            <v>41260</v>
          </cell>
          <cell r="M12" t="str">
            <v>025.09.01.06.2147.001.524119</v>
          </cell>
          <cell r="N12" t="str">
            <v>2 (dua) hari</v>
          </cell>
          <cell r="O12" t="str">
            <v>Sri Ilham Lubis</v>
          </cell>
          <cell r="P12" t="str">
            <v>196612251993032002</v>
          </cell>
        </row>
        <row r="13">
          <cell r="A13">
            <v>10</v>
          </cell>
          <cell r="B13" t="str">
            <v>Cepi Supriatna</v>
          </cell>
          <cell r="C13" t="str">
            <v>195707221983031004</v>
          </cell>
          <cell r="D13">
            <v>4</v>
          </cell>
          <cell r="E13" t="str">
            <v>b</v>
          </cell>
          <cell r="F13" t="str">
            <v>Sekretaris Ditjen Penyelenggaraan Haji dan Umrah</v>
          </cell>
          <cell r="G13" t="str">
            <v>Seminar Perhajian Tahun 2012</v>
          </cell>
          <cell r="H13" t="str">
            <v>Yogyakarta</v>
          </cell>
          <cell r="I13" t="str">
            <v>Jakarta</v>
          </cell>
          <cell r="J13">
            <v>41265</v>
          </cell>
          <cell r="K13">
            <v>41266</v>
          </cell>
          <cell r="L13">
            <v>41260</v>
          </cell>
          <cell r="M13" t="str">
            <v>025.09.01.06.2147.001.524119</v>
          </cell>
          <cell r="N13" t="str">
            <v>2 (dua) hari</v>
          </cell>
          <cell r="O13" t="str">
            <v>Anggito Abimanyu</v>
          </cell>
          <cell r="P13" t="str">
            <v>196302191988031001</v>
          </cell>
        </row>
        <row r="14">
          <cell r="A14">
            <v>11</v>
          </cell>
          <cell r="B14" t="str">
            <v>Syariful Mahya Bandar</v>
          </cell>
          <cell r="C14" t="str">
            <v>195304041980031002</v>
          </cell>
          <cell r="D14">
            <v>4</v>
          </cell>
          <cell r="E14" t="str">
            <v>c</v>
          </cell>
          <cell r="F14" t="str">
            <v>Direktur Pengelolaan Dana Haji</v>
          </cell>
          <cell r="G14" t="str">
            <v>Seminar Perhajian Tahun 2012</v>
          </cell>
          <cell r="H14" t="str">
            <v>Yogyakarta</v>
          </cell>
          <cell r="I14" t="str">
            <v>Jakarta</v>
          </cell>
          <cell r="J14">
            <v>41265</v>
          </cell>
          <cell r="K14">
            <v>41266</v>
          </cell>
          <cell r="L14">
            <v>41260</v>
          </cell>
          <cell r="M14" t="str">
            <v>025.09.01.06.2147.001.524119</v>
          </cell>
          <cell r="N14" t="str">
            <v>2 (dua) hari</v>
          </cell>
          <cell r="O14" t="str">
            <v>Anggito Abimanyu</v>
          </cell>
          <cell r="P14" t="str">
            <v>196302191988031001</v>
          </cell>
        </row>
        <row r="15">
          <cell r="A15">
            <v>12</v>
          </cell>
          <cell r="B15" t="str">
            <v>Ahmad Kartono</v>
          </cell>
          <cell r="C15" t="str">
            <v>195408211979031001</v>
          </cell>
          <cell r="D15">
            <v>4</v>
          </cell>
          <cell r="E15" t="str">
            <v>b</v>
          </cell>
          <cell r="F15" t="str">
            <v>Direktur Pembinaan Haji dan Umrah</v>
          </cell>
          <cell r="G15" t="str">
            <v>Seminar Perhajian Tahun 2012</v>
          </cell>
          <cell r="H15" t="str">
            <v>Yogyakarta</v>
          </cell>
          <cell r="I15" t="str">
            <v>Jakarta</v>
          </cell>
          <cell r="J15">
            <v>41264</v>
          </cell>
          <cell r="K15">
            <v>41265</v>
          </cell>
          <cell r="L15">
            <v>41260</v>
          </cell>
          <cell r="M15" t="str">
            <v>025.09.01.06.2147.001.524119</v>
          </cell>
          <cell r="N15" t="str">
            <v>2 (dua) hari</v>
          </cell>
          <cell r="O15" t="str">
            <v>Anggito Abimanyu</v>
          </cell>
          <cell r="P15" t="str">
            <v>196302191988031001</v>
          </cell>
        </row>
        <row r="16">
          <cell r="A16">
            <v>13</v>
          </cell>
          <cell r="B16" t="str">
            <v>Khasan Faozi</v>
          </cell>
          <cell r="C16" t="str">
            <v>195910301985031001</v>
          </cell>
          <cell r="D16">
            <v>4</v>
          </cell>
          <cell r="E16" t="str">
            <v>b</v>
          </cell>
          <cell r="F16" t="str">
            <v>Kasubdit Biaya Penyelenggaraan Ibadah Haji</v>
          </cell>
          <cell r="G16" t="str">
            <v>Seminar Perhajian Tahun 2012</v>
          </cell>
          <cell r="H16" t="str">
            <v>Yogyakarta</v>
          </cell>
          <cell r="I16" t="str">
            <v>Jakarta</v>
          </cell>
          <cell r="J16">
            <v>41264</v>
          </cell>
          <cell r="K16">
            <v>41266</v>
          </cell>
          <cell r="L16">
            <v>41260</v>
          </cell>
          <cell r="M16" t="str">
            <v>025.09.01.06.2147.001.524119</v>
          </cell>
          <cell r="N16" t="str">
            <v>3 (tiga) hari</v>
          </cell>
          <cell r="O16" t="str">
            <v>Sri Ilham Lubis</v>
          </cell>
          <cell r="P16" t="str">
            <v>196612251993032002</v>
          </cell>
        </row>
        <row r="17">
          <cell r="A17">
            <v>14</v>
          </cell>
          <cell r="B17" t="str">
            <v>Ahda Barori</v>
          </cell>
          <cell r="C17" t="str">
            <v>195807251989031001</v>
          </cell>
          <cell r="D17">
            <v>4</v>
          </cell>
          <cell r="E17" t="str">
            <v>b</v>
          </cell>
          <cell r="F17" t="str">
            <v>Kasubdit Pembinaan Haji Khusus</v>
          </cell>
          <cell r="G17" t="str">
            <v>Seminar Perhajian Tahun 2012</v>
          </cell>
          <cell r="H17" t="str">
            <v>Yogyakarta</v>
          </cell>
          <cell r="I17" t="str">
            <v>Jakarta</v>
          </cell>
          <cell r="J17">
            <v>41264</v>
          </cell>
          <cell r="K17">
            <v>41266</v>
          </cell>
          <cell r="L17">
            <v>41260</v>
          </cell>
          <cell r="M17" t="str">
            <v>025.09.01.06.2147.001.524119</v>
          </cell>
          <cell r="N17" t="str">
            <v>3 (tiga) hari</v>
          </cell>
          <cell r="O17" t="str">
            <v>Sri Ilham Lubis</v>
          </cell>
          <cell r="P17" t="str">
            <v>196612251993032002</v>
          </cell>
        </row>
        <row r="18">
          <cell r="A18">
            <v>15</v>
          </cell>
          <cell r="B18" t="str">
            <v>Ali Rokhmad</v>
          </cell>
          <cell r="C18" t="str">
            <v>196607061994031003</v>
          </cell>
          <cell r="D18">
            <v>4</v>
          </cell>
          <cell r="E18" t="str">
            <v>a</v>
          </cell>
          <cell r="F18" t="str">
            <v xml:space="preserve">Kabag Perencanaan dan Keuangan </v>
          </cell>
          <cell r="G18" t="str">
            <v>Seminar Perhajian Tahun 2012</v>
          </cell>
          <cell r="H18" t="str">
            <v>Yogyakarta</v>
          </cell>
          <cell r="I18" t="str">
            <v>Jakarta</v>
          </cell>
          <cell r="J18">
            <v>41264</v>
          </cell>
          <cell r="K18">
            <v>41266</v>
          </cell>
          <cell r="L18">
            <v>41260</v>
          </cell>
          <cell r="M18" t="str">
            <v>025.09.01.06.2147.001.524119</v>
          </cell>
          <cell r="N18" t="str">
            <v>3 (tiga) hari</v>
          </cell>
          <cell r="O18" t="str">
            <v>Sri Ilham Lubis</v>
          </cell>
          <cell r="P18" t="str">
            <v>196612251993032002</v>
          </cell>
        </row>
        <row r="19">
          <cell r="A19">
            <v>16</v>
          </cell>
          <cell r="B19" t="str">
            <v>Supardi</v>
          </cell>
          <cell r="C19" t="str">
            <v>195710101985031005</v>
          </cell>
          <cell r="D19">
            <v>4</v>
          </cell>
          <cell r="E19" t="str">
            <v>b</v>
          </cell>
          <cell r="F19" t="str">
            <v xml:space="preserve">Kasubdit Akomodasi dan Katering Haji </v>
          </cell>
          <cell r="G19" t="str">
            <v>Seminar Perhajian Tahun 2012</v>
          </cell>
          <cell r="H19" t="str">
            <v>Yogyakarta</v>
          </cell>
          <cell r="I19" t="str">
            <v>Jakarta</v>
          </cell>
          <cell r="J19">
            <v>41264</v>
          </cell>
          <cell r="K19">
            <v>41266</v>
          </cell>
          <cell r="L19">
            <v>41260</v>
          </cell>
          <cell r="M19" t="str">
            <v>025.09.01.06.2147.001.524119</v>
          </cell>
          <cell r="N19" t="str">
            <v>3 (tiga) hari</v>
          </cell>
          <cell r="O19" t="str">
            <v>Sri Ilham Lubis</v>
          </cell>
          <cell r="P19" t="str">
            <v>196612251993032002</v>
          </cell>
        </row>
        <row r="20">
          <cell r="A20">
            <v>17</v>
          </cell>
          <cell r="B20" t="str">
            <v>Achmad Nidjam</v>
          </cell>
          <cell r="C20" t="str">
            <v>196906081988021001</v>
          </cell>
          <cell r="D20">
            <v>3</v>
          </cell>
          <cell r="E20" t="str">
            <v>d</v>
          </cell>
          <cell r="F20" t="str">
            <v>Kasubdit Pendaftaran Haji</v>
          </cell>
          <cell r="G20" t="str">
            <v>Seminar Perhajian Tahun 2012</v>
          </cell>
          <cell r="H20" t="str">
            <v>Yogyakarta</v>
          </cell>
          <cell r="I20" t="str">
            <v>Jakarta</v>
          </cell>
          <cell r="J20">
            <v>41264</v>
          </cell>
          <cell r="K20">
            <v>41266</v>
          </cell>
          <cell r="L20">
            <v>41260</v>
          </cell>
          <cell r="M20" t="str">
            <v>025.09.01.06.2147.001.524119</v>
          </cell>
          <cell r="N20" t="str">
            <v>3 (tiga) hari</v>
          </cell>
          <cell r="O20" t="str">
            <v>Sri Ilham Lubis</v>
          </cell>
          <cell r="P20" t="str">
            <v>196612251993032002</v>
          </cell>
        </row>
        <row r="21">
          <cell r="A21">
            <v>18</v>
          </cell>
          <cell r="B21" t="str">
            <v>Amin Akkas</v>
          </cell>
          <cell r="C21" t="str">
            <v>196112311989031010</v>
          </cell>
          <cell r="D21">
            <v>4</v>
          </cell>
          <cell r="E21" t="str">
            <v>b</v>
          </cell>
          <cell r="F21" t="str">
            <v>Kabag Sistem Informasi Haji Terpadu</v>
          </cell>
          <cell r="G21" t="str">
            <v>Seminar Perhajian Tahun 2012</v>
          </cell>
          <cell r="H21" t="str">
            <v>Yogyakarta</v>
          </cell>
          <cell r="I21" t="str">
            <v>Jakarta</v>
          </cell>
          <cell r="J21">
            <v>41264</v>
          </cell>
          <cell r="K21">
            <v>41266</v>
          </cell>
          <cell r="L21">
            <v>41260</v>
          </cell>
          <cell r="M21" t="str">
            <v>025.09.01.06.2147.001.524119</v>
          </cell>
          <cell r="N21" t="str">
            <v>3 (tiga) hari</v>
          </cell>
          <cell r="O21" t="str">
            <v>Sri Ilham Lubis</v>
          </cell>
          <cell r="P21" t="str">
            <v>196612251993032002</v>
          </cell>
        </row>
        <row r="22">
          <cell r="A22">
            <v>19</v>
          </cell>
          <cell r="B22" t="str">
            <v>Drs. H. Noor Badi, MM</v>
          </cell>
          <cell r="C22" t="str">
            <v>196108311990031001</v>
          </cell>
          <cell r="D22">
            <v>4</v>
          </cell>
          <cell r="E22" t="str">
            <v>b</v>
          </cell>
          <cell r="F22" t="str">
            <v>Kabid Haji Jawa Tengah</v>
          </cell>
          <cell r="G22" t="str">
            <v>Seminar Perhajian Tahun 2012</v>
          </cell>
          <cell r="H22" t="str">
            <v>Yogyakarta</v>
          </cell>
          <cell r="I22" t="str">
            <v>Semarang</v>
          </cell>
          <cell r="J22">
            <v>41264</v>
          </cell>
          <cell r="K22">
            <v>41266</v>
          </cell>
          <cell r="L22">
            <v>41260</v>
          </cell>
          <cell r="M22" t="str">
            <v>025.09.01.06.2147.001.524119</v>
          </cell>
          <cell r="N22" t="str">
            <v>3 (tiga) hari</v>
          </cell>
          <cell r="O22" t="str">
            <v>Sri Ilham Lubis</v>
          </cell>
          <cell r="P22" t="str">
            <v>196612251993032002</v>
          </cell>
        </row>
        <row r="23">
          <cell r="A23">
            <v>20</v>
          </cell>
          <cell r="B23" t="str">
            <v>H. Akhmad Murtado</v>
          </cell>
          <cell r="C23" t="str">
            <v>195910071986031002</v>
          </cell>
          <cell r="D23">
            <v>4</v>
          </cell>
          <cell r="E23" t="str">
            <v>b</v>
          </cell>
          <cell r="F23" t="str">
            <v>Kabid Haji DKI Jakarta</v>
          </cell>
          <cell r="G23" t="str">
            <v>Seminar Perhajian Tahun 2012</v>
          </cell>
          <cell r="H23" t="str">
            <v>Yogyakarta</v>
          </cell>
          <cell r="I23" t="str">
            <v>Jakarta</v>
          </cell>
          <cell r="J23">
            <v>41264</v>
          </cell>
          <cell r="K23">
            <v>41266</v>
          </cell>
          <cell r="L23">
            <v>41260</v>
          </cell>
          <cell r="M23" t="str">
            <v>025.09.01.06.2147.001.524119</v>
          </cell>
          <cell r="N23" t="str">
            <v>3 (tiga) hari</v>
          </cell>
          <cell r="O23" t="str">
            <v>Sri Ilham Lubis</v>
          </cell>
          <cell r="P23" t="str">
            <v>196612251993032002</v>
          </cell>
        </row>
        <row r="24">
          <cell r="A24">
            <v>21</v>
          </cell>
          <cell r="B24" t="str">
            <v>Miftahul Maulana</v>
          </cell>
          <cell r="C24" t="str">
            <v>196806111992031001</v>
          </cell>
          <cell r="D24">
            <v>3</v>
          </cell>
          <cell r="E24" t="str">
            <v>c</v>
          </cell>
          <cell r="F24" t="str">
            <v xml:space="preserve">Kasi Pendaftaran Haji Khusus </v>
          </cell>
          <cell r="G24" t="str">
            <v>Seminar Perhajian Tahun 2012</v>
          </cell>
          <cell r="H24" t="str">
            <v>Yogyakarta</v>
          </cell>
          <cell r="I24" t="str">
            <v>Jakarta</v>
          </cell>
          <cell r="J24">
            <v>41264</v>
          </cell>
          <cell r="K24">
            <v>41265</v>
          </cell>
          <cell r="L24">
            <v>41260</v>
          </cell>
          <cell r="M24" t="str">
            <v>025.09.01.06.2147.001.524119</v>
          </cell>
          <cell r="N24" t="str">
            <v>2 (dua) hari</v>
          </cell>
          <cell r="O24" t="str">
            <v>Sri Ilham Lubis</v>
          </cell>
          <cell r="P24" t="str">
            <v>196612251993032002</v>
          </cell>
        </row>
        <row r="25">
          <cell r="A25">
            <v>22</v>
          </cell>
          <cell r="B25" t="str">
            <v>Sunarto</v>
          </cell>
          <cell r="C25" t="str">
            <v>196806282003121001</v>
          </cell>
          <cell r="D25">
            <v>3</v>
          </cell>
          <cell r="E25" t="str">
            <v>b</v>
          </cell>
          <cell r="F25" t="str">
            <v>Pelaksana pada Subbag Tata Usaha Direktorat Pelayanan Haji</v>
          </cell>
          <cell r="G25" t="str">
            <v>Seminar Perhajian Tahun 2012</v>
          </cell>
          <cell r="H25" t="str">
            <v>Yogyakarta</v>
          </cell>
          <cell r="I25" t="str">
            <v>Jakarta</v>
          </cell>
          <cell r="J25">
            <v>41264</v>
          </cell>
          <cell r="K25">
            <v>41266</v>
          </cell>
          <cell r="L25">
            <v>41260</v>
          </cell>
          <cell r="M25" t="str">
            <v>025.09.01.06.2147.001.524119</v>
          </cell>
          <cell r="N25" t="str">
            <v>3 (tiga) hari</v>
          </cell>
          <cell r="O25" t="str">
            <v>Sri Ilham Lubis</v>
          </cell>
          <cell r="P25" t="str">
            <v>196612251993032002</v>
          </cell>
        </row>
        <row r="26">
          <cell r="A26">
            <v>23</v>
          </cell>
        </row>
        <row r="27">
          <cell r="A27">
            <v>24</v>
          </cell>
        </row>
        <row r="28">
          <cell r="A28">
            <v>25</v>
          </cell>
        </row>
        <row r="29">
          <cell r="A29">
            <v>26</v>
          </cell>
        </row>
        <row r="30">
          <cell r="A30">
            <v>27</v>
          </cell>
        </row>
        <row r="31">
          <cell r="A31">
            <v>28</v>
          </cell>
        </row>
        <row r="32">
          <cell r="A32">
            <v>29</v>
          </cell>
          <cell r="B32" t="str">
            <v>Guritno Kusumo</v>
          </cell>
          <cell r="F32" t="str">
            <v>Peserta Pusat</v>
          </cell>
          <cell r="G32" t="str">
            <v>Seminar Perhajian Tahun 2012</v>
          </cell>
          <cell r="H32" t="str">
            <v>Yogyakarta</v>
          </cell>
          <cell r="I32" t="str">
            <v>Jakarta</v>
          </cell>
          <cell r="J32">
            <v>41264</v>
          </cell>
          <cell r="K32">
            <v>41266</v>
          </cell>
          <cell r="L32">
            <v>41260</v>
          </cell>
          <cell r="M32" t="str">
            <v>025.09.01.06.2147.001.524119</v>
          </cell>
          <cell r="N32" t="str">
            <v>3 (tiga) hari</v>
          </cell>
          <cell r="O32" t="str">
            <v>Sri Ilham Lubis</v>
          </cell>
          <cell r="P32" t="str">
            <v>196612251993032002</v>
          </cell>
        </row>
        <row r="33">
          <cell r="A33">
            <v>30</v>
          </cell>
          <cell r="B33" t="str">
            <v>Andi Megantara</v>
          </cell>
          <cell r="F33" t="str">
            <v>Peserta Pusat</v>
          </cell>
          <cell r="G33" t="str">
            <v>Seminar Perhajian Tahun 2012</v>
          </cell>
          <cell r="H33" t="str">
            <v>Yogyakarta</v>
          </cell>
          <cell r="I33" t="str">
            <v>Jakarta</v>
          </cell>
          <cell r="J33">
            <v>41264</v>
          </cell>
          <cell r="K33">
            <v>41266</v>
          </cell>
          <cell r="L33">
            <v>41260</v>
          </cell>
          <cell r="M33" t="str">
            <v>025.09.01.06.2147.001.524119</v>
          </cell>
          <cell r="N33" t="str">
            <v>3 (tiga) hari</v>
          </cell>
          <cell r="O33" t="str">
            <v>Sri Ilham Lubis</v>
          </cell>
          <cell r="P33" t="str">
            <v>196612251993032002</v>
          </cell>
        </row>
        <row r="34">
          <cell r="A34">
            <v>31</v>
          </cell>
          <cell r="B34" t="str">
            <v>Firza Arifien</v>
          </cell>
          <cell r="F34" t="str">
            <v>Peserta Pusat</v>
          </cell>
          <cell r="G34" t="str">
            <v>Seminar Perhajian Tahun 2012</v>
          </cell>
          <cell r="H34" t="str">
            <v>Yogyakarta</v>
          </cell>
          <cell r="I34" t="str">
            <v>Jakarta</v>
          </cell>
          <cell r="J34">
            <v>41264</v>
          </cell>
          <cell r="K34">
            <v>41266</v>
          </cell>
          <cell r="L34">
            <v>41260</v>
          </cell>
          <cell r="M34" t="str">
            <v>025.09.01.06.2147.001.524119</v>
          </cell>
          <cell r="N34" t="str">
            <v>3 (tiga) hari</v>
          </cell>
          <cell r="O34" t="str">
            <v>Sri Ilham Lubis</v>
          </cell>
          <cell r="P34" t="str">
            <v>196612251993032002</v>
          </cell>
        </row>
        <row r="35">
          <cell r="A35">
            <v>32</v>
          </cell>
          <cell r="B35" t="str">
            <v>Mario Chaniago</v>
          </cell>
          <cell r="F35" t="str">
            <v>Peserta Pusat</v>
          </cell>
          <cell r="G35" t="str">
            <v>Seminar Perhajian Tahun 2012</v>
          </cell>
          <cell r="H35" t="str">
            <v>Yogyakarta</v>
          </cell>
          <cell r="I35" t="str">
            <v>Jakarta</v>
          </cell>
          <cell r="J35">
            <v>41264</v>
          </cell>
          <cell r="K35">
            <v>41266</v>
          </cell>
          <cell r="L35">
            <v>41260</v>
          </cell>
          <cell r="M35" t="str">
            <v>025.09.01.06.2147.001.524119</v>
          </cell>
          <cell r="N35" t="str">
            <v>3 (tiga) hari</v>
          </cell>
          <cell r="O35" t="str">
            <v>Sri Ilham Lubis</v>
          </cell>
          <cell r="P35" t="str">
            <v>196612251993032002</v>
          </cell>
        </row>
        <row r="36">
          <cell r="A36">
            <v>33</v>
          </cell>
          <cell r="B36" t="str">
            <v>Hasanudin</v>
          </cell>
          <cell r="F36" t="str">
            <v>Peserta Pusat</v>
          </cell>
          <cell r="G36" t="str">
            <v>Seminar Perhajian Tahun 2012</v>
          </cell>
          <cell r="H36" t="str">
            <v>Yogyakarta</v>
          </cell>
          <cell r="I36" t="str">
            <v>Jakarta</v>
          </cell>
          <cell r="J36">
            <v>41264</v>
          </cell>
          <cell r="K36">
            <v>41266</v>
          </cell>
          <cell r="L36">
            <v>41260</v>
          </cell>
          <cell r="M36" t="str">
            <v>025.09.01.06.2147.001.524119</v>
          </cell>
          <cell r="N36" t="str">
            <v>3 (tiga) hari</v>
          </cell>
          <cell r="O36" t="str">
            <v>Sri Ilham Lubis</v>
          </cell>
          <cell r="P36" t="str">
            <v>196612251993032002</v>
          </cell>
        </row>
        <row r="37">
          <cell r="A37">
            <v>34</v>
          </cell>
          <cell r="B37" t="str">
            <v>Syarif Salim</v>
          </cell>
          <cell r="F37" t="str">
            <v>Peserta Pusat</v>
          </cell>
          <cell r="G37" t="str">
            <v>Seminar Perhajian Tahun 2012</v>
          </cell>
          <cell r="H37" t="str">
            <v>Yogyakarta</v>
          </cell>
          <cell r="I37" t="str">
            <v>Jakarta</v>
          </cell>
          <cell r="J37">
            <v>41264</v>
          </cell>
          <cell r="K37">
            <v>41266</v>
          </cell>
          <cell r="L37">
            <v>41260</v>
          </cell>
          <cell r="M37" t="str">
            <v>025.09.01.06.2147.001.524119</v>
          </cell>
          <cell r="N37" t="str">
            <v>3 (tiga) hari</v>
          </cell>
          <cell r="O37" t="str">
            <v>Sri Ilham Lubis</v>
          </cell>
          <cell r="P37" t="str">
            <v>196612251993032002</v>
          </cell>
        </row>
        <row r="38">
          <cell r="A38">
            <v>35</v>
          </cell>
          <cell r="B38" t="str">
            <v>Mahkota El Amien</v>
          </cell>
          <cell r="F38" t="str">
            <v>Peserta Pusat</v>
          </cell>
          <cell r="G38" t="str">
            <v>Seminar Perhajian Tahun 2012</v>
          </cell>
          <cell r="H38" t="str">
            <v>Yogyakarta</v>
          </cell>
          <cell r="I38" t="str">
            <v>Jakarta</v>
          </cell>
          <cell r="J38">
            <v>41264</v>
          </cell>
          <cell r="K38">
            <v>41266</v>
          </cell>
          <cell r="L38">
            <v>41260</v>
          </cell>
          <cell r="M38" t="str">
            <v>025.09.01.06.2147.001.524119</v>
          </cell>
          <cell r="N38" t="str">
            <v>3 (tiga) hari</v>
          </cell>
          <cell r="O38" t="str">
            <v>Sri Ilham Lubis</v>
          </cell>
          <cell r="P38" t="str">
            <v>196612251993032002</v>
          </cell>
        </row>
        <row r="39">
          <cell r="A39">
            <v>36</v>
          </cell>
          <cell r="B39" t="str">
            <v>Afriadi Bustaman</v>
          </cell>
          <cell r="F39" t="str">
            <v>Peserta Pusat</v>
          </cell>
          <cell r="G39" t="str">
            <v>Seminar Perhajian Tahun 2012</v>
          </cell>
          <cell r="H39" t="str">
            <v>Yogyakarta</v>
          </cell>
          <cell r="I39" t="str">
            <v>Jakarta</v>
          </cell>
          <cell r="J39">
            <v>41264</v>
          </cell>
          <cell r="K39">
            <v>41266</v>
          </cell>
          <cell r="L39">
            <v>41260</v>
          </cell>
          <cell r="M39" t="str">
            <v>025.09.01.06.2147.001.524119</v>
          </cell>
          <cell r="N39" t="str">
            <v>3 (tiga) hari</v>
          </cell>
          <cell r="O39" t="str">
            <v>Sri Ilham Lubis</v>
          </cell>
          <cell r="P39" t="str">
            <v>196612251993032002</v>
          </cell>
        </row>
        <row r="40">
          <cell r="A40">
            <v>37</v>
          </cell>
          <cell r="B40" t="str">
            <v>Ahmad Alhafidz</v>
          </cell>
          <cell r="F40" t="str">
            <v>Peserta Pusat</v>
          </cell>
          <cell r="G40" t="str">
            <v>Seminar Perhajian Tahun 2012</v>
          </cell>
          <cell r="H40" t="str">
            <v>Yogyakarta</v>
          </cell>
          <cell r="I40" t="str">
            <v>Jakarta</v>
          </cell>
          <cell r="J40">
            <v>41264</v>
          </cell>
          <cell r="K40">
            <v>41266</v>
          </cell>
          <cell r="L40">
            <v>41260</v>
          </cell>
          <cell r="M40" t="str">
            <v>025.09.01.06.2147.001.524119</v>
          </cell>
          <cell r="N40" t="str">
            <v>3 (tiga) hari</v>
          </cell>
          <cell r="O40" t="str">
            <v>Sri Ilham Lubis</v>
          </cell>
          <cell r="P40" t="str">
            <v>196612251993032002</v>
          </cell>
        </row>
        <row r="41">
          <cell r="A41">
            <v>38</v>
          </cell>
          <cell r="B41" t="str">
            <v>Epi Yusuf</v>
          </cell>
          <cell r="F41" t="str">
            <v>Peserta Pusat</v>
          </cell>
          <cell r="G41" t="str">
            <v>Seminar Perhajian Tahun 2012</v>
          </cell>
          <cell r="H41" t="str">
            <v>Yogyakarta</v>
          </cell>
          <cell r="I41" t="str">
            <v>Jakarta</v>
          </cell>
          <cell r="J41">
            <v>41264</v>
          </cell>
          <cell r="K41">
            <v>41266</v>
          </cell>
          <cell r="L41">
            <v>41260</v>
          </cell>
          <cell r="M41" t="str">
            <v>025.09.01.06.2147.001.524119</v>
          </cell>
          <cell r="N41" t="str">
            <v>3 (tiga) hari</v>
          </cell>
          <cell r="O41" t="str">
            <v>Sri Ilham Lubis</v>
          </cell>
          <cell r="P41" t="str">
            <v>196612251993032002</v>
          </cell>
        </row>
        <row r="42">
          <cell r="A42">
            <v>39</v>
          </cell>
          <cell r="B42" t="str">
            <v>Fernan Rahadi</v>
          </cell>
          <cell r="F42" t="str">
            <v>Peserta Pusat</v>
          </cell>
          <cell r="G42" t="str">
            <v>Seminar Perhajian Tahun 2012</v>
          </cell>
          <cell r="H42" t="str">
            <v>Yogyakarta</v>
          </cell>
          <cell r="I42" t="str">
            <v>Jakarta</v>
          </cell>
          <cell r="J42">
            <v>41264</v>
          </cell>
          <cell r="K42">
            <v>41266</v>
          </cell>
          <cell r="L42">
            <v>41260</v>
          </cell>
          <cell r="M42" t="str">
            <v>025.09.01.06.2147.001.524119</v>
          </cell>
          <cell r="N42" t="str">
            <v>3 (tiga) hari</v>
          </cell>
          <cell r="O42" t="str">
            <v>Sri Ilham Lubis</v>
          </cell>
          <cell r="P42" t="str">
            <v>196612251993032002</v>
          </cell>
        </row>
        <row r="43">
          <cell r="A43">
            <v>40</v>
          </cell>
          <cell r="B43" t="str">
            <v>Ade Firman</v>
          </cell>
          <cell r="F43" t="str">
            <v>Peserta Pusat</v>
          </cell>
          <cell r="G43" t="str">
            <v>Seminar Perhajian Tahun 2012</v>
          </cell>
          <cell r="H43" t="str">
            <v>Yogyakarta</v>
          </cell>
          <cell r="I43" t="str">
            <v>Jakarta</v>
          </cell>
          <cell r="J43">
            <v>41264</v>
          </cell>
          <cell r="K43">
            <v>41266</v>
          </cell>
          <cell r="L43">
            <v>41260</v>
          </cell>
          <cell r="M43" t="str">
            <v>025.09.01.06.2147.001.524119</v>
          </cell>
          <cell r="N43" t="str">
            <v>3 (tiga) hari</v>
          </cell>
          <cell r="O43" t="str">
            <v>Sri Ilham Lubis</v>
          </cell>
          <cell r="P43" t="str">
            <v>196612251993032002</v>
          </cell>
        </row>
        <row r="44">
          <cell r="A44">
            <v>41</v>
          </cell>
          <cell r="B44" t="str">
            <v>Kabul</v>
          </cell>
          <cell r="F44" t="str">
            <v>Peserta Pusat</v>
          </cell>
          <cell r="G44" t="str">
            <v>Seminar Perhajian Tahun 2012</v>
          </cell>
          <cell r="H44" t="str">
            <v>Yogyakarta</v>
          </cell>
          <cell r="I44" t="str">
            <v>Jakarta</v>
          </cell>
          <cell r="J44">
            <v>41264</v>
          </cell>
          <cell r="K44">
            <v>41266</v>
          </cell>
          <cell r="L44">
            <v>41260</v>
          </cell>
          <cell r="M44" t="str">
            <v>025.09.01.06.2147.001.524119</v>
          </cell>
          <cell r="N44" t="str">
            <v>3 (tiga) hari</v>
          </cell>
          <cell r="O44" t="str">
            <v>Sri Ilham Lubis</v>
          </cell>
          <cell r="P44" t="str">
            <v>196612251993032002</v>
          </cell>
        </row>
        <row r="45">
          <cell r="A45">
            <v>42</v>
          </cell>
          <cell r="B45" t="str">
            <v>Meydi Anasari</v>
          </cell>
          <cell r="F45" t="str">
            <v>Peserta Pusat</v>
          </cell>
          <cell r="G45" t="str">
            <v>Seminar Perhajian Tahun 2012</v>
          </cell>
          <cell r="H45" t="str">
            <v>Yogyakarta</v>
          </cell>
          <cell r="I45" t="str">
            <v>Jakarta</v>
          </cell>
          <cell r="J45">
            <v>41264</v>
          </cell>
          <cell r="K45">
            <v>41266</v>
          </cell>
          <cell r="L45">
            <v>41260</v>
          </cell>
          <cell r="M45" t="str">
            <v>025.09.01.06.2147.001.524119</v>
          </cell>
          <cell r="N45" t="str">
            <v>3 (tiga) hari</v>
          </cell>
          <cell r="O45" t="str">
            <v>Sri Ilham Lubis</v>
          </cell>
          <cell r="P45" t="str">
            <v>196612251993032002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row r="69">
          <cell r="A69">
            <v>66</v>
          </cell>
        </row>
        <row r="70">
          <cell r="A70">
            <v>67</v>
          </cell>
        </row>
        <row r="71">
          <cell r="A71">
            <v>68</v>
          </cell>
        </row>
        <row r="72">
          <cell r="A72">
            <v>69</v>
          </cell>
        </row>
        <row r="73">
          <cell r="A73">
            <v>70</v>
          </cell>
        </row>
        <row r="74">
          <cell r="A74">
            <v>71</v>
          </cell>
        </row>
        <row r="75">
          <cell r="A75">
            <v>72</v>
          </cell>
        </row>
        <row r="76">
          <cell r="A76">
            <v>73</v>
          </cell>
        </row>
        <row r="77">
          <cell r="A77">
            <v>74</v>
          </cell>
        </row>
        <row r="78">
          <cell r="A78">
            <v>75</v>
          </cell>
        </row>
        <row r="79">
          <cell r="A79">
            <v>76</v>
          </cell>
        </row>
        <row r="80">
          <cell r="A80">
            <v>77</v>
          </cell>
        </row>
        <row r="81">
          <cell r="A81">
            <v>78</v>
          </cell>
        </row>
        <row r="82">
          <cell r="A82">
            <v>79</v>
          </cell>
        </row>
        <row r="83">
          <cell r="A83">
            <v>80</v>
          </cell>
        </row>
        <row r="84">
          <cell r="A84">
            <v>81</v>
          </cell>
        </row>
        <row r="85">
          <cell r="A85">
            <v>83</v>
          </cell>
          <cell r="B85" t="str">
            <v>Kardi</v>
          </cell>
          <cell r="C85" t="str">
            <v>196409201985031003</v>
          </cell>
          <cell r="D85">
            <v>3</v>
          </cell>
          <cell r="E85" t="str">
            <v>b</v>
          </cell>
          <cell r="F85" t="str">
            <v>Pelaksana Bag. Perencanaan dan Keuangan PHU</v>
          </cell>
          <cell r="G85" t="str">
            <v>Monitoring dan Evaluasi Penyelenggaraan Pelayanan Haji di 33 Provinsi</v>
          </cell>
          <cell r="H85" t="str">
            <v>Lampung</v>
          </cell>
          <cell r="M85" t="str">
            <v>09.01.06.2147.02.524119</v>
          </cell>
          <cell r="N85" t="str">
            <v>3 (tiga) hari</v>
          </cell>
          <cell r="O85" t="str">
            <v>Zainal Abidin Supi</v>
          </cell>
          <cell r="P85" t="str">
            <v>195411111979031001</v>
          </cell>
        </row>
        <row r="86">
          <cell r="A86">
            <v>84</v>
          </cell>
          <cell r="B86" t="str">
            <v>Ina Herdanya</v>
          </cell>
          <cell r="C86" t="str">
            <v>198508222011012017</v>
          </cell>
          <cell r="D86">
            <v>3</v>
          </cell>
          <cell r="E86" t="str">
            <v>a</v>
          </cell>
          <cell r="F86" t="str">
            <v>Pelaksana Subdit Pendaftaran Haji</v>
          </cell>
          <cell r="G86" t="str">
            <v>Monitoring dan Evaluasi Penyelenggaraan Pelayanan Haji di 33 Provinsi</v>
          </cell>
          <cell r="H86" t="str">
            <v>Ternate</v>
          </cell>
          <cell r="M86" t="str">
            <v>09.01.06.2147.02.524119</v>
          </cell>
          <cell r="N86" t="str">
            <v>3 (tiga) hari</v>
          </cell>
          <cell r="O86" t="str">
            <v>Zainal Abidin Supi</v>
          </cell>
          <cell r="P86" t="str">
            <v>195411111979031001</v>
          </cell>
        </row>
        <row r="87">
          <cell r="A87">
            <v>85</v>
          </cell>
          <cell r="B87" t="str">
            <v>Saepullah</v>
          </cell>
          <cell r="C87" t="str">
            <v>196012111988011001</v>
          </cell>
          <cell r="D87">
            <v>3</v>
          </cell>
          <cell r="E87" t="str">
            <v>a</v>
          </cell>
          <cell r="F87" t="str">
            <v>Pelaksana Bagian Umum Setditjen PHU</v>
          </cell>
          <cell r="G87" t="str">
            <v>Monitoring dan Evaluasi Penyelenggaraan Pelayanan Haji di 33 Provinsi</v>
          </cell>
          <cell r="H87" t="str">
            <v>Yogyakarta</v>
          </cell>
          <cell r="M87" t="str">
            <v>09.01.06.2147.02.524119</v>
          </cell>
          <cell r="N87" t="str">
            <v>3 (tiga) hari</v>
          </cell>
          <cell r="O87" t="str">
            <v>Zainal Abidin Supi</v>
          </cell>
          <cell r="P87" t="str">
            <v>195411111979031001</v>
          </cell>
        </row>
        <row r="88">
          <cell r="A88">
            <v>86</v>
          </cell>
          <cell r="B88" t="str">
            <v>Chudori</v>
          </cell>
          <cell r="C88" t="str">
            <v>195605111991031001</v>
          </cell>
          <cell r="D88">
            <v>3</v>
          </cell>
          <cell r="E88" t="str">
            <v>a</v>
          </cell>
          <cell r="F88" t="str">
            <v>Pelaksana Subbag TU Direktorat Pelayanan Haji</v>
          </cell>
          <cell r="G88" t="str">
            <v>Monitoring dan Evaluasi Penyelenggaraan Pelayanan Haji di 33 Provinsi</v>
          </cell>
          <cell r="H88" t="str">
            <v>Manokwari</v>
          </cell>
          <cell r="M88" t="str">
            <v>09.01.06.2147.02.524119</v>
          </cell>
          <cell r="N88" t="str">
            <v>3 (tiga) hari</v>
          </cell>
          <cell r="O88" t="str">
            <v>Zainal Abidin Supi</v>
          </cell>
          <cell r="P88" t="str">
            <v>195411111979031001</v>
          </cell>
        </row>
        <row r="89">
          <cell r="A89">
            <v>87</v>
          </cell>
          <cell r="B89" t="str">
            <v>Siti Nurmeina</v>
          </cell>
          <cell r="C89" t="str">
            <v>19780510 2009012014</v>
          </cell>
          <cell r="D89">
            <v>3</v>
          </cell>
          <cell r="E89" t="str">
            <v>a</v>
          </cell>
          <cell r="F89" t="str">
            <v>Pelaksana Subdit Transportasi dan Perlindungan Jemaah Haji</v>
          </cell>
          <cell r="G89" t="str">
            <v>Monitoring dan Evaluasi Penyelenggaraan Pelayanan Haji di 33 Provinsi</v>
          </cell>
          <cell r="H89" t="str">
            <v>Kupang</v>
          </cell>
          <cell r="J89">
            <v>40849</v>
          </cell>
          <cell r="K89">
            <v>40851</v>
          </cell>
          <cell r="L89">
            <v>40848</v>
          </cell>
          <cell r="M89" t="str">
            <v>09.01.06.2147.02.524119</v>
          </cell>
          <cell r="N89" t="str">
            <v>3 (tiga) hari</v>
          </cell>
          <cell r="O89" t="str">
            <v>Zainal Abidin Supi</v>
          </cell>
          <cell r="P89" t="str">
            <v>195411111979031001</v>
          </cell>
        </row>
        <row r="90">
          <cell r="A90">
            <v>88</v>
          </cell>
          <cell r="B90" t="str">
            <v>Abdul Muhyi</v>
          </cell>
          <cell r="C90" t="str">
            <v>197402112000031001</v>
          </cell>
          <cell r="D90">
            <v>3</v>
          </cell>
          <cell r="E90" t="str">
            <v>c</v>
          </cell>
          <cell r="F90" t="str">
            <v>Kasubbag TU Direktorat Pelayanan Haji</v>
          </cell>
          <cell r="G90" t="str">
            <v>Koordinasi Penyiapan Angkutan Haji Tahun 1432H/2011M</v>
          </cell>
          <cell r="H90" t="str">
            <v>Jakarta</v>
          </cell>
          <cell r="M90" t="str">
            <v>09.01.06.2147.02.524119</v>
          </cell>
          <cell r="N90" t="str">
            <v>3 (tiga) hari</v>
          </cell>
          <cell r="O90" t="str">
            <v>Zainal Abidin Supi</v>
          </cell>
          <cell r="P90" t="str">
            <v>195411111979031001</v>
          </cell>
        </row>
        <row r="91">
          <cell r="A91">
            <v>89</v>
          </cell>
          <cell r="B91" t="str">
            <v>Abdul Muhyi</v>
          </cell>
          <cell r="C91" t="str">
            <v>197402112000031001</v>
          </cell>
          <cell r="D91">
            <v>3</v>
          </cell>
          <cell r="E91" t="str">
            <v>c</v>
          </cell>
          <cell r="F91" t="str">
            <v>Kasubbag TU Direktorat Pelayanan Haji</v>
          </cell>
          <cell r="G91" t="str">
            <v>Monitoring dan Evaluasi Penyelenggaraan Pelayanan Haji di 33 Provinsi</v>
          </cell>
          <cell r="H91" t="str">
            <v>Jakarta</v>
          </cell>
          <cell r="M91" t="str">
            <v>09.01.06.2147.02.524119</v>
          </cell>
          <cell r="N91" t="str">
            <v>3 (tiga) hari</v>
          </cell>
          <cell r="O91" t="str">
            <v>Zainal Abidin Supi</v>
          </cell>
          <cell r="P91" t="str">
            <v>195411111979031001</v>
          </cell>
        </row>
        <row r="92">
          <cell r="A92">
            <v>90</v>
          </cell>
          <cell r="B92" t="str">
            <v>Achmad Nidjam</v>
          </cell>
          <cell r="C92" t="str">
            <v>196906081988021001</v>
          </cell>
          <cell r="D92">
            <v>3</v>
          </cell>
          <cell r="E92" t="str">
            <v>d</v>
          </cell>
          <cell r="F92" t="str">
            <v>Kasubdit Pendaftaran Haji</v>
          </cell>
          <cell r="G92" t="str">
            <v>Monitoring Pemberangkatan dan Pemulangan Jemaah Haji Khusus Tahun 2011</v>
          </cell>
          <cell r="H92" t="str">
            <v>Balikpapan</v>
          </cell>
          <cell r="M92" t="str">
            <v>BPIH Tahun 2011</v>
          </cell>
          <cell r="N92" t="str">
            <v>3 (tiga) hari</v>
          </cell>
          <cell r="O92" t="str">
            <v>Zainal Abidin Supi</v>
          </cell>
          <cell r="P92" t="str">
            <v>195411111979031001</v>
          </cell>
        </row>
        <row r="93">
          <cell r="A93">
            <v>91</v>
          </cell>
          <cell r="B93" t="str">
            <v>Helmi Dwi Maryati</v>
          </cell>
          <cell r="C93" t="str">
            <v>196105201983032004</v>
          </cell>
          <cell r="D93">
            <v>3</v>
          </cell>
          <cell r="E93" t="str">
            <v>d</v>
          </cell>
          <cell r="F93" t="str">
            <v>Pelaksana Subbag TU Direktorat Pelayanan Haji</v>
          </cell>
          <cell r="G93" t="str">
            <v>Koordinasi Penyiapan Angkutan Haji Tahun 1432H/2011M</v>
          </cell>
          <cell r="H93" t="str">
            <v xml:space="preserve">Pekanbaru </v>
          </cell>
          <cell r="M93" t="str">
            <v>09.01.06.2147.02.524119</v>
          </cell>
          <cell r="N93" t="str">
            <v>3 (tiga) hari</v>
          </cell>
          <cell r="O93" t="str">
            <v>Zainal Abidin Supi</v>
          </cell>
          <cell r="P93" t="str">
            <v>195411111979031001</v>
          </cell>
        </row>
        <row r="94">
          <cell r="A94">
            <v>92</v>
          </cell>
          <cell r="B94" t="str">
            <v>Sunarto</v>
          </cell>
          <cell r="C94" t="str">
            <v>196806282003121001</v>
          </cell>
          <cell r="D94">
            <v>3</v>
          </cell>
          <cell r="E94" t="str">
            <v>a</v>
          </cell>
          <cell r="F94" t="str">
            <v>Pelaksana Subbag TU Direktorat Pelayanan Haji</v>
          </cell>
          <cell r="G94" t="str">
            <v>Monitoring dan Evaluasi Penyelenggaraan Pelayanan Haji di Arab Saudi</v>
          </cell>
          <cell r="H94" t="str">
            <v>Jeddah</v>
          </cell>
          <cell r="J94">
            <v>40866</v>
          </cell>
          <cell r="K94">
            <v>40872</v>
          </cell>
          <cell r="L94">
            <v>40865</v>
          </cell>
          <cell r="M94" t="str">
            <v>09.01.06.2147.02.524219</v>
          </cell>
          <cell r="N94" t="str">
            <v>3 (tiga) hari</v>
          </cell>
          <cell r="O94" t="str">
            <v>Zainal Abidin Supi</v>
          </cell>
          <cell r="P94" t="str">
            <v>195411111979031001</v>
          </cell>
        </row>
        <row r="95">
          <cell r="A95">
            <v>93</v>
          </cell>
          <cell r="B95" t="str">
            <v>Miftahul Maulana</v>
          </cell>
          <cell r="C95" t="str">
            <v>196806111992031001</v>
          </cell>
          <cell r="D95">
            <v>3</v>
          </cell>
          <cell r="E95" t="str">
            <v>c</v>
          </cell>
          <cell r="F95" t="str">
            <v>Kasi Pendaftaran Haji Khusus</v>
          </cell>
          <cell r="G95" t="str">
            <v>Monitoring dan Evaluasi Penyelenggaraan Pelayanan Haji di Arab Saudi</v>
          </cell>
          <cell r="H95" t="str">
            <v>Jeddah</v>
          </cell>
          <cell r="J95">
            <v>40866</v>
          </cell>
          <cell r="K95">
            <v>40872</v>
          </cell>
          <cell r="L95">
            <v>40865</v>
          </cell>
          <cell r="M95" t="str">
            <v>09.01.06.2147.02.524219</v>
          </cell>
          <cell r="N95" t="str">
            <v>3 (tiga) hari</v>
          </cell>
          <cell r="O95" t="str">
            <v>Zainal Abidin Supi</v>
          </cell>
          <cell r="P95" t="str">
            <v>195411111979031001</v>
          </cell>
        </row>
        <row r="96">
          <cell r="A96">
            <v>94</v>
          </cell>
          <cell r="B96" t="str">
            <v>Nurchalis</v>
          </cell>
          <cell r="C96" t="str">
            <v>197311072000031001</v>
          </cell>
          <cell r="D96">
            <v>3</v>
          </cell>
          <cell r="E96" t="str">
            <v>d</v>
          </cell>
          <cell r="F96" t="str">
            <v>Kasi Pendaftaran Haji Reguler</v>
          </cell>
          <cell r="G96" t="str">
            <v>Monitoring dan Evaluasi Penyelenggaraan Pelayanan Haji di Arab Saudi</v>
          </cell>
          <cell r="H96" t="str">
            <v>Jeddah</v>
          </cell>
          <cell r="J96">
            <v>40866</v>
          </cell>
          <cell r="K96">
            <v>40872</v>
          </cell>
          <cell r="L96">
            <v>40865</v>
          </cell>
          <cell r="M96" t="str">
            <v>09.01.06.2147.02.524219</v>
          </cell>
          <cell r="N96" t="str">
            <v>3 (tiga) hari</v>
          </cell>
          <cell r="O96" t="str">
            <v>Zainal Abidin Supi</v>
          </cell>
          <cell r="P96" t="str">
            <v>195411111979031001</v>
          </cell>
        </row>
        <row r="97">
          <cell r="A97">
            <v>95</v>
          </cell>
          <cell r="B97" t="str">
            <v>Helmi Dwi Maryati</v>
          </cell>
          <cell r="C97" t="str">
            <v>196105201983032004</v>
          </cell>
          <cell r="D97">
            <v>3</v>
          </cell>
          <cell r="E97" t="str">
            <v>d</v>
          </cell>
          <cell r="F97" t="str">
            <v>Pelaksana Subbag TU Direktorat Pelayanan Haji</v>
          </cell>
          <cell r="G97" t="str">
            <v>Pemantapan Kinerja Panitia Penyelenggara Ibadah Haji (PPIH) Embarkasi Padang Tahun 2011</v>
          </cell>
          <cell r="H97" t="str">
            <v xml:space="preserve">Padang </v>
          </cell>
          <cell r="J97">
            <v>40869</v>
          </cell>
          <cell r="K97">
            <v>40871</v>
          </cell>
          <cell r="L97">
            <v>40865</v>
          </cell>
          <cell r="M97" t="str">
            <v>09.01.06.2147.03.524111</v>
          </cell>
          <cell r="N97" t="str">
            <v>3 (tiga) hari</v>
          </cell>
          <cell r="O97" t="str">
            <v>Zainal Abidin Supi</v>
          </cell>
          <cell r="P97" t="str">
            <v>195411111979031001</v>
          </cell>
        </row>
        <row r="98">
          <cell r="A98">
            <v>96</v>
          </cell>
          <cell r="B98" t="str">
            <v>Ulfatul Ma'rifah</v>
          </cell>
          <cell r="C98" t="str">
            <v>198009122006042000</v>
          </cell>
          <cell r="D98">
            <v>3</v>
          </cell>
          <cell r="E98" t="str">
            <v>b</v>
          </cell>
          <cell r="F98" t="str">
            <v>Pelaksana Subdit Pelaksanaan Anggaran Operasional Dana Haji</v>
          </cell>
          <cell r="G98" t="str">
            <v>Pemantapan Kinerja Panitia Penyelenggara Ibadah Haji (PPIH) Embarkasi Padang Tahun 2012</v>
          </cell>
          <cell r="H98" t="str">
            <v xml:space="preserve">Padang </v>
          </cell>
          <cell r="J98">
            <v>40869</v>
          </cell>
          <cell r="K98">
            <v>40871</v>
          </cell>
          <cell r="L98">
            <v>40865</v>
          </cell>
          <cell r="M98" t="str">
            <v>09.01.06.2147.03.524111</v>
          </cell>
          <cell r="N98" t="str">
            <v>3 (tiga) hari</v>
          </cell>
          <cell r="O98" t="str">
            <v>Zainal Abidin Supi</v>
          </cell>
          <cell r="P98" t="str">
            <v>195411111979031001</v>
          </cell>
        </row>
        <row r="99">
          <cell r="A99">
            <v>97</v>
          </cell>
          <cell r="B99" t="str">
            <v>Ariyanto</v>
          </cell>
          <cell r="C99" t="str">
            <v>195902081986021001</v>
          </cell>
          <cell r="D99">
            <v>4</v>
          </cell>
          <cell r="E99" t="str">
            <v>b</v>
          </cell>
          <cell r="F99" t="str">
            <v>Kasubdit Pelaksanaan Anggaran Operasional Dana Haji</v>
          </cell>
          <cell r="G99" t="str">
            <v>Narasumber Pemantapan Kinerja Panitia Penyelenggara Ibadah Haji (PPIH) Embarkasi Padang Tahun 2013</v>
          </cell>
          <cell r="H99" t="str">
            <v xml:space="preserve">Padang </v>
          </cell>
          <cell r="J99">
            <v>40869</v>
          </cell>
          <cell r="K99">
            <v>40870</v>
          </cell>
          <cell r="L99">
            <v>40865</v>
          </cell>
          <cell r="M99" t="str">
            <v>09.01.06.2147.03.524111</v>
          </cell>
          <cell r="N99" t="str">
            <v>2 (dua) hari</v>
          </cell>
          <cell r="O99" t="str">
            <v>Zainal Abidin Supi</v>
          </cell>
          <cell r="P99" t="str">
            <v>195411111979031001</v>
          </cell>
        </row>
        <row r="100">
          <cell r="A100">
            <v>98</v>
          </cell>
          <cell r="B100" t="str">
            <v>Aidatur Rohmah</v>
          </cell>
          <cell r="C100" t="str">
            <v>198407112009122003</v>
          </cell>
          <cell r="D100">
            <v>3</v>
          </cell>
          <cell r="E100" t="str">
            <v>a</v>
          </cell>
          <cell r="F100" t="str">
            <v>Pelaksana Subbag TU Direktorat Pelayanan Haji</v>
          </cell>
          <cell r="G100" t="str">
            <v>Pemantapan Kinerja Panitia Penyelenggara Ibadah Haji (PPIH) Embarkasi Palembang Tahun 2011</v>
          </cell>
          <cell r="H100" t="str">
            <v>Palembang</v>
          </cell>
          <cell r="J100">
            <v>40867</v>
          </cell>
          <cell r="K100">
            <v>40869</v>
          </cell>
          <cell r="L100">
            <v>40865</v>
          </cell>
          <cell r="M100" t="str">
            <v>09.01.06.2147.03.524111</v>
          </cell>
          <cell r="N100" t="str">
            <v>3 (tiga) hari</v>
          </cell>
          <cell r="O100" t="str">
            <v>Zainal Abidin Supi</v>
          </cell>
          <cell r="P100" t="str">
            <v>195411111979031001</v>
          </cell>
        </row>
        <row r="101">
          <cell r="A101">
            <v>99</v>
          </cell>
          <cell r="B101" t="str">
            <v>Yati Suharyati</v>
          </cell>
          <cell r="C101" t="str">
            <v>198511302009122006</v>
          </cell>
          <cell r="D101">
            <v>3</v>
          </cell>
          <cell r="E101" t="str">
            <v>a</v>
          </cell>
          <cell r="F101" t="str">
            <v>Pelaksana Subdit Pengembangan Dan Pengelolaan Dana Haji</v>
          </cell>
          <cell r="G101" t="str">
            <v>Pemantapan Kinerja Panitia Penyelenggara Ibadah Haji (PPIH) Embarkasi Palembang Tahun 2011</v>
          </cell>
          <cell r="H101" t="str">
            <v>Palembang</v>
          </cell>
          <cell r="J101">
            <v>40867</v>
          </cell>
          <cell r="K101">
            <v>40869</v>
          </cell>
          <cell r="L101">
            <v>40865</v>
          </cell>
          <cell r="M101" t="str">
            <v>09.01.06.2147.03.524111</v>
          </cell>
          <cell r="N101" t="str">
            <v>3 (tiga) hari</v>
          </cell>
          <cell r="O101" t="str">
            <v>Zainal Abidin Supi</v>
          </cell>
          <cell r="P101" t="str">
            <v>195411111979031001</v>
          </cell>
        </row>
        <row r="102">
          <cell r="A102">
            <v>100</v>
          </cell>
          <cell r="B102" t="str">
            <v>Wari Setiawan</v>
          </cell>
          <cell r="C102" t="str">
            <v>195708151989031001</v>
          </cell>
          <cell r="D102">
            <v>3</v>
          </cell>
          <cell r="E102" t="str">
            <v>d</v>
          </cell>
          <cell r="F102" t="str">
            <v>Kasi Akreditasi PPIU</v>
          </cell>
          <cell r="G102" t="str">
            <v>Narasumber Pemantapan Kinerja Panitia Penyelenggara Ibadah Haji (PPIH) Embarkasi Palembang Tahun 2011</v>
          </cell>
          <cell r="H102" t="str">
            <v>Palembang</v>
          </cell>
          <cell r="J102">
            <v>40868</v>
          </cell>
          <cell r="K102">
            <v>40869</v>
          </cell>
          <cell r="L102">
            <v>40865</v>
          </cell>
          <cell r="M102" t="str">
            <v>09.01.06.2147.03.524111</v>
          </cell>
          <cell r="N102" t="str">
            <v>2 (dua) hari</v>
          </cell>
          <cell r="O102" t="str">
            <v>Zainal Abidin Supi</v>
          </cell>
          <cell r="P102" t="str">
            <v>195411111979031001</v>
          </cell>
        </row>
        <row r="103">
          <cell r="A103">
            <v>101</v>
          </cell>
          <cell r="B103" t="str">
            <v>Chudori</v>
          </cell>
          <cell r="C103" t="str">
            <v>195605111991031001</v>
          </cell>
          <cell r="D103">
            <v>3</v>
          </cell>
          <cell r="E103" t="str">
            <v>a</v>
          </cell>
          <cell r="F103" t="str">
            <v>Pelaksana Subbag TU Direktorat Pelayanan Haji</v>
          </cell>
          <cell r="G103" t="str">
            <v>Pemantapan Kinerja Panitia Penyelenggara Ibadah Haji (PPIH) Embarkasi Batam Tahun 2011</v>
          </cell>
          <cell r="H103" t="str">
            <v>Batam</v>
          </cell>
          <cell r="M103" t="str">
            <v>09.01.06.2147.03.524111</v>
          </cell>
          <cell r="N103" t="str">
            <v>3 (tiga) hari</v>
          </cell>
          <cell r="O103" t="str">
            <v>Zainal Abidin Supi</v>
          </cell>
          <cell r="P103" t="str">
            <v>195411111979031001</v>
          </cell>
        </row>
        <row r="104">
          <cell r="A104">
            <v>102</v>
          </cell>
          <cell r="B104" t="str">
            <v>Chudori</v>
          </cell>
          <cell r="C104" t="str">
            <v>195605111991031001</v>
          </cell>
          <cell r="D104">
            <v>3</v>
          </cell>
          <cell r="E104" t="str">
            <v>a</v>
          </cell>
          <cell r="F104" t="str">
            <v>Pelaksana Subbag TU Direktorat Pelayanan Haji</v>
          </cell>
          <cell r="G104" t="str">
            <v>Pemantapan Kinerja Panitia Penyelenggara Ibadah Haji (PPIH) Embarkasi Jakarta Bekasi Tahun 2011</v>
          </cell>
          <cell r="H104" t="str">
            <v>Bekasi</v>
          </cell>
          <cell r="J104">
            <v>40869</v>
          </cell>
          <cell r="K104">
            <v>40871</v>
          </cell>
          <cell r="L104">
            <v>40865</v>
          </cell>
          <cell r="M104" t="str">
            <v>09.01.06.2147.03.524111</v>
          </cell>
          <cell r="N104" t="str">
            <v>3 (tiga) hari</v>
          </cell>
          <cell r="O104" t="str">
            <v>Zainal Abidin Supi</v>
          </cell>
          <cell r="P104" t="str">
            <v>195411111979031001</v>
          </cell>
        </row>
        <row r="105">
          <cell r="A105">
            <v>103</v>
          </cell>
          <cell r="B105" t="str">
            <v>Anshorullah</v>
          </cell>
          <cell r="C105" t="str">
            <v>195607081983031005</v>
          </cell>
          <cell r="D105">
            <v>3</v>
          </cell>
          <cell r="E105" t="str">
            <v>d</v>
          </cell>
          <cell r="F105" t="str">
            <v>Pelaksana Subdit Akomodasi dan Katering Haji</v>
          </cell>
          <cell r="G105" t="str">
            <v>Pemantapan Kinerja Panitia Penyelenggara Ibadah Haji (PPIH) Embarkasi Jakarta Bekasi Tahun 2011</v>
          </cell>
          <cell r="H105" t="str">
            <v>Bekasi</v>
          </cell>
          <cell r="J105">
            <v>40869</v>
          </cell>
          <cell r="K105">
            <v>40871</v>
          </cell>
          <cell r="L105">
            <v>40865</v>
          </cell>
          <cell r="M105" t="str">
            <v>09.01.06.2147.03.524111</v>
          </cell>
          <cell r="N105" t="str">
            <v>3 (tiga) hari</v>
          </cell>
          <cell r="O105" t="str">
            <v>Zainal Abidin Supi</v>
          </cell>
          <cell r="P105" t="str">
            <v>195411111979031001</v>
          </cell>
        </row>
        <row r="106">
          <cell r="A106">
            <v>104</v>
          </cell>
          <cell r="B106" t="str">
            <v>Abdul Muhyi</v>
          </cell>
          <cell r="C106" t="str">
            <v>197402112000031001</v>
          </cell>
          <cell r="D106">
            <v>3</v>
          </cell>
          <cell r="E106" t="str">
            <v>c</v>
          </cell>
          <cell r="F106" t="str">
            <v>Kasubbag TU Direktorat Pelayanan Haji</v>
          </cell>
          <cell r="G106" t="str">
            <v>Narasumber Pemantapan Kinerja Panitia Penyelenggara Ibadah Haji (PPIH) Embarkasi Jakarta Bekasi Tahun 2011</v>
          </cell>
          <cell r="H106" t="str">
            <v>Bekasi</v>
          </cell>
          <cell r="J106">
            <v>40869</v>
          </cell>
          <cell r="K106">
            <v>40870</v>
          </cell>
          <cell r="L106">
            <v>40865</v>
          </cell>
          <cell r="M106" t="str">
            <v>09.01.06.2147.03.524111</v>
          </cell>
          <cell r="N106" t="str">
            <v>2 (dua) hari</v>
          </cell>
          <cell r="O106" t="str">
            <v>Zainal Abidin Supi</v>
          </cell>
          <cell r="P106" t="str">
            <v>195411111979031001</v>
          </cell>
        </row>
        <row r="107">
          <cell r="A107">
            <v>105</v>
          </cell>
          <cell r="B107" t="str">
            <v>Cepi Supriatna</v>
          </cell>
          <cell r="C107" t="str">
            <v>195707221983031004</v>
          </cell>
          <cell r="D107">
            <v>4</v>
          </cell>
          <cell r="E107" t="str">
            <v>b</v>
          </cell>
          <cell r="F107" t="str">
            <v>Sekretaris Ditjen Penyelenggaraan Haji dan Umrah</v>
          </cell>
          <cell r="G107" t="str">
            <v>Narasumber Pemantapan Kinerja Panitia Penyelenggara Ibadah Haji (PPIH) Embarkasi Jakarta Bekasi Tahun 2011</v>
          </cell>
          <cell r="H107" t="str">
            <v>Bekasi</v>
          </cell>
          <cell r="J107">
            <v>40869</v>
          </cell>
          <cell r="K107">
            <v>40870</v>
          </cell>
          <cell r="L107">
            <v>40865</v>
          </cell>
          <cell r="M107" t="str">
            <v>09.01.06.2147.03.524111</v>
          </cell>
          <cell r="N107" t="str">
            <v>2 (dua) hari</v>
          </cell>
          <cell r="O107" t="str">
            <v>Zainal Abidin Supi</v>
          </cell>
          <cell r="P107" t="str">
            <v>195411111979031001</v>
          </cell>
        </row>
        <row r="108">
          <cell r="A108">
            <v>106</v>
          </cell>
          <cell r="B108" t="str">
            <v>Rachma Sariyuana</v>
          </cell>
          <cell r="C108" t="str">
            <v>198406022011012016</v>
          </cell>
          <cell r="D108">
            <v>3</v>
          </cell>
          <cell r="E108" t="str">
            <v>a</v>
          </cell>
          <cell r="F108" t="str">
            <v>Pelaksana Subbag TU Direktorat Pelayanan Haji</v>
          </cell>
          <cell r="G108" t="str">
            <v>Pemantapan Kinerja Panitia Penyelenggara Ibadah Haji (PPIH) Embarkasi Surabaya Tahun 2011</v>
          </cell>
          <cell r="H108" t="str">
            <v>Surabaya</v>
          </cell>
          <cell r="J108">
            <v>40869</v>
          </cell>
          <cell r="K108">
            <v>40871</v>
          </cell>
          <cell r="L108">
            <v>40865</v>
          </cell>
          <cell r="M108" t="str">
            <v>09.01.06.2147.03.524111</v>
          </cell>
          <cell r="N108" t="str">
            <v>3 (tiga) hari</v>
          </cell>
          <cell r="O108" t="str">
            <v>Zainal Abidin Supi</v>
          </cell>
          <cell r="P108" t="str">
            <v>195411111979031001</v>
          </cell>
        </row>
        <row r="109">
          <cell r="A109">
            <v>107</v>
          </cell>
          <cell r="B109" t="str">
            <v>Amir Hamzah</v>
          </cell>
          <cell r="C109" t="str">
            <v>198503272011011010</v>
          </cell>
          <cell r="D109">
            <v>3</v>
          </cell>
          <cell r="E109" t="str">
            <v>a</v>
          </cell>
          <cell r="F109" t="str">
            <v>Pelaksana Subdit Pendaftaran Haji</v>
          </cell>
          <cell r="G109" t="str">
            <v>Pemantapan Kinerja Panitia Penyelenggara Ibadah Haji (PPIH) Embarkasi Surabaya Tahun 2011</v>
          </cell>
          <cell r="H109" t="str">
            <v>Surabaya</v>
          </cell>
          <cell r="J109">
            <v>40869</v>
          </cell>
          <cell r="K109">
            <v>40871</v>
          </cell>
          <cell r="L109">
            <v>40865</v>
          </cell>
          <cell r="M109" t="str">
            <v>09.01.06.2147.03.524111</v>
          </cell>
          <cell r="N109" t="str">
            <v>3 (tiga) hari</v>
          </cell>
          <cell r="O109" t="str">
            <v>Zainal Abidin Supi</v>
          </cell>
          <cell r="P109" t="str">
            <v>195411111979031001</v>
          </cell>
        </row>
        <row r="110">
          <cell r="A110">
            <v>108</v>
          </cell>
          <cell r="B110" t="str">
            <v>Edayanti</v>
          </cell>
          <cell r="C110" t="str">
            <v>197609072002122012</v>
          </cell>
          <cell r="D110">
            <v>3</v>
          </cell>
          <cell r="E110" t="str">
            <v>c</v>
          </cell>
          <cell r="F110" t="str">
            <v>Kasi Transportasi Udara</v>
          </cell>
          <cell r="G110" t="str">
            <v>Narasumber Pemantapan Kinerja Panitia Penyelenggara Ibadah Haji (PPIH) Embarkasi Surabaya Tahun 2011</v>
          </cell>
          <cell r="H110" t="str">
            <v>Surabaya</v>
          </cell>
          <cell r="J110">
            <v>40869</v>
          </cell>
          <cell r="K110">
            <v>40870</v>
          </cell>
          <cell r="L110">
            <v>40865</v>
          </cell>
          <cell r="M110" t="str">
            <v>09.01.06.2147.03.524111</v>
          </cell>
          <cell r="N110" t="str">
            <v>2 (dua) hari</v>
          </cell>
          <cell r="O110" t="str">
            <v>Zainal Abidin Supi</v>
          </cell>
          <cell r="P110" t="str">
            <v>195411111979031001</v>
          </cell>
        </row>
        <row r="111">
          <cell r="A111">
            <v>109</v>
          </cell>
          <cell r="B111" t="str">
            <v>Edayanti</v>
          </cell>
          <cell r="C111" t="str">
            <v>197609072002122012</v>
          </cell>
          <cell r="D111">
            <v>3</v>
          </cell>
          <cell r="E111" t="str">
            <v>c</v>
          </cell>
          <cell r="F111" t="str">
            <v>Kasi Transportasi Udara</v>
          </cell>
          <cell r="G111" t="str">
            <v>Monitoring dan Evaluasi Penyelenggaraan Pelayanan Haji di Arab Saudi</v>
          </cell>
          <cell r="H111" t="str">
            <v>Jeddah</v>
          </cell>
          <cell r="J111">
            <v>40873</v>
          </cell>
          <cell r="K111">
            <v>40879</v>
          </cell>
          <cell r="L111">
            <v>40871</v>
          </cell>
          <cell r="M111" t="str">
            <v>09.01.06.2147.02.524219</v>
          </cell>
          <cell r="N111" t="str">
            <v>7 (tujuh) hari</v>
          </cell>
          <cell r="O111" t="str">
            <v>Zainal Abidin Supi</v>
          </cell>
          <cell r="P111" t="str">
            <v>195411111979031001</v>
          </cell>
        </row>
        <row r="112">
          <cell r="A112">
            <v>110</v>
          </cell>
          <cell r="B112" t="str">
            <v>Chudori</v>
          </cell>
          <cell r="C112" t="str">
            <v>195605111991031001</v>
          </cell>
          <cell r="D112">
            <v>3</v>
          </cell>
          <cell r="E112" t="str">
            <v>a</v>
          </cell>
          <cell r="F112" t="str">
            <v>Pelaksana Subbag TU Direktorat Pelayanan Haji</v>
          </cell>
          <cell r="G112" t="str">
            <v>Monitoring dan Evaluasi Penyelenggaraan Pelayanan Haji di Arab Saudi</v>
          </cell>
          <cell r="H112" t="str">
            <v>Jeddah</v>
          </cell>
          <cell r="J112">
            <v>40873</v>
          </cell>
          <cell r="K112">
            <v>40879</v>
          </cell>
          <cell r="L112">
            <v>40871</v>
          </cell>
          <cell r="M112" t="str">
            <v>09.01.06.2147.02.524219</v>
          </cell>
          <cell r="N112" t="str">
            <v>7 (tujuh) hari</v>
          </cell>
          <cell r="O112" t="str">
            <v>Zainal Abidin Supi</v>
          </cell>
          <cell r="P112" t="str">
            <v>195411111979031001</v>
          </cell>
        </row>
        <row r="113">
          <cell r="A113">
            <v>111</v>
          </cell>
          <cell r="B113" t="str">
            <v>Achmad Nidjam</v>
          </cell>
          <cell r="C113" t="str">
            <v>196906081988021001</v>
          </cell>
          <cell r="D113">
            <v>3</v>
          </cell>
          <cell r="E113" t="str">
            <v>d</v>
          </cell>
          <cell r="F113" t="str">
            <v>Kasubdit Pendaftaran Haji</v>
          </cell>
          <cell r="G113" t="str">
            <v>Monitoring dan Evaluasi Penyelenggaraan Pelayanan Haji di Arab Saudi</v>
          </cell>
          <cell r="H113" t="str">
            <v>Jeddah</v>
          </cell>
          <cell r="J113">
            <v>40873</v>
          </cell>
          <cell r="K113">
            <v>40879</v>
          </cell>
          <cell r="L113">
            <v>40871</v>
          </cell>
          <cell r="M113" t="str">
            <v>09.01.06.2147.02.524219</v>
          </cell>
          <cell r="N113" t="str">
            <v>7 (tujuh) hari</v>
          </cell>
          <cell r="O113" t="str">
            <v>Zainal Abidin Supi</v>
          </cell>
          <cell r="P113" t="str">
            <v>195411111979031001</v>
          </cell>
        </row>
        <row r="114">
          <cell r="A114">
            <v>112</v>
          </cell>
          <cell r="B114" t="str">
            <v>Arian Oktaviansyah</v>
          </cell>
          <cell r="C114" t="str">
            <v>196610161990101001</v>
          </cell>
          <cell r="D114">
            <v>3</v>
          </cell>
          <cell r="E114" t="str">
            <v>b</v>
          </cell>
          <cell r="F114" t="str">
            <v>Pelaksana Subdit Dokumen dan Perlengkapan Haji</v>
          </cell>
          <cell r="G114" t="str">
            <v>Monitoring dan Evaluasi Penyelenggaraan Pelayanan Haji di Arab Saudi</v>
          </cell>
          <cell r="H114" t="str">
            <v>Jeddah</v>
          </cell>
          <cell r="J114">
            <v>40873</v>
          </cell>
          <cell r="K114">
            <v>40879</v>
          </cell>
          <cell r="L114">
            <v>40871</v>
          </cell>
          <cell r="M114" t="str">
            <v>09.01.06.2147.02.524219</v>
          </cell>
          <cell r="N114" t="str">
            <v>7 (tujuh) hari</v>
          </cell>
          <cell r="O114" t="str">
            <v>Zainal Abidin Supi</v>
          </cell>
          <cell r="P114" t="str">
            <v>195411111979031001</v>
          </cell>
        </row>
        <row r="115">
          <cell r="A115">
            <v>113</v>
          </cell>
          <cell r="B115" t="str">
            <v>Helmi Dwi Maryati</v>
          </cell>
          <cell r="C115" t="str">
            <v>196105201983032004</v>
          </cell>
          <cell r="D115">
            <v>3</v>
          </cell>
          <cell r="E115" t="str">
            <v>d</v>
          </cell>
          <cell r="F115" t="str">
            <v>Pelaksana Subbag TU Direktorat Pelayanan Haji</v>
          </cell>
          <cell r="G115" t="str">
            <v>Koordinasi Penyiapan Angkutan Haji Tahun 1432H/2011M</v>
          </cell>
          <cell r="H115" t="str">
            <v>Bangka Belitung</v>
          </cell>
          <cell r="M115" t="str">
            <v>09.01.06.2147.02.524119</v>
          </cell>
          <cell r="O115" t="str">
            <v>Zainal Abidin Supi</v>
          </cell>
          <cell r="P115" t="str">
            <v>195411111979031001</v>
          </cell>
        </row>
        <row r="116">
          <cell r="A116">
            <v>114</v>
          </cell>
          <cell r="B116" t="str">
            <v>H. Suryan Nahdi, SE</v>
          </cell>
          <cell r="C116" t="str">
            <v>196610091998031007</v>
          </cell>
          <cell r="D116">
            <v>3</v>
          </cell>
          <cell r="E116" t="str">
            <v>d</v>
          </cell>
          <cell r="F116" t="str">
            <v>Kepala Seksi Perjalanan dan Sarana Haji</v>
          </cell>
          <cell r="G116" t="str">
            <v>Sosialisasi Teknis Klaim Asuransi Haji 2011M</v>
          </cell>
          <cell r="H116" t="str">
            <v>Banjarmasin</v>
          </cell>
          <cell r="J116">
            <v>40855</v>
          </cell>
          <cell r="K116">
            <v>40857</v>
          </cell>
          <cell r="L116">
            <v>40854</v>
          </cell>
          <cell r="M116" t="str">
            <v>09.01.06.2147.03.524119</v>
          </cell>
          <cell r="N116" t="str">
            <v>3 (tiga) hari</v>
          </cell>
          <cell r="O116" t="str">
            <v>Zainal Abidin Supi</v>
          </cell>
          <cell r="P116" t="str">
            <v>195411111979031001</v>
          </cell>
        </row>
        <row r="117">
          <cell r="A117">
            <v>115</v>
          </cell>
          <cell r="B117" t="str">
            <v>H. Muflih, S.Ag, MM</v>
          </cell>
          <cell r="C117" t="str">
            <v>197012081997031003</v>
          </cell>
          <cell r="D117">
            <v>3</v>
          </cell>
          <cell r="E117" t="str">
            <v>d</v>
          </cell>
          <cell r="F117" t="str">
            <v>Kasi Bimbingan Jamaah dan Petugas</v>
          </cell>
          <cell r="G117" t="str">
            <v>Sosialisasi Teknis Klaim Asuransi Haji 2011M</v>
          </cell>
          <cell r="H117" t="str">
            <v>Bandar Lampung</v>
          </cell>
          <cell r="J117">
            <v>40855</v>
          </cell>
          <cell r="K117">
            <v>40857</v>
          </cell>
          <cell r="L117">
            <v>40854</v>
          </cell>
          <cell r="M117" t="str">
            <v>09.01.06.2147.03.524119</v>
          </cell>
          <cell r="N117" t="str">
            <v>3 (tiga) hari</v>
          </cell>
          <cell r="O117" t="str">
            <v>Zainal Abidin Supi</v>
          </cell>
          <cell r="P117" t="str">
            <v>195411111979031001</v>
          </cell>
        </row>
        <row r="118">
          <cell r="A118">
            <v>116</v>
          </cell>
          <cell r="B118" t="str">
            <v>Hj. Nurlah</v>
          </cell>
          <cell r="C118" t="str">
            <v>195803211986032001</v>
          </cell>
          <cell r="D118">
            <v>3</v>
          </cell>
          <cell r="E118" t="str">
            <v>c</v>
          </cell>
          <cell r="F118" t="str">
            <v>Staf Bidang PHU Kanwil Kemenag Prov. NTB</v>
          </cell>
          <cell r="G118" t="str">
            <v>Sosialisasi Teknis Klaim Asuransi Haji 2011M</v>
          </cell>
          <cell r="H118" t="str">
            <v>Mataram</v>
          </cell>
          <cell r="J118">
            <v>40855</v>
          </cell>
          <cell r="K118">
            <v>40857</v>
          </cell>
          <cell r="L118">
            <v>40854</v>
          </cell>
          <cell r="M118" t="str">
            <v>09.01.06.2147.03.524119</v>
          </cell>
          <cell r="N118" t="str">
            <v>3 (tiga) hari</v>
          </cell>
          <cell r="O118" t="str">
            <v>Zainal Abidin Supi</v>
          </cell>
          <cell r="P118" t="str">
            <v>195411111979031001</v>
          </cell>
        </row>
        <row r="119">
          <cell r="A119">
            <v>117</v>
          </cell>
          <cell r="B119" t="str">
            <v>H. Muhammad Shafwan, S.Ag</v>
          </cell>
          <cell r="C119" t="str">
            <v>196705062003021001</v>
          </cell>
          <cell r="D119">
            <v>3</v>
          </cell>
          <cell r="E119" t="str">
            <v>c</v>
          </cell>
          <cell r="F119" t="str">
            <v>Kasi Pembinaan Haji Bidang Urais</v>
          </cell>
          <cell r="G119" t="str">
            <v>Sosialisasi Teknis Klaim Asuransi Haji 2011M</v>
          </cell>
          <cell r="H119" t="str">
            <v>Gorontalo</v>
          </cell>
          <cell r="J119">
            <v>40855</v>
          </cell>
          <cell r="K119">
            <v>40857</v>
          </cell>
          <cell r="L119">
            <v>40854</v>
          </cell>
          <cell r="M119" t="str">
            <v>09.01.06.2147.03.524119</v>
          </cell>
          <cell r="N119" t="str">
            <v>3 (tiga) hari</v>
          </cell>
          <cell r="O119" t="str">
            <v>Zainal Abidin Supi</v>
          </cell>
          <cell r="P119" t="str">
            <v>195411111979031001</v>
          </cell>
        </row>
        <row r="120">
          <cell r="A120">
            <v>118</v>
          </cell>
          <cell r="B120" t="str">
            <v>H. Bahrai, S.Ag</v>
          </cell>
          <cell r="C120" t="str">
            <v>195811261981031001</v>
          </cell>
          <cell r="D120">
            <v>3</v>
          </cell>
          <cell r="E120" t="str">
            <v>d</v>
          </cell>
          <cell r="F120" t="str">
            <v>Kasi Penyuluhan Haji dan Umrah Bidang Hazawa</v>
          </cell>
          <cell r="G120" t="str">
            <v>Sosialisasi Teknis Klaim Asuransi Haji 2011M</v>
          </cell>
          <cell r="H120" t="str">
            <v xml:space="preserve">Bengkulu </v>
          </cell>
          <cell r="J120">
            <v>40855</v>
          </cell>
          <cell r="K120">
            <v>40857</v>
          </cell>
          <cell r="L120">
            <v>40854</v>
          </cell>
          <cell r="M120" t="str">
            <v>09.01.06.2147.03.524119</v>
          </cell>
          <cell r="N120" t="str">
            <v>3 (tiga) hari</v>
          </cell>
          <cell r="O120" t="str">
            <v>Zainal Abidin Supi</v>
          </cell>
          <cell r="P120" t="str">
            <v>195411111979031001</v>
          </cell>
        </row>
        <row r="121">
          <cell r="A121">
            <v>119</v>
          </cell>
          <cell r="B121" t="str">
            <v>H. Masriadi, S.Sos</v>
          </cell>
          <cell r="C121" t="str">
            <v>196711251989021001</v>
          </cell>
          <cell r="D121">
            <v>3</v>
          </cell>
          <cell r="E121" t="str">
            <v>d</v>
          </cell>
          <cell r="F121" t="str">
            <v>Kasi Perjalanan dan Sarana Haji Kemenag Prov. Kalteng</v>
          </cell>
          <cell r="G121" t="str">
            <v>Sosialisasi Teknis Klaim Asuransi Haji 2011M</v>
          </cell>
          <cell r="H121" t="str">
            <v xml:space="preserve">Palangkaraya </v>
          </cell>
          <cell r="J121">
            <v>40855</v>
          </cell>
          <cell r="K121">
            <v>40857</v>
          </cell>
          <cell r="L121">
            <v>40854</v>
          </cell>
          <cell r="M121" t="str">
            <v>09.01.06.2147.03.524119</v>
          </cell>
          <cell r="N121" t="str">
            <v>3 (tiga) hari</v>
          </cell>
          <cell r="O121" t="str">
            <v>Zainal Abidin Supi</v>
          </cell>
          <cell r="P121" t="str">
            <v>195411111979031001</v>
          </cell>
        </row>
        <row r="122">
          <cell r="A122">
            <v>120</v>
          </cell>
          <cell r="B122" t="str">
            <v>H. Abdul Rahman</v>
          </cell>
          <cell r="C122" t="str">
            <v>195611261977031001</v>
          </cell>
          <cell r="D122">
            <v>3</v>
          </cell>
          <cell r="E122" t="str">
            <v>d</v>
          </cell>
          <cell r="F122" t="str">
            <v>Kasi Bimbingan Jamaah dan Petugas</v>
          </cell>
          <cell r="G122" t="str">
            <v>Sosialisasi Teknis Klaim Asuransi Haji 2011M</v>
          </cell>
          <cell r="H122" t="str">
            <v>Pontianak</v>
          </cell>
          <cell r="J122">
            <v>40855</v>
          </cell>
          <cell r="K122">
            <v>40857</v>
          </cell>
          <cell r="L122">
            <v>40854</v>
          </cell>
          <cell r="M122" t="str">
            <v>09.01.06.2147.03.524119</v>
          </cell>
          <cell r="N122" t="str">
            <v>3 (tiga) hari</v>
          </cell>
          <cell r="O122" t="str">
            <v>Zainal Abidin Supi</v>
          </cell>
          <cell r="P122" t="str">
            <v>195411111979031001</v>
          </cell>
        </row>
        <row r="123">
          <cell r="A123">
            <v>121</v>
          </cell>
          <cell r="B123" t="str">
            <v>Drs. H. Ahyani, M.Si</v>
          </cell>
          <cell r="C123" t="str">
            <v>196401011990031005</v>
          </cell>
          <cell r="D123">
            <v>4</v>
          </cell>
          <cell r="E123" t="str">
            <v>a</v>
          </cell>
          <cell r="F123" t="str">
            <v>Kasi Penyuluhan Haji dan Umrah</v>
          </cell>
          <cell r="G123" t="str">
            <v>Sosialisasi Teknis Klaim Asuransi Haji 2011M</v>
          </cell>
          <cell r="H123" t="str">
            <v>Semarang</v>
          </cell>
          <cell r="J123">
            <v>40855</v>
          </cell>
          <cell r="K123">
            <v>40857</v>
          </cell>
          <cell r="L123">
            <v>40854</v>
          </cell>
          <cell r="M123" t="str">
            <v>09.01.06.2147.03.524119</v>
          </cell>
          <cell r="N123" t="str">
            <v>3 (tiga) hari</v>
          </cell>
          <cell r="O123" t="str">
            <v>Zainal Abidin Supi</v>
          </cell>
          <cell r="P123" t="str">
            <v>195411111979031001</v>
          </cell>
        </row>
        <row r="124">
          <cell r="A124">
            <v>122</v>
          </cell>
          <cell r="B124" t="str">
            <v>Drs. H. Idris, M.Si</v>
          </cell>
          <cell r="C124" t="str">
            <v>196805171995031002</v>
          </cell>
          <cell r="D124">
            <v>4</v>
          </cell>
          <cell r="E124" t="str">
            <v>a</v>
          </cell>
          <cell r="F124" t="str">
            <v>Kasi Pelayanan Haji dan Umrah</v>
          </cell>
          <cell r="G124" t="str">
            <v>Sosialisasi Teknis Klaim Asuransi Haji 2011M</v>
          </cell>
          <cell r="H124" t="str">
            <v>Sofifi</v>
          </cell>
          <cell r="J124">
            <v>40855</v>
          </cell>
          <cell r="K124">
            <v>40857</v>
          </cell>
          <cell r="L124">
            <v>40854</v>
          </cell>
          <cell r="M124" t="str">
            <v>09.01.06.2147.03.524119</v>
          </cell>
          <cell r="N124" t="str">
            <v>3 (tiga) hari</v>
          </cell>
          <cell r="O124" t="str">
            <v>Zainal Abidin Supi</v>
          </cell>
          <cell r="P124" t="str">
            <v>195411111979031001</v>
          </cell>
        </row>
        <row r="125">
          <cell r="A125">
            <v>123</v>
          </cell>
          <cell r="B125" t="str">
            <v>Arsyad Karabi, S.Sos</v>
          </cell>
          <cell r="C125" t="str">
            <v>196305311988021001</v>
          </cell>
          <cell r="D125">
            <v>3</v>
          </cell>
          <cell r="E125" t="str">
            <v>c</v>
          </cell>
          <cell r="F125" t="str">
            <v>Kasi Pembinaan Haji dan Umrah</v>
          </cell>
          <cell r="G125" t="str">
            <v>Sosialisasi Teknis Klaim Asuransi Haji 2011M</v>
          </cell>
          <cell r="H125" t="str">
            <v>Kupang</v>
          </cell>
          <cell r="J125">
            <v>40855</v>
          </cell>
          <cell r="K125">
            <v>40857</v>
          </cell>
          <cell r="L125">
            <v>40854</v>
          </cell>
          <cell r="M125" t="str">
            <v>09.01.06.2147.03.524119</v>
          </cell>
          <cell r="N125" t="str">
            <v>3 (tiga) hari</v>
          </cell>
          <cell r="O125" t="str">
            <v>Zainal Abidin Supi</v>
          </cell>
          <cell r="P125" t="str">
            <v>195411111979031001</v>
          </cell>
        </row>
        <row r="126">
          <cell r="A126">
            <v>124</v>
          </cell>
          <cell r="B126" t="str">
            <v>Rosmasari</v>
          </cell>
          <cell r="C126" t="str">
            <v>195905311987032002</v>
          </cell>
          <cell r="D126">
            <v>3</v>
          </cell>
          <cell r="E126" t="str">
            <v>b</v>
          </cell>
          <cell r="F126" t="str">
            <v>Pelaksana Subdit Akomodasi dan Katering Haji</v>
          </cell>
          <cell r="G126" t="str">
            <v>Monitoring dan Evaluasi Penyelenggaraan Pelayanan Haji di 33 Provinsi</v>
          </cell>
          <cell r="H126" t="str">
            <v>Mataram</v>
          </cell>
          <cell r="M126" t="str">
            <v>09.01.06.2147.02.524119</v>
          </cell>
          <cell r="N126" t="str">
            <v>3 (tiga) hari</v>
          </cell>
          <cell r="O126" t="str">
            <v>Zainal Abidin Supi</v>
          </cell>
          <cell r="P126" t="str">
            <v>195411111979031001</v>
          </cell>
        </row>
        <row r="127">
          <cell r="A127">
            <v>125</v>
          </cell>
          <cell r="B127" t="str">
            <v>Chudori</v>
          </cell>
          <cell r="C127" t="str">
            <v>195605111991031001</v>
          </cell>
          <cell r="D127">
            <v>3</v>
          </cell>
          <cell r="E127" t="str">
            <v>a</v>
          </cell>
          <cell r="F127" t="str">
            <v>Pelaksana Subbag TU Direktorat Pelayanan Haji</v>
          </cell>
          <cell r="G127" t="str">
            <v>Monitoring dan Evaluasi Penyelenggaraan Pelayanan Haji di 33 Provinsi</v>
          </cell>
          <cell r="H127" t="str">
            <v>Gorontalo</v>
          </cell>
          <cell r="M127" t="str">
            <v>09.01.06.2147.02.524119</v>
          </cell>
          <cell r="N127" t="str">
            <v>3 (tiga) hari</v>
          </cell>
          <cell r="O127" t="str">
            <v>Zainal Abidin Supi</v>
          </cell>
          <cell r="P127" t="str">
            <v>195411111979031001</v>
          </cell>
        </row>
        <row r="128">
          <cell r="A128">
            <v>126</v>
          </cell>
          <cell r="B128" t="str">
            <v>Rachma Sariyuana</v>
          </cell>
          <cell r="C128" t="str">
            <v>198406022011012016</v>
          </cell>
          <cell r="D128">
            <v>3</v>
          </cell>
          <cell r="E128" t="str">
            <v>a</v>
          </cell>
          <cell r="F128" t="str">
            <v>Pelaksana Subbag TU Direktorat Pelayanan Haji</v>
          </cell>
          <cell r="G128" t="str">
            <v>Pemantapan Kinerja Panitia Penyelenggara Ibadah Haji (PPIH) Embarkasi Banjarmasin Tahun 2011</v>
          </cell>
          <cell r="H128" t="str">
            <v>Banjarmasin</v>
          </cell>
          <cell r="J128">
            <v>40858</v>
          </cell>
          <cell r="K128">
            <v>40860</v>
          </cell>
          <cell r="L128">
            <v>40857</v>
          </cell>
          <cell r="M128" t="str">
            <v>09.01.06.2147.03.524111</v>
          </cell>
          <cell r="N128" t="str">
            <v>3 (tiga) hari</v>
          </cell>
          <cell r="O128" t="str">
            <v>Zainal Abidin Supi</v>
          </cell>
          <cell r="P128" t="str">
            <v>195411111979031001</v>
          </cell>
        </row>
        <row r="129">
          <cell r="A129">
            <v>127</v>
          </cell>
          <cell r="B129" t="str">
            <v>Chudori</v>
          </cell>
          <cell r="C129" t="str">
            <v>195605111991031001</v>
          </cell>
          <cell r="D129">
            <v>3</v>
          </cell>
          <cell r="E129" t="str">
            <v>a</v>
          </cell>
          <cell r="F129" t="str">
            <v>Pelaksana Subbag TU Direktorat Pelayanan Haji</v>
          </cell>
          <cell r="G129" t="str">
            <v>Pemantapan Kinerja Panitia Penyelenggara Ibadah Haji (PPIH) Embarkasi Banjarmasin Tahun 2011</v>
          </cell>
          <cell r="H129" t="str">
            <v>Banjarmasin</v>
          </cell>
          <cell r="J129">
            <v>40858</v>
          </cell>
          <cell r="K129">
            <v>40860</v>
          </cell>
          <cell r="L129">
            <v>40857</v>
          </cell>
          <cell r="M129" t="str">
            <v>09.01.06.2147.03.524111</v>
          </cell>
          <cell r="N129" t="str">
            <v>3 (tiga) hari</v>
          </cell>
          <cell r="O129" t="str">
            <v>Zainal Abidin Supi</v>
          </cell>
          <cell r="P129" t="str">
            <v>195411111979031001</v>
          </cell>
        </row>
        <row r="130">
          <cell r="A130">
            <v>128</v>
          </cell>
          <cell r="B130" t="str">
            <v>Wari Setiawan</v>
          </cell>
          <cell r="C130" t="str">
            <v>195708151989031001</v>
          </cell>
          <cell r="D130">
            <v>3</v>
          </cell>
          <cell r="E130" t="str">
            <v>d</v>
          </cell>
          <cell r="F130" t="str">
            <v>Kasi Akreditasi PPIU</v>
          </cell>
          <cell r="G130" t="str">
            <v>Narasumber Pemantapan Kinerja Panitia Penyelenggara Ibadah Haji (PPIH) Embarkasi Banda Aceh Tahun 2011</v>
          </cell>
          <cell r="H130" t="str">
            <v>Banda Aceh</v>
          </cell>
          <cell r="J130">
            <v>40857</v>
          </cell>
          <cell r="K130">
            <v>40858</v>
          </cell>
          <cell r="L130">
            <v>40856</v>
          </cell>
          <cell r="M130" t="str">
            <v>09.01.06.2147.03.524111</v>
          </cell>
          <cell r="N130" t="str">
            <v>2 (dua) hari</v>
          </cell>
          <cell r="O130" t="str">
            <v>Zainal Abidin Supi</v>
          </cell>
          <cell r="P130" t="str">
            <v>195411111979031001</v>
          </cell>
        </row>
        <row r="131">
          <cell r="A131">
            <v>129</v>
          </cell>
          <cell r="B131" t="str">
            <v>Hilda Damayanti</v>
          </cell>
          <cell r="C131" t="str">
            <v>196111171987032002</v>
          </cell>
          <cell r="D131">
            <v>3</v>
          </cell>
          <cell r="E131" t="str">
            <v>c</v>
          </cell>
          <cell r="F131" t="str">
            <v>Pelaksana Bag. Perencanaan dan Keuangan PHU</v>
          </cell>
          <cell r="G131" t="str">
            <v>Pemantapan Kinerja Panitia Penyelenggara Ibadah Haji (PPIH) Embarkasi Banda Aceh Tahun 2011</v>
          </cell>
          <cell r="H131" t="str">
            <v>Banda Aceh</v>
          </cell>
          <cell r="J131">
            <v>40857</v>
          </cell>
          <cell r="K131">
            <v>40859</v>
          </cell>
          <cell r="L131">
            <v>40856</v>
          </cell>
          <cell r="M131" t="str">
            <v>09.01.06.2147.03.524111</v>
          </cell>
          <cell r="N131" t="str">
            <v>3 (tiga) hari</v>
          </cell>
          <cell r="O131" t="str">
            <v>Zainal Abidin Supi</v>
          </cell>
          <cell r="P131" t="str">
            <v>195411111979031001</v>
          </cell>
        </row>
        <row r="132">
          <cell r="A132">
            <v>130</v>
          </cell>
          <cell r="B132" t="str">
            <v>Sukaidi</v>
          </cell>
          <cell r="C132" t="str">
            <v>197703092003121003</v>
          </cell>
          <cell r="D132">
            <v>2</v>
          </cell>
          <cell r="E132" t="str">
            <v>b</v>
          </cell>
          <cell r="F132" t="str">
            <v>Pelaksana Subdit Akomodasi dan Katering Haji</v>
          </cell>
          <cell r="G132" t="str">
            <v>Pemantapan Kinerja Panitia Penyelenggara Ibadah Haji (PPIH) Embarkasi Banda Aceh Tahun 2011</v>
          </cell>
          <cell r="H132" t="str">
            <v>Banda Aceh</v>
          </cell>
          <cell r="J132">
            <v>40857</v>
          </cell>
          <cell r="K132">
            <v>40859</v>
          </cell>
          <cell r="L132">
            <v>40856</v>
          </cell>
          <cell r="M132" t="str">
            <v>09.01.06.2147.03.524111</v>
          </cell>
          <cell r="N132" t="str">
            <v>3 (tiga) hari</v>
          </cell>
          <cell r="O132" t="str">
            <v>H. Tamriyanto, S.Sos, M.Pd</v>
          </cell>
          <cell r="P132" t="str">
            <v>195912271985031002</v>
          </cell>
        </row>
        <row r="133">
          <cell r="A133">
            <v>131</v>
          </cell>
          <cell r="B133" t="str">
            <v>Zainal Abidin Supi</v>
          </cell>
          <cell r="C133" t="str">
            <v>195411111979031001</v>
          </cell>
          <cell r="D133">
            <v>4</v>
          </cell>
          <cell r="E133" t="str">
            <v>b</v>
          </cell>
          <cell r="F133" t="str">
            <v>Direktur Pelayanan Haji</v>
          </cell>
          <cell r="G133" t="str">
            <v>Kegiatan Penyusun Kuesioner Monitoring Pelayanan Jemaah Haji Tahun 2011</v>
          </cell>
          <cell r="H133" t="str">
            <v>Bogor</v>
          </cell>
          <cell r="J133">
            <v>40692</v>
          </cell>
          <cell r="K133">
            <v>40693</v>
          </cell>
          <cell r="L133">
            <v>40690</v>
          </cell>
          <cell r="M133" t="str">
            <v>09.01.06.2147.02.524119</v>
          </cell>
          <cell r="N133" t="str">
            <v>3 (tiga) hari</v>
          </cell>
          <cell r="O133" t="str">
            <v>Slamet Riyanto</v>
          </cell>
          <cell r="P133" t="str">
            <v>195207231978011001</v>
          </cell>
        </row>
        <row r="134">
          <cell r="A134">
            <v>132</v>
          </cell>
          <cell r="B134" t="str">
            <v>Abdul Muhyi</v>
          </cell>
          <cell r="C134" t="str">
            <v>197402112000031001</v>
          </cell>
          <cell r="D134">
            <v>3</v>
          </cell>
          <cell r="E134" t="str">
            <v>c</v>
          </cell>
          <cell r="F134" t="str">
            <v>Kasubbag TU Direktorat Pelayanan Haji</v>
          </cell>
          <cell r="G134" t="str">
            <v>Kegiatan Penyusun Kuesioner Monitoring Pelayanan Jemaah Haji Tahun 2011</v>
          </cell>
          <cell r="H134" t="str">
            <v>Bogor</v>
          </cell>
          <cell r="J134">
            <v>40692</v>
          </cell>
          <cell r="K134">
            <v>40693</v>
          </cell>
          <cell r="L134">
            <v>40690</v>
          </cell>
          <cell r="M134" t="str">
            <v>09.01.06.2147.02.524119</v>
          </cell>
          <cell r="N134" t="str">
            <v>3 (tiga) hari</v>
          </cell>
          <cell r="O134" t="str">
            <v>Zainal Abidin Supi</v>
          </cell>
          <cell r="P134" t="str">
            <v>195411111979031001</v>
          </cell>
        </row>
        <row r="135">
          <cell r="A135">
            <v>133</v>
          </cell>
          <cell r="B135" t="str">
            <v>Sri Ilham Lubis</v>
          </cell>
          <cell r="C135" t="str">
            <v>196612251993032002</v>
          </cell>
          <cell r="D135">
            <v>4</v>
          </cell>
          <cell r="E135" t="str">
            <v>a</v>
          </cell>
          <cell r="F135" t="str">
            <v>Kasubdit Dokumen dan Perlengkapan Haji</v>
          </cell>
          <cell r="G135" t="str">
            <v>Kegiatan Penyusun Kuesioner Monitoring Pelayanan Jemaah Haji Tahun 2011</v>
          </cell>
          <cell r="H135" t="str">
            <v>Bogor</v>
          </cell>
          <cell r="J135">
            <v>40692</v>
          </cell>
          <cell r="K135">
            <v>40693</v>
          </cell>
          <cell r="L135">
            <v>40690</v>
          </cell>
          <cell r="M135" t="str">
            <v>09.01.06.2147.02.524119</v>
          </cell>
          <cell r="N135" t="str">
            <v>3 (tiga) hari</v>
          </cell>
          <cell r="O135" t="str">
            <v>Zainal Abidin Supi</v>
          </cell>
          <cell r="P135" t="str">
            <v>195411111979031001</v>
          </cell>
        </row>
        <row r="136">
          <cell r="A136">
            <v>134</v>
          </cell>
          <cell r="B136" t="str">
            <v>Supardi</v>
          </cell>
          <cell r="C136" t="str">
            <v>195710101985031005</v>
          </cell>
          <cell r="D136">
            <v>4</v>
          </cell>
          <cell r="E136" t="str">
            <v>b</v>
          </cell>
          <cell r="F136" t="str">
            <v>Kasubdit Akomodasi dan Katering Haji</v>
          </cell>
          <cell r="G136" t="str">
            <v>Kegiatan Penyusun Kuesioner Monitoring Pelayanan Jemaah Haji Tahun 2011</v>
          </cell>
          <cell r="H136" t="str">
            <v>Bogor</v>
          </cell>
          <cell r="J136">
            <v>40692</v>
          </cell>
          <cell r="K136">
            <v>40693</v>
          </cell>
          <cell r="L136">
            <v>40690</v>
          </cell>
          <cell r="M136" t="str">
            <v>09.01.06.2147.02.524119</v>
          </cell>
          <cell r="N136" t="str">
            <v>3 (tiga) hari</v>
          </cell>
          <cell r="O136" t="str">
            <v>Zainal Abidin Supi</v>
          </cell>
          <cell r="P136" t="str">
            <v>195411111979031001</v>
          </cell>
        </row>
        <row r="137">
          <cell r="A137">
            <v>135</v>
          </cell>
          <cell r="B137" t="str">
            <v>Ahda Barori</v>
          </cell>
          <cell r="C137" t="str">
            <v>195807251989031001</v>
          </cell>
          <cell r="D137">
            <v>4</v>
          </cell>
          <cell r="E137" t="str">
            <v>b</v>
          </cell>
          <cell r="F137" t="str">
            <v>Kasubdit Pembinaan Haji Khusus</v>
          </cell>
          <cell r="G137" t="str">
            <v>Kegiatan Penyusun Kuesioner Monitoring Pelayanan Jemaah Haji Tahun 2011</v>
          </cell>
          <cell r="H137" t="str">
            <v>Bogor</v>
          </cell>
          <cell r="J137">
            <v>40692</v>
          </cell>
          <cell r="K137">
            <v>40693</v>
          </cell>
          <cell r="L137">
            <v>40690</v>
          </cell>
          <cell r="M137" t="str">
            <v>09.01.06.2147.02.524119</v>
          </cell>
          <cell r="N137" t="str">
            <v>3 (tiga) hari</v>
          </cell>
          <cell r="O137" t="str">
            <v>Zainal Abidin Supi</v>
          </cell>
          <cell r="P137" t="str">
            <v>195411111979031001</v>
          </cell>
        </row>
        <row r="138">
          <cell r="A138">
            <v>136</v>
          </cell>
          <cell r="B138" t="str">
            <v>Surahmat</v>
          </cell>
          <cell r="C138" t="str">
            <v>195702101978031002</v>
          </cell>
          <cell r="D138">
            <v>4</v>
          </cell>
          <cell r="E138" t="str">
            <v>b</v>
          </cell>
          <cell r="F138" t="str">
            <v>Kabag. Ortala dan Kepegawaian</v>
          </cell>
          <cell r="G138" t="str">
            <v>Kegiatan Penyusun Kuesioner Monitoring Pelayanan Jemaah Haji Tahun 2011</v>
          </cell>
          <cell r="H138" t="str">
            <v>Bogor</v>
          </cell>
          <cell r="J138">
            <v>40692</v>
          </cell>
          <cell r="K138">
            <v>40693</v>
          </cell>
          <cell r="L138">
            <v>40690</v>
          </cell>
          <cell r="M138" t="str">
            <v>09.01.06.2147.02.524119</v>
          </cell>
          <cell r="N138" t="str">
            <v>3 (tiga) hari</v>
          </cell>
          <cell r="O138" t="str">
            <v>Zainal Abidin Supi</v>
          </cell>
          <cell r="P138" t="str">
            <v>195411111979031001</v>
          </cell>
        </row>
        <row r="139">
          <cell r="A139">
            <v>137</v>
          </cell>
          <cell r="B139" t="str">
            <v>Nurchalis</v>
          </cell>
          <cell r="C139" t="str">
            <v>197311072000031001</v>
          </cell>
          <cell r="D139">
            <v>3</v>
          </cell>
          <cell r="E139" t="str">
            <v>c</v>
          </cell>
          <cell r="F139" t="str">
            <v>Kasi Pendaftaran Haji Reguler</v>
          </cell>
          <cell r="G139" t="str">
            <v>Kegiatan Penyusun Kuesioner Monitoring Pelayanan Jemaah Haji Tahun 2011</v>
          </cell>
          <cell r="H139" t="str">
            <v>Bogor</v>
          </cell>
          <cell r="J139">
            <v>40692</v>
          </cell>
          <cell r="K139">
            <v>40693</v>
          </cell>
          <cell r="L139">
            <v>40690</v>
          </cell>
          <cell r="M139" t="str">
            <v>09.01.06.2147.02.524119</v>
          </cell>
          <cell r="N139" t="str">
            <v>3 (tiga) hari</v>
          </cell>
          <cell r="O139" t="str">
            <v>Zainal Abidin Supi</v>
          </cell>
          <cell r="P139" t="str">
            <v>195411111979031001</v>
          </cell>
        </row>
        <row r="140">
          <cell r="A140">
            <v>138</v>
          </cell>
          <cell r="B140" t="str">
            <v>M. Agus Syafi'</v>
          </cell>
          <cell r="C140" t="str">
            <v>197608232000121003</v>
          </cell>
          <cell r="D140">
            <v>3</v>
          </cell>
          <cell r="E140" t="str">
            <v>c</v>
          </cell>
          <cell r="F140" t="str">
            <v>Kasi Katering Jemaah Haji</v>
          </cell>
          <cell r="G140" t="str">
            <v>Kegiatan Penyusun Kuesioner Monitoring Pelayanan Jemaah Haji Tahun 2011</v>
          </cell>
          <cell r="H140" t="str">
            <v>Bogor</v>
          </cell>
          <cell r="J140">
            <v>40692</v>
          </cell>
          <cell r="K140">
            <v>40693</v>
          </cell>
          <cell r="L140">
            <v>40690</v>
          </cell>
          <cell r="M140" t="str">
            <v>09.01.06.2147.02.524119</v>
          </cell>
          <cell r="N140" t="str">
            <v>3 (tiga) hari</v>
          </cell>
          <cell r="O140" t="str">
            <v>Zainal Abidin Supi</v>
          </cell>
          <cell r="P140" t="str">
            <v>195411111979031001</v>
          </cell>
        </row>
        <row r="141">
          <cell r="A141">
            <v>139</v>
          </cell>
          <cell r="B141" t="str">
            <v>Iin Kurniawati Hamidah</v>
          </cell>
          <cell r="C141" t="str">
            <v>196705171994032004</v>
          </cell>
          <cell r="D141">
            <v>3</v>
          </cell>
          <cell r="E141" t="str">
            <v>d</v>
          </cell>
          <cell r="F141" t="str">
            <v>Kasi Perlengkapan Jemaah Haji</v>
          </cell>
          <cell r="G141" t="str">
            <v>Kegiatan Penyusun Kuesioner Monitoring Pelayanan Jemaah Haji Tahun 2011</v>
          </cell>
          <cell r="H141" t="str">
            <v>Bogor</v>
          </cell>
          <cell r="J141">
            <v>40692</v>
          </cell>
          <cell r="K141">
            <v>40693</v>
          </cell>
          <cell r="L141">
            <v>40690</v>
          </cell>
          <cell r="M141" t="str">
            <v>09.01.06.2147.02.524119</v>
          </cell>
          <cell r="N141" t="str">
            <v>3 (tiga) hari</v>
          </cell>
          <cell r="O141" t="str">
            <v>Zainal Abidin Supi</v>
          </cell>
          <cell r="P141" t="str">
            <v>195411111979031001</v>
          </cell>
        </row>
        <row r="142">
          <cell r="A142">
            <v>140</v>
          </cell>
          <cell r="B142" t="str">
            <v>Iskandar</v>
          </cell>
          <cell r="C142" t="str">
            <v>196905161989031001</v>
          </cell>
          <cell r="D142">
            <v>3</v>
          </cell>
          <cell r="E142" t="str">
            <v>c</v>
          </cell>
          <cell r="F142" t="str">
            <v>Kasi Transportasi Darat</v>
          </cell>
          <cell r="G142" t="str">
            <v>Kegiatan Penyusun Kuesioner Monitoring Pelayanan Jemaah Haji Tahun 2011</v>
          </cell>
          <cell r="H142" t="str">
            <v>Bogor</v>
          </cell>
          <cell r="J142">
            <v>40692</v>
          </cell>
          <cell r="K142">
            <v>40693</v>
          </cell>
          <cell r="L142">
            <v>40690</v>
          </cell>
          <cell r="M142" t="str">
            <v>09.01.06.2147.02.524119</v>
          </cell>
          <cell r="N142" t="str">
            <v>3 (tiga) hari</v>
          </cell>
          <cell r="O142" t="str">
            <v>Zainal Abidin Supi</v>
          </cell>
          <cell r="P142" t="str">
            <v>195411111979031001</v>
          </cell>
        </row>
        <row r="143">
          <cell r="A143">
            <v>141</v>
          </cell>
          <cell r="B143" t="str">
            <v>Syarif Rahman</v>
          </cell>
          <cell r="C143" t="str">
            <v>197207121991031001</v>
          </cell>
          <cell r="D143">
            <v>3</v>
          </cell>
          <cell r="E143" t="str">
            <v>a</v>
          </cell>
          <cell r="F143" t="str">
            <v>Pelaksana Subbag TU Direktorat Pelayanan Haji</v>
          </cell>
          <cell r="G143" t="str">
            <v>Kegiatan Penyusun Kuesioner Monitoring Pelayanan Jemaah Haji Tahun 2011</v>
          </cell>
          <cell r="H143" t="str">
            <v>Bogor</v>
          </cell>
          <cell r="J143">
            <v>40692</v>
          </cell>
          <cell r="K143">
            <v>40693</v>
          </cell>
          <cell r="L143">
            <v>40690</v>
          </cell>
          <cell r="M143" t="str">
            <v>09.01.06.2147.02.524119</v>
          </cell>
          <cell r="N143" t="str">
            <v>3 (tiga) hari</v>
          </cell>
          <cell r="O143" t="str">
            <v>Zainal Abidin Supi</v>
          </cell>
          <cell r="P143" t="str">
            <v>195411111979031001</v>
          </cell>
        </row>
        <row r="144">
          <cell r="A144">
            <v>142</v>
          </cell>
          <cell r="B144" t="str">
            <v>Chudori</v>
          </cell>
          <cell r="C144" t="str">
            <v>195605111991031001</v>
          </cell>
          <cell r="D144">
            <v>3</v>
          </cell>
          <cell r="E144" t="str">
            <v>a</v>
          </cell>
          <cell r="F144" t="str">
            <v>Pelaksana Subbag TU Direktorat Pelayanan Haji</v>
          </cell>
          <cell r="G144" t="str">
            <v>Kegiatan Penyusun Kuesioner Monitoring Pelayanan Jemaah Haji Tahun 2011</v>
          </cell>
          <cell r="H144" t="str">
            <v>Bogor</v>
          </cell>
          <cell r="J144">
            <v>40692</v>
          </cell>
          <cell r="K144">
            <v>40693</v>
          </cell>
          <cell r="L144">
            <v>40690</v>
          </cell>
          <cell r="M144" t="str">
            <v>09.01.06.2147.02.524119</v>
          </cell>
          <cell r="N144" t="str">
            <v>3 (tiga) hari</v>
          </cell>
          <cell r="O144" t="str">
            <v>Zainal Abidin Supi</v>
          </cell>
          <cell r="P144" t="str">
            <v>195411111979031001</v>
          </cell>
        </row>
        <row r="145">
          <cell r="A145">
            <v>143</v>
          </cell>
          <cell r="B145" t="str">
            <v>Sunarto</v>
          </cell>
          <cell r="C145" t="str">
            <v>196806282003121001</v>
          </cell>
          <cell r="D145">
            <v>3</v>
          </cell>
          <cell r="E145" t="str">
            <v>a</v>
          </cell>
          <cell r="F145" t="str">
            <v>Pelaksana Subbag TU Direktorat Pelayanan Haji</v>
          </cell>
          <cell r="G145" t="str">
            <v>Kegiatan Penyusun Kuesioner Monitoring Pelayanan Jemaah Haji Tahun 2011</v>
          </cell>
          <cell r="H145" t="str">
            <v>Bogor</v>
          </cell>
          <cell r="J145">
            <v>40692</v>
          </cell>
          <cell r="K145">
            <v>40693</v>
          </cell>
          <cell r="L145">
            <v>40690</v>
          </cell>
          <cell r="M145" t="str">
            <v>09.01.06.2147.02.524119</v>
          </cell>
          <cell r="N145" t="str">
            <v>3 (tiga) hari</v>
          </cell>
          <cell r="O145" t="str">
            <v>Zainal Abidin Supi</v>
          </cell>
          <cell r="P145" t="str">
            <v>195411111979031001</v>
          </cell>
        </row>
        <row r="146">
          <cell r="A146">
            <v>144</v>
          </cell>
          <cell r="B146" t="str">
            <v xml:space="preserve">Helmi Dwi Maryati </v>
          </cell>
          <cell r="C146" t="str">
            <v>196105201983032004</v>
          </cell>
          <cell r="D146">
            <v>3</v>
          </cell>
          <cell r="E146" t="str">
            <v>d</v>
          </cell>
          <cell r="F146" t="str">
            <v>Pelaksana Subbag TU Direktorat Pelayanan Haji</v>
          </cell>
          <cell r="G146" t="str">
            <v>Kegiatan Penyusun Kuesioner Monitoring Pelayanan Jemaah Haji Tahun 2011</v>
          </cell>
          <cell r="H146" t="str">
            <v>Bogor</v>
          </cell>
          <cell r="J146">
            <v>40692</v>
          </cell>
          <cell r="K146">
            <v>40693</v>
          </cell>
          <cell r="L146">
            <v>40690</v>
          </cell>
          <cell r="M146" t="str">
            <v>09.01.06.2147.02.524119</v>
          </cell>
          <cell r="N146" t="str">
            <v>3 (tiga) hari</v>
          </cell>
          <cell r="O146" t="str">
            <v>Zainal Abidin Supi</v>
          </cell>
          <cell r="P146" t="str">
            <v>195411111979031001</v>
          </cell>
        </row>
        <row r="147">
          <cell r="A147">
            <v>145</v>
          </cell>
          <cell r="B147" t="str">
            <v>Yulianty</v>
          </cell>
          <cell r="C147" t="str">
            <v>198307022008012008</v>
          </cell>
          <cell r="D147">
            <v>3</v>
          </cell>
          <cell r="E147" t="str">
            <v>a</v>
          </cell>
          <cell r="F147" t="str">
            <v>Pelaksana Subbag TU Direktorat Pelayanan Haji</v>
          </cell>
          <cell r="G147" t="str">
            <v>Kegiatan Penyusun Kuesioner Monitoring Pelayanan Jemaah Haji Tahun 2011</v>
          </cell>
          <cell r="H147" t="str">
            <v>Bogor</v>
          </cell>
          <cell r="J147">
            <v>40692</v>
          </cell>
          <cell r="K147">
            <v>40693</v>
          </cell>
          <cell r="L147">
            <v>40690</v>
          </cell>
          <cell r="M147" t="str">
            <v>09.01.06.2147.02.524119</v>
          </cell>
          <cell r="N147" t="str">
            <v>3 (tiga) hari</v>
          </cell>
          <cell r="O147" t="str">
            <v>Zainal Abidin Supi</v>
          </cell>
          <cell r="P147" t="str">
            <v>195411111979031001</v>
          </cell>
        </row>
        <row r="148">
          <cell r="A148">
            <v>146</v>
          </cell>
          <cell r="B148" t="str">
            <v>Damad Rochmadiono</v>
          </cell>
          <cell r="C148" t="str">
            <v>195609211983031002</v>
          </cell>
          <cell r="D148">
            <v>3</v>
          </cell>
          <cell r="E148" t="str">
            <v>d</v>
          </cell>
          <cell r="F148" t="str">
            <v>Pelaksana Subbag TU Direktorat Pelayanan Haji</v>
          </cell>
          <cell r="G148" t="str">
            <v>Kegiatan Penyusun Kuesioner Monitoring Pelayanan Jemaah Haji Tahun 2011</v>
          </cell>
          <cell r="H148" t="str">
            <v>Bogor</v>
          </cell>
          <cell r="J148">
            <v>40692</v>
          </cell>
          <cell r="K148">
            <v>40693</v>
          </cell>
          <cell r="L148">
            <v>40690</v>
          </cell>
          <cell r="M148" t="str">
            <v>09.01.06.2147.02.524119</v>
          </cell>
          <cell r="N148" t="str">
            <v>3 (tiga) hari</v>
          </cell>
          <cell r="O148" t="str">
            <v>Zainal Abidin Supi</v>
          </cell>
          <cell r="P148" t="str">
            <v>195411111979031001</v>
          </cell>
        </row>
        <row r="149">
          <cell r="A149">
            <v>147</v>
          </cell>
          <cell r="B149" t="str">
            <v>M. Syarif</v>
          </cell>
          <cell r="C149" t="str">
            <v>197403282002121002</v>
          </cell>
          <cell r="D149">
            <v>3</v>
          </cell>
          <cell r="E149" t="str">
            <v>b</v>
          </cell>
          <cell r="F149" t="str">
            <v>Pelaksana Subbag TU Direktorat Pelayanan Haji</v>
          </cell>
          <cell r="G149" t="str">
            <v>Kegiatan Penyusun Kuesioner Monitoring Pelayanan Jemaah Haji Tahun 2011</v>
          </cell>
          <cell r="H149" t="str">
            <v>Bogor</v>
          </cell>
          <cell r="J149">
            <v>40692</v>
          </cell>
          <cell r="K149">
            <v>40693</v>
          </cell>
          <cell r="L149">
            <v>40690</v>
          </cell>
          <cell r="M149" t="str">
            <v>09.01.06.2147.02.524119</v>
          </cell>
          <cell r="N149" t="str">
            <v>3 (tiga) hari</v>
          </cell>
          <cell r="O149" t="str">
            <v>Zainal Abidin Supi</v>
          </cell>
          <cell r="P149" t="str">
            <v>195411111979031001</v>
          </cell>
        </row>
        <row r="150">
          <cell r="A150">
            <v>148</v>
          </cell>
          <cell r="B150" t="str">
            <v>Subakin Abdul Muthalib</v>
          </cell>
          <cell r="C150" t="str">
            <v>195604051986031003</v>
          </cell>
          <cell r="D150">
            <v>4</v>
          </cell>
          <cell r="E150" t="str">
            <v>b</v>
          </cell>
          <cell r="F150" t="str">
            <v>Pelaksana Subbag TU Direktorat Pelayanan Haji</v>
          </cell>
          <cell r="G150" t="str">
            <v>Kegiatan Penyusun Kuesioner Monitoring Pelayanan Jemaah Haji Tahun 2011</v>
          </cell>
          <cell r="H150" t="str">
            <v>Bogor</v>
          </cell>
          <cell r="J150">
            <v>40692</v>
          </cell>
          <cell r="K150">
            <v>40693</v>
          </cell>
          <cell r="L150">
            <v>40690</v>
          </cell>
          <cell r="M150" t="str">
            <v>09.01.06.2147.02.524119</v>
          </cell>
          <cell r="N150" t="str">
            <v>3 (tiga) hari</v>
          </cell>
          <cell r="O150" t="str">
            <v>Zainal Abidin Supi</v>
          </cell>
          <cell r="P150" t="str">
            <v>195411111979031001</v>
          </cell>
        </row>
        <row r="151">
          <cell r="A151">
            <v>149</v>
          </cell>
          <cell r="B151" t="str">
            <v>Rachma Sariyuana</v>
          </cell>
          <cell r="C151" t="str">
            <v>198406022011012016</v>
          </cell>
          <cell r="D151">
            <v>3</v>
          </cell>
          <cell r="E151" t="str">
            <v>a</v>
          </cell>
          <cell r="F151" t="str">
            <v>Pelaksana Subbag TU Direktorat Pelayanan Haji</v>
          </cell>
          <cell r="G151" t="str">
            <v>Kegiatan Penyusun Kuesioner Monitoring Pelayanan Jemaah Haji Tahun 2011</v>
          </cell>
          <cell r="H151" t="str">
            <v>Bogor</v>
          </cell>
          <cell r="J151">
            <v>40692</v>
          </cell>
          <cell r="K151">
            <v>40693</v>
          </cell>
          <cell r="L151">
            <v>40690</v>
          </cell>
          <cell r="M151" t="str">
            <v>09.01.06.2147.02.524119</v>
          </cell>
          <cell r="N151" t="str">
            <v>3 (tiga) hari</v>
          </cell>
          <cell r="O151" t="str">
            <v>Zainal Abidin Supi</v>
          </cell>
          <cell r="P151" t="str">
            <v>195411111979031001</v>
          </cell>
        </row>
        <row r="152">
          <cell r="A152">
            <v>150</v>
          </cell>
          <cell r="B152" t="str">
            <v>Sunarto</v>
          </cell>
          <cell r="C152" t="str">
            <v>196806282003121001</v>
          </cell>
          <cell r="D152">
            <v>3</v>
          </cell>
          <cell r="E152" t="str">
            <v>a</v>
          </cell>
          <cell r="F152" t="str">
            <v>Pelaksana Subbag TU Direktorat Pelayanan Haji</v>
          </cell>
          <cell r="G152" t="str">
            <v>Koordinasi Penyiapan Angkutan Haji Tahun 1432H/2011M</v>
          </cell>
          <cell r="H152" t="str">
            <v>Semarang</v>
          </cell>
          <cell r="J152">
            <v>40776</v>
          </cell>
          <cell r="K152">
            <v>40778</v>
          </cell>
          <cell r="L152">
            <v>40774</v>
          </cell>
          <cell r="M152" t="str">
            <v>09.01.06.2147.02.524119</v>
          </cell>
          <cell r="N152" t="str">
            <v>3 (tiga) hari</v>
          </cell>
          <cell r="O152" t="str">
            <v>Zainal Abidin Supi</v>
          </cell>
          <cell r="P152" t="str">
            <v>195411111979031001</v>
          </cell>
        </row>
        <row r="153">
          <cell r="A153">
            <v>151</v>
          </cell>
          <cell r="B153" t="str">
            <v>Chudori</v>
          </cell>
          <cell r="C153" t="str">
            <v>195605111991031001</v>
          </cell>
          <cell r="D153">
            <v>3</v>
          </cell>
          <cell r="E153" t="str">
            <v>a</v>
          </cell>
          <cell r="F153" t="str">
            <v>Pelaksana Subbag TU Direktorat Pelayanan Haji</v>
          </cell>
          <cell r="G153" t="str">
            <v>Koordinasi Penyiapan Angkutan Haji Tahun 1432H/2011M</v>
          </cell>
          <cell r="H153" t="str">
            <v>Kepulauan Riau</v>
          </cell>
          <cell r="J153">
            <v>40867</v>
          </cell>
          <cell r="K153">
            <v>40869</v>
          </cell>
          <cell r="L153">
            <v>40861</v>
          </cell>
          <cell r="M153" t="str">
            <v>09.01.06.2147.02.524119</v>
          </cell>
          <cell r="N153" t="str">
            <v>3 (tiga) hari</v>
          </cell>
          <cell r="O153" t="str">
            <v>Zainal Abidin Supi</v>
          </cell>
          <cell r="P153" t="str">
            <v>195411111979031001</v>
          </cell>
        </row>
        <row r="154">
          <cell r="A154">
            <v>152</v>
          </cell>
          <cell r="B154" t="str">
            <v>Chudori</v>
          </cell>
          <cell r="C154" t="str">
            <v>195605111991031001</v>
          </cell>
          <cell r="D154">
            <v>3</v>
          </cell>
          <cell r="E154" t="str">
            <v>a</v>
          </cell>
          <cell r="F154" t="str">
            <v>Pelaksana Subbag TU Direktorat Pelayanan Haji</v>
          </cell>
          <cell r="G154" t="str">
            <v>Koordinasi Penyiapan Angkutan Haji Tahun 1432H/2011M</v>
          </cell>
          <cell r="H154" t="str">
            <v>Lampung</v>
          </cell>
          <cell r="J154">
            <v>40731</v>
          </cell>
          <cell r="K154">
            <v>40733</v>
          </cell>
          <cell r="L154">
            <v>40728</v>
          </cell>
          <cell r="M154" t="str">
            <v>09.01.06.2147.02.524119</v>
          </cell>
          <cell r="N154" t="str">
            <v>3 (tiga) hari</v>
          </cell>
          <cell r="O154" t="str">
            <v>Zainal Abidin Supi</v>
          </cell>
          <cell r="P154" t="str">
            <v>195411111979031001</v>
          </cell>
        </row>
        <row r="155">
          <cell r="A155">
            <v>153</v>
          </cell>
          <cell r="B155" t="str">
            <v>Abdul Muhyi</v>
          </cell>
          <cell r="C155" t="str">
            <v>197402112000031001</v>
          </cell>
          <cell r="D155">
            <v>3</v>
          </cell>
          <cell r="E155" t="str">
            <v>c</v>
          </cell>
          <cell r="F155" t="str">
            <v>Kasubbag TU Direktorat Pelayanan Haji</v>
          </cell>
          <cell r="G155" t="str">
            <v>Monitoring dan Evaluasi Penyelenggaraan Pelayanan Haji (Operasional Pelayanan Diyat, Tirkah dan Asuransi Haji) di 33 Provinsi</v>
          </cell>
          <cell r="H155" t="str">
            <v xml:space="preserve">Bandung </v>
          </cell>
          <cell r="J155">
            <v>40710</v>
          </cell>
          <cell r="K155">
            <v>40711</v>
          </cell>
          <cell r="L155">
            <v>40709</v>
          </cell>
          <cell r="M155" t="str">
            <v>09.01.06.2147.02.524119</v>
          </cell>
          <cell r="N155" t="str">
            <v>2 (dua) hari</v>
          </cell>
          <cell r="O155" t="str">
            <v>Zainal Abidin Supi</v>
          </cell>
          <cell r="P155" t="str">
            <v>195411111979031001</v>
          </cell>
        </row>
        <row r="156">
          <cell r="A156">
            <v>154</v>
          </cell>
          <cell r="B156" t="str">
            <v>Abdul Muhyi</v>
          </cell>
          <cell r="C156" t="str">
            <v>197402112000031001</v>
          </cell>
          <cell r="D156">
            <v>3</v>
          </cell>
          <cell r="E156" t="str">
            <v>c</v>
          </cell>
          <cell r="F156" t="str">
            <v>Kasubbag TU Direktorat Pelayanan Haji</v>
          </cell>
          <cell r="G156" t="str">
            <v>Monitoring dan Evaluasi Penyelenggaraan Pelayanan Haji (Operasional Pelayanan Diyat, Tirkah dan Asuransi Haji) di 33 Provinsi</v>
          </cell>
          <cell r="H156" t="str">
            <v xml:space="preserve">Banten </v>
          </cell>
          <cell r="J156">
            <v>40714</v>
          </cell>
          <cell r="K156">
            <v>40716</v>
          </cell>
          <cell r="L156">
            <v>40711</v>
          </cell>
          <cell r="M156" t="str">
            <v>09.01.06.2147.02.524119</v>
          </cell>
          <cell r="N156" t="str">
            <v>3 (tiga) hari</v>
          </cell>
          <cell r="O156" t="str">
            <v>Zainal Abidin Supi</v>
          </cell>
          <cell r="P156" t="str">
            <v>195411111979031001</v>
          </cell>
        </row>
        <row r="157">
          <cell r="A157">
            <v>155</v>
          </cell>
          <cell r="B157" t="str">
            <v>Syarif Rahman</v>
          </cell>
          <cell r="C157" t="str">
            <v>197207121991031001</v>
          </cell>
          <cell r="D157">
            <v>3</v>
          </cell>
          <cell r="E157" t="str">
            <v>a</v>
          </cell>
          <cell r="F157" t="str">
            <v>Pelaksana Subbag TU Direktorat Pelayanan Haji</v>
          </cell>
          <cell r="G157" t="str">
            <v>Monitoring dan Evaluasi Penyelenggaraan Pelayanan Haji (Operasional Pelayanan Diyat, Tirkah dan Asuransi Haji) di 33 Provinsi</v>
          </cell>
          <cell r="H157" t="str">
            <v>Kendari</v>
          </cell>
          <cell r="M157" t="str">
            <v>09.01.06.2147.02.524119</v>
          </cell>
          <cell r="N157" t="str">
            <v>3 (tiga) hari</v>
          </cell>
          <cell r="O157" t="str">
            <v>Zainal Abidin Supi</v>
          </cell>
          <cell r="P157" t="str">
            <v>195411111979031001</v>
          </cell>
        </row>
        <row r="158">
          <cell r="A158">
            <v>156</v>
          </cell>
          <cell r="B158" t="str">
            <v>Sri Ilham Lubis</v>
          </cell>
          <cell r="C158" t="str">
            <v>196612251993032002</v>
          </cell>
          <cell r="D158">
            <v>4</v>
          </cell>
          <cell r="E158" t="str">
            <v>b</v>
          </cell>
          <cell r="F158" t="str">
            <v xml:space="preserve">Direktur Pelayanan Haji </v>
          </cell>
          <cell r="G158" t="str">
            <v>PENYEMPURNAAN KUESIONER MONITORING PELAYANAN HAJI</v>
          </cell>
          <cell r="H158" t="str">
            <v>Bogor</v>
          </cell>
          <cell r="J158">
            <v>41012</v>
          </cell>
          <cell r="K158">
            <v>41014</v>
          </cell>
          <cell r="L158">
            <v>41011</v>
          </cell>
          <cell r="M158" t="str">
            <v>09.01.06.2147.004.001.011.524119</v>
          </cell>
          <cell r="N158" t="str">
            <v>3 (tiga) hari</v>
          </cell>
          <cell r="O158" t="str">
            <v>Slamet Riyanto</v>
          </cell>
          <cell r="P158" t="str">
            <v>195207231978011001</v>
          </cell>
        </row>
        <row r="159">
          <cell r="A159">
            <v>157</v>
          </cell>
          <cell r="B159" t="str">
            <v>Achmad Nidjam</v>
          </cell>
          <cell r="C159" t="str">
            <v>196906081988021001</v>
          </cell>
          <cell r="D159">
            <v>3</v>
          </cell>
          <cell r="E159" t="str">
            <v>d</v>
          </cell>
          <cell r="F159" t="str">
            <v>Kasubdit Pendaftaran Haji</v>
          </cell>
          <cell r="G159" t="str">
            <v>PENYEMPURNAAN KUESIONER MONITORING PELAYANAN HAJI</v>
          </cell>
          <cell r="H159" t="str">
            <v>Bogor</v>
          </cell>
          <cell r="J159">
            <v>41012</v>
          </cell>
          <cell r="K159">
            <v>41014</v>
          </cell>
          <cell r="L159">
            <v>41011</v>
          </cell>
          <cell r="M159" t="str">
            <v>09.01.06.2147.004.001.011.524119</v>
          </cell>
          <cell r="N159" t="str">
            <v>3 (tiga) hari</v>
          </cell>
          <cell r="O159" t="str">
            <v>Sri Ilham Lubis</v>
          </cell>
          <cell r="P159" t="str">
            <v>196612251993032002</v>
          </cell>
        </row>
        <row r="160">
          <cell r="A160">
            <v>158</v>
          </cell>
          <cell r="B160" t="str">
            <v>Abdul Muhyi</v>
          </cell>
          <cell r="C160" t="str">
            <v>197402112000031001</v>
          </cell>
          <cell r="D160">
            <v>3</v>
          </cell>
          <cell r="E160" t="str">
            <v>d</v>
          </cell>
          <cell r="F160" t="str">
            <v>Kasubbag TU Direktorat Pelayanan Haji</v>
          </cell>
          <cell r="G160" t="str">
            <v>PENYEMPURNAAN KUESIONER MONITORING PELAYANAN HAJI</v>
          </cell>
          <cell r="H160" t="str">
            <v>Bogor</v>
          </cell>
          <cell r="J160">
            <v>41012</v>
          </cell>
          <cell r="K160">
            <v>41014</v>
          </cell>
          <cell r="L160">
            <v>41011</v>
          </cell>
          <cell r="M160" t="str">
            <v>09.01.06.2147.004.001.011.524119</v>
          </cell>
          <cell r="N160" t="str">
            <v>3 (tiga) hari</v>
          </cell>
          <cell r="O160" t="str">
            <v>Sri Ilham Lubis</v>
          </cell>
          <cell r="P160" t="str">
            <v>196612251993032002</v>
          </cell>
        </row>
        <row r="161">
          <cell r="A161">
            <v>159</v>
          </cell>
          <cell r="B161" t="str">
            <v>Miftahul Maulana</v>
          </cell>
          <cell r="C161" t="str">
            <v>196806111992031001</v>
          </cell>
          <cell r="D161">
            <v>3</v>
          </cell>
          <cell r="E161" t="str">
            <v>c</v>
          </cell>
          <cell r="F161" t="str">
            <v>Kasi Pendaftaran Haji Khusus</v>
          </cell>
          <cell r="G161" t="str">
            <v>PENYEMPURNAAN KUESIONER MONITORING PELAYANAN HAJI</v>
          </cell>
          <cell r="H161" t="str">
            <v>Bogor</v>
          </cell>
          <cell r="J161">
            <v>41012</v>
          </cell>
          <cell r="K161">
            <v>41014</v>
          </cell>
          <cell r="L161">
            <v>41011</v>
          </cell>
          <cell r="M161" t="str">
            <v>09.01.06.2147.004.001.011.524119</v>
          </cell>
          <cell r="N161" t="str">
            <v>3 (tiga) hari</v>
          </cell>
          <cell r="O161" t="str">
            <v>Sri Ilham Lubis</v>
          </cell>
          <cell r="P161" t="str">
            <v>196612251993032002</v>
          </cell>
        </row>
        <row r="162">
          <cell r="A162">
            <v>160</v>
          </cell>
          <cell r="B162" t="str">
            <v>Iskandar</v>
          </cell>
          <cell r="C162" t="str">
            <v>196905161989031001</v>
          </cell>
          <cell r="D162">
            <v>3</v>
          </cell>
          <cell r="E162" t="str">
            <v>c</v>
          </cell>
          <cell r="F162" t="str">
            <v>Kasi Transportasi Darat</v>
          </cell>
          <cell r="G162" t="str">
            <v>PENYEMPURNAAN KUESIONER MONITORING PELAYANAN HAJI</v>
          </cell>
          <cell r="H162" t="str">
            <v>Bogor</v>
          </cell>
          <cell r="J162">
            <v>41012</v>
          </cell>
          <cell r="K162">
            <v>41014</v>
          </cell>
          <cell r="L162">
            <v>41011</v>
          </cell>
          <cell r="M162" t="str">
            <v>09.01.06.2147.004.001.011.524119</v>
          </cell>
          <cell r="N162" t="str">
            <v>3 (tiga) hari</v>
          </cell>
          <cell r="O162" t="str">
            <v>Sri Ilham Lubis</v>
          </cell>
          <cell r="P162" t="str">
            <v>196612251993032002</v>
          </cell>
        </row>
        <row r="163">
          <cell r="A163">
            <v>161</v>
          </cell>
          <cell r="B163" t="str">
            <v>Rosidi</v>
          </cell>
          <cell r="C163" t="str">
            <v>196210121985031005</v>
          </cell>
          <cell r="D163">
            <v>3</v>
          </cell>
          <cell r="E163" t="str">
            <v>c</v>
          </cell>
          <cell r="F163" t="str">
            <v>Kasi Perlindungan dan Keamanan Jemaah Haji</v>
          </cell>
          <cell r="G163" t="str">
            <v>PENYEMPURNAAN KUESIONER MONITORING PELAYANAN HAJI</v>
          </cell>
          <cell r="H163" t="str">
            <v>Bogor</v>
          </cell>
          <cell r="J163">
            <v>41012</v>
          </cell>
          <cell r="K163">
            <v>41014</v>
          </cell>
          <cell r="L163">
            <v>41011</v>
          </cell>
          <cell r="M163" t="str">
            <v>09.01.06.2147.004.001.011.524119</v>
          </cell>
          <cell r="N163" t="str">
            <v>3 (tiga) hari</v>
          </cell>
          <cell r="O163" t="str">
            <v>Sri Ilham Lubis</v>
          </cell>
          <cell r="P163" t="str">
            <v>196612251993032002</v>
          </cell>
        </row>
        <row r="164">
          <cell r="A164">
            <v>162</v>
          </cell>
          <cell r="B164" t="str">
            <v>M. Ramli</v>
          </cell>
          <cell r="C164" t="str">
            <v>196204171985031004</v>
          </cell>
          <cell r="D164">
            <v>3</v>
          </cell>
          <cell r="E164" t="str">
            <v>c</v>
          </cell>
          <cell r="F164" t="str">
            <v>Kasubbag Organisasi dan Tata Laksana</v>
          </cell>
          <cell r="G164" t="str">
            <v>PENYEMPURNAAN KUESIONER MONITORING PELAYANAN HAJI</v>
          </cell>
          <cell r="H164" t="str">
            <v>Bogor</v>
          </cell>
          <cell r="J164">
            <v>41012</v>
          </cell>
          <cell r="K164">
            <v>41014</v>
          </cell>
          <cell r="L164">
            <v>41011</v>
          </cell>
          <cell r="M164" t="str">
            <v>09.01.06.2147.004.001.011.524119</v>
          </cell>
          <cell r="N164" t="str">
            <v>3 (tiga) hari</v>
          </cell>
          <cell r="O164" t="str">
            <v>Sri Ilham Lubis</v>
          </cell>
          <cell r="P164" t="str">
            <v>196612251993032002</v>
          </cell>
        </row>
        <row r="165">
          <cell r="A165">
            <v>163</v>
          </cell>
          <cell r="B165" t="str">
            <v>Rudi</v>
          </cell>
          <cell r="C165" t="str">
            <v>195807211985091002</v>
          </cell>
          <cell r="D165">
            <v>3</v>
          </cell>
          <cell r="E165" t="str">
            <v>d</v>
          </cell>
          <cell r="F165" t="str">
            <v>Kasi Asrama Haji</v>
          </cell>
          <cell r="G165" t="str">
            <v>PENYEMPURNAAN KUESIONER MONITORING PELAYANAN HAJI</v>
          </cell>
          <cell r="H165" t="str">
            <v>Bogor</v>
          </cell>
          <cell r="J165">
            <v>41012</v>
          </cell>
          <cell r="K165">
            <v>41014</v>
          </cell>
          <cell r="L165">
            <v>41011</v>
          </cell>
          <cell r="M165" t="str">
            <v>09.01.06.2147.004.001.011.524119</v>
          </cell>
          <cell r="N165" t="str">
            <v>3 (tiga) hari</v>
          </cell>
          <cell r="O165" t="str">
            <v>Sri Ilham Lubis</v>
          </cell>
          <cell r="P165" t="str">
            <v>196612251993032002</v>
          </cell>
        </row>
        <row r="166">
          <cell r="A166">
            <v>164</v>
          </cell>
          <cell r="B166" t="str">
            <v>Chudori</v>
          </cell>
          <cell r="C166" t="str">
            <v>195605111991031001</v>
          </cell>
          <cell r="D166">
            <v>3</v>
          </cell>
          <cell r="E166" t="str">
            <v>a</v>
          </cell>
          <cell r="F166" t="str">
            <v>Pelaksana Subbag TU Direktorat Pelayanan Haji</v>
          </cell>
          <cell r="G166" t="str">
            <v>PENYEMPURNAAN KUESIONER MONITORING PELAYANAN HAJI</v>
          </cell>
          <cell r="H166" t="str">
            <v>Bogor</v>
          </cell>
          <cell r="J166">
            <v>41012</v>
          </cell>
          <cell r="K166">
            <v>41014</v>
          </cell>
          <cell r="L166">
            <v>41011</v>
          </cell>
          <cell r="M166" t="str">
            <v>09.01.06.2147.004.001.011.524119</v>
          </cell>
          <cell r="N166" t="str">
            <v>3 (tiga) hari</v>
          </cell>
          <cell r="O166" t="str">
            <v>Sri Ilham Lubis</v>
          </cell>
          <cell r="P166" t="str">
            <v>196612251993032002</v>
          </cell>
        </row>
        <row r="167">
          <cell r="A167">
            <v>165</v>
          </cell>
          <cell r="B167" t="str">
            <v>Sunarto</v>
          </cell>
          <cell r="C167" t="str">
            <v>196806282003121001</v>
          </cell>
          <cell r="D167">
            <v>3</v>
          </cell>
          <cell r="E167" t="str">
            <v>a</v>
          </cell>
          <cell r="F167" t="str">
            <v>Pelaksana Subbag TU Direktorat Pelayanan Haji</v>
          </cell>
          <cell r="G167" t="str">
            <v>PENYEMPURNAAN KUESIONER MONITORING PELAYANAN HAJI</v>
          </cell>
          <cell r="H167" t="str">
            <v>Bogor</v>
          </cell>
          <cell r="J167">
            <v>41012</v>
          </cell>
          <cell r="K167">
            <v>41014</v>
          </cell>
          <cell r="L167">
            <v>41011</v>
          </cell>
          <cell r="M167" t="str">
            <v>09.01.06.2147.004.001.011.524119</v>
          </cell>
          <cell r="N167" t="str">
            <v>3 (tiga) hari</v>
          </cell>
          <cell r="O167" t="str">
            <v>Sri Ilham Lubis</v>
          </cell>
          <cell r="P167" t="str">
            <v>196612251993032002</v>
          </cell>
        </row>
        <row r="168">
          <cell r="A168">
            <v>166</v>
          </cell>
          <cell r="B168" t="str">
            <v>Damad Rochmadiono</v>
          </cell>
          <cell r="C168" t="str">
            <v>195609211983031002</v>
          </cell>
          <cell r="D168">
            <v>3</v>
          </cell>
          <cell r="E168" t="str">
            <v>d</v>
          </cell>
          <cell r="F168" t="str">
            <v>Pelaksana Subbag TU Direktorat Pelayanan Haji</v>
          </cell>
          <cell r="G168" t="str">
            <v>PENYEMPURNAAN KUESIONER MONITORING PELAYANAN HAJI</v>
          </cell>
          <cell r="H168" t="str">
            <v>Bogor</v>
          </cell>
          <cell r="J168">
            <v>41012</v>
          </cell>
          <cell r="K168">
            <v>41014</v>
          </cell>
          <cell r="L168">
            <v>41011</v>
          </cell>
          <cell r="M168" t="str">
            <v>09.01.06.2147.004.001.011.524119</v>
          </cell>
          <cell r="N168" t="str">
            <v>3 (tiga) hari</v>
          </cell>
          <cell r="O168" t="str">
            <v>Sri Ilham Lubis</v>
          </cell>
          <cell r="P168" t="str">
            <v>196612251993032002</v>
          </cell>
        </row>
        <row r="169">
          <cell r="A169">
            <v>167</v>
          </cell>
          <cell r="B169" t="str">
            <v>Syarif Rahman</v>
          </cell>
          <cell r="C169" t="str">
            <v>197207121991031001</v>
          </cell>
          <cell r="D169">
            <v>3</v>
          </cell>
          <cell r="E169" t="str">
            <v>a</v>
          </cell>
          <cell r="F169" t="str">
            <v>Pelaksana Subbag TU Direktorat Pelayanan Haji</v>
          </cell>
          <cell r="G169" t="str">
            <v>PENYEMPURNAAN KUESIONER MONITORING PELAYANAN HAJI</v>
          </cell>
          <cell r="H169" t="str">
            <v>Bogor</v>
          </cell>
          <cell r="J169">
            <v>41012</v>
          </cell>
          <cell r="K169">
            <v>41014</v>
          </cell>
          <cell r="L169">
            <v>41011</v>
          </cell>
          <cell r="M169" t="str">
            <v>09.01.06.2147.004.001.011.524119</v>
          </cell>
          <cell r="N169" t="str">
            <v>3 (tiga) hari</v>
          </cell>
          <cell r="O169" t="str">
            <v>Sri Ilham Lubis</v>
          </cell>
          <cell r="P169" t="str">
            <v>196612251993032002</v>
          </cell>
        </row>
        <row r="170">
          <cell r="A170">
            <v>168</v>
          </cell>
          <cell r="B170" t="str">
            <v>Sri Junaida</v>
          </cell>
          <cell r="C170" t="str">
            <v>197007101999032001</v>
          </cell>
          <cell r="D170">
            <v>3</v>
          </cell>
          <cell r="E170" t="str">
            <v>d</v>
          </cell>
          <cell r="F170" t="str">
            <v>Pelaksana Subbag TU Direktorat Pelayanan Haji</v>
          </cell>
          <cell r="G170" t="str">
            <v>PENYEMPURNAAN KUESIONER MONITORING PELAYANAN HAJI</v>
          </cell>
          <cell r="H170" t="str">
            <v>Bogor</v>
          </cell>
          <cell r="J170">
            <v>41012</v>
          </cell>
          <cell r="K170">
            <v>41014</v>
          </cell>
          <cell r="L170">
            <v>41011</v>
          </cell>
          <cell r="M170" t="str">
            <v>09.01.06.2147.004.001.011.524119</v>
          </cell>
          <cell r="N170" t="str">
            <v>3 (tiga) hari</v>
          </cell>
          <cell r="O170" t="str">
            <v>Sri Ilham Lubis</v>
          </cell>
          <cell r="P170" t="str">
            <v>196612251993032002</v>
          </cell>
        </row>
        <row r="171">
          <cell r="A171">
            <v>169</v>
          </cell>
          <cell r="B171" t="str">
            <v>Helmi Dwi Maryati</v>
          </cell>
          <cell r="C171" t="str">
            <v>196105201983032004</v>
          </cell>
          <cell r="D171">
            <v>3</v>
          </cell>
          <cell r="E171" t="str">
            <v>d</v>
          </cell>
          <cell r="F171" t="str">
            <v>Pelaksana Subbag TU Direktorat Pelayanan Haji</v>
          </cell>
          <cell r="G171" t="str">
            <v>PENYEMPURNAAN KUESIONER MONITORING PELAYANAN HAJI</v>
          </cell>
          <cell r="H171" t="str">
            <v>Bogor</v>
          </cell>
          <cell r="J171">
            <v>41012</v>
          </cell>
          <cell r="K171">
            <v>41014</v>
          </cell>
          <cell r="L171">
            <v>41011</v>
          </cell>
          <cell r="M171" t="str">
            <v>09.01.06.2147.004.001.011.524119</v>
          </cell>
          <cell r="N171" t="str">
            <v>3 (tiga) hari</v>
          </cell>
          <cell r="O171" t="str">
            <v>Sri Ilham Lubis</v>
          </cell>
          <cell r="P171" t="str">
            <v>196612251993032002</v>
          </cell>
        </row>
        <row r="172">
          <cell r="A172">
            <v>170</v>
          </cell>
          <cell r="B172" t="str">
            <v>Sri Darfatihati</v>
          </cell>
          <cell r="C172" t="str">
            <v>197201231999032001</v>
          </cell>
          <cell r="D172">
            <v>3</v>
          </cell>
          <cell r="E172" t="str">
            <v>b</v>
          </cell>
          <cell r="F172" t="str">
            <v>Pelaksana Subdit Pendaftaran Haji</v>
          </cell>
          <cell r="G172" t="str">
            <v>PENYEMPURNAAN KUESIONER MONITORING PELAYANAN HAJI</v>
          </cell>
          <cell r="H172" t="str">
            <v>Bogor</v>
          </cell>
          <cell r="J172">
            <v>41012</v>
          </cell>
          <cell r="K172">
            <v>41014</v>
          </cell>
          <cell r="L172">
            <v>41011</v>
          </cell>
          <cell r="M172" t="str">
            <v>09.01.06.2147.004.001.011.524119</v>
          </cell>
          <cell r="N172" t="str">
            <v>3 (tiga) hari</v>
          </cell>
          <cell r="O172" t="str">
            <v>Sri Ilham Lubis</v>
          </cell>
          <cell r="P172" t="str">
            <v>196612251993032002</v>
          </cell>
        </row>
        <row r="173">
          <cell r="A173">
            <v>171</v>
          </cell>
          <cell r="B173" t="str">
            <v>Aidatur Rohmah</v>
          </cell>
          <cell r="C173" t="str">
            <v>198407112009122003</v>
          </cell>
          <cell r="D173">
            <v>3</v>
          </cell>
          <cell r="E173" t="str">
            <v>a</v>
          </cell>
          <cell r="F173" t="str">
            <v>Pelaksana Subbag TU Direktorat Pelayanan Haji</v>
          </cell>
          <cell r="G173" t="str">
            <v>PENYEMPURNAAN KUESIONER MONITORING PELAYANAN HAJI</v>
          </cell>
          <cell r="H173" t="str">
            <v>Bogor</v>
          </cell>
          <cell r="J173">
            <v>41012</v>
          </cell>
          <cell r="K173">
            <v>41014</v>
          </cell>
          <cell r="L173">
            <v>41011</v>
          </cell>
          <cell r="M173" t="str">
            <v>09.01.06.2147.004.001.011.524119</v>
          </cell>
          <cell r="N173" t="str">
            <v>3 (tiga) hari</v>
          </cell>
          <cell r="O173" t="str">
            <v>Sri Ilham Lubis</v>
          </cell>
          <cell r="P173" t="str">
            <v>196612251993032002</v>
          </cell>
        </row>
        <row r="174">
          <cell r="A174">
            <v>172</v>
          </cell>
          <cell r="B174" t="str">
            <v>Rachma Sariyuana</v>
          </cell>
          <cell r="C174" t="str">
            <v>198406022011012016</v>
          </cell>
          <cell r="D174">
            <v>3</v>
          </cell>
          <cell r="E174" t="str">
            <v>a</v>
          </cell>
          <cell r="F174" t="str">
            <v>Pelaksana Subbag TU Direktorat Pelayanan Haji</v>
          </cell>
          <cell r="G174" t="str">
            <v>PENYEMPURNAAN KUESIONER MONITORING PELAYANAN HAJI</v>
          </cell>
          <cell r="H174" t="str">
            <v>Bogor</v>
          </cell>
          <cell r="J174">
            <v>41012</v>
          </cell>
          <cell r="K174">
            <v>41014</v>
          </cell>
          <cell r="L174">
            <v>41011</v>
          </cell>
          <cell r="M174" t="str">
            <v>09.01.06.2147.004.001.011.524119</v>
          </cell>
          <cell r="N174" t="str">
            <v>3 (tiga) hari</v>
          </cell>
          <cell r="O174" t="str">
            <v>Sri Ilham Lubis</v>
          </cell>
          <cell r="P174" t="str">
            <v>196612251993032002</v>
          </cell>
        </row>
        <row r="175">
          <cell r="A175">
            <v>173</v>
          </cell>
          <cell r="B175" t="str">
            <v>Evi Alhudari</v>
          </cell>
          <cell r="C175" t="str">
            <v>197007082000031002</v>
          </cell>
          <cell r="D175">
            <v>3</v>
          </cell>
          <cell r="E175" t="str">
            <v>a</v>
          </cell>
          <cell r="F175" t="str">
            <v>Pelaksana Subdit Pendaftaran Haji</v>
          </cell>
          <cell r="G175" t="str">
            <v>PENYEMPURNAAN KUESIONER MONITORING PELAYANAN HAJI</v>
          </cell>
          <cell r="H175" t="str">
            <v>Bogor</v>
          </cell>
          <cell r="J175">
            <v>41012</v>
          </cell>
          <cell r="K175">
            <v>41014</v>
          </cell>
          <cell r="L175">
            <v>41011</v>
          </cell>
          <cell r="M175" t="str">
            <v>09.01.06.2147.004.001.011.524119</v>
          </cell>
          <cell r="N175" t="str">
            <v>3 (tiga) hari</v>
          </cell>
          <cell r="O175" t="str">
            <v>Sri Ilham Lubis</v>
          </cell>
          <cell r="P175" t="str">
            <v>196612251993032002</v>
          </cell>
        </row>
        <row r="176">
          <cell r="A176">
            <v>174</v>
          </cell>
          <cell r="B176" t="str">
            <v>Aenul Khuriyah</v>
          </cell>
          <cell r="C176" t="str">
            <v>197510102009122002</v>
          </cell>
          <cell r="D176">
            <v>3</v>
          </cell>
          <cell r="E176" t="str">
            <v>a</v>
          </cell>
          <cell r="F176" t="str">
            <v>Pelaksana Subdit Akomodasi dan Katering Haji</v>
          </cell>
          <cell r="G176" t="str">
            <v>PENYEMPURNAAN KUESIONER MONITORING PELAYANAN HAJI</v>
          </cell>
          <cell r="H176" t="str">
            <v>Bogor</v>
          </cell>
          <cell r="J176">
            <v>41012</v>
          </cell>
          <cell r="K176">
            <v>41014</v>
          </cell>
          <cell r="L176">
            <v>41011</v>
          </cell>
          <cell r="M176" t="str">
            <v>09.01.06.2147.004.001.011.524119</v>
          </cell>
          <cell r="N176" t="str">
            <v>3 (tiga) hari</v>
          </cell>
          <cell r="O176" t="str">
            <v>Sri Ilham Lubis</v>
          </cell>
          <cell r="P176" t="str">
            <v>196612251993032002</v>
          </cell>
        </row>
        <row r="177">
          <cell r="A177">
            <v>175</v>
          </cell>
          <cell r="B177" t="str">
            <v>Wahyu Utomo</v>
          </cell>
          <cell r="C177" t="str">
            <v>197303042000031003</v>
          </cell>
          <cell r="D177">
            <v>3</v>
          </cell>
          <cell r="E177" t="str">
            <v>a</v>
          </cell>
          <cell r="F177" t="str">
            <v>Pelaksana Subbag TU Direktorat Pengelolaan Dana Haji</v>
          </cell>
          <cell r="G177" t="str">
            <v>PENYEMPURNAAN KUESIONER MONITORING PELAYANAN HAJI</v>
          </cell>
          <cell r="H177" t="str">
            <v>Bogor</v>
          </cell>
          <cell r="J177">
            <v>41012</v>
          </cell>
          <cell r="K177">
            <v>41014</v>
          </cell>
          <cell r="L177">
            <v>41011</v>
          </cell>
          <cell r="M177" t="str">
            <v>09.01.06.2147.004.001.011.524119</v>
          </cell>
          <cell r="N177" t="str">
            <v>3 (tiga) hari</v>
          </cell>
          <cell r="O177" t="str">
            <v>Sri Ilham Lubis</v>
          </cell>
          <cell r="P177" t="str">
            <v>196612251993032002</v>
          </cell>
        </row>
        <row r="178">
          <cell r="A178">
            <v>176</v>
          </cell>
          <cell r="B178" t="str">
            <v>Cepi Supriatna</v>
          </cell>
          <cell r="C178" t="str">
            <v>195707221983031004</v>
          </cell>
          <cell r="D178">
            <v>4</v>
          </cell>
          <cell r="E178" t="str">
            <v>b</v>
          </cell>
          <cell r="F178" t="str">
            <v>Sekretaris Ditjen Penyelenggaraan Haji dan Umrah</v>
          </cell>
          <cell r="G178" t="str">
            <v>INVENTARISASI DAN KAJIAN BAHAN PERSIAPAN SOSIALISASI TEKNIS PENYELENGGARAAN PELAYANAN HAJI TAHUN 2012</v>
          </cell>
          <cell r="H178" t="str">
            <v>Bekasi</v>
          </cell>
          <cell r="J178">
            <v>41024</v>
          </cell>
          <cell r="K178">
            <v>41025</v>
          </cell>
          <cell r="L178">
            <v>41022</v>
          </cell>
          <cell r="M178" t="str">
            <v>09.01.06.2147.001.002.012.524119</v>
          </cell>
          <cell r="N178" t="str">
            <v>2 (dua) hari</v>
          </cell>
          <cell r="O178" t="str">
            <v>Slamet Riyanto</v>
          </cell>
          <cell r="P178" t="str">
            <v>195207231978011001</v>
          </cell>
        </row>
        <row r="179">
          <cell r="A179">
            <v>177</v>
          </cell>
          <cell r="B179" t="str">
            <v>Sri Ilham Lubis</v>
          </cell>
          <cell r="C179" t="str">
            <v>196612251993032002</v>
          </cell>
          <cell r="D179">
            <v>4</v>
          </cell>
          <cell r="E179" t="str">
            <v>b</v>
          </cell>
          <cell r="F179" t="str">
            <v>Direktur Pelayanan Haji</v>
          </cell>
          <cell r="G179" t="str">
            <v>INVENTARISASI DAN KAJIAN BAHAN PERSIAPAN SOSIALISASI TEKNIS PENYELENGGARAAN PELAYANAN HAJI TAHUN 2012</v>
          </cell>
          <cell r="H179" t="str">
            <v>Bekasi</v>
          </cell>
          <cell r="J179">
            <v>41023</v>
          </cell>
          <cell r="K179">
            <v>41025</v>
          </cell>
          <cell r="L179">
            <v>41022</v>
          </cell>
          <cell r="M179" t="str">
            <v>09.01.06.2147.001.002.012.524119</v>
          </cell>
          <cell r="N179" t="str">
            <v>3 (tiga) hari</v>
          </cell>
          <cell r="O179" t="str">
            <v>Slamet Riyanto</v>
          </cell>
          <cell r="P179" t="str">
            <v>195207231978011001</v>
          </cell>
        </row>
        <row r="180">
          <cell r="A180">
            <v>178</v>
          </cell>
          <cell r="B180" t="str">
            <v>Syariful Mahya Bandar</v>
          </cell>
          <cell r="C180" t="str">
            <v>195304041980031002</v>
          </cell>
          <cell r="D180">
            <v>4</v>
          </cell>
          <cell r="E180" t="str">
            <v>c</v>
          </cell>
          <cell r="F180" t="str">
            <v>Direktur Pengelolaan Dana Haji</v>
          </cell>
          <cell r="G180" t="str">
            <v>INVENTARISASI DAN KAJIAN BAHAN PERSIAPAN SOSIALISASI TEKNIS PENYELENGGARAAN PELAYANAN HAJI TAHUN 2012</v>
          </cell>
          <cell r="H180" t="str">
            <v>Bekasi</v>
          </cell>
          <cell r="J180">
            <v>41024</v>
          </cell>
          <cell r="K180">
            <v>41025</v>
          </cell>
          <cell r="L180">
            <v>41022</v>
          </cell>
          <cell r="M180" t="str">
            <v>09.01.06.2147.001.002.012.524119</v>
          </cell>
          <cell r="N180" t="str">
            <v>2 (dua) hari</v>
          </cell>
          <cell r="O180" t="str">
            <v>Slamet Riyanto</v>
          </cell>
          <cell r="P180" t="str">
            <v>195207231978011001</v>
          </cell>
        </row>
        <row r="181">
          <cell r="A181">
            <v>179</v>
          </cell>
          <cell r="B181" t="str">
            <v>A. Kartono</v>
          </cell>
          <cell r="C181" t="str">
            <v>195408211979031001</v>
          </cell>
          <cell r="D181">
            <v>4</v>
          </cell>
          <cell r="E181" t="str">
            <v>b</v>
          </cell>
          <cell r="F181" t="str">
            <v>Direktur Pembinaan Haji</v>
          </cell>
          <cell r="G181" t="str">
            <v>INVENTARISASI DAN KAJIAN BAHAN PERSIAPAN SOSIALISASI TEKNIS PENYELENGGARAAN PELAYANAN HAJI TAHUN 2012</v>
          </cell>
          <cell r="H181" t="str">
            <v>Bekasi</v>
          </cell>
          <cell r="J181">
            <v>41024</v>
          </cell>
          <cell r="K181">
            <v>41025</v>
          </cell>
          <cell r="L181">
            <v>41022</v>
          </cell>
          <cell r="M181" t="str">
            <v>09.01.06.2147.001.002.012.524119</v>
          </cell>
          <cell r="N181" t="str">
            <v>2 (dua) hari</v>
          </cell>
          <cell r="O181" t="str">
            <v>Slamet Riyanto</v>
          </cell>
          <cell r="P181" t="str">
            <v>195207231978011001</v>
          </cell>
        </row>
        <row r="182">
          <cell r="A182">
            <v>180</v>
          </cell>
          <cell r="B182" t="str">
            <v>Achmad Nidjam</v>
          </cell>
          <cell r="C182" t="str">
            <v>196906081988021001</v>
          </cell>
          <cell r="D182">
            <v>3</v>
          </cell>
          <cell r="E182" t="str">
            <v>d</v>
          </cell>
          <cell r="F182" t="str">
            <v>Kasubdit Pendaftaran Haji</v>
          </cell>
          <cell r="G182" t="str">
            <v>INVENTARISASI DAN KAJIAN BAHAN PERSIAPAN SOSIALISASI TEKNIS PENYELENGGARAAN PELAYANAN HAJI TAHUN 2012</v>
          </cell>
          <cell r="H182" t="str">
            <v>Bekasi</v>
          </cell>
          <cell r="J182">
            <v>41023</v>
          </cell>
          <cell r="K182">
            <v>41025</v>
          </cell>
          <cell r="L182">
            <v>41022</v>
          </cell>
          <cell r="M182" t="str">
            <v>09.01.06.2147.001.002.012.524119</v>
          </cell>
          <cell r="N182" t="str">
            <v>3 (tiga) hari</v>
          </cell>
          <cell r="O182" t="str">
            <v>Sri Ilham Lubis</v>
          </cell>
          <cell r="P182" t="str">
            <v>196612251993032002</v>
          </cell>
        </row>
        <row r="183">
          <cell r="A183">
            <v>181</v>
          </cell>
          <cell r="B183" t="str">
            <v>Abdul Muhyi</v>
          </cell>
          <cell r="C183" t="str">
            <v>197402112000031001</v>
          </cell>
          <cell r="D183">
            <v>3</v>
          </cell>
          <cell r="E183" t="str">
            <v>c</v>
          </cell>
          <cell r="F183" t="str">
            <v>Kasubbag TU Direktorat Pelayanan Haji</v>
          </cell>
          <cell r="G183" t="str">
            <v>INVENTARISASI DAN KAJIAN BAHAN PERSIAPAN SOSIALISASI TEKNIS PENYELENGGARAAN PELAYANAN HAJI TAHUN 2012</v>
          </cell>
          <cell r="H183" t="str">
            <v>Bekasi</v>
          </cell>
          <cell r="J183">
            <v>41023</v>
          </cell>
          <cell r="K183">
            <v>41025</v>
          </cell>
          <cell r="L183">
            <v>41022</v>
          </cell>
          <cell r="M183" t="str">
            <v>09.01.06.2147.001.002.012.524119</v>
          </cell>
          <cell r="N183" t="str">
            <v>3 (tiga) hari</v>
          </cell>
          <cell r="O183" t="str">
            <v>Sri Ilham Lubis</v>
          </cell>
          <cell r="P183" t="str">
            <v>196612251993032002</v>
          </cell>
        </row>
        <row r="184">
          <cell r="A184">
            <v>182</v>
          </cell>
          <cell r="B184" t="str">
            <v>Sri Junaida</v>
          </cell>
          <cell r="C184" t="str">
            <v>197007101999032001</v>
          </cell>
          <cell r="D184">
            <v>3</v>
          </cell>
          <cell r="E184" t="str">
            <v>d</v>
          </cell>
          <cell r="F184" t="str">
            <v>Pelaksana Subbag TU Direktorat Pelayanan Haji</v>
          </cell>
          <cell r="G184" t="str">
            <v>INVENTARISASI DAN KAJIAN BAHAN PERSIAPAN SOSIALISASI TEKNIS PENYELENGGARAAN PELAYANAN HAJI TAHUN 2012</v>
          </cell>
          <cell r="H184" t="str">
            <v>Bekasi</v>
          </cell>
          <cell r="J184">
            <v>41023</v>
          </cell>
          <cell r="K184">
            <v>41025</v>
          </cell>
          <cell r="L184">
            <v>41022</v>
          </cell>
          <cell r="M184" t="str">
            <v>09.01.06.2147.001.002.012.524119</v>
          </cell>
          <cell r="N184" t="str">
            <v>3 (tiga) hari</v>
          </cell>
          <cell r="O184" t="str">
            <v>Sri Ilham Lubis</v>
          </cell>
          <cell r="P184" t="str">
            <v>196612251993032002</v>
          </cell>
        </row>
        <row r="185">
          <cell r="A185">
            <v>183</v>
          </cell>
          <cell r="B185" t="str">
            <v>Chudori</v>
          </cell>
          <cell r="C185" t="str">
            <v>195605111991031001</v>
          </cell>
          <cell r="D185">
            <v>3</v>
          </cell>
          <cell r="E185" t="str">
            <v>a</v>
          </cell>
          <cell r="F185" t="str">
            <v>Pelaksana Subbag TU Direktorat Pelayanan Haji</v>
          </cell>
          <cell r="G185" t="str">
            <v>INVENTARISASI DAN KAJIAN BAHAN PERSIAPAN SOSIALISASI TEKNIS PENYELENGGARAAN PELAYANAN HAJI TAHUN 2012</v>
          </cell>
          <cell r="H185" t="str">
            <v>Bekasi</v>
          </cell>
          <cell r="J185">
            <v>41023</v>
          </cell>
          <cell r="K185">
            <v>41025</v>
          </cell>
          <cell r="L185">
            <v>41022</v>
          </cell>
          <cell r="M185" t="str">
            <v>09.01.06.2147.001.002.012.524119</v>
          </cell>
          <cell r="N185" t="str">
            <v>3 (tiga) hari</v>
          </cell>
          <cell r="O185" t="str">
            <v>Sri Ilham Lubis</v>
          </cell>
          <cell r="P185" t="str">
            <v>196612251993032002</v>
          </cell>
        </row>
        <row r="186">
          <cell r="A186">
            <v>184</v>
          </cell>
          <cell r="B186" t="str">
            <v>Sunarto</v>
          </cell>
          <cell r="C186" t="str">
            <v>196806282003121001</v>
          </cell>
          <cell r="D186">
            <v>3</v>
          </cell>
          <cell r="E186" t="str">
            <v>a</v>
          </cell>
          <cell r="F186" t="str">
            <v>Pelaksana Subbag TU Direktorat Pelayanan Haji</v>
          </cell>
          <cell r="G186" t="str">
            <v>INVENTARISASI DAN KAJIAN BAHAN PERSIAPAN SOSIALISASI TEKNIS PENYELENGGARAAN PELAYANAN HAJI TAHUN 2012</v>
          </cell>
          <cell r="H186" t="str">
            <v>Bekasi</v>
          </cell>
          <cell r="J186">
            <v>41023</v>
          </cell>
          <cell r="K186">
            <v>41025</v>
          </cell>
          <cell r="L186">
            <v>41022</v>
          </cell>
          <cell r="M186" t="str">
            <v>09.01.06.2147.001.002.012.524119</v>
          </cell>
          <cell r="N186" t="str">
            <v>3 (tiga) hari</v>
          </cell>
          <cell r="O186" t="str">
            <v>Sri Ilham Lubis</v>
          </cell>
          <cell r="P186" t="str">
            <v>196612251993032002</v>
          </cell>
        </row>
        <row r="187">
          <cell r="A187">
            <v>185</v>
          </cell>
          <cell r="B187" t="str">
            <v>Damad Rochmadiono</v>
          </cell>
          <cell r="C187" t="str">
            <v>195609211983031002</v>
          </cell>
          <cell r="D187">
            <v>3</v>
          </cell>
          <cell r="E187" t="str">
            <v>d</v>
          </cell>
          <cell r="F187" t="str">
            <v>Pelaksana Subbag TU Direktorat Pelayanan Haji</v>
          </cell>
          <cell r="G187" t="str">
            <v>INVENTARISASI DAN KAJIAN BAHAN PERSIAPAN SOSIALISASI TEKNIS PENYELENGGARAAN PELAYANAN HAJI TAHUN 2012</v>
          </cell>
          <cell r="H187" t="str">
            <v>Bekasi</v>
          </cell>
          <cell r="J187">
            <v>41023</v>
          </cell>
          <cell r="K187">
            <v>41025</v>
          </cell>
          <cell r="L187">
            <v>41022</v>
          </cell>
          <cell r="M187" t="str">
            <v>09.01.06.2147.001.002.012.524119</v>
          </cell>
          <cell r="N187" t="str">
            <v>3 (tiga) hari</v>
          </cell>
          <cell r="O187" t="str">
            <v>Sri Ilham Lubis</v>
          </cell>
          <cell r="P187" t="str">
            <v>196612251993032002</v>
          </cell>
        </row>
        <row r="188">
          <cell r="A188">
            <v>186</v>
          </cell>
          <cell r="B188" t="str">
            <v>Syarif Rahman</v>
          </cell>
          <cell r="C188" t="str">
            <v>197207121991031001</v>
          </cell>
          <cell r="D188">
            <v>3</v>
          </cell>
          <cell r="E188" t="str">
            <v>a</v>
          </cell>
          <cell r="F188" t="str">
            <v>Pelaksana Subbag TU Direktorat Pelayanan Haji</v>
          </cell>
          <cell r="G188" t="str">
            <v>INVENTARISASI DAN KAJIAN BAHAN PERSIAPAN SOSIALISASI TEKNIS PENYELENGGARAAN PELAYANAN HAJI TAHUN 2012</v>
          </cell>
          <cell r="H188" t="str">
            <v>Bekasi</v>
          </cell>
          <cell r="J188">
            <v>41023</v>
          </cell>
          <cell r="K188">
            <v>41025</v>
          </cell>
          <cell r="L188">
            <v>41022</v>
          </cell>
          <cell r="M188" t="str">
            <v>09.01.06.2147.001.002.012.524119</v>
          </cell>
          <cell r="N188" t="str">
            <v>3 (tiga) hari</v>
          </cell>
          <cell r="O188" t="str">
            <v>Sri Ilham Lubis</v>
          </cell>
          <cell r="P188" t="str">
            <v>196612251993032002</v>
          </cell>
        </row>
        <row r="189">
          <cell r="A189">
            <v>187</v>
          </cell>
          <cell r="B189" t="str">
            <v>Helmi Dwi Maryati</v>
          </cell>
          <cell r="C189" t="str">
            <v>196105201983032004</v>
          </cell>
          <cell r="D189">
            <v>3</v>
          </cell>
          <cell r="E189" t="str">
            <v>d</v>
          </cell>
          <cell r="F189" t="str">
            <v>Pelaksana Subbag TU Direktorat Pelayanan Haji</v>
          </cell>
          <cell r="G189" t="str">
            <v>INVENTARISASI DAN KAJIAN BAHAN PERSIAPAN SOSIALISASI TEKNIS PENYELENGGARAAN PELAYANAN HAJI TAHUN 2012</v>
          </cell>
          <cell r="H189" t="str">
            <v>Bekasi</v>
          </cell>
          <cell r="J189">
            <v>41023</v>
          </cell>
          <cell r="K189">
            <v>41025</v>
          </cell>
          <cell r="L189">
            <v>41022</v>
          </cell>
          <cell r="M189" t="str">
            <v>09.01.06.2147.001.002.012.524119</v>
          </cell>
          <cell r="N189" t="str">
            <v>3 (tiga) hari</v>
          </cell>
          <cell r="O189" t="str">
            <v>Sri Ilham Lubis</v>
          </cell>
          <cell r="P189" t="str">
            <v>196612251993032002</v>
          </cell>
        </row>
        <row r="190">
          <cell r="A190">
            <v>188</v>
          </cell>
          <cell r="B190" t="str">
            <v>Yulianty</v>
          </cell>
          <cell r="C190" t="str">
            <v>198307022008012008</v>
          </cell>
          <cell r="D190">
            <v>3</v>
          </cell>
          <cell r="E190" t="str">
            <v>a</v>
          </cell>
          <cell r="F190" t="str">
            <v>Pelaksana Subbag TU Direktorat Pelayanan Haji</v>
          </cell>
          <cell r="G190" t="str">
            <v>INVENTARISASI DAN KAJIAN BAHAN PERSIAPAN SOSIALISASI TEKNIS PENYELENGGARAAN PELAYANAN HAJI TAHUN 2012</v>
          </cell>
          <cell r="H190" t="str">
            <v>Bekasi</v>
          </cell>
          <cell r="J190">
            <v>41023</v>
          </cell>
          <cell r="K190">
            <v>41025</v>
          </cell>
          <cell r="L190">
            <v>41022</v>
          </cell>
          <cell r="M190" t="str">
            <v>09.01.06.2147.001.002.012.524119</v>
          </cell>
          <cell r="N190" t="str">
            <v>3 (tiga) hari</v>
          </cell>
          <cell r="O190" t="str">
            <v>Sri Ilham Lubis</v>
          </cell>
          <cell r="P190" t="str">
            <v>196612251993032002</v>
          </cell>
        </row>
        <row r="191">
          <cell r="A191">
            <v>189</v>
          </cell>
          <cell r="B191" t="str">
            <v>Aidatur Rohmah</v>
          </cell>
          <cell r="C191" t="str">
            <v>198407112009122003</v>
          </cell>
          <cell r="D191">
            <v>3</v>
          </cell>
          <cell r="E191" t="str">
            <v>a</v>
          </cell>
          <cell r="F191" t="str">
            <v>Pelaksana Subbag TU Direktorat Pelayanan Haji</v>
          </cell>
          <cell r="G191" t="str">
            <v>INVENTARISASI DAN KAJIAN BAHAN PERSIAPAN SOSIALISASI TEKNIS PENYELENGGARAAN PELAYANAN HAJI TAHUN 2012</v>
          </cell>
          <cell r="H191" t="str">
            <v>Bekasi</v>
          </cell>
          <cell r="J191">
            <v>41023</v>
          </cell>
          <cell r="K191">
            <v>41025</v>
          </cell>
          <cell r="L191">
            <v>41022</v>
          </cell>
          <cell r="M191" t="str">
            <v>09.01.06.2147.001.002.012.524119</v>
          </cell>
          <cell r="N191" t="str">
            <v>3 (tiga) hari</v>
          </cell>
          <cell r="O191" t="str">
            <v>Sri Ilham Lubis</v>
          </cell>
          <cell r="P191" t="str">
            <v>196612251993032002</v>
          </cell>
        </row>
        <row r="192">
          <cell r="A192">
            <v>190</v>
          </cell>
          <cell r="B192" t="str">
            <v>Rachma Sariyuana</v>
          </cell>
          <cell r="C192" t="str">
            <v>198406022011012016</v>
          </cell>
          <cell r="D192">
            <v>3</v>
          </cell>
          <cell r="E192" t="str">
            <v>a</v>
          </cell>
          <cell r="F192" t="str">
            <v>Pelaksana Subbag TU Direktorat Pelayanan Haji</v>
          </cell>
          <cell r="G192" t="str">
            <v>INVENTARISASI DAN KAJIAN BAHAN PERSIAPAN SOSIALISASI TEKNIS PENYELENGGARAAN PELAYANAN HAJI TAHUN 2012</v>
          </cell>
          <cell r="H192" t="str">
            <v>Bekasi</v>
          </cell>
          <cell r="J192">
            <v>41023</v>
          </cell>
          <cell r="K192">
            <v>41025</v>
          </cell>
          <cell r="L192">
            <v>41022</v>
          </cell>
          <cell r="M192" t="str">
            <v>09.01.06.2147.001.002.012.524119</v>
          </cell>
          <cell r="N192" t="str">
            <v>3 (tiga) hari</v>
          </cell>
          <cell r="O192" t="str">
            <v>Sri Ilham Lubis</v>
          </cell>
          <cell r="P192" t="str">
            <v>196612251993032002</v>
          </cell>
        </row>
        <row r="193">
          <cell r="A193">
            <v>191</v>
          </cell>
          <cell r="B193" t="str">
            <v>Sri Ilham Lubis</v>
          </cell>
          <cell r="C193" t="str">
            <v>196612251993032002</v>
          </cell>
          <cell r="D193">
            <v>4</v>
          </cell>
          <cell r="E193" t="str">
            <v>b</v>
          </cell>
          <cell r="F193" t="str">
            <v xml:space="preserve">Direktur Pelayanan Haji </v>
          </cell>
          <cell r="G193" t="str">
            <v>Inventarisasi dan Kajian Bahan Seminar Perhajian</v>
          </cell>
          <cell r="H193" t="str">
            <v>Bekasi</v>
          </cell>
          <cell r="J193">
            <v>41032</v>
          </cell>
          <cell r="K193">
            <v>41034</v>
          </cell>
          <cell r="M193" t="str">
            <v>09.01.06.2147.001.003.012.524119</v>
          </cell>
          <cell r="N193" t="str">
            <v>3 (tiga) hari</v>
          </cell>
          <cell r="O193" t="str">
            <v>Slamet Riyanto</v>
          </cell>
          <cell r="P193" t="str">
            <v>195207231978011001</v>
          </cell>
          <cell r="Q193" t="str">
            <v>Cepi Supriatna</v>
          </cell>
          <cell r="R193" t="str">
            <v>195707221983031004</v>
          </cell>
          <cell r="S193" t="str">
            <v>Sekretaris Ditjen PHU</v>
          </cell>
        </row>
        <row r="194">
          <cell r="A194">
            <v>192</v>
          </cell>
          <cell r="B194" t="str">
            <v>Achmad Nidjam</v>
          </cell>
          <cell r="C194" t="str">
            <v>196906081988021001</v>
          </cell>
          <cell r="D194">
            <v>3</v>
          </cell>
          <cell r="E194" t="str">
            <v>d</v>
          </cell>
          <cell r="F194" t="str">
            <v>Kasubdit Pendaftaran Haji</v>
          </cell>
          <cell r="G194" t="str">
            <v>Inventarisasi dan Kajian Bahan Seminar Perhajian</v>
          </cell>
          <cell r="H194" t="str">
            <v>Bekasi</v>
          </cell>
          <cell r="J194">
            <v>41032</v>
          </cell>
          <cell r="K194">
            <v>41034</v>
          </cell>
          <cell r="M194" t="str">
            <v>09.01.06.2147.001.003.012.524119</v>
          </cell>
          <cell r="N194" t="str">
            <v>3 (tiga) hari</v>
          </cell>
          <cell r="O194" t="str">
            <v>Cepi Supriatna</v>
          </cell>
          <cell r="P194" t="str">
            <v>195707221983031004</v>
          </cell>
          <cell r="Q194" t="str">
            <v>Cepi Supriatna</v>
          </cell>
          <cell r="R194" t="str">
            <v>195707221983031004</v>
          </cell>
          <cell r="S194" t="str">
            <v>Sekretaris Ditjen PHU</v>
          </cell>
        </row>
        <row r="195">
          <cell r="A195">
            <v>193</v>
          </cell>
          <cell r="B195" t="str">
            <v>Abdul Muhyi</v>
          </cell>
          <cell r="C195" t="str">
            <v>197402112000031001</v>
          </cell>
          <cell r="D195">
            <v>3</v>
          </cell>
          <cell r="E195" t="str">
            <v>d</v>
          </cell>
          <cell r="F195" t="str">
            <v>Kasubbag TU Direktorat Pelayanan Haji</v>
          </cell>
          <cell r="G195" t="str">
            <v>Inventarisasi dan Kajian Bahan Seminar Perhajian</v>
          </cell>
          <cell r="H195" t="str">
            <v>Bekasi</v>
          </cell>
          <cell r="J195">
            <v>41032</v>
          </cell>
          <cell r="K195">
            <v>41034</v>
          </cell>
          <cell r="M195" t="str">
            <v>09.01.06.2147.001.003.012.524119</v>
          </cell>
          <cell r="N195" t="str">
            <v>3 (tiga) hari</v>
          </cell>
          <cell r="O195" t="str">
            <v>Sri Ilham Lubis</v>
          </cell>
          <cell r="P195" t="str">
            <v>196612251993032002</v>
          </cell>
          <cell r="Q195" t="str">
            <v>Abdul Muhyi</v>
          </cell>
          <cell r="R195" t="str">
            <v>197402112000031001</v>
          </cell>
          <cell r="S195" t="str">
            <v>Kasubbag Tata Usaha</v>
          </cell>
        </row>
        <row r="196">
          <cell r="A196">
            <v>194</v>
          </cell>
          <cell r="B196" t="str">
            <v>Rosidi</v>
          </cell>
          <cell r="C196" t="str">
            <v>196210121985031005</v>
          </cell>
          <cell r="D196">
            <v>3</v>
          </cell>
          <cell r="E196" t="str">
            <v>c</v>
          </cell>
          <cell r="F196" t="str">
            <v>Kasi Perlindungan dan Keamanan Jemaah Haji</v>
          </cell>
          <cell r="G196" t="str">
            <v>Inventarisasi dan Kajian Bahan Seminar Perhajian</v>
          </cell>
          <cell r="H196" t="str">
            <v>Bekasi</v>
          </cell>
          <cell r="J196">
            <v>41032</v>
          </cell>
          <cell r="K196">
            <v>41034</v>
          </cell>
          <cell r="M196" t="str">
            <v>09.01.06.2147.001.003.012.524119</v>
          </cell>
          <cell r="N196" t="str">
            <v>3 (tiga) hari</v>
          </cell>
          <cell r="O196" t="str">
            <v>Sri Ilham Lubis</v>
          </cell>
          <cell r="P196" t="str">
            <v>196612251993032002</v>
          </cell>
          <cell r="Q196" t="str">
            <v>Abdul Muhyi</v>
          </cell>
          <cell r="R196" t="str">
            <v>197402112000031001</v>
          </cell>
          <cell r="S196" t="str">
            <v>Kasubbag Tata Usaha</v>
          </cell>
        </row>
        <row r="197">
          <cell r="A197">
            <v>195</v>
          </cell>
          <cell r="B197" t="str">
            <v>Iin Kurniawati Hamidah</v>
          </cell>
          <cell r="C197" t="str">
            <v>196705171994032004</v>
          </cell>
          <cell r="D197">
            <v>3</v>
          </cell>
          <cell r="E197" t="str">
            <v>d</v>
          </cell>
          <cell r="F197" t="str">
            <v>Kasi Perlengkapan Jemaah Haji</v>
          </cell>
          <cell r="G197" t="str">
            <v>Inventarisasi dan Kajian Bahan Seminar Perhajian</v>
          </cell>
          <cell r="H197" t="str">
            <v>Bekasi</v>
          </cell>
          <cell r="J197">
            <v>41032</v>
          </cell>
          <cell r="K197">
            <v>41034</v>
          </cell>
          <cell r="M197" t="str">
            <v>09.01.06.2147.001.003.012.524119</v>
          </cell>
          <cell r="N197" t="str">
            <v>3 (tiga) hari</v>
          </cell>
          <cell r="O197" t="str">
            <v>Sri Ilham Lubis</v>
          </cell>
          <cell r="P197" t="str">
            <v>196612251993032002</v>
          </cell>
          <cell r="Q197" t="str">
            <v>Abdul Muhyi</v>
          </cell>
          <cell r="R197" t="str">
            <v>197402112000031001</v>
          </cell>
          <cell r="S197" t="str">
            <v>Kasubbag Tata Usaha</v>
          </cell>
        </row>
        <row r="198">
          <cell r="A198">
            <v>196</v>
          </cell>
          <cell r="B198" t="str">
            <v>Chudori</v>
          </cell>
          <cell r="C198" t="str">
            <v>195605111991031001</v>
          </cell>
          <cell r="D198">
            <v>3</v>
          </cell>
          <cell r="E198" t="str">
            <v>a</v>
          </cell>
          <cell r="F198" t="str">
            <v>Pelaksana Subbag TU Direktorat Pelayanan Haji</v>
          </cell>
          <cell r="G198" t="str">
            <v>Inventarisasi dan Kajian Bahan Seminar Perhajian</v>
          </cell>
          <cell r="H198" t="str">
            <v>Bekasi</v>
          </cell>
          <cell r="J198">
            <v>41032</v>
          </cell>
          <cell r="K198">
            <v>41034</v>
          </cell>
          <cell r="M198" t="str">
            <v>09.01.06.2147.001.003.012.524119</v>
          </cell>
          <cell r="N198" t="str">
            <v>3 (tiga) hari</v>
          </cell>
          <cell r="O198" t="str">
            <v>Sri Ilham Lubis</v>
          </cell>
          <cell r="P198" t="str">
            <v>196612251993032002</v>
          </cell>
          <cell r="Q198" t="str">
            <v>Abdul Muhyi</v>
          </cell>
          <cell r="R198" t="str">
            <v>197402112000031001</v>
          </cell>
          <cell r="S198" t="str">
            <v>Kasubbag Tata Usaha</v>
          </cell>
        </row>
        <row r="199">
          <cell r="A199">
            <v>197</v>
          </cell>
          <cell r="B199" t="str">
            <v>Sunarto</v>
          </cell>
          <cell r="C199" t="str">
            <v>196806282003121001</v>
          </cell>
          <cell r="D199">
            <v>3</v>
          </cell>
          <cell r="E199" t="str">
            <v>a</v>
          </cell>
          <cell r="F199" t="str">
            <v>Pelaksana Subbag TU Direktorat Pelayanan Haji</v>
          </cell>
          <cell r="G199" t="str">
            <v>Inventarisasi dan Kajian Bahan Seminar Perhajian</v>
          </cell>
          <cell r="H199" t="str">
            <v>Bekasi</v>
          </cell>
          <cell r="J199">
            <v>41032</v>
          </cell>
          <cell r="K199">
            <v>41034</v>
          </cell>
          <cell r="M199" t="str">
            <v>09.01.06.2147.001.003.012.524119</v>
          </cell>
          <cell r="N199" t="str">
            <v>3 (tiga) hari</v>
          </cell>
          <cell r="O199" t="str">
            <v>Sri Ilham Lubis</v>
          </cell>
          <cell r="P199" t="str">
            <v>196612251993032002</v>
          </cell>
          <cell r="Q199" t="str">
            <v>Abdul Muhyi</v>
          </cell>
          <cell r="R199" t="str">
            <v>197402112000031001</v>
          </cell>
          <cell r="S199" t="str">
            <v>Kasubbag Tata Usaha</v>
          </cell>
        </row>
        <row r="200">
          <cell r="A200">
            <v>198</v>
          </cell>
          <cell r="B200" t="str">
            <v>Damad Rochmadiono</v>
          </cell>
          <cell r="C200" t="str">
            <v>195609211983031002</v>
          </cell>
          <cell r="D200">
            <v>3</v>
          </cell>
          <cell r="E200" t="str">
            <v>d</v>
          </cell>
          <cell r="F200" t="str">
            <v>Pelaksana Subbag TU Direktorat Pelayanan Haji</v>
          </cell>
          <cell r="G200" t="str">
            <v>Inventarisasi dan Kajian Bahan Seminar Perhajian</v>
          </cell>
          <cell r="H200" t="str">
            <v>Bekasi</v>
          </cell>
          <cell r="J200">
            <v>41032</v>
          </cell>
          <cell r="K200">
            <v>41034</v>
          </cell>
          <cell r="M200" t="str">
            <v>09.01.06.2147.001.003.012.524119</v>
          </cell>
          <cell r="N200" t="str">
            <v>3 (tiga) hari</v>
          </cell>
          <cell r="O200" t="str">
            <v>Sri Ilham Lubis</v>
          </cell>
          <cell r="P200" t="str">
            <v>196612251993032002</v>
          </cell>
          <cell r="Q200" t="str">
            <v>Abdul Muhyi</v>
          </cell>
          <cell r="R200" t="str">
            <v>197402112000031001</v>
          </cell>
          <cell r="S200" t="str">
            <v>Kasubbag Tata Usaha</v>
          </cell>
        </row>
        <row r="201">
          <cell r="A201">
            <v>199</v>
          </cell>
          <cell r="B201" t="str">
            <v>Syarif Rahman</v>
          </cell>
          <cell r="C201" t="str">
            <v>197207121991031001</v>
          </cell>
          <cell r="D201">
            <v>3</v>
          </cell>
          <cell r="E201" t="str">
            <v>a</v>
          </cell>
          <cell r="F201" t="str">
            <v>Pelaksana Subbag TU Direktorat Pelayanan Haji</v>
          </cell>
          <cell r="G201" t="str">
            <v>Inventarisasi dan Kajian Bahan Seminar Perhajian</v>
          </cell>
          <cell r="H201" t="str">
            <v>Bekasi</v>
          </cell>
          <cell r="J201">
            <v>41032</v>
          </cell>
          <cell r="K201">
            <v>41034</v>
          </cell>
          <cell r="M201" t="str">
            <v>09.01.06.2147.001.003.012.524119</v>
          </cell>
          <cell r="N201" t="str">
            <v>3 (tiga) hari</v>
          </cell>
          <cell r="O201" t="str">
            <v>Sri Ilham Lubis</v>
          </cell>
          <cell r="P201" t="str">
            <v>196612251993032002</v>
          </cell>
          <cell r="Q201" t="str">
            <v>Abdul Muhyi</v>
          </cell>
          <cell r="R201" t="str">
            <v>197402112000031001</v>
          </cell>
          <cell r="S201" t="str">
            <v>Kasubbag Tata Usaha</v>
          </cell>
        </row>
        <row r="202">
          <cell r="A202">
            <v>200</v>
          </cell>
          <cell r="B202" t="str">
            <v>Sri Junaida</v>
          </cell>
          <cell r="C202" t="str">
            <v>197007101999032001</v>
          </cell>
          <cell r="D202">
            <v>3</v>
          </cell>
          <cell r="E202" t="str">
            <v>d</v>
          </cell>
          <cell r="F202" t="str">
            <v>Pelaksana Subbag TU Direktorat Pelayanan Haji</v>
          </cell>
          <cell r="G202" t="str">
            <v>Inventarisasi dan Kajian Bahan Seminar Perhajian</v>
          </cell>
          <cell r="H202" t="str">
            <v>Bekasi</v>
          </cell>
          <cell r="J202">
            <v>41032</v>
          </cell>
          <cell r="K202">
            <v>41034</v>
          </cell>
          <cell r="M202" t="str">
            <v>09.01.06.2147.001.003.012.524119</v>
          </cell>
          <cell r="N202" t="str">
            <v>3 (tiga) hari</v>
          </cell>
          <cell r="O202" t="str">
            <v>Sri Ilham Lubis</v>
          </cell>
          <cell r="P202" t="str">
            <v>196612251993032002</v>
          </cell>
          <cell r="Q202" t="str">
            <v>Abdul Muhyi</v>
          </cell>
          <cell r="R202" t="str">
            <v>197402112000031001</v>
          </cell>
          <cell r="S202" t="str">
            <v>Kasubbag Tata Usaha</v>
          </cell>
        </row>
        <row r="203">
          <cell r="A203">
            <v>201</v>
          </cell>
          <cell r="B203" t="str">
            <v>Helmi Dwi Maryati</v>
          </cell>
          <cell r="C203" t="str">
            <v>196105201983032004</v>
          </cell>
          <cell r="D203">
            <v>3</v>
          </cell>
          <cell r="E203" t="str">
            <v>d</v>
          </cell>
          <cell r="F203" t="str">
            <v>Pelaksana Subbag TU Direktorat Pelayanan Haji</v>
          </cell>
          <cell r="G203" t="str">
            <v>Inventarisasi dan Kajian Bahan Seminar Perhajian</v>
          </cell>
          <cell r="H203" t="str">
            <v>Bekasi</v>
          </cell>
          <cell r="J203">
            <v>41032</v>
          </cell>
          <cell r="K203">
            <v>41034</v>
          </cell>
          <cell r="M203" t="str">
            <v>09.01.06.2147.001.003.012.524119</v>
          </cell>
          <cell r="N203" t="str">
            <v>3 (tiga) hari</v>
          </cell>
          <cell r="O203" t="str">
            <v>Sri Ilham Lubis</v>
          </cell>
          <cell r="P203" t="str">
            <v>196612251993032002</v>
          </cell>
          <cell r="Q203" t="str">
            <v>Abdul Muhyi</v>
          </cell>
          <cell r="R203" t="str">
            <v>197402112000031001</v>
          </cell>
          <cell r="S203" t="str">
            <v>Kasubbag Tata Usaha</v>
          </cell>
        </row>
        <row r="204">
          <cell r="A204">
            <v>202</v>
          </cell>
          <cell r="B204" t="str">
            <v>Yulianty</v>
          </cell>
          <cell r="C204" t="str">
            <v>198307022008012008</v>
          </cell>
          <cell r="D204">
            <v>3</v>
          </cell>
          <cell r="E204" t="str">
            <v>a</v>
          </cell>
          <cell r="F204" t="str">
            <v>Pelaksana Subbag TU Direktorat Pelayanan Haji</v>
          </cell>
          <cell r="G204" t="str">
            <v>Inventarisasi dan Kajian Bahan Seminar Perhajian</v>
          </cell>
          <cell r="H204" t="str">
            <v>Bekasi</v>
          </cell>
          <cell r="J204">
            <v>41032</v>
          </cell>
          <cell r="K204">
            <v>41034</v>
          </cell>
          <cell r="M204" t="str">
            <v>09.01.06.2147.001.003.012.524119</v>
          </cell>
          <cell r="N204" t="str">
            <v>3 (tiga) hari</v>
          </cell>
          <cell r="O204" t="str">
            <v>Sri Ilham Lubis</v>
          </cell>
          <cell r="P204" t="str">
            <v>196612251993032002</v>
          </cell>
          <cell r="Q204" t="str">
            <v>Abdul Muhyi</v>
          </cell>
          <cell r="R204" t="str">
            <v>197402112000031001</v>
          </cell>
          <cell r="S204" t="str">
            <v>Kasubbag Tata Usaha</v>
          </cell>
        </row>
        <row r="205">
          <cell r="A205">
            <v>203</v>
          </cell>
          <cell r="B205" t="str">
            <v>Aidatur Rohmah</v>
          </cell>
          <cell r="C205" t="str">
            <v>198407112009122003</v>
          </cell>
          <cell r="D205">
            <v>3</v>
          </cell>
          <cell r="E205" t="str">
            <v>a</v>
          </cell>
          <cell r="F205" t="str">
            <v>Pelaksana Subbag TU Direktorat Pelayanan Haji</v>
          </cell>
          <cell r="G205" t="str">
            <v>Inventarisasi dan Kajian Bahan Seminar Perhajian</v>
          </cell>
          <cell r="H205" t="str">
            <v>Bekasi</v>
          </cell>
          <cell r="J205">
            <v>41032</v>
          </cell>
          <cell r="K205">
            <v>41034</v>
          </cell>
          <cell r="M205" t="str">
            <v>09.01.06.2147.001.003.012.524119</v>
          </cell>
          <cell r="N205" t="str">
            <v>3 (tiga) hari</v>
          </cell>
          <cell r="O205" t="str">
            <v>Sri Ilham Lubis</v>
          </cell>
          <cell r="P205" t="str">
            <v>196612251993032002</v>
          </cell>
          <cell r="Q205" t="str">
            <v>Abdul Muhyi</v>
          </cell>
          <cell r="R205" t="str">
            <v>197402112000031001</v>
          </cell>
          <cell r="S205" t="str">
            <v>Kasubbag Tata Usaha</v>
          </cell>
        </row>
        <row r="206">
          <cell r="A206">
            <v>204</v>
          </cell>
          <cell r="B206" t="str">
            <v>Rachma Sariyuana</v>
          </cell>
          <cell r="C206" t="str">
            <v>198406022011012016</v>
          </cell>
          <cell r="D206">
            <v>3</v>
          </cell>
          <cell r="E206" t="str">
            <v>a</v>
          </cell>
          <cell r="F206" t="str">
            <v>Pelaksana Subbag TU Direktorat Pelayanan Haji</v>
          </cell>
          <cell r="G206" t="str">
            <v>Inventarisasi dan Kajian Bahan Seminar Perhajian</v>
          </cell>
          <cell r="H206" t="str">
            <v>Bekasi</v>
          </cell>
          <cell r="J206">
            <v>41032</v>
          </cell>
          <cell r="K206">
            <v>41034</v>
          </cell>
          <cell r="M206" t="str">
            <v>09.01.06.2147.001.003.012.524119</v>
          </cell>
          <cell r="N206" t="str">
            <v>3 (tiga) hari</v>
          </cell>
          <cell r="O206" t="str">
            <v>Sri Ilham Lubis</v>
          </cell>
          <cell r="P206" t="str">
            <v>196612251993032002</v>
          </cell>
          <cell r="Q206" t="str">
            <v>Abdul Muhyi</v>
          </cell>
          <cell r="R206" t="str">
            <v>197402112000031001</v>
          </cell>
          <cell r="S206" t="str">
            <v>Kasubbag Tata Usaha</v>
          </cell>
        </row>
        <row r="207">
          <cell r="A207">
            <v>205</v>
          </cell>
          <cell r="B207" t="str">
            <v>Abduh Dhiyaurrahman</v>
          </cell>
          <cell r="C207" t="str">
            <v>197910242003121002</v>
          </cell>
          <cell r="D207">
            <v>3</v>
          </cell>
          <cell r="E207" t="str">
            <v>b</v>
          </cell>
          <cell r="F207" t="str">
            <v>Pelaksana Subdit Dokumen dan Perlengkapan Haji</v>
          </cell>
          <cell r="G207" t="str">
            <v>Inventarisasi dan Kajian Bahan Seminar Perhajian</v>
          </cell>
          <cell r="H207" t="str">
            <v>Bekasi</v>
          </cell>
          <cell r="J207">
            <v>41032</v>
          </cell>
          <cell r="K207">
            <v>41034</v>
          </cell>
          <cell r="M207" t="str">
            <v>09.01.06.2147.001.003.012.524119</v>
          </cell>
          <cell r="N207" t="str">
            <v>3 (tiga) hari</v>
          </cell>
          <cell r="O207" t="str">
            <v>Cepi Supriatna</v>
          </cell>
          <cell r="P207" t="str">
            <v>195707221983031004</v>
          </cell>
          <cell r="Q207" t="str">
            <v>Iin Kurniawati Hamidah</v>
          </cell>
          <cell r="R207" t="str">
            <v>196705171994032004</v>
          </cell>
          <cell r="S207" t="str">
            <v>Kasi Perlengkapan Jemaah Haji</v>
          </cell>
        </row>
        <row r="208">
          <cell r="A208">
            <v>206</v>
          </cell>
          <cell r="B208" t="str">
            <v>Sri Darfatihati</v>
          </cell>
          <cell r="C208" t="str">
            <v>197201231999032001</v>
          </cell>
          <cell r="D208">
            <v>3</v>
          </cell>
          <cell r="E208" t="str">
            <v>b</v>
          </cell>
          <cell r="F208" t="str">
            <v>Pelaksana Subdit Pendaftaran Haji</v>
          </cell>
          <cell r="G208" t="str">
            <v>Inventarisasi dan Kajian Bahan Seminar Perhajian</v>
          </cell>
          <cell r="H208" t="str">
            <v>Bekasi</v>
          </cell>
          <cell r="J208">
            <v>41032</v>
          </cell>
          <cell r="K208">
            <v>41034</v>
          </cell>
          <cell r="M208" t="str">
            <v>09.01.06.2147.001.003.012.524119</v>
          </cell>
          <cell r="N208" t="str">
            <v>3 (tiga) hari</v>
          </cell>
          <cell r="O208" t="str">
            <v>Cepi Supriatna</v>
          </cell>
          <cell r="P208" t="str">
            <v>195707221983031004</v>
          </cell>
          <cell r="Q208" t="str">
            <v>Achmad Nidjam</v>
          </cell>
          <cell r="R208" t="str">
            <v>196906081988021001</v>
          </cell>
          <cell r="S208" t="str">
            <v>Kasubdit Pendaftaran Haji</v>
          </cell>
        </row>
        <row r="209">
          <cell r="A209">
            <v>207</v>
          </cell>
          <cell r="B209" t="str">
            <v>Mohammad Syarif</v>
          </cell>
          <cell r="C209" t="str">
            <v>198302072002121006</v>
          </cell>
          <cell r="D209">
            <v>3</v>
          </cell>
          <cell r="E209" t="str">
            <v>a</v>
          </cell>
          <cell r="F209" t="str">
            <v>Pelaksana Subdit Transportasi dan Perlindungan Jemaah Haji</v>
          </cell>
          <cell r="G209" t="str">
            <v>Inventarisasi dan Kajian Bahan Seminar Perhajian</v>
          </cell>
          <cell r="H209" t="str">
            <v>Bekasi</v>
          </cell>
          <cell r="J209">
            <v>41032</v>
          </cell>
          <cell r="K209">
            <v>41034</v>
          </cell>
          <cell r="M209" t="str">
            <v>09.01.06.2147.001.003.012.524119</v>
          </cell>
          <cell r="N209" t="str">
            <v>3 (tiga) hari</v>
          </cell>
          <cell r="O209" t="str">
            <v>Cepi Supriatna</v>
          </cell>
          <cell r="P209" t="str">
            <v>195707221983031004</v>
          </cell>
          <cell r="Q209" t="str">
            <v>Rosidi</v>
          </cell>
          <cell r="R209" t="str">
            <v>196210121985031005</v>
          </cell>
          <cell r="S209" t="str">
            <v>Kasi Perlindungan dan Keamanan Jemaah Haji</v>
          </cell>
        </row>
        <row r="210">
          <cell r="A210">
            <v>208</v>
          </cell>
          <cell r="B210" t="str">
            <v>Aenul Khuriyah</v>
          </cell>
          <cell r="C210" t="str">
            <v>197510102009122002</v>
          </cell>
          <cell r="D210">
            <v>3</v>
          </cell>
          <cell r="E210" t="str">
            <v>a</v>
          </cell>
          <cell r="F210" t="str">
            <v>Pelaksana Subdit Akomodasi dan Katering Haji</v>
          </cell>
          <cell r="G210" t="str">
            <v>Inventarisasi dan Kajian Bahan Seminar Perhajian</v>
          </cell>
          <cell r="H210" t="str">
            <v>Bekasi</v>
          </cell>
          <cell r="J210">
            <v>41032</v>
          </cell>
          <cell r="K210">
            <v>41034</v>
          </cell>
          <cell r="M210" t="str">
            <v>09.01.06.2147.001.003.012.524119</v>
          </cell>
          <cell r="N210" t="str">
            <v>3 (tiga) hari</v>
          </cell>
          <cell r="O210" t="str">
            <v>Cepi Supriatna</v>
          </cell>
          <cell r="P210" t="str">
            <v>195707221983031004</v>
          </cell>
          <cell r="Q210" t="str">
            <v>Rudi</v>
          </cell>
          <cell r="R210" t="str">
            <v>195807211985091002</v>
          </cell>
          <cell r="S210" t="str">
            <v>Kasi Asrama Haji</v>
          </cell>
        </row>
        <row r="211">
          <cell r="A211">
            <v>209</v>
          </cell>
          <cell r="B211" t="str">
            <v>Chudori</v>
          </cell>
          <cell r="C211" t="str">
            <v>195605111991031001</v>
          </cell>
          <cell r="D211">
            <v>3</v>
          </cell>
          <cell r="E211" t="str">
            <v>a</v>
          </cell>
          <cell r="F211" t="str">
            <v>Pelaksana Subbag TU Direktorat Pelayanan Haji</v>
          </cell>
          <cell r="G211" t="str">
            <v>Perancangan Design dan Model Seminar Perhajian</v>
          </cell>
          <cell r="H211" t="str">
            <v>Bekasi</v>
          </cell>
          <cell r="J211">
            <v>41040</v>
          </cell>
          <cell r="K211">
            <v>41042</v>
          </cell>
          <cell r="M211" t="str">
            <v>09.01.06.2147.001.003.012.524119</v>
          </cell>
          <cell r="N211" t="str">
            <v>3 (tiga) hari</v>
          </cell>
          <cell r="O211" t="str">
            <v>Sri Ilham Lubis</v>
          </cell>
          <cell r="P211" t="str">
            <v>196612251993032002</v>
          </cell>
          <cell r="Q211" t="str">
            <v>Abdul Muhyi</v>
          </cell>
          <cell r="R211" t="str">
            <v>197402112000031001</v>
          </cell>
          <cell r="S211" t="str">
            <v>Kasubbag Tata Usaha</v>
          </cell>
        </row>
        <row r="212">
          <cell r="A212">
            <v>210</v>
          </cell>
          <cell r="B212" t="str">
            <v>Sunarto</v>
          </cell>
          <cell r="C212" t="str">
            <v>196806282003121001</v>
          </cell>
          <cell r="D212">
            <v>3</v>
          </cell>
          <cell r="E212" t="str">
            <v>a</v>
          </cell>
          <cell r="F212" t="str">
            <v>Pelaksana Subbag TU Direktorat Pelayanan Haji</v>
          </cell>
          <cell r="G212" t="str">
            <v>Perancangan Design dan Model Seminar Perhajian</v>
          </cell>
          <cell r="H212" t="str">
            <v>Bekasi</v>
          </cell>
          <cell r="J212">
            <v>41040</v>
          </cell>
          <cell r="K212">
            <v>41042</v>
          </cell>
          <cell r="M212" t="str">
            <v>09.01.06.2147.001.003.012.524119</v>
          </cell>
          <cell r="N212" t="str">
            <v>3 (tiga) hari</v>
          </cell>
          <cell r="O212" t="str">
            <v>Sri Ilham Lubis</v>
          </cell>
          <cell r="P212" t="str">
            <v>196612251993032002</v>
          </cell>
          <cell r="Q212" t="str">
            <v>Abdul Muhyi</v>
          </cell>
          <cell r="R212" t="str">
            <v>197402112000031001</v>
          </cell>
          <cell r="S212" t="str">
            <v>Kasubbag Tata Usaha</v>
          </cell>
        </row>
        <row r="213">
          <cell r="A213">
            <v>211</v>
          </cell>
          <cell r="B213" t="str">
            <v>Damad Rochmadiono</v>
          </cell>
          <cell r="C213" t="str">
            <v>195609211983031002</v>
          </cell>
          <cell r="D213">
            <v>3</v>
          </cell>
          <cell r="E213" t="str">
            <v>d</v>
          </cell>
          <cell r="F213" t="str">
            <v>Pelaksana Subbag TU Direktorat Pelayanan Haji</v>
          </cell>
          <cell r="G213" t="str">
            <v>Perancangan Design dan Model Seminar Perhajian</v>
          </cell>
          <cell r="H213" t="str">
            <v>Bekasi</v>
          </cell>
          <cell r="J213">
            <v>41040</v>
          </cell>
          <cell r="K213">
            <v>41042</v>
          </cell>
          <cell r="M213" t="str">
            <v>09.01.06.2147.001.003.012.524119</v>
          </cell>
          <cell r="N213" t="str">
            <v>3 (tiga) hari</v>
          </cell>
          <cell r="O213" t="str">
            <v>Sri Ilham Lubis</v>
          </cell>
          <cell r="P213" t="str">
            <v>196612251993032002</v>
          </cell>
          <cell r="Q213" t="str">
            <v>Abdul Muhyi</v>
          </cell>
          <cell r="R213" t="str">
            <v>197402112000031001</v>
          </cell>
          <cell r="S213" t="str">
            <v>Kasubbag Tata Usaha</v>
          </cell>
        </row>
        <row r="214">
          <cell r="A214">
            <v>212</v>
          </cell>
          <cell r="B214" t="str">
            <v>Syarif Rahman</v>
          </cell>
          <cell r="C214" t="str">
            <v>197207121991031001</v>
          </cell>
          <cell r="D214">
            <v>3</v>
          </cell>
          <cell r="E214" t="str">
            <v>a</v>
          </cell>
          <cell r="F214" t="str">
            <v>Pelaksana Subbag TU Direktorat Pelayanan Haji</v>
          </cell>
          <cell r="G214" t="str">
            <v>Perancangan Design dan Model Seminar Perhajian</v>
          </cell>
          <cell r="H214" t="str">
            <v>Bekasi</v>
          </cell>
          <cell r="J214">
            <v>41040</v>
          </cell>
          <cell r="K214">
            <v>41042</v>
          </cell>
          <cell r="M214" t="str">
            <v>09.01.06.2147.001.003.012.524119</v>
          </cell>
          <cell r="N214" t="str">
            <v>3 (tiga) hari</v>
          </cell>
          <cell r="O214" t="str">
            <v>Sri Ilham Lubis</v>
          </cell>
          <cell r="P214" t="str">
            <v>196612251993032002</v>
          </cell>
          <cell r="Q214" t="str">
            <v>Abdul Muhyi</v>
          </cell>
          <cell r="R214" t="str">
            <v>197402112000031001</v>
          </cell>
          <cell r="S214" t="str">
            <v>Kasubbag Tata Usaha</v>
          </cell>
        </row>
        <row r="215">
          <cell r="A215">
            <v>213</v>
          </cell>
          <cell r="B215" t="str">
            <v>Sri Junaida</v>
          </cell>
          <cell r="C215" t="str">
            <v>197007101999032001</v>
          </cell>
          <cell r="D215">
            <v>3</v>
          </cell>
          <cell r="E215" t="str">
            <v>d</v>
          </cell>
          <cell r="F215" t="str">
            <v>Pelaksana Subbag TU Direktorat Pelayanan Haji</v>
          </cell>
          <cell r="G215" t="str">
            <v>Perancangan Design dan Model Seminar Perhajian</v>
          </cell>
          <cell r="H215" t="str">
            <v>Bekasi</v>
          </cell>
          <cell r="J215">
            <v>41040</v>
          </cell>
          <cell r="K215">
            <v>41042</v>
          </cell>
          <cell r="M215" t="str">
            <v>09.01.06.2147.001.003.012.524119</v>
          </cell>
          <cell r="N215" t="str">
            <v>3 (tiga) hari</v>
          </cell>
          <cell r="O215" t="str">
            <v>Sri Ilham Lubis</v>
          </cell>
          <cell r="P215" t="str">
            <v>196612251993032002</v>
          </cell>
          <cell r="Q215" t="str">
            <v>Abdul Muhyi</v>
          </cell>
          <cell r="R215" t="str">
            <v>197402112000031001</v>
          </cell>
          <cell r="S215" t="str">
            <v>Kasubbag Tata Usaha</v>
          </cell>
        </row>
        <row r="216">
          <cell r="A216">
            <v>214</v>
          </cell>
          <cell r="B216" t="str">
            <v>Helmi Dwi Maryati</v>
          </cell>
          <cell r="C216" t="str">
            <v>196105201983032004</v>
          </cell>
          <cell r="D216">
            <v>3</v>
          </cell>
          <cell r="E216" t="str">
            <v>d</v>
          </cell>
          <cell r="F216" t="str">
            <v>Pelaksana Subbag TU Direktorat Pelayanan Haji</v>
          </cell>
          <cell r="G216" t="str">
            <v>Perancangan Design dan Model Seminar Perhajian</v>
          </cell>
          <cell r="H216" t="str">
            <v>Bekasi</v>
          </cell>
          <cell r="J216">
            <v>41040</v>
          </cell>
          <cell r="K216">
            <v>41042</v>
          </cell>
          <cell r="M216" t="str">
            <v>09.01.06.2147.001.003.012.524119</v>
          </cell>
          <cell r="N216" t="str">
            <v>3 (tiga) hari</v>
          </cell>
          <cell r="O216" t="str">
            <v>Sri Ilham Lubis</v>
          </cell>
          <cell r="P216" t="str">
            <v>196612251993032002</v>
          </cell>
          <cell r="Q216" t="str">
            <v>Abdul Muhyi</v>
          </cell>
          <cell r="R216" t="str">
            <v>197402112000031001</v>
          </cell>
          <cell r="S216" t="str">
            <v>Kasubbag Tata Usaha</v>
          </cell>
        </row>
        <row r="217">
          <cell r="A217">
            <v>215</v>
          </cell>
          <cell r="B217" t="str">
            <v>Yulianty</v>
          </cell>
          <cell r="C217" t="str">
            <v>198307022008012008</v>
          </cell>
          <cell r="D217">
            <v>3</v>
          </cell>
          <cell r="E217" t="str">
            <v>a</v>
          </cell>
          <cell r="F217" t="str">
            <v>Pelaksana Subbag TU Direktorat Pelayanan Haji</v>
          </cell>
          <cell r="G217" t="str">
            <v>Perancangan Design dan Model Seminar Perhajian</v>
          </cell>
          <cell r="H217" t="str">
            <v>Bekasi</v>
          </cell>
          <cell r="J217">
            <v>41040</v>
          </cell>
          <cell r="K217">
            <v>41042</v>
          </cell>
          <cell r="M217" t="str">
            <v>09.01.06.2147.001.003.012.524119</v>
          </cell>
          <cell r="N217" t="str">
            <v>3 (tiga) hari</v>
          </cell>
          <cell r="O217" t="str">
            <v>Sri Ilham Lubis</v>
          </cell>
          <cell r="P217" t="str">
            <v>196612251993032002</v>
          </cell>
          <cell r="Q217" t="str">
            <v>Abdul Muhyi</v>
          </cell>
          <cell r="R217" t="str">
            <v>197402112000031001</v>
          </cell>
          <cell r="S217" t="str">
            <v>Kasubbag Tata Usaha</v>
          </cell>
        </row>
        <row r="218">
          <cell r="A218">
            <v>216</v>
          </cell>
          <cell r="B218" t="str">
            <v>Aidatur Rohmah</v>
          </cell>
          <cell r="C218" t="str">
            <v>198407112009122003</v>
          </cell>
          <cell r="D218">
            <v>3</v>
          </cell>
          <cell r="E218" t="str">
            <v>a</v>
          </cell>
          <cell r="F218" t="str">
            <v>Pelaksana Subbag TU Direktorat Pelayanan Haji</v>
          </cell>
          <cell r="G218" t="str">
            <v>Perancangan Design dan Model Seminar Perhajian</v>
          </cell>
          <cell r="H218" t="str">
            <v>Bekasi</v>
          </cell>
          <cell r="J218">
            <v>41040</v>
          </cell>
          <cell r="K218">
            <v>41042</v>
          </cell>
          <cell r="M218" t="str">
            <v>09.01.06.2147.001.003.012.524119</v>
          </cell>
          <cell r="N218" t="str">
            <v>3 (tiga) hari</v>
          </cell>
          <cell r="O218" t="str">
            <v>Sri Ilham Lubis</v>
          </cell>
          <cell r="P218" t="str">
            <v>196612251993032002</v>
          </cell>
          <cell r="Q218" t="str">
            <v>Abdul Muhyi</v>
          </cell>
          <cell r="R218" t="str">
            <v>197402112000031001</v>
          </cell>
          <cell r="S218" t="str">
            <v>Kasubbag Tata Usaha</v>
          </cell>
        </row>
        <row r="219">
          <cell r="A219">
            <v>217</v>
          </cell>
          <cell r="B219" t="str">
            <v>Rachma Sariyuana</v>
          </cell>
          <cell r="C219" t="str">
            <v>198406022011012016</v>
          </cell>
          <cell r="D219">
            <v>3</v>
          </cell>
          <cell r="E219" t="str">
            <v>a</v>
          </cell>
          <cell r="F219" t="str">
            <v>Pelaksana Subbag TU Direktorat Pelayanan Haji</v>
          </cell>
          <cell r="G219" t="str">
            <v>Perancangan Design dan Model Seminar Perhajian</v>
          </cell>
          <cell r="H219" t="str">
            <v>Bekasi</v>
          </cell>
          <cell r="J219">
            <v>41040</v>
          </cell>
          <cell r="K219">
            <v>41042</v>
          </cell>
          <cell r="M219" t="str">
            <v>09.01.06.2147.001.003.012.524119</v>
          </cell>
          <cell r="N219" t="str">
            <v>3 (tiga) hari</v>
          </cell>
          <cell r="O219" t="str">
            <v>Sri Ilham Lubis</v>
          </cell>
          <cell r="P219" t="str">
            <v>196612251993032002</v>
          </cell>
          <cell r="Q219" t="str">
            <v>Abdul Muhyi</v>
          </cell>
          <cell r="R219" t="str">
            <v>197402112000031001</v>
          </cell>
          <cell r="S219" t="str">
            <v>Kasubbag Tata Usaha</v>
          </cell>
        </row>
        <row r="220">
          <cell r="A220">
            <v>218</v>
          </cell>
          <cell r="B220" t="str">
            <v>Abdul Muhyi</v>
          </cell>
          <cell r="C220" t="str">
            <v>197402112000031001</v>
          </cell>
          <cell r="D220">
            <v>3</v>
          </cell>
          <cell r="E220" t="str">
            <v>d</v>
          </cell>
          <cell r="F220" t="str">
            <v>Kasubbag TU Direktorat Pelayanan Haji</v>
          </cell>
          <cell r="G220" t="str">
            <v>Perancangan Design dan Model Seminar Perhajian</v>
          </cell>
          <cell r="H220" t="str">
            <v>Bekasi</v>
          </cell>
          <cell r="J220">
            <v>41040</v>
          </cell>
          <cell r="K220">
            <v>41042</v>
          </cell>
          <cell r="M220" t="str">
            <v>09.01.06.2147.001.003.012.524119</v>
          </cell>
          <cell r="N220" t="str">
            <v>3 (tiga) hari</v>
          </cell>
          <cell r="O220" t="str">
            <v>Sri Ilham Lubis</v>
          </cell>
          <cell r="P220" t="str">
            <v>196612251993032002</v>
          </cell>
          <cell r="Q220" t="str">
            <v>Abdul Muhyi</v>
          </cell>
          <cell r="R220" t="str">
            <v>197402112000031001</v>
          </cell>
          <cell r="S220" t="str">
            <v>Kasubbag Tata Usaha</v>
          </cell>
        </row>
        <row r="221">
          <cell r="A221">
            <v>219</v>
          </cell>
          <cell r="B221" t="str">
            <v>Abdul Muhyi</v>
          </cell>
          <cell r="C221" t="str">
            <v>197402112000031001</v>
          </cell>
          <cell r="D221">
            <v>3</v>
          </cell>
          <cell r="E221" t="str">
            <v>d</v>
          </cell>
          <cell r="F221" t="str">
            <v>Kasubbag TU Direktorat Pelayanan Haji</v>
          </cell>
          <cell r="G221" t="str">
            <v>Perancangan Design dan Model Seminar Perhajian</v>
          </cell>
          <cell r="H221" t="str">
            <v>Bekasi</v>
          </cell>
          <cell r="J221">
            <v>41040</v>
          </cell>
          <cell r="K221">
            <v>41042</v>
          </cell>
          <cell r="M221" t="str">
            <v>09.01.06.2147.001.003.012.524119</v>
          </cell>
          <cell r="N221" t="str">
            <v>3 (tiga) hari</v>
          </cell>
          <cell r="O221" t="str">
            <v>Sri Ilham Lubis</v>
          </cell>
          <cell r="P221" t="str">
            <v>196612251993032002</v>
          </cell>
          <cell r="Q221" t="str">
            <v>Sri Ilham Lubis</v>
          </cell>
          <cell r="R221" t="str">
            <v>196612251993032002</v>
          </cell>
          <cell r="S221" t="str">
            <v>Direktur Pelayanan Haji</v>
          </cell>
        </row>
        <row r="222">
          <cell r="A222">
            <v>220</v>
          </cell>
          <cell r="B222" t="str">
            <v>Zainal Abidin Supi</v>
          </cell>
          <cell r="C222" t="str">
            <v>195411111979031001</v>
          </cell>
          <cell r="D222">
            <v>4</v>
          </cell>
          <cell r="E222" t="str">
            <v>d</v>
          </cell>
          <cell r="F222" t="str">
            <v>Direktur Pelayanan Haji</v>
          </cell>
          <cell r="G222" t="str">
            <v>Koordinasi Pengelolaan Program Kegiatan Direktorat Pelayanan Haji</v>
          </cell>
          <cell r="H222" t="str">
            <v>Bogor</v>
          </cell>
          <cell r="N222" t="str">
            <v>3 (tiga) hari</v>
          </cell>
          <cell r="O222" t="str">
            <v>Slamet Riyanto</v>
          </cell>
          <cell r="P222" t="str">
            <v>195207231978011001</v>
          </cell>
        </row>
        <row r="223">
          <cell r="A223">
            <v>221</v>
          </cell>
          <cell r="B223" t="str">
            <v>Abdul Muhyi</v>
          </cell>
          <cell r="C223" t="str">
            <v>197402112000031001</v>
          </cell>
          <cell r="D223">
            <v>3</v>
          </cell>
          <cell r="E223" t="str">
            <v>c</v>
          </cell>
          <cell r="F223" t="str">
            <v>Kasubbag TU Direktorat Pelayanan Haji</v>
          </cell>
          <cell r="G223" t="str">
            <v>Koordinasi Pengelolaan Program Kegiatan Direktorat Pelayanan Haji</v>
          </cell>
          <cell r="H223" t="str">
            <v>Bogor</v>
          </cell>
          <cell r="N223" t="str">
            <v>3 (tiga) hari</v>
          </cell>
          <cell r="O223" t="str">
            <v>Zainal Abidin Supi</v>
          </cell>
          <cell r="P223" t="str">
            <v>195411111979031001</v>
          </cell>
        </row>
        <row r="224">
          <cell r="A224">
            <v>222</v>
          </cell>
          <cell r="B224" t="str">
            <v>Sri Junaida</v>
          </cell>
          <cell r="C224" t="str">
            <v>197007101999032001</v>
          </cell>
          <cell r="D224">
            <v>3</v>
          </cell>
          <cell r="E224" t="str">
            <v>d</v>
          </cell>
          <cell r="F224" t="str">
            <v>Pelaksana Subbag TU Direktorat Pelayanan Haji</v>
          </cell>
          <cell r="G224" t="str">
            <v>Koordinasi Pengelolaan Program Kegiatan Direktorat Pelayanan Haji</v>
          </cell>
          <cell r="H224" t="str">
            <v>Bogor</v>
          </cell>
          <cell r="I224" t="str">
            <v>Banjarmasin</v>
          </cell>
          <cell r="N224" t="str">
            <v>3 (tiga) hari</v>
          </cell>
          <cell r="O224" t="str">
            <v>Zainal Abidin Supi</v>
          </cell>
          <cell r="P224" t="str">
            <v>195411111979031001</v>
          </cell>
        </row>
        <row r="225">
          <cell r="A225">
            <v>223</v>
          </cell>
          <cell r="B225" t="str">
            <v>Aidatur Rohmah</v>
          </cell>
          <cell r="C225" t="str">
            <v>198407112009122003</v>
          </cell>
          <cell r="D225">
            <v>3</v>
          </cell>
          <cell r="E225" t="str">
            <v>a</v>
          </cell>
          <cell r="F225" t="str">
            <v>Pelaksana Subbag TU Direktorat Pelayanan Haji</v>
          </cell>
          <cell r="G225" t="str">
            <v>Koordinasi Pengelolaan Program Kegiatan Direktorat Pelayanan Haji</v>
          </cell>
          <cell r="H225" t="str">
            <v>Bogor</v>
          </cell>
          <cell r="L225">
            <v>0</v>
          </cell>
          <cell r="N225" t="str">
            <v>3 (tiga) hari</v>
          </cell>
          <cell r="O225" t="str">
            <v>Zainal Abidin Supi</v>
          </cell>
          <cell r="P225" t="str">
            <v>195411111979031001</v>
          </cell>
        </row>
        <row r="226">
          <cell r="A226">
            <v>224</v>
          </cell>
          <cell r="B226" t="str">
            <v>Sunarto</v>
          </cell>
          <cell r="C226" t="str">
            <v>196806282003121001</v>
          </cell>
          <cell r="D226">
            <v>3</v>
          </cell>
          <cell r="E226" t="str">
            <v>a</v>
          </cell>
          <cell r="F226" t="str">
            <v>Pelaksana Subbag TU Direktorat Pelayanan Haji</v>
          </cell>
          <cell r="G226" t="str">
            <v>Koordinasi Pengelolaan Program Kegiatan Direktorat Pelayanan Haji</v>
          </cell>
          <cell r="H226" t="str">
            <v>Bogor</v>
          </cell>
          <cell r="N226" t="str">
            <v>3 (tiga) hari</v>
          </cell>
          <cell r="O226" t="str">
            <v>Zainal Abidin Supi</v>
          </cell>
          <cell r="P226" t="str">
            <v>195411111979031001</v>
          </cell>
        </row>
        <row r="227">
          <cell r="A227">
            <v>225</v>
          </cell>
          <cell r="B227" t="str">
            <v>Helmi Dwi Maryati</v>
          </cell>
          <cell r="C227" t="str">
            <v>196105201983032004</v>
          </cell>
          <cell r="D227">
            <v>3</v>
          </cell>
          <cell r="E227" t="str">
            <v>d</v>
          </cell>
          <cell r="F227" t="str">
            <v>Pelaksana Subbag TU Direktorat Pelayanan Haji</v>
          </cell>
          <cell r="G227" t="str">
            <v>Koordinasi Pengelolaan Program Kegiatan Direktorat Pelayanan Haji</v>
          </cell>
          <cell r="H227" t="str">
            <v>Bogor</v>
          </cell>
          <cell r="N227" t="str">
            <v>3 (tiga) hari</v>
          </cell>
          <cell r="O227" t="str">
            <v>Zainal Abidin Supi</v>
          </cell>
          <cell r="P227" t="str">
            <v>195411111979031001</v>
          </cell>
        </row>
        <row r="228">
          <cell r="A228">
            <v>226</v>
          </cell>
          <cell r="B228" t="str">
            <v>Yulianty</v>
          </cell>
          <cell r="C228" t="str">
            <v>198307022008012008</v>
          </cell>
          <cell r="D228">
            <v>3</v>
          </cell>
          <cell r="E228" t="str">
            <v>a</v>
          </cell>
          <cell r="F228" t="str">
            <v>Pelaksana Subbag TU Direktorat Pelayanan Haji</v>
          </cell>
          <cell r="G228" t="str">
            <v>Koordinasi Pengelolaan Program Kegiatan Direktorat Pelayanan Haji</v>
          </cell>
          <cell r="H228" t="str">
            <v>Bogor</v>
          </cell>
          <cell r="N228" t="str">
            <v>3 (tiga) hari</v>
          </cell>
          <cell r="O228" t="str">
            <v>Zainal Abidin Supi</v>
          </cell>
          <cell r="P228" t="str">
            <v>195411111979031001</v>
          </cell>
        </row>
        <row r="229">
          <cell r="A229">
            <v>227</v>
          </cell>
          <cell r="B229" t="str">
            <v>Damad Rochmadiono</v>
          </cell>
          <cell r="C229" t="str">
            <v>195609211983031002</v>
          </cell>
          <cell r="D229">
            <v>3</v>
          </cell>
          <cell r="E229" t="str">
            <v>d</v>
          </cell>
          <cell r="F229" t="str">
            <v>Pelaksana Subbag TU Direktorat Pelayanan Haji</v>
          </cell>
          <cell r="G229" t="str">
            <v>Koordinasi Pengelolaan Program Kegiatan Direktorat Pelayanan Haji</v>
          </cell>
          <cell r="H229" t="str">
            <v>Bogor</v>
          </cell>
          <cell r="N229" t="str">
            <v>3 (tiga) hari</v>
          </cell>
          <cell r="O229" t="str">
            <v>Zainal Abidin Supi</v>
          </cell>
          <cell r="P229" t="str">
            <v>195411111979031001</v>
          </cell>
        </row>
        <row r="230">
          <cell r="A230">
            <v>228</v>
          </cell>
          <cell r="B230" t="str">
            <v>Chudori</v>
          </cell>
          <cell r="C230" t="str">
            <v>195605111991031001</v>
          </cell>
          <cell r="D230">
            <v>3</v>
          </cell>
          <cell r="E230" t="str">
            <v>a</v>
          </cell>
          <cell r="F230" t="str">
            <v>Pelaksana Subbag TU Direktorat Pelayanan Haji</v>
          </cell>
          <cell r="G230" t="str">
            <v>Koordinasi Pengelolaan Program Kegiatan Direktorat Pelayanan Haji</v>
          </cell>
          <cell r="H230" t="str">
            <v>Bogor</v>
          </cell>
          <cell r="N230" t="str">
            <v>3 (tiga) hari</v>
          </cell>
          <cell r="O230" t="str">
            <v>Zainal Abidin Supi</v>
          </cell>
          <cell r="P230" t="str">
            <v>195411111979031001</v>
          </cell>
        </row>
        <row r="231">
          <cell r="A231">
            <v>229</v>
          </cell>
          <cell r="B231" t="str">
            <v>Rachma Sariyuana</v>
          </cell>
          <cell r="C231" t="str">
            <v>198406022011012016</v>
          </cell>
          <cell r="D231">
            <v>3</v>
          </cell>
          <cell r="E231" t="str">
            <v>a</v>
          </cell>
          <cell r="F231" t="str">
            <v>Pelaksana Subbag TU Direktorat Pelayanan Haji</v>
          </cell>
          <cell r="G231" t="str">
            <v>Koordinasi Pengelolaan Program Kegiatan Direktorat Pelayanan Haji</v>
          </cell>
          <cell r="H231" t="str">
            <v>Bogor</v>
          </cell>
          <cell r="N231" t="str">
            <v>3 (tiga) hari</v>
          </cell>
          <cell r="O231" t="str">
            <v>Zainal Abidin Supi</v>
          </cell>
          <cell r="P231" t="str">
            <v>195411111979031001</v>
          </cell>
        </row>
        <row r="232">
          <cell r="A232">
            <v>230</v>
          </cell>
          <cell r="B232" t="str">
            <v>Achmad Nidjam</v>
          </cell>
          <cell r="C232" t="str">
            <v>196906081988021001</v>
          </cell>
          <cell r="D232">
            <v>3</v>
          </cell>
          <cell r="E232" t="str">
            <v>d</v>
          </cell>
          <cell r="F232" t="str">
            <v>Kasubdit Pendaftaran Haji</v>
          </cell>
          <cell r="G232" t="str">
            <v>Validasi Data Jemaah Haji dan Petugas Haji Pasca Pemberangkatan Jemaah Haji</v>
          </cell>
          <cell r="H232" t="str">
            <v>Solo</v>
          </cell>
          <cell r="M232" t="str">
            <v>c.2.2.n.2</v>
          </cell>
          <cell r="N232" t="str">
            <v>3 (tiga) hari</v>
          </cell>
          <cell r="O232" t="str">
            <v>Zainal Abidin Supi</v>
          </cell>
          <cell r="P232" t="str">
            <v>195411111979031001</v>
          </cell>
        </row>
        <row r="233">
          <cell r="A233">
            <v>231</v>
          </cell>
          <cell r="B233" t="str">
            <v>Nurchalis</v>
          </cell>
          <cell r="C233" t="str">
            <v>197311072000031001</v>
          </cell>
          <cell r="D233">
            <v>3</v>
          </cell>
          <cell r="E233" t="str">
            <v>d</v>
          </cell>
          <cell r="F233" t="str">
            <v>Kasi Pendaftaran Haji Reguler</v>
          </cell>
          <cell r="G233" t="str">
            <v>Validasi Data Jemaah Haji dan Petugas Haji Pasca Pemberangkatan Jemaah Haji</v>
          </cell>
          <cell r="H233" t="str">
            <v>Makassar</v>
          </cell>
          <cell r="M233" t="str">
            <v>c.2.2.n.2</v>
          </cell>
          <cell r="N233" t="str">
            <v>3 (tiga) hari</v>
          </cell>
          <cell r="O233" t="str">
            <v>Zainal Abidin Supi</v>
          </cell>
          <cell r="P233" t="str">
            <v>195411111979031001</v>
          </cell>
        </row>
        <row r="234">
          <cell r="A234">
            <v>232</v>
          </cell>
          <cell r="B234" t="str">
            <v>Abdul Muhyi</v>
          </cell>
          <cell r="C234" t="str">
            <v>197402112000031001</v>
          </cell>
          <cell r="D234">
            <v>3</v>
          </cell>
          <cell r="E234" t="str">
            <v>c</v>
          </cell>
          <cell r="F234" t="str">
            <v>Kasubbag TU Direktorat Pelayanan Haji</v>
          </cell>
          <cell r="G234" t="str">
            <v>Validasi Data Jemaah Haji dan Petugas Haji Pasca Pemberangkatan Jemaah Haji</v>
          </cell>
          <cell r="H234" t="str">
            <v>Aceh</v>
          </cell>
          <cell r="M234" t="str">
            <v>c.2.2.n.2</v>
          </cell>
          <cell r="N234" t="str">
            <v>3 (tiga) hari</v>
          </cell>
          <cell r="O234" t="str">
            <v>Zainal Abidin Supi</v>
          </cell>
          <cell r="P234" t="str">
            <v>195411111979031001</v>
          </cell>
        </row>
        <row r="235">
          <cell r="A235">
            <v>233</v>
          </cell>
          <cell r="B235" t="str">
            <v>Sunarto</v>
          </cell>
          <cell r="C235" t="str">
            <v>196806282003121001</v>
          </cell>
          <cell r="D235">
            <v>3</v>
          </cell>
          <cell r="E235" t="str">
            <v>a</v>
          </cell>
          <cell r="F235" t="str">
            <v>Pelaksana Subbag TU Direktorat Pelayanan Haji</v>
          </cell>
          <cell r="G235" t="str">
            <v>Validasi Data Jemaah Haji dan Petugas Haji Pasca Pemberangkatan Jemaah Haji</v>
          </cell>
          <cell r="H235" t="str">
            <v xml:space="preserve">Medan </v>
          </cell>
          <cell r="M235" t="str">
            <v>c.2.2.n.2</v>
          </cell>
          <cell r="N235" t="str">
            <v>3 (tiga) hari</v>
          </cell>
          <cell r="O235" t="str">
            <v>Zainal Abidin Supi</v>
          </cell>
          <cell r="P235" t="str">
            <v>195411111979031001</v>
          </cell>
        </row>
        <row r="236">
          <cell r="A236">
            <v>234</v>
          </cell>
          <cell r="B236" t="str">
            <v>Yudi Wahyudi</v>
          </cell>
          <cell r="C236" t="str">
            <v>196709231994031001</v>
          </cell>
          <cell r="D236">
            <v>3</v>
          </cell>
          <cell r="E236" t="str">
            <v>d</v>
          </cell>
          <cell r="F236" t="str">
            <v>Kasi Verifikasi Direktorat Pengelolaan Dana Haji</v>
          </cell>
          <cell r="G236" t="str">
            <v>Validasi Data Jemaah Haji dan Petugas Haji Pasca Pemberangkatan Jemaah Haji</v>
          </cell>
          <cell r="H236" t="str">
            <v>Batam</v>
          </cell>
          <cell r="M236" t="str">
            <v>c.2.2.n.2</v>
          </cell>
          <cell r="N236" t="str">
            <v>3 (tiga) hari</v>
          </cell>
          <cell r="O236" t="str">
            <v>Zainal Abidin Supi</v>
          </cell>
          <cell r="P236" t="str">
            <v>195411111979031001</v>
          </cell>
        </row>
        <row r="237">
          <cell r="A237">
            <v>235</v>
          </cell>
          <cell r="B237" t="str">
            <v>Miftahul Maulana</v>
          </cell>
          <cell r="C237" t="str">
            <v>196806111992031001</v>
          </cell>
          <cell r="D237">
            <v>3</v>
          </cell>
          <cell r="E237" t="str">
            <v>c</v>
          </cell>
          <cell r="F237" t="str">
            <v>Kasi Pendaftaran Haji Khusus</v>
          </cell>
          <cell r="G237" t="str">
            <v>Validasi Data Jemaah Haji dan Petugas Haji Pasca Pemberangkatan Jemaah Haji</v>
          </cell>
          <cell r="H237" t="str">
            <v>Jakarta</v>
          </cell>
          <cell r="M237" t="str">
            <v>c.2.2.n.2</v>
          </cell>
          <cell r="N237" t="str">
            <v>3 (tiga) hari</v>
          </cell>
          <cell r="O237" t="str">
            <v>Zainal Abidin Supi</v>
          </cell>
          <cell r="P237" t="str">
            <v>195411111979031001</v>
          </cell>
        </row>
        <row r="238">
          <cell r="A238">
            <v>236</v>
          </cell>
          <cell r="B238" t="str">
            <v>Ina Herdanya</v>
          </cell>
          <cell r="C238" t="str">
            <v>198508222011012017</v>
          </cell>
          <cell r="D238">
            <v>3</v>
          </cell>
          <cell r="E238" t="str">
            <v>a</v>
          </cell>
          <cell r="F238" t="str">
            <v>Pelaksana Subdit Pendaftaran Haji</v>
          </cell>
          <cell r="G238" t="str">
            <v>Validasi Data Jemaah Haji dan Petugas Haji Pasca Pemberangkatan Jemaah Haji</v>
          </cell>
          <cell r="H238" t="str">
            <v>Bekasi</v>
          </cell>
          <cell r="M238" t="str">
            <v>c.2.2.n.2</v>
          </cell>
          <cell r="N238" t="str">
            <v>3 (tiga) hari</v>
          </cell>
          <cell r="O238" t="str">
            <v>Zainal Abidin Supi</v>
          </cell>
          <cell r="P238" t="str">
            <v>195411111979031001</v>
          </cell>
        </row>
        <row r="239">
          <cell r="A239">
            <v>237</v>
          </cell>
          <cell r="B239" t="str">
            <v>Helmi Dwi Maryati</v>
          </cell>
          <cell r="C239" t="str">
            <v>196105201983032004</v>
          </cell>
          <cell r="D239">
            <v>3</v>
          </cell>
          <cell r="E239" t="str">
            <v>d</v>
          </cell>
          <cell r="F239" t="str">
            <v>Pelaksana Subbag TU Direktorat Pelayanan Haji</v>
          </cell>
          <cell r="G239" t="str">
            <v>Validasi Data Jemaah Haji dan Petugas Haji Pasca Pemberangkatan Jemaah Haji</v>
          </cell>
          <cell r="H239" t="str">
            <v>Surabaya</v>
          </cell>
          <cell r="M239" t="str">
            <v>c.2.2.n.2</v>
          </cell>
          <cell r="N239" t="str">
            <v>3 (tiga) hari</v>
          </cell>
          <cell r="O239" t="str">
            <v>Zainal Abidin Supi</v>
          </cell>
          <cell r="P239" t="str">
            <v>195411111979031001</v>
          </cell>
        </row>
        <row r="240">
          <cell r="A240">
            <v>238</v>
          </cell>
          <cell r="B240" t="str">
            <v>Rosmasari</v>
          </cell>
          <cell r="C240" t="str">
            <v>195905311987032002</v>
          </cell>
          <cell r="D240">
            <v>3</v>
          </cell>
          <cell r="E240" t="str">
            <v>b</v>
          </cell>
          <cell r="F240" t="str">
            <v>Pelaksana Subdit Akomodasi dan Katering Haji</v>
          </cell>
          <cell r="G240" t="str">
            <v>Validasi Data Jemaah Haji dan Petugas Haji Pasca Pemberangkatan Jemaah Haji</v>
          </cell>
          <cell r="H240" t="str">
            <v>Balikpapan</v>
          </cell>
          <cell r="M240" t="str">
            <v>c.2.2.n.2</v>
          </cell>
          <cell r="N240" t="str">
            <v>3 (tiga) hari</v>
          </cell>
          <cell r="O240" t="str">
            <v>Zainal Abidin Supi</v>
          </cell>
          <cell r="P240" t="str">
            <v>195411111979031001</v>
          </cell>
        </row>
        <row r="241">
          <cell r="A241">
            <v>239</v>
          </cell>
          <cell r="B241" t="str">
            <v>Rachma Sariyuana</v>
          </cell>
          <cell r="C241" t="str">
            <v>198406022011012016</v>
          </cell>
          <cell r="D241">
            <v>3</v>
          </cell>
          <cell r="E241" t="str">
            <v>a</v>
          </cell>
          <cell r="F241" t="str">
            <v>Pelaksana Subbag TU Direktorat Pelayanan Haji</v>
          </cell>
          <cell r="G241" t="str">
            <v>Validasi Data Jemaah Haji dan Petugas Haji Pasca Pemberangkatan Jemaah Haji</v>
          </cell>
          <cell r="H241" t="str">
            <v>Banjarmasin</v>
          </cell>
          <cell r="M241" t="str">
            <v>c.2.2.n.2</v>
          </cell>
          <cell r="N241" t="str">
            <v>3 (tiga) hari</v>
          </cell>
          <cell r="O241" t="str">
            <v>Zainal Abidin Supi</v>
          </cell>
          <cell r="P241" t="str">
            <v>195411111979031001</v>
          </cell>
        </row>
        <row r="242">
          <cell r="A242">
            <v>240</v>
          </cell>
          <cell r="B242" t="str">
            <v>Chudori</v>
          </cell>
          <cell r="C242" t="str">
            <v>195605111991031001</v>
          </cell>
          <cell r="D242">
            <v>3</v>
          </cell>
          <cell r="E242" t="str">
            <v>a</v>
          </cell>
          <cell r="F242" t="str">
            <v>Pelaksana Subbag TU Direktorat Pelayanan Haji</v>
          </cell>
          <cell r="G242" t="str">
            <v>Validasi Data Jemaah Haji dan Petugas Haji Pasca Pemberangkatan Jemaah Haji</v>
          </cell>
          <cell r="H242" t="str">
            <v>Padang</v>
          </cell>
          <cell r="M242" t="str">
            <v>c.2.2.n.2</v>
          </cell>
          <cell r="N242" t="str">
            <v>3 (tiga) hari</v>
          </cell>
          <cell r="O242" t="str">
            <v>Zainal Abidin Supi</v>
          </cell>
          <cell r="P242" t="str">
            <v>195411111979031001</v>
          </cell>
        </row>
        <row r="243">
          <cell r="A243">
            <v>241</v>
          </cell>
          <cell r="B243" t="str">
            <v>Aidatur Rohmah</v>
          </cell>
          <cell r="C243" t="str">
            <v>198407112009122003</v>
          </cell>
          <cell r="D243">
            <v>3</v>
          </cell>
          <cell r="E243" t="str">
            <v>a</v>
          </cell>
          <cell r="F243" t="str">
            <v>Pelaksana Subbag TU Direktorat Pelayanan Haji</v>
          </cell>
          <cell r="G243" t="str">
            <v>Validasi Data Jemaah Haji dan Petugas Haji Pasca Pemberangkatan Jemaah Haji</v>
          </cell>
          <cell r="H243" t="str">
            <v>Palembang</v>
          </cell>
          <cell r="J243">
            <v>40867</v>
          </cell>
          <cell r="K243">
            <v>40869</v>
          </cell>
          <cell r="L243">
            <v>40865</v>
          </cell>
          <cell r="M243" t="str">
            <v>c.2.2.n.2</v>
          </cell>
          <cell r="N243" t="str">
            <v>3 (tiga) hari</v>
          </cell>
          <cell r="O243" t="str">
            <v>Zainal Abidin Supi</v>
          </cell>
          <cell r="P243" t="str">
            <v>195411111979031001</v>
          </cell>
        </row>
        <row r="244">
          <cell r="A244">
            <v>242</v>
          </cell>
          <cell r="B244" t="str">
            <v>Syahrudin</v>
          </cell>
          <cell r="C244" t="str">
            <v>196101011986031011</v>
          </cell>
          <cell r="D244">
            <v>3</v>
          </cell>
          <cell r="E244" t="str">
            <v>c</v>
          </cell>
          <cell r="F244" t="str">
            <v>Pelaksana Subdit Transportasi dan Perlindungan Haji</v>
          </cell>
          <cell r="G244" t="str">
            <v>Validasi Data Jemaah Haji dan Petugas Haji Pasca Pemberangkatan Jemaah Haji</v>
          </cell>
          <cell r="H244" t="str">
            <v>Mataram</v>
          </cell>
          <cell r="M244" t="str">
            <v>c.2.2.n.2</v>
          </cell>
          <cell r="N244" t="str">
            <v>3 (tiga) hari</v>
          </cell>
          <cell r="O244" t="str">
            <v>Zainal Abidin Supi</v>
          </cell>
          <cell r="P244" t="str">
            <v>195411111979031001</v>
          </cell>
        </row>
        <row r="245">
          <cell r="A245">
            <v>243</v>
          </cell>
          <cell r="B245" t="str">
            <v>Edayanti</v>
          </cell>
          <cell r="C245" t="str">
            <v>197609072002122012</v>
          </cell>
          <cell r="D245">
            <v>3</v>
          </cell>
          <cell r="E245" t="str">
            <v>c</v>
          </cell>
          <cell r="F245" t="str">
            <v xml:space="preserve">Kasi Transportasi Udara </v>
          </cell>
          <cell r="G245" t="str">
            <v>Validasi Data Jemaah Haji dan Petugas Haji Pasca Pemberangkatan Jemaah Haji</v>
          </cell>
          <cell r="H245" t="str">
            <v>Gorontalo</v>
          </cell>
          <cell r="M245" t="str">
            <v>c.2.2.n.2</v>
          </cell>
          <cell r="N245" t="str">
            <v>3 (tiga) hari</v>
          </cell>
          <cell r="O245" t="str">
            <v>Zainal Abidin Supi</v>
          </cell>
          <cell r="P245" t="str">
            <v>195411111979031001</v>
          </cell>
        </row>
        <row r="246">
          <cell r="A246">
            <v>244</v>
          </cell>
          <cell r="B246" t="str">
            <v>Siti Nurmeina</v>
          </cell>
          <cell r="C246" t="str">
            <v>19780510 2009012014</v>
          </cell>
          <cell r="D246">
            <v>3</v>
          </cell>
          <cell r="E246" t="str">
            <v>a</v>
          </cell>
          <cell r="F246" t="str">
            <v>Pelaksana Subdit Transportasi dan Perlindungan Haji</v>
          </cell>
          <cell r="G246" t="str">
            <v>Validasi Data Jemaah Haji dan Petugas Haji Pasca Pemberangkatan Jemaah Haji</v>
          </cell>
          <cell r="H246" t="str">
            <v>Lampung</v>
          </cell>
          <cell r="M246" t="str">
            <v>c.2.2.n.2</v>
          </cell>
          <cell r="N246" t="str">
            <v>3 (tiga) hari</v>
          </cell>
          <cell r="O246" t="str">
            <v>Zainal Abidin Supi</v>
          </cell>
          <cell r="P246" t="str">
            <v>195411111979031001</v>
          </cell>
        </row>
        <row r="247">
          <cell r="A247">
            <v>245</v>
          </cell>
          <cell r="B247" t="str">
            <v>Edayanti</v>
          </cell>
          <cell r="C247" t="str">
            <v>197609072002122012</v>
          </cell>
          <cell r="D247">
            <v>3</v>
          </cell>
          <cell r="E247" t="str">
            <v>c</v>
          </cell>
          <cell r="F247" t="str">
            <v>Kasi Transportasi Udara</v>
          </cell>
          <cell r="G247" t="str">
            <v>Monitoring dan Evaluasi Penyelenggaraan Pelayanan Haji di Embarkasi</v>
          </cell>
          <cell r="H247" t="str">
            <v>Aceh</v>
          </cell>
          <cell r="M247" t="str">
            <v>09.01.06.2147.02.524119</v>
          </cell>
          <cell r="N247" t="str">
            <v>3 (tiga) hari</v>
          </cell>
          <cell r="O247" t="str">
            <v>Zainal Abidin Supi</v>
          </cell>
          <cell r="P247" t="str">
            <v>195411111979031001</v>
          </cell>
        </row>
        <row r="248">
          <cell r="A248">
            <v>246</v>
          </cell>
          <cell r="B248" t="str">
            <v>Rachma Sariyuana</v>
          </cell>
          <cell r="C248" t="str">
            <v>198406022011012016</v>
          </cell>
          <cell r="D248">
            <v>3</v>
          </cell>
          <cell r="E248" t="str">
            <v>a</v>
          </cell>
          <cell r="F248" t="str">
            <v>Pelaksana Subbag TU Direktorat Pelayanan Haji</v>
          </cell>
          <cell r="G248" t="str">
            <v>Monitoring dan Evaluasi Penyelenggaraan Pelayanan Haji di Embarkasi</v>
          </cell>
          <cell r="H248" t="str">
            <v>Aceh</v>
          </cell>
          <cell r="M248" t="str">
            <v>09.01.06.2147.02.524119</v>
          </cell>
          <cell r="N248" t="str">
            <v>3 (tiga) hari</v>
          </cell>
          <cell r="O248" t="str">
            <v>Zainal Abidin Supi</v>
          </cell>
          <cell r="P248" t="str">
            <v>195411111979031001</v>
          </cell>
        </row>
        <row r="249">
          <cell r="A249">
            <v>247</v>
          </cell>
          <cell r="B249" t="str">
            <v>Ismail Aini</v>
          </cell>
          <cell r="C249" t="str">
            <v>195612121996031001</v>
          </cell>
          <cell r="D249">
            <v>3</v>
          </cell>
          <cell r="E249" t="str">
            <v>b</v>
          </cell>
          <cell r="F249" t="str">
            <v>Kasubbag Perlengkapan Ditjen PHU</v>
          </cell>
          <cell r="G249" t="str">
            <v>Monitoring dan Evaluasi Penyelenggaraan Pelayanan Haji di Embarkasi</v>
          </cell>
          <cell r="H249" t="str">
            <v>Bekasi</v>
          </cell>
          <cell r="M249" t="str">
            <v>09.01.06.2147.02.524119</v>
          </cell>
          <cell r="N249" t="str">
            <v>3 (tiga) hari</v>
          </cell>
          <cell r="O249" t="str">
            <v>Zainal Abidin Supi</v>
          </cell>
          <cell r="P249" t="str">
            <v>195411111979031001</v>
          </cell>
        </row>
        <row r="250">
          <cell r="A250">
            <v>248</v>
          </cell>
          <cell r="B250" t="str">
            <v>Wahyu Julianto</v>
          </cell>
          <cell r="C250" t="str">
            <v>196807221993031007</v>
          </cell>
          <cell r="D250">
            <v>3</v>
          </cell>
          <cell r="E250" t="str">
            <v>d</v>
          </cell>
          <cell r="F250" t="str">
            <v>Bendahara BPIH</v>
          </cell>
          <cell r="G250" t="str">
            <v>Monitoring dan Evaluasi Penyelenggaraan Pelayanan Haji di Embarkasi</v>
          </cell>
          <cell r="H250" t="str">
            <v>Bekasi</v>
          </cell>
          <cell r="M250" t="str">
            <v>09.01.06.2147.02.524119</v>
          </cell>
          <cell r="N250" t="str">
            <v>3 (tiga) hari</v>
          </cell>
          <cell r="O250" t="str">
            <v>Zainal Abidin Supi</v>
          </cell>
          <cell r="P250" t="str">
            <v>195411111979031001</v>
          </cell>
        </row>
        <row r="251">
          <cell r="A251">
            <v>249</v>
          </cell>
          <cell r="B251" t="str">
            <v>Miftahul Maulana</v>
          </cell>
          <cell r="C251" t="str">
            <v>196806111992031001</v>
          </cell>
          <cell r="D251">
            <v>3</v>
          </cell>
          <cell r="E251" t="str">
            <v>c</v>
          </cell>
          <cell r="F251" t="str">
            <v>Kasi Pendaftaran Haji Khusus</v>
          </cell>
          <cell r="G251" t="str">
            <v>Monitoring dan Evaluasi Penyelenggaraan Pelayanan Haji di Embarkasi</v>
          </cell>
          <cell r="H251" t="str">
            <v>Banjarmasin</v>
          </cell>
          <cell r="M251" t="str">
            <v>09.01.06.2147.02.524119</v>
          </cell>
          <cell r="N251" t="str">
            <v>3 (tiga) hari</v>
          </cell>
          <cell r="O251" t="str">
            <v>Zainal Abidin Supi</v>
          </cell>
          <cell r="P251" t="str">
            <v>195411111979031001</v>
          </cell>
        </row>
        <row r="252">
          <cell r="A252">
            <v>250</v>
          </cell>
          <cell r="B252" t="str">
            <v>Anshorullah</v>
          </cell>
          <cell r="C252" t="str">
            <v>195607081983031005</v>
          </cell>
          <cell r="D252">
            <v>3</v>
          </cell>
          <cell r="E252" t="str">
            <v>d</v>
          </cell>
          <cell r="F252" t="str">
            <v>Pelaksana Subdit Akomodasi dan Katering Haji</v>
          </cell>
          <cell r="G252" t="str">
            <v>Monitoring dan Evaluasi Penyelenggaraan Pelayanan Haji di Embarkasi</v>
          </cell>
          <cell r="H252" t="str">
            <v>Banjarmasin</v>
          </cell>
          <cell r="M252" t="str">
            <v>09.01.06.2147.02.524119</v>
          </cell>
          <cell r="N252" t="str">
            <v>3 (tiga) hari</v>
          </cell>
          <cell r="O252" t="str">
            <v>Zainal Abidin Supi</v>
          </cell>
          <cell r="P252" t="str">
            <v>195411111979031001</v>
          </cell>
        </row>
        <row r="253">
          <cell r="A253">
            <v>251</v>
          </cell>
          <cell r="B253" t="str">
            <v>Anshorullah</v>
          </cell>
          <cell r="C253" t="str">
            <v>195607081983031005</v>
          </cell>
          <cell r="D253">
            <v>3</v>
          </cell>
          <cell r="E253" t="str">
            <v>d</v>
          </cell>
          <cell r="F253" t="str">
            <v>Pelaksana Subdit Akomodasi dan Katering Haji</v>
          </cell>
          <cell r="G253" t="str">
            <v>Monitoring dan Evaluasi Penyelenggaraan Pelayanan Haji di Embarkasi</v>
          </cell>
          <cell r="H253" t="str">
            <v>Gorontalo</v>
          </cell>
          <cell r="M253" t="str">
            <v>09.01.06.2147.02.524119</v>
          </cell>
          <cell r="N253" t="str">
            <v>3 (tiga) hari</v>
          </cell>
          <cell r="O253" t="str">
            <v>Zainal Abidin Supi</v>
          </cell>
          <cell r="P253" t="str">
            <v>195411111979031001</v>
          </cell>
        </row>
        <row r="254">
          <cell r="A254">
            <v>252</v>
          </cell>
          <cell r="B254" t="str">
            <v>Aidatur Rohmah</v>
          </cell>
          <cell r="C254" t="str">
            <v>198407112009122003</v>
          </cell>
          <cell r="D254">
            <v>3</v>
          </cell>
          <cell r="E254" t="str">
            <v>a</v>
          </cell>
          <cell r="F254" t="str">
            <v>Pelaksana Subbag TU Direktorat Pelayanan Haji</v>
          </cell>
          <cell r="G254" t="str">
            <v>Monitoring dan Evaluasi Penyelenggaraan Pelayanan Haji di Embarkasi</v>
          </cell>
          <cell r="H254" t="str">
            <v>Gorontalo</v>
          </cell>
          <cell r="M254" t="str">
            <v>09.01.06.2147.02.524119</v>
          </cell>
          <cell r="N254" t="str">
            <v>3 (tiga) hari</v>
          </cell>
          <cell r="O254" t="str">
            <v>Zainal Abidin Supi</v>
          </cell>
          <cell r="P254" t="str">
            <v>195411111979031001</v>
          </cell>
        </row>
        <row r="255">
          <cell r="A255">
            <v>253</v>
          </cell>
          <cell r="B255" t="str">
            <v>Abdul Muhyi</v>
          </cell>
          <cell r="C255" t="str">
            <v>197402112000031001</v>
          </cell>
          <cell r="D255">
            <v>3</v>
          </cell>
          <cell r="E255" t="str">
            <v>c</v>
          </cell>
          <cell r="F255" t="str">
            <v>Kasubbag TU Direktorat Pelayanan Haji</v>
          </cell>
          <cell r="G255" t="str">
            <v>Monitoring dan Evaluasi Penyelenggaraan Pelayanan Haji di Embarkasi</v>
          </cell>
          <cell r="H255" t="str">
            <v>Jakarta</v>
          </cell>
          <cell r="M255" t="str">
            <v>09.01.06.2147.02.524119</v>
          </cell>
          <cell r="N255" t="str">
            <v>3 (tiga) hari</v>
          </cell>
          <cell r="O255" t="str">
            <v>Zainal Abidin Supi</v>
          </cell>
          <cell r="P255" t="str">
            <v>195411111979031001</v>
          </cell>
        </row>
        <row r="256">
          <cell r="A256">
            <v>254</v>
          </cell>
          <cell r="B256" t="str">
            <v>Mustiqa Putra</v>
          </cell>
          <cell r="C256" t="str">
            <v>197905292009122007</v>
          </cell>
          <cell r="D256">
            <v>3</v>
          </cell>
          <cell r="E256" t="str">
            <v>a</v>
          </cell>
          <cell r="F256" t="str">
            <v>Pelaksana Subdit Akomodasi dan Katering Haji</v>
          </cell>
          <cell r="G256" t="str">
            <v>Monitoring dan Evaluasi Penyelenggaraan Pelayanan Haji di Embarkasi</v>
          </cell>
          <cell r="H256" t="str">
            <v xml:space="preserve">Jakarta </v>
          </cell>
          <cell r="M256" t="str">
            <v>09.01.06.2147.02.524119</v>
          </cell>
          <cell r="N256" t="str">
            <v>3 (tiga) hari</v>
          </cell>
          <cell r="O256" t="str">
            <v>Zainal Abidin Supi</v>
          </cell>
          <cell r="P256" t="str">
            <v>195411111979031001</v>
          </cell>
        </row>
        <row r="257">
          <cell r="A257">
            <v>255</v>
          </cell>
          <cell r="B257" t="str">
            <v>Ina Herdanya</v>
          </cell>
          <cell r="C257" t="str">
            <v>198508222011012017</v>
          </cell>
          <cell r="D257">
            <v>3</v>
          </cell>
          <cell r="E257" t="str">
            <v>a</v>
          </cell>
          <cell r="F257" t="str">
            <v>Pelaksana Subdit Pendaftaran Haji</v>
          </cell>
          <cell r="G257" t="str">
            <v>Monitoring dan Evaluasi Penyelenggaraan Pelayanan Haji di Embarkasi</v>
          </cell>
          <cell r="H257" t="str">
            <v>Kep. Riau</v>
          </cell>
          <cell r="M257" t="str">
            <v>09.01.06.2147.02.524119</v>
          </cell>
          <cell r="N257" t="str">
            <v>3 (tiga) hari</v>
          </cell>
          <cell r="O257" t="str">
            <v>Zainal Abidin Supi</v>
          </cell>
          <cell r="P257" t="str">
            <v>195411111979031001</v>
          </cell>
        </row>
        <row r="258">
          <cell r="A258">
            <v>256</v>
          </cell>
          <cell r="B258" t="str">
            <v>Siti Nurmeina</v>
          </cell>
          <cell r="C258" t="str">
            <v>19780510 2009012014</v>
          </cell>
          <cell r="D258">
            <v>3</v>
          </cell>
          <cell r="E258" t="str">
            <v>a</v>
          </cell>
          <cell r="F258" t="str">
            <v>Pelaksana Subdit Transportasi dan Perlindungan Haji</v>
          </cell>
          <cell r="G258" t="str">
            <v>Monitoring dan Evaluasi Penyelenggaraan Pelayanan Haji di Embarkasi</v>
          </cell>
          <cell r="H258" t="str">
            <v>Kep. Riau</v>
          </cell>
          <cell r="M258" t="str">
            <v>09.01.06.2147.02.524119</v>
          </cell>
          <cell r="N258" t="str">
            <v>3 (tiga) hari</v>
          </cell>
          <cell r="O258" t="str">
            <v>Zainal Abidin Supi</v>
          </cell>
          <cell r="P258" t="str">
            <v>195411111979031001</v>
          </cell>
        </row>
        <row r="259">
          <cell r="A259">
            <v>257</v>
          </cell>
          <cell r="B259" t="str">
            <v>Helmi Dwi Maryati</v>
          </cell>
          <cell r="C259" t="str">
            <v>196105201983032004</v>
          </cell>
          <cell r="D259">
            <v>3</v>
          </cell>
          <cell r="E259" t="str">
            <v>d</v>
          </cell>
          <cell r="F259" t="str">
            <v>Pelaksana Subbag TU Direktorat Pelayanan Haji</v>
          </cell>
          <cell r="G259" t="str">
            <v>Monitoring dan Evaluasi Penyelenggaraan Pelayanan Haji di Embarkasi</v>
          </cell>
          <cell r="H259" t="str">
            <v>Makassar</v>
          </cell>
          <cell r="M259" t="str">
            <v>09.01.06.2147.02.524119</v>
          </cell>
          <cell r="N259" t="str">
            <v>3 (tiga) hari</v>
          </cell>
          <cell r="O259" t="str">
            <v>Zainal Abidin Supi</v>
          </cell>
          <cell r="P259" t="str">
            <v>195411111979031001</v>
          </cell>
        </row>
        <row r="260">
          <cell r="A260">
            <v>258</v>
          </cell>
          <cell r="B260" t="str">
            <v>Rosmasari</v>
          </cell>
          <cell r="C260" t="str">
            <v>195905311987032002</v>
          </cell>
          <cell r="D260">
            <v>3</v>
          </cell>
          <cell r="E260" t="str">
            <v>b</v>
          </cell>
          <cell r="F260" t="str">
            <v>Pelaksana Subdit Akomodasi dan Katering Haji</v>
          </cell>
          <cell r="G260" t="str">
            <v>Monitoring dan Evaluasi Penyelenggaraan Pelayanan Haji di Embarkasi</v>
          </cell>
          <cell r="H260" t="str">
            <v>Makassar</v>
          </cell>
          <cell r="M260" t="str">
            <v>09.01.06.2147.02.524119</v>
          </cell>
          <cell r="N260" t="str">
            <v>3 (tiga) hari</v>
          </cell>
          <cell r="O260" t="str">
            <v>Zainal Abidin Supi</v>
          </cell>
          <cell r="P260" t="str">
            <v>195411111979031001</v>
          </cell>
        </row>
        <row r="261">
          <cell r="A261">
            <v>259</v>
          </cell>
          <cell r="B261" t="str">
            <v>Tati Yuliati</v>
          </cell>
          <cell r="C261" t="str">
            <v>196707301986012001</v>
          </cell>
          <cell r="D261">
            <v>3</v>
          </cell>
          <cell r="E261" t="str">
            <v>d</v>
          </cell>
          <cell r="F261" t="str">
            <v>Kasubbag Kepegawaian Setditjen PHU</v>
          </cell>
          <cell r="G261" t="str">
            <v>Monitoring dan Evaluasi Penyelenggaraan Pelayanan Haji di Embarkasi</v>
          </cell>
          <cell r="H261" t="str">
            <v>Mataram</v>
          </cell>
          <cell r="M261" t="str">
            <v>09.01.06.2147.02.524119</v>
          </cell>
          <cell r="N261" t="str">
            <v>3 (tiga) hari</v>
          </cell>
          <cell r="O261" t="str">
            <v>Zainal Abidin Supi</v>
          </cell>
          <cell r="P261" t="str">
            <v>195411111979031001</v>
          </cell>
        </row>
        <row r="262">
          <cell r="A262">
            <v>260</v>
          </cell>
          <cell r="B262" t="str">
            <v>Edayanti</v>
          </cell>
          <cell r="C262" t="str">
            <v>197609072002122012</v>
          </cell>
          <cell r="D262">
            <v>3</v>
          </cell>
          <cell r="E262" t="str">
            <v>c</v>
          </cell>
          <cell r="F262" t="str">
            <v xml:space="preserve">Kasi Transportasi Udara </v>
          </cell>
          <cell r="G262" t="str">
            <v>Monitoring dan Evaluasi Penyelenggaraan Pelayanan Haji di Embarkasi</v>
          </cell>
          <cell r="H262" t="str">
            <v>Mataram</v>
          </cell>
          <cell r="M262" t="str">
            <v>09.01.06.2147.02.524119</v>
          </cell>
          <cell r="N262" t="str">
            <v>3 (tiga) hari</v>
          </cell>
          <cell r="O262" t="str">
            <v>Zainal Abidin Supi</v>
          </cell>
          <cell r="P262" t="str">
            <v>195411111979031001</v>
          </cell>
        </row>
        <row r="263">
          <cell r="A263">
            <v>261</v>
          </cell>
          <cell r="B263" t="str">
            <v xml:space="preserve">Amir Hamzah </v>
          </cell>
          <cell r="C263" t="str">
            <v>198503272011011010</v>
          </cell>
          <cell r="D263">
            <v>3</v>
          </cell>
          <cell r="E263" t="str">
            <v>a</v>
          </cell>
          <cell r="F263" t="str">
            <v>Pelaksana Subdit Pendaftaran Haji</v>
          </cell>
          <cell r="G263" t="str">
            <v>Monitoring dan Evaluasi Penyelenggaraan Pelayanan Haji di Embarkasi</v>
          </cell>
          <cell r="H263" t="str">
            <v>Medan</v>
          </cell>
          <cell r="M263" t="str">
            <v>09.01.06.2147.02.524119</v>
          </cell>
          <cell r="N263" t="str">
            <v>3 (tiga) hari</v>
          </cell>
          <cell r="O263" t="str">
            <v>Zainal Abidin Supi</v>
          </cell>
          <cell r="P263" t="str">
            <v>195411111979031001</v>
          </cell>
        </row>
        <row r="264">
          <cell r="A264">
            <v>262</v>
          </cell>
          <cell r="B264" t="str">
            <v>Chudori</v>
          </cell>
          <cell r="C264" t="str">
            <v>195605111991031001</v>
          </cell>
          <cell r="D264">
            <v>3</v>
          </cell>
          <cell r="E264" t="str">
            <v>a</v>
          </cell>
          <cell r="F264" t="str">
            <v>Pelaksana Subbag TU Direktorat Pelayanan Haji</v>
          </cell>
          <cell r="G264" t="str">
            <v>Monitoring dan Evaluasi Penyelenggaraan Pelayanan Haji di Embarkasi</v>
          </cell>
          <cell r="H264" t="str">
            <v>Medan</v>
          </cell>
          <cell r="M264" t="str">
            <v>09.01.06.2147.02.524119</v>
          </cell>
          <cell r="N264" t="str">
            <v>3 (tiga) hari</v>
          </cell>
          <cell r="O264" t="str">
            <v>Zainal Abidin Supi</v>
          </cell>
          <cell r="P264" t="str">
            <v>195411111979031001</v>
          </cell>
        </row>
        <row r="265">
          <cell r="A265">
            <v>263</v>
          </cell>
          <cell r="B265" t="str">
            <v>Achmad Nidjam</v>
          </cell>
          <cell r="C265" t="str">
            <v>196906081988021001</v>
          </cell>
          <cell r="D265">
            <v>3</v>
          </cell>
          <cell r="E265" t="str">
            <v>d</v>
          </cell>
          <cell r="F265" t="str">
            <v>Kasubdit Pendaftaran Haji</v>
          </cell>
          <cell r="G265" t="str">
            <v>Monitoring dan Evaluasi Penyelenggaraan Pelayanan Haji di Embarkasi</v>
          </cell>
          <cell r="H265" t="str">
            <v>Padang</v>
          </cell>
          <cell r="M265" t="str">
            <v>09.01.06.2147.02.524119</v>
          </cell>
          <cell r="N265" t="str">
            <v>3 (tiga) hari</v>
          </cell>
          <cell r="O265" t="str">
            <v>Zainal Abidin Supi</v>
          </cell>
          <cell r="P265" t="str">
            <v>195411111979031001</v>
          </cell>
        </row>
        <row r="266">
          <cell r="A266">
            <v>264</v>
          </cell>
          <cell r="B266" t="str">
            <v>Sukaidi</v>
          </cell>
          <cell r="C266" t="str">
            <v>197703092003121003</v>
          </cell>
          <cell r="D266">
            <v>2</v>
          </cell>
          <cell r="E266" t="str">
            <v>b</v>
          </cell>
          <cell r="F266" t="str">
            <v>Pelaksana Subdit Akomodasi dan Katering Haji</v>
          </cell>
          <cell r="G266" t="str">
            <v>Monitoring dan Evaluasi Penyelenggaraan Pelayanan Haji di Embarkasi</v>
          </cell>
          <cell r="H266" t="str">
            <v>Padang</v>
          </cell>
          <cell r="M266" t="str">
            <v>09.01.06.2147.02.524119</v>
          </cell>
          <cell r="N266" t="str">
            <v>3 (tiga) hari</v>
          </cell>
          <cell r="O266" t="str">
            <v>Zainal Abidin Supi</v>
          </cell>
          <cell r="P266" t="str">
            <v>195411111979031001</v>
          </cell>
        </row>
        <row r="267">
          <cell r="A267">
            <v>265</v>
          </cell>
          <cell r="B267" t="str">
            <v>Syahrudin</v>
          </cell>
          <cell r="C267" t="str">
            <v>196101011986031011</v>
          </cell>
          <cell r="D267">
            <v>3</v>
          </cell>
          <cell r="E267" t="str">
            <v>c</v>
          </cell>
          <cell r="F267" t="str">
            <v>Pelaksana Subdit Transportasi dan Perlindungan Haji</v>
          </cell>
          <cell r="G267" t="str">
            <v>Monitoring dan Evaluasi Penyelenggaraan Pelayanan Haji di Embarkasi</v>
          </cell>
          <cell r="H267" t="str">
            <v>Palembang</v>
          </cell>
          <cell r="M267" t="str">
            <v>09.01.06.2147.02.524119</v>
          </cell>
          <cell r="N267" t="str">
            <v>3 (tiga) hari</v>
          </cell>
          <cell r="O267" t="str">
            <v>Zainal Abidin Supi</v>
          </cell>
          <cell r="P267" t="str">
            <v>195411111979031001</v>
          </cell>
        </row>
        <row r="268">
          <cell r="A268">
            <v>266</v>
          </cell>
          <cell r="B268" t="str">
            <v>Aenul Khuriyah</v>
          </cell>
          <cell r="C268" t="str">
            <v>197510102009122002</v>
          </cell>
          <cell r="D268">
            <v>3</v>
          </cell>
          <cell r="E268" t="str">
            <v>a</v>
          </cell>
          <cell r="F268" t="str">
            <v>Pelaksana Subdit Akomodasi dan Katering Haji</v>
          </cell>
          <cell r="G268" t="str">
            <v>Monitoring dan Evaluasi Penyelenggaraan Pelayanan Haji di Embarkasi</v>
          </cell>
          <cell r="H268" t="str">
            <v>Palembang</v>
          </cell>
          <cell r="M268" t="str">
            <v>09.01.06.2147.02.524119</v>
          </cell>
          <cell r="N268" t="str">
            <v>3 (tiga) hari</v>
          </cell>
          <cell r="O268" t="str">
            <v>Zainal Abidin Supi</v>
          </cell>
          <cell r="P268" t="str">
            <v>195411111979031001</v>
          </cell>
        </row>
        <row r="269">
          <cell r="A269">
            <v>267</v>
          </cell>
          <cell r="B269" t="str">
            <v>Nurchalis</v>
          </cell>
          <cell r="C269" t="str">
            <v>197311072000031001</v>
          </cell>
          <cell r="D269">
            <v>3</v>
          </cell>
          <cell r="E269" t="str">
            <v>d</v>
          </cell>
          <cell r="F269" t="str">
            <v xml:space="preserve">Kasi Pendaftaran Haji Reguler </v>
          </cell>
          <cell r="G269" t="str">
            <v>Monitoring dan Evaluasi Penyelenggaraan Pelayanan Haji di Embarkasi</v>
          </cell>
          <cell r="H269" t="str">
            <v>Samarinda</v>
          </cell>
          <cell r="M269" t="str">
            <v>09.01.06.2147.02.524119</v>
          </cell>
          <cell r="N269" t="str">
            <v>3 (tiga) hari</v>
          </cell>
          <cell r="O269" t="str">
            <v>Zainal Abidin Supi</v>
          </cell>
          <cell r="P269" t="str">
            <v>195411111979031001</v>
          </cell>
        </row>
        <row r="270">
          <cell r="A270">
            <v>268</v>
          </cell>
          <cell r="B270" t="str">
            <v>Syahrudin</v>
          </cell>
          <cell r="C270" t="str">
            <v>196101011986031011</v>
          </cell>
          <cell r="D270">
            <v>3</v>
          </cell>
          <cell r="E270" t="str">
            <v>c</v>
          </cell>
          <cell r="F270" t="str">
            <v>Pelaksana Subdit Transportasi dan Perlindungan Haji</v>
          </cell>
          <cell r="G270" t="str">
            <v>Monitoring dan Evaluasi Penyelenggaraan Pelayanan Haji di Embarkasi</v>
          </cell>
          <cell r="H270" t="str">
            <v>Samarinda</v>
          </cell>
          <cell r="M270" t="str">
            <v>09.01.06.2147.02.524119</v>
          </cell>
          <cell r="N270" t="str">
            <v>3 (tiga) hari</v>
          </cell>
          <cell r="O270" t="str">
            <v>Zainal Abidin Supi</v>
          </cell>
          <cell r="P270" t="str">
            <v>195411111979031001</v>
          </cell>
        </row>
        <row r="271">
          <cell r="A271">
            <v>269</v>
          </cell>
          <cell r="B271" t="str">
            <v>Rachma Sariyuana</v>
          </cell>
          <cell r="C271" t="str">
            <v>198406022011012016</v>
          </cell>
          <cell r="D271">
            <v>3</v>
          </cell>
          <cell r="E271" t="str">
            <v>a</v>
          </cell>
          <cell r="F271" t="str">
            <v>Pelaksana Subbag TU Direktorat Pelayanan Haji</v>
          </cell>
          <cell r="G271" t="str">
            <v>Monitoring dan Evaluasi Penyelenggaraan Pelayanan Haji di Embarkasi</v>
          </cell>
          <cell r="H271" t="str">
            <v>Solo</v>
          </cell>
          <cell r="M271" t="str">
            <v>09.01.06.2147.02.524119</v>
          </cell>
          <cell r="N271" t="str">
            <v>3 (tiga) hari</v>
          </cell>
          <cell r="O271" t="str">
            <v>Zainal Abidin Supi</v>
          </cell>
          <cell r="P271" t="str">
            <v>195411111979031001</v>
          </cell>
        </row>
        <row r="272">
          <cell r="A272">
            <v>270</v>
          </cell>
          <cell r="B272" t="str">
            <v>Sunarto</v>
          </cell>
          <cell r="C272" t="str">
            <v>196806282003121001</v>
          </cell>
          <cell r="D272">
            <v>3</v>
          </cell>
          <cell r="E272" t="str">
            <v>a</v>
          </cell>
          <cell r="F272" t="str">
            <v>Pelaksana Subbag TU Direktorat Pelayanan Haji</v>
          </cell>
          <cell r="G272" t="str">
            <v>Monitoring dan Evaluasi Penyelenggaraan Pelayanan Haji di Embarkasi</v>
          </cell>
          <cell r="H272" t="str">
            <v>Solo</v>
          </cell>
          <cell r="M272" t="str">
            <v>09.01.06.2147.02.524119</v>
          </cell>
          <cell r="N272" t="str">
            <v>3 (tiga) hari</v>
          </cell>
          <cell r="O272" t="str">
            <v>Zainal Abidin Supi</v>
          </cell>
          <cell r="P272" t="str">
            <v>195411111979031001</v>
          </cell>
        </row>
        <row r="273">
          <cell r="A273">
            <v>271</v>
          </cell>
          <cell r="B273" t="str">
            <v>Ahmad Fauzan</v>
          </cell>
          <cell r="C273" t="str">
            <v>197302142006041007</v>
          </cell>
          <cell r="D273">
            <v>3</v>
          </cell>
          <cell r="E273" t="str">
            <v>b</v>
          </cell>
          <cell r="F273" t="str">
            <v>Pelaksana Bag. Perencanaan dan Keuangan PHU</v>
          </cell>
          <cell r="G273" t="str">
            <v>Monitoring dan Evaluasi Penyelenggaraan Pelayanan Haji di Embarkasi</v>
          </cell>
          <cell r="H273" t="str">
            <v>Surabaya</v>
          </cell>
          <cell r="M273" t="str">
            <v>09.01.06.2147.02.524119</v>
          </cell>
          <cell r="N273" t="str">
            <v>3 (tiga) hari</v>
          </cell>
          <cell r="O273" t="str">
            <v>Zainal Abidin Supi</v>
          </cell>
          <cell r="P273" t="str">
            <v>195411111979031001</v>
          </cell>
        </row>
        <row r="274">
          <cell r="A274">
            <v>272</v>
          </cell>
          <cell r="B274" t="str">
            <v>Hilda Damayanti</v>
          </cell>
          <cell r="C274" t="str">
            <v>196111171987032002</v>
          </cell>
          <cell r="D274">
            <v>3</v>
          </cell>
          <cell r="E274" t="str">
            <v>c</v>
          </cell>
          <cell r="F274" t="str">
            <v>Pelaksana Bag. Perencanaan dan Keuangan PHU</v>
          </cell>
          <cell r="G274" t="str">
            <v>Monitoring dan Evaluasi Penyelenggaraan Pelayanan Haji di Embarkasi</v>
          </cell>
          <cell r="H274" t="str">
            <v>Surabaya</v>
          </cell>
          <cell r="M274" t="str">
            <v>09.01.06.2147.02.524119</v>
          </cell>
          <cell r="N274" t="str">
            <v>3 (tiga) hari</v>
          </cell>
          <cell r="O274" t="str">
            <v>Zainal Abidin Supi</v>
          </cell>
          <cell r="P274" t="str">
            <v>195411111979031001</v>
          </cell>
        </row>
        <row r="275">
          <cell r="A275">
            <v>273</v>
          </cell>
          <cell r="B275" t="str">
            <v>Sunarto</v>
          </cell>
          <cell r="C275" t="str">
            <v>196806282003121001</v>
          </cell>
          <cell r="D275">
            <v>3</v>
          </cell>
          <cell r="E275" t="str">
            <v>a</v>
          </cell>
          <cell r="F275" t="str">
            <v>Pelaksana Subbag TU Direktorat Pelayanan Haji</v>
          </cell>
          <cell r="G275" t="str">
            <v>Monitoring dan Evaluasi Penyelenggaraan Pelayanan Haji di 33 Provinsi</v>
          </cell>
          <cell r="H275" t="str">
            <v>Ambon</v>
          </cell>
          <cell r="J275">
            <v>40885</v>
          </cell>
          <cell r="K275">
            <v>40887</v>
          </cell>
          <cell r="L275">
            <v>40883</v>
          </cell>
          <cell r="M275" t="str">
            <v>09.01.06.2147.02.524119</v>
          </cell>
          <cell r="N275" t="str">
            <v>3 (tiga) hari</v>
          </cell>
          <cell r="O275" t="str">
            <v>Zainal Abidin Supi</v>
          </cell>
          <cell r="P275" t="str">
            <v>195411111979031001</v>
          </cell>
        </row>
        <row r="276">
          <cell r="A276">
            <v>274</v>
          </cell>
          <cell r="B276" t="str">
            <v>Abdul Muhyi</v>
          </cell>
          <cell r="C276" t="str">
            <v>197402112000031001</v>
          </cell>
          <cell r="D276">
            <v>3</v>
          </cell>
          <cell r="E276" t="str">
            <v>c</v>
          </cell>
          <cell r="F276" t="str">
            <v>Kasubbag TU Direktorat Pelayanan Haji</v>
          </cell>
          <cell r="G276" t="str">
            <v>Monitoring dan Evaluasi Penyelenggaraan Pelayanan Haji di 33 Provinsi</v>
          </cell>
          <cell r="H276" t="str">
            <v>Bandung</v>
          </cell>
          <cell r="M276" t="str">
            <v>09.01.06.2147.02.524119</v>
          </cell>
          <cell r="N276" t="str">
            <v>3 (tiga) hari</v>
          </cell>
          <cell r="O276" t="str">
            <v>Zainal Abidin Supi</v>
          </cell>
          <cell r="P276" t="str">
            <v>195411111979031001</v>
          </cell>
        </row>
        <row r="277">
          <cell r="A277">
            <v>275</v>
          </cell>
          <cell r="B277" t="str">
            <v>Siti Nurmeina</v>
          </cell>
          <cell r="C277" t="str">
            <v>19780510 2009012014</v>
          </cell>
          <cell r="D277">
            <v>3</v>
          </cell>
          <cell r="E277" t="str">
            <v>a</v>
          </cell>
          <cell r="F277" t="str">
            <v>Pelaksana Subdit Transportasi dan Perlindungan Haji</v>
          </cell>
          <cell r="G277" t="str">
            <v>Monitoring dan Evaluasi Penyelenggaraan Pelayanan Haji di 33 Provinsi</v>
          </cell>
          <cell r="H277" t="str">
            <v>Aceh</v>
          </cell>
          <cell r="M277" t="str">
            <v>09.01.06.2147.02.524119</v>
          </cell>
          <cell r="N277" t="str">
            <v>3 (tiga) hari</v>
          </cell>
          <cell r="O277" t="str">
            <v>Zainal Abidin Supi</v>
          </cell>
          <cell r="P277" t="str">
            <v>195411111979031001</v>
          </cell>
        </row>
        <row r="278">
          <cell r="A278">
            <v>276</v>
          </cell>
          <cell r="B278" t="str">
            <v>Aidatur Rohmah</v>
          </cell>
          <cell r="C278" t="str">
            <v>198407112009122003</v>
          </cell>
          <cell r="D278">
            <v>3</v>
          </cell>
          <cell r="E278" t="str">
            <v>a</v>
          </cell>
          <cell r="F278" t="str">
            <v>Pelaksana Subbag TU Direktorat Pelayanan Haji</v>
          </cell>
          <cell r="G278" t="str">
            <v>Monitoring dan Evaluasi Penyelenggaraan Pelayanan Haji di 33 Provinsi</v>
          </cell>
          <cell r="H278" t="str">
            <v>Babel</v>
          </cell>
          <cell r="M278" t="str">
            <v>09.01.06.2147.02.524119</v>
          </cell>
          <cell r="N278" t="str">
            <v>3 (tiga) hari</v>
          </cell>
          <cell r="O278" t="str">
            <v>Zainal Abidin Supi</v>
          </cell>
          <cell r="P278" t="str">
            <v>195411111979031001</v>
          </cell>
        </row>
        <row r="279">
          <cell r="A279">
            <v>277</v>
          </cell>
          <cell r="B279" t="str">
            <v>Ahmad Fauzan</v>
          </cell>
          <cell r="C279" t="str">
            <v>197302142006041007</v>
          </cell>
          <cell r="D279">
            <v>3</v>
          </cell>
          <cell r="E279" t="str">
            <v>b</v>
          </cell>
          <cell r="F279" t="str">
            <v>Pelaksana Bag. Perencanaan dan Keuangan PHU</v>
          </cell>
          <cell r="G279" t="str">
            <v>Monitoring dan Evaluasi Penyelenggaraan Pelayanan Haji di 33 Provinsi</v>
          </cell>
          <cell r="H279" t="str">
            <v>Banjarmasin</v>
          </cell>
          <cell r="M279" t="str">
            <v>09.01.06.2147.02.524119</v>
          </cell>
          <cell r="N279" t="str">
            <v>3 (tiga) hari</v>
          </cell>
          <cell r="O279" t="str">
            <v>Zainal Abidin Supi</v>
          </cell>
          <cell r="P279" t="str">
            <v>195411111979031001</v>
          </cell>
        </row>
        <row r="280">
          <cell r="A280">
            <v>278</v>
          </cell>
          <cell r="B280" t="str">
            <v>Abdul Muhyi</v>
          </cell>
          <cell r="C280" t="str">
            <v>197402112000031001</v>
          </cell>
          <cell r="D280">
            <v>3</v>
          </cell>
          <cell r="E280" t="str">
            <v>c</v>
          </cell>
          <cell r="F280" t="str">
            <v>Kasubbag TU Direktorat Pelayanan Haji</v>
          </cell>
          <cell r="G280" t="str">
            <v>Monitoring dan Evaluasi Penyelenggaraan Pelayanan Haji di 33 Provinsi</v>
          </cell>
          <cell r="H280" t="str">
            <v>Banten</v>
          </cell>
          <cell r="J280">
            <v>40892</v>
          </cell>
          <cell r="K280">
            <v>40894</v>
          </cell>
          <cell r="L280">
            <v>40890</v>
          </cell>
          <cell r="M280" t="str">
            <v>09.01.06.2147.02.524119</v>
          </cell>
          <cell r="N280" t="str">
            <v>3 (tiga) hari</v>
          </cell>
          <cell r="O280" t="str">
            <v>Zainal Abidin Supi</v>
          </cell>
          <cell r="P280" t="str">
            <v>195411111979031001</v>
          </cell>
        </row>
        <row r="281">
          <cell r="A281">
            <v>279</v>
          </cell>
          <cell r="B281" t="str">
            <v>Aenul Khuriyah</v>
          </cell>
          <cell r="C281" t="str">
            <v>197510102009122002</v>
          </cell>
          <cell r="D281">
            <v>3</v>
          </cell>
          <cell r="E281" t="str">
            <v>a</v>
          </cell>
          <cell r="F281" t="str">
            <v>Pelaksana Subdit Akomodasi dan Katering Haji</v>
          </cell>
          <cell r="G281" t="str">
            <v>Monitoring dan Evaluasi Penyelenggaraan Pelayanan Haji di 33 Provinsi</v>
          </cell>
          <cell r="H281" t="str">
            <v>Bengkulu</v>
          </cell>
          <cell r="M281" t="str">
            <v>09.01.06.2147.02.524119</v>
          </cell>
          <cell r="N281" t="str">
            <v>3 (tiga) hari</v>
          </cell>
          <cell r="O281" t="str">
            <v>Zainal Abidin Supi</v>
          </cell>
          <cell r="P281" t="str">
            <v>195411111979031001</v>
          </cell>
        </row>
        <row r="282">
          <cell r="A282">
            <v>280</v>
          </cell>
          <cell r="B282" t="str">
            <v>Edayanti</v>
          </cell>
          <cell r="C282" t="str">
            <v>197609072002122012</v>
          </cell>
          <cell r="D282">
            <v>3</v>
          </cell>
          <cell r="E282" t="str">
            <v>c</v>
          </cell>
          <cell r="F282" t="str">
            <v xml:space="preserve">Kasi Transportasi Udara </v>
          </cell>
          <cell r="G282" t="str">
            <v>Monitoring dan Evaluasi Penyelenggaraan Pelayanan Haji di 33 Provinsi</v>
          </cell>
          <cell r="H282" t="str">
            <v>Denpasar</v>
          </cell>
          <cell r="M282" t="str">
            <v>09.01.06.2147.02.524119</v>
          </cell>
          <cell r="N282" t="str">
            <v>3 (tiga) hari</v>
          </cell>
          <cell r="O282" t="str">
            <v>Zainal Abidin Supi</v>
          </cell>
          <cell r="P282" t="str">
            <v>195411111979031001</v>
          </cell>
        </row>
        <row r="283">
          <cell r="A283">
            <v>281</v>
          </cell>
          <cell r="B283" t="str">
            <v>Syahrudin</v>
          </cell>
          <cell r="C283" t="str">
            <v>196101011986031011</v>
          </cell>
          <cell r="D283">
            <v>3</v>
          </cell>
          <cell r="E283" t="str">
            <v>c</v>
          </cell>
          <cell r="F283" t="str">
            <v>Pelaksana Subdit Transportasi dan Perlindungan Haji</v>
          </cell>
          <cell r="G283" t="str">
            <v>Monitoring dan Evaluasi Penyelenggaraan Pelayanan Haji di 33 Provinsi</v>
          </cell>
          <cell r="H283" t="str">
            <v>Gorontalo</v>
          </cell>
          <cell r="M283" t="str">
            <v>09.01.06.2147.02.524119</v>
          </cell>
          <cell r="N283" t="str">
            <v>3 (tiga) hari</v>
          </cell>
          <cell r="O283" t="str">
            <v>Zainal Abidin Supi</v>
          </cell>
          <cell r="P283" t="str">
            <v>195411111979031001</v>
          </cell>
        </row>
        <row r="284">
          <cell r="A284">
            <v>282</v>
          </cell>
          <cell r="B284" t="str">
            <v>Abdul Muhyi</v>
          </cell>
          <cell r="C284" t="str">
            <v>197402112000031001</v>
          </cell>
          <cell r="D284">
            <v>3</v>
          </cell>
          <cell r="E284" t="str">
            <v>c</v>
          </cell>
          <cell r="F284" t="str">
            <v>Kasubbag TU Direktorat Pelayanan Haji</v>
          </cell>
          <cell r="G284" t="str">
            <v>Monitoring dan Evaluasi Penyelenggaraan Pelayanan Haji di 33 Provinsi</v>
          </cell>
          <cell r="H284" t="str">
            <v>Jakarta</v>
          </cell>
          <cell r="M284" t="str">
            <v>09.01.06.2147.02.524119</v>
          </cell>
          <cell r="N284" t="str">
            <v>3 (tiga) hari</v>
          </cell>
          <cell r="O284" t="str">
            <v>Zainal Abidin Supi</v>
          </cell>
          <cell r="P284" t="str">
            <v>195411111979031001</v>
          </cell>
        </row>
        <row r="285">
          <cell r="A285">
            <v>283</v>
          </cell>
          <cell r="B285" t="str">
            <v>Mustiqa Putra</v>
          </cell>
          <cell r="C285" t="str">
            <v>197905292009122007</v>
          </cell>
          <cell r="D285">
            <v>3</v>
          </cell>
          <cell r="E285" t="str">
            <v>a</v>
          </cell>
          <cell r="F285" t="str">
            <v>Pelaksana Subdit Akomodasi dan Katering Haji</v>
          </cell>
          <cell r="G285" t="str">
            <v>Monitoring dan Evaluasi Penyelenggaraan Pelayanan Haji di 33 Provinsi</v>
          </cell>
          <cell r="H285" t="str">
            <v>Jambi</v>
          </cell>
          <cell r="M285" t="str">
            <v>09.01.06.2147.02.524119</v>
          </cell>
          <cell r="N285" t="str">
            <v>3 (tiga) hari</v>
          </cell>
          <cell r="O285" t="str">
            <v>Zainal Abidin Supi</v>
          </cell>
          <cell r="P285" t="str">
            <v>195411111979031001</v>
          </cell>
        </row>
        <row r="286">
          <cell r="A286">
            <v>284</v>
          </cell>
          <cell r="B286" t="str">
            <v>Edayanti</v>
          </cell>
          <cell r="C286" t="str">
            <v>197609072002122012</v>
          </cell>
          <cell r="D286">
            <v>3</v>
          </cell>
          <cell r="E286" t="str">
            <v>c</v>
          </cell>
          <cell r="F286" t="str">
            <v>Kasi Transportasi Udara</v>
          </cell>
          <cell r="G286" t="str">
            <v>Monitoring dan Evaluasi Penyelenggaraan Pelayanan Haji di 33 Provinsi</v>
          </cell>
          <cell r="H286" t="str">
            <v>Jayapura</v>
          </cell>
          <cell r="M286" t="str">
            <v>09.01.06.2147.02.524119</v>
          </cell>
          <cell r="N286" t="str">
            <v>3 (tiga) hari</v>
          </cell>
          <cell r="O286" t="str">
            <v>Zainal Abidin Supi</v>
          </cell>
          <cell r="P286" t="str">
            <v>195411111979031001</v>
          </cell>
        </row>
        <row r="287">
          <cell r="A287">
            <v>285</v>
          </cell>
          <cell r="B287" t="str">
            <v>Nurchalis</v>
          </cell>
          <cell r="C287" t="str">
            <v>197311072000031001</v>
          </cell>
          <cell r="D287">
            <v>3</v>
          </cell>
          <cell r="E287" t="str">
            <v>d</v>
          </cell>
          <cell r="F287" t="str">
            <v>Kasi Pendaftaran Haji Reguler</v>
          </cell>
          <cell r="G287" t="str">
            <v>Monitoring dan Evaluasi Penyelenggaraan Pelayanan Haji di 33 Provinsi</v>
          </cell>
          <cell r="H287" t="str">
            <v>Kendari</v>
          </cell>
          <cell r="M287" t="str">
            <v>09.01.06.2147.02.524119</v>
          </cell>
          <cell r="N287" t="str">
            <v>3 (tiga) hari</v>
          </cell>
          <cell r="O287" t="str">
            <v>Zainal Abidin Supi</v>
          </cell>
          <cell r="P287" t="str">
            <v>195411111979031001</v>
          </cell>
        </row>
        <row r="288">
          <cell r="A288">
            <v>286</v>
          </cell>
          <cell r="B288" t="str">
            <v>Syahrudin</v>
          </cell>
          <cell r="C288" t="str">
            <v>196101011986031011</v>
          </cell>
          <cell r="D288">
            <v>3</v>
          </cell>
          <cell r="E288" t="str">
            <v>c</v>
          </cell>
          <cell r="F288" t="str">
            <v>Pelaksana Subdit Transportasi dan Perlindungan Haji</v>
          </cell>
          <cell r="G288" t="str">
            <v>Monitoring dan Evaluasi Penyelenggaraan Pelayanan Haji di 33 Provinsi</v>
          </cell>
          <cell r="H288" t="str">
            <v>Kep. Riau</v>
          </cell>
          <cell r="M288" t="str">
            <v>09.01.06.2147.02.524119</v>
          </cell>
          <cell r="N288" t="str">
            <v>3 (tiga) hari</v>
          </cell>
          <cell r="O288" t="str">
            <v>Zainal Abidin Supi</v>
          </cell>
          <cell r="P288" t="str">
            <v>195411111979031001</v>
          </cell>
        </row>
        <row r="289">
          <cell r="A289">
            <v>287</v>
          </cell>
          <cell r="B289" t="str">
            <v>Helmi Dwi Maryati</v>
          </cell>
          <cell r="C289" t="str">
            <v>196105201983032004</v>
          </cell>
          <cell r="D289">
            <v>3</v>
          </cell>
          <cell r="E289" t="str">
            <v>d</v>
          </cell>
          <cell r="F289" t="str">
            <v>Pelaksana Subbag TU Direktorat Pelayanan Haji</v>
          </cell>
          <cell r="G289" t="str">
            <v>Monitoring dan Evaluasi Penyelenggaraan Pelayanan Haji di 33 Provinsi</v>
          </cell>
          <cell r="H289" t="str">
            <v>Kupang</v>
          </cell>
          <cell r="M289" t="str">
            <v>09.01.06.2147.02.524119</v>
          </cell>
          <cell r="N289" t="str">
            <v>3 (tiga) hari</v>
          </cell>
          <cell r="O289" t="str">
            <v>Zainal Abidin Supi</v>
          </cell>
          <cell r="P289" t="str">
            <v>195411111979031001</v>
          </cell>
        </row>
        <row r="290">
          <cell r="A290">
            <v>288</v>
          </cell>
          <cell r="B290" t="str">
            <v>Siti Nurmeina</v>
          </cell>
          <cell r="C290" t="str">
            <v>19780510 2009012014</v>
          </cell>
          <cell r="D290">
            <v>3</v>
          </cell>
          <cell r="E290" t="str">
            <v>a</v>
          </cell>
          <cell r="F290" t="str">
            <v>Pelaksana Subdit Transportasi dan Perlindungan Haji</v>
          </cell>
          <cell r="G290" t="str">
            <v>Monitoring dan Evaluasi Penyelenggaraan Pelayanan Haji di 33 Provinsi</v>
          </cell>
          <cell r="H290" t="str">
            <v>Makassar</v>
          </cell>
          <cell r="M290" t="str">
            <v>09.01.06.2147.02.524119</v>
          </cell>
          <cell r="N290" t="str">
            <v>3 (tiga) hari</v>
          </cell>
          <cell r="O290" t="str">
            <v>Zainal Abidin Supi</v>
          </cell>
          <cell r="P290" t="str">
            <v>195411111979031001</v>
          </cell>
        </row>
        <row r="291">
          <cell r="A291">
            <v>289</v>
          </cell>
          <cell r="B291" t="str">
            <v>Helmi Dwi Maryati</v>
          </cell>
          <cell r="C291" t="str">
            <v>196105201983032004</v>
          </cell>
          <cell r="D291">
            <v>3</v>
          </cell>
          <cell r="E291" t="str">
            <v>d</v>
          </cell>
          <cell r="F291" t="str">
            <v>Pelaksana Subbag TU Direktorat Pelayanan Haji</v>
          </cell>
          <cell r="G291" t="str">
            <v>Monitoring dan Evaluasi Penyelenggaraan Pelayanan Haji di 33 Provinsi</v>
          </cell>
          <cell r="H291" t="str">
            <v>Mataram</v>
          </cell>
          <cell r="M291" t="str">
            <v>09.01.06.2147.02.524119</v>
          </cell>
          <cell r="N291" t="str">
            <v>3 (tiga) hari</v>
          </cell>
          <cell r="O291" t="str">
            <v>Zainal Abidin Supi</v>
          </cell>
          <cell r="P291" t="str">
            <v>195411111979031001</v>
          </cell>
        </row>
        <row r="292">
          <cell r="A292">
            <v>290</v>
          </cell>
          <cell r="B292" t="str">
            <v>Rachma Sariyuana</v>
          </cell>
          <cell r="C292" t="str">
            <v>198406022011012016</v>
          </cell>
          <cell r="D292">
            <v>3</v>
          </cell>
          <cell r="E292" t="str">
            <v>a</v>
          </cell>
          <cell r="F292" t="str">
            <v>Pelaksana Subbag TU Direktorat Pelayanan Haji</v>
          </cell>
          <cell r="G292" t="str">
            <v>Monitoring dan Evaluasi Penyelenggaraan Pelayanan Haji di 33 Provinsi</v>
          </cell>
          <cell r="H292" t="str">
            <v>Manado</v>
          </cell>
          <cell r="M292" t="str">
            <v>09.01.06.2147.02.524119</v>
          </cell>
          <cell r="N292" t="str">
            <v>3 (tiga) hari</v>
          </cell>
          <cell r="O292" t="str">
            <v>Zainal Abidin Supi</v>
          </cell>
          <cell r="P292" t="str">
            <v>195411111979031001</v>
          </cell>
        </row>
        <row r="293">
          <cell r="A293">
            <v>291</v>
          </cell>
          <cell r="B293" t="str">
            <v>Miftahul Maulana</v>
          </cell>
          <cell r="C293" t="str">
            <v>196806111992031001</v>
          </cell>
          <cell r="D293">
            <v>3</v>
          </cell>
          <cell r="E293" t="str">
            <v>c</v>
          </cell>
          <cell r="F293" t="str">
            <v>Kasi Pendaftaran Haji Khusus</v>
          </cell>
          <cell r="G293" t="str">
            <v>Monitoring dan Evaluasi Penyelenggaraan Pelayanan Haji di 33 Provinsi</v>
          </cell>
          <cell r="H293" t="str">
            <v>Mamuju</v>
          </cell>
          <cell r="M293" t="str">
            <v>09.01.06.2147.02.524119</v>
          </cell>
          <cell r="N293" t="str">
            <v>3 (tiga) hari</v>
          </cell>
          <cell r="O293" t="str">
            <v>Zainal Abidin Supi</v>
          </cell>
          <cell r="P293" t="str">
            <v>195411111979031001</v>
          </cell>
        </row>
        <row r="294">
          <cell r="A294">
            <v>292</v>
          </cell>
          <cell r="B294" t="str">
            <v>Saepullah</v>
          </cell>
          <cell r="C294" t="str">
            <v>196012111988011001</v>
          </cell>
          <cell r="D294">
            <v>3</v>
          </cell>
          <cell r="E294" t="str">
            <v>a</v>
          </cell>
          <cell r="F294" t="str">
            <v>Pelaksana Bagian Umum Setditjen PHU</v>
          </cell>
          <cell r="G294" t="str">
            <v>Monitoring dan Evaluasi Penyelenggaraan Pelayanan Haji di 33 Provinsi</v>
          </cell>
          <cell r="H294" t="str">
            <v>Medan</v>
          </cell>
          <cell r="M294" t="str">
            <v>09.01.06.2147.02.524119</v>
          </cell>
          <cell r="N294" t="str">
            <v>3 (tiga) hari</v>
          </cell>
          <cell r="O294" t="str">
            <v>Zainal Abidin Supi</v>
          </cell>
          <cell r="P294" t="str">
            <v>195411111979031001</v>
          </cell>
        </row>
        <row r="295">
          <cell r="A295">
            <v>293</v>
          </cell>
          <cell r="B295" t="str">
            <v>Anshorullah</v>
          </cell>
          <cell r="C295" t="str">
            <v>195607081983031005</v>
          </cell>
          <cell r="D295">
            <v>3</v>
          </cell>
          <cell r="E295" t="str">
            <v>d</v>
          </cell>
          <cell r="F295" t="str">
            <v>Pelaksana Subdit Akomodasi dan Katering Haji</v>
          </cell>
          <cell r="G295" t="str">
            <v>Monitoring dan Evaluasi Penyelenggaraan Pelayanan Haji di 33 Provinsi</v>
          </cell>
          <cell r="H295" t="str">
            <v>Padang</v>
          </cell>
          <cell r="M295" t="str">
            <v>09.01.06.2147.02.524119</v>
          </cell>
          <cell r="N295" t="str">
            <v>3 (tiga) hari</v>
          </cell>
          <cell r="O295" t="str">
            <v>Zainal Abidin Supi</v>
          </cell>
          <cell r="P295" t="str">
            <v>195411111979031001</v>
          </cell>
        </row>
        <row r="296">
          <cell r="A296">
            <v>294</v>
          </cell>
          <cell r="B296" t="str">
            <v>Elmiyati</v>
          </cell>
          <cell r="C296" t="str">
            <v>197703092003121003</v>
          </cell>
          <cell r="D296">
            <v>3</v>
          </cell>
          <cell r="E296" t="str">
            <v>d</v>
          </cell>
          <cell r="F296" t="str">
            <v>Kasi Pelaksana Anggaran dan Perbendaharaan</v>
          </cell>
          <cell r="G296" t="str">
            <v>Monitoring dan Evaluasi Penyelenggaraan Pelayanan Haji di 33 Provinsi</v>
          </cell>
          <cell r="H296" t="str">
            <v>Palangkaraya</v>
          </cell>
          <cell r="M296" t="str">
            <v>09.01.06.2147.02.524119</v>
          </cell>
          <cell r="N296" t="str">
            <v>3 (tiga) hari</v>
          </cell>
          <cell r="O296" t="str">
            <v>Zainal Abidin Supi</v>
          </cell>
          <cell r="P296" t="str">
            <v>195411111979031001</v>
          </cell>
        </row>
        <row r="297">
          <cell r="A297">
            <v>295</v>
          </cell>
          <cell r="B297" t="str">
            <v>Chudori</v>
          </cell>
          <cell r="C297" t="str">
            <v>195605111991031001</v>
          </cell>
          <cell r="D297">
            <v>3</v>
          </cell>
          <cell r="E297" t="str">
            <v>a</v>
          </cell>
          <cell r="F297" t="str">
            <v>Pelaksana Subbag TU Direktorat Pelayanan Haji</v>
          </cell>
          <cell r="G297" t="str">
            <v>Monitoring dan Evaluasi Penyelenggaraan Pelayanan Haji di 33 Provinsi</v>
          </cell>
          <cell r="H297" t="str">
            <v>Palembang</v>
          </cell>
          <cell r="M297" t="str">
            <v>09.01.06.2147.02.524119</v>
          </cell>
          <cell r="N297" t="str">
            <v>3 (tiga) hari</v>
          </cell>
          <cell r="O297" t="str">
            <v>Zainal Abidin Supi</v>
          </cell>
          <cell r="P297" t="str">
            <v>195411111979031001</v>
          </cell>
        </row>
        <row r="298">
          <cell r="A298">
            <v>296</v>
          </cell>
          <cell r="B298" t="str">
            <v>Amir Hamzah</v>
          </cell>
          <cell r="C298" t="str">
            <v>198503272011011010</v>
          </cell>
          <cell r="D298">
            <v>3</v>
          </cell>
          <cell r="E298" t="str">
            <v>a</v>
          </cell>
          <cell r="F298" t="str">
            <v>Pelaksana Subdit Pendaftaran Haji</v>
          </cell>
          <cell r="G298" t="str">
            <v>Monitoring dan Evaluasi Penyelenggaraan Pelayanan Haji di 33 Provinsi</v>
          </cell>
          <cell r="H298" t="str">
            <v>Palu</v>
          </cell>
          <cell r="M298" t="str">
            <v>09.01.06.2147.02.524119</v>
          </cell>
          <cell r="N298" t="str">
            <v>3 (tiga) hari</v>
          </cell>
          <cell r="O298" t="str">
            <v>Zainal Abidin Supi</v>
          </cell>
          <cell r="P298" t="str">
            <v>195411111979031001</v>
          </cell>
        </row>
        <row r="299">
          <cell r="A299">
            <v>297</v>
          </cell>
          <cell r="B299" t="str">
            <v>Rosmasari</v>
          </cell>
          <cell r="C299" t="str">
            <v>195905311987032002</v>
          </cell>
          <cell r="D299">
            <v>3</v>
          </cell>
          <cell r="E299" t="str">
            <v>b</v>
          </cell>
          <cell r="F299" t="str">
            <v>Pelaksana Subdit Akomodasi dan Katering Haji</v>
          </cell>
          <cell r="G299" t="str">
            <v>Monitoring dan Evaluasi Penyelenggaraan Pelayanan Haji di 33 Provinsi</v>
          </cell>
          <cell r="H299" t="str">
            <v>Pekanbaru</v>
          </cell>
          <cell r="M299" t="str">
            <v>09.01.06.2147.02.524119</v>
          </cell>
          <cell r="N299" t="str">
            <v>3 (tiga) hari</v>
          </cell>
          <cell r="O299" t="str">
            <v>Zainal Abidin Supi</v>
          </cell>
          <cell r="P299" t="str">
            <v>195411111979031001</v>
          </cell>
        </row>
        <row r="300">
          <cell r="A300">
            <v>298</v>
          </cell>
          <cell r="B300" t="str">
            <v>Mulyo Widodo</v>
          </cell>
          <cell r="C300" t="str">
            <v>196304091986031002</v>
          </cell>
          <cell r="D300">
            <v>3</v>
          </cell>
          <cell r="E300" t="str">
            <v>d</v>
          </cell>
          <cell r="F300" t="str">
            <v>Kasubbag Rumah Tangga</v>
          </cell>
          <cell r="G300" t="str">
            <v>Monitoring dan Evaluasi Penyelenggaraan Pelayanan Haji di 33 Provinsi</v>
          </cell>
          <cell r="H300" t="str">
            <v>Pontianak</v>
          </cell>
          <cell r="M300" t="str">
            <v>09.01.06.2147.02.524119</v>
          </cell>
          <cell r="N300" t="str">
            <v>3 (tiga) hari</v>
          </cell>
          <cell r="O300" t="str">
            <v>Zainal Abidin Supi</v>
          </cell>
          <cell r="P300" t="str">
            <v>195411111979031001</v>
          </cell>
        </row>
        <row r="301">
          <cell r="A301">
            <v>299</v>
          </cell>
          <cell r="B301" t="str">
            <v>Aidatur Rohmah</v>
          </cell>
          <cell r="C301" t="str">
            <v>198407112009122003</v>
          </cell>
          <cell r="D301">
            <v>3</v>
          </cell>
          <cell r="E301" t="str">
            <v>a</v>
          </cell>
          <cell r="F301" t="str">
            <v>Pelaksana Subbag TU Direktorat Pelayanan Haji</v>
          </cell>
          <cell r="G301" t="str">
            <v>Monitoring dan Evaluasi Penyelenggaraan Pelayanan Haji di 33 Provinsi</v>
          </cell>
          <cell r="H301" t="str">
            <v>Samarinda</v>
          </cell>
          <cell r="M301" t="str">
            <v>09.01.06.2147.02.524119</v>
          </cell>
          <cell r="N301" t="str">
            <v>3 (tiga) hari</v>
          </cell>
          <cell r="O301" t="str">
            <v>Zainal Abidin Supi</v>
          </cell>
          <cell r="P301" t="str">
            <v>195411111979031001</v>
          </cell>
        </row>
        <row r="302">
          <cell r="A302">
            <v>300</v>
          </cell>
          <cell r="B302" t="str">
            <v>Marliza</v>
          </cell>
          <cell r="C302" t="str">
            <v>196610161990101001</v>
          </cell>
          <cell r="D302">
            <v>3</v>
          </cell>
          <cell r="E302" t="str">
            <v>b</v>
          </cell>
          <cell r="F302" t="str">
            <v>Bendahara Pengeluaran Ditjen Penyelenggaraan Haji dan Umrah</v>
          </cell>
          <cell r="G302" t="str">
            <v>Monitoring dan Evaluasi Penyelenggaraan Pelayanan Haji di 33 Provinsi</v>
          </cell>
          <cell r="H302" t="str">
            <v>Semarang</v>
          </cell>
          <cell r="M302" t="str">
            <v>09.01.06.2147.02.524119</v>
          </cell>
          <cell r="N302" t="str">
            <v>3 (tiga) hari</v>
          </cell>
          <cell r="O302" t="str">
            <v>Zainal Abidin Supi</v>
          </cell>
          <cell r="P302" t="str">
            <v>195411111979031001</v>
          </cell>
        </row>
        <row r="303">
          <cell r="A303">
            <v>301</v>
          </cell>
          <cell r="B303" t="str">
            <v>Kardi</v>
          </cell>
          <cell r="C303" t="str">
            <v>196409201985031003</v>
          </cell>
          <cell r="D303">
            <v>3</v>
          </cell>
          <cell r="E303" t="str">
            <v>b</v>
          </cell>
          <cell r="F303" t="str">
            <v>Pelaksana Bag. Perencanaan dan Keuangan PHU</v>
          </cell>
          <cell r="G303" t="str">
            <v>Monitoring dan Evaluasi Penyelenggaraan Pelayanan Haji di 33 Provinsi</v>
          </cell>
          <cell r="H303" t="str">
            <v>Lampung</v>
          </cell>
          <cell r="M303" t="str">
            <v>09.01.06.2147.02.524119</v>
          </cell>
          <cell r="N303" t="str">
            <v>3 (tiga) hari</v>
          </cell>
          <cell r="O303" t="str">
            <v>Zainal Abidin Supi</v>
          </cell>
          <cell r="P303" t="str">
            <v>195411111979031001</v>
          </cell>
        </row>
        <row r="304">
          <cell r="A304">
            <v>302</v>
          </cell>
          <cell r="B304" t="str">
            <v>Ina Herdanya</v>
          </cell>
          <cell r="C304" t="str">
            <v>198508222011012017</v>
          </cell>
          <cell r="D304">
            <v>3</v>
          </cell>
          <cell r="E304" t="str">
            <v>a</v>
          </cell>
          <cell r="F304" t="str">
            <v>Pelaksana Subdit Pendaftaran Haji</v>
          </cell>
          <cell r="G304" t="str">
            <v>Monitoring dan Evaluasi Penyelenggaraan Pelayanan Haji di 33 Provinsi</v>
          </cell>
          <cell r="H304" t="str">
            <v>Ternate</v>
          </cell>
          <cell r="M304" t="str">
            <v>09.01.06.2147.02.524119</v>
          </cell>
          <cell r="N304" t="str">
            <v>3 (tiga) hari</v>
          </cell>
          <cell r="O304" t="str">
            <v>Zainal Abidin Supi</v>
          </cell>
          <cell r="P304" t="str">
            <v>195411111979031001</v>
          </cell>
        </row>
        <row r="305">
          <cell r="A305">
            <v>303</v>
          </cell>
          <cell r="B305" t="str">
            <v>Saepullah</v>
          </cell>
          <cell r="C305" t="str">
            <v>196012111988011001</v>
          </cell>
          <cell r="D305">
            <v>3</v>
          </cell>
          <cell r="E305" t="str">
            <v>a</v>
          </cell>
          <cell r="F305" t="str">
            <v>Pelaksana Bagian Umum Setditjen PHU</v>
          </cell>
          <cell r="G305" t="str">
            <v>Monitoring dan Evaluasi Penyelenggaraan Pelayanan Haji di 33 Provinsi</v>
          </cell>
          <cell r="H305" t="str">
            <v>Yogyakarta</v>
          </cell>
          <cell r="M305" t="str">
            <v>09.01.06.2147.02.524119</v>
          </cell>
          <cell r="N305" t="str">
            <v>3 (tiga) hari</v>
          </cell>
          <cell r="O305" t="str">
            <v>Zainal Abidin Supi</v>
          </cell>
          <cell r="P305" t="str">
            <v>195411111979031001</v>
          </cell>
        </row>
        <row r="306">
          <cell r="A306">
            <v>304</v>
          </cell>
          <cell r="B306" t="str">
            <v>Chudori</v>
          </cell>
          <cell r="C306" t="str">
            <v>195605111991031001</v>
          </cell>
          <cell r="D306">
            <v>3</v>
          </cell>
          <cell r="E306" t="str">
            <v>a</v>
          </cell>
          <cell r="F306" t="str">
            <v>Pelaksana Subbag TU Direktorat Pelayanan Haji</v>
          </cell>
          <cell r="G306" t="str">
            <v>Monitoring dan Evaluasi Penyelenggaraan Pelayanan Haji di 33 Provinsi</v>
          </cell>
          <cell r="H306" t="str">
            <v>Manokwari</v>
          </cell>
          <cell r="M306" t="str">
            <v>09.01.06.2147.02.524119</v>
          </cell>
          <cell r="N306" t="str">
            <v>3 (tiga) hari</v>
          </cell>
          <cell r="O306" t="str">
            <v>Zainal Abidin Supi</v>
          </cell>
          <cell r="P306" t="str">
            <v>195411111979031001</v>
          </cell>
        </row>
        <row r="307">
          <cell r="A307">
            <v>305</v>
          </cell>
          <cell r="B307" t="str">
            <v>Siti Nurmeina</v>
          </cell>
          <cell r="C307" t="str">
            <v>19780510 2009012014</v>
          </cell>
          <cell r="D307">
            <v>3</v>
          </cell>
          <cell r="E307" t="str">
            <v>a</v>
          </cell>
          <cell r="F307" t="str">
            <v>Pelaksana Subdit Transportasi dan Perlindungan Jemaah Haji</v>
          </cell>
          <cell r="G307" t="str">
            <v>Monitoring dan Evaluasi Penyelenggaraan Pelayanan Haji di 33 Provinsi</v>
          </cell>
          <cell r="H307" t="str">
            <v>Kupang</v>
          </cell>
          <cell r="J307">
            <v>40849</v>
          </cell>
          <cell r="K307">
            <v>40851</v>
          </cell>
          <cell r="L307">
            <v>40848</v>
          </cell>
          <cell r="M307" t="str">
            <v>09.01.06.2147.02.524119</v>
          </cell>
          <cell r="N307" t="str">
            <v>3 (tiga) hari</v>
          </cell>
          <cell r="O307" t="str">
            <v>Zainal Abidin Supi</v>
          </cell>
          <cell r="P307" t="str">
            <v>195411111979031001</v>
          </cell>
        </row>
        <row r="308">
          <cell r="A308">
            <v>306</v>
          </cell>
          <cell r="B308" t="str">
            <v>Abdul Muhyi</v>
          </cell>
          <cell r="C308" t="str">
            <v>197402112000031001</v>
          </cell>
          <cell r="D308">
            <v>3</v>
          </cell>
          <cell r="E308" t="str">
            <v>c</v>
          </cell>
          <cell r="F308" t="str">
            <v>Kasubbag TU Direktorat Pelayanan Haji</v>
          </cell>
          <cell r="G308" t="str">
            <v>Koordinasi Penyiapan Angkutan Haji Tahun 1432H/2011M</v>
          </cell>
          <cell r="H308" t="str">
            <v>Jakarta</v>
          </cell>
          <cell r="M308" t="str">
            <v>09.01.06.2147.02.524119</v>
          </cell>
          <cell r="N308" t="str">
            <v>3 (tiga) hari</v>
          </cell>
          <cell r="O308" t="str">
            <v>Zainal Abidin Supi</v>
          </cell>
          <cell r="P308" t="str">
            <v>195411111979031001</v>
          </cell>
        </row>
        <row r="309">
          <cell r="A309">
            <v>307</v>
          </cell>
          <cell r="B309" t="str">
            <v>Abdul Muhyi</v>
          </cell>
          <cell r="C309" t="str">
            <v>197402112000031001</v>
          </cell>
          <cell r="D309">
            <v>3</v>
          </cell>
          <cell r="E309" t="str">
            <v>c</v>
          </cell>
          <cell r="F309" t="str">
            <v>Kasubbag TU Direktorat Pelayanan Haji</v>
          </cell>
          <cell r="G309" t="str">
            <v>Monitoring dan Evaluasi Penyelenggaraan Pelayanan Haji di 33 Provinsi</v>
          </cell>
          <cell r="H309" t="str">
            <v>Jakarta</v>
          </cell>
          <cell r="M309" t="str">
            <v>09.01.06.2147.02.524119</v>
          </cell>
          <cell r="N309" t="str">
            <v>3 (tiga) hari</v>
          </cell>
          <cell r="O309" t="str">
            <v>Zainal Abidin Supi</v>
          </cell>
          <cell r="P309" t="str">
            <v>195411111979031001</v>
          </cell>
        </row>
        <row r="310">
          <cell r="A310">
            <v>308</v>
          </cell>
          <cell r="B310" t="str">
            <v>Achmad Nidjam</v>
          </cell>
          <cell r="C310" t="str">
            <v>196906081988021001</v>
          </cell>
          <cell r="D310">
            <v>3</v>
          </cell>
          <cell r="E310" t="str">
            <v>d</v>
          </cell>
          <cell r="F310" t="str">
            <v>Kasubdit Pendaftaran Haji</v>
          </cell>
          <cell r="G310" t="str">
            <v>Monitoring Pemberangkatan dan Pemulangan Jemaah Haji Khusus Tahun 2011</v>
          </cell>
          <cell r="H310" t="str">
            <v>Balikpapan</v>
          </cell>
          <cell r="M310" t="str">
            <v>BPIH Tahun 2011</v>
          </cell>
          <cell r="N310" t="str">
            <v>3 (tiga) hari</v>
          </cell>
          <cell r="O310" t="str">
            <v>Zainal Abidin Supi</v>
          </cell>
          <cell r="P310" t="str">
            <v>195411111979031001</v>
          </cell>
        </row>
        <row r="311">
          <cell r="A311">
            <v>309</v>
          </cell>
          <cell r="B311" t="str">
            <v>Helmi Dwi Maryati</v>
          </cell>
          <cell r="C311" t="str">
            <v>196105201983032004</v>
          </cell>
          <cell r="D311">
            <v>3</v>
          </cell>
          <cell r="E311" t="str">
            <v>d</v>
          </cell>
          <cell r="F311" t="str">
            <v>Pelaksana Subbag TU Direktorat Pelayanan Haji</v>
          </cell>
          <cell r="G311" t="str">
            <v>Koordinasi Penyiapan Angkutan Haji Tahun 1432H/2011M</v>
          </cell>
          <cell r="H311" t="str">
            <v xml:space="preserve">Pekanbaru </v>
          </cell>
          <cell r="M311" t="str">
            <v>09.01.06.2147.02.524119</v>
          </cell>
          <cell r="N311" t="str">
            <v>3 (tiga) hari</v>
          </cell>
          <cell r="O311" t="str">
            <v>Zainal Abidin Supi</v>
          </cell>
          <cell r="P311" t="str">
            <v>195411111979031001</v>
          </cell>
        </row>
        <row r="312">
          <cell r="A312">
            <v>310</v>
          </cell>
          <cell r="B312" t="str">
            <v>Sunarto</v>
          </cell>
          <cell r="C312" t="str">
            <v>196806282003121001</v>
          </cell>
          <cell r="D312">
            <v>3</v>
          </cell>
          <cell r="E312" t="str">
            <v>a</v>
          </cell>
          <cell r="F312" t="str">
            <v>Pelaksana Subbag TU Direktorat Pelayanan Haji</v>
          </cell>
          <cell r="G312" t="str">
            <v>Monitoring dan Evaluasi Penyelenggaraan Pelayanan Haji di Arab Saudi</v>
          </cell>
          <cell r="H312" t="str">
            <v>Jeddah</v>
          </cell>
          <cell r="J312">
            <v>40866</v>
          </cell>
          <cell r="K312">
            <v>40872</v>
          </cell>
          <cell r="L312">
            <v>40865</v>
          </cell>
          <cell r="M312" t="str">
            <v>09.01.06.2147.02.524219</v>
          </cell>
          <cell r="N312" t="str">
            <v>3 (tiga) hari</v>
          </cell>
          <cell r="O312" t="str">
            <v>Zainal Abidin Supi</v>
          </cell>
          <cell r="P312" t="str">
            <v>195411111979031001</v>
          </cell>
        </row>
        <row r="313">
          <cell r="A313">
            <v>311</v>
          </cell>
          <cell r="B313" t="str">
            <v>Miftahul Maulana</v>
          </cell>
          <cell r="C313" t="str">
            <v>196806111992031001</v>
          </cell>
          <cell r="D313">
            <v>3</v>
          </cell>
          <cell r="E313" t="str">
            <v>c</v>
          </cell>
          <cell r="F313" t="str">
            <v>Kasi Pendaftaran Haji Khusus</v>
          </cell>
          <cell r="G313" t="str">
            <v>Monitoring dan Evaluasi Penyelenggaraan Pelayanan Haji di Arab Saudi</v>
          </cell>
          <cell r="H313" t="str">
            <v>Jeddah</v>
          </cell>
          <cell r="J313">
            <v>40866</v>
          </cell>
          <cell r="K313">
            <v>40872</v>
          </cell>
          <cell r="L313">
            <v>40865</v>
          </cell>
          <cell r="M313" t="str">
            <v>09.01.06.2147.02.524219</v>
          </cell>
          <cell r="N313" t="str">
            <v>3 (tiga) hari</v>
          </cell>
          <cell r="O313" t="str">
            <v>Zainal Abidin Supi</v>
          </cell>
          <cell r="P313" t="str">
            <v>195411111979031001</v>
          </cell>
        </row>
        <row r="314">
          <cell r="A314">
            <v>312</v>
          </cell>
          <cell r="B314" t="str">
            <v>Nurchalis</v>
          </cell>
          <cell r="C314" t="str">
            <v>197311072000031001</v>
          </cell>
          <cell r="D314">
            <v>3</v>
          </cell>
          <cell r="E314" t="str">
            <v>d</v>
          </cell>
          <cell r="F314" t="str">
            <v>Kasi Pendaftaran Haji Reguler</v>
          </cell>
          <cell r="G314" t="str">
            <v>Monitoring dan Evaluasi Penyelenggaraan Pelayanan Haji di Arab Saudi</v>
          </cell>
          <cell r="H314" t="str">
            <v>Jeddah</v>
          </cell>
          <cell r="J314">
            <v>40866</v>
          </cell>
          <cell r="K314">
            <v>40872</v>
          </cell>
          <cell r="L314">
            <v>40865</v>
          </cell>
          <cell r="M314" t="str">
            <v>09.01.06.2147.02.524219</v>
          </cell>
          <cell r="N314" t="str">
            <v>3 (tiga) hari</v>
          </cell>
          <cell r="O314" t="str">
            <v>Zainal Abidin Supi</v>
          </cell>
          <cell r="P314" t="str">
            <v>195411111979031001</v>
          </cell>
        </row>
        <row r="315">
          <cell r="A315">
            <v>313</v>
          </cell>
          <cell r="B315" t="str">
            <v>Helmi Dwi Maryati</v>
          </cell>
          <cell r="C315" t="str">
            <v>196105201983032004</v>
          </cell>
          <cell r="D315">
            <v>3</v>
          </cell>
          <cell r="E315" t="str">
            <v>d</v>
          </cell>
          <cell r="F315" t="str">
            <v>Pelaksana Subbag TU Direktorat Pelayanan Haji</v>
          </cell>
          <cell r="G315" t="str">
            <v>Pemantapan Kinerja Panitia Penyelenggara Ibadah Haji (PPIH) Embarkasi Padang Tahun 2011</v>
          </cell>
          <cell r="H315" t="str">
            <v xml:space="preserve">Padang </v>
          </cell>
          <cell r="J315">
            <v>40869</v>
          </cell>
          <cell r="K315">
            <v>40871</v>
          </cell>
          <cell r="L315">
            <v>40865</v>
          </cell>
          <cell r="M315" t="str">
            <v>09.01.06.2147.03.524111</v>
          </cell>
          <cell r="N315" t="str">
            <v>3 (tiga) hari</v>
          </cell>
          <cell r="O315" t="str">
            <v>Zainal Abidin Supi</v>
          </cell>
          <cell r="P315" t="str">
            <v>195411111979031001</v>
          </cell>
        </row>
        <row r="316">
          <cell r="A316">
            <v>314</v>
          </cell>
          <cell r="B316" t="str">
            <v>Ulfatul Ma'rifah</v>
          </cell>
          <cell r="C316" t="str">
            <v>198009122006042000</v>
          </cell>
          <cell r="D316">
            <v>3</v>
          </cell>
          <cell r="E316" t="str">
            <v>b</v>
          </cell>
          <cell r="F316" t="str">
            <v>Pelaksana Subdit Pelaksanaan Anggaran Operasional Dana Haji</v>
          </cell>
          <cell r="G316" t="str">
            <v>Pemantapan Kinerja Panitia Penyelenggara Ibadah Haji (PPIH) Embarkasi Padang Tahun 2012</v>
          </cell>
          <cell r="H316" t="str">
            <v xml:space="preserve">Padang </v>
          </cell>
          <cell r="J316">
            <v>40869</v>
          </cell>
          <cell r="K316">
            <v>40871</v>
          </cell>
          <cell r="L316">
            <v>40865</v>
          </cell>
          <cell r="M316" t="str">
            <v>09.01.06.2147.03.524111</v>
          </cell>
          <cell r="N316" t="str">
            <v>3 (tiga) hari</v>
          </cell>
          <cell r="O316" t="str">
            <v>Zainal Abidin Supi</v>
          </cell>
          <cell r="P316" t="str">
            <v>195411111979031001</v>
          </cell>
        </row>
        <row r="317">
          <cell r="A317">
            <v>315</v>
          </cell>
          <cell r="B317" t="str">
            <v>Ariyanto</v>
          </cell>
          <cell r="C317" t="str">
            <v>195902081986021001</v>
          </cell>
          <cell r="D317">
            <v>4</v>
          </cell>
          <cell r="E317" t="str">
            <v>b</v>
          </cell>
          <cell r="F317" t="str">
            <v>Kasubdit Pelaksanaan Anggaran Operasional Dana Haji</v>
          </cell>
          <cell r="G317" t="str">
            <v>Narasumber Pemantapan Kinerja Panitia Penyelenggara Ibadah Haji (PPIH) Embarkasi Padang Tahun 2013</v>
          </cell>
          <cell r="H317" t="str">
            <v xml:space="preserve">Padang </v>
          </cell>
          <cell r="J317">
            <v>40869</v>
          </cell>
          <cell r="K317">
            <v>40870</v>
          </cell>
          <cell r="L317">
            <v>40865</v>
          </cell>
          <cell r="M317" t="str">
            <v>09.01.06.2147.03.524111</v>
          </cell>
          <cell r="N317" t="str">
            <v>2 (dua) hari</v>
          </cell>
          <cell r="O317" t="str">
            <v>Zainal Abidin Supi</v>
          </cell>
          <cell r="P317" t="str">
            <v>195411111979031001</v>
          </cell>
        </row>
        <row r="318">
          <cell r="A318">
            <v>316</v>
          </cell>
          <cell r="B318" t="str">
            <v>Aidatur Rohmah</v>
          </cell>
          <cell r="C318" t="str">
            <v>198407112009122003</v>
          </cell>
          <cell r="D318">
            <v>3</v>
          </cell>
          <cell r="E318" t="str">
            <v>a</v>
          </cell>
          <cell r="F318" t="str">
            <v>Pelaksana Subbag TU Direktorat Pelayanan Haji</v>
          </cell>
          <cell r="G318" t="str">
            <v>Pemantapan Kinerja Panitia Penyelenggara Ibadah Haji (PPIH) Embarkasi Palembang Tahun 2011</v>
          </cell>
          <cell r="H318" t="str">
            <v>Palembang</v>
          </cell>
          <cell r="J318">
            <v>40867</v>
          </cell>
          <cell r="K318">
            <v>40869</v>
          </cell>
          <cell r="L318">
            <v>40865</v>
          </cell>
          <cell r="M318" t="str">
            <v>09.01.06.2147.03.524111</v>
          </cell>
          <cell r="N318" t="str">
            <v>3 (tiga) hari</v>
          </cell>
          <cell r="O318" t="str">
            <v>Zainal Abidin Supi</v>
          </cell>
          <cell r="P318" t="str">
            <v>195411111979031001</v>
          </cell>
        </row>
        <row r="319">
          <cell r="A319">
            <v>317</v>
          </cell>
          <cell r="B319" t="str">
            <v>Yati Suharyati</v>
          </cell>
          <cell r="C319" t="str">
            <v>198511302009122006</v>
          </cell>
          <cell r="D319">
            <v>3</v>
          </cell>
          <cell r="E319" t="str">
            <v>a</v>
          </cell>
          <cell r="F319" t="str">
            <v>Pelaksana Subdit Pengembangan Dan Pengelolaan Dana Haji</v>
          </cell>
          <cell r="G319" t="str">
            <v>Pemantapan Kinerja Panitia Penyelenggara Ibadah Haji (PPIH) Embarkasi Palembang Tahun 2011</v>
          </cell>
          <cell r="H319" t="str">
            <v>Palembang</v>
          </cell>
          <cell r="J319">
            <v>40867</v>
          </cell>
          <cell r="K319">
            <v>40869</v>
          </cell>
          <cell r="L319">
            <v>40865</v>
          </cell>
          <cell r="M319" t="str">
            <v>09.01.06.2147.03.524111</v>
          </cell>
          <cell r="N319" t="str">
            <v>3 (tiga) hari</v>
          </cell>
          <cell r="O319" t="str">
            <v>Zainal Abidin Supi</v>
          </cell>
          <cell r="P319" t="str">
            <v>195411111979031001</v>
          </cell>
        </row>
        <row r="320">
          <cell r="A320">
            <v>318</v>
          </cell>
          <cell r="B320" t="str">
            <v>Wari Setiawan</v>
          </cell>
          <cell r="C320" t="str">
            <v>195708151989031001</v>
          </cell>
          <cell r="D320">
            <v>3</v>
          </cell>
          <cell r="E320" t="str">
            <v>d</v>
          </cell>
          <cell r="F320" t="str">
            <v>Kasi Akreditasi PPIU</v>
          </cell>
          <cell r="G320" t="str">
            <v>Narasumber Pemantapan Kinerja Panitia Penyelenggara Ibadah Haji (PPIH) Embarkasi Palembang Tahun 2011</v>
          </cell>
          <cell r="H320" t="str">
            <v>Palembang</v>
          </cell>
          <cell r="J320">
            <v>40868</v>
          </cell>
          <cell r="K320">
            <v>40869</v>
          </cell>
          <cell r="L320">
            <v>40865</v>
          </cell>
          <cell r="M320" t="str">
            <v>09.01.06.2147.03.524111</v>
          </cell>
          <cell r="N320" t="str">
            <v>2 (dua) hari</v>
          </cell>
          <cell r="O320" t="str">
            <v>Zainal Abidin Supi</v>
          </cell>
          <cell r="P320" t="str">
            <v>195411111979031001</v>
          </cell>
        </row>
        <row r="321">
          <cell r="A321">
            <v>319</v>
          </cell>
          <cell r="B321" t="str">
            <v>Chudori</v>
          </cell>
          <cell r="C321" t="str">
            <v>195605111991031001</v>
          </cell>
          <cell r="D321">
            <v>3</v>
          </cell>
          <cell r="E321" t="str">
            <v>a</v>
          </cell>
          <cell r="F321" t="str">
            <v>Pelaksana Subbag TU Direktorat Pelayanan Haji</v>
          </cell>
          <cell r="G321" t="str">
            <v>Pemantapan Kinerja Panitia Penyelenggara Ibadah Haji (PPIH) Embarkasi Batam Tahun 2011</v>
          </cell>
          <cell r="H321" t="str">
            <v>Batam</v>
          </cell>
          <cell r="M321" t="str">
            <v>09.01.06.2147.03.524111</v>
          </cell>
          <cell r="N321" t="str">
            <v>3 (tiga) hari</v>
          </cell>
          <cell r="O321" t="str">
            <v>Zainal Abidin Supi</v>
          </cell>
          <cell r="P321" t="str">
            <v>195411111979031001</v>
          </cell>
        </row>
        <row r="322">
          <cell r="A322">
            <v>320</v>
          </cell>
          <cell r="B322" t="str">
            <v>Chudori</v>
          </cell>
          <cell r="C322" t="str">
            <v>195605111991031001</v>
          </cell>
          <cell r="D322">
            <v>3</v>
          </cell>
          <cell r="E322" t="str">
            <v>a</v>
          </cell>
          <cell r="F322" t="str">
            <v>Pelaksana Subbag TU Direktorat Pelayanan Haji</v>
          </cell>
          <cell r="G322" t="str">
            <v>Pemantapan Kinerja Panitia Penyelenggara Ibadah Haji (PPIH) Embarkasi Jakarta Bekasi Tahun 2011</v>
          </cell>
          <cell r="H322" t="str">
            <v>Bekasi</v>
          </cell>
          <cell r="J322">
            <v>40869</v>
          </cell>
          <cell r="K322">
            <v>40871</v>
          </cell>
          <cell r="L322">
            <v>40865</v>
          </cell>
          <cell r="M322" t="str">
            <v>09.01.06.2147.03.524111</v>
          </cell>
          <cell r="N322" t="str">
            <v>3 (tiga) hari</v>
          </cell>
          <cell r="O322" t="str">
            <v>Zainal Abidin Supi</v>
          </cell>
          <cell r="P322" t="str">
            <v>195411111979031001</v>
          </cell>
        </row>
        <row r="323">
          <cell r="A323">
            <v>321</v>
          </cell>
          <cell r="B323" t="str">
            <v>Anshorullah</v>
          </cell>
          <cell r="C323" t="str">
            <v>195607081983031005</v>
          </cell>
          <cell r="D323">
            <v>3</v>
          </cell>
          <cell r="E323" t="str">
            <v>d</v>
          </cell>
          <cell r="F323" t="str">
            <v>Pelaksana Subdit Akomodasi dan Katering Haji</v>
          </cell>
          <cell r="G323" t="str">
            <v>Pemantapan Kinerja Panitia Penyelenggara Ibadah Haji (PPIH) Embarkasi Jakarta Bekasi Tahun 2011</v>
          </cell>
          <cell r="H323" t="str">
            <v>Bekasi</v>
          </cell>
          <cell r="J323">
            <v>40869</v>
          </cell>
          <cell r="K323">
            <v>40871</v>
          </cell>
          <cell r="L323">
            <v>40865</v>
          </cell>
          <cell r="M323" t="str">
            <v>09.01.06.2147.03.524111</v>
          </cell>
          <cell r="N323" t="str">
            <v>3 (tiga) hari</v>
          </cell>
          <cell r="O323" t="str">
            <v>Zainal Abidin Supi</v>
          </cell>
          <cell r="P323" t="str">
            <v>195411111979031001</v>
          </cell>
        </row>
        <row r="324">
          <cell r="A324">
            <v>322</v>
          </cell>
          <cell r="B324" t="str">
            <v>Abdul Muhyi</v>
          </cell>
          <cell r="C324" t="str">
            <v>197402112000031001</v>
          </cell>
          <cell r="D324">
            <v>3</v>
          </cell>
          <cell r="E324" t="str">
            <v>c</v>
          </cell>
          <cell r="F324" t="str">
            <v>Kasubbag TU Direktorat Pelayanan Haji</v>
          </cell>
          <cell r="G324" t="str">
            <v>Narasumber Pemantapan Kinerja Panitia Penyelenggara Ibadah Haji (PPIH) Embarkasi Jakarta Bekasi Tahun 2011</v>
          </cell>
          <cell r="H324" t="str">
            <v>Bekasi</v>
          </cell>
          <cell r="J324">
            <v>40869</v>
          </cell>
          <cell r="K324">
            <v>40870</v>
          </cell>
          <cell r="L324">
            <v>40865</v>
          </cell>
          <cell r="M324" t="str">
            <v>09.01.06.2147.03.524111</v>
          </cell>
          <cell r="N324" t="str">
            <v>2 (dua) hari</v>
          </cell>
          <cell r="O324" t="str">
            <v>Zainal Abidin Supi</v>
          </cell>
          <cell r="P324" t="str">
            <v>195411111979031001</v>
          </cell>
        </row>
        <row r="325">
          <cell r="A325">
            <v>323</v>
          </cell>
          <cell r="B325" t="str">
            <v>Cepi Supriatna</v>
          </cell>
          <cell r="C325" t="str">
            <v>195707221983031004</v>
          </cell>
          <cell r="D325">
            <v>4</v>
          </cell>
          <cell r="E325" t="str">
            <v>b</v>
          </cell>
          <cell r="F325" t="str">
            <v>Sekretaris Ditjen Penyelenggaraan Haji dan Umrah</v>
          </cell>
          <cell r="G325" t="str">
            <v>Narasumber Pemantapan Kinerja Panitia Penyelenggara Ibadah Haji (PPIH) Embarkasi Jakarta Bekasi Tahun 2011</v>
          </cell>
          <cell r="H325" t="str">
            <v>Bekasi</v>
          </cell>
          <cell r="J325">
            <v>40869</v>
          </cell>
          <cell r="K325">
            <v>40870</v>
          </cell>
          <cell r="L325">
            <v>40865</v>
          </cell>
          <cell r="M325" t="str">
            <v>09.01.06.2147.03.524111</v>
          </cell>
          <cell r="N325" t="str">
            <v>2 (dua) hari</v>
          </cell>
          <cell r="O325" t="str">
            <v>Zainal Abidin Supi</v>
          </cell>
          <cell r="P325" t="str">
            <v>195411111979031001</v>
          </cell>
        </row>
        <row r="326">
          <cell r="A326">
            <v>324</v>
          </cell>
          <cell r="B326" t="str">
            <v>Rachma Sariyuana</v>
          </cell>
          <cell r="C326" t="str">
            <v>198406022011012016</v>
          </cell>
          <cell r="D326">
            <v>3</v>
          </cell>
          <cell r="E326" t="str">
            <v>a</v>
          </cell>
          <cell r="F326" t="str">
            <v>Pelaksana Subbag TU Direktorat Pelayanan Haji</v>
          </cell>
          <cell r="G326" t="str">
            <v>Pemantapan Kinerja Panitia Penyelenggara Ibadah Haji (PPIH) Embarkasi Surabaya Tahun 2011</v>
          </cell>
          <cell r="H326" t="str">
            <v>Surabaya</v>
          </cell>
          <cell r="J326">
            <v>40869</v>
          </cell>
          <cell r="K326">
            <v>40871</v>
          </cell>
          <cell r="L326">
            <v>40865</v>
          </cell>
          <cell r="M326" t="str">
            <v>09.01.06.2147.03.524111</v>
          </cell>
          <cell r="N326" t="str">
            <v>3 (tiga) hari</v>
          </cell>
          <cell r="O326" t="str">
            <v>Zainal Abidin Supi</v>
          </cell>
          <cell r="P326" t="str">
            <v>195411111979031001</v>
          </cell>
        </row>
        <row r="327">
          <cell r="A327">
            <v>325</v>
          </cell>
          <cell r="B327" t="str">
            <v>Amir Hamzah</v>
          </cell>
          <cell r="C327" t="str">
            <v>198503272011011010</v>
          </cell>
          <cell r="D327">
            <v>3</v>
          </cell>
          <cell r="E327" t="str">
            <v>a</v>
          </cell>
          <cell r="F327" t="str">
            <v>Pelaksana Subdit Pendaftaran Haji</v>
          </cell>
          <cell r="G327" t="str">
            <v>Pemantapan Kinerja Panitia Penyelenggara Ibadah Haji (PPIH) Embarkasi Surabaya Tahun 2011</v>
          </cell>
          <cell r="H327" t="str">
            <v>Surabaya</v>
          </cell>
          <cell r="J327">
            <v>40869</v>
          </cell>
          <cell r="K327">
            <v>40871</v>
          </cell>
          <cell r="L327">
            <v>40865</v>
          </cell>
          <cell r="M327" t="str">
            <v>09.01.06.2147.03.524111</v>
          </cell>
          <cell r="N327" t="str">
            <v>3 (tiga) hari</v>
          </cell>
          <cell r="O327" t="str">
            <v>Zainal Abidin Supi</v>
          </cell>
          <cell r="P327" t="str">
            <v>195411111979031001</v>
          </cell>
        </row>
        <row r="328">
          <cell r="A328">
            <v>326</v>
          </cell>
          <cell r="B328" t="str">
            <v>Edayanti</v>
          </cell>
          <cell r="C328" t="str">
            <v>197609072002122012</v>
          </cell>
          <cell r="D328">
            <v>3</v>
          </cell>
          <cell r="E328" t="str">
            <v>c</v>
          </cell>
          <cell r="F328" t="str">
            <v>Kasi Transportasi Udara</v>
          </cell>
          <cell r="G328" t="str">
            <v>Narasumber Pemantapan Kinerja Panitia Penyelenggara Ibadah Haji (PPIH) Embarkasi Surabaya Tahun 2011</v>
          </cell>
          <cell r="H328" t="str">
            <v>Surabaya</v>
          </cell>
          <cell r="J328">
            <v>40869</v>
          </cell>
          <cell r="K328">
            <v>40870</v>
          </cell>
          <cell r="L328">
            <v>40865</v>
          </cell>
          <cell r="M328" t="str">
            <v>09.01.06.2147.03.524111</v>
          </cell>
          <cell r="N328" t="str">
            <v>2 (dua) hari</v>
          </cell>
          <cell r="O328" t="str">
            <v>Zainal Abidin Supi</v>
          </cell>
          <cell r="P328" t="str">
            <v>195411111979031001</v>
          </cell>
        </row>
        <row r="329">
          <cell r="A329">
            <v>327</v>
          </cell>
          <cell r="B329" t="str">
            <v>Edayanti</v>
          </cell>
          <cell r="C329" t="str">
            <v>197609072002122012</v>
          </cell>
          <cell r="D329">
            <v>3</v>
          </cell>
          <cell r="E329" t="str">
            <v>c</v>
          </cell>
          <cell r="F329" t="str">
            <v>Kasi Transportasi Udara</v>
          </cell>
          <cell r="G329" t="str">
            <v>Monitoring dan Evaluasi Penyelenggaraan Pelayanan Haji di Arab Saudi</v>
          </cell>
          <cell r="H329" t="str">
            <v>Jeddah</v>
          </cell>
          <cell r="J329">
            <v>40873</v>
          </cell>
          <cell r="K329">
            <v>40879</v>
          </cell>
          <cell r="L329">
            <v>40871</v>
          </cell>
          <cell r="M329" t="str">
            <v>09.01.06.2147.02.524219</v>
          </cell>
          <cell r="N329" t="str">
            <v>7 (tujuh) hari</v>
          </cell>
          <cell r="O329" t="str">
            <v>Zainal Abidin Supi</v>
          </cell>
          <cell r="P329" t="str">
            <v>195411111979031001</v>
          </cell>
        </row>
        <row r="330">
          <cell r="A330">
            <v>328</v>
          </cell>
          <cell r="B330" t="str">
            <v>Chudori</v>
          </cell>
          <cell r="C330" t="str">
            <v>195605111991031001</v>
          </cell>
          <cell r="D330">
            <v>3</v>
          </cell>
          <cell r="E330" t="str">
            <v>a</v>
          </cell>
          <cell r="F330" t="str">
            <v>Pelaksana Subbag TU Direktorat Pelayanan Haji</v>
          </cell>
          <cell r="G330" t="str">
            <v>Monitoring dan Evaluasi Penyelenggaraan Pelayanan Haji di Arab Saudi</v>
          </cell>
          <cell r="H330" t="str">
            <v>Jeddah</v>
          </cell>
          <cell r="J330">
            <v>40873</v>
          </cell>
          <cell r="K330">
            <v>40879</v>
          </cell>
          <cell r="L330">
            <v>40871</v>
          </cell>
          <cell r="M330" t="str">
            <v>09.01.06.2147.02.524219</v>
          </cell>
          <cell r="N330" t="str">
            <v>7 (tujuh) hari</v>
          </cell>
          <cell r="O330" t="str">
            <v>Zainal Abidin Supi</v>
          </cell>
          <cell r="P330" t="str">
            <v>195411111979031001</v>
          </cell>
        </row>
        <row r="331">
          <cell r="A331">
            <v>329</v>
          </cell>
          <cell r="B331" t="str">
            <v>Achmad Nidjam</v>
          </cell>
          <cell r="C331" t="str">
            <v>196906081988021001</v>
          </cell>
          <cell r="D331">
            <v>3</v>
          </cell>
          <cell r="E331" t="str">
            <v>d</v>
          </cell>
          <cell r="F331" t="str">
            <v>Kasubdit Pendaftaran Haji</v>
          </cell>
          <cell r="G331" t="str">
            <v>Monitoring dan Evaluasi Penyelenggaraan Pelayanan Haji di Arab Saudi</v>
          </cell>
          <cell r="H331" t="str">
            <v>Jeddah</v>
          </cell>
          <cell r="J331">
            <v>40873</v>
          </cell>
          <cell r="K331">
            <v>40879</v>
          </cell>
          <cell r="L331">
            <v>40871</v>
          </cell>
          <cell r="M331" t="str">
            <v>09.01.06.2147.02.524219</v>
          </cell>
          <cell r="N331" t="str">
            <v>7 (tujuh) hari</v>
          </cell>
          <cell r="O331" t="str">
            <v>Zainal Abidin Supi</v>
          </cell>
          <cell r="P331" t="str">
            <v>195411111979031001</v>
          </cell>
        </row>
        <row r="332">
          <cell r="A332">
            <v>330</v>
          </cell>
          <cell r="B332" t="str">
            <v>Arian Oktaviansyah</v>
          </cell>
          <cell r="C332" t="str">
            <v>196610161990101001</v>
          </cell>
          <cell r="D332">
            <v>3</v>
          </cell>
          <cell r="E332" t="str">
            <v>b</v>
          </cell>
          <cell r="F332" t="str">
            <v>Pelaksana Subdit Dokumen dan Perlengkapan Haji</v>
          </cell>
          <cell r="G332" t="str">
            <v>Monitoring dan Evaluasi Penyelenggaraan Pelayanan Haji di Arab Saudi</v>
          </cell>
          <cell r="H332" t="str">
            <v>Jeddah</v>
          </cell>
          <cell r="J332">
            <v>40873</v>
          </cell>
          <cell r="K332">
            <v>40879</v>
          </cell>
          <cell r="L332">
            <v>40871</v>
          </cell>
          <cell r="M332" t="str">
            <v>09.01.06.2147.02.524219</v>
          </cell>
          <cell r="N332" t="str">
            <v>7 (tujuh) hari</v>
          </cell>
          <cell r="O332" t="str">
            <v>Zainal Abidin Supi</v>
          </cell>
          <cell r="P332" t="str">
            <v>195411111979031001</v>
          </cell>
        </row>
        <row r="333">
          <cell r="A333">
            <v>331</v>
          </cell>
          <cell r="B333" t="str">
            <v>Helmi Dwi Maryati</v>
          </cell>
          <cell r="C333" t="str">
            <v>196105201983032004</v>
          </cell>
          <cell r="D333">
            <v>3</v>
          </cell>
          <cell r="E333" t="str">
            <v>d</v>
          </cell>
          <cell r="F333" t="str">
            <v>Pelaksana Subbag TU Direktorat Pelayanan Haji</v>
          </cell>
          <cell r="G333" t="str">
            <v>Koordinasi Penyiapan Angkutan Haji Tahun 1432H/2011M</v>
          </cell>
          <cell r="H333" t="str">
            <v>Bangka Belitung</v>
          </cell>
          <cell r="M333" t="str">
            <v>09.01.06.2147.02.524119</v>
          </cell>
          <cell r="O333" t="str">
            <v>Zainal Abidin Supi</v>
          </cell>
          <cell r="P333" t="str">
            <v>195411111979031001</v>
          </cell>
        </row>
        <row r="334">
          <cell r="A334">
            <v>332</v>
          </cell>
          <cell r="B334" t="str">
            <v>H. Suryan Nahdi, SE</v>
          </cell>
          <cell r="C334" t="str">
            <v>196610091998031007</v>
          </cell>
          <cell r="D334">
            <v>3</v>
          </cell>
          <cell r="E334" t="str">
            <v>d</v>
          </cell>
          <cell r="F334" t="str">
            <v>Kepala Seksi Perjalanan dan Sarana Haji</v>
          </cell>
          <cell r="G334" t="str">
            <v>Sosialisasi Teknis Klaim Asuransi Haji 2011M</v>
          </cell>
          <cell r="H334" t="str">
            <v>Banjarmasin</v>
          </cell>
          <cell r="J334">
            <v>40855</v>
          </cell>
          <cell r="K334">
            <v>40857</v>
          </cell>
          <cell r="L334">
            <v>40854</v>
          </cell>
          <cell r="M334" t="str">
            <v>09.01.06.2147.03.524119</v>
          </cell>
          <cell r="N334" t="str">
            <v>3 (tiga) hari</v>
          </cell>
          <cell r="O334" t="str">
            <v>Zainal Abidin Supi</v>
          </cell>
          <cell r="P334" t="str">
            <v>195411111979031001</v>
          </cell>
        </row>
        <row r="335">
          <cell r="A335">
            <v>333</v>
          </cell>
          <cell r="B335" t="str">
            <v>H. Muflih, S.Ag, MM</v>
          </cell>
          <cell r="C335" t="str">
            <v>197012081997031003</v>
          </cell>
          <cell r="D335">
            <v>3</v>
          </cell>
          <cell r="E335" t="str">
            <v>d</v>
          </cell>
          <cell r="F335" t="str">
            <v>Kasi Bimbingan Jamaah dan Petugas</v>
          </cell>
          <cell r="G335" t="str">
            <v>Sosialisasi Teknis Klaim Asuransi Haji 2011M</v>
          </cell>
          <cell r="H335" t="str">
            <v>Bandar Lampung</v>
          </cell>
          <cell r="J335">
            <v>40855</v>
          </cell>
          <cell r="K335">
            <v>40857</v>
          </cell>
          <cell r="L335">
            <v>40854</v>
          </cell>
          <cell r="M335" t="str">
            <v>09.01.06.2147.03.524119</v>
          </cell>
          <cell r="N335" t="str">
            <v>3 (tiga) hari</v>
          </cell>
          <cell r="O335" t="str">
            <v>Zainal Abidin Supi</v>
          </cell>
          <cell r="P335" t="str">
            <v>195411111979031001</v>
          </cell>
        </row>
        <row r="336">
          <cell r="A336">
            <v>334</v>
          </cell>
          <cell r="B336" t="str">
            <v>Hj. Nurlah</v>
          </cell>
          <cell r="C336" t="str">
            <v>195803211986032001</v>
          </cell>
          <cell r="D336">
            <v>3</v>
          </cell>
          <cell r="E336" t="str">
            <v>c</v>
          </cell>
          <cell r="F336" t="str">
            <v>Staf Bidang PHU Kanwil Kemenag Prov. NTB</v>
          </cell>
          <cell r="G336" t="str">
            <v>Sosialisasi Teknis Klaim Asuransi Haji 2011M</v>
          </cell>
          <cell r="H336" t="str">
            <v>Mataram</v>
          </cell>
          <cell r="J336">
            <v>40855</v>
          </cell>
          <cell r="K336">
            <v>40857</v>
          </cell>
          <cell r="L336">
            <v>40854</v>
          </cell>
          <cell r="M336" t="str">
            <v>09.01.06.2147.03.524119</v>
          </cell>
          <cell r="N336" t="str">
            <v>3 (tiga) hari</v>
          </cell>
          <cell r="O336" t="str">
            <v>Zainal Abidin Supi</v>
          </cell>
          <cell r="P336" t="str">
            <v>195411111979031001</v>
          </cell>
        </row>
        <row r="337">
          <cell r="A337">
            <v>335</v>
          </cell>
          <cell r="B337" t="str">
            <v>H. Muhammad Shafwan, S.Ag</v>
          </cell>
          <cell r="C337" t="str">
            <v>196705062003021001</v>
          </cell>
          <cell r="D337">
            <v>3</v>
          </cell>
          <cell r="E337" t="str">
            <v>c</v>
          </cell>
          <cell r="F337" t="str">
            <v>Kasi Pembinaan Haji Bidang Urais</v>
          </cell>
          <cell r="G337" t="str">
            <v>Sosialisasi Teknis Klaim Asuransi Haji 2011M</v>
          </cell>
          <cell r="H337" t="str">
            <v>Gorontalo</v>
          </cell>
          <cell r="J337">
            <v>40855</v>
          </cell>
          <cell r="K337">
            <v>40857</v>
          </cell>
          <cell r="L337">
            <v>40854</v>
          </cell>
          <cell r="M337" t="str">
            <v>09.01.06.2147.03.524119</v>
          </cell>
          <cell r="N337" t="str">
            <v>3 (tiga) hari</v>
          </cell>
          <cell r="O337" t="str">
            <v>Zainal Abidin Supi</v>
          </cell>
          <cell r="P337" t="str">
            <v>195411111979031001</v>
          </cell>
        </row>
        <row r="338">
          <cell r="A338">
            <v>336</v>
          </cell>
          <cell r="B338" t="str">
            <v>H. Bahrai, S.Ag</v>
          </cell>
          <cell r="C338" t="str">
            <v>195811261981031001</v>
          </cell>
          <cell r="D338">
            <v>3</v>
          </cell>
          <cell r="E338" t="str">
            <v>d</v>
          </cell>
          <cell r="F338" t="str">
            <v>Kasi Penyuluhan Haji dan Umrah Bidang Hazawa</v>
          </cell>
          <cell r="G338" t="str">
            <v>Sosialisasi Teknis Klaim Asuransi Haji 2011M</v>
          </cell>
          <cell r="H338" t="str">
            <v xml:space="preserve">Bengkulu </v>
          </cell>
          <cell r="J338">
            <v>40855</v>
          </cell>
          <cell r="K338">
            <v>40857</v>
          </cell>
          <cell r="L338">
            <v>40854</v>
          </cell>
          <cell r="M338" t="str">
            <v>09.01.06.2147.03.524119</v>
          </cell>
          <cell r="N338" t="str">
            <v>3 (tiga) hari</v>
          </cell>
          <cell r="O338" t="str">
            <v>Zainal Abidin Supi</v>
          </cell>
          <cell r="P338" t="str">
            <v>195411111979031001</v>
          </cell>
        </row>
        <row r="339">
          <cell r="A339">
            <v>337</v>
          </cell>
          <cell r="B339" t="str">
            <v>H. Masriadi, S.Sos</v>
          </cell>
          <cell r="C339" t="str">
            <v>196711251989021001</v>
          </cell>
          <cell r="D339">
            <v>3</v>
          </cell>
          <cell r="E339" t="str">
            <v>d</v>
          </cell>
          <cell r="F339" t="str">
            <v>Kasi Perjalanan dan Sarana Haji Kemenag Prov. Kalteng</v>
          </cell>
          <cell r="G339" t="str">
            <v>Sosialisasi Teknis Klaim Asuransi Haji 2011M</v>
          </cell>
          <cell r="H339" t="str">
            <v xml:space="preserve">Palangkaraya </v>
          </cell>
          <cell r="J339">
            <v>40855</v>
          </cell>
          <cell r="K339">
            <v>40857</v>
          </cell>
          <cell r="L339">
            <v>40854</v>
          </cell>
          <cell r="M339" t="str">
            <v>09.01.06.2147.03.524119</v>
          </cell>
          <cell r="N339" t="str">
            <v>3 (tiga) hari</v>
          </cell>
          <cell r="O339" t="str">
            <v>Zainal Abidin Supi</v>
          </cell>
          <cell r="P339" t="str">
            <v>195411111979031001</v>
          </cell>
        </row>
        <row r="340">
          <cell r="A340">
            <v>338</v>
          </cell>
          <cell r="B340" t="str">
            <v>H. Abdul Rahman</v>
          </cell>
          <cell r="C340" t="str">
            <v>195611261977031001</v>
          </cell>
          <cell r="D340">
            <v>3</v>
          </cell>
          <cell r="E340" t="str">
            <v>d</v>
          </cell>
          <cell r="F340" t="str">
            <v>Kasi Bimbingan Jamaah dan Petugas</v>
          </cell>
          <cell r="G340" t="str">
            <v>Sosialisasi Teknis Klaim Asuransi Haji 2011M</v>
          </cell>
          <cell r="H340" t="str">
            <v>Pontianak</v>
          </cell>
          <cell r="J340">
            <v>40855</v>
          </cell>
          <cell r="K340">
            <v>40857</v>
          </cell>
          <cell r="L340">
            <v>40854</v>
          </cell>
          <cell r="M340" t="str">
            <v>09.01.06.2147.03.524119</v>
          </cell>
          <cell r="N340" t="str">
            <v>3 (tiga) hari</v>
          </cell>
          <cell r="O340" t="str">
            <v>Zainal Abidin Supi</v>
          </cell>
          <cell r="P340" t="str">
            <v>195411111979031001</v>
          </cell>
        </row>
        <row r="341">
          <cell r="A341">
            <v>339</v>
          </cell>
          <cell r="B341" t="str">
            <v>Drs. H. Ahyani, M.Si</v>
          </cell>
          <cell r="C341" t="str">
            <v>196401011990031005</v>
          </cell>
          <cell r="D341">
            <v>4</v>
          </cell>
          <cell r="E341" t="str">
            <v>a</v>
          </cell>
          <cell r="F341" t="str">
            <v>Kasi Penyuluhan Haji dan Umrah</v>
          </cell>
          <cell r="G341" t="str">
            <v>Sosialisasi Teknis Klaim Asuransi Haji 2011M</v>
          </cell>
          <cell r="H341" t="str">
            <v>Semarang</v>
          </cell>
          <cell r="J341">
            <v>40855</v>
          </cell>
          <cell r="K341">
            <v>40857</v>
          </cell>
          <cell r="L341">
            <v>40854</v>
          </cell>
          <cell r="M341" t="str">
            <v>09.01.06.2147.03.524119</v>
          </cell>
          <cell r="N341" t="str">
            <v>3 (tiga) hari</v>
          </cell>
          <cell r="O341" t="str">
            <v>Zainal Abidin Supi</v>
          </cell>
          <cell r="P341" t="str">
            <v>195411111979031001</v>
          </cell>
        </row>
        <row r="342">
          <cell r="A342">
            <v>340</v>
          </cell>
          <cell r="B342" t="str">
            <v>Drs. H. Idris, M.Si</v>
          </cell>
          <cell r="C342" t="str">
            <v>196805171995031002</v>
          </cell>
          <cell r="D342">
            <v>4</v>
          </cell>
          <cell r="E342" t="str">
            <v>a</v>
          </cell>
          <cell r="F342" t="str">
            <v>Kasi Pelayanan Haji dan Umrah</v>
          </cell>
          <cell r="G342" t="str">
            <v>Sosialisasi Teknis Klaim Asuransi Haji 2011M</v>
          </cell>
          <cell r="H342" t="str">
            <v>Sofifi</v>
          </cell>
          <cell r="J342">
            <v>40855</v>
          </cell>
          <cell r="K342">
            <v>40857</v>
          </cell>
          <cell r="L342">
            <v>40854</v>
          </cell>
          <cell r="M342" t="str">
            <v>09.01.06.2147.03.524119</v>
          </cell>
          <cell r="N342" t="str">
            <v>3 (tiga) hari</v>
          </cell>
          <cell r="O342" t="str">
            <v>Zainal Abidin Supi</v>
          </cell>
          <cell r="P342" t="str">
            <v>195411111979031001</v>
          </cell>
        </row>
        <row r="343">
          <cell r="A343">
            <v>341</v>
          </cell>
          <cell r="B343" t="str">
            <v>Arsyad Karabi, S.Sos</v>
          </cell>
          <cell r="C343" t="str">
            <v>196305311988021001</v>
          </cell>
          <cell r="D343">
            <v>3</v>
          </cell>
          <cell r="E343" t="str">
            <v>c</v>
          </cell>
          <cell r="F343" t="str">
            <v>Kasi Pembinaan Haji dan Umrah</v>
          </cell>
          <cell r="G343" t="str">
            <v>Sosialisasi Teknis Klaim Asuransi Haji 2011M</v>
          </cell>
          <cell r="H343" t="str">
            <v>Kupang</v>
          </cell>
          <cell r="J343">
            <v>40855</v>
          </cell>
          <cell r="K343">
            <v>40857</v>
          </cell>
          <cell r="L343">
            <v>40854</v>
          </cell>
          <cell r="M343" t="str">
            <v>09.01.06.2147.03.524119</v>
          </cell>
          <cell r="N343" t="str">
            <v>3 (tiga) hari</v>
          </cell>
          <cell r="O343" t="str">
            <v>Zainal Abidin Supi</v>
          </cell>
          <cell r="P343" t="str">
            <v>195411111979031001</v>
          </cell>
        </row>
        <row r="344">
          <cell r="A344">
            <v>342</v>
          </cell>
          <cell r="B344" t="str">
            <v>Rosmasari</v>
          </cell>
          <cell r="C344" t="str">
            <v>195905311987032002</v>
          </cell>
          <cell r="D344">
            <v>3</v>
          </cell>
          <cell r="E344" t="str">
            <v>b</v>
          </cell>
          <cell r="F344" t="str">
            <v>Pelaksana Subdit Akomodasi dan Katering Haji</v>
          </cell>
          <cell r="G344" t="str">
            <v>Monitoring dan Evaluasi Penyelenggaraan Pelayanan Haji di 33 Provinsi</v>
          </cell>
          <cell r="H344" t="str">
            <v>Mataram</v>
          </cell>
          <cell r="M344" t="str">
            <v>09.01.06.2147.02.524119</v>
          </cell>
          <cell r="N344" t="str">
            <v>3 (tiga) hari</v>
          </cell>
          <cell r="O344" t="str">
            <v>Zainal Abidin Supi</v>
          </cell>
          <cell r="P344" t="str">
            <v>195411111979031001</v>
          </cell>
        </row>
        <row r="345">
          <cell r="A345">
            <v>343</v>
          </cell>
          <cell r="B345" t="str">
            <v>Chudori</v>
          </cell>
          <cell r="C345" t="str">
            <v>195605111991031001</v>
          </cell>
          <cell r="D345">
            <v>3</v>
          </cell>
          <cell r="E345" t="str">
            <v>a</v>
          </cell>
          <cell r="F345" t="str">
            <v>Pelaksana Subbag TU Direktorat Pelayanan Haji</v>
          </cell>
          <cell r="G345" t="str">
            <v>Monitoring dan Evaluasi Penyelenggaraan Pelayanan Haji di 33 Provinsi</v>
          </cell>
          <cell r="H345" t="str">
            <v>Gorontalo</v>
          </cell>
          <cell r="M345" t="str">
            <v>09.01.06.2147.02.524119</v>
          </cell>
          <cell r="N345" t="str">
            <v>3 (tiga) hari</v>
          </cell>
          <cell r="O345" t="str">
            <v>Zainal Abidin Supi</v>
          </cell>
          <cell r="P345" t="str">
            <v>195411111979031001</v>
          </cell>
        </row>
        <row r="346">
          <cell r="A346">
            <v>344</v>
          </cell>
          <cell r="B346" t="str">
            <v>Rachma Sariyuana</v>
          </cell>
          <cell r="C346" t="str">
            <v>198406022011012016</v>
          </cell>
          <cell r="D346">
            <v>3</v>
          </cell>
          <cell r="E346" t="str">
            <v>a</v>
          </cell>
          <cell r="F346" t="str">
            <v>Pelaksana Subbag TU Direktorat Pelayanan Haji</v>
          </cell>
          <cell r="G346" t="str">
            <v>Pemantapan Kinerja Panitia Penyelenggara Ibadah Haji (PPIH) Embarkasi Banjarmasin Tahun 2011</v>
          </cell>
          <cell r="H346" t="str">
            <v>Banjarmasin</v>
          </cell>
          <cell r="J346">
            <v>40858</v>
          </cell>
          <cell r="K346">
            <v>40860</v>
          </cell>
          <cell r="L346">
            <v>40857</v>
          </cell>
          <cell r="M346" t="str">
            <v>09.01.06.2147.03.524111</v>
          </cell>
          <cell r="N346" t="str">
            <v>3 (tiga) hari</v>
          </cell>
          <cell r="O346" t="str">
            <v>Zainal Abidin Supi</v>
          </cell>
          <cell r="P346" t="str">
            <v>195411111979031001</v>
          </cell>
        </row>
        <row r="347">
          <cell r="A347">
            <v>345</v>
          </cell>
          <cell r="B347" t="str">
            <v>Chudori</v>
          </cell>
          <cell r="C347" t="str">
            <v>195605111991031001</v>
          </cell>
          <cell r="D347">
            <v>3</v>
          </cell>
          <cell r="E347" t="str">
            <v>a</v>
          </cell>
          <cell r="F347" t="str">
            <v>Pelaksana Subbag TU Direktorat Pelayanan Haji</v>
          </cell>
          <cell r="G347" t="str">
            <v>Pemantapan Kinerja Panitia Penyelenggara Ibadah Haji (PPIH) Embarkasi Banjarmasin Tahun 2011</v>
          </cell>
          <cell r="H347" t="str">
            <v>Banjarmasin</v>
          </cell>
          <cell r="J347">
            <v>40858</v>
          </cell>
          <cell r="K347">
            <v>40860</v>
          </cell>
          <cell r="L347">
            <v>40857</v>
          </cell>
          <cell r="M347" t="str">
            <v>09.01.06.2147.03.524111</v>
          </cell>
          <cell r="N347" t="str">
            <v>3 (tiga) hari</v>
          </cell>
          <cell r="O347" t="str">
            <v>Zainal Abidin Supi</v>
          </cell>
          <cell r="P347" t="str">
            <v>195411111979031001</v>
          </cell>
        </row>
        <row r="348">
          <cell r="A348">
            <v>346</v>
          </cell>
          <cell r="B348" t="str">
            <v>Wari Setiawan</v>
          </cell>
          <cell r="C348" t="str">
            <v>195708151989031001</v>
          </cell>
          <cell r="D348">
            <v>3</v>
          </cell>
          <cell r="E348" t="str">
            <v>d</v>
          </cell>
          <cell r="F348" t="str">
            <v>Kasi Akreditasi PPIU</v>
          </cell>
          <cell r="G348" t="str">
            <v>Narasumber Pemantapan Kinerja Panitia Penyelenggara Ibadah Haji (PPIH) Embarkasi Banda Aceh Tahun 2011</v>
          </cell>
          <cell r="H348" t="str">
            <v>Banda Aceh</v>
          </cell>
          <cell r="J348">
            <v>40857</v>
          </cell>
          <cell r="K348">
            <v>40858</v>
          </cell>
          <cell r="L348">
            <v>40856</v>
          </cell>
          <cell r="M348" t="str">
            <v>09.01.06.2147.03.524111</v>
          </cell>
          <cell r="N348" t="str">
            <v>2 (dua) hari</v>
          </cell>
          <cell r="O348" t="str">
            <v>Zainal Abidin Supi</v>
          </cell>
          <cell r="P348" t="str">
            <v>195411111979031001</v>
          </cell>
        </row>
        <row r="349">
          <cell r="A349">
            <v>347</v>
          </cell>
          <cell r="B349" t="str">
            <v>Hilda Damayanti</v>
          </cell>
          <cell r="C349" t="str">
            <v>196111171987032002</v>
          </cell>
          <cell r="D349">
            <v>3</v>
          </cell>
          <cell r="E349" t="str">
            <v>c</v>
          </cell>
          <cell r="F349" t="str">
            <v>Pelaksana Bag. Perencanaan dan Keuangan PHU</v>
          </cell>
          <cell r="G349" t="str">
            <v>Pemantapan Kinerja Panitia Penyelenggara Ibadah Haji (PPIH) Embarkasi Banda Aceh Tahun 2011</v>
          </cell>
          <cell r="H349" t="str">
            <v>Banda Aceh</v>
          </cell>
          <cell r="J349">
            <v>40857</v>
          </cell>
          <cell r="K349">
            <v>40859</v>
          </cell>
          <cell r="L349">
            <v>40856</v>
          </cell>
          <cell r="M349" t="str">
            <v>09.01.06.2147.03.524111</v>
          </cell>
          <cell r="N349" t="str">
            <v>3 (tiga) hari</v>
          </cell>
          <cell r="O349" t="str">
            <v>Zainal Abidin Supi</v>
          </cell>
          <cell r="P349" t="str">
            <v>195411111979031001</v>
          </cell>
        </row>
        <row r="350">
          <cell r="A350">
            <v>348</v>
          </cell>
          <cell r="B350" t="str">
            <v>Sukaidi</v>
          </cell>
          <cell r="C350" t="str">
            <v>197703092003121003</v>
          </cell>
          <cell r="D350">
            <v>2</v>
          </cell>
          <cell r="E350" t="str">
            <v>b</v>
          </cell>
          <cell r="F350" t="str">
            <v>Pelaksana Subdit Akomodasi dan Katering Haji</v>
          </cell>
          <cell r="G350" t="str">
            <v>Pemantapan Kinerja Panitia Penyelenggara Ibadah Haji (PPIH) Embarkasi Banda Aceh Tahun 2011</v>
          </cell>
          <cell r="H350" t="str">
            <v>Banda Aceh</v>
          </cell>
          <cell r="J350">
            <v>40857</v>
          </cell>
          <cell r="K350">
            <v>40859</v>
          </cell>
          <cell r="L350">
            <v>40856</v>
          </cell>
          <cell r="M350" t="str">
            <v>09.01.06.2147.03.524111</v>
          </cell>
          <cell r="N350" t="str">
            <v>3 (tiga) hari</v>
          </cell>
          <cell r="O350" t="str">
            <v>H. Tamriyanto, S.Sos, M.Pd</v>
          </cell>
          <cell r="P350" t="str">
            <v>195912271985031002</v>
          </cell>
        </row>
        <row r="351">
          <cell r="A351">
            <v>349</v>
          </cell>
          <cell r="B351" t="str">
            <v>Zainal Abidin Supi</v>
          </cell>
          <cell r="C351" t="str">
            <v>195411111979031001</v>
          </cell>
          <cell r="D351">
            <v>4</v>
          </cell>
          <cell r="E351" t="str">
            <v>b</v>
          </cell>
          <cell r="F351" t="str">
            <v>Direktur Pelayanan Haji</v>
          </cell>
          <cell r="G351" t="str">
            <v>Kegiatan Penyusun Kuesioner Monitoring Pelayanan Jemaah Haji Tahun 2011</v>
          </cell>
          <cell r="H351" t="str">
            <v>Bogor</v>
          </cell>
          <cell r="J351">
            <v>40692</v>
          </cell>
          <cell r="K351">
            <v>40693</v>
          </cell>
          <cell r="L351">
            <v>40690</v>
          </cell>
          <cell r="M351" t="str">
            <v>09.01.06.2147.02.524119</v>
          </cell>
          <cell r="N351" t="str">
            <v>3 (tiga) hari</v>
          </cell>
          <cell r="O351" t="str">
            <v>Slamet Riyanto</v>
          </cell>
          <cell r="P351" t="str">
            <v>195207231978011001</v>
          </cell>
        </row>
        <row r="352">
          <cell r="A352">
            <v>350</v>
          </cell>
          <cell r="B352" t="str">
            <v>Abdul Muhyi</v>
          </cell>
          <cell r="C352" t="str">
            <v>197402112000031001</v>
          </cell>
          <cell r="D352">
            <v>3</v>
          </cell>
          <cell r="E352" t="str">
            <v>c</v>
          </cell>
          <cell r="F352" t="str">
            <v>Kasubbag TU Direktorat Pelayanan Haji</v>
          </cell>
          <cell r="G352" t="str">
            <v>Kegiatan Penyusun Kuesioner Monitoring Pelayanan Jemaah Haji Tahun 2011</v>
          </cell>
          <cell r="H352" t="str">
            <v>Bogor</v>
          </cell>
          <cell r="J352">
            <v>40692</v>
          </cell>
          <cell r="K352">
            <v>40693</v>
          </cell>
          <cell r="L352">
            <v>40690</v>
          </cell>
          <cell r="M352" t="str">
            <v>09.01.06.2147.02.524119</v>
          </cell>
          <cell r="N352" t="str">
            <v>3 (tiga) hari</v>
          </cell>
          <cell r="O352" t="str">
            <v>Zainal Abidin Supi</v>
          </cell>
          <cell r="P352" t="str">
            <v>195411111979031001</v>
          </cell>
        </row>
        <row r="353">
          <cell r="A353">
            <v>351</v>
          </cell>
          <cell r="B353" t="str">
            <v>Sri Ilham Lubis</v>
          </cell>
          <cell r="C353" t="str">
            <v>196612251993032002</v>
          </cell>
          <cell r="D353">
            <v>4</v>
          </cell>
          <cell r="E353" t="str">
            <v>a</v>
          </cell>
          <cell r="F353" t="str">
            <v>Kasubdit Dokumen dan Perlengkapan Haji</v>
          </cell>
          <cell r="G353" t="str">
            <v>Kegiatan Penyusun Kuesioner Monitoring Pelayanan Jemaah Haji Tahun 2011</v>
          </cell>
          <cell r="H353" t="str">
            <v>Bogor</v>
          </cell>
          <cell r="J353">
            <v>40692</v>
          </cell>
          <cell r="K353">
            <v>40693</v>
          </cell>
          <cell r="L353">
            <v>40690</v>
          </cell>
          <cell r="M353" t="str">
            <v>09.01.06.2147.02.524119</v>
          </cell>
          <cell r="N353" t="str">
            <v>3 (tiga) hari</v>
          </cell>
          <cell r="O353" t="str">
            <v>Zainal Abidin Supi</v>
          </cell>
          <cell r="P353" t="str">
            <v>195411111979031001</v>
          </cell>
        </row>
        <row r="354">
          <cell r="A354">
            <v>352</v>
          </cell>
          <cell r="B354" t="str">
            <v>Supardi</v>
          </cell>
          <cell r="C354" t="str">
            <v>195710101985031005</v>
          </cell>
          <cell r="D354">
            <v>4</v>
          </cell>
          <cell r="E354" t="str">
            <v>b</v>
          </cell>
          <cell r="F354" t="str">
            <v>Kasubdit Akomodasi dan Katering Haji</v>
          </cell>
          <cell r="G354" t="str">
            <v>Kegiatan Penyusun Kuesioner Monitoring Pelayanan Jemaah Haji Tahun 2011</v>
          </cell>
          <cell r="H354" t="str">
            <v>Bogor</v>
          </cell>
          <cell r="J354">
            <v>40692</v>
          </cell>
          <cell r="K354">
            <v>40693</v>
          </cell>
          <cell r="L354">
            <v>40690</v>
          </cell>
          <cell r="M354" t="str">
            <v>09.01.06.2147.02.524119</v>
          </cell>
          <cell r="N354" t="str">
            <v>3 (tiga) hari</v>
          </cell>
          <cell r="O354" t="str">
            <v>Zainal Abidin Supi</v>
          </cell>
          <cell r="P354" t="str">
            <v>195411111979031001</v>
          </cell>
        </row>
        <row r="355">
          <cell r="A355">
            <v>353</v>
          </cell>
          <cell r="B355" t="str">
            <v>Ahda Barori</v>
          </cell>
          <cell r="C355" t="str">
            <v>195807251989031001</v>
          </cell>
          <cell r="D355">
            <v>4</v>
          </cell>
          <cell r="E355" t="str">
            <v>b</v>
          </cell>
          <cell r="F355" t="str">
            <v>Kasubdit Pembinaan Haji Khusus</v>
          </cell>
          <cell r="G355" t="str">
            <v>Kegiatan Penyusun Kuesioner Monitoring Pelayanan Jemaah Haji Tahun 2011</v>
          </cell>
          <cell r="H355" t="str">
            <v>Bogor</v>
          </cell>
          <cell r="J355">
            <v>40692</v>
          </cell>
          <cell r="K355">
            <v>40693</v>
          </cell>
          <cell r="L355">
            <v>40690</v>
          </cell>
          <cell r="M355" t="str">
            <v>09.01.06.2147.02.524119</v>
          </cell>
          <cell r="N355" t="str">
            <v>3 (tiga) hari</v>
          </cell>
          <cell r="O355" t="str">
            <v>Zainal Abidin Supi</v>
          </cell>
          <cell r="P355" t="str">
            <v>195411111979031001</v>
          </cell>
        </row>
        <row r="356">
          <cell r="A356">
            <v>354</v>
          </cell>
          <cell r="B356" t="str">
            <v>Surahmat</v>
          </cell>
          <cell r="C356" t="str">
            <v>195702101978031002</v>
          </cell>
          <cell r="D356">
            <v>4</v>
          </cell>
          <cell r="E356" t="str">
            <v>b</v>
          </cell>
          <cell r="F356" t="str">
            <v>Kabag. Ortala dan Kepegawaian</v>
          </cell>
          <cell r="G356" t="str">
            <v>Kegiatan Penyusun Kuesioner Monitoring Pelayanan Jemaah Haji Tahun 2011</v>
          </cell>
          <cell r="H356" t="str">
            <v>Bogor</v>
          </cell>
          <cell r="J356">
            <v>40692</v>
          </cell>
          <cell r="K356">
            <v>40693</v>
          </cell>
          <cell r="L356">
            <v>40690</v>
          </cell>
          <cell r="M356" t="str">
            <v>09.01.06.2147.02.524119</v>
          </cell>
          <cell r="N356" t="str">
            <v>3 (tiga) hari</v>
          </cell>
          <cell r="O356" t="str">
            <v>Zainal Abidin Supi</v>
          </cell>
          <cell r="P356" t="str">
            <v>195411111979031001</v>
          </cell>
        </row>
        <row r="357">
          <cell r="A357">
            <v>355</v>
          </cell>
          <cell r="B357" t="str">
            <v>Nurchalis</v>
          </cell>
          <cell r="C357" t="str">
            <v>197311072000031001</v>
          </cell>
          <cell r="D357">
            <v>3</v>
          </cell>
          <cell r="E357" t="str">
            <v>c</v>
          </cell>
          <cell r="F357" t="str">
            <v>Kasi Pendaftaran Haji Reguler</v>
          </cell>
          <cell r="G357" t="str">
            <v>Kegiatan Penyusun Kuesioner Monitoring Pelayanan Jemaah Haji Tahun 2011</v>
          </cell>
          <cell r="H357" t="str">
            <v>Bogor</v>
          </cell>
          <cell r="J357">
            <v>40692</v>
          </cell>
          <cell r="K357">
            <v>40693</v>
          </cell>
          <cell r="L357">
            <v>40690</v>
          </cell>
          <cell r="M357" t="str">
            <v>09.01.06.2147.02.524119</v>
          </cell>
          <cell r="N357" t="str">
            <v>3 (tiga) hari</v>
          </cell>
          <cell r="O357" t="str">
            <v>Zainal Abidin Supi</v>
          </cell>
          <cell r="P357" t="str">
            <v>195411111979031001</v>
          </cell>
        </row>
        <row r="358">
          <cell r="A358">
            <v>356</v>
          </cell>
          <cell r="B358" t="str">
            <v>M. Agus Syafi'</v>
          </cell>
          <cell r="C358" t="str">
            <v>197608232000121003</v>
          </cell>
          <cell r="D358">
            <v>3</v>
          </cell>
          <cell r="E358" t="str">
            <v>c</v>
          </cell>
          <cell r="F358" t="str">
            <v>Kasi Katering Jemaah Haji</v>
          </cell>
          <cell r="G358" t="str">
            <v>Kegiatan Penyusun Kuesioner Monitoring Pelayanan Jemaah Haji Tahun 2011</v>
          </cell>
          <cell r="H358" t="str">
            <v>Bogor</v>
          </cell>
          <cell r="J358">
            <v>40692</v>
          </cell>
          <cell r="K358">
            <v>40693</v>
          </cell>
          <cell r="L358">
            <v>40690</v>
          </cell>
          <cell r="M358" t="str">
            <v>09.01.06.2147.02.524119</v>
          </cell>
          <cell r="N358" t="str">
            <v>3 (tiga) hari</v>
          </cell>
          <cell r="O358" t="str">
            <v>Zainal Abidin Supi</v>
          </cell>
          <cell r="P358" t="str">
            <v>195411111979031001</v>
          </cell>
        </row>
        <row r="359">
          <cell r="A359">
            <v>357</v>
          </cell>
          <cell r="B359" t="str">
            <v>Iin Kurniawati Hamidah</v>
          </cell>
          <cell r="C359" t="str">
            <v>196705171994032004</v>
          </cell>
          <cell r="D359">
            <v>3</v>
          </cell>
          <cell r="E359" t="str">
            <v>d</v>
          </cell>
          <cell r="F359" t="str">
            <v>Kasi Perlengkapan Jemaah Haji</v>
          </cell>
          <cell r="G359" t="str">
            <v>Kegiatan Penyusun Kuesioner Monitoring Pelayanan Jemaah Haji Tahun 2011</v>
          </cell>
          <cell r="H359" t="str">
            <v>Bogor</v>
          </cell>
          <cell r="J359">
            <v>40692</v>
          </cell>
          <cell r="K359">
            <v>40693</v>
          </cell>
          <cell r="L359">
            <v>40690</v>
          </cell>
          <cell r="M359" t="str">
            <v>09.01.06.2147.02.524119</v>
          </cell>
          <cell r="N359" t="str">
            <v>3 (tiga) hari</v>
          </cell>
          <cell r="O359" t="str">
            <v>Zainal Abidin Supi</v>
          </cell>
          <cell r="P359" t="str">
            <v>195411111979031001</v>
          </cell>
        </row>
        <row r="360">
          <cell r="A360">
            <v>358</v>
          </cell>
          <cell r="B360" t="str">
            <v>Iskandar</v>
          </cell>
          <cell r="C360" t="str">
            <v>196905161989031001</v>
          </cell>
          <cell r="D360">
            <v>3</v>
          </cell>
          <cell r="E360" t="str">
            <v>c</v>
          </cell>
          <cell r="F360" t="str">
            <v>Kasi Transportasi Darat</v>
          </cell>
          <cell r="G360" t="str">
            <v>Kegiatan Penyusun Kuesioner Monitoring Pelayanan Jemaah Haji Tahun 2011</v>
          </cell>
          <cell r="H360" t="str">
            <v>Bogor</v>
          </cell>
          <cell r="J360">
            <v>40692</v>
          </cell>
          <cell r="K360">
            <v>40693</v>
          </cell>
          <cell r="L360">
            <v>40690</v>
          </cell>
          <cell r="M360" t="str">
            <v>09.01.06.2147.02.524119</v>
          </cell>
          <cell r="N360" t="str">
            <v>3 (tiga) hari</v>
          </cell>
          <cell r="O360" t="str">
            <v>Zainal Abidin Supi</v>
          </cell>
          <cell r="P360" t="str">
            <v>195411111979031001</v>
          </cell>
        </row>
        <row r="361">
          <cell r="A361">
            <v>359</v>
          </cell>
          <cell r="B361" t="str">
            <v>Syarif Rahman</v>
          </cell>
          <cell r="C361" t="str">
            <v>197207121991031001</v>
          </cell>
          <cell r="D361">
            <v>3</v>
          </cell>
          <cell r="E361" t="str">
            <v>a</v>
          </cell>
          <cell r="F361" t="str">
            <v>Pelaksana Subbag TU Direktorat Pelayanan Haji</v>
          </cell>
          <cell r="G361" t="str">
            <v>Kegiatan Penyusun Kuesioner Monitoring Pelayanan Jemaah Haji Tahun 2011</v>
          </cell>
          <cell r="H361" t="str">
            <v>Bogor</v>
          </cell>
          <cell r="J361">
            <v>40692</v>
          </cell>
          <cell r="K361">
            <v>40693</v>
          </cell>
          <cell r="L361">
            <v>40690</v>
          </cell>
          <cell r="M361" t="str">
            <v>09.01.06.2147.02.524119</v>
          </cell>
          <cell r="N361" t="str">
            <v>3 (tiga) hari</v>
          </cell>
          <cell r="O361" t="str">
            <v>Zainal Abidin Supi</v>
          </cell>
          <cell r="P361" t="str">
            <v>195411111979031001</v>
          </cell>
        </row>
        <row r="362">
          <cell r="A362">
            <v>360</v>
          </cell>
          <cell r="B362" t="str">
            <v>Chudori</v>
          </cell>
          <cell r="C362" t="str">
            <v>195605111991031001</v>
          </cell>
          <cell r="D362">
            <v>3</v>
          </cell>
          <cell r="E362" t="str">
            <v>a</v>
          </cell>
          <cell r="F362" t="str">
            <v>Pelaksana Subbag TU Direktorat Pelayanan Haji</v>
          </cell>
          <cell r="G362" t="str">
            <v>Kegiatan Penyusun Kuesioner Monitoring Pelayanan Jemaah Haji Tahun 2011</v>
          </cell>
          <cell r="H362" t="str">
            <v>Bogor</v>
          </cell>
          <cell r="J362">
            <v>40692</v>
          </cell>
          <cell r="K362">
            <v>40693</v>
          </cell>
          <cell r="L362">
            <v>40690</v>
          </cell>
          <cell r="M362" t="str">
            <v>09.01.06.2147.02.524119</v>
          </cell>
          <cell r="N362" t="str">
            <v>3 (tiga) hari</v>
          </cell>
          <cell r="O362" t="str">
            <v>Zainal Abidin Supi</v>
          </cell>
          <cell r="P362" t="str">
            <v>195411111979031001</v>
          </cell>
        </row>
        <row r="363">
          <cell r="A363">
            <v>361</v>
          </cell>
          <cell r="B363" t="str">
            <v>Sunarto</v>
          </cell>
          <cell r="C363" t="str">
            <v>196806282003121001</v>
          </cell>
          <cell r="D363">
            <v>3</v>
          </cell>
          <cell r="E363" t="str">
            <v>a</v>
          </cell>
          <cell r="F363" t="str">
            <v>Pelaksana Subbag TU Direktorat Pelayanan Haji</v>
          </cell>
          <cell r="G363" t="str">
            <v>Kegiatan Penyusun Kuesioner Monitoring Pelayanan Jemaah Haji Tahun 2011</v>
          </cell>
          <cell r="H363" t="str">
            <v>Bogor</v>
          </cell>
          <cell r="J363">
            <v>40692</v>
          </cell>
          <cell r="K363">
            <v>40693</v>
          </cell>
          <cell r="L363">
            <v>40690</v>
          </cell>
          <cell r="M363" t="str">
            <v>09.01.06.2147.02.524119</v>
          </cell>
          <cell r="N363" t="str">
            <v>3 (tiga) hari</v>
          </cell>
          <cell r="O363" t="str">
            <v>Zainal Abidin Supi</v>
          </cell>
          <cell r="P363" t="str">
            <v>195411111979031001</v>
          </cell>
        </row>
        <row r="364">
          <cell r="A364">
            <v>362</v>
          </cell>
          <cell r="B364" t="str">
            <v xml:space="preserve">Helmi Dwi Maryati </v>
          </cell>
          <cell r="C364" t="str">
            <v>196105201983032004</v>
          </cell>
          <cell r="D364">
            <v>3</v>
          </cell>
          <cell r="E364" t="str">
            <v>d</v>
          </cell>
          <cell r="F364" t="str">
            <v>Pelaksana Subbag TU Direktorat Pelayanan Haji</v>
          </cell>
          <cell r="G364" t="str">
            <v>Kegiatan Penyusun Kuesioner Monitoring Pelayanan Jemaah Haji Tahun 2011</v>
          </cell>
          <cell r="H364" t="str">
            <v>Bogor</v>
          </cell>
          <cell r="J364">
            <v>40692</v>
          </cell>
          <cell r="K364">
            <v>40693</v>
          </cell>
          <cell r="L364">
            <v>40690</v>
          </cell>
          <cell r="M364" t="str">
            <v>09.01.06.2147.02.524119</v>
          </cell>
          <cell r="N364" t="str">
            <v>3 (tiga) hari</v>
          </cell>
          <cell r="O364" t="str">
            <v>Zainal Abidin Supi</v>
          </cell>
          <cell r="P364" t="str">
            <v>195411111979031001</v>
          </cell>
        </row>
        <row r="365">
          <cell r="A365">
            <v>363</v>
          </cell>
          <cell r="B365" t="str">
            <v>Yulianty</v>
          </cell>
          <cell r="C365" t="str">
            <v>198307022008012008</v>
          </cell>
          <cell r="D365">
            <v>3</v>
          </cell>
          <cell r="E365" t="str">
            <v>a</v>
          </cell>
          <cell r="F365" t="str">
            <v>Pelaksana Subbag TU Direktorat Pelayanan Haji</v>
          </cell>
          <cell r="G365" t="str">
            <v>Kegiatan Penyusun Kuesioner Monitoring Pelayanan Jemaah Haji Tahun 2011</v>
          </cell>
          <cell r="H365" t="str">
            <v>Bogor</v>
          </cell>
          <cell r="J365">
            <v>40692</v>
          </cell>
          <cell r="K365">
            <v>40693</v>
          </cell>
          <cell r="L365">
            <v>40690</v>
          </cell>
          <cell r="M365" t="str">
            <v>09.01.06.2147.02.524119</v>
          </cell>
          <cell r="N365" t="str">
            <v>3 (tiga) hari</v>
          </cell>
          <cell r="O365" t="str">
            <v>Zainal Abidin Supi</v>
          </cell>
          <cell r="P365" t="str">
            <v>195411111979031001</v>
          </cell>
        </row>
        <row r="366">
          <cell r="A366">
            <v>364</v>
          </cell>
          <cell r="B366" t="str">
            <v>Damad Rochmadiono</v>
          </cell>
          <cell r="C366" t="str">
            <v>195609211983031002</v>
          </cell>
          <cell r="D366">
            <v>3</v>
          </cell>
          <cell r="E366" t="str">
            <v>d</v>
          </cell>
          <cell r="F366" t="str">
            <v>Pelaksana Subbag TU Direktorat Pelayanan Haji</v>
          </cell>
          <cell r="G366" t="str">
            <v>Kegiatan Penyusun Kuesioner Monitoring Pelayanan Jemaah Haji Tahun 2011</v>
          </cell>
          <cell r="H366" t="str">
            <v>Bogor</v>
          </cell>
          <cell r="J366">
            <v>40692</v>
          </cell>
          <cell r="K366">
            <v>40693</v>
          </cell>
          <cell r="L366">
            <v>40690</v>
          </cell>
          <cell r="M366" t="str">
            <v>09.01.06.2147.02.524119</v>
          </cell>
          <cell r="N366" t="str">
            <v>3 (tiga) hari</v>
          </cell>
          <cell r="O366" t="str">
            <v>Zainal Abidin Supi</v>
          </cell>
          <cell r="P366" t="str">
            <v>195411111979031001</v>
          </cell>
        </row>
        <row r="367">
          <cell r="A367">
            <v>365</v>
          </cell>
          <cell r="B367" t="str">
            <v>M. Syarif</v>
          </cell>
          <cell r="C367" t="str">
            <v>197403282002121002</v>
          </cell>
          <cell r="D367">
            <v>3</v>
          </cell>
          <cell r="E367" t="str">
            <v>b</v>
          </cell>
          <cell r="F367" t="str">
            <v>Pelaksana Subbag TU Direktorat Pelayanan Haji</v>
          </cell>
          <cell r="G367" t="str">
            <v>Kegiatan Penyusun Kuesioner Monitoring Pelayanan Jemaah Haji Tahun 2011</v>
          </cell>
          <cell r="H367" t="str">
            <v>Bogor</v>
          </cell>
          <cell r="J367">
            <v>40692</v>
          </cell>
          <cell r="K367">
            <v>40693</v>
          </cell>
          <cell r="L367">
            <v>40690</v>
          </cell>
          <cell r="M367" t="str">
            <v>09.01.06.2147.02.524119</v>
          </cell>
          <cell r="N367" t="str">
            <v>3 (tiga) hari</v>
          </cell>
          <cell r="O367" t="str">
            <v>Zainal Abidin Supi</v>
          </cell>
          <cell r="P367" t="str">
            <v>195411111979031001</v>
          </cell>
        </row>
        <row r="368">
          <cell r="A368">
            <v>366</v>
          </cell>
          <cell r="B368" t="str">
            <v>Subakin Abdul Muthalib</v>
          </cell>
          <cell r="C368" t="str">
            <v>195604051986031003</v>
          </cell>
          <cell r="D368">
            <v>4</v>
          </cell>
          <cell r="E368" t="str">
            <v>b</v>
          </cell>
          <cell r="F368" t="str">
            <v>Pelaksana Subbag TU Direktorat Pelayanan Haji</v>
          </cell>
          <cell r="G368" t="str">
            <v>Kegiatan Penyusun Kuesioner Monitoring Pelayanan Jemaah Haji Tahun 2011</v>
          </cell>
          <cell r="H368" t="str">
            <v>Bogor</v>
          </cell>
          <cell r="J368">
            <v>40692</v>
          </cell>
          <cell r="K368">
            <v>40693</v>
          </cell>
          <cell r="L368">
            <v>40690</v>
          </cell>
          <cell r="M368" t="str">
            <v>09.01.06.2147.02.524119</v>
          </cell>
          <cell r="N368" t="str">
            <v>3 (tiga) hari</v>
          </cell>
          <cell r="O368" t="str">
            <v>Zainal Abidin Supi</v>
          </cell>
          <cell r="P368" t="str">
            <v>195411111979031001</v>
          </cell>
        </row>
        <row r="369">
          <cell r="A369">
            <v>367</v>
          </cell>
          <cell r="B369" t="str">
            <v>Rachma Sariyuana</v>
          </cell>
          <cell r="C369" t="str">
            <v>198406022011012016</v>
          </cell>
          <cell r="D369">
            <v>3</v>
          </cell>
          <cell r="E369" t="str">
            <v>a</v>
          </cell>
          <cell r="F369" t="str">
            <v>Pelaksana Subbag TU Direktorat Pelayanan Haji</v>
          </cell>
          <cell r="G369" t="str">
            <v>Kegiatan Penyusun Kuesioner Monitoring Pelayanan Jemaah Haji Tahun 2011</v>
          </cell>
          <cell r="H369" t="str">
            <v>Bogor</v>
          </cell>
          <cell r="J369">
            <v>40692</v>
          </cell>
          <cell r="K369">
            <v>40693</v>
          </cell>
          <cell r="L369">
            <v>40690</v>
          </cell>
          <cell r="M369" t="str">
            <v>09.01.06.2147.02.524119</v>
          </cell>
          <cell r="N369" t="str">
            <v>3 (tiga) hari</v>
          </cell>
          <cell r="O369" t="str">
            <v>Zainal Abidin Supi</v>
          </cell>
          <cell r="P369" t="str">
            <v>195411111979031001</v>
          </cell>
        </row>
        <row r="370">
          <cell r="A370">
            <v>368</v>
          </cell>
          <cell r="B370" t="str">
            <v>Sunarto</v>
          </cell>
          <cell r="C370" t="str">
            <v>196806282003121001</v>
          </cell>
          <cell r="D370">
            <v>3</v>
          </cell>
          <cell r="E370" t="str">
            <v>a</v>
          </cell>
          <cell r="F370" t="str">
            <v>Pelaksana Subbag TU Direktorat Pelayanan Haji</v>
          </cell>
          <cell r="G370" t="str">
            <v>Koordinasi Penyiapan Angkutan Haji Tahun 1432H/2011M</v>
          </cell>
          <cell r="H370" t="str">
            <v>Semarang</v>
          </cell>
          <cell r="J370">
            <v>40776</v>
          </cell>
          <cell r="K370">
            <v>40778</v>
          </cell>
          <cell r="L370">
            <v>40774</v>
          </cell>
          <cell r="M370" t="str">
            <v>09.01.06.2147.02.524119</v>
          </cell>
          <cell r="N370" t="str">
            <v>3 (tiga) hari</v>
          </cell>
          <cell r="O370" t="str">
            <v>Zainal Abidin Supi</v>
          </cell>
          <cell r="P370" t="str">
            <v>195411111979031001</v>
          </cell>
        </row>
        <row r="371">
          <cell r="A371">
            <v>369</v>
          </cell>
          <cell r="B371" t="str">
            <v>Chudori</v>
          </cell>
          <cell r="C371" t="str">
            <v>195605111991031001</v>
          </cell>
          <cell r="D371">
            <v>3</v>
          </cell>
          <cell r="E371" t="str">
            <v>a</v>
          </cell>
          <cell r="F371" t="str">
            <v>Pelaksana Subbag TU Direktorat Pelayanan Haji</v>
          </cell>
          <cell r="G371" t="str">
            <v>Koordinasi Penyiapan Angkutan Haji Tahun 1432H/2011M</v>
          </cell>
          <cell r="H371" t="str">
            <v>Kepulauan Riau</v>
          </cell>
          <cell r="J371">
            <v>40867</v>
          </cell>
          <cell r="K371">
            <v>40869</v>
          </cell>
          <cell r="L371">
            <v>40861</v>
          </cell>
          <cell r="M371" t="str">
            <v>09.01.06.2147.02.524119</v>
          </cell>
          <cell r="N371" t="str">
            <v>3 (tiga) hari</v>
          </cell>
          <cell r="O371" t="str">
            <v>Zainal Abidin Supi</v>
          </cell>
          <cell r="P371" t="str">
            <v>195411111979031001</v>
          </cell>
        </row>
        <row r="372">
          <cell r="A372">
            <v>370</v>
          </cell>
          <cell r="B372" t="str">
            <v>Chudori</v>
          </cell>
          <cell r="C372" t="str">
            <v>195605111991031001</v>
          </cell>
          <cell r="D372">
            <v>3</v>
          </cell>
          <cell r="E372" t="str">
            <v>a</v>
          </cell>
          <cell r="F372" t="str">
            <v>Pelaksana Subbag TU Direktorat Pelayanan Haji</v>
          </cell>
          <cell r="G372" t="str">
            <v>Koordinasi Penyiapan Angkutan Haji Tahun 1432H/2011M</v>
          </cell>
          <cell r="H372" t="str">
            <v>Lampung</v>
          </cell>
          <cell r="J372">
            <v>40731</v>
          </cell>
          <cell r="K372">
            <v>40733</v>
          </cell>
          <cell r="L372">
            <v>40728</v>
          </cell>
          <cell r="M372" t="str">
            <v>09.01.06.2147.02.524119</v>
          </cell>
          <cell r="N372" t="str">
            <v>3 (tiga) hari</v>
          </cell>
          <cell r="O372" t="str">
            <v>Zainal Abidin Supi</v>
          </cell>
          <cell r="P372" t="str">
            <v>195411111979031001</v>
          </cell>
        </row>
        <row r="373">
          <cell r="A373">
            <v>371</v>
          </cell>
          <cell r="B373" t="str">
            <v>Abdul Muhyi</v>
          </cell>
          <cell r="C373" t="str">
            <v>197402112000031001</v>
          </cell>
          <cell r="D373">
            <v>3</v>
          </cell>
          <cell r="E373" t="str">
            <v>c</v>
          </cell>
          <cell r="F373" t="str">
            <v>Kasubbag TU Direktorat Pelayanan Haji</v>
          </cell>
          <cell r="G373" t="str">
            <v>Monitoring dan Evaluasi Penyelenggaraan Pelayanan Haji (Operasional Pelayanan Diyat, Tirkah dan Asuransi Haji) di 33 Provinsi</v>
          </cell>
          <cell r="H373" t="str">
            <v xml:space="preserve">Bandung </v>
          </cell>
          <cell r="J373">
            <v>40710</v>
          </cell>
          <cell r="K373">
            <v>40711</v>
          </cell>
          <cell r="L373">
            <v>40709</v>
          </cell>
          <cell r="M373" t="str">
            <v>09.01.06.2147.02.524119</v>
          </cell>
          <cell r="N373" t="str">
            <v>2 (dua) hari</v>
          </cell>
          <cell r="O373" t="str">
            <v>Zainal Abidin Supi</v>
          </cell>
          <cell r="P373" t="str">
            <v>195411111979031001</v>
          </cell>
        </row>
        <row r="374">
          <cell r="A374">
            <v>372</v>
          </cell>
          <cell r="B374" t="str">
            <v>Abdul Muhyi</v>
          </cell>
          <cell r="C374" t="str">
            <v>197402112000031001</v>
          </cell>
          <cell r="D374">
            <v>3</v>
          </cell>
          <cell r="E374" t="str">
            <v>c</v>
          </cell>
          <cell r="F374" t="str">
            <v>Kasubbag TU Direktorat Pelayanan Haji</v>
          </cell>
          <cell r="G374" t="str">
            <v>Monitoring dan Evaluasi Penyelenggaraan Pelayanan Haji (Operasional Pelayanan Diyat, Tirkah dan Asuransi Haji) di 33 Provinsi</v>
          </cell>
          <cell r="H374" t="str">
            <v xml:space="preserve">Banten </v>
          </cell>
          <cell r="J374">
            <v>40714</v>
          </cell>
          <cell r="K374">
            <v>40716</v>
          </cell>
          <cell r="L374">
            <v>40711</v>
          </cell>
          <cell r="M374" t="str">
            <v>09.01.06.2147.02.524119</v>
          </cell>
          <cell r="N374" t="str">
            <v>3 (tiga) hari</v>
          </cell>
          <cell r="O374" t="str">
            <v>Zainal Abidin Supi</v>
          </cell>
          <cell r="P374" t="str">
            <v>195411111979031001</v>
          </cell>
        </row>
        <row r="375">
          <cell r="A375">
            <v>373</v>
          </cell>
          <cell r="B375" t="str">
            <v>Syarif Rahman</v>
          </cell>
          <cell r="C375" t="str">
            <v>197207121991031001</v>
          </cell>
          <cell r="D375">
            <v>3</v>
          </cell>
          <cell r="E375" t="str">
            <v>a</v>
          </cell>
          <cell r="F375" t="str">
            <v>Pelaksana Subbag TU Direktorat Pelayanan Haji</v>
          </cell>
          <cell r="G375" t="str">
            <v>Monitoring dan Evaluasi Penyelenggaraan Pelayanan Haji (Operasional Pelayanan Diyat, Tirkah dan Asuransi Haji) di 33 Provinsi</v>
          </cell>
          <cell r="H375" t="str">
            <v>Kendari</v>
          </cell>
          <cell r="M375" t="str">
            <v>09.01.06.2147.02.524119</v>
          </cell>
          <cell r="N375" t="str">
            <v>3 (tiga) hari</v>
          </cell>
          <cell r="O375" t="str">
            <v>Zainal Abidin Supi</v>
          </cell>
          <cell r="P375" t="str">
            <v>195411111979031001</v>
          </cell>
        </row>
        <row r="376">
          <cell r="A376">
            <v>374</v>
          </cell>
          <cell r="B376" t="str">
            <v>Sri Ilham Lubis</v>
          </cell>
          <cell r="C376" t="str">
            <v>196612251993032002</v>
          </cell>
          <cell r="D376">
            <v>4</v>
          </cell>
          <cell r="E376" t="str">
            <v>b</v>
          </cell>
          <cell r="F376" t="str">
            <v xml:space="preserve">Direktur Pelayanan Haji </v>
          </cell>
          <cell r="G376" t="str">
            <v>PENYEMPURNAAN KUESIONER MONITORING PELAYANAN HAJI</v>
          </cell>
          <cell r="H376" t="str">
            <v>Bogor</v>
          </cell>
          <cell r="J376">
            <v>41012</v>
          </cell>
          <cell r="K376">
            <v>41014</v>
          </cell>
          <cell r="L376">
            <v>41011</v>
          </cell>
          <cell r="M376" t="str">
            <v>09.01.06.2147.004.001.011.524119</v>
          </cell>
          <cell r="N376" t="str">
            <v>3 (tiga) hari</v>
          </cell>
          <cell r="O376" t="str">
            <v>Slamet Riyanto</v>
          </cell>
          <cell r="P376" t="str">
            <v>195207231978011001</v>
          </cell>
        </row>
        <row r="377">
          <cell r="A377">
            <v>375</v>
          </cell>
          <cell r="B377" t="str">
            <v>Achmad Nidjam</v>
          </cell>
          <cell r="C377" t="str">
            <v>196906081988021001</v>
          </cell>
          <cell r="D377">
            <v>3</v>
          </cell>
          <cell r="E377" t="str">
            <v>d</v>
          </cell>
          <cell r="F377" t="str">
            <v>Kasubdit Pendaftaran Haji</v>
          </cell>
          <cell r="G377" t="str">
            <v>PENYEMPURNAAN KUESIONER MONITORING PELAYANAN HAJI</v>
          </cell>
          <cell r="H377" t="str">
            <v>Bogor</v>
          </cell>
          <cell r="J377">
            <v>41012</v>
          </cell>
          <cell r="K377">
            <v>41014</v>
          </cell>
          <cell r="L377">
            <v>41011</v>
          </cell>
          <cell r="M377" t="str">
            <v>09.01.06.2147.004.001.011.524119</v>
          </cell>
          <cell r="N377" t="str">
            <v>3 (tiga) hari</v>
          </cell>
          <cell r="O377" t="str">
            <v>Sri Ilham Lubis</v>
          </cell>
          <cell r="P377" t="str">
            <v>196612251993032002</v>
          </cell>
        </row>
        <row r="378">
          <cell r="A378">
            <v>376</v>
          </cell>
          <cell r="B378" t="str">
            <v>Abdul Muhyi</v>
          </cell>
          <cell r="C378" t="str">
            <v>197402112000031001</v>
          </cell>
          <cell r="D378">
            <v>3</v>
          </cell>
          <cell r="E378" t="str">
            <v>d</v>
          </cell>
          <cell r="F378" t="str">
            <v>Kasubbag TU Direktorat Pelayanan Haji</v>
          </cell>
          <cell r="G378" t="str">
            <v>PENYEMPURNAAN KUESIONER MONITORING PELAYANAN HAJI</v>
          </cell>
          <cell r="H378" t="str">
            <v>Bogor</v>
          </cell>
          <cell r="J378">
            <v>41012</v>
          </cell>
          <cell r="K378">
            <v>41014</v>
          </cell>
          <cell r="L378">
            <v>41011</v>
          </cell>
          <cell r="M378" t="str">
            <v>09.01.06.2147.004.001.011.524119</v>
          </cell>
          <cell r="N378" t="str">
            <v>3 (tiga) hari</v>
          </cell>
          <cell r="O378" t="str">
            <v>Sri Ilham Lubis</v>
          </cell>
          <cell r="P378" t="str">
            <v>196612251993032002</v>
          </cell>
        </row>
        <row r="379">
          <cell r="A379">
            <v>377</v>
          </cell>
          <cell r="B379" t="str">
            <v>Miftahul Maulana</v>
          </cell>
          <cell r="C379" t="str">
            <v>196806111992031001</v>
          </cell>
          <cell r="D379">
            <v>3</v>
          </cell>
          <cell r="E379" t="str">
            <v>c</v>
          </cell>
          <cell r="F379" t="str">
            <v>Kasi Pendaftaran Haji Khusus</v>
          </cell>
          <cell r="G379" t="str">
            <v>PENYEMPURNAAN KUESIONER MONITORING PELAYANAN HAJI</v>
          </cell>
          <cell r="H379" t="str">
            <v>Bogor</v>
          </cell>
          <cell r="J379">
            <v>41012</v>
          </cell>
          <cell r="K379">
            <v>41014</v>
          </cell>
          <cell r="L379">
            <v>41011</v>
          </cell>
          <cell r="M379" t="str">
            <v>09.01.06.2147.004.001.011.524119</v>
          </cell>
          <cell r="N379" t="str">
            <v>3 (tiga) hari</v>
          </cell>
          <cell r="O379" t="str">
            <v>Sri Ilham Lubis</v>
          </cell>
          <cell r="P379" t="str">
            <v>196612251993032002</v>
          </cell>
        </row>
        <row r="380">
          <cell r="A380">
            <v>378</v>
          </cell>
          <cell r="B380" t="str">
            <v>Iskandar</v>
          </cell>
          <cell r="C380" t="str">
            <v>196905161989031001</v>
          </cell>
          <cell r="D380">
            <v>3</v>
          </cell>
          <cell r="E380" t="str">
            <v>c</v>
          </cell>
          <cell r="F380" t="str">
            <v>Kasi Transportasi Darat</v>
          </cell>
          <cell r="G380" t="str">
            <v>PENYEMPURNAAN KUESIONER MONITORING PELAYANAN HAJI</v>
          </cell>
          <cell r="H380" t="str">
            <v>Bogor</v>
          </cell>
          <cell r="J380">
            <v>41012</v>
          </cell>
          <cell r="K380">
            <v>41014</v>
          </cell>
          <cell r="L380">
            <v>41011</v>
          </cell>
          <cell r="M380" t="str">
            <v>09.01.06.2147.004.001.011.524119</v>
          </cell>
          <cell r="N380" t="str">
            <v>3 (tiga) hari</v>
          </cell>
          <cell r="O380" t="str">
            <v>Sri Ilham Lubis</v>
          </cell>
          <cell r="P380" t="str">
            <v>196612251993032002</v>
          </cell>
        </row>
        <row r="381">
          <cell r="A381">
            <v>379</v>
          </cell>
          <cell r="B381" t="str">
            <v>Rosidi</v>
          </cell>
          <cell r="C381" t="str">
            <v>196210121985031005</v>
          </cell>
          <cell r="D381">
            <v>3</v>
          </cell>
          <cell r="E381" t="str">
            <v>c</v>
          </cell>
          <cell r="F381" t="str">
            <v>Kasi Perlindungan dan Keamanan Jemaah Haji</v>
          </cell>
          <cell r="G381" t="str">
            <v>PENYEMPURNAAN KUESIONER MONITORING PELAYANAN HAJI</v>
          </cell>
          <cell r="H381" t="str">
            <v>Bogor</v>
          </cell>
          <cell r="J381">
            <v>41012</v>
          </cell>
          <cell r="K381">
            <v>41014</v>
          </cell>
          <cell r="L381">
            <v>41011</v>
          </cell>
          <cell r="M381" t="str">
            <v>09.01.06.2147.004.001.011.524119</v>
          </cell>
          <cell r="N381" t="str">
            <v>3 (tiga) hari</v>
          </cell>
          <cell r="O381" t="str">
            <v>Sri Ilham Lubis</v>
          </cell>
          <cell r="P381" t="str">
            <v>196612251993032002</v>
          </cell>
        </row>
        <row r="382">
          <cell r="A382">
            <v>380</v>
          </cell>
          <cell r="B382" t="str">
            <v>M. Ramli</v>
          </cell>
          <cell r="C382" t="str">
            <v>196204171985031004</v>
          </cell>
          <cell r="D382">
            <v>3</v>
          </cell>
          <cell r="E382" t="str">
            <v>c</v>
          </cell>
          <cell r="F382" t="str">
            <v>Kasubbag Organisasi dan Tata Laksana</v>
          </cell>
          <cell r="G382" t="str">
            <v>PENYEMPURNAAN KUESIONER MONITORING PELAYANAN HAJI</v>
          </cell>
          <cell r="H382" t="str">
            <v>Bogor</v>
          </cell>
          <cell r="J382">
            <v>41012</v>
          </cell>
          <cell r="K382">
            <v>41014</v>
          </cell>
          <cell r="L382">
            <v>41011</v>
          </cell>
          <cell r="M382" t="str">
            <v>09.01.06.2147.004.001.011.524119</v>
          </cell>
          <cell r="N382" t="str">
            <v>3 (tiga) hari</v>
          </cell>
          <cell r="O382" t="str">
            <v>Sri Ilham Lubis</v>
          </cell>
          <cell r="P382" t="str">
            <v>196612251993032002</v>
          </cell>
        </row>
        <row r="383">
          <cell r="A383">
            <v>381</v>
          </cell>
          <cell r="B383" t="str">
            <v>Rudi</v>
          </cell>
          <cell r="C383" t="str">
            <v>195807211985091002</v>
          </cell>
          <cell r="D383">
            <v>3</v>
          </cell>
          <cell r="E383" t="str">
            <v>d</v>
          </cell>
          <cell r="F383" t="str">
            <v>Kasi Asrama Haji</v>
          </cell>
          <cell r="G383" t="str">
            <v>PENYEMPURNAAN KUESIONER MONITORING PELAYANAN HAJI</v>
          </cell>
          <cell r="H383" t="str">
            <v>Bogor</v>
          </cell>
          <cell r="J383">
            <v>41012</v>
          </cell>
          <cell r="K383">
            <v>41014</v>
          </cell>
          <cell r="L383">
            <v>41011</v>
          </cell>
          <cell r="M383" t="str">
            <v>09.01.06.2147.004.001.011.524119</v>
          </cell>
          <cell r="N383" t="str">
            <v>3 (tiga) hari</v>
          </cell>
          <cell r="O383" t="str">
            <v>Sri Ilham Lubis</v>
          </cell>
          <cell r="P383" t="str">
            <v>196612251993032002</v>
          </cell>
        </row>
        <row r="384">
          <cell r="A384">
            <v>382</v>
          </cell>
          <cell r="B384" t="str">
            <v>Chudori</v>
          </cell>
          <cell r="C384" t="str">
            <v>195605111991031001</v>
          </cell>
          <cell r="D384">
            <v>3</v>
          </cell>
          <cell r="E384" t="str">
            <v>a</v>
          </cell>
          <cell r="F384" t="str">
            <v>Pelaksana Subbag TU Direktorat Pelayanan Haji</v>
          </cell>
          <cell r="G384" t="str">
            <v>PENYEMPURNAAN KUESIONER MONITORING PELAYANAN HAJI</v>
          </cell>
          <cell r="H384" t="str">
            <v>Bogor</v>
          </cell>
          <cell r="J384">
            <v>41012</v>
          </cell>
          <cell r="K384">
            <v>41014</v>
          </cell>
          <cell r="L384">
            <v>41011</v>
          </cell>
          <cell r="M384" t="str">
            <v>09.01.06.2147.004.001.011.524119</v>
          </cell>
          <cell r="N384" t="str">
            <v>3 (tiga) hari</v>
          </cell>
          <cell r="O384" t="str">
            <v>Sri Ilham Lubis</v>
          </cell>
          <cell r="P384" t="str">
            <v>196612251993032002</v>
          </cell>
        </row>
        <row r="385">
          <cell r="A385">
            <v>383</v>
          </cell>
          <cell r="B385" t="str">
            <v>Sunarto</v>
          </cell>
          <cell r="C385" t="str">
            <v>196806282003121001</v>
          </cell>
          <cell r="D385">
            <v>3</v>
          </cell>
          <cell r="E385" t="str">
            <v>a</v>
          </cell>
          <cell r="F385" t="str">
            <v>Pelaksana Subbag TU Direktorat Pelayanan Haji</v>
          </cell>
          <cell r="G385" t="str">
            <v>PENYEMPURNAAN KUESIONER MONITORING PELAYANAN HAJI</v>
          </cell>
          <cell r="H385" t="str">
            <v>Bogor</v>
          </cell>
          <cell r="J385">
            <v>41012</v>
          </cell>
          <cell r="K385">
            <v>41014</v>
          </cell>
          <cell r="L385">
            <v>41011</v>
          </cell>
          <cell r="M385" t="str">
            <v>09.01.06.2147.004.001.011.524119</v>
          </cell>
          <cell r="N385" t="str">
            <v>3 (tiga) hari</v>
          </cell>
          <cell r="O385" t="str">
            <v>Sri Ilham Lubis</v>
          </cell>
          <cell r="P385" t="str">
            <v>196612251993032002</v>
          </cell>
        </row>
        <row r="386">
          <cell r="A386">
            <v>384</v>
          </cell>
          <cell r="B386" t="str">
            <v>Damad Rochmadiono</v>
          </cell>
          <cell r="C386" t="str">
            <v>195609211983031002</v>
          </cell>
          <cell r="D386">
            <v>3</v>
          </cell>
          <cell r="E386" t="str">
            <v>d</v>
          </cell>
          <cell r="F386" t="str">
            <v>Pelaksana Subbag TU Direktorat Pelayanan Haji</v>
          </cell>
          <cell r="G386" t="str">
            <v>PENYEMPURNAAN KUESIONER MONITORING PELAYANAN HAJI</v>
          </cell>
          <cell r="H386" t="str">
            <v>Bogor</v>
          </cell>
          <cell r="J386">
            <v>41012</v>
          </cell>
          <cell r="K386">
            <v>41014</v>
          </cell>
          <cell r="L386">
            <v>41011</v>
          </cell>
          <cell r="M386" t="str">
            <v>09.01.06.2147.004.001.011.524119</v>
          </cell>
          <cell r="N386" t="str">
            <v>3 (tiga) hari</v>
          </cell>
          <cell r="O386" t="str">
            <v>Sri Ilham Lubis</v>
          </cell>
          <cell r="P386" t="str">
            <v>196612251993032002</v>
          </cell>
        </row>
        <row r="387">
          <cell r="A387">
            <v>385</v>
          </cell>
          <cell r="B387" t="str">
            <v>Syarif Rahman</v>
          </cell>
          <cell r="C387" t="str">
            <v>197207121991031001</v>
          </cell>
          <cell r="D387">
            <v>3</v>
          </cell>
          <cell r="E387" t="str">
            <v>a</v>
          </cell>
          <cell r="F387" t="str">
            <v>Pelaksana Subbag TU Direktorat Pelayanan Haji</v>
          </cell>
          <cell r="G387" t="str">
            <v>PENYEMPURNAAN KUESIONER MONITORING PELAYANAN HAJI</v>
          </cell>
          <cell r="H387" t="str">
            <v>Bogor</v>
          </cell>
          <cell r="J387">
            <v>41012</v>
          </cell>
          <cell r="K387">
            <v>41014</v>
          </cell>
          <cell r="L387">
            <v>41011</v>
          </cell>
          <cell r="M387" t="str">
            <v>09.01.06.2147.004.001.011.524119</v>
          </cell>
          <cell r="N387" t="str">
            <v>3 (tiga) hari</v>
          </cell>
          <cell r="O387" t="str">
            <v>Sri Ilham Lubis</v>
          </cell>
          <cell r="P387" t="str">
            <v>196612251993032002</v>
          </cell>
        </row>
        <row r="388">
          <cell r="A388">
            <v>386</v>
          </cell>
          <cell r="B388" t="str">
            <v>Sri Junaida</v>
          </cell>
          <cell r="C388" t="str">
            <v>197007101999032001</v>
          </cell>
          <cell r="D388">
            <v>3</v>
          </cell>
          <cell r="E388" t="str">
            <v>d</v>
          </cell>
          <cell r="F388" t="str">
            <v>Pelaksana Subbag TU Direktorat Pelayanan Haji</v>
          </cell>
          <cell r="G388" t="str">
            <v>PENYEMPURNAAN KUESIONER MONITORING PELAYANAN HAJI</v>
          </cell>
          <cell r="H388" t="str">
            <v>Bogor</v>
          </cell>
          <cell r="J388">
            <v>41012</v>
          </cell>
          <cell r="K388">
            <v>41014</v>
          </cell>
          <cell r="L388">
            <v>41011</v>
          </cell>
          <cell r="M388" t="str">
            <v>09.01.06.2147.004.001.011.524119</v>
          </cell>
          <cell r="N388" t="str">
            <v>3 (tiga) hari</v>
          </cell>
          <cell r="O388" t="str">
            <v>Sri Ilham Lubis</v>
          </cell>
          <cell r="P388" t="str">
            <v>196612251993032002</v>
          </cell>
        </row>
        <row r="389">
          <cell r="A389">
            <v>387</v>
          </cell>
          <cell r="B389" t="str">
            <v>Helmi Dwi Maryati</v>
          </cell>
          <cell r="C389" t="str">
            <v>196105201983032004</v>
          </cell>
          <cell r="D389">
            <v>3</v>
          </cell>
          <cell r="E389" t="str">
            <v>d</v>
          </cell>
          <cell r="F389" t="str">
            <v>Pelaksana Subbag TU Direktorat Pelayanan Haji</v>
          </cell>
          <cell r="G389" t="str">
            <v>PENYEMPURNAAN KUESIONER MONITORING PELAYANAN HAJI</v>
          </cell>
          <cell r="H389" t="str">
            <v>Bogor</v>
          </cell>
          <cell r="J389">
            <v>41012</v>
          </cell>
          <cell r="K389">
            <v>41014</v>
          </cell>
          <cell r="L389">
            <v>41011</v>
          </cell>
          <cell r="M389" t="str">
            <v>09.01.06.2147.004.001.011.524119</v>
          </cell>
          <cell r="N389" t="str">
            <v>3 (tiga) hari</v>
          </cell>
          <cell r="O389" t="str">
            <v>Sri Ilham Lubis</v>
          </cell>
          <cell r="P389" t="str">
            <v>196612251993032002</v>
          </cell>
        </row>
        <row r="390">
          <cell r="A390">
            <v>388</v>
          </cell>
          <cell r="B390" t="str">
            <v>Sri Darfatihati</v>
          </cell>
          <cell r="C390" t="str">
            <v>197201231999032001</v>
          </cell>
          <cell r="D390">
            <v>3</v>
          </cell>
          <cell r="E390" t="str">
            <v>b</v>
          </cell>
          <cell r="F390" t="str">
            <v>Pelaksana Subdit Pendaftaran Haji</v>
          </cell>
          <cell r="G390" t="str">
            <v>PENYEMPURNAAN KUESIONER MONITORING PELAYANAN HAJI</v>
          </cell>
          <cell r="H390" t="str">
            <v>Bogor</v>
          </cell>
          <cell r="J390">
            <v>41012</v>
          </cell>
          <cell r="K390">
            <v>41014</v>
          </cell>
          <cell r="L390">
            <v>41011</v>
          </cell>
          <cell r="M390" t="str">
            <v>09.01.06.2147.004.001.011.524119</v>
          </cell>
          <cell r="N390" t="str">
            <v>3 (tiga) hari</v>
          </cell>
          <cell r="O390" t="str">
            <v>Sri Ilham Lubis</v>
          </cell>
          <cell r="P390" t="str">
            <v>196612251993032002</v>
          </cell>
        </row>
        <row r="391">
          <cell r="A391">
            <v>389</v>
          </cell>
          <cell r="B391" t="str">
            <v>Aidatur Rohmah</v>
          </cell>
          <cell r="C391" t="str">
            <v>198407112009122003</v>
          </cell>
          <cell r="D391">
            <v>3</v>
          </cell>
          <cell r="E391" t="str">
            <v>a</v>
          </cell>
          <cell r="F391" t="str">
            <v>Pelaksana Subbag TU Direktorat Pelayanan Haji</v>
          </cell>
          <cell r="G391" t="str">
            <v>PENYEMPURNAAN KUESIONER MONITORING PELAYANAN HAJI</v>
          </cell>
          <cell r="H391" t="str">
            <v>Bogor</v>
          </cell>
          <cell r="J391">
            <v>41012</v>
          </cell>
          <cell r="K391">
            <v>41014</v>
          </cell>
          <cell r="L391">
            <v>41011</v>
          </cell>
          <cell r="M391" t="str">
            <v>09.01.06.2147.004.001.011.524119</v>
          </cell>
          <cell r="N391" t="str">
            <v>3 (tiga) hari</v>
          </cell>
          <cell r="O391" t="str">
            <v>Sri Ilham Lubis</v>
          </cell>
          <cell r="P391" t="str">
            <v>196612251993032002</v>
          </cell>
        </row>
        <row r="392">
          <cell r="A392">
            <v>390</v>
          </cell>
          <cell r="B392" t="str">
            <v>Rachma Sariyuana</v>
          </cell>
          <cell r="C392" t="str">
            <v>198406022011012016</v>
          </cell>
          <cell r="D392">
            <v>3</v>
          </cell>
          <cell r="E392" t="str">
            <v>a</v>
          </cell>
          <cell r="F392" t="str">
            <v>Pelaksana Subbag TU Direktorat Pelayanan Haji</v>
          </cell>
          <cell r="G392" t="str">
            <v>PENYEMPURNAAN KUESIONER MONITORING PELAYANAN HAJI</v>
          </cell>
          <cell r="H392" t="str">
            <v>Bogor</v>
          </cell>
          <cell r="J392">
            <v>41012</v>
          </cell>
          <cell r="K392">
            <v>41014</v>
          </cell>
          <cell r="L392">
            <v>41011</v>
          </cell>
          <cell r="M392" t="str">
            <v>09.01.06.2147.004.001.011.524119</v>
          </cell>
          <cell r="N392" t="str">
            <v>3 (tiga) hari</v>
          </cell>
          <cell r="O392" t="str">
            <v>Sri Ilham Lubis</v>
          </cell>
          <cell r="P392" t="str">
            <v>196612251993032002</v>
          </cell>
        </row>
        <row r="393">
          <cell r="A393">
            <v>391</v>
          </cell>
          <cell r="B393" t="str">
            <v>Evi Alhudari</v>
          </cell>
          <cell r="C393" t="str">
            <v>197007082000031002</v>
          </cell>
          <cell r="D393">
            <v>3</v>
          </cell>
          <cell r="E393" t="str">
            <v>a</v>
          </cell>
          <cell r="F393" t="str">
            <v>Pelaksana Subdit Pendaftaran Haji</v>
          </cell>
          <cell r="G393" t="str">
            <v>PENYEMPURNAAN KUESIONER MONITORING PELAYANAN HAJI</v>
          </cell>
          <cell r="H393" t="str">
            <v>Bogor</v>
          </cell>
          <cell r="J393">
            <v>41012</v>
          </cell>
          <cell r="K393">
            <v>41014</v>
          </cell>
          <cell r="L393">
            <v>41011</v>
          </cell>
          <cell r="M393" t="str">
            <v>09.01.06.2147.004.001.011.524119</v>
          </cell>
          <cell r="N393" t="str">
            <v>3 (tiga) hari</v>
          </cell>
          <cell r="O393" t="str">
            <v>Sri Ilham Lubis</v>
          </cell>
          <cell r="P393" t="str">
            <v>196612251993032002</v>
          </cell>
        </row>
        <row r="394">
          <cell r="A394">
            <v>392</v>
          </cell>
          <cell r="B394" t="str">
            <v>Aenul Khuriyah</v>
          </cell>
          <cell r="C394" t="str">
            <v>197510102009122002</v>
          </cell>
          <cell r="D394">
            <v>3</v>
          </cell>
          <cell r="E394" t="str">
            <v>a</v>
          </cell>
          <cell r="F394" t="str">
            <v>Pelaksana Subdit Akomodasi dan Katering Haji</v>
          </cell>
          <cell r="G394" t="str">
            <v>PENYEMPURNAAN KUESIONER MONITORING PELAYANAN HAJI</v>
          </cell>
          <cell r="H394" t="str">
            <v>Bogor</v>
          </cell>
          <cell r="J394">
            <v>41012</v>
          </cell>
          <cell r="K394">
            <v>41014</v>
          </cell>
          <cell r="L394">
            <v>41011</v>
          </cell>
          <cell r="M394" t="str">
            <v>09.01.06.2147.004.001.011.524119</v>
          </cell>
          <cell r="N394" t="str">
            <v>3 (tiga) hari</v>
          </cell>
          <cell r="O394" t="str">
            <v>Sri Ilham Lubis</v>
          </cell>
          <cell r="P394" t="str">
            <v>196612251993032002</v>
          </cell>
        </row>
        <row r="395">
          <cell r="A395">
            <v>393</v>
          </cell>
          <cell r="B395" t="str">
            <v>Wahyu Utomo</v>
          </cell>
          <cell r="C395" t="str">
            <v>197303042000031003</v>
          </cell>
          <cell r="D395">
            <v>3</v>
          </cell>
          <cell r="E395" t="str">
            <v>a</v>
          </cell>
          <cell r="F395" t="str">
            <v>Pelaksana Subbag TU Direktorat Pengelolaan Dana Haji</v>
          </cell>
          <cell r="G395" t="str">
            <v>PENYEMPURNAAN KUESIONER MONITORING PELAYANAN HAJI</v>
          </cell>
          <cell r="H395" t="str">
            <v>Bogor</v>
          </cell>
          <cell r="J395">
            <v>41012</v>
          </cell>
          <cell r="K395">
            <v>41014</v>
          </cell>
          <cell r="L395">
            <v>41011</v>
          </cell>
          <cell r="M395" t="str">
            <v>09.01.06.2147.004.001.011.524119</v>
          </cell>
          <cell r="N395" t="str">
            <v>3 (tiga) hari</v>
          </cell>
          <cell r="O395" t="str">
            <v>Sri Ilham Lubis</v>
          </cell>
          <cell r="P395" t="str">
            <v>196612251993032002</v>
          </cell>
        </row>
        <row r="396">
          <cell r="A396">
            <v>394</v>
          </cell>
          <cell r="B396" t="str">
            <v>Cepi Supriatna</v>
          </cell>
          <cell r="C396" t="str">
            <v>195707221983031004</v>
          </cell>
          <cell r="D396">
            <v>4</v>
          </cell>
          <cell r="E396" t="str">
            <v>b</v>
          </cell>
          <cell r="F396" t="str">
            <v>Sekretaris Ditjen Penyelenggaraan Haji dan Umrah</v>
          </cell>
          <cell r="G396" t="str">
            <v>INVENTARISASI DAN KAJIAN BAHAN PERSIAPAN SOSIALISASI TEKNIS PENYELENGGARAAN PELAYANAN HAJI TAHUN 2012</v>
          </cell>
          <cell r="H396" t="str">
            <v>Bekasi</v>
          </cell>
          <cell r="J396">
            <v>41024</v>
          </cell>
          <cell r="K396">
            <v>41025</v>
          </cell>
          <cell r="L396">
            <v>41022</v>
          </cell>
          <cell r="M396" t="str">
            <v>09.01.06.2147.001.002.012.524119</v>
          </cell>
          <cell r="N396" t="str">
            <v>2 (dua) hari</v>
          </cell>
          <cell r="O396" t="str">
            <v>Slamet Riyanto</v>
          </cell>
          <cell r="P396" t="str">
            <v>195207231978011001</v>
          </cell>
        </row>
        <row r="397">
          <cell r="A397">
            <v>395</v>
          </cell>
          <cell r="B397" t="str">
            <v>Sri Ilham Lubis</v>
          </cell>
          <cell r="C397" t="str">
            <v>196612251993032002</v>
          </cell>
          <cell r="D397">
            <v>4</v>
          </cell>
          <cell r="E397" t="str">
            <v>b</v>
          </cell>
          <cell r="F397" t="str">
            <v>Direktur Pelayanan Haji</v>
          </cell>
          <cell r="G397" t="str">
            <v>INVENTARISASI DAN KAJIAN BAHAN PERSIAPAN SOSIALISASI TEKNIS PENYELENGGARAAN PELAYANAN HAJI TAHUN 2012</v>
          </cell>
          <cell r="H397" t="str">
            <v>Bekasi</v>
          </cell>
          <cell r="J397">
            <v>41023</v>
          </cell>
          <cell r="K397">
            <v>41025</v>
          </cell>
          <cell r="L397">
            <v>41022</v>
          </cell>
          <cell r="M397" t="str">
            <v>09.01.06.2147.001.002.012.524119</v>
          </cell>
          <cell r="N397" t="str">
            <v>3 (tiga) hari</v>
          </cell>
          <cell r="O397" t="str">
            <v>Slamet Riyanto</v>
          </cell>
          <cell r="P397" t="str">
            <v>195207231978011001</v>
          </cell>
        </row>
        <row r="398">
          <cell r="A398">
            <v>396</v>
          </cell>
          <cell r="B398" t="str">
            <v>Syariful Mahya Bandar</v>
          </cell>
          <cell r="C398" t="str">
            <v>195304041980031002</v>
          </cell>
          <cell r="D398">
            <v>4</v>
          </cell>
          <cell r="E398" t="str">
            <v>c</v>
          </cell>
          <cell r="F398" t="str">
            <v>Direktur Pengelolaan Dana Haji</v>
          </cell>
          <cell r="G398" t="str">
            <v>INVENTARISASI DAN KAJIAN BAHAN PERSIAPAN SOSIALISASI TEKNIS PENYELENGGARAAN PELAYANAN HAJI TAHUN 2012</v>
          </cell>
          <cell r="H398" t="str">
            <v>Bekasi</v>
          </cell>
          <cell r="J398">
            <v>41024</v>
          </cell>
          <cell r="K398">
            <v>41025</v>
          </cell>
          <cell r="L398">
            <v>41022</v>
          </cell>
          <cell r="M398" t="str">
            <v>09.01.06.2147.001.002.012.524119</v>
          </cell>
          <cell r="N398" t="str">
            <v>2 (dua) hari</v>
          </cell>
          <cell r="O398" t="str">
            <v>Slamet Riyanto</v>
          </cell>
          <cell r="P398" t="str">
            <v>195207231978011001</v>
          </cell>
        </row>
        <row r="399">
          <cell r="A399">
            <v>397</v>
          </cell>
          <cell r="B399" t="str">
            <v>A. Kartono</v>
          </cell>
          <cell r="C399" t="str">
            <v>195408211979031001</v>
          </cell>
          <cell r="D399">
            <v>4</v>
          </cell>
          <cell r="E399" t="str">
            <v>b</v>
          </cell>
          <cell r="F399" t="str">
            <v>Direktur Pembinaan Haji</v>
          </cell>
          <cell r="G399" t="str">
            <v>INVENTARISASI DAN KAJIAN BAHAN PERSIAPAN SOSIALISASI TEKNIS PENYELENGGARAAN PELAYANAN HAJI TAHUN 2012</v>
          </cell>
          <cell r="H399" t="str">
            <v>Bekasi</v>
          </cell>
          <cell r="J399">
            <v>41024</v>
          </cell>
          <cell r="K399">
            <v>41025</v>
          </cell>
          <cell r="L399">
            <v>41022</v>
          </cell>
          <cell r="M399" t="str">
            <v>09.01.06.2147.001.002.012.524119</v>
          </cell>
          <cell r="N399" t="str">
            <v>2 (dua) hari</v>
          </cell>
          <cell r="O399" t="str">
            <v>Slamet Riyanto</v>
          </cell>
          <cell r="P399" t="str">
            <v>195207231978011001</v>
          </cell>
        </row>
        <row r="400">
          <cell r="A400">
            <v>398</v>
          </cell>
          <cell r="B400" t="str">
            <v>Achmad Nidjam</v>
          </cell>
          <cell r="C400" t="str">
            <v>196906081988021001</v>
          </cell>
          <cell r="D400">
            <v>3</v>
          </cell>
          <cell r="E400" t="str">
            <v>d</v>
          </cell>
          <cell r="F400" t="str">
            <v>Kasubdit Pendaftaran Haji</v>
          </cell>
          <cell r="G400" t="str">
            <v>INVENTARISASI DAN KAJIAN BAHAN PERSIAPAN SOSIALISASI TEKNIS PENYELENGGARAAN PELAYANAN HAJI TAHUN 2012</v>
          </cell>
          <cell r="H400" t="str">
            <v>Bekasi</v>
          </cell>
          <cell r="J400">
            <v>41023</v>
          </cell>
          <cell r="K400">
            <v>41025</v>
          </cell>
          <cell r="L400">
            <v>41022</v>
          </cell>
          <cell r="M400" t="str">
            <v>09.01.06.2147.001.002.012.524119</v>
          </cell>
          <cell r="N400" t="str">
            <v>3 (tiga) hari</v>
          </cell>
          <cell r="O400" t="str">
            <v>Sri Ilham Lubis</v>
          </cell>
          <cell r="P400" t="str">
            <v>196612251993032002</v>
          </cell>
        </row>
        <row r="401">
          <cell r="A401">
            <v>399</v>
          </cell>
          <cell r="B401" t="str">
            <v>Abdul Muhyi</v>
          </cell>
          <cell r="C401" t="str">
            <v>197402112000031001</v>
          </cell>
          <cell r="D401">
            <v>3</v>
          </cell>
          <cell r="E401" t="str">
            <v>c</v>
          </cell>
          <cell r="F401" t="str">
            <v>Kasubbag TU Direktorat Pelayanan Haji</v>
          </cell>
          <cell r="G401" t="str">
            <v>INVENTARISASI DAN KAJIAN BAHAN PERSIAPAN SOSIALISASI TEKNIS PENYELENGGARAAN PELAYANAN HAJI TAHUN 2012</v>
          </cell>
          <cell r="H401" t="str">
            <v>Bekasi</v>
          </cell>
          <cell r="J401">
            <v>41023</v>
          </cell>
          <cell r="K401">
            <v>41025</v>
          </cell>
          <cell r="L401">
            <v>41022</v>
          </cell>
          <cell r="M401" t="str">
            <v>09.01.06.2147.001.002.012.524119</v>
          </cell>
          <cell r="N401" t="str">
            <v>3 (tiga) hari</v>
          </cell>
          <cell r="O401" t="str">
            <v>Sri Ilham Lubis</v>
          </cell>
          <cell r="P401" t="str">
            <v>196612251993032002</v>
          </cell>
        </row>
        <row r="402">
          <cell r="A402">
            <v>400</v>
          </cell>
          <cell r="B402" t="str">
            <v>Sri Junaida</v>
          </cell>
          <cell r="C402" t="str">
            <v>197007101999032001</v>
          </cell>
          <cell r="D402">
            <v>3</v>
          </cell>
          <cell r="E402" t="str">
            <v>d</v>
          </cell>
          <cell r="F402" t="str">
            <v>Pelaksana Subbag TU Direktorat Pelayanan Haji</v>
          </cell>
          <cell r="G402" t="str">
            <v>INVENTARISASI DAN KAJIAN BAHAN PERSIAPAN SOSIALISASI TEKNIS PENYELENGGARAAN PELAYANAN HAJI TAHUN 2012</v>
          </cell>
          <cell r="H402" t="str">
            <v>Bekasi</v>
          </cell>
          <cell r="J402">
            <v>41023</v>
          </cell>
          <cell r="K402">
            <v>41025</v>
          </cell>
          <cell r="L402">
            <v>41022</v>
          </cell>
          <cell r="M402" t="str">
            <v>09.01.06.2147.001.002.012.524119</v>
          </cell>
          <cell r="N402" t="str">
            <v>3 (tiga) hari</v>
          </cell>
          <cell r="O402" t="str">
            <v>Sri Ilham Lubis</v>
          </cell>
          <cell r="P402" t="str">
            <v>196612251993032002</v>
          </cell>
        </row>
        <row r="403">
          <cell r="A403">
            <v>401</v>
          </cell>
          <cell r="B403" t="str">
            <v>Chudori</v>
          </cell>
          <cell r="C403" t="str">
            <v>195605111991031001</v>
          </cell>
          <cell r="D403">
            <v>3</v>
          </cell>
          <cell r="E403" t="str">
            <v>a</v>
          </cell>
          <cell r="F403" t="str">
            <v>Pelaksana Subbag TU Direktorat Pelayanan Haji</v>
          </cell>
          <cell r="G403" t="str">
            <v>INVENTARISASI DAN KAJIAN BAHAN PERSIAPAN SOSIALISASI TEKNIS PENYELENGGARAAN PELAYANAN HAJI TAHUN 2012</v>
          </cell>
          <cell r="H403" t="str">
            <v>Bekasi</v>
          </cell>
          <cell r="J403">
            <v>41023</v>
          </cell>
          <cell r="K403">
            <v>41025</v>
          </cell>
          <cell r="L403">
            <v>41022</v>
          </cell>
          <cell r="M403" t="str">
            <v>09.01.06.2147.001.002.012.524119</v>
          </cell>
          <cell r="N403" t="str">
            <v>3 (tiga) hari</v>
          </cell>
          <cell r="O403" t="str">
            <v>Sri Ilham Lubis</v>
          </cell>
          <cell r="P403" t="str">
            <v>196612251993032002</v>
          </cell>
        </row>
        <row r="404">
          <cell r="A404">
            <v>402</v>
          </cell>
          <cell r="B404" t="str">
            <v>Sunarto</v>
          </cell>
          <cell r="C404" t="str">
            <v>196806282003121001</v>
          </cell>
          <cell r="D404">
            <v>3</v>
          </cell>
          <cell r="E404" t="str">
            <v>a</v>
          </cell>
          <cell r="F404" t="str">
            <v>Pelaksana Subbag TU Direktorat Pelayanan Haji</v>
          </cell>
          <cell r="G404" t="str">
            <v>INVENTARISASI DAN KAJIAN BAHAN PERSIAPAN SOSIALISASI TEKNIS PENYELENGGARAAN PELAYANAN HAJI TAHUN 2012</v>
          </cell>
          <cell r="H404" t="str">
            <v>Bekasi</v>
          </cell>
          <cell r="J404">
            <v>41023</v>
          </cell>
          <cell r="K404">
            <v>41025</v>
          </cell>
          <cell r="L404">
            <v>41022</v>
          </cell>
          <cell r="M404" t="str">
            <v>09.01.06.2147.001.002.012.524119</v>
          </cell>
          <cell r="N404" t="str">
            <v>3 (tiga) hari</v>
          </cell>
          <cell r="O404" t="str">
            <v>Sri Ilham Lubis</v>
          </cell>
          <cell r="P404" t="str">
            <v>196612251993032002</v>
          </cell>
        </row>
        <row r="405">
          <cell r="A405">
            <v>403</v>
          </cell>
          <cell r="B405" t="str">
            <v>Damad Rochmadiono</v>
          </cell>
          <cell r="C405" t="str">
            <v>195609211983031002</v>
          </cell>
          <cell r="D405">
            <v>3</v>
          </cell>
          <cell r="E405" t="str">
            <v>d</v>
          </cell>
          <cell r="F405" t="str">
            <v>Pelaksana Subbag TU Direktorat Pelayanan Haji</v>
          </cell>
          <cell r="G405" t="str">
            <v>INVENTARISASI DAN KAJIAN BAHAN PERSIAPAN SOSIALISASI TEKNIS PENYELENGGARAAN PELAYANAN HAJI TAHUN 2012</v>
          </cell>
          <cell r="H405" t="str">
            <v>Bekasi</v>
          </cell>
          <cell r="J405">
            <v>41023</v>
          </cell>
          <cell r="K405">
            <v>41025</v>
          </cell>
          <cell r="L405">
            <v>41022</v>
          </cell>
          <cell r="M405" t="str">
            <v>09.01.06.2147.001.002.012.524119</v>
          </cell>
          <cell r="N405" t="str">
            <v>3 (tiga) hari</v>
          </cell>
          <cell r="O405" t="str">
            <v>Sri Ilham Lubis</v>
          </cell>
          <cell r="P405" t="str">
            <v>196612251993032002</v>
          </cell>
        </row>
        <row r="406">
          <cell r="A406">
            <v>404</v>
          </cell>
          <cell r="B406" t="str">
            <v>Syarif Rahman</v>
          </cell>
          <cell r="C406" t="str">
            <v>197207121991031001</v>
          </cell>
          <cell r="D406">
            <v>3</v>
          </cell>
          <cell r="E406" t="str">
            <v>a</v>
          </cell>
          <cell r="F406" t="str">
            <v>Pelaksana Subbag TU Direktorat Pelayanan Haji</v>
          </cell>
          <cell r="G406" t="str">
            <v>INVENTARISASI DAN KAJIAN BAHAN PERSIAPAN SOSIALISASI TEKNIS PENYELENGGARAAN PELAYANAN HAJI TAHUN 2012</v>
          </cell>
          <cell r="H406" t="str">
            <v>Bekasi</v>
          </cell>
          <cell r="J406">
            <v>41023</v>
          </cell>
          <cell r="K406">
            <v>41025</v>
          </cell>
          <cell r="L406">
            <v>41022</v>
          </cell>
          <cell r="M406" t="str">
            <v>09.01.06.2147.001.002.012.524119</v>
          </cell>
          <cell r="N406" t="str">
            <v>3 (tiga) hari</v>
          </cell>
          <cell r="O406" t="str">
            <v>Sri Ilham Lubis</v>
          </cell>
          <cell r="P406" t="str">
            <v>196612251993032002</v>
          </cell>
        </row>
        <row r="407">
          <cell r="A407">
            <v>405</v>
          </cell>
          <cell r="B407" t="str">
            <v>Helmi Dwi Maryati</v>
          </cell>
          <cell r="C407" t="str">
            <v>196105201983032004</v>
          </cell>
          <cell r="D407">
            <v>3</v>
          </cell>
          <cell r="E407" t="str">
            <v>d</v>
          </cell>
          <cell r="F407" t="str">
            <v>Pelaksana Subbag TU Direktorat Pelayanan Haji</v>
          </cell>
          <cell r="G407" t="str">
            <v>INVENTARISASI DAN KAJIAN BAHAN PERSIAPAN SOSIALISASI TEKNIS PENYELENGGARAAN PELAYANAN HAJI TAHUN 2012</v>
          </cell>
          <cell r="H407" t="str">
            <v>Bekasi</v>
          </cell>
          <cell r="J407">
            <v>41023</v>
          </cell>
          <cell r="K407">
            <v>41025</v>
          </cell>
          <cell r="L407">
            <v>41022</v>
          </cell>
          <cell r="M407" t="str">
            <v>09.01.06.2147.001.002.012.524119</v>
          </cell>
          <cell r="N407" t="str">
            <v>3 (tiga) hari</v>
          </cell>
          <cell r="O407" t="str">
            <v>Sri Ilham Lubis</v>
          </cell>
          <cell r="P407" t="str">
            <v>196612251993032002</v>
          </cell>
        </row>
        <row r="408">
          <cell r="A408">
            <v>406</v>
          </cell>
          <cell r="B408" t="str">
            <v>Yulianty</v>
          </cell>
          <cell r="C408" t="str">
            <v>198307022008012008</v>
          </cell>
          <cell r="D408">
            <v>3</v>
          </cell>
          <cell r="E408" t="str">
            <v>a</v>
          </cell>
          <cell r="F408" t="str">
            <v>Pelaksana Subbag TU Direktorat Pelayanan Haji</v>
          </cell>
          <cell r="G408" t="str">
            <v>INVENTARISASI DAN KAJIAN BAHAN PERSIAPAN SOSIALISASI TEKNIS PENYELENGGARAAN PELAYANAN HAJI TAHUN 2012</v>
          </cell>
          <cell r="H408" t="str">
            <v>Bekasi</v>
          </cell>
          <cell r="J408">
            <v>41023</v>
          </cell>
          <cell r="K408">
            <v>41025</v>
          </cell>
          <cell r="L408">
            <v>41022</v>
          </cell>
          <cell r="M408" t="str">
            <v>09.01.06.2147.001.002.012.524119</v>
          </cell>
          <cell r="N408" t="str">
            <v>3 (tiga) hari</v>
          </cell>
          <cell r="O408" t="str">
            <v>Sri Ilham Lubis</v>
          </cell>
          <cell r="P408" t="str">
            <v>196612251993032002</v>
          </cell>
        </row>
        <row r="409">
          <cell r="A409">
            <v>407</v>
          </cell>
          <cell r="B409" t="str">
            <v>Aidatur Rohmah</v>
          </cell>
          <cell r="C409" t="str">
            <v>198407112009122003</v>
          </cell>
          <cell r="D409">
            <v>3</v>
          </cell>
          <cell r="E409" t="str">
            <v>a</v>
          </cell>
          <cell r="F409" t="str">
            <v>Pelaksana Subbag TU Direktorat Pelayanan Haji</v>
          </cell>
          <cell r="G409" t="str">
            <v>INVENTARISASI DAN KAJIAN BAHAN PERSIAPAN SOSIALISASI TEKNIS PENYELENGGARAAN PELAYANAN HAJI TAHUN 2012</v>
          </cell>
          <cell r="H409" t="str">
            <v>Bekasi</v>
          </cell>
          <cell r="J409">
            <v>41023</v>
          </cell>
          <cell r="K409">
            <v>41025</v>
          </cell>
          <cell r="L409">
            <v>41022</v>
          </cell>
          <cell r="M409" t="str">
            <v>09.01.06.2147.001.002.012.524119</v>
          </cell>
          <cell r="N409" t="str">
            <v>3 (tiga) hari</v>
          </cell>
          <cell r="O409" t="str">
            <v>Sri Ilham Lubis</v>
          </cell>
          <cell r="P409" t="str">
            <v>196612251993032002</v>
          </cell>
        </row>
        <row r="410">
          <cell r="A410">
            <v>408</v>
          </cell>
          <cell r="B410" t="str">
            <v>Rachma Sariyuana</v>
          </cell>
          <cell r="C410" t="str">
            <v>198406022011012016</v>
          </cell>
          <cell r="D410">
            <v>3</v>
          </cell>
          <cell r="E410" t="str">
            <v>a</v>
          </cell>
          <cell r="F410" t="str">
            <v>Pelaksana Subbag TU Direktorat Pelayanan Haji</v>
          </cell>
          <cell r="G410" t="str">
            <v>INVENTARISASI DAN KAJIAN BAHAN PERSIAPAN SOSIALISASI TEKNIS PENYELENGGARAAN PELAYANAN HAJI TAHUN 2012</v>
          </cell>
          <cell r="H410" t="str">
            <v>Bekasi</v>
          </cell>
          <cell r="J410">
            <v>41023</v>
          </cell>
          <cell r="K410">
            <v>41025</v>
          </cell>
          <cell r="L410">
            <v>41022</v>
          </cell>
          <cell r="M410" t="str">
            <v>09.01.06.2147.001.002.012.524119</v>
          </cell>
          <cell r="N410" t="str">
            <v>3 (tiga) hari</v>
          </cell>
          <cell r="O410" t="str">
            <v>Sri Ilham Lubis</v>
          </cell>
          <cell r="P410" t="str">
            <v>196612251993032002</v>
          </cell>
        </row>
        <row r="411">
          <cell r="A411">
            <v>409</v>
          </cell>
          <cell r="B411" t="str">
            <v>Sri Ilham Lubis</v>
          </cell>
          <cell r="C411" t="str">
            <v>196612251993032002</v>
          </cell>
          <cell r="D411">
            <v>4</v>
          </cell>
          <cell r="E411" t="str">
            <v>b</v>
          </cell>
          <cell r="F411" t="str">
            <v xml:space="preserve">Direktur Pelayanan Haji </v>
          </cell>
          <cell r="G411" t="str">
            <v>Inventarisasi dan Kajian Bahan Seminar Perhajian</v>
          </cell>
          <cell r="H411" t="str">
            <v>Bekasi</v>
          </cell>
          <cell r="J411">
            <v>41032</v>
          </cell>
          <cell r="K411">
            <v>41034</v>
          </cell>
          <cell r="M411" t="str">
            <v>09.01.06.2147.001.003.012.524119</v>
          </cell>
          <cell r="N411" t="str">
            <v>3 (tiga) hari</v>
          </cell>
          <cell r="O411" t="str">
            <v>Slamet Riyanto</v>
          </cell>
          <cell r="P411" t="str">
            <v>195207231978011001</v>
          </cell>
          <cell r="Q411" t="str">
            <v>Cepi Supriatna</v>
          </cell>
          <cell r="R411" t="str">
            <v>195707221983031004</v>
          </cell>
          <cell r="S411" t="str">
            <v>Sekretaris Ditjen PHU</v>
          </cell>
        </row>
        <row r="412">
          <cell r="A412">
            <v>410</v>
          </cell>
          <cell r="B412" t="str">
            <v>Achmad Nidjam</v>
          </cell>
          <cell r="C412" t="str">
            <v>196906081988021001</v>
          </cell>
          <cell r="D412">
            <v>3</v>
          </cell>
          <cell r="E412" t="str">
            <v>d</v>
          </cell>
          <cell r="F412" t="str">
            <v>Kasubdit Pendaftaran Haji</v>
          </cell>
          <cell r="G412" t="str">
            <v>Inventarisasi dan Kajian Bahan Seminar Perhajian</v>
          </cell>
          <cell r="H412" t="str">
            <v>Bekasi</v>
          </cell>
          <cell r="J412">
            <v>41032</v>
          </cell>
          <cell r="K412">
            <v>41034</v>
          </cell>
          <cell r="M412" t="str">
            <v>09.01.06.2147.001.003.012.524119</v>
          </cell>
          <cell r="N412" t="str">
            <v>3 (tiga) hari</v>
          </cell>
          <cell r="O412" t="str">
            <v>Cepi Supriatna</v>
          </cell>
          <cell r="P412" t="str">
            <v>195707221983031004</v>
          </cell>
          <cell r="Q412" t="str">
            <v>Cepi Supriatna</v>
          </cell>
          <cell r="R412" t="str">
            <v>195707221983031004</v>
          </cell>
          <cell r="S412" t="str">
            <v>Sekretaris Ditjen PHU</v>
          </cell>
        </row>
        <row r="413">
          <cell r="A413">
            <v>411</v>
          </cell>
          <cell r="B413" t="str">
            <v>Abdul Muhyi</v>
          </cell>
          <cell r="C413" t="str">
            <v>197402112000031001</v>
          </cell>
          <cell r="D413">
            <v>3</v>
          </cell>
          <cell r="E413" t="str">
            <v>d</v>
          </cell>
          <cell r="F413" t="str">
            <v>Kasubbag TU Direktorat Pelayanan Haji</v>
          </cell>
          <cell r="G413" t="str">
            <v>Inventarisasi dan Kajian Bahan Seminar Perhajian</v>
          </cell>
          <cell r="H413" t="str">
            <v>Bekasi</v>
          </cell>
          <cell r="J413">
            <v>41032</v>
          </cell>
          <cell r="K413">
            <v>41034</v>
          </cell>
          <cell r="M413" t="str">
            <v>09.01.06.2147.001.003.012.524119</v>
          </cell>
          <cell r="N413" t="str">
            <v>3 (tiga) hari</v>
          </cell>
          <cell r="O413" t="str">
            <v>Sri Ilham Lubis</v>
          </cell>
          <cell r="P413" t="str">
            <v>196612251993032002</v>
          </cell>
          <cell r="Q413" t="str">
            <v>Abdul Muhyi</v>
          </cell>
          <cell r="R413" t="str">
            <v>197402112000031001</v>
          </cell>
          <cell r="S413" t="str">
            <v>Kasubbag Tata Usaha</v>
          </cell>
        </row>
        <row r="414">
          <cell r="A414">
            <v>412</v>
          </cell>
          <cell r="B414" t="str">
            <v>Rosidi</v>
          </cell>
          <cell r="C414" t="str">
            <v>196210121985031005</v>
          </cell>
          <cell r="D414">
            <v>3</v>
          </cell>
          <cell r="E414" t="str">
            <v>c</v>
          </cell>
          <cell r="F414" t="str">
            <v>Kasi Perlindungan dan Keamanan Jemaah Haji</v>
          </cell>
          <cell r="G414" t="str">
            <v>Inventarisasi dan Kajian Bahan Seminar Perhajian</v>
          </cell>
          <cell r="H414" t="str">
            <v>Bekasi</v>
          </cell>
          <cell r="J414">
            <v>41032</v>
          </cell>
          <cell r="K414">
            <v>41034</v>
          </cell>
          <cell r="M414" t="str">
            <v>09.01.06.2147.001.003.012.524119</v>
          </cell>
          <cell r="N414" t="str">
            <v>3 (tiga) hari</v>
          </cell>
          <cell r="O414" t="str">
            <v>Sri Ilham Lubis</v>
          </cell>
          <cell r="P414" t="str">
            <v>196612251993032002</v>
          </cell>
          <cell r="Q414" t="str">
            <v>Abdul Muhyi</v>
          </cell>
          <cell r="R414" t="str">
            <v>197402112000031001</v>
          </cell>
          <cell r="S414" t="str">
            <v>Kasubbag Tata Usaha</v>
          </cell>
        </row>
        <row r="415">
          <cell r="A415">
            <v>413</v>
          </cell>
          <cell r="B415" t="str">
            <v>Iin Kurniawati Hamidah</v>
          </cell>
          <cell r="C415" t="str">
            <v>196705171994032004</v>
          </cell>
          <cell r="D415">
            <v>3</v>
          </cell>
          <cell r="E415" t="str">
            <v>d</v>
          </cell>
          <cell r="F415" t="str">
            <v>Kasi Perlengkapan Jemaah Haji</v>
          </cell>
          <cell r="G415" t="str">
            <v>Inventarisasi dan Kajian Bahan Seminar Perhajian</v>
          </cell>
          <cell r="H415" t="str">
            <v>Bekasi</v>
          </cell>
          <cell r="J415">
            <v>41032</v>
          </cell>
          <cell r="K415">
            <v>41034</v>
          </cell>
          <cell r="M415" t="str">
            <v>09.01.06.2147.001.003.012.524119</v>
          </cell>
          <cell r="N415" t="str">
            <v>3 (tiga) hari</v>
          </cell>
          <cell r="O415" t="str">
            <v>Sri Ilham Lubis</v>
          </cell>
          <cell r="P415" t="str">
            <v>196612251993032002</v>
          </cell>
          <cell r="Q415" t="str">
            <v>Abdul Muhyi</v>
          </cell>
          <cell r="R415" t="str">
            <v>197402112000031001</v>
          </cell>
          <cell r="S415" t="str">
            <v>Kasubbag Tata Usaha</v>
          </cell>
        </row>
        <row r="416">
          <cell r="A416">
            <v>414</v>
          </cell>
          <cell r="B416" t="str">
            <v>Chudori</v>
          </cell>
          <cell r="C416" t="str">
            <v>195605111991031001</v>
          </cell>
          <cell r="D416">
            <v>3</v>
          </cell>
          <cell r="E416" t="str">
            <v>a</v>
          </cell>
          <cell r="F416" t="str">
            <v>Pelaksana Subbag TU Direktorat Pelayanan Haji</v>
          </cell>
          <cell r="G416" t="str">
            <v>Inventarisasi dan Kajian Bahan Seminar Perhajian</v>
          </cell>
          <cell r="H416" t="str">
            <v>Bekasi</v>
          </cell>
          <cell r="J416">
            <v>41032</v>
          </cell>
          <cell r="K416">
            <v>41034</v>
          </cell>
          <cell r="M416" t="str">
            <v>09.01.06.2147.001.003.012.524119</v>
          </cell>
          <cell r="N416" t="str">
            <v>3 (tiga) hari</v>
          </cell>
          <cell r="O416" t="str">
            <v>Sri Ilham Lubis</v>
          </cell>
          <cell r="P416" t="str">
            <v>196612251993032002</v>
          </cell>
          <cell r="Q416" t="str">
            <v>Abdul Muhyi</v>
          </cell>
          <cell r="R416" t="str">
            <v>197402112000031001</v>
          </cell>
          <cell r="S416" t="str">
            <v>Kasubbag Tata Usaha</v>
          </cell>
        </row>
        <row r="417">
          <cell r="A417">
            <v>415</v>
          </cell>
          <cell r="B417" t="str">
            <v>Sunarto</v>
          </cell>
          <cell r="C417" t="str">
            <v>196806282003121001</v>
          </cell>
          <cell r="D417">
            <v>3</v>
          </cell>
          <cell r="E417" t="str">
            <v>a</v>
          </cell>
          <cell r="F417" t="str">
            <v>Pelaksana Subbag TU Direktorat Pelayanan Haji</v>
          </cell>
          <cell r="G417" t="str">
            <v>Inventarisasi dan Kajian Bahan Seminar Perhajian</v>
          </cell>
          <cell r="H417" t="str">
            <v>Bekasi</v>
          </cell>
          <cell r="J417">
            <v>41032</v>
          </cell>
          <cell r="K417">
            <v>41034</v>
          </cell>
          <cell r="M417" t="str">
            <v>09.01.06.2147.001.003.012.524119</v>
          </cell>
          <cell r="N417" t="str">
            <v>3 (tiga) hari</v>
          </cell>
          <cell r="O417" t="str">
            <v>Sri Ilham Lubis</v>
          </cell>
          <cell r="P417" t="str">
            <v>196612251993032002</v>
          </cell>
          <cell r="Q417" t="str">
            <v>Abdul Muhyi</v>
          </cell>
          <cell r="R417" t="str">
            <v>197402112000031001</v>
          </cell>
          <cell r="S417" t="str">
            <v>Kasubbag Tata Usaha</v>
          </cell>
        </row>
        <row r="418">
          <cell r="A418">
            <v>416</v>
          </cell>
          <cell r="B418" t="str">
            <v>Damad Rochmadiono</v>
          </cell>
          <cell r="C418" t="str">
            <v>195609211983031002</v>
          </cell>
          <cell r="D418">
            <v>3</v>
          </cell>
          <cell r="E418" t="str">
            <v>d</v>
          </cell>
          <cell r="F418" t="str">
            <v>Pelaksana Subbag TU Direktorat Pelayanan Haji</v>
          </cell>
          <cell r="G418" t="str">
            <v>Inventarisasi dan Kajian Bahan Seminar Perhajian</v>
          </cell>
          <cell r="H418" t="str">
            <v>Bekasi</v>
          </cell>
          <cell r="J418">
            <v>41032</v>
          </cell>
          <cell r="K418">
            <v>41034</v>
          </cell>
          <cell r="M418" t="str">
            <v>09.01.06.2147.001.003.012.524119</v>
          </cell>
          <cell r="N418" t="str">
            <v>3 (tiga) hari</v>
          </cell>
          <cell r="O418" t="str">
            <v>Sri Ilham Lubis</v>
          </cell>
          <cell r="P418" t="str">
            <v>196612251993032002</v>
          </cell>
          <cell r="Q418" t="str">
            <v>Abdul Muhyi</v>
          </cell>
          <cell r="R418" t="str">
            <v>197402112000031001</v>
          </cell>
          <cell r="S418" t="str">
            <v>Kasubbag Tata Usaha</v>
          </cell>
        </row>
        <row r="419">
          <cell r="A419">
            <v>417</v>
          </cell>
          <cell r="B419" t="str">
            <v>Syarif Rahman</v>
          </cell>
          <cell r="C419" t="str">
            <v>197207121991031001</v>
          </cell>
          <cell r="D419">
            <v>3</v>
          </cell>
          <cell r="E419" t="str">
            <v>a</v>
          </cell>
          <cell r="F419" t="str">
            <v>Pelaksana Subbag TU Direktorat Pelayanan Haji</v>
          </cell>
          <cell r="G419" t="str">
            <v>Inventarisasi dan Kajian Bahan Seminar Perhajian</v>
          </cell>
          <cell r="H419" t="str">
            <v>Bekasi</v>
          </cell>
          <cell r="J419">
            <v>41032</v>
          </cell>
          <cell r="K419">
            <v>41034</v>
          </cell>
          <cell r="M419" t="str">
            <v>09.01.06.2147.001.003.012.524119</v>
          </cell>
          <cell r="N419" t="str">
            <v>3 (tiga) hari</v>
          </cell>
          <cell r="O419" t="str">
            <v>Sri Ilham Lubis</v>
          </cell>
          <cell r="P419" t="str">
            <v>196612251993032002</v>
          </cell>
          <cell r="Q419" t="str">
            <v>Abdul Muhyi</v>
          </cell>
          <cell r="R419" t="str">
            <v>197402112000031001</v>
          </cell>
          <cell r="S419" t="str">
            <v>Kasubbag Tata Usaha</v>
          </cell>
        </row>
        <row r="420">
          <cell r="A420">
            <v>418</v>
          </cell>
          <cell r="B420" t="str">
            <v>Sri Junaida</v>
          </cell>
          <cell r="C420" t="str">
            <v>197007101999032001</v>
          </cell>
          <cell r="D420">
            <v>3</v>
          </cell>
          <cell r="E420" t="str">
            <v>d</v>
          </cell>
          <cell r="F420" t="str">
            <v>Pelaksana Subbag TU Direktorat Pelayanan Haji</v>
          </cell>
          <cell r="G420" t="str">
            <v>Inventarisasi dan Kajian Bahan Seminar Perhajian</v>
          </cell>
          <cell r="H420" t="str">
            <v>Bekasi</v>
          </cell>
          <cell r="J420">
            <v>41032</v>
          </cell>
          <cell r="K420">
            <v>41034</v>
          </cell>
          <cell r="M420" t="str">
            <v>09.01.06.2147.001.003.012.524119</v>
          </cell>
          <cell r="N420" t="str">
            <v>3 (tiga) hari</v>
          </cell>
          <cell r="O420" t="str">
            <v>Sri Ilham Lubis</v>
          </cell>
          <cell r="P420" t="str">
            <v>196612251993032002</v>
          </cell>
          <cell r="Q420" t="str">
            <v>Abdul Muhyi</v>
          </cell>
          <cell r="R420" t="str">
            <v>197402112000031001</v>
          </cell>
          <cell r="S420" t="str">
            <v>Kasubbag Tata Usaha</v>
          </cell>
        </row>
        <row r="421">
          <cell r="A421">
            <v>419</v>
          </cell>
          <cell r="B421" t="str">
            <v>Helmi Dwi Maryati</v>
          </cell>
          <cell r="C421" t="str">
            <v>196105201983032004</v>
          </cell>
          <cell r="D421">
            <v>3</v>
          </cell>
          <cell r="E421" t="str">
            <v>d</v>
          </cell>
          <cell r="F421" t="str">
            <v>Pelaksana Subbag TU Direktorat Pelayanan Haji</v>
          </cell>
          <cell r="G421" t="str">
            <v>Inventarisasi dan Kajian Bahan Seminar Perhajian</v>
          </cell>
          <cell r="H421" t="str">
            <v>Bekasi</v>
          </cell>
          <cell r="J421">
            <v>41032</v>
          </cell>
          <cell r="K421">
            <v>41034</v>
          </cell>
          <cell r="M421" t="str">
            <v>09.01.06.2147.001.003.012.524119</v>
          </cell>
          <cell r="N421" t="str">
            <v>3 (tiga) hari</v>
          </cell>
          <cell r="O421" t="str">
            <v>Sri Ilham Lubis</v>
          </cell>
          <cell r="P421" t="str">
            <v>196612251993032002</v>
          </cell>
          <cell r="Q421" t="str">
            <v>Abdul Muhyi</v>
          </cell>
          <cell r="R421" t="str">
            <v>197402112000031001</v>
          </cell>
          <cell r="S421" t="str">
            <v>Kasubbag Tata Usaha</v>
          </cell>
        </row>
        <row r="422">
          <cell r="A422">
            <v>420</v>
          </cell>
          <cell r="B422" t="str">
            <v>Yulianty</v>
          </cell>
          <cell r="C422" t="str">
            <v>198307022008012008</v>
          </cell>
          <cell r="D422">
            <v>3</v>
          </cell>
          <cell r="E422" t="str">
            <v>a</v>
          </cell>
          <cell r="F422" t="str">
            <v>Pelaksana Subbag TU Direktorat Pelayanan Haji</v>
          </cell>
          <cell r="G422" t="str">
            <v>Inventarisasi dan Kajian Bahan Seminar Perhajian</v>
          </cell>
          <cell r="H422" t="str">
            <v>Bekasi</v>
          </cell>
          <cell r="J422">
            <v>41032</v>
          </cell>
          <cell r="K422">
            <v>41034</v>
          </cell>
          <cell r="M422" t="str">
            <v>09.01.06.2147.001.003.012.524119</v>
          </cell>
          <cell r="N422" t="str">
            <v>3 (tiga) hari</v>
          </cell>
          <cell r="O422" t="str">
            <v>Sri Ilham Lubis</v>
          </cell>
          <cell r="P422" t="str">
            <v>196612251993032002</v>
          </cell>
          <cell r="Q422" t="str">
            <v>Abdul Muhyi</v>
          </cell>
          <cell r="R422" t="str">
            <v>197402112000031001</v>
          </cell>
          <cell r="S422" t="str">
            <v>Kasubbag Tata Usaha</v>
          </cell>
        </row>
        <row r="423">
          <cell r="A423">
            <v>421</v>
          </cell>
          <cell r="B423" t="str">
            <v>Aidatur Rohmah</v>
          </cell>
          <cell r="C423" t="str">
            <v>198407112009122003</v>
          </cell>
          <cell r="D423">
            <v>3</v>
          </cell>
          <cell r="E423" t="str">
            <v>a</v>
          </cell>
          <cell r="F423" t="str">
            <v>Pelaksana Subbag TU Direktorat Pelayanan Haji</v>
          </cell>
          <cell r="G423" t="str">
            <v>Inventarisasi dan Kajian Bahan Seminar Perhajian</v>
          </cell>
          <cell r="H423" t="str">
            <v>Bekasi</v>
          </cell>
          <cell r="J423">
            <v>41032</v>
          </cell>
          <cell r="K423">
            <v>41034</v>
          </cell>
          <cell r="M423" t="str">
            <v>09.01.06.2147.001.003.012.524119</v>
          </cell>
          <cell r="N423" t="str">
            <v>3 (tiga) hari</v>
          </cell>
          <cell r="O423" t="str">
            <v>Sri Ilham Lubis</v>
          </cell>
          <cell r="P423" t="str">
            <v>196612251993032002</v>
          </cell>
          <cell r="Q423" t="str">
            <v>Abdul Muhyi</v>
          </cell>
          <cell r="R423" t="str">
            <v>197402112000031001</v>
          </cell>
          <cell r="S423" t="str">
            <v>Kasubbag Tata Usaha</v>
          </cell>
        </row>
        <row r="424">
          <cell r="A424">
            <v>422</v>
          </cell>
          <cell r="B424" t="str">
            <v>Rachma Sariyuana</v>
          </cell>
          <cell r="C424" t="str">
            <v>198406022011012016</v>
          </cell>
          <cell r="D424">
            <v>3</v>
          </cell>
          <cell r="E424" t="str">
            <v>a</v>
          </cell>
          <cell r="F424" t="str">
            <v>Pelaksana Subbag TU Direktorat Pelayanan Haji</v>
          </cell>
          <cell r="G424" t="str">
            <v>Inventarisasi dan Kajian Bahan Seminar Perhajian</v>
          </cell>
          <cell r="H424" t="str">
            <v>Bekasi</v>
          </cell>
          <cell r="J424">
            <v>41032</v>
          </cell>
          <cell r="K424">
            <v>41034</v>
          </cell>
          <cell r="M424" t="str">
            <v>09.01.06.2147.001.003.012.524119</v>
          </cell>
          <cell r="N424" t="str">
            <v>3 (tiga) hari</v>
          </cell>
          <cell r="O424" t="str">
            <v>Sri Ilham Lubis</v>
          </cell>
          <cell r="P424" t="str">
            <v>196612251993032002</v>
          </cell>
          <cell r="Q424" t="str">
            <v>Abdul Muhyi</v>
          </cell>
          <cell r="R424" t="str">
            <v>197402112000031001</v>
          </cell>
          <cell r="S424" t="str">
            <v>Kasubbag Tata Usaha</v>
          </cell>
        </row>
        <row r="425">
          <cell r="A425">
            <v>423</v>
          </cell>
          <cell r="B425" t="str">
            <v>Abduh Dhiyaurrahman</v>
          </cell>
          <cell r="C425" t="str">
            <v>197910242003121002</v>
          </cell>
          <cell r="D425">
            <v>3</v>
          </cell>
          <cell r="E425" t="str">
            <v>b</v>
          </cell>
          <cell r="F425" t="str">
            <v>Pelaksana Subdit Dokumen dan Perlengkapan Haji</v>
          </cell>
          <cell r="G425" t="str">
            <v>Inventarisasi dan Kajian Bahan Seminar Perhajian</v>
          </cell>
          <cell r="H425" t="str">
            <v>Bekasi</v>
          </cell>
          <cell r="J425">
            <v>41032</v>
          </cell>
          <cell r="K425">
            <v>41034</v>
          </cell>
          <cell r="M425" t="str">
            <v>09.01.06.2147.001.003.012.524119</v>
          </cell>
          <cell r="N425" t="str">
            <v>3 (tiga) hari</v>
          </cell>
          <cell r="O425" t="str">
            <v>Cepi Supriatna</v>
          </cell>
          <cell r="P425" t="str">
            <v>195707221983031004</v>
          </cell>
          <cell r="Q425" t="str">
            <v>Iin Kurniawati Hamidah</v>
          </cell>
          <cell r="R425" t="str">
            <v>196705171994032004</v>
          </cell>
          <cell r="S425" t="str">
            <v>Kasi Perlengkapan Jemaah Haji</v>
          </cell>
        </row>
        <row r="426">
          <cell r="A426">
            <v>424</v>
          </cell>
          <cell r="B426" t="str">
            <v>Sri Darfatihati</v>
          </cell>
          <cell r="C426" t="str">
            <v>197201231999032001</v>
          </cell>
          <cell r="D426">
            <v>3</v>
          </cell>
          <cell r="E426" t="str">
            <v>b</v>
          </cell>
          <cell r="F426" t="str">
            <v>Pelaksana Subdit Pendaftaran Haji</v>
          </cell>
          <cell r="G426" t="str">
            <v>Inventarisasi dan Kajian Bahan Seminar Perhajian</v>
          </cell>
          <cell r="H426" t="str">
            <v>Bekasi</v>
          </cell>
          <cell r="J426">
            <v>41032</v>
          </cell>
          <cell r="K426">
            <v>41034</v>
          </cell>
          <cell r="M426" t="str">
            <v>09.01.06.2147.001.003.012.524119</v>
          </cell>
          <cell r="N426" t="str">
            <v>3 (tiga) hari</v>
          </cell>
          <cell r="O426" t="str">
            <v>Cepi Supriatna</v>
          </cell>
          <cell r="P426" t="str">
            <v>195707221983031004</v>
          </cell>
          <cell r="Q426" t="str">
            <v>Achmad Nidjam</v>
          </cell>
          <cell r="R426" t="str">
            <v>196906081988021001</v>
          </cell>
          <cell r="S426" t="str">
            <v>Kasubdit Pendaftaran Haji</v>
          </cell>
        </row>
        <row r="427">
          <cell r="A427">
            <v>425</v>
          </cell>
          <cell r="B427" t="str">
            <v>Mohammad Syarif</v>
          </cell>
          <cell r="C427" t="str">
            <v>198302072002121006</v>
          </cell>
          <cell r="D427">
            <v>3</v>
          </cell>
          <cell r="E427" t="str">
            <v>a</v>
          </cell>
          <cell r="F427" t="str">
            <v>Pelaksana Subdit Transportasi dan Perlindungan Jemaah Haji</v>
          </cell>
          <cell r="G427" t="str">
            <v>Inventarisasi dan Kajian Bahan Seminar Perhajian</v>
          </cell>
          <cell r="H427" t="str">
            <v>Bekasi</v>
          </cell>
          <cell r="J427">
            <v>41032</v>
          </cell>
          <cell r="K427">
            <v>41034</v>
          </cell>
          <cell r="M427" t="str">
            <v>09.01.06.2147.001.003.012.524119</v>
          </cell>
          <cell r="N427" t="str">
            <v>3 (tiga) hari</v>
          </cell>
          <cell r="O427" t="str">
            <v>Cepi Supriatna</v>
          </cell>
          <cell r="P427" t="str">
            <v>195707221983031004</v>
          </cell>
          <cell r="Q427" t="str">
            <v>Rosidi</v>
          </cell>
          <cell r="R427" t="str">
            <v>196210121985031005</v>
          </cell>
          <cell r="S427" t="str">
            <v>Kasi Perlindungan dan Keamanan Jemaah Haji</v>
          </cell>
        </row>
        <row r="428">
          <cell r="A428">
            <v>426</v>
          </cell>
          <cell r="B428" t="str">
            <v>Aenul Khuriyah</v>
          </cell>
          <cell r="C428" t="str">
            <v>197510102009122002</v>
          </cell>
          <cell r="D428">
            <v>3</v>
          </cell>
          <cell r="E428" t="str">
            <v>a</v>
          </cell>
          <cell r="F428" t="str">
            <v>Pelaksana Subdit Akomodasi dan Katering Haji</v>
          </cell>
          <cell r="G428" t="str">
            <v>Inventarisasi dan Kajian Bahan Seminar Perhajian</v>
          </cell>
          <cell r="H428" t="str">
            <v>Bekasi</v>
          </cell>
          <cell r="J428">
            <v>41032</v>
          </cell>
          <cell r="K428">
            <v>41034</v>
          </cell>
          <cell r="M428" t="str">
            <v>09.01.06.2147.001.003.012.524119</v>
          </cell>
          <cell r="N428" t="str">
            <v>3 (tiga) hari</v>
          </cell>
          <cell r="O428" t="str">
            <v>Cepi Supriatna</v>
          </cell>
          <cell r="P428" t="str">
            <v>195707221983031004</v>
          </cell>
          <cell r="Q428" t="str">
            <v>Rudi</v>
          </cell>
          <cell r="R428" t="str">
            <v>195807211985091002</v>
          </cell>
          <cell r="S428" t="str">
            <v>Kasi Asrama Haji</v>
          </cell>
        </row>
        <row r="429">
          <cell r="A429">
            <v>427</v>
          </cell>
          <cell r="B429" t="str">
            <v>Chudori</v>
          </cell>
          <cell r="C429" t="str">
            <v>195605111991031001</v>
          </cell>
          <cell r="D429">
            <v>3</v>
          </cell>
          <cell r="E429" t="str">
            <v>a</v>
          </cell>
          <cell r="F429" t="str">
            <v>Pelaksana Subbag TU Direktorat Pelayanan Haji</v>
          </cell>
          <cell r="G429" t="str">
            <v>Perancangan Design dan Model Seminar Perhajian</v>
          </cell>
          <cell r="H429" t="str">
            <v>Bekasi</v>
          </cell>
          <cell r="J429">
            <v>41040</v>
          </cell>
          <cell r="K429">
            <v>41042</v>
          </cell>
          <cell r="M429" t="str">
            <v>09.01.06.2147.001.003.012.524119</v>
          </cell>
          <cell r="N429" t="str">
            <v>3 (tiga) hari</v>
          </cell>
          <cell r="O429" t="str">
            <v>Sri Ilham Lubis</v>
          </cell>
          <cell r="P429" t="str">
            <v>196612251993032002</v>
          </cell>
          <cell r="Q429" t="str">
            <v>Abdul Muhyi</v>
          </cell>
          <cell r="R429" t="str">
            <v>197402112000031001</v>
          </cell>
          <cell r="S429" t="str">
            <v>Kasubbag Tata Usaha</v>
          </cell>
        </row>
        <row r="430">
          <cell r="A430">
            <v>428</v>
          </cell>
          <cell r="B430" t="str">
            <v>Sunarto</v>
          </cell>
          <cell r="C430" t="str">
            <v>196806282003121001</v>
          </cell>
          <cell r="D430">
            <v>3</v>
          </cell>
          <cell r="E430" t="str">
            <v>a</v>
          </cell>
          <cell r="F430" t="str">
            <v>Pelaksana Subbag TU Direktorat Pelayanan Haji</v>
          </cell>
          <cell r="G430" t="str">
            <v>Perancangan Design dan Model Seminar Perhajian</v>
          </cell>
          <cell r="H430" t="str">
            <v>Bekasi</v>
          </cell>
          <cell r="J430">
            <v>41040</v>
          </cell>
          <cell r="K430">
            <v>41042</v>
          </cell>
          <cell r="M430" t="str">
            <v>09.01.06.2147.001.003.012.524119</v>
          </cell>
          <cell r="N430" t="str">
            <v>3 (tiga) hari</v>
          </cell>
          <cell r="O430" t="str">
            <v>Sri Ilham Lubis</v>
          </cell>
          <cell r="P430" t="str">
            <v>196612251993032002</v>
          </cell>
          <cell r="Q430" t="str">
            <v>Abdul Muhyi</v>
          </cell>
          <cell r="R430" t="str">
            <v>197402112000031001</v>
          </cell>
          <cell r="S430" t="str">
            <v>Kasubbag Tata Usaha</v>
          </cell>
        </row>
        <row r="431">
          <cell r="A431">
            <v>429</v>
          </cell>
          <cell r="B431" t="str">
            <v>Damad Rochmadiono</v>
          </cell>
          <cell r="C431" t="str">
            <v>195609211983031002</v>
          </cell>
          <cell r="D431">
            <v>3</v>
          </cell>
          <cell r="E431" t="str">
            <v>d</v>
          </cell>
          <cell r="F431" t="str">
            <v>Pelaksana Subbag TU Direktorat Pelayanan Haji</v>
          </cell>
          <cell r="G431" t="str">
            <v>Perancangan Design dan Model Seminar Perhajian</v>
          </cell>
          <cell r="H431" t="str">
            <v>Bekasi</v>
          </cell>
          <cell r="J431">
            <v>41040</v>
          </cell>
          <cell r="K431">
            <v>41042</v>
          </cell>
          <cell r="M431" t="str">
            <v>09.01.06.2147.001.003.012.524119</v>
          </cell>
          <cell r="N431" t="str">
            <v>3 (tiga) hari</v>
          </cell>
          <cell r="O431" t="str">
            <v>Sri Ilham Lubis</v>
          </cell>
          <cell r="P431" t="str">
            <v>196612251993032002</v>
          </cell>
          <cell r="Q431" t="str">
            <v>Abdul Muhyi</v>
          </cell>
          <cell r="R431" t="str">
            <v>197402112000031001</v>
          </cell>
          <cell r="S431" t="str">
            <v>Kasubbag Tata Usaha</v>
          </cell>
        </row>
        <row r="432">
          <cell r="A432">
            <v>430</v>
          </cell>
          <cell r="B432" t="str">
            <v>Syarif Rahman</v>
          </cell>
          <cell r="C432" t="str">
            <v>197207121991031001</v>
          </cell>
          <cell r="D432">
            <v>3</v>
          </cell>
          <cell r="E432" t="str">
            <v>a</v>
          </cell>
          <cell r="F432" t="str">
            <v>Pelaksana Subbag TU Direktorat Pelayanan Haji</v>
          </cell>
          <cell r="G432" t="str">
            <v>Perancangan Design dan Model Seminar Perhajian</v>
          </cell>
          <cell r="H432" t="str">
            <v>Bekasi</v>
          </cell>
          <cell r="J432">
            <v>41040</v>
          </cell>
          <cell r="K432">
            <v>41042</v>
          </cell>
          <cell r="M432" t="str">
            <v>09.01.06.2147.001.003.012.524119</v>
          </cell>
          <cell r="N432" t="str">
            <v>3 (tiga) hari</v>
          </cell>
          <cell r="O432" t="str">
            <v>Sri Ilham Lubis</v>
          </cell>
          <cell r="P432" t="str">
            <v>196612251993032002</v>
          </cell>
          <cell r="Q432" t="str">
            <v>Abdul Muhyi</v>
          </cell>
          <cell r="R432" t="str">
            <v>197402112000031001</v>
          </cell>
          <cell r="S432" t="str">
            <v>Kasubbag Tata Usaha</v>
          </cell>
        </row>
        <row r="433">
          <cell r="A433">
            <v>431</v>
          </cell>
          <cell r="B433" t="str">
            <v>Sri Junaida</v>
          </cell>
          <cell r="C433" t="str">
            <v>197007101999032001</v>
          </cell>
          <cell r="D433">
            <v>3</v>
          </cell>
          <cell r="E433" t="str">
            <v>d</v>
          </cell>
          <cell r="F433" t="str">
            <v>Pelaksana Subbag TU Direktorat Pelayanan Haji</v>
          </cell>
          <cell r="G433" t="str">
            <v>Perancangan Design dan Model Seminar Perhajian</v>
          </cell>
          <cell r="H433" t="str">
            <v>Bekasi</v>
          </cell>
          <cell r="J433">
            <v>41040</v>
          </cell>
          <cell r="K433">
            <v>41042</v>
          </cell>
          <cell r="M433" t="str">
            <v>09.01.06.2147.001.003.012.524119</v>
          </cell>
          <cell r="N433" t="str">
            <v>3 (tiga) hari</v>
          </cell>
          <cell r="O433" t="str">
            <v>Sri Ilham Lubis</v>
          </cell>
          <cell r="P433" t="str">
            <v>196612251993032002</v>
          </cell>
          <cell r="Q433" t="str">
            <v>Abdul Muhyi</v>
          </cell>
          <cell r="R433" t="str">
            <v>197402112000031001</v>
          </cell>
          <cell r="S433" t="str">
            <v>Kasubbag Tata Usaha</v>
          </cell>
        </row>
        <row r="434">
          <cell r="A434">
            <v>432</v>
          </cell>
          <cell r="B434" t="str">
            <v>Helmi Dwi Maryati</v>
          </cell>
          <cell r="C434" t="str">
            <v>196105201983032004</v>
          </cell>
          <cell r="D434">
            <v>3</v>
          </cell>
          <cell r="E434" t="str">
            <v>d</v>
          </cell>
          <cell r="F434" t="str">
            <v>Pelaksana Subbag TU Direktorat Pelayanan Haji</v>
          </cell>
          <cell r="G434" t="str">
            <v>Perancangan Design dan Model Seminar Perhajian</v>
          </cell>
          <cell r="H434" t="str">
            <v>Bekasi</v>
          </cell>
          <cell r="J434">
            <v>41040</v>
          </cell>
          <cell r="K434">
            <v>41042</v>
          </cell>
          <cell r="M434" t="str">
            <v>09.01.06.2147.001.003.012.524119</v>
          </cell>
          <cell r="N434" t="str">
            <v>3 (tiga) hari</v>
          </cell>
          <cell r="O434" t="str">
            <v>Sri Ilham Lubis</v>
          </cell>
          <cell r="P434" t="str">
            <v>196612251993032002</v>
          </cell>
          <cell r="Q434" t="str">
            <v>Abdul Muhyi</v>
          </cell>
          <cell r="R434" t="str">
            <v>197402112000031001</v>
          </cell>
          <cell r="S434" t="str">
            <v>Kasubbag Tata Usaha</v>
          </cell>
        </row>
        <row r="435">
          <cell r="A435">
            <v>433</v>
          </cell>
          <cell r="B435" t="str">
            <v>Yulianty</v>
          </cell>
          <cell r="C435" t="str">
            <v>198307022008012008</v>
          </cell>
          <cell r="D435">
            <v>3</v>
          </cell>
          <cell r="E435" t="str">
            <v>a</v>
          </cell>
          <cell r="F435" t="str">
            <v>Pelaksana Subbag TU Direktorat Pelayanan Haji</v>
          </cell>
          <cell r="G435" t="str">
            <v>Perancangan Design dan Model Seminar Perhajian</v>
          </cell>
          <cell r="H435" t="str">
            <v>Bekasi</v>
          </cell>
          <cell r="J435">
            <v>41040</v>
          </cell>
          <cell r="K435">
            <v>41042</v>
          </cell>
          <cell r="M435" t="str">
            <v>09.01.06.2147.001.003.012.524119</v>
          </cell>
          <cell r="N435" t="str">
            <v>3 (tiga) hari</v>
          </cell>
          <cell r="O435" t="str">
            <v>Sri Ilham Lubis</v>
          </cell>
          <cell r="P435" t="str">
            <v>196612251993032002</v>
          </cell>
          <cell r="Q435" t="str">
            <v>Abdul Muhyi</v>
          </cell>
          <cell r="R435" t="str">
            <v>197402112000031001</v>
          </cell>
          <cell r="S435" t="str">
            <v>Kasubbag Tata Usaha</v>
          </cell>
        </row>
        <row r="436">
          <cell r="A436">
            <v>434</v>
          </cell>
          <cell r="B436" t="str">
            <v>Aidatur Rohmah</v>
          </cell>
          <cell r="C436" t="str">
            <v>198407112009122003</v>
          </cell>
          <cell r="D436">
            <v>3</v>
          </cell>
          <cell r="E436" t="str">
            <v>a</v>
          </cell>
          <cell r="F436" t="str">
            <v>Pelaksana Subbag TU Direktorat Pelayanan Haji</v>
          </cell>
          <cell r="G436" t="str">
            <v>Perancangan Design dan Model Seminar Perhajian</v>
          </cell>
          <cell r="H436" t="str">
            <v>Bekasi</v>
          </cell>
          <cell r="J436">
            <v>41040</v>
          </cell>
          <cell r="K436">
            <v>41042</v>
          </cell>
          <cell r="M436" t="str">
            <v>09.01.06.2147.001.003.012.524119</v>
          </cell>
          <cell r="N436" t="str">
            <v>3 (tiga) hari</v>
          </cell>
          <cell r="O436" t="str">
            <v>Sri Ilham Lubis</v>
          </cell>
          <cell r="P436" t="str">
            <v>196612251993032002</v>
          </cell>
          <cell r="Q436" t="str">
            <v>Abdul Muhyi</v>
          </cell>
          <cell r="R436" t="str">
            <v>197402112000031001</v>
          </cell>
          <cell r="S436" t="str">
            <v>Kasubbag Tata Usaha</v>
          </cell>
        </row>
        <row r="437">
          <cell r="A437">
            <v>435</v>
          </cell>
          <cell r="B437" t="str">
            <v>Rachma Sariyuana</v>
          </cell>
          <cell r="C437" t="str">
            <v>198406022011012016</v>
          </cell>
          <cell r="D437">
            <v>3</v>
          </cell>
          <cell r="E437" t="str">
            <v>a</v>
          </cell>
          <cell r="F437" t="str">
            <v>Pelaksana Subbag TU Direktorat Pelayanan Haji</v>
          </cell>
          <cell r="G437" t="str">
            <v>Perancangan Design dan Model Seminar Perhajian</v>
          </cell>
          <cell r="H437" t="str">
            <v>Bekasi</v>
          </cell>
          <cell r="J437">
            <v>41040</v>
          </cell>
          <cell r="K437">
            <v>41042</v>
          </cell>
          <cell r="M437" t="str">
            <v>09.01.06.2147.001.003.012.524119</v>
          </cell>
          <cell r="N437" t="str">
            <v>3 (tiga) hari</v>
          </cell>
          <cell r="O437" t="str">
            <v>Sri Ilham Lubis</v>
          </cell>
          <cell r="P437" t="str">
            <v>196612251993032002</v>
          </cell>
          <cell r="Q437" t="str">
            <v>Abdul Muhyi</v>
          </cell>
          <cell r="R437" t="str">
            <v>197402112000031001</v>
          </cell>
          <cell r="S437" t="str">
            <v>Kasubbag Tata Usaha</v>
          </cell>
        </row>
        <row r="438">
          <cell r="A438">
            <v>436</v>
          </cell>
          <cell r="B438" t="str">
            <v>Abdul Muhyi</v>
          </cell>
          <cell r="C438" t="str">
            <v>197402112000031001</v>
          </cell>
          <cell r="D438">
            <v>3</v>
          </cell>
          <cell r="E438" t="str">
            <v>d</v>
          </cell>
          <cell r="F438" t="str">
            <v>Kasubbag TU Direktorat Pelayanan Haji</v>
          </cell>
          <cell r="G438" t="str">
            <v>Perancangan Design dan Model Seminar Perhajian</v>
          </cell>
          <cell r="H438" t="str">
            <v>Bekasi</v>
          </cell>
          <cell r="J438">
            <v>41040</v>
          </cell>
          <cell r="K438">
            <v>41042</v>
          </cell>
          <cell r="M438" t="str">
            <v>09.01.06.2147.001.003.012.524119</v>
          </cell>
          <cell r="N438" t="str">
            <v>3 (tiga) hari</v>
          </cell>
          <cell r="O438" t="str">
            <v>Sri Ilham Lubis</v>
          </cell>
          <cell r="P438" t="str">
            <v>196612251993032002</v>
          </cell>
          <cell r="Q438" t="str">
            <v>Abdul Muhyi</v>
          </cell>
          <cell r="R438" t="str">
            <v>197402112000031001</v>
          </cell>
          <cell r="S438" t="str">
            <v>Kasubbag Tata Usaha</v>
          </cell>
        </row>
        <row r="439">
          <cell r="A439">
            <v>437</v>
          </cell>
          <cell r="B439" t="str">
            <v>Abdul Muhyi</v>
          </cell>
          <cell r="C439" t="str">
            <v>197402112000031001</v>
          </cell>
          <cell r="D439">
            <v>3</v>
          </cell>
          <cell r="E439" t="str">
            <v>d</v>
          </cell>
          <cell r="F439" t="str">
            <v>Kasubbag TU Direktorat Pelayanan Haji</v>
          </cell>
          <cell r="G439" t="str">
            <v>Perancangan Design dan Model Seminar Perhajian</v>
          </cell>
          <cell r="H439" t="str">
            <v>Bekasi</v>
          </cell>
          <cell r="J439">
            <v>41040</v>
          </cell>
          <cell r="K439">
            <v>41042</v>
          </cell>
          <cell r="M439" t="str">
            <v>09.01.06.2147.001.003.012.524119</v>
          </cell>
          <cell r="N439" t="str">
            <v>3 (tiga) hari</v>
          </cell>
          <cell r="O439" t="str">
            <v>Sri Ilham Lubis</v>
          </cell>
          <cell r="P439" t="str">
            <v>196612251993032002</v>
          </cell>
          <cell r="Q439" t="str">
            <v>Sri Ilham Lubis</v>
          </cell>
          <cell r="R439" t="str">
            <v>196612251993032002</v>
          </cell>
          <cell r="S439" t="str">
            <v>Direktur Pelayanan Haji</v>
          </cell>
        </row>
        <row r="440">
          <cell r="A440">
            <v>438</v>
          </cell>
          <cell r="B440" t="str">
            <v>Zainal Abidin Supi</v>
          </cell>
          <cell r="C440" t="str">
            <v>195411111979031001</v>
          </cell>
          <cell r="D440">
            <v>4</v>
          </cell>
          <cell r="E440" t="str">
            <v>d</v>
          </cell>
          <cell r="F440" t="str">
            <v>Direktur Pelayanan Haji</v>
          </cell>
          <cell r="G440" t="str">
            <v>Koordinasi Pengelolaan Program Kegiatan Direktorat Pelayanan Haji</v>
          </cell>
          <cell r="H440" t="str">
            <v>Bogor</v>
          </cell>
          <cell r="N440" t="str">
            <v>3 (tiga) hari</v>
          </cell>
          <cell r="O440" t="str">
            <v>Slamet Riyanto</v>
          </cell>
          <cell r="P440" t="str">
            <v>195207231978011001</v>
          </cell>
        </row>
        <row r="441">
          <cell r="A441">
            <v>439</v>
          </cell>
          <cell r="B441" t="str">
            <v>Abdul Muhyi</v>
          </cell>
          <cell r="C441" t="str">
            <v>197402112000031001</v>
          </cell>
          <cell r="D441">
            <v>3</v>
          </cell>
          <cell r="E441" t="str">
            <v>c</v>
          </cell>
          <cell r="F441" t="str">
            <v>Kasubbag TU Direktorat Pelayanan Haji</v>
          </cell>
          <cell r="G441" t="str">
            <v>Koordinasi Pengelolaan Program Kegiatan Direktorat Pelayanan Haji</v>
          </cell>
          <cell r="H441" t="str">
            <v>Bogor</v>
          </cell>
          <cell r="N441" t="str">
            <v>3 (tiga) hari</v>
          </cell>
          <cell r="O441" t="str">
            <v>Zainal Abidin Supi</v>
          </cell>
          <cell r="P441" t="str">
            <v>195411111979031001</v>
          </cell>
        </row>
        <row r="442">
          <cell r="A442">
            <v>440</v>
          </cell>
          <cell r="B442" t="str">
            <v>Sri Junaida</v>
          </cell>
          <cell r="C442" t="str">
            <v>197007101999032001</v>
          </cell>
          <cell r="D442">
            <v>3</v>
          </cell>
          <cell r="E442" t="str">
            <v>d</v>
          </cell>
          <cell r="F442" t="str">
            <v>Pelaksana Subbag TU Direktorat Pelayanan Haji</v>
          </cell>
          <cell r="G442" t="str">
            <v>Koordinasi Pengelolaan Program Kegiatan Direktorat Pelayanan Haji</v>
          </cell>
          <cell r="H442" t="str">
            <v>Bogor</v>
          </cell>
          <cell r="I442" t="str">
            <v>Banjarmasin</v>
          </cell>
          <cell r="N442" t="str">
            <v>3 (tiga) hari</v>
          </cell>
          <cell r="O442" t="str">
            <v>Zainal Abidin Supi</v>
          </cell>
          <cell r="P442" t="str">
            <v>195411111979031001</v>
          </cell>
        </row>
        <row r="443">
          <cell r="A443">
            <v>441</v>
          </cell>
          <cell r="B443" t="str">
            <v>Aidatur Rohmah</v>
          </cell>
          <cell r="C443" t="str">
            <v>198407112009122003</v>
          </cell>
          <cell r="D443">
            <v>3</v>
          </cell>
          <cell r="E443" t="str">
            <v>a</v>
          </cell>
          <cell r="F443" t="str">
            <v>Pelaksana Subbag TU Direktorat Pelayanan Haji</v>
          </cell>
          <cell r="G443" t="str">
            <v>Koordinasi Pengelolaan Program Kegiatan Direktorat Pelayanan Haji</v>
          </cell>
          <cell r="H443" t="str">
            <v>Bogor</v>
          </cell>
          <cell r="L443">
            <v>0</v>
          </cell>
          <cell r="N443" t="str">
            <v>3 (tiga) hari</v>
          </cell>
          <cell r="O443" t="str">
            <v>Zainal Abidin Supi</v>
          </cell>
          <cell r="P443" t="str">
            <v>195411111979031001</v>
          </cell>
        </row>
        <row r="444">
          <cell r="A444">
            <v>442</v>
          </cell>
          <cell r="B444" t="str">
            <v>Sunarto</v>
          </cell>
          <cell r="C444" t="str">
            <v>196806282003121001</v>
          </cell>
          <cell r="D444">
            <v>3</v>
          </cell>
          <cell r="E444" t="str">
            <v>a</v>
          </cell>
          <cell r="F444" t="str">
            <v>Pelaksana Subbag TU Direktorat Pelayanan Haji</v>
          </cell>
          <cell r="G444" t="str">
            <v>Koordinasi Pengelolaan Program Kegiatan Direktorat Pelayanan Haji</v>
          </cell>
          <cell r="H444" t="str">
            <v>Bogor</v>
          </cell>
          <cell r="N444" t="str">
            <v>3 (tiga) hari</v>
          </cell>
          <cell r="O444" t="str">
            <v>Zainal Abidin Supi</v>
          </cell>
          <cell r="P444" t="str">
            <v>195411111979031001</v>
          </cell>
        </row>
        <row r="445">
          <cell r="A445">
            <v>443</v>
          </cell>
          <cell r="B445" t="str">
            <v>Helmi Dwi Maryati</v>
          </cell>
          <cell r="C445" t="str">
            <v>196105201983032004</v>
          </cell>
          <cell r="D445">
            <v>3</v>
          </cell>
          <cell r="E445" t="str">
            <v>d</v>
          </cell>
          <cell r="F445" t="str">
            <v>Pelaksana Subbag TU Direktorat Pelayanan Haji</v>
          </cell>
          <cell r="G445" t="str">
            <v>Koordinasi Pengelolaan Program Kegiatan Direktorat Pelayanan Haji</v>
          </cell>
          <cell r="H445" t="str">
            <v>Bogor</v>
          </cell>
          <cell r="N445" t="str">
            <v>3 (tiga) hari</v>
          </cell>
          <cell r="O445" t="str">
            <v>Zainal Abidin Supi</v>
          </cell>
          <cell r="P445" t="str">
            <v>195411111979031001</v>
          </cell>
        </row>
        <row r="446">
          <cell r="A446">
            <v>444</v>
          </cell>
          <cell r="B446" t="str">
            <v>Yulianty</v>
          </cell>
          <cell r="C446" t="str">
            <v>198307022008012008</v>
          </cell>
          <cell r="D446">
            <v>3</v>
          </cell>
          <cell r="E446" t="str">
            <v>a</v>
          </cell>
          <cell r="F446" t="str">
            <v>Pelaksana Subbag TU Direktorat Pelayanan Haji</v>
          </cell>
          <cell r="G446" t="str">
            <v>Koordinasi Pengelolaan Program Kegiatan Direktorat Pelayanan Haji</v>
          </cell>
          <cell r="H446" t="str">
            <v>Bogor</v>
          </cell>
          <cell r="N446" t="str">
            <v>3 (tiga) hari</v>
          </cell>
          <cell r="O446" t="str">
            <v>Zainal Abidin Supi</v>
          </cell>
          <cell r="P446" t="str">
            <v>195411111979031001</v>
          </cell>
        </row>
        <row r="447">
          <cell r="A447">
            <v>445</v>
          </cell>
          <cell r="B447" t="str">
            <v>Damad Rochmadiono</v>
          </cell>
          <cell r="C447" t="str">
            <v>195609211983031002</v>
          </cell>
          <cell r="D447">
            <v>3</v>
          </cell>
          <cell r="E447" t="str">
            <v>d</v>
          </cell>
          <cell r="F447" t="str">
            <v>Pelaksana Subbag TU Direktorat Pelayanan Haji</v>
          </cell>
          <cell r="G447" t="str">
            <v>Koordinasi Pengelolaan Program Kegiatan Direktorat Pelayanan Haji</v>
          </cell>
          <cell r="H447" t="str">
            <v>Bogor</v>
          </cell>
          <cell r="N447" t="str">
            <v>3 (tiga) hari</v>
          </cell>
          <cell r="O447" t="str">
            <v>Zainal Abidin Supi</v>
          </cell>
          <cell r="P447" t="str">
            <v>195411111979031001</v>
          </cell>
        </row>
        <row r="448">
          <cell r="A448">
            <v>446</v>
          </cell>
          <cell r="B448" t="str">
            <v>Chudori</v>
          </cell>
          <cell r="C448" t="str">
            <v>195605111991031001</v>
          </cell>
          <cell r="D448">
            <v>3</v>
          </cell>
          <cell r="E448" t="str">
            <v>a</v>
          </cell>
          <cell r="F448" t="str">
            <v>Pelaksana Subbag TU Direktorat Pelayanan Haji</v>
          </cell>
          <cell r="G448" t="str">
            <v>Koordinasi Pengelolaan Program Kegiatan Direktorat Pelayanan Haji</v>
          </cell>
          <cell r="H448" t="str">
            <v>Bogor</v>
          </cell>
          <cell r="N448" t="str">
            <v>3 (tiga) hari</v>
          </cell>
          <cell r="O448" t="str">
            <v>Zainal Abidin Supi</v>
          </cell>
          <cell r="P448" t="str">
            <v>195411111979031001</v>
          </cell>
        </row>
        <row r="449">
          <cell r="A449">
            <v>447</v>
          </cell>
          <cell r="B449" t="str">
            <v>Rachma Sariyuana</v>
          </cell>
          <cell r="C449" t="str">
            <v>198406022011012016</v>
          </cell>
          <cell r="D449">
            <v>3</v>
          </cell>
          <cell r="E449" t="str">
            <v>a</v>
          </cell>
          <cell r="F449" t="str">
            <v>Pelaksana Subbag TU Direktorat Pelayanan Haji</v>
          </cell>
          <cell r="G449" t="str">
            <v>Koordinasi Pengelolaan Program Kegiatan Direktorat Pelayanan Haji</v>
          </cell>
          <cell r="H449" t="str">
            <v>Bogor</v>
          </cell>
          <cell r="N449" t="str">
            <v>3 (tiga) hari</v>
          </cell>
          <cell r="O449" t="str">
            <v>Zainal Abidin Supi</v>
          </cell>
          <cell r="P449" t="str">
            <v>195411111979031001</v>
          </cell>
        </row>
        <row r="450">
          <cell r="A450">
            <v>448</v>
          </cell>
          <cell r="B450" t="str">
            <v>Achmad Nidjam</v>
          </cell>
          <cell r="C450" t="str">
            <v>196906081988021001</v>
          </cell>
          <cell r="D450">
            <v>3</v>
          </cell>
          <cell r="E450" t="str">
            <v>d</v>
          </cell>
          <cell r="F450" t="str">
            <v>Kasubdit Pendaftaran Haji</v>
          </cell>
          <cell r="G450" t="str">
            <v>Validasi Data Jemaah Haji dan Petugas Haji Pasca Pemberangkatan Jemaah Haji</v>
          </cell>
          <cell r="H450" t="str">
            <v>Solo</v>
          </cell>
          <cell r="M450" t="str">
            <v>c.2.2.n.2</v>
          </cell>
          <cell r="N450" t="str">
            <v>3 (tiga) hari</v>
          </cell>
          <cell r="O450" t="str">
            <v>Zainal Abidin Supi</v>
          </cell>
          <cell r="P450" t="str">
            <v>195411111979031001</v>
          </cell>
        </row>
        <row r="451">
          <cell r="A451">
            <v>449</v>
          </cell>
          <cell r="B451" t="str">
            <v>Nurchalis</v>
          </cell>
          <cell r="C451" t="str">
            <v>197311072000031001</v>
          </cell>
          <cell r="D451">
            <v>3</v>
          </cell>
          <cell r="E451" t="str">
            <v>d</v>
          </cell>
          <cell r="F451" t="str">
            <v>Kasi Pendaftaran Haji Reguler</v>
          </cell>
          <cell r="G451" t="str">
            <v>Validasi Data Jemaah Haji dan Petugas Haji Pasca Pemberangkatan Jemaah Haji</v>
          </cell>
          <cell r="H451" t="str">
            <v>Makassar</v>
          </cell>
          <cell r="M451" t="str">
            <v>c.2.2.n.2</v>
          </cell>
          <cell r="N451" t="str">
            <v>3 (tiga) hari</v>
          </cell>
          <cell r="O451" t="str">
            <v>Zainal Abidin Supi</v>
          </cell>
          <cell r="P451" t="str">
            <v>195411111979031001</v>
          </cell>
        </row>
        <row r="452">
          <cell r="A452">
            <v>450</v>
          </cell>
          <cell r="B452" t="str">
            <v>Abdul Muhyi</v>
          </cell>
          <cell r="C452" t="str">
            <v>197402112000031001</v>
          </cell>
          <cell r="D452">
            <v>3</v>
          </cell>
          <cell r="E452" t="str">
            <v>c</v>
          </cell>
          <cell r="F452" t="str">
            <v>Kasubbag TU Direktorat Pelayanan Haji</v>
          </cell>
          <cell r="G452" t="str">
            <v>Validasi Data Jemaah Haji dan Petugas Haji Pasca Pemberangkatan Jemaah Haji</v>
          </cell>
          <cell r="H452" t="str">
            <v>Aceh</v>
          </cell>
          <cell r="M452" t="str">
            <v>c.2.2.n.2</v>
          </cell>
          <cell r="N452" t="str">
            <v>3 (tiga) hari</v>
          </cell>
          <cell r="O452" t="str">
            <v>Zainal Abidin Supi</v>
          </cell>
          <cell r="P452" t="str">
            <v>195411111979031001</v>
          </cell>
        </row>
        <row r="453">
          <cell r="A453">
            <v>451</v>
          </cell>
          <cell r="B453" t="str">
            <v>Sunarto</v>
          </cell>
          <cell r="C453" t="str">
            <v>196806282003121001</v>
          </cell>
          <cell r="D453">
            <v>3</v>
          </cell>
          <cell r="E453" t="str">
            <v>a</v>
          </cell>
          <cell r="F453" t="str">
            <v>Pelaksana Subbag TU Direktorat Pelayanan Haji</v>
          </cell>
          <cell r="G453" t="str">
            <v>Validasi Data Jemaah Haji dan Petugas Haji Pasca Pemberangkatan Jemaah Haji</v>
          </cell>
          <cell r="H453" t="str">
            <v xml:space="preserve">Medan </v>
          </cell>
          <cell r="M453" t="str">
            <v>c.2.2.n.2</v>
          </cell>
          <cell r="N453" t="str">
            <v>3 (tiga) hari</v>
          </cell>
          <cell r="O453" t="str">
            <v>Zainal Abidin Supi</v>
          </cell>
          <cell r="P453" t="str">
            <v>195411111979031001</v>
          </cell>
        </row>
        <row r="454">
          <cell r="A454">
            <v>452</v>
          </cell>
          <cell r="B454" t="str">
            <v>Yudi Wahyudi</v>
          </cell>
          <cell r="C454" t="str">
            <v>196709231994031001</v>
          </cell>
          <cell r="D454">
            <v>3</v>
          </cell>
          <cell r="E454" t="str">
            <v>d</v>
          </cell>
          <cell r="F454" t="str">
            <v>Kasi Verifikasi Direktorat Pengelolaan Dana Haji</v>
          </cell>
          <cell r="G454" t="str">
            <v>Validasi Data Jemaah Haji dan Petugas Haji Pasca Pemberangkatan Jemaah Haji</v>
          </cell>
          <cell r="H454" t="str">
            <v>Batam</v>
          </cell>
          <cell r="M454" t="str">
            <v>c.2.2.n.2</v>
          </cell>
          <cell r="N454" t="str">
            <v>3 (tiga) hari</v>
          </cell>
          <cell r="O454" t="str">
            <v>Zainal Abidin Supi</v>
          </cell>
          <cell r="P454" t="str">
            <v>195411111979031001</v>
          </cell>
        </row>
        <row r="455">
          <cell r="A455">
            <v>453</v>
          </cell>
          <cell r="B455" t="str">
            <v>Miftahul Maulana</v>
          </cell>
          <cell r="C455" t="str">
            <v>196806111992031001</v>
          </cell>
          <cell r="D455">
            <v>3</v>
          </cell>
          <cell r="E455" t="str">
            <v>c</v>
          </cell>
          <cell r="F455" t="str">
            <v>Kasi Pendaftaran Haji Khusus</v>
          </cell>
          <cell r="G455" t="str">
            <v>Validasi Data Jemaah Haji dan Petugas Haji Pasca Pemberangkatan Jemaah Haji</v>
          </cell>
          <cell r="H455" t="str">
            <v>Jakarta</v>
          </cell>
          <cell r="M455" t="str">
            <v>c.2.2.n.2</v>
          </cell>
          <cell r="N455" t="str">
            <v>3 (tiga) hari</v>
          </cell>
          <cell r="O455" t="str">
            <v>Zainal Abidin Supi</v>
          </cell>
          <cell r="P455" t="str">
            <v>195411111979031001</v>
          </cell>
        </row>
        <row r="456">
          <cell r="A456">
            <v>454</v>
          </cell>
          <cell r="B456" t="str">
            <v>Ina Herdanya</v>
          </cell>
          <cell r="C456" t="str">
            <v>198508222011012017</v>
          </cell>
          <cell r="D456">
            <v>3</v>
          </cell>
          <cell r="E456" t="str">
            <v>a</v>
          </cell>
          <cell r="F456" t="str">
            <v>Pelaksana Subdit Pendaftaran Haji</v>
          </cell>
          <cell r="G456" t="str">
            <v>Validasi Data Jemaah Haji dan Petugas Haji Pasca Pemberangkatan Jemaah Haji</v>
          </cell>
          <cell r="H456" t="str">
            <v>Bekasi</v>
          </cell>
          <cell r="M456" t="str">
            <v>c.2.2.n.2</v>
          </cell>
          <cell r="N456" t="str">
            <v>3 (tiga) hari</v>
          </cell>
          <cell r="O456" t="str">
            <v>Zainal Abidin Supi</v>
          </cell>
          <cell r="P456" t="str">
            <v>195411111979031001</v>
          </cell>
        </row>
        <row r="457">
          <cell r="A457">
            <v>455</v>
          </cell>
          <cell r="B457" t="str">
            <v>Helmi Dwi Maryati</v>
          </cell>
          <cell r="C457" t="str">
            <v>196105201983032004</v>
          </cell>
          <cell r="D457">
            <v>3</v>
          </cell>
          <cell r="E457" t="str">
            <v>d</v>
          </cell>
          <cell r="F457" t="str">
            <v>Pelaksana Subbag TU Direktorat Pelayanan Haji</v>
          </cell>
          <cell r="G457" t="str">
            <v>Validasi Data Jemaah Haji dan Petugas Haji Pasca Pemberangkatan Jemaah Haji</v>
          </cell>
          <cell r="H457" t="str">
            <v>Surabaya</v>
          </cell>
          <cell r="M457" t="str">
            <v>c.2.2.n.2</v>
          </cell>
          <cell r="N457" t="str">
            <v>3 (tiga) hari</v>
          </cell>
          <cell r="O457" t="str">
            <v>Zainal Abidin Supi</v>
          </cell>
          <cell r="P457" t="str">
            <v>195411111979031001</v>
          </cell>
        </row>
        <row r="458">
          <cell r="A458">
            <v>456</v>
          </cell>
          <cell r="B458" t="str">
            <v>Rosmasari</v>
          </cell>
          <cell r="C458" t="str">
            <v>195905311987032002</v>
          </cell>
          <cell r="D458">
            <v>3</v>
          </cell>
          <cell r="E458" t="str">
            <v>b</v>
          </cell>
          <cell r="F458" t="str">
            <v>Pelaksana Subdit Akomodasi dan Katering Haji</v>
          </cell>
          <cell r="G458" t="str">
            <v>Validasi Data Jemaah Haji dan Petugas Haji Pasca Pemberangkatan Jemaah Haji</v>
          </cell>
          <cell r="H458" t="str">
            <v>Balikpapan</v>
          </cell>
          <cell r="M458" t="str">
            <v>c.2.2.n.2</v>
          </cell>
          <cell r="N458" t="str">
            <v>3 (tiga) hari</v>
          </cell>
          <cell r="O458" t="str">
            <v>Zainal Abidin Supi</v>
          </cell>
          <cell r="P458" t="str">
            <v>195411111979031001</v>
          </cell>
        </row>
        <row r="459">
          <cell r="A459">
            <v>457</v>
          </cell>
          <cell r="B459" t="str">
            <v>Rachma Sariyuana</v>
          </cell>
          <cell r="C459" t="str">
            <v>198406022011012016</v>
          </cell>
          <cell r="D459">
            <v>3</v>
          </cell>
          <cell r="E459" t="str">
            <v>a</v>
          </cell>
          <cell r="F459" t="str">
            <v>Pelaksana Subbag TU Direktorat Pelayanan Haji</v>
          </cell>
          <cell r="G459" t="str">
            <v>Validasi Data Jemaah Haji dan Petugas Haji Pasca Pemberangkatan Jemaah Haji</v>
          </cell>
          <cell r="H459" t="str">
            <v>Banjarmasin</v>
          </cell>
          <cell r="M459" t="str">
            <v>c.2.2.n.2</v>
          </cell>
          <cell r="N459" t="str">
            <v>3 (tiga) hari</v>
          </cell>
          <cell r="O459" t="str">
            <v>Zainal Abidin Supi</v>
          </cell>
          <cell r="P459" t="str">
            <v>195411111979031001</v>
          </cell>
        </row>
        <row r="460">
          <cell r="A460">
            <v>458</v>
          </cell>
          <cell r="B460" t="str">
            <v>Chudori</v>
          </cell>
          <cell r="C460" t="str">
            <v>195605111991031001</v>
          </cell>
          <cell r="D460">
            <v>3</v>
          </cell>
          <cell r="E460" t="str">
            <v>a</v>
          </cell>
          <cell r="F460" t="str">
            <v>Pelaksana Subbag TU Direktorat Pelayanan Haji</v>
          </cell>
          <cell r="G460" t="str">
            <v>Validasi Data Jemaah Haji dan Petugas Haji Pasca Pemberangkatan Jemaah Haji</v>
          </cell>
          <cell r="H460" t="str">
            <v>Padang</v>
          </cell>
          <cell r="M460" t="str">
            <v>c.2.2.n.2</v>
          </cell>
          <cell r="N460" t="str">
            <v>3 (tiga) hari</v>
          </cell>
          <cell r="O460" t="str">
            <v>Zainal Abidin Supi</v>
          </cell>
          <cell r="P460" t="str">
            <v>195411111979031001</v>
          </cell>
        </row>
        <row r="461">
          <cell r="A461">
            <v>459</v>
          </cell>
          <cell r="B461" t="str">
            <v>Aidatur Rohmah</v>
          </cell>
          <cell r="C461" t="str">
            <v>198407112009122003</v>
          </cell>
          <cell r="D461">
            <v>3</v>
          </cell>
          <cell r="E461" t="str">
            <v>a</v>
          </cell>
          <cell r="F461" t="str">
            <v>Pelaksana Subbag TU Direktorat Pelayanan Haji</v>
          </cell>
          <cell r="G461" t="str">
            <v>Validasi Data Jemaah Haji dan Petugas Haji Pasca Pemberangkatan Jemaah Haji</v>
          </cell>
          <cell r="H461" t="str">
            <v>Palembang</v>
          </cell>
          <cell r="J461">
            <v>40867</v>
          </cell>
          <cell r="K461">
            <v>40869</v>
          </cell>
          <cell r="L461">
            <v>40865</v>
          </cell>
          <cell r="M461" t="str">
            <v>c.2.2.n.2</v>
          </cell>
          <cell r="N461" t="str">
            <v>3 (tiga) hari</v>
          </cell>
          <cell r="O461" t="str">
            <v>Zainal Abidin Supi</v>
          </cell>
          <cell r="P461" t="str">
            <v>195411111979031001</v>
          </cell>
        </row>
        <row r="462">
          <cell r="A462">
            <v>460</v>
          </cell>
          <cell r="B462" t="str">
            <v>Syahrudin</v>
          </cell>
          <cell r="C462" t="str">
            <v>196101011986031011</v>
          </cell>
          <cell r="D462">
            <v>3</v>
          </cell>
          <cell r="E462" t="str">
            <v>c</v>
          </cell>
          <cell r="F462" t="str">
            <v>Pelaksana Subdit Transportasi dan Perlindungan Haji</v>
          </cell>
          <cell r="G462" t="str">
            <v>Validasi Data Jemaah Haji dan Petugas Haji Pasca Pemberangkatan Jemaah Haji</v>
          </cell>
          <cell r="H462" t="str">
            <v>Mataram</v>
          </cell>
          <cell r="M462" t="str">
            <v>c.2.2.n.2</v>
          </cell>
          <cell r="N462" t="str">
            <v>3 (tiga) hari</v>
          </cell>
          <cell r="O462" t="str">
            <v>Zainal Abidin Supi</v>
          </cell>
          <cell r="P462" t="str">
            <v>195411111979031001</v>
          </cell>
        </row>
        <row r="463">
          <cell r="A463">
            <v>461</v>
          </cell>
          <cell r="B463" t="str">
            <v>Edayanti</v>
          </cell>
          <cell r="C463" t="str">
            <v>197609072002122012</v>
          </cell>
          <cell r="D463">
            <v>3</v>
          </cell>
          <cell r="E463" t="str">
            <v>c</v>
          </cell>
          <cell r="F463" t="str">
            <v xml:space="preserve">Kasi Transportasi Udara </v>
          </cell>
          <cell r="G463" t="str">
            <v>Validasi Data Jemaah Haji dan Petugas Haji Pasca Pemberangkatan Jemaah Haji</v>
          </cell>
          <cell r="H463" t="str">
            <v>Gorontalo</v>
          </cell>
          <cell r="M463" t="str">
            <v>c.2.2.n.2</v>
          </cell>
          <cell r="N463" t="str">
            <v>3 (tiga) hari</v>
          </cell>
          <cell r="O463" t="str">
            <v>Zainal Abidin Supi</v>
          </cell>
          <cell r="P463" t="str">
            <v>195411111979031001</v>
          </cell>
        </row>
        <row r="464">
          <cell r="A464">
            <v>462</v>
          </cell>
          <cell r="B464" t="str">
            <v>Siti Nurmeina</v>
          </cell>
          <cell r="C464" t="str">
            <v>19780510 2009012014</v>
          </cell>
          <cell r="D464">
            <v>3</v>
          </cell>
          <cell r="E464" t="str">
            <v>a</v>
          </cell>
          <cell r="F464" t="str">
            <v>Pelaksana Subdit Transportasi dan Perlindungan Haji</v>
          </cell>
          <cell r="G464" t="str">
            <v>Validasi Data Jemaah Haji dan Petugas Haji Pasca Pemberangkatan Jemaah Haji</v>
          </cell>
          <cell r="H464" t="str">
            <v>Lampung</v>
          </cell>
          <cell r="M464" t="str">
            <v>c.2.2.n.2</v>
          </cell>
          <cell r="N464" t="str">
            <v>3 (tiga) hari</v>
          </cell>
          <cell r="O464" t="str">
            <v>Zainal Abidin Supi</v>
          </cell>
          <cell r="P464" t="str">
            <v>195411111979031001</v>
          </cell>
        </row>
        <row r="465">
          <cell r="A465">
            <v>463</v>
          </cell>
          <cell r="B465" t="str">
            <v>Edayanti</v>
          </cell>
          <cell r="C465" t="str">
            <v>197609072002122012</v>
          </cell>
          <cell r="D465">
            <v>3</v>
          </cell>
          <cell r="E465" t="str">
            <v>c</v>
          </cell>
          <cell r="F465" t="str">
            <v>Kasi Transportasi Udara</v>
          </cell>
          <cell r="G465" t="str">
            <v>Monitoring dan Evaluasi Penyelenggaraan Pelayanan Haji di Embarkasi</v>
          </cell>
          <cell r="H465" t="str">
            <v>Aceh</v>
          </cell>
          <cell r="M465" t="str">
            <v>09.01.06.2147.02.524119</v>
          </cell>
          <cell r="N465" t="str">
            <v>3 (tiga) hari</v>
          </cell>
          <cell r="O465" t="str">
            <v>Zainal Abidin Supi</v>
          </cell>
          <cell r="P465" t="str">
            <v>195411111979031001</v>
          </cell>
        </row>
        <row r="466">
          <cell r="A466">
            <v>464</v>
          </cell>
          <cell r="B466" t="str">
            <v>Rachma Sariyuana</v>
          </cell>
          <cell r="C466" t="str">
            <v>198406022011012016</v>
          </cell>
          <cell r="D466">
            <v>3</v>
          </cell>
          <cell r="E466" t="str">
            <v>a</v>
          </cell>
          <cell r="F466" t="str">
            <v>Pelaksana Subbag TU Direktorat Pelayanan Haji</v>
          </cell>
          <cell r="G466" t="str">
            <v>Monitoring dan Evaluasi Penyelenggaraan Pelayanan Haji di Embarkasi</v>
          </cell>
          <cell r="H466" t="str">
            <v>Aceh</v>
          </cell>
          <cell r="M466" t="str">
            <v>09.01.06.2147.02.524119</v>
          </cell>
          <cell r="N466" t="str">
            <v>3 (tiga) hari</v>
          </cell>
          <cell r="O466" t="str">
            <v>Zainal Abidin Supi</v>
          </cell>
          <cell r="P466" t="str">
            <v>195411111979031001</v>
          </cell>
        </row>
        <row r="467">
          <cell r="A467">
            <v>465</v>
          </cell>
          <cell r="B467" t="str">
            <v>Ismail Aini</v>
          </cell>
          <cell r="C467" t="str">
            <v>195612121996031001</v>
          </cell>
          <cell r="D467">
            <v>3</v>
          </cell>
          <cell r="E467" t="str">
            <v>b</v>
          </cell>
          <cell r="F467" t="str">
            <v>Kasubbag Perlengkapan Ditjen PHU</v>
          </cell>
          <cell r="G467" t="str">
            <v>Monitoring dan Evaluasi Penyelenggaraan Pelayanan Haji di Embarkasi</v>
          </cell>
          <cell r="H467" t="str">
            <v>Bekasi</v>
          </cell>
          <cell r="M467" t="str">
            <v>09.01.06.2147.02.524119</v>
          </cell>
          <cell r="N467" t="str">
            <v>3 (tiga) hari</v>
          </cell>
          <cell r="O467" t="str">
            <v>Zainal Abidin Supi</v>
          </cell>
          <cell r="P467" t="str">
            <v>195411111979031001</v>
          </cell>
        </row>
        <row r="468">
          <cell r="A468">
            <v>466</v>
          </cell>
          <cell r="B468" t="str">
            <v>Wahyu Julianto</v>
          </cell>
          <cell r="C468" t="str">
            <v>196807221993031007</v>
          </cell>
          <cell r="D468">
            <v>3</v>
          </cell>
          <cell r="E468" t="str">
            <v>d</v>
          </cell>
          <cell r="F468" t="str">
            <v>Bendahara BPIH</v>
          </cell>
          <cell r="G468" t="str">
            <v>Monitoring dan Evaluasi Penyelenggaraan Pelayanan Haji di Embarkasi</v>
          </cell>
          <cell r="H468" t="str">
            <v>Bekasi</v>
          </cell>
          <cell r="M468" t="str">
            <v>09.01.06.2147.02.524119</v>
          </cell>
          <cell r="N468" t="str">
            <v>3 (tiga) hari</v>
          </cell>
          <cell r="O468" t="str">
            <v>Zainal Abidin Supi</v>
          </cell>
          <cell r="P468" t="str">
            <v>195411111979031001</v>
          </cell>
        </row>
        <row r="469">
          <cell r="A469">
            <v>467</v>
          </cell>
          <cell r="B469" t="str">
            <v>Miftahul Maulana</v>
          </cell>
          <cell r="C469" t="str">
            <v>196806111992031001</v>
          </cell>
          <cell r="D469">
            <v>3</v>
          </cell>
          <cell r="E469" t="str">
            <v>c</v>
          </cell>
          <cell r="F469" t="str">
            <v>Kasi Pendaftaran Haji Khusus</v>
          </cell>
          <cell r="G469" t="str">
            <v>Monitoring dan Evaluasi Penyelenggaraan Pelayanan Haji di Embarkasi</v>
          </cell>
          <cell r="H469" t="str">
            <v>Banjarmasin</v>
          </cell>
          <cell r="M469" t="str">
            <v>09.01.06.2147.02.524119</v>
          </cell>
          <cell r="N469" t="str">
            <v>3 (tiga) hari</v>
          </cell>
          <cell r="O469" t="str">
            <v>Zainal Abidin Supi</v>
          </cell>
          <cell r="P469" t="str">
            <v>195411111979031001</v>
          </cell>
        </row>
        <row r="470">
          <cell r="A470">
            <v>468</v>
          </cell>
          <cell r="B470" t="str">
            <v>Anshorullah</v>
          </cell>
          <cell r="C470" t="str">
            <v>195607081983031005</v>
          </cell>
          <cell r="D470">
            <v>3</v>
          </cell>
          <cell r="E470" t="str">
            <v>d</v>
          </cell>
          <cell r="F470" t="str">
            <v>Pelaksana Subdit Akomodasi dan Katering Haji</v>
          </cell>
          <cell r="G470" t="str">
            <v>Monitoring dan Evaluasi Penyelenggaraan Pelayanan Haji di Embarkasi</v>
          </cell>
          <cell r="H470" t="str">
            <v>Banjarmasin</v>
          </cell>
          <cell r="M470" t="str">
            <v>09.01.06.2147.02.524119</v>
          </cell>
          <cell r="N470" t="str">
            <v>3 (tiga) hari</v>
          </cell>
          <cell r="O470" t="str">
            <v>Zainal Abidin Supi</v>
          </cell>
          <cell r="P470" t="str">
            <v>195411111979031001</v>
          </cell>
        </row>
        <row r="471">
          <cell r="A471">
            <v>469</v>
          </cell>
          <cell r="B471" t="str">
            <v>Anshorullah</v>
          </cell>
          <cell r="C471" t="str">
            <v>195607081983031005</v>
          </cell>
          <cell r="D471">
            <v>3</v>
          </cell>
          <cell r="E471" t="str">
            <v>d</v>
          </cell>
          <cell r="F471" t="str">
            <v>Pelaksana Subdit Akomodasi dan Katering Haji</v>
          </cell>
          <cell r="G471" t="str">
            <v>Monitoring dan Evaluasi Penyelenggaraan Pelayanan Haji di Embarkasi</v>
          </cell>
          <cell r="H471" t="str">
            <v>Gorontalo</v>
          </cell>
          <cell r="M471" t="str">
            <v>09.01.06.2147.02.524119</v>
          </cell>
          <cell r="N471" t="str">
            <v>3 (tiga) hari</v>
          </cell>
          <cell r="O471" t="str">
            <v>Zainal Abidin Supi</v>
          </cell>
          <cell r="P471" t="str">
            <v>195411111979031001</v>
          </cell>
        </row>
        <row r="472">
          <cell r="A472">
            <v>470</v>
          </cell>
          <cell r="B472" t="str">
            <v>Aidatur Rohmah</v>
          </cell>
          <cell r="C472" t="str">
            <v>198407112009122003</v>
          </cell>
          <cell r="D472">
            <v>3</v>
          </cell>
          <cell r="E472" t="str">
            <v>a</v>
          </cell>
          <cell r="F472" t="str">
            <v>Pelaksana Subbag TU Direktorat Pelayanan Haji</v>
          </cell>
          <cell r="G472" t="str">
            <v>Monitoring dan Evaluasi Penyelenggaraan Pelayanan Haji di Embarkasi</v>
          </cell>
          <cell r="H472" t="str">
            <v>Gorontalo</v>
          </cell>
          <cell r="M472" t="str">
            <v>09.01.06.2147.02.524119</v>
          </cell>
          <cell r="N472" t="str">
            <v>3 (tiga) hari</v>
          </cell>
          <cell r="O472" t="str">
            <v>Zainal Abidin Supi</v>
          </cell>
          <cell r="P472" t="str">
            <v>195411111979031001</v>
          </cell>
        </row>
        <row r="473">
          <cell r="A473">
            <v>471</v>
          </cell>
          <cell r="B473" t="str">
            <v>Abdul Muhyi</v>
          </cell>
          <cell r="C473" t="str">
            <v>197402112000031001</v>
          </cell>
          <cell r="D473">
            <v>3</v>
          </cell>
          <cell r="E473" t="str">
            <v>c</v>
          </cell>
          <cell r="F473" t="str">
            <v>Kasubbag TU Direktorat Pelayanan Haji</v>
          </cell>
          <cell r="G473" t="str">
            <v>Monitoring dan Evaluasi Penyelenggaraan Pelayanan Haji di Embarkasi</v>
          </cell>
          <cell r="H473" t="str">
            <v>Jakarta</v>
          </cell>
          <cell r="M473" t="str">
            <v>09.01.06.2147.02.524119</v>
          </cell>
          <cell r="N473" t="str">
            <v>3 (tiga) hari</v>
          </cell>
          <cell r="O473" t="str">
            <v>Zainal Abidin Supi</v>
          </cell>
          <cell r="P473" t="str">
            <v>195411111979031001</v>
          </cell>
        </row>
        <row r="474">
          <cell r="A474">
            <v>472</v>
          </cell>
          <cell r="B474" t="str">
            <v>Mustiqa Putra</v>
          </cell>
          <cell r="C474" t="str">
            <v>197905292009122007</v>
          </cell>
          <cell r="D474">
            <v>3</v>
          </cell>
          <cell r="E474" t="str">
            <v>a</v>
          </cell>
          <cell r="F474" t="str">
            <v>Pelaksana Subdit Akomodasi dan Katering Haji</v>
          </cell>
          <cell r="G474" t="str">
            <v>Monitoring dan Evaluasi Penyelenggaraan Pelayanan Haji di Embarkasi</v>
          </cell>
          <cell r="H474" t="str">
            <v xml:space="preserve">Jakarta </v>
          </cell>
          <cell r="M474" t="str">
            <v>09.01.06.2147.02.524119</v>
          </cell>
          <cell r="N474" t="str">
            <v>3 (tiga) hari</v>
          </cell>
          <cell r="O474" t="str">
            <v>Zainal Abidin Supi</v>
          </cell>
          <cell r="P474" t="str">
            <v>195411111979031001</v>
          </cell>
        </row>
        <row r="475">
          <cell r="A475">
            <v>473</v>
          </cell>
          <cell r="B475" t="str">
            <v>Ina Herdanya</v>
          </cell>
          <cell r="C475" t="str">
            <v>198508222011012017</v>
          </cell>
          <cell r="D475">
            <v>3</v>
          </cell>
          <cell r="E475" t="str">
            <v>a</v>
          </cell>
          <cell r="F475" t="str">
            <v>Pelaksana Subdit Pendaftaran Haji</v>
          </cell>
          <cell r="G475" t="str">
            <v>Monitoring dan Evaluasi Penyelenggaraan Pelayanan Haji di Embarkasi</v>
          </cell>
          <cell r="H475" t="str">
            <v>Kep. Riau</v>
          </cell>
          <cell r="M475" t="str">
            <v>09.01.06.2147.02.524119</v>
          </cell>
          <cell r="N475" t="str">
            <v>3 (tiga) hari</v>
          </cell>
          <cell r="O475" t="str">
            <v>Zainal Abidin Supi</v>
          </cell>
          <cell r="P475" t="str">
            <v>195411111979031001</v>
          </cell>
        </row>
        <row r="476">
          <cell r="A476">
            <v>474</v>
          </cell>
          <cell r="B476" t="str">
            <v>Siti Nurmeina</v>
          </cell>
          <cell r="C476" t="str">
            <v>19780510 2009012014</v>
          </cell>
          <cell r="D476">
            <v>3</v>
          </cell>
          <cell r="E476" t="str">
            <v>a</v>
          </cell>
          <cell r="F476" t="str">
            <v>Pelaksana Subdit Transportasi dan Perlindungan Haji</v>
          </cell>
          <cell r="G476" t="str">
            <v>Monitoring dan Evaluasi Penyelenggaraan Pelayanan Haji di Embarkasi</v>
          </cell>
          <cell r="H476" t="str">
            <v>Kep. Riau</v>
          </cell>
          <cell r="M476" t="str">
            <v>09.01.06.2147.02.524119</v>
          </cell>
          <cell r="N476" t="str">
            <v>3 (tiga) hari</v>
          </cell>
          <cell r="O476" t="str">
            <v>Zainal Abidin Supi</v>
          </cell>
          <cell r="P476" t="str">
            <v>195411111979031001</v>
          </cell>
        </row>
        <row r="477">
          <cell r="A477">
            <v>475</v>
          </cell>
          <cell r="B477" t="str">
            <v>Helmi Dwi Maryati</v>
          </cell>
          <cell r="C477" t="str">
            <v>196105201983032004</v>
          </cell>
          <cell r="D477">
            <v>3</v>
          </cell>
          <cell r="E477" t="str">
            <v>d</v>
          </cell>
          <cell r="F477" t="str">
            <v>Pelaksana Subbag TU Direktorat Pelayanan Haji</v>
          </cell>
          <cell r="G477" t="str">
            <v>Monitoring dan Evaluasi Penyelenggaraan Pelayanan Haji di Embarkasi</v>
          </cell>
          <cell r="H477" t="str">
            <v>Makassar</v>
          </cell>
          <cell r="M477" t="str">
            <v>09.01.06.2147.02.524119</v>
          </cell>
          <cell r="N477" t="str">
            <v>3 (tiga) hari</v>
          </cell>
          <cell r="O477" t="str">
            <v>Zainal Abidin Supi</v>
          </cell>
          <cell r="P477" t="str">
            <v>195411111979031001</v>
          </cell>
        </row>
        <row r="478">
          <cell r="A478">
            <v>476</v>
          </cell>
          <cell r="B478" t="str">
            <v>Rosmasari</v>
          </cell>
          <cell r="C478" t="str">
            <v>195905311987032002</v>
          </cell>
          <cell r="D478">
            <v>3</v>
          </cell>
          <cell r="E478" t="str">
            <v>b</v>
          </cell>
          <cell r="F478" t="str">
            <v>Pelaksana Subdit Akomodasi dan Katering Haji</v>
          </cell>
          <cell r="G478" t="str">
            <v>Monitoring dan Evaluasi Penyelenggaraan Pelayanan Haji di Embarkasi</v>
          </cell>
          <cell r="H478" t="str">
            <v>Makassar</v>
          </cell>
          <cell r="M478" t="str">
            <v>09.01.06.2147.02.524119</v>
          </cell>
          <cell r="N478" t="str">
            <v>3 (tiga) hari</v>
          </cell>
          <cell r="O478" t="str">
            <v>Zainal Abidin Supi</v>
          </cell>
          <cell r="P478" t="str">
            <v>195411111979031001</v>
          </cell>
        </row>
        <row r="479">
          <cell r="A479">
            <v>477</v>
          </cell>
          <cell r="B479" t="str">
            <v>Tati Yuliati</v>
          </cell>
          <cell r="C479" t="str">
            <v>196707301986012001</v>
          </cell>
          <cell r="D479">
            <v>3</v>
          </cell>
          <cell r="E479" t="str">
            <v>d</v>
          </cell>
          <cell r="F479" t="str">
            <v>Kasubbag Kepegawaian Setditjen PHU</v>
          </cell>
          <cell r="G479" t="str">
            <v>Monitoring dan Evaluasi Penyelenggaraan Pelayanan Haji di Embarkasi</v>
          </cell>
          <cell r="H479" t="str">
            <v>Mataram</v>
          </cell>
          <cell r="M479" t="str">
            <v>09.01.06.2147.02.524119</v>
          </cell>
          <cell r="N479" t="str">
            <v>3 (tiga) hari</v>
          </cell>
          <cell r="O479" t="str">
            <v>Zainal Abidin Supi</v>
          </cell>
          <cell r="P479" t="str">
            <v>195411111979031001</v>
          </cell>
        </row>
        <row r="480">
          <cell r="A480">
            <v>478</v>
          </cell>
          <cell r="B480" t="str">
            <v>Edayanti</v>
          </cell>
          <cell r="C480" t="str">
            <v>197609072002122012</v>
          </cell>
          <cell r="D480">
            <v>3</v>
          </cell>
          <cell r="E480" t="str">
            <v>c</v>
          </cell>
          <cell r="F480" t="str">
            <v xml:space="preserve">Kasi Transportasi Udara </v>
          </cell>
          <cell r="G480" t="str">
            <v>Monitoring dan Evaluasi Penyelenggaraan Pelayanan Haji di Embarkasi</v>
          </cell>
          <cell r="H480" t="str">
            <v>Mataram</v>
          </cell>
          <cell r="M480" t="str">
            <v>09.01.06.2147.02.524119</v>
          </cell>
          <cell r="N480" t="str">
            <v>3 (tiga) hari</v>
          </cell>
          <cell r="O480" t="str">
            <v>Zainal Abidin Supi</v>
          </cell>
          <cell r="P480" t="str">
            <v>195411111979031001</v>
          </cell>
        </row>
        <row r="481">
          <cell r="A481">
            <v>479</v>
          </cell>
          <cell r="B481" t="str">
            <v xml:space="preserve">Amir Hamzah </v>
          </cell>
          <cell r="C481" t="str">
            <v>198503272011011010</v>
          </cell>
          <cell r="D481">
            <v>3</v>
          </cell>
          <cell r="E481" t="str">
            <v>a</v>
          </cell>
          <cell r="F481" t="str">
            <v>Pelaksana Subdit Pendaftaran Haji</v>
          </cell>
          <cell r="G481" t="str">
            <v>Monitoring dan Evaluasi Penyelenggaraan Pelayanan Haji di Embarkasi</v>
          </cell>
          <cell r="H481" t="str">
            <v>Medan</v>
          </cell>
          <cell r="M481" t="str">
            <v>09.01.06.2147.02.524119</v>
          </cell>
          <cell r="N481" t="str">
            <v>3 (tiga) hari</v>
          </cell>
          <cell r="O481" t="str">
            <v>Zainal Abidin Supi</v>
          </cell>
          <cell r="P481" t="str">
            <v>195411111979031001</v>
          </cell>
        </row>
        <row r="482">
          <cell r="A482">
            <v>480</v>
          </cell>
          <cell r="B482" t="str">
            <v>Chudori</v>
          </cell>
          <cell r="C482" t="str">
            <v>195605111991031001</v>
          </cell>
          <cell r="D482">
            <v>3</v>
          </cell>
          <cell r="E482" t="str">
            <v>a</v>
          </cell>
          <cell r="F482" t="str">
            <v>Pelaksana Subbag TU Direktorat Pelayanan Haji</v>
          </cell>
          <cell r="G482" t="str">
            <v>Monitoring dan Evaluasi Penyelenggaraan Pelayanan Haji di Embarkasi</v>
          </cell>
          <cell r="H482" t="str">
            <v>Medan</v>
          </cell>
          <cell r="M482" t="str">
            <v>09.01.06.2147.02.524119</v>
          </cell>
          <cell r="N482" t="str">
            <v>3 (tiga) hari</v>
          </cell>
          <cell r="O482" t="str">
            <v>Zainal Abidin Supi</v>
          </cell>
          <cell r="P482" t="str">
            <v>195411111979031001</v>
          </cell>
        </row>
        <row r="483">
          <cell r="A483">
            <v>481</v>
          </cell>
          <cell r="B483" t="str">
            <v>Achmad Nidjam</v>
          </cell>
          <cell r="C483" t="str">
            <v>196906081988021001</v>
          </cell>
          <cell r="D483">
            <v>3</v>
          </cell>
          <cell r="E483" t="str">
            <v>d</v>
          </cell>
          <cell r="F483" t="str">
            <v>Kasubdit Pendaftaran Haji</v>
          </cell>
          <cell r="G483" t="str">
            <v>Monitoring dan Evaluasi Penyelenggaraan Pelayanan Haji di Embarkasi</v>
          </cell>
          <cell r="H483" t="str">
            <v>Padang</v>
          </cell>
          <cell r="M483" t="str">
            <v>09.01.06.2147.02.524119</v>
          </cell>
          <cell r="N483" t="str">
            <v>3 (tiga) hari</v>
          </cell>
          <cell r="O483" t="str">
            <v>Zainal Abidin Supi</v>
          </cell>
          <cell r="P483" t="str">
            <v>195411111979031001</v>
          </cell>
        </row>
        <row r="484">
          <cell r="A484">
            <v>482</v>
          </cell>
          <cell r="B484" t="str">
            <v>Sukaidi</v>
          </cell>
          <cell r="C484" t="str">
            <v>197703092003121003</v>
          </cell>
          <cell r="D484">
            <v>2</v>
          </cell>
          <cell r="E484" t="str">
            <v>b</v>
          </cell>
          <cell r="F484" t="str">
            <v>Pelaksana Subdit Akomodasi dan Katering Haji</v>
          </cell>
          <cell r="G484" t="str">
            <v>Monitoring dan Evaluasi Penyelenggaraan Pelayanan Haji di Embarkasi</v>
          </cell>
          <cell r="H484" t="str">
            <v>Padang</v>
          </cell>
          <cell r="M484" t="str">
            <v>09.01.06.2147.02.524119</v>
          </cell>
          <cell r="N484" t="str">
            <v>3 (tiga) hari</v>
          </cell>
          <cell r="O484" t="str">
            <v>Zainal Abidin Supi</v>
          </cell>
          <cell r="P484" t="str">
            <v>195411111979031001</v>
          </cell>
        </row>
        <row r="485">
          <cell r="A485">
            <v>483</v>
          </cell>
          <cell r="B485" t="str">
            <v>Syahrudin</v>
          </cell>
          <cell r="C485" t="str">
            <v>196101011986031011</v>
          </cell>
          <cell r="D485">
            <v>3</v>
          </cell>
          <cell r="E485" t="str">
            <v>c</v>
          </cell>
          <cell r="F485" t="str">
            <v>Pelaksana Subdit Transportasi dan Perlindungan Haji</v>
          </cell>
          <cell r="G485" t="str">
            <v>Monitoring dan Evaluasi Penyelenggaraan Pelayanan Haji di Embarkasi</v>
          </cell>
          <cell r="H485" t="str">
            <v>Palembang</v>
          </cell>
          <cell r="M485" t="str">
            <v>09.01.06.2147.02.524119</v>
          </cell>
          <cell r="N485" t="str">
            <v>3 (tiga) hari</v>
          </cell>
          <cell r="O485" t="str">
            <v>Zainal Abidin Supi</v>
          </cell>
          <cell r="P485" t="str">
            <v>195411111979031001</v>
          </cell>
        </row>
        <row r="486">
          <cell r="A486">
            <v>484</v>
          </cell>
          <cell r="B486" t="str">
            <v>Aenul Khuriyah</v>
          </cell>
          <cell r="C486" t="str">
            <v>197510102009122002</v>
          </cell>
          <cell r="D486">
            <v>3</v>
          </cell>
          <cell r="E486" t="str">
            <v>a</v>
          </cell>
          <cell r="F486" t="str">
            <v>Pelaksana Subdit Akomodasi dan Katering Haji</v>
          </cell>
          <cell r="G486" t="str">
            <v>Monitoring dan Evaluasi Penyelenggaraan Pelayanan Haji di Embarkasi</v>
          </cell>
          <cell r="H486" t="str">
            <v>Palembang</v>
          </cell>
          <cell r="M486" t="str">
            <v>09.01.06.2147.02.524119</v>
          </cell>
          <cell r="N486" t="str">
            <v>3 (tiga) hari</v>
          </cell>
          <cell r="O486" t="str">
            <v>Zainal Abidin Supi</v>
          </cell>
          <cell r="P486" t="str">
            <v>195411111979031001</v>
          </cell>
        </row>
        <row r="487">
          <cell r="A487">
            <v>485</v>
          </cell>
          <cell r="B487" t="str">
            <v>Nurchalis</v>
          </cell>
          <cell r="C487" t="str">
            <v>197311072000031001</v>
          </cell>
          <cell r="D487">
            <v>3</v>
          </cell>
          <cell r="E487" t="str">
            <v>d</v>
          </cell>
          <cell r="F487" t="str">
            <v xml:space="preserve">Kasi Pendaftaran Haji Reguler </v>
          </cell>
          <cell r="G487" t="str">
            <v>Monitoring dan Evaluasi Penyelenggaraan Pelayanan Haji di Embarkasi</v>
          </cell>
          <cell r="H487" t="str">
            <v>Samarinda</v>
          </cell>
          <cell r="M487" t="str">
            <v>09.01.06.2147.02.524119</v>
          </cell>
          <cell r="N487" t="str">
            <v>3 (tiga) hari</v>
          </cell>
          <cell r="O487" t="str">
            <v>Zainal Abidin Supi</v>
          </cell>
          <cell r="P487" t="str">
            <v>195411111979031001</v>
          </cell>
        </row>
        <row r="488">
          <cell r="A488">
            <v>486</v>
          </cell>
          <cell r="B488" t="str">
            <v>Syahrudin</v>
          </cell>
          <cell r="C488" t="str">
            <v>196101011986031011</v>
          </cell>
          <cell r="D488">
            <v>3</v>
          </cell>
          <cell r="E488" t="str">
            <v>c</v>
          </cell>
          <cell r="F488" t="str">
            <v>Pelaksana Subdit Transportasi dan Perlindungan Haji</v>
          </cell>
          <cell r="G488" t="str">
            <v>Monitoring dan Evaluasi Penyelenggaraan Pelayanan Haji di Embarkasi</v>
          </cell>
          <cell r="H488" t="str">
            <v>Samarinda</v>
          </cell>
          <cell r="M488" t="str">
            <v>09.01.06.2147.02.524119</v>
          </cell>
          <cell r="N488" t="str">
            <v>3 (tiga) hari</v>
          </cell>
          <cell r="O488" t="str">
            <v>Zainal Abidin Supi</v>
          </cell>
          <cell r="P488" t="str">
            <v>195411111979031001</v>
          </cell>
        </row>
        <row r="489">
          <cell r="A489">
            <v>487</v>
          </cell>
          <cell r="B489" t="str">
            <v>Rachma Sariyuana</v>
          </cell>
          <cell r="C489" t="str">
            <v>198406022011012016</v>
          </cell>
          <cell r="D489">
            <v>3</v>
          </cell>
          <cell r="E489" t="str">
            <v>a</v>
          </cell>
          <cell r="F489" t="str">
            <v>Pelaksana Subbag TU Direktorat Pelayanan Haji</v>
          </cell>
          <cell r="G489" t="str">
            <v>Monitoring dan Evaluasi Penyelenggaraan Pelayanan Haji di Embarkasi</v>
          </cell>
          <cell r="H489" t="str">
            <v>Solo</v>
          </cell>
          <cell r="M489" t="str">
            <v>09.01.06.2147.02.524119</v>
          </cell>
          <cell r="N489" t="str">
            <v>3 (tiga) hari</v>
          </cell>
          <cell r="O489" t="str">
            <v>Zainal Abidin Supi</v>
          </cell>
          <cell r="P489" t="str">
            <v>195411111979031001</v>
          </cell>
        </row>
        <row r="490">
          <cell r="A490">
            <v>488</v>
          </cell>
          <cell r="B490" t="str">
            <v>Sunarto</v>
          </cell>
          <cell r="C490" t="str">
            <v>196806282003121001</v>
          </cell>
          <cell r="D490">
            <v>3</v>
          </cell>
          <cell r="E490" t="str">
            <v>a</v>
          </cell>
          <cell r="F490" t="str">
            <v>Pelaksana Subbag TU Direktorat Pelayanan Haji</v>
          </cell>
          <cell r="G490" t="str">
            <v>Monitoring dan Evaluasi Penyelenggaraan Pelayanan Haji di Embarkasi</v>
          </cell>
          <cell r="H490" t="str">
            <v>Solo</v>
          </cell>
          <cell r="M490" t="str">
            <v>09.01.06.2147.02.524119</v>
          </cell>
          <cell r="N490" t="str">
            <v>3 (tiga) hari</v>
          </cell>
          <cell r="O490" t="str">
            <v>Zainal Abidin Supi</v>
          </cell>
          <cell r="P490" t="str">
            <v>195411111979031001</v>
          </cell>
        </row>
        <row r="491">
          <cell r="A491">
            <v>489</v>
          </cell>
          <cell r="B491" t="str">
            <v>Ahmad Fauzan</v>
          </cell>
          <cell r="C491" t="str">
            <v>197302142006041007</v>
          </cell>
          <cell r="D491">
            <v>3</v>
          </cell>
          <cell r="E491" t="str">
            <v>b</v>
          </cell>
          <cell r="F491" t="str">
            <v>Pelaksana Bag. Perencanaan dan Keuangan PHU</v>
          </cell>
          <cell r="G491" t="str">
            <v>Monitoring dan Evaluasi Penyelenggaraan Pelayanan Haji di Embarkasi</v>
          </cell>
          <cell r="H491" t="str">
            <v>Surabaya</v>
          </cell>
          <cell r="M491" t="str">
            <v>09.01.06.2147.02.524119</v>
          </cell>
          <cell r="N491" t="str">
            <v>3 (tiga) hari</v>
          </cell>
          <cell r="O491" t="str">
            <v>Zainal Abidin Supi</v>
          </cell>
          <cell r="P491" t="str">
            <v>195411111979031001</v>
          </cell>
        </row>
        <row r="492">
          <cell r="A492">
            <v>490</v>
          </cell>
          <cell r="B492" t="str">
            <v>Hilda Damayanti</v>
          </cell>
          <cell r="C492" t="str">
            <v>196111171987032002</v>
          </cell>
          <cell r="D492">
            <v>3</v>
          </cell>
          <cell r="E492" t="str">
            <v>c</v>
          </cell>
          <cell r="F492" t="str">
            <v>Pelaksana Bag. Perencanaan dan Keuangan PHU</v>
          </cell>
          <cell r="G492" t="str">
            <v>Monitoring dan Evaluasi Penyelenggaraan Pelayanan Haji di Embarkasi</v>
          </cell>
          <cell r="H492" t="str">
            <v>Surabaya</v>
          </cell>
          <cell r="M492" t="str">
            <v>09.01.06.2147.02.524119</v>
          </cell>
          <cell r="N492" t="str">
            <v>3 (tiga) hari</v>
          </cell>
          <cell r="O492" t="str">
            <v>Zainal Abidin Supi</v>
          </cell>
          <cell r="P492" t="str">
            <v>195411111979031001</v>
          </cell>
        </row>
        <row r="493">
          <cell r="A493">
            <v>491</v>
          </cell>
          <cell r="B493" t="str">
            <v>Sunarto</v>
          </cell>
          <cell r="C493" t="str">
            <v>196806282003121001</v>
          </cell>
          <cell r="D493">
            <v>3</v>
          </cell>
          <cell r="E493" t="str">
            <v>a</v>
          </cell>
          <cell r="F493" t="str">
            <v>Pelaksana Subbag TU Direktorat Pelayanan Haji</v>
          </cell>
          <cell r="G493" t="str">
            <v>Monitoring dan Evaluasi Penyelenggaraan Pelayanan Haji di 33 Provinsi</v>
          </cell>
          <cell r="H493" t="str">
            <v>Ambon</v>
          </cell>
          <cell r="J493">
            <v>40885</v>
          </cell>
          <cell r="K493">
            <v>40887</v>
          </cell>
          <cell r="L493">
            <v>40883</v>
          </cell>
          <cell r="M493" t="str">
            <v>09.01.06.2147.02.524119</v>
          </cell>
          <cell r="N493" t="str">
            <v>3 (tiga) hari</v>
          </cell>
          <cell r="O493" t="str">
            <v>Zainal Abidin Supi</v>
          </cell>
          <cell r="P493" t="str">
            <v>195411111979031001</v>
          </cell>
        </row>
        <row r="494">
          <cell r="A494">
            <v>492</v>
          </cell>
          <cell r="B494" t="str">
            <v>Abdul Muhyi</v>
          </cell>
          <cell r="C494" t="str">
            <v>197402112000031001</v>
          </cell>
          <cell r="D494">
            <v>3</v>
          </cell>
          <cell r="E494" t="str">
            <v>c</v>
          </cell>
          <cell r="F494" t="str">
            <v>Kasubbag TU Direktorat Pelayanan Haji</v>
          </cell>
          <cell r="G494" t="str">
            <v>Monitoring dan Evaluasi Penyelenggaraan Pelayanan Haji di 33 Provinsi</v>
          </cell>
          <cell r="H494" t="str">
            <v>Bandung</v>
          </cell>
          <cell r="M494" t="str">
            <v>09.01.06.2147.02.524119</v>
          </cell>
          <cell r="N494" t="str">
            <v>3 (tiga) hari</v>
          </cell>
          <cell r="O494" t="str">
            <v>Zainal Abidin Supi</v>
          </cell>
          <cell r="P494" t="str">
            <v>195411111979031001</v>
          </cell>
        </row>
        <row r="495">
          <cell r="A495">
            <v>493</v>
          </cell>
          <cell r="B495" t="str">
            <v>Siti Nurmeina</v>
          </cell>
          <cell r="C495" t="str">
            <v>19780510 2009012014</v>
          </cell>
          <cell r="D495">
            <v>3</v>
          </cell>
          <cell r="E495" t="str">
            <v>a</v>
          </cell>
          <cell r="F495" t="str">
            <v>Pelaksana Subdit Transportasi dan Perlindungan Haji</v>
          </cell>
          <cell r="G495" t="str">
            <v>Monitoring dan Evaluasi Penyelenggaraan Pelayanan Haji di 33 Provinsi</v>
          </cell>
          <cell r="H495" t="str">
            <v>Aceh</v>
          </cell>
          <cell r="M495" t="str">
            <v>09.01.06.2147.02.524119</v>
          </cell>
          <cell r="N495" t="str">
            <v>3 (tiga) hari</v>
          </cell>
          <cell r="O495" t="str">
            <v>Zainal Abidin Supi</v>
          </cell>
          <cell r="P495" t="str">
            <v>195411111979031001</v>
          </cell>
        </row>
        <row r="496">
          <cell r="A496">
            <v>494</v>
          </cell>
          <cell r="B496" t="str">
            <v>Aidatur Rohmah</v>
          </cell>
          <cell r="C496" t="str">
            <v>198407112009122003</v>
          </cell>
          <cell r="D496">
            <v>3</v>
          </cell>
          <cell r="E496" t="str">
            <v>a</v>
          </cell>
          <cell r="F496" t="str">
            <v>Pelaksana Subbag TU Direktorat Pelayanan Haji</v>
          </cell>
          <cell r="G496" t="str">
            <v>Monitoring dan Evaluasi Penyelenggaraan Pelayanan Haji di 33 Provinsi</v>
          </cell>
          <cell r="H496" t="str">
            <v>Babel</v>
          </cell>
          <cell r="M496" t="str">
            <v>09.01.06.2147.02.524119</v>
          </cell>
          <cell r="N496" t="str">
            <v>3 (tiga) hari</v>
          </cell>
          <cell r="O496" t="str">
            <v>Zainal Abidin Supi</v>
          </cell>
          <cell r="P496" t="str">
            <v>195411111979031001</v>
          </cell>
        </row>
        <row r="497">
          <cell r="A497">
            <v>495</v>
          </cell>
          <cell r="B497" t="str">
            <v>Ahmad Fauzan</v>
          </cell>
          <cell r="C497" t="str">
            <v>197302142006041007</v>
          </cell>
          <cell r="D497">
            <v>3</v>
          </cell>
          <cell r="E497" t="str">
            <v>b</v>
          </cell>
          <cell r="F497" t="str">
            <v>Pelaksana Bag. Perencanaan dan Keuangan PHU</v>
          </cell>
          <cell r="G497" t="str">
            <v>Monitoring dan Evaluasi Penyelenggaraan Pelayanan Haji di 33 Provinsi</v>
          </cell>
          <cell r="H497" t="str">
            <v>Banjarmasin</v>
          </cell>
          <cell r="M497" t="str">
            <v>09.01.06.2147.02.524119</v>
          </cell>
          <cell r="N497" t="str">
            <v>3 (tiga) hari</v>
          </cell>
          <cell r="O497" t="str">
            <v>Zainal Abidin Supi</v>
          </cell>
          <cell r="P497" t="str">
            <v>195411111979031001</v>
          </cell>
        </row>
        <row r="498">
          <cell r="A498">
            <v>496</v>
          </cell>
          <cell r="B498" t="str">
            <v>Abdul Muhyi</v>
          </cell>
          <cell r="C498" t="str">
            <v>197402112000031001</v>
          </cell>
          <cell r="D498">
            <v>3</v>
          </cell>
          <cell r="E498" t="str">
            <v>c</v>
          </cell>
          <cell r="F498" t="str">
            <v>Kasubbag TU Direktorat Pelayanan Haji</v>
          </cell>
          <cell r="G498" t="str">
            <v>Monitoring dan Evaluasi Penyelenggaraan Pelayanan Haji di 33 Provinsi</v>
          </cell>
          <cell r="H498" t="str">
            <v>Banten</v>
          </cell>
          <cell r="J498">
            <v>40892</v>
          </cell>
          <cell r="K498">
            <v>40894</v>
          </cell>
          <cell r="L498">
            <v>40890</v>
          </cell>
          <cell r="M498" t="str">
            <v>09.01.06.2147.02.524119</v>
          </cell>
          <cell r="N498" t="str">
            <v>3 (tiga) hari</v>
          </cell>
          <cell r="O498" t="str">
            <v>Zainal Abidin Supi</v>
          </cell>
          <cell r="P498" t="str">
            <v>195411111979031001</v>
          </cell>
        </row>
        <row r="499">
          <cell r="A499">
            <v>497</v>
          </cell>
          <cell r="B499" t="str">
            <v>Aenul Khuriyah</v>
          </cell>
          <cell r="C499" t="str">
            <v>197510102009122002</v>
          </cell>
          <cell r="D499">
            <v>3</v>
          </cell>
          <cell r="E499" t="str">
            <v>a</v>
          </cell>
          <cell r="F499" t="str">
            <v>Pelaksana Subdit Akomodasi dan Katering Haji</v>
          </cell>
          <cell r="G499" t="str">
            <v>Monitoring dan Evaluasi Penyelenggaraan Pelayanan Haji di 33 Provinsi</v>
          </cell>
          <cell r="H499" t="str">
            <v>Bengkulu</v>
          </cell>
          <cell r="M499" t="str">
            <v>09.01.06.2147.02.524119</v>
          </cell>
          <cell r="N499" t="str">
            <v>3 (tiga) hari</v>
          </cell>
          <cell r="O499" t="str">
            <v>Zainal Abidin Supi</v>
          </cell>
          <cell r="P499" t="str">
            <v>195411111979031001</v>
          </cell>
        </row>
        <row r="500">
          <cell r="A500">
            <v>498</v>
          </cell>
          <cell r="B500" t="str">
            <v>Edayanti</v>
          </cell>
          <cell r="C500" t="str">
            <v>197609072002122012</v>
          </cell>
          <cell r="D500">
            <v>3</v>
          </cell>
          <cell r="E500" t="str">
            <v>c</v>
          </cell>
          <cell r="F500" t="str">
            <v xml:space="preserve">Kasi Transportasi Udara </v>
          </cell>
          <cell r="G500" t="str">
            <v>Monitoring dan Evaluasi Penyelenggaraan Pelayanan Haji di 33 Provinsi</v>
          </cell>
          <cell r="H500" t="str">
            <v>Denpasar</v>
          </cell>
          <cell r="M500" t="str">
            <v>09.01.06.2147.02.524119</v>
          </cell>
          <cell r="N500" t="str">
            <v>3 (tiga) hari</v>
          </cell>
          <cell r="O500" t="str">
            <v>Zainal Abidin Supi</v>
          </cell>
          <cell r="P500" t="str">
            <v>195411111979031001</v>
          </cell>
        </row>
        <row r="501">
          <cell r="A501">
            <v>499</v>
          </cell>
          <cell r="B501" t="str">
            <v>Syahrudin</v>
          </cell>
          <cell r="C501" t="str">
            <v>196101011986031011</v>
          </cell>
          <cell r="D501">
            <v>3</v>
          </cell>
          <cell r="E501" t="str">
            <v>c</v>
          </cell>
          <cell r="F501" t="str">
            <v>Pelaksana Subdit Transportasi dan Perlindungan Haji</v>
          </cell>
          <cell r="G501" t="str">
            <v>Monitoring dan Evaluasi Penyelenggaraan Pelayanan Haji di 33 Provinsi</v>
          </cell>
          <cell r="H501" t="str">
            <v>Gorontalo</v>
          </cell>
          <cell r="M501" t="str">
            <v>09.01.06.2147.02.524119</v>
          </cell>
          <cell r="N501" t="str">
            <v>3 (tiga) hari</v>
          </cell>
          <cell r="O501" t="str">
            <v>Zainal Abidin Supi</v>
          </cell>
          <cell r="P501" t="str">
            <v>195411111979031001</v>
          </cell>
        </row>
        <row r="502">
          <cell r="A502">
            <v>500</v>
          </cell>
          <cell r="B502" t="str">
            <v>Abdul Muhyi</v>
          </cell>
          <cell r="C502" t="str">
            <v>197402112000031001</v>
          </cell>
          <cell r="D502">
            <v>3</v>
          </cell>
          <cell r="E502" t="str">
            <v>c</v>
          </cell>
          <cell r="F502" t="str">
            <v>Kasubbag TU Direktorat Pelayanan Haji</v>
          </cell>
          <cell r="G502" t="str">
            <v>Monitoring dan Evaluasi Penyelenggaraan Pelayanan Haji di 33 Provinsi</v>
          </cell>
          <cell r="H502" t="str">
            <v>Jakarta</v>
          </cell>
          <cell r="M502" t="str">
            <v>09.01.06.2147.02.524119</v>
          </cell>
          <cell r="N502" t="str">
            <v>3 (tiga) hari</v>
          </cell>
          <cell r="O502" t="str">
            <v>Zainal Abidin Supi</v>
          </cell>
          <cell r="P502" t="str">
            <v>195411111979031001</v>
          </cell>
        </row>
        <row r="503">
          <cell r="A503">
            <v>501</v>
          </cell>
          <cell r="B503" t="str">
            <v>Mustiqa Putra</v>
          </cell>
          <cell r="C503" t="str">
            <v>197905292009122007</v>
          </cell>
          <cell r="D503">
            <v>3</v>
          </cell>
          <cell r="E503" t="str">
            <v>a</v>
          </cell>
          <cell r="F503" t="str">
            <v>Pelaksana Subdit Akomodasi dan Katering Haji</v>
          </cell>
          <cell r="G503" t="str">
            <v>Monitoring dan Evaluasi Penyelenggaraan Pelayanan Haji di 33 Provinsi</v>
          </cell>
          <cell r="H503" t="str">
            <v>Jambi</v>
          </cell>
          <cell r="M503" t="str">
            <v>09.01.06.2147.02.524119</v>
          </cell>
          <cell r="N503" t="str">
            <v>3 (tiga) hari</v>
          </cell>
          <cell r="O503" t="str">
            <v>Zainal Abidin Supi</v>
          </cell>
          <cell r="P503" t="str">
            <v>195411111979031001</v>
          </cell>
        </row>
        <row r="504">
          <cell r="A504">
            <v>502</v>
          </cell>
          <cell r="B504" t="str">
            <v>Edayanti</v>
          </cell>
          <cell r="C504" t="str">
            <v>197609072002122012</v>
          </cell>
          <cell r="D504">
            <v>3</v>
          </cell>
          <cell r="E504" t="str">
            <v>c</v>
          </cell>
          <cell r="F504" t="str">
            <v>Kasi Transportasi Udara</v>
          </cell>
          <cell r="G504" t="str">
            <v>Monitoring dan Evaluasi Penyelenggaraan Pelayanan Haji di 33 Provinsi</v>
          </cell>
          <cell r="H504" t="str">
            <v>Jayapura</v>
          </cell>
          <cell r="M504" t="str">
            <v>09.01.06.2147.02.524119</v>
          </cell>
          <cell r="N504" t="str">
            <v>3 (tiga) hari</v>
          </cell>
          <cell r="O504" t="str">
            <v>Zainal Abidin Supi</v>
          </cell>
          <cell r="P504" t="str">
            <v>195411111979031001</v>
          </cell>
        </row>
        <row r="505">
          <cell r="A505">
            <v>503</v>
          </cell>
          <cell r="B505" t="str">
            <v>Nurchalis</v>
          </cell>
          <cell r="C505" t="str">
            <v>197311072000031001</v>
          </cell>
          <cell r="D505">
            <v>3</v>
          </cell>
          <cell r="E505" t="str">
            <v>d</v>
          </cell>
          <cell r="F505" t="str">
            <v>Kasi Pendaftaran Haji Reguler</v>
          </cell>
          <cell r="G505" t="str">
            <v>Monitoring dan Evaluasi Penyelenggaraan Pelayanan Haji di 33 Provinsi</v>
          </cell>
          <cell r="H505" t="str">
            <v>Kendari</v>
          </cell>
          <cell r="M505" t="str">
            <v>09.01.06.2147.02.524119</v>
          </cell>
          <cell r="N505" t="str">
            <v>3 (tiga) hari</v>
          </cell>
          <cell r="O505" t="str">
            <v>Zainal Abidin Supi</v>
          </cell>
          <cell r="P505" t="str">
            <v>195411111979031001</v>
          </cell>
        </row>
        <row r="506">
          <cell r="A506">
            <v>504</v>
          </cell>
          <cell r="B506" t="str">
            <v>Syahrudin</v>
          </cell>
          <cell r="C506" t="str">
            <v>196101011986031011</v>
          </cell>
          <cell r="D506">
            <v>3</v>
          </cell>
          <cell r="E506" t="str">
            <v>c</v>
          </cell>
          <cell r="F506" t="str">
            <v>Pelaksana Subdit Transportasi dan Perlindungan Haji</v>
          </cell>
          <cell r="G506" t="str">
            <v>Monitoring dan Evaluasi Penyelenggaraan Pelayanan Haji di 33 Provinsi</v>
          </cell>
          <cell r="H506" t="str">
            <v>Kep. Riau</v>
          </cell>
          <cell r="M506" t="str">
            <v>09.01.06.2147.02.524119</v>
          </cell>
          <cell r="N506" t="str">
            <v>3 (tiga) hari</v>
          </cell>
          <cell r="O506" t="str">
            <v>Zainal Abidin Supi</v>
          </cell>
          <cell r="P506" t="str">
            <v>195411111979031001</v>
          </cell>
        </row>
        <row r="507">
          <cell r="A507">
            <v>505</v>
          </cell>
          <cell r="B507" t="str">
            <v>Helmi Dwi Maryati</v>
          </cell>
          <cell r="C507" t="str">
            <v>196105201983032004</v>
          </cell>
          <cell r="D507">
            <v>3</v>
          </cell>
          <cell r="E507" t="str">
            <v>d</v>
          </cell>
          <cell r="F507" t="str">
            <v>Pelaksana Subbag TU Direktorat Pelayanan Haji</v>
          </cell>
          <cell r="G507" t="str">
            <v>Monitoring dan Evaluasi Penyelenggaraan Pelayanan Haji di 33 Provinsi</v>
          </cell>
          <cell r="H507" t="str">
            <v>Kupang</v>
          </cell>
          <cell r="M507" t="str">
            <v>09.01.06.2147.02.524119</v>
          </cell>
          <cell r="N507" t="str">
            <v>3 (tiga) hari</v>
          </cell>
          <cell r="O507" t="str">
            <v>Zainal Abidin Supi</v>
          </cell>
          <cell r="P507" t="str">
            <v>195411111979031001</v>
          </cell>
        </row>
        <row r="508">
          <cell r="A508">
            <v>506</v>
          </cell>
          <cell r="B508" t="str">
            <v>Siti Nurmeina</v>
          </cell>
          <cell r="C508" t="str">
            <v>19780510 2009012014</v>
          </cell>
          <cell r="D508">
            <v>3</v>
          </cell>
          <cell r="E508" t="str">
            <v>a</v>
          </cell>
          <cell r="F508" t="str">
            <v>Pelaksana Subdit Transportasi dan Perlindungan Haji</v>
          </cell>
          <cell r="G508" t="str">
            <v>Monitoring dan Evaluasi Penyelenggaraan Pelayanan Haji di 33 Provinsi</v>
          </cell>
          <cell r="H508" t="str">
            <v>Makassar</v>
          </cell>
          <cell r="M508" t="str">
            <v>09.01.06.2147.02.524119</v>
          </cell>
          <cell r="N508" t="str">
            <v>3 (tiga) hari</v>
          </cell>
          <cell r="O508" t="str">
            <v>Zainal Abidin Supi</v>
          </cell>
          <cell r="P508" t="str">
            <v>195411111979031001</v>
          </cell>
        </row>
        <row r="509">
          <cell r="A509">
            <v>507</v>
          </cell>
          <cell r="B509" t="str">
            <v>Helmi Dwi Maryati</v>
          </cell>
          <cell r="C509" t="str">
            <v>196105201983032004</v>
          </cell>
          <cell r="D509">
            <v>3</v>
          </cell>
          <cell r="E509" t="str">
            <v>d</v>
          </cell>
          <cell r="F509" t="str">
            <v>Pelaksana Subbag TU Direktorat Pelayanan Haji</v>
          </cell>
          <cell r="G509" t="str">
            <v>Monitoring dan Evaluasi Penyelenggaraan Pelayanan Haji di 33 Provinsi</v>
          </cell>
          <cell r="H509" t="str">
            <v>Mataram</v>
          </cell>
          <cell r="M509" t="str">
            <v>09.01.06.2147.02.524119</v>
          </cell>
          <cell r="N509" t="str">
            <v>3 (tiga) hari</v>
          </cell>
          <cell r="O509" t="str">
            <v>Zainal Abidin Supi</v>
          </cell>
          <cell r="P509" t="str">
            <v>195411111979031001</v>
          </cell>
        </row>
        <row r="510">
          <cell r="A510">
            <v>508</v>
          </cell>
          <cell r="B510" t="str">
            <v>Rachma Sariyuana</v>
          </cell>
          <cell r="C510" t="str">
            <v>198406022011012016</v>
          </cell>
          <cell r="D510">
            <v>3</v>
          </cell>
          <cell r="E510" t="str">
            <v>a</v>
          </cell>
          <cell r="F510" t="str">
            <v>Pelaksana Subbag TU Direktorat Pelayanan Haji</v>
          </cell>
          <cell r="G510" t="str">
            <v>Monitoring dan Evaluasi Penyelenggaraan Pelayanan Haji di 33 Provinsi</v>
          </cell>
          <cell r="H510" t="str">
            <v>Manado</v>
          </cell>
          <cell r="M510" t="str">
            <v>09.01.06.2147.02.524119</v>
          </cell>
          <cell r="N510" t="str">
            <v>3 (tiga) hari</v>
          </cell>
          <cell r="O510" t="str">
            <v>Zainal Abidin Supi</v>
          </cell>
          <cell r="P510" t="str">
            <v>195411111979031001</v>
          </cell>
        </row>
        <row r="511">
          <cell r="A511">
            <v>509</v>
          </cell>
          <cell r="B511" t="str">
            <v>Miftahul Maulana</v>
          </cell>
          <cell r="C511" t="str">
            <v>196806111992031001</v>
          </cell>
          <cell r="D511">
            <v>3</v>
          </cell>
          <cell r="E511" t="str">
            <v>c</v>
          </cell>
          <cell r="F511" t="str">
            <v>Kasi Pendaftaran Haji Khusus</v>
          </cell>
          <cell r="G511" t="str">
            <v>Monitoring dan Evaluasi Penyelenggaraan Pelayanan Haji di 33 Provinsi</v>
          </cell>
          <cell r="H511" t="str">
            <v>Mamuju</v>
          </cell>
          <cell r="M511" t="str">
            <v>09.01.06.2147.02.524119</v>
          </cell>
          <cell r="N511" t="str">
            <v>3 (tiga) hari</v>
          </cell>
          <cell r="O511" t="str">
            <v>Zainal Abidin Supi</v>
          </cell>
          <cell r="P511" t="str">
            <v>195411111979031001</v>
          </cell>
        </row>
        <row r="512">
          <cell r="A512">
            <v>510</v>
          </cell>
          <cell r="B512" t="str">
            <v>Saepullah</v>
          </cell>
          <cell r="C512" t="str">
            <v>196012111988011001</v>
          </cell>
          <cell r="D512">
            <v>3</v>
          </cell>
          <cell r="E512" t="str">
            <v>a</v>
          </cell>
          <cell r="F512" t="str">
            <v>Pelaksana Bagian Umum Setditjen PHU</v>
          </cell>
          <cell r="G512" t="str">
            <v>Monitoring dan Evaluasi Penyelenggaraan Pelayanan Haji di 33 Provinsi</v>
          </cell>
          <cell r="H512" t="str">
            <v>Medan</v>
          </cell>
          <cell r="M512" t="str">
            <v>09.01.06.2147.02.524119</v>
          </cell>
          <cell r="N512" t="str">
            <v>3 (tiga) hari</v>
          </cell>
          <cell r="O512" t="str">
            <v>Zainal Abidin Supi</v>
          </cell>
          <cell r="P512" t="str">
            <v>195411111979031001</v>
          </cell>
        </row>
        <row r="513">
          <cell r="A513">
            <v>511</v>
          </cell>
          <cell r="B513" t="str">
            <v>Anshorullah</v>
          </cell>
          <cell r="C513" t="str">
            <v>195607081983031005</v>
          </cell>
          <cell r="D513">
            <v>3</v>
          </cell>
          <cell r="E513" t="str">
            <v>d</v>
          </cell>
          <cell r="F513" t="str">
            <v>Pelaksana Subdit Akomodasi dan Katering Haji</v>
          </cell>
          <cell r="G513" t="str">
            <v>Monitoring dan Evaluasi Penyelenggaraan Pelayanan Haji di 33 Provinsi</v>
          </cell>
          <cell r="H513" t="str">
            <v>Padang</v>
          </cell>
          <cell r="M513" t="str">
            <v>09.01.06.2147.02.524119</v>
          </cell>
          <cell r="N513" t="str">
            <v>3 (tiga) hari</v>
          </cell>
          <cell r="O513" t="str">
            <v>Zainal Abidin Supi</v>
          </cell>
          <cell r="P513" t="str">
            <v>195411111979031001</v>
          </cell>
        </row>
        <row r="514">
          <cell r="A514">
            <v>512</v>
          </cell>
          <cell r="B514" t="str">
            <v>Elmiyati</v>
          </cell>
          <cell r="C514" t="str">
            <v>197703092003121003</v>
          </cell>
          <cell r="D514">
            <v>3</v>
          </cell>
          <cell r="E514" t="str">
            <v>d</v>
          </cell>
          <cell r="F514" t="str">
            <v>Kasi Pelaksana Anggaran dan Perbendaharaan</v>
          </cell>
          <cell r="G514" t="str">
            <v>Monitoring dan Evaluasi Penyelenggaraan Pelayanan Haji di 33 Provinsi</v>
          </cell>
          <cell r="H514" t="str">
            <v>Palangkaraya</v>
          </cell>
          <cell r="M514" t="str">
            <v>09.01.06.2147.02.524119</v>
          </cell>
          <cell r="N514" t="str">
            <v>3 (tiga) hari</v>
          </cell>
          <cell r="O514" t="str">
            <v>Zainal Abidin Supi</v>
          </cell>
          <cell r="P514" t="str">
            <v>195411111979031001</v>
          </cell>
        </row>
        <row r="515">
          <cell r="A515">
            <v>513</v>
          </cell>
          <cell r="B515" t="str">
            <v>Chudori</v>
          </cell>
          <cell r="C515" t="str">
            <v>195605111991031001</v>
          </cell>
          <cell r="D515">
            <v>3</v>
          </cell>
          <cell r="E515" t="str">
            <v>a</v>
          </cell>
          <cell r="F515" t="str">
            <v>Pelaksana Subbag TU Direktorat Pelayanan Haji</v>
          </cell>
          <cell r="G515" t="str">
            <v>Monitoring dan Evaluasi Penyelenggaraan Pelayanan Haji di 33 Provinsi</v>
          </cell>
          <cell r="H515" t="str">
            <v>Palembang</v>
          </cell>
          <cell r="M515" t="str">
            <v>09.01.06.2147.02.524119</v>
          </cell>
          <cell r="N515" t="str">
            <v>3 (tiga) hari</v>
          </cell>
          <cell r="O515" t="str">
            <v>Zainal Abidin Supi</v>
          </cell>
          <cell r="P515" t="str">
            <v>195411111979031001</v>
          </cell>
        </row>
        <row r="516">
          <cell r="A516">
            <v>514</v>
          </cell>
          <cell r="B516" t="str">
            <v>Amir Hamzah</v>
          </cell>
          <cell r="C516" t="str">
            <v>198503272011011010</v>
          </cell>
          <cell r="D516">
            <v>3</v>
          </cell>
          <cell r="E516" t="str">
            <v>a</v>
          </cell>
          <cell r="F516" t="str">
            <v>Pelaksana Subdit Pendaftaran Haji</v>
          </cell>
          <cell r="G516" t="str">
            <v>Monitoring dan Evaluasi Penyelenggaraan Pelayanan Haji di 33 Provinsi</v>
          </cell>
          <cell r="H516" t="str">
            <v>Palu</v>
          </cell>
          <cell r="M516" t="str">
            <v>09.01.06.2147.02.524119</v>
          </cell>
          <cell r="N516" t="str">
            <v>3 (tiga) hari</v>
          </cell>
          <cell r="O516" t="str">
            <v>Zainal Abidin Supi</v>
          </cell>
          <cell r="P516" t="str">
            <v>195411111979031001</v>
          </cell>
        </row>
        <row r="517">
          <cell r="A517">
            <v>515</v>
          </cell>
          <cell r="B517" t="str">
            <v>Rosmasari</v>
          </cell>
          <cell r="C517" t="str">
            <v>195905311987032002</v>
          </cell>
          <cell r="D517">
            <v>3</v>
          </cell>
          <cell r="E517" t="str">
            <v>b</v>
          </cell>
          <cell r="F517" t="str">
            <v>Pelaksana Subdit Akomodasi dan Katering Haji</v>
          </cell>
          <cell r="G517" t="str">
            <v>Monitoring dan Evaluasi Penyelenggaraan Pelayanan Haji di 33 Provinsi</v>
          </cell>
          <cell r="H517" t="str">
            <v>Pekanbaru</v>
          </cell>
          <cell r="M517" t="str">
            <v>09.01.06.2147.02.524119</v>
          </cell>
          <cell r="N517" t="str">
            <v>3 (tiga) hari</v>
          </cell>
          <cell r="O517" t="str">
            <v>Zainal Abidin Supi</v>
          </cell>
          <cell r="P517" t="str">
            <v>195411111979031001</v>
          </cell>
        </row>
        <row r="518">
          <cell r="A518">
            <v>516</v>
          </cell>
          <cell r="B518" t="str">
            <v>Mulyo Widodo</v>
          </cell>
          <cell r="C518" t="str">
            <v>196304091986031002</v>
          </cell>
          <cell r="D518">
            <v>3</v>
          </cell>
          <cell r="E518" t="str">
            <v>d</v>
          </cell>
          <cell r="F518" t="str">
            <v>Kasubbag Rumah Tangga</v>
          </cell>
          <cell r="G518" t="str">
            <v>Monitoring dan Evaluasi Penyelenggaraan Pelayanan Haji di 33 Provinsi</v>
          </cell>
          <cell r="H518" t="str">
            <v>Pontianak</v>
          </cell>
          <cell r="M518" t="str">
            <v>09.01.06.2147.02.524119</v>
          </cell>
          <cell r="N518" t="str">
            <v>3 (tiga) hari</v>
          </cell>
          <cell r="O518" t="str">
            <v>Zainal Abidin Supi</v>
          </cell>
          <cell r="P518" t="str">
            <v>195411111979031001</v>
          </cell>
        </row>
        <row r="519">
          <cell r="A519">
            <v>517</v>
          </cell>
          <cell r="B519" t="str">
            <v>Aidatur Rohmah</v>
          </cell>
          <cell r="C519" t="str">
            <v>198407112009122003</v>
          </cell>
          <cell r="D519">
            <v>3</v>
          </cell>
          <cell r="E519" t="str">
            <v>a</v>
          </cell>
          <cell r="F519" t="str">
            <v>Pelaksana Subbag TU Direktorat Pelayanan Haji</v>
          </cell>
          <cell r="G519" t="str">
            <v>Monitoring dan Evaluasi Penyelenggaraan Pelayanan Haji di 33 Provinsi</v>
          </cell>
          <cell r="H519" t="str">
            <v>Samarinda</v>
          </cell>
          <cell r="M519" t="str">
            <v>09.01.06.2147.02.524119</v>
          </cell>
          <cell r="N519" t="str">
            <v>3 (tiga) hari</v>
          </cell>
          <cell r="O519" t="str">
            <v>Zainal Abidin Supi</v>
          </cell>
          <cell r="P519" t="str">
            <v>195411111979031001</v>
          </cell>
        </row>
        <row r="520">
          <cell r="A520">
            <v>518</v>
          </cell>
          <cell r="B520" t="str">
            <v>Marliza</v>
          </cell>
          <cell r="C520" t="str">
            <v>196610161990101001</v>
          </cell>
          <cell r="D520">
            <v>3</v>
          </cell>
          <cell r="E520" t="str">
            <v>b</v>
          </cell>
          <cell r="F520" t="str">
            <v>Bendahara Pengeluaran Ditjen Penyelenggaraan Haji dan Umrah</v>
          </cell>
          <cell r="G520" t="str">
            <v>Monitoring dan Evaluasi Penyelenggaraan Pelayanan Haji di 33 Provinsi</v>
          </cell>
          <cell r="H520" t="str">
            <v>Semarang</v>
          </cell>
          <cell r="M520" t="str">
            <v>09.01.06.2147.02.524119</v>
          </cell>
          <cell r="N520" t="str">
            <v>3 (tiga) hari</v>
          </cell>
          <cell r="O520" t="str">
            <v>Zainal Abidin Supi</v>
          </cell>
          <cell r="P520" t="str">
            <v>195411111979031001</v>
          </cell>
        </row>
        <row r="521">
          <cell r="A521">
            <v>519</v>
          </cell>
          <cell r="B521" t="str">
            <v>Kardi</v>
          </cell>
          <cell r="C521" t="str">
            <v>196409201985031003</v>
          </cell>
          <cell r="D521">
            <v>3</v>
          </cell>
          <cell r="E521" t="str">
            <v>b</v>
          </cell>
          <cell r="F521" t="str">
            <v>Pelaksana Bag. Perencanaan dan Keuangan PHU</v>
          </cell>
          <cell r="G521" t="str">
            <v>Monitoring dan Evaluasi Penyelenggaraan Pelayanan Haji di 33 Provinsi</v>
          </cell>
          <cell r="H521" t="str">
            <v>Lampung</v>
          </cell>
          <cell r="M521" t="str">
            <v>09.01.06.2147.02.524119</v>
          </cell>
          <cell r="N521" t="str">
            <v>3 (tiga) hari</v>
          </cell>
          <cell r="O521" t="str">
            <v>Zainal Abidin Supi</v>
          </cell>
          <cell r="P521" t="str">
            <v>195411111979031001</v>
          </cell>
        </row>
        <row r="522">
          <cell r="A522">
            <v>520</v>
          </cell>
          <cell r="B522" t="str">
            <v>Ina Herdanya</v>
          </cell>
          <cell r="C522" t="str">
            <v>198508222011012017</v>
          </cell>
          <cell r="D522">
            <v>3</v>
          </cell>
          <cell r="E522" t="str">
            <v>a</v>
          </cell>
          <cell r="F522" t="str">
            <v>Pelaksana Subdit Pendaftaran Haji</v>
          </cell>
          <cell r="G522" t="str">
            <v>Monitoring dan Evaluasi Penyelenggaraan Pelayanan Haji di 33 Provinsi</v>
          </cell>
          <cell r="H522" t="str">
            <v>Ternate</v>
          </cell>
          <cell r="M522" t="str">
            <v>09.01.06.2147.02.524119</v>
          </cell>
          <cell r="N522" t="str">
            <v>3 (tiga) hari</v>
          </cell>
          <cell r="O522" t="str">
            <v>Zainal Abidin Supi</v>
          </cell>
          <cell r="P522" t="str">
            <v>195411111979031001</v>
          </cell>
        </row>
        <row r="523">
          <cell r="A523">
            <v>521</v>
          </cell>
          <cell r="B523" t="str">
            <v>Saepullah</v>
          </cell>
          <cell r="C523" t="str">
            <v>196012111988011001</v>
          </cell>
          <cell r="D523">
            <v>3</v>
          </cell>
          <cell r="E523" t="str">
            <v>a</v>
          </cell>
          <cell r="F523" t="str">
            <v>Pelaksana Bagian Umum Setditjen PHU</v>
          </cell>
          <cell r="G523" t="str">
            <v>Monitoring dan Evaluasi Penyelenggaraan Pelayanan Haji di 33 Provinsi</v>
          </cell>
          <cell r="H523" t="str">
            <v>Yogyakarta</v>
          </cell>
          <cell r="M523" t="str">
            <v>09.01.06.2147.02.524119</v>
          </cell>
          <cell r="N523" t="str">
            <v>3 (tiga) hari</v>
          </cell>
          <cell r="O523" t="str">
            <v>Zainal Abidin Supi</v>
          </cell>
          <cell r="P523" t="str">
            <v>195411111979031001</v>
          </cell>
        </row>
        <row r="524">
          <cell r="A524">
            <v>522</v>
          </cell>
          <cell r="B524" t="str">
            <v>Chudori</v>
          </cell>
          <cell r="C524" t="str">
            <v>195605111991031001</v>
          </cell>
          <cell r="D524">
            <v>3</v>
          </cell>
          <cell r="E524" t="str">
            <v>a</v>
          </cell>
          <cell r="F524" t="str">
            <v>Pelaksana Subbag TU Direktorat Pelayanan Haji</v>
          </cell>
          <cell r="G524" t="str">
            <v>Monitoring dan Evaluasi Penyelenggaraan Pelayanan Haji di 33 Provinsi</v>
          </cell>
          <cell r="H524" t="str">
            <v>Manokwari</v>
          </cell>
          <cell r="M524" t="str">
            <v>09.01.06.2147.02.524119</v>
          </cell>
          <cell r="N524" t="str">
            <v>3 (tiga) hari</v>
          </cell>
          <cell r="O524" t="str">
            <v>Zainal Abidin Supi</v>
          </cell>
          <cell r="P524" t="str">
            <v>195411111979031001</v>
          </cell>
        </row>
        <row r="525">
          <cell r="A525">
            <v>523</v>
          </cell>
          <cell r="B525" t="str">
            <v>Siti Nurmeina</v>
          </cell>
          <cell r="C525" t="str">
            <v>19780510 2009012014</v>
          </cell>
          <cell r="D525">
            <v>3</v>
          </cell>
          <cell r="E525" t="str">
            <v>a</v>
          </cell>
          <cell r="F525" t="str">
            <v>Pelaksana Subdit Transportasi dan Perlindungan Jemaah Haji</v>
          </cell>
          <cell r="G525" t="str">
            <v>Monitoring dan Evaluasi Penyelenggaraan Pelayanan Haji di 33 Provinsi</v>
          </cell>
          <cell r="H525" t="str">
            <v>Kupang</v>
          </cell>
          <cell r="J525">
            <v>40849</v>
          </cell>
          <cell r="K525">
            <v>40851</v>
          </cell>
          <cell r="L525">
            <v>40848</v>
          </cell>
          <cell r="M525" t="str">
            <v>09.01.06.2147.02.524119</v>
          </cell>
          <cell r="N525" t="str">
            <v>3 (tiga) hari</v>
          </cell>
          <cell r="O525" t="str">
            <v>Zainal Abidin Supi</v>
          </cell>
          <cell r="P525" t="str">
            <v>195411111979031001</v>
          </cell>
        </row>
        <row r="526">
          <cell r="A526">
            <v>524</v>
          </cell>
          <cell r="B526" t="str">
            <v>Abdul Muhyi</v>
          </cell>
          <cell r="C526" t="str">
            <v>197402112000031001</v>
          </cell>
          <cell r="D526">
            <v>3</v>
          </cell>
          <cell r="E526" t="str">
            <v>c</v>
          </cell>
          <cell r="F526" t="str">
            <v>Kasubbag TU Direktorat Pelayanan Haji</v>
          </cell>
          <cell r="G526" t="str">
            <v>Koordinasi Penyiapan Angkutan Haji Tahun 1432H/2011M</v>
          </cell>
          <cell r="H526" t="str">
            <v>Jakarta</v>
          </cell>
          <cell r="M526" t="str">
            <v>09.01.06.2147.02.524119</v>
          </cell>
          <cell r="N526" t="str">
            <v>3 (tiga) hari</v>
          </cell>
          <cell r="O526" t="str">
            <v>Zainal Abidin Supi</v>
          </cell>
          <cell r="P526" t="str">
            <v>195411111979031001</v>
          </cell>
        </row>
        <row r="527">
          <cell r="A527">
            <v>525</v>
          </cell>
          <cell r="B527" t="str">
            <v>Abdul Muhyi</v>
          </cell>
          <cell r="C527" t="str">
            <v>197402112000031001</v>
          </cell>
          <cell r="D527">
            <v>3</v>
          </cell>
          <cell r="E527" t="str">
            <v>c</v>
          </cell>
          <cell r="F527" t="str">
            <v>Kasubbag TU Direktorat Pelayanan Haji</v>
          </cell>
          <cell r="G527" t="str">
            <v>Monitoring dan Evaluasi Penyelenggaraan Pelayanan Haji di 33 Provinsi</v>
          </cell>
          <cell r="H527" t="str">
            <v>Jakarta</v>
          </cell>
          <cell r="M527" t="str">
            <v>09.01.06.2147.02.524119</v>
          </cell>
          <cell r="N527" t="str">
            <v>3 (tiga) hari</v>
          </cell>
          <cell r="O527" t="str">
            <v>Zainal Abidin Supi</v>
          </cell>
          <cell r="P527" t="str">
            <v>195411111979031001</v>
          </cell>
        </row>
        <row r="528">
          <cell r="A528">
            <v>526</v>
          </cell>
          <cell r="B528" t="str">
            <v>Achmad Nidjam</v>
          </cell>
          <cell r="C528" t="str">
            <v>196906081988021001</v>
          </cell>
          <cell r="D528">
            <v>3</v>
          </cell>
          <cell r="E528" t="str">
            <v>d</v>
          </cell>
          <cell r="F528" t="str">
            <v>Kasubdit Pendaftaran Haji</v>
          </cell>
          <cell r="G528" t="str">
            <v>Monitoring Pemberangkatan dan Pemulangan Jemaah Haji Khusus Tahun 2011</v>
          </cell>
          <cell r="H528" t="str">
            <v>Balikpapan</v>
          </cell>
          <cell r="M528" t="str">
            <v>BPIH Tahun 2011</v>
          </cell>
          <cell r="N528" t="str">
            <v>3 (tiga) hari</v>
          </cell>
          <cell r="O528" t="str">
            <v>Zainal Abidin Supi</v>
          </cell>
          <cell r="P528" t="str">
            <v>195411111979031001</v>
          </cell>
        </row>
        <row r="529">
          <cell r="A529">
            <v>527</v>
          </cell>
          <cell r="B529" t="str">
            <v>Helmi Dwi Maryati</v>
          </cell>
          <cell r="C529" t="str">
            <v>196105201983032004</v>
          </cell>
          <cell r="D529">
            <v>3</v>
          </cell>
          <cell r="E529" t="str">
            <v>d</v>
          </cell>
          <cell r="F529" t="str">
            <v>Pelaksana Subbag TU Direktorat Pelayanan Haji</v>
          </cell>
          <cell r="G529" t="str">
            <v>Koordinasi Penyiapan Angkutan Haji Tahun 1432H/2011M</v>
          </cell>
          <cell r="H529" t="str">
            <v xml:space="preserve">Pekanbaru </v>
          </cell>
          <cell r="M529" t="str">
            <v>09.01.06.2147.02.524119</v>
          </cell>
          <cell r="N529" t="str">
            <v>3 (tiga) hari</v>
          </cell>
          <cell r="O529" t="str">
            <v>Zainal Abidin Supi</v>
          </cell>
          <cell r="P529" t="str">
            <v>195411111979031001</v>
          </cell>
        </row>
        <row r="530">
          <cell r="A530">
            <v>528</v>
          </cell>
          <cell r="B530" t="str">
            <v>Sunarto</v>
          </cell>
          <cell r="C530" t="str">
            <v>196806282003121001</v>
          </cell>
          <cell r="D530">
            <v>3</v>
          </cell>
          <cell r="E530" t="str">
            <v>a</v>
          </cell>
          <cell r="F530" t="str">
            <v>Pelaksana Subbag TU Direktorat Pelayanan Haji</v>
          </cell>
          <cell r="G530" t="str">
            <v>Monitoring dan Evaluasi Penyelenggaraan Pelayanan Haji di Arab Saudi</v>
          </cell>
          <cell r="H530" t="str">
            <v>Jeddah</v>
          </cell>
          <cell r="J530">
            <v>40866</v>
          </cell>
          <cell r="K530">
            <v>40872</v>
          </cell>
          <cell r="L530">
            <v>40865</v>
          </cell>
          <cell r="M530" t="str">
            <v>09.01.06.2147.02.524219</v>
          </cell>
          <cell r="N530" t="str">
            <v>3 (tiga) hari</v>
          </cell>
          <cell r="O530" t="str">
            <v>Zainal Abidin Supi</v>
          </cell>
          <cell r="P530" t="str">
            <v>195411111979031001</v>
          </cell>
        </row>
        <row r="531">
          <cell r="A531">
            <v>529</v>
          </cell>
          <cell r="B531" t="str">
            <v>Miftahul Maulana</v>
          </cell>
          <cell r="C531" t="str">
            <v>196806111992031001</v>
          </cell>
          <cell r="D531">
            <v>3</v>
          </cell>
          <cell r="E531" t="str">
            <v>c</v>
          </cell>
          <cell r="F531" t="str">
            <v>Kasi Pendaftaran Haji Khusus</v>
          </cell>
          <cell r="G531" t="str">
            <v>Monitoring dan Evaluasi Penyelenggaraan Pelayanan Haji di Arab Saudi</v>
          </cell>
          <cell r="H531" t="str">
            <v>Jeddah</v>
          </cell>
          <cell r="J531">
            <v>40866</v>
          </cell>
          <cell r="K531">
            <v>40872</v>
          </cell>
          <cell r="L531">
            <v>40865</v>
          </cell>
          <cell r="M531" t="str">
            <v>09.01.06.2147.02.524219</v>
          </cell>
          <cell r="N531" t="str">
            <v>3 (tiga) hari</v>
          </cell>
          <cell r="O531" t="str">
            <v>Zainal Abidin Supi</v>
          </cell>
          <cell r="P531" t="str">
            <v>195411111979031001</v>
          </cell>
        </row>
        <row r="532">
          <cell r="A532">
            <v>530</v>
          </cell>
          <cell r="B532" t="str">
            <v>Nurchalis</v>
          </cell>
          <cell r="C532" t="str">
            <v>197311072000031001</v>
          </cell>
          <cell r="D532">
            <v>3</v>
          </cell>
          <cell r="E532" t="str">
            <v>d</v>
          </cell>
          <cell r="F532" t="str">
            <v>Kasi Pendaftaran Haji Reguler</v>
          </cell>
          <cell r="G532" t="str">
            <v>Monitoring dan Evaluasi Penyelenggaraan Pelayanan Haji di Arab Saudi</v>
          </cell>
          <cell r="H532" t="str">
            <v>Jeddah</v>
          </cell>
          <cell r="J532">
            <v>40866</v>
          </cell>
          <cell r="K532">
            <v>40872</v>
          </cell>
          <cell r="L532">
            <v>40865</v>
          </cell>
          <cell r="M532" t="str">
            <v>09.01.06.2147.02.524219</v>
          </cell>
          <cell r="N532" t="str">
            <v>3 (tiga) hari</v>
          </cell>
          <cell r="O532" t="str">
            <v>Zainal Abidin Supi</v>
          </cell>
          <cell r="P532" t="str">
            <v>195411111979031001</v>
          </cell>
        </row>
        <row r="533">
          <cell r="A533">
            <v>531</v>
          </cell>
          <cell r="B533" t="str">
            <v>Helmi Dwi Maryati</v>
          </cell>
          <cell r="C533" t="str">
            <v>196105201983032004</v>
          </cell>
          <cell r="D533">
            <v>3</v>
          </cell>
          <cell r="E533" t="str">
            <v>d</v>
          </cell>
          <cell r="F533" t="str">
            <v>Pelaksana Subbag TU Direktorat Pelayanan Haji</v>
          </cell>
          <cell r="G533" t="str">
            <v>Pemantapan Kinerja Panitia Penyelenggara Ibadah Haji (PPIH) Embarkasi Padang Tahun 2011</v>
          </cell>
          <cell r="H533" t="str">
            <v xml:space="preserve">Padang </v>
          </cell>
          <cell r="J533">
            <v>40869</v>
          </cell>
          <cell r="K533">
            <v>40871</v>
          </cell>
          <cell r="L533">
            <v>40865</v>
          </cell>
          <cell r="M533" t="str">
            <v>09.01.06.2147.03.524111</v>
          </cell>
          <cell r="N533" t="str">
            <v>3 (tiga) hari</v>
          </cell>
          <cell r="O533" t="str">
            <v>Zainal Abidin Supi</v>
          </cell>
          <cell r="P533" t="str">
            <v>195411111979031001</v>
          </cell>
        </row>
        <row r="534">
          <cell r="A534">
            <v>532</v>
          </cell>
          <cell r="B534" t="str">
            <v>Ulfatul Ma'rifah</v>
          </cell>
          <cell r="C534" t="str">
            <v>198009122006042000</v>
          </cell>
          <cell r="D534">
            <v>3</v>
          </cell>
          <cell r="E534" t="str">
            <v>b</v>
          </cell>
          <cell r="F534" t="str">
            <v>Pelaksana Subdit Pelaksanaan Anggaran Operasional Dana Haji</v>
          </cell>
          <cell r="G534" t="str">
            <v>Pemantapan Kinerja Panitia Penyelenggara Ibadah Haji (PPIH) Embarkasi Padang Tahun 2012</v>
          </cell>
          <cell r="H534" t="str">
            <v xml:space="preserve">Padang </v>
          </cell>
          <cell r="J534">
            <v>40869</v>
          </cell>
          <cell r="K534">
            <v>40871</v>
          </cell>
          <cell r="L534">
            <v>40865</v>
          </cell>
          <cell r="M534" t="str">
            <v>09.01.06.2147.03.524111</v>
          </cell>
          <cell r="N534" t="str">
            <v>3 (tiga) hari</v>
          </cell>
          <cell r="O534" t="str">
            <v>Zainal Abidin Supi</v>
          </cell>
          <cell r="P534" t="str">
            <v>195411111979031001</v>
          </cell>
        </row>
        <row r="535">
          <cell r="A535">
            <v>533</v>
          </cell>
          <cell r="B535" t="str">
            <v>Ariyanto</v>
          </cell>
          <cell r="C535" t="str">
            <v>195902081986021001</v>
          </cell>
          <cell r="D535">
            <v>4</v>
          </cell>
          <cell r="E535" t="str">
            <v>b</v>
          </cell>
          <cell r="F535" t="str">
            <v>Kasubdit Pelaksanaan Anggaran Operasional Dana Haji</v>
          </cell>
          <cell r="G535" t="str">
            <v>Narasumber Pemantapan Kinerja Panitia Penyelenggara Ibadah Haji (PPIH) Embarkasi Padang Tahun 2013</v>
          </cell>
          <cell r="H535" t="str">
            <v xml:space="preserve">Padang </v>
          </cell>
          <cell r="J535">
            <v>40869</v>
          </cell>
          <cell r="K535">
            <v>40870</v>
          </cell>
          <cell r="L535">
            <v>40865</v>
          </cell>
          <cell r="M535" t="str">
            <v>09.01.06.2147.03.524111</v>
          </cell>
          <cell r="N535" t="str">
            <v>2 (dua) hari</v>
          </cell>
          <cell r="O535" t="str">
            <v>Zainal Abidin Supi</v>
          </cell>
          <cell r="P535" t="str">
            <v>195411111979031001</v>
          </cell>
        </row>
        <row r="536">
          <cell r="A536">
            <v>534</v>
          </cell>
          <cell r="B536" t="str">
            <v>Aidatur Rohmah</v>
          </cell>
          <cell r="C536" t="str">
            <v>198407112009122003</v>
          </cell>
          <cell r="D536">
            <v>3</v>
          </cell>
          <cell r="E536" t="str">
            <v>a</v>
          </cell>
          <cell r="F536" t="str">
            <v>Pelaksana Subbag TU Direktorat Pelayanan Haji</v>
          </cell>
          <cell r="G536" t="str">
            <v>Pemantapan Kinerja Panitia Penyelenggara Ibadah Haji (PPIH) Embarkasi Palembang Tahun 2011</v>
          </cell>
          <cell r="H536" t="str">
            <v>Palembang</v>
          </cell>
          <cell r="J536">
            <v>40867</v>
          </cell>
          <cell r="K536">
            <v>40869</v>
          </cell>
          <cell r="L536">
            <v>40865</v>
          </cell>
          <cell r="M536" t="str">
            <v>09.01.06.2147.03.524111</v>
          </cell>
          <cell r="N536" t="str">
            <v>3 (tiga) hari</v>
          </cell>
          <cell r="O536" t="str">
            <v>Zainal Abidin Supi</v>
          </cell>
          <cell r="P536" t="str">
            <v>195411111979031001</v>
          </cell>
        </row>
        <row r="537">
          <cell r="A537">
            <v>535</v>
          </cell>
          <cell r="B537" t="str">
            <v>Yati Suharyati</v>
          </cell>
          <cell r="C537" t="str">
            <v>198511302009122006</v>
          </cell>
          <cell r="D537">
            <v>3</v>
          </cell>
          <cell r="E537" t="str">
            <v>a</v>
          </cell>
          <cell r="F537" t="str">
            <v>Pelaksana Subdit Pengembangan Dan Pengelolaan Dana Haji</v>
          </cell>
          <cell r="G537" t="str">
            <v>Pemantapan Kinerja Panitia Penyelenggara Ibadah Haji (PPIH) Embarkasi Palembang Tahun 2011</v>
          </cell>
          <cell r="H537" t="str">
            <v>Palembang</v>
          </cell>
          <cell r="J537">
            <v>40867</v>
          </cell>
          <cell r="K537">
            <v>40869</v>
          </cell>
          <cell r="L537">
            <v>40865</v>
          </cell>
          <cell r="M537" t="str">
            <v>09.01.06.2147.03.524111</v>
          </cell>
          <cell r="N537" t="str">
            <v>3 (tiga) hari</v>
          </cell>
          <cell r="O537" t="str">
            <v>Zainal Abidin Supi</v>
          </cell>
          <cell r="P537" t="str">
            <v>195411111979031001</v>
          </cell>
        </row>
        <row r="538">
          <cell r="A538">
            <v>536</v>
          </cell>
          <cell r="B538" t="str">
            <v>Wari Setiawan</v>
          </cell>
          <cell r="C538" t="str">
            <v>195708151989031001</v>
          </cell>
          <cell r="D538">
            <v>3</v>
          </cell>
          <cell r="E538" t="str">
            <v>d</v>
          </cell>
          <cell r="F538" t="str">
            <v>Kasi Akreditasi PPIU</v>
          </cell>
          <cell r="G538" t="str">
            <v>Narasumber Pemantapan Kinerja Panitia Penyelenggara Ibadah Haji (PPIH) Embarkasi Palembang Tahun 2011</v>
          </cell>
          <cell r="H538" t="str">
            <v>Palembang</v>
          </cell>
          <cell r="J538">
            <v>40868</v>
          </cell>
          <cell r="K538">
            <v>40869</v>
          </cell>
          <cell r="L538">
            <v>40865</v>
          </cell>
          <cell r="M538" t="str">
            <v>09.01.06.2147.03.524111</v>
          </cell>
          <cell r="N538" t="str">
            <v>2 (dua) hari</v>
          </cell>
          <cell r="O538" t="str">
            <v>Zainal Abidin Supi</v>
          </cell>
          <cell r="P538" t="str">
            <v>195411111979031001</v>
          </cell>
        </row>
        <row r="539">
          <cell r="A539">
            <v>537</v>
          </cell>
          <cell r="B539" t="str">
            <v>Chudori</v>
          </cell>
          <cell r="C539" t="str">
            <v>195605111991031001</v>
          </cell>
          <cell r="D539">
            <v>3</v>
          </cell>
          <cell r="E539" t="str">
            <v>a</v>
          </cell>
          <cell r="F539" t="str">
            <v>Pelaksana Subbag TU Direktorat Pelayanan Haji</v>
          </cell>
          <cell r="G539" t="str">
            <v>Pemantapan Kinerja Panitia Penyelenggara Ibadah Haji (PPIH) Embarkasi Batam Tahun 2011</v>
          </cell>
          <cell r="H539" t="str">
            <v>Batam</v>
          </cell>
          <cell r="M539" t="str">
            <v>09.01.06.2147.03.524111</v>
          </cell>
          <cell r="N539" t="str">
            <v>3 (tiga) hari</v>
          </cell>
          <cell r="O539" t="str">
            <v>Zainal Abidin Supi</v>
          </cell>
          <cell r="P539" t="str">
            <v>195411111979031001</v>
          </cell>
        </row>
        <row r="540">
          <cell r="A540">
            <v>538</v>
          </cell>
          <cell r="B540" t="str">
            <v>Chudori</v>
          </cell>
          <cell r="C540" t="str">
            <v>195605111991031001</v>
          </cell>
          <cell r="D540">
            <v>3</v>
          </cell>
          <cell r="E540" t="str">
            <v>a</v>
          </cell>
          <cell r="F540" t="str">
            <v>Pelaksana Subbag TU Direktorat Pelayanan Haji</v>
          </cell>
          <cell r="G540" t="str">
            <v>Pemantapan Kinerja Panitia Penyelenggara Ibadah Haji (PPIH) Embarkasi Jakarta Bekasi Tahun 2011</v>
          </cell>
          <cell r="H540" t="str">
            <v>Bekasi</v>
          </cell>
          <cell r="J540">
            <v>40869</v>
          </cell>
          <cell r="K540">
            <v>40871</v>
          </cell>
          <cell r="L540">
            <v>40865</v>
          </cell>
          <cell r="M540" t="str">
            <v>09.01.06.2147.03.524111</v>
          </cell>
          <cell r="N540" t="str">
            <v>3 (tiga) hari</v>
          </cell>
          <cell r="O540" t="str">
            <v>Zainal Abidin Supi</v>
          </cell>
          <cell r="P540" t="str">
            <v>195411111979031001</v>
          </cell>
        </row>
        <row r="541">
          <cell r="A541">
            <v>539</v>
          </cell>
          <cell r="B541" t="str">
            <v>Anshorullah</v>
          </cell>
          <cell r="C541" t="str">
            <v>195607081983031005</v>
          </cell>
          <cell r="D541">
            <v>3</v>
          </cell>
          <cell r="E541" t="str">
            <v>d</v>
          </cell>
          <cell r="F541" t="str">
            <v>Pelaksana Subdit Akomodasi dan Katering Haji</v>
          </cell>
          <cell r="G541" t="str">
            <v>Pemantapan Kinerja Panitia Penyelenggara Ibadah Haji (PPIH) Embarkasi Jakarta Bekasi Tahun 2011</v>
          </cell>
          <cell r="H541" t="str">
            <v>Bekasi</v>
          </cell>
          <cell r="J541">
            <v>40869</v>
          </cell>
          <cell r="K541">
            <v>40871</v>
          </cell>
          <cell r="L541">
            <v>40865</v>
          </cell>
          <cell r="M541" t="str">
            <v>09.01.06.2147.03.524111</v>
          </cell>
          <cell r="N541" t="str">
            <v>3 (tiga) hari</v>
          </cell>
          <cell r="O541" t="str">
            <v>Zainal Abidin Supi</v>
          </cell>
          <cell r="P541" t="str">
            <v>195411111979031001</v>
          </cell>
        </row>
        <row r="542">
          <cell r="A542">
            <v>540</v>
          </cell>
          <cell r="B542" t="str">
            <v>Abdul Muhyi</v>
          </cell>
          <cell r="C542" t="str">
            <v>197402112000031001</v>
          </cell>
          <cell r="D542">
            <v>3</v>
          </cell>
          <cell r="E542" t="str">
            <v>c</v>
          </cell>
          <cell r="F542" t="str">
            <v>Kasubbag TU Direktorat Pelayanan Haji</v>
          </cell>
          <cell r="G542" t="str">
            <v>Narasumber Pemantapan Kinerja Panitia Penyelenggara Ibadah Haji (PPIH) Embarkasi Jakarta Bekasi Tahun 2011</v>
          </cell>
          <cell r="H542" t="str">
            <v>Bekasi</v>
          </cell>
          <cell r="J542">
            <v>40869</v>
          </cell>
          <cell r="K542">
            <v>40870</v>
          </cell>
          <cell r="L542">
            <v>40865</v>
          </cell>
          <cell r="M542" t="str">
            <v>09.01.06.2147.03.524111</v>
          </cell>
          <cell r="N542" t="str">
            <v>2 (dua) hari</v>
          </cell>
          <cell r="O542" t="str">
            <v>Zainal Abidin Supi</v>
          </cell>
          <cell r="P542" t="str">
            <v>195411111979031001</v>
          </cell>
        </row>
        <row r="543">
          <cell r="A543">
            <v>541</v>
          </cell>
          <cell r="B543" t="str">
            <v>Cepi Supriatna</v>
          </cell>
          <cell r="C543" t="str">
            <v>195707221983031004</v>
          </cell>
          <cell r="D543">
            <v>4</v>
          </cell>
          <cell r="E543" t="str">
            <v>b</v>
          </cell>
          <cell r="F543" t="str">
            <v>Sekretaris Ditjen Penyelenggaraan Haji dan Umrah</v>
          </cell>
          <cell r="G543" t="str">
            <v>Narasumber Pemantapan Kinerja Panitia Penyelenggara Ibadah Haji (PPIH) Embarkasi Jakarta Bekasi Tahun 2011</v>
          </cell>
          <cell r="H543" t="str">
            <v>Bekasi</v>
          </cell>
          <cell r="J543">
            <v>40869</v>
          </cell>
          <cell r="K543">
            <v>40870</v>
          </cell>
          <cell r="L543">
            <v>40865</v>
          </cell>
          <cell r="M543" t="str">
            <v>09.01.06.2147.03.524111</v>
          </cell>
          <cell r="N543" t="str">
            <v>2 (dua) hari</v>
          </cell>
          <cell r="O543" t="str">
            <v>Zainal Abidin Supi</v>
          </cell>
          <cell r="P543" t="str">
            <v>195411111979031001</v>
          </cell>
        </row>
        <row r="544">
          <cell r="A544">
            <v>542</v>
          </cell>
          <cell r="B544" t="str">
            <v>Rachma Sariyuana</v>
          </cell>
          <cell r="C544" t="str">
            <v>198406022011012016</v>
          </cell>
          <cell r="D544">
            <v>3</v>
          </cell>
          <cell r="E544" t="str">
            <v>a</v>
          </cell>
          <cell r="F544" t="str">
            <v>Pelaksana Subbag TU Direktorat Pelayanan Haji</v>
          </cell>
          <cell r="G544" t="str">
            <v>Pemantapan Kinerja Panitia Penyelenggara Ibadah Haji (PPIH) Embarkasi Surabaya Tahun 2011</v>
          </cell>
          <cell r="H544" t="str">
            <v>Surabaya</v>
          </cell>
          <cell r="J544">
            <v>40869</v>
          </cell>
          <cell r="K544">
            <v>40871</v>
          </cell>
          <cell r="L544">
            <v>40865</v>
          </cell>
          <cell r="M544" t="str">
            <v>09.01.06.2147.03.524111</v>
          </cell>
          <cell r="N544" t="str">
            <v>3 (tiga) hari</v>
          </cell>
          <cell r="O544" t="str">
            <v>Zainal Abidin Supi</v>
          </cell>
          <cell r="P544" t="str">
            <v>195411111979031001</v>
          </cell>
        </row>
        <row r="545">
          <cell r="A545">
            <v>543</v>
          </cell>
          <cell r="B545" t="str">
            <v>Amir Hamzah</v>
          </cell>
          <cell r="C545" t="str">
            <v>198503272011011010</v>
          </cell>
          <cell r="D545">
            <v>3</v>
          </cell>
          <cell r="E545" t="str">
            <v>a</v>
          </cell>
          <cell r="F545" t="str">
            <v>Pelaksana Subdit Pendaftaran Haji</v>
          </cell>
          <cell r="G545" t="str">
            <v>Pemantapan Kinerja Panitia Penyelenggara Ibadah Haji (PPIH) Embarkasi Surabaya Tahun 2011</v>
          </cell>
          <cell r="H545" t="str">
            <v>Surabaya</v>
          </cell>
          <cell r="J545">
            <v>40869</v>
          </cell>
          <cell r="K545">
            <v>40871</v>
          </cell>
          <cell r="L545">
            <v>40865</v>
          </cell>
          <cell r="M545" t="str">
            <v>09.01.06.2147.03.524111</v>
          </cell>
          <cell r="N545" t="str">
            <v>3 (tiga) hari</v>
          </cell>
          <cell r="O545" t="str">
            <v>Zainal Abidin Supi</v>
          </cell>
          <cell r="P545" t="str">
            <v>195411111979031001</v>
          </cell>
        </row>
        <row r="546">
          <cell r="A546">
            <v>544</v>
          </cell>
          <cell r="B546" t="str">
            <v>Edayanti</v>
          </cell>
          <cell r="C546" t="str">
            <v>197609072002122012</v>
          </cell>
          <cell r="D546">
            <v>3</v>
          </cell>
          <cell r="E546" t="str">
            <v>c</v>
          </cell>
          <cell r="F546" t="str">
            <v>Kasi Transportasi Udara</v>
          </cell>
          <cell r="G546" t="str">
            <v>Narasumber Pemantapan Kinerja Panitia Penyelenggara Ibadah Haji (PPIH) Embarkasi Surabaya Tahun 2011</v>
          </cell>
          <cell r="H546" t="str">
            <v>Surabaya</v>
          </cell>
          <cell r="J546">
            <v>40869</v>
          </cell>
          <cell r="K546">
            <v>40870</v>
          </cell>
          <cell r="L546">
            <v>40865</v>
          </cell>
          <cell r="M546" t="str">
            <v>09.01.06.2147.03.524111</v>
          </cell>
          <cell r="N546" t="str">
            <v>2 (dua) hari</v>
          </cell>
          <cell r="O546" t="str">
            <v>Zainal Abidin Supi</v>
          </cell>
          <cell r="P546" t="str">
            <v>195411111979031001</v>
          </cell>
        </row>
        <row r="547">
          <cell r="A547">
            <v>545</v>
          </cell>
          <cell r="B547" t="str">
            <v>Edayanti</v>
          </cell>
          <cell r="C547" t="str">
            <v>197609072002122012</v>
          </cell>
          <cell r="D547">
            <v>3</v>
          </cell>
          <cell r="E547" t="str">
            <v>c</v>
          </cell>
          <cell r="F547" t="str">
            <v>Kasi Transportasi Udara</v>
          </cell>
          <cell r="G547" t="str">
            <v>Monitoring dan Evaluasi Penyelenggaraan Pelayanan Haji di Arab Saudi</v>
          </cell>
          <cell r="H547" t="str">
            <v>Jeddah</v>
          </cell>
          <cell r="J547">
            <v>40873</v>
          </cell>
          <cell r="K547">
            <v>40879</v>
          </cell>
          <cell r="L547">
            <v>40871</v>
          </cell>
          <cell r="M547" t="str">
            <v>09.01.06.2147.02.524219</v>
          </cell>
          <cell r="N547" t="str">
            <v>7 (tujuh) hari</v>
          </cell>
          <cell r="O547" t="str">
            <v>Zainal Abidin Supi</v>
          </cell>
          <cell r="P547" t="str">
            <v>195411111979031001</v>
          </cell>
        </row>
        <row r="548">
          <cell r="A548">
            <v>546</v>
          </cell>
          <cell r="B548" t="str">
            <v>Chudori</v>
          </cell>
          <cell r="C548" t="str">
            <v>195605111991031001</v>
          </cell>
          <cell r="D548">
            <v>3</v>
          </cell>
          <cell r="E548" t="str">
            <v>a</v>
          </cell>
          <cell r="F548" t="str">
            <v>Pelaksana Subbag TU Direktorat Pelayanan Haji</v>
          </cell>
          <cell r="G548" t="str">
            <v>Monitoring dan Evaluasi Penyelenggaraan Pelayanan Haji di Arab Saudi</v>
          </cell>
          <cell r="H548" t="str">
            <v>Jeddah</v>
          </cell>
          <cell r="J548">
            <v>40873</v>
          </cell>
          <cell r="K548">
            <v>40879</v>
          </cell>
          <cell r="L548">
            <v>40871</v>
          </cell>
          <cell r="M548" t="str">
            <v>09.01.06.2147.02.524219</v>
          </cell>
          <cell r="N548" t="str">
            <v>7 (tujuh) hari</v>
          </cell>
          <cell r="O548" t="str">
            <v>Zainal Abidin Supi</v>
          </cell>
          <cell r="P548" t="str">
            <v>195411111979031001</v>
          </cell>
        </row>
        <row r="549">
          <cell r="A549">
            <v>547</v>
          </cell>
          <cell r="B549" t="str">
            <v>Achmad Nidjam</v>
          </cell>
          <cell r="C549" t="str">
            <v>196906081988021001</v>
          </cell>
          <cell r="D549">
            <v>3</v>
          </cell>
          <cell r="E549" t="str">
            <v>d</v>
          </cell>
          <cell r="F549" t="str">
            <v>Kasubdit Pendaftaran Haji</v>
          </cell>
          <cell r="G549" t="str">
            <v>Monitoring dan Evaluasi Penyelenggaraan Pelayanan Haji di Arab Saudi</v>
          </cell>
          <cell r="H549" t="str">
            <v>Jeddah</v>
          </cell>
          <cell r="J549">
            <v>40873</v>
          </cell>
          <cell r="K549">
            <v>40879</v>
          </cell>
          <cell r="L549">
            <v>40871</v>
          </cell>
          <cell r="M549" t="str">
            <v>09.01.06.2147.02.524219</v>
          </cell>
          <cell r="N549" t="str">
            <v>7 (tujuh) hari</v>
          </cell>
          <cell r="O549" t="str">
            <v>Zainal Abidin Supi</v>
          </cell>
          <cell r="P549" t="str">
            <v>195411111979031001</v>
          </cell>
        </row>
        <row r="550">
          <cell r="A550">
            <v>548</v>
          </cell>
          <cell r="B550" t="str">
            <v>Arian Oktaviansyah</v>
          </cell>
          <cell r="C550" t="str">
            <v>196610161990101001</v>
          </cell>
          <cell r="D550">
            <v>3</v>
          </cell>
          <cell r="E550" t="str">
            <v>b</v>
          </cell>
          <cell r="F550" t="str">
            <v>Pelaksana Subdit Dokumen dan Perlengkapan Haji</v>
          </cell>
          <cell r="G550" t="str">
            <v>Monitoring dan Evaluasi Penyelenggaraan Pelayanan Haji di Arab Saudi</v>
          </cell>
          <cell r="H550" t="str">
            <v>Jeddah</v>
          </cell>
          <cell r="J550">
            <v>40873</v>
          </cell>
          <cell r="K550">
            <v>40879</v>
          </cell>
          <cell r="L550">
            <v>40871</v>
          </cell>
          <cell r="M550" t="str">
            <v>09.01.06.2147.02.524219</v>
          </cell>
          <cell r="N550" t="str">
            <v>7 (tujuh) hari</v>
          </cell>
          <cell r="O550" t="str">
            <v>Zainal Abidin Supi</v>
          </cell>
          <cell r="P550" t="str">
            <v>195411111979031001</v>
          </cell>
        </row>
        <row r="551">
          <cell r="A551">
            <v>549</v>
          </cell>
          <cell r="B551" t="str">
            <v>Helmi Dwi Maryati</v>
          </cell>
          <cell r="C551" t="str">
            <v>196105201983032004</v>
          </cell>
          <cell r="D551">
            <v>3</v>
          </cell>
          <cell r="E551" t="str">
            <v>d</v>
          </cell>
          <cell r="F551" t="str">
            <v>Pelaksana Subbag TU Direktorat Pelayanan Haji</v>
          </cell>
          <cell r="G551" t="str">
            <v>Koordinasi Penyiapan Angkutan Haji Tahun 1432H/2011M</v>
          </cell>
          <cell r="H551" t="str">
            <v>Bangka Belitung</v>
          </cell>
          <cell r="M551" t="str">
            <v>09.01.06.2147.02.524119</v>
          </cell>
          <cell r="O551" t="str">
            <v>Zainal Abidin Supi</v>
          </cell>
          <cell r="P551" t="str">
            <v>195411111979031001</v>
          </cell>
        </row>
        <row r="552">
          <cell r="A552">
            <v>550</v>
          </cell>
          <cell r="B552" t="str">
            <v>H. Suryan Nahdi, SE</v>
          </cell>
          <cell r="C552" t="str">
            <v>196610091998031007</v>
          </cell>
          <cell r="D552">
            <v>3</v>
          </cell>
          <cell r="E552" t="str">
            <v>d</v>
          </cell>
          <cell r="F552" t="str">
            <v>Kepala Seksi Perjalanan dan Sarana Haji</v>
          </cell>
          <cell r="G552" t="str">
            <v>Sosialisasi Teknis Klaim Asuransi Haji 2011M</v>
          </cell>
          <cell r="H552" t="str">
            <v>Banjarmasin</v>
          </cell>
          <cell r="J552">
            <v>40855</v>
          </cell>
          <cell r="K552">
            <v>40857</v>
          </cell>
          <cell r="L552">
            <v>40854</v>
          </cell>
          <cell r="M552" t="str">
            <v>09.01.06.2147.03.524119</v>
          </cell>
          <cell r="N552" t="str">
            <v>3 (tiga) hari</v>
          </cell>
          <cell r="O552" t="str">
            <v>Zainal Abidin Supi</v>
          </cell>
          <cell r="P552" t="str">
            <v>195411111979031001</v>
          </cell>
        </row>
        <row r="553">
          <cell r="A553">
            <v>551</v>
          </cell>
          <cell r="B553" t="str">
            <v>H. Muflih, S.Ag, MM</v>
          </cell>
          <cell r="C553" t="str">
            <v>197012081997031003</v>
          </cell>
          <cell r="D553">
            <v>3</v>
          </cell>
          <cell r="E553" t="str">
            <v>d</v>
          </cell>
          <cell r="F553" t="str">
            <v>Kasi Bimbingan Jamaah dan Petugas</v>
          </cell>
          <cell r="G553" t="str">
            <v>Sosialisasi Teknis Klaim Asuransi Haji 2011M</v>
          </cell>
          <cell r="H553" t="str">
            <v>Bandar Lampung</v>
          </cell>
          <cell r="J553">
            <v>40855</v>
          </cell>
          <cell r="K553">
            <v>40857</v>
          </cell>
          <cell r="L553">
            <v>40854</v>
          </cell>
          <cell r="M553" t="str">
            <v>09.01.06.2147.03.524119</v>
          </cell>
          <cell r="N553" t="str">
            <v>3 (tiga) hari</v>
          </cell>
          <cell r="O553" t="str">
            <v>Zainal Abidin Supi</v>
          </cell>
          <cell r="P553" t="str">
            <v>195411111979031001</v>
          </cell>
        </row>
        <row r="554">
          <cell r="A554">
            <v>552</v>
          </cell>
          <cell r="B554" t="str">
            <v>Hj. Nurlah</v>
          </cell>
          <cell r="C554" t="str">
            <v>195803211986032001</v>
          </cell>
          <cell r="D554">
            <v>3</v>
          </cell>
          <cell r="E554" t="str">
            <v>c</v>
          </cell>
          <cell r="F554" t="str">
            <v>Staf Bidang PHU Kanwil Kemenag Prov. NTB</v>
          </cell>
          <cell r="G554" t="str">
            <v>Sosialisasi Teknis Klaim Asuransi Haji 2011M</v>
          </cell>
          <cell r="H554" t="str">
            <v>Mataram</v>
          </cell>
          <cell r="J554">
            <v>40855</v>
          </cell>
          <cell r="K554">
            <v>40857</v>
          </cell>
          <cell r="L554">
            <v>40854</v>
          </cell>
          <cell r="M554" t="str">
            <v>09.01.06.2147.03.524119</v>
          </cell>
          <cell r="N554" t="str">
            <v>3 (tiga) hari</v>
          </cell>
          <cell r="O554" t="str">
            <v>Zainal Abidin Supi</v>
          </cell>
          <cell r="P554" t="str">
            <v>195411111979031001</v>
          </cell>
        </row>
        <row r="555">
          <cell r="A555">
            <v>553</v>
          </cell>
          <cell r="B555" t="str">
            <v>H. Muhammad Shafwan, S.Ag</v>
          </cell>
          <cell r="C555" t="str">
            <v>196705062003021001</v>
          </cell>
          <cell r="D555">
            <v>3</v>
          </cell>
          <cell r="E555" t="str">
            <v>c</v>
          </cell>
          <cell r="F555" t="str">
            <v>Kasi Pembinaan Haji Bidang Urais</v>
          </cell>
          <cell r="G555" t="str">
            <v>Sosialisasi Teknis Klaim Asuransi Haji 2011M</v>
          </cell>
          <cell r="H555" t="str">
            <v>Gorontalo</v>
          </cell>
          <cell r="J555">
            <v>40855</v>
          </cell>
          <cell r="K555">
            <v>40857</v>
          </cell>
          <cell r="L555">
            <v>40854</v>
          </cell>
          <cell r="M555" t="str">
            <v>09.01.06.2147.03.524119</v>
          </cell>
          <cell r="N555" t="str">
            <v>3 (tiga) hari</v>
          </cell>
          <cell r="O555" t="str">
            <v>Zainal Abidin Supi</v>
          </cell>
          <cell r="P555" t="str">
            <v>195411111979031001</v>
          </cell>
        </row>
        <row r="556">
          <cell r="A556">
            <v>554</v>
          </cell>
          <cell r="B556" t="str">
            <v>H. Bahrai, S.Ag</v>
          </cell>
          <cell r="C556" t="str">
            <v>195811261981031001</v>
          </cell>
          <cell r="D556">
            <v>3</v>
          </cell>
          <cell r="E556" t="str">
            <v>d</v>
          </cell>
          <cell r="F556" t="str">
            <v>Kasi Penyuluhan Haji dan Umrah Bidang Hazawa</v>
          </cell>
          <cell r="G556" t="str">
            <v>Sosialisasi Teknis Klaim Asuransi Haji 2011M</v>
          </cell>
          <cell r="H556" t="str">
            <v xml:space="preserve">Bengkulu </v>
          </cell>
          <cell r="J556">
            <v>40855</v>
          </cell>
          <cell r="K556">
            <v>40857</v>
          </cell>
          <cell r="L556">
            <v>40854</v>
          </cell>
          <cell r="M556" t="str">
            <v>09.01.06.2147.03.524119</v>
          </cell>
          <cell r="N556" t="str">
            <v>3 (tiga) hari</v>
          </cell>
          <cell r="O556" t="str">
            <v>Zainal Abidin Supi</v>
          </cell>
          <cell r="P556" t="str">
            <v>195411111979031001</v>
          </cell>
        </row>
        <row r="557">
          <cell r="A557">
            <v>555</v>
          </cell>
          <cell r="B557" t="str">
            <v>H. Masriadi, S.Sos</v>
          </cell>
          <cell r="C557" t="str">
            <v>196711251989021001</v>
          </cell>
          <cell r="D557">
            <v>3</v>
          </cell>
          <cell r="E557" t="str">
            <v>d</v>
          </cell>
          <cell r="F557" t="str">
            <v>Kasi Perjalanan dan Sarana Haji Kemenag Prov. Kalteng</v>
          </cell>
          <cell r="G557" t="str">
            <v>Sosialisasi Teknis Klaim Asuransi Haji 2011M</v>
          </cell>
          <cell r="H557" t="str">
            <v xml:space="preserve">Palangkaraya </v>
          </cell>
          <cell r="J557">
            <v>40855</v>
          </cell>
          <cell r="K557">
            <v>40857</v>
          </cell>
          <cell r="L557">
            <v>40854</v>
          </cell>
          <cell r="M557" t="str">
            <v>09.01.06.2147.03.524119</v>
          </cell>
          <cell r="N557" t="str">
            <v>3 (tiga) hari</v>
          </cell>
          <cell r="O557" t="str">
            <v>Zainal Abidin Supi</v>
          </cell>
          <cell r="P557" t="str">
            <v>195411111979031001</v>
          </cell>
        </row>
        <row r="558">
          <cell r="A558">
            <v>556</v>
          </cell>
          <cell r="B558" t="str">
            <v>H. Abdul Rahman</v>
          </cell>
          <cell r="C558" t="str">
            <v>195611261977031001</v>
          </cell>
          <cell r="D558">
            <v>3</v>
          </cell>
          <cell r="E558" t="str">
            <v>d</v>
          </cell>
          <cell r="F558" t="str">
            <v>Kasi Bimbingan Jamaah dan Petugas</v>
          </cell>
          <cell r="G558" t="str">
            <v>Sosialisasi Teknis Klaim Asuransi Haji 2011M</v>
          </cell>
          <cell r="H558" t="str">
            <v>Pontianak</v>
          </cell>
          <cell r="J558">
            <v>40855</v>
          </cell>
          <cell r="K558">
            <v>40857</v>
          </cell>
          <cell r="L558">
            <v>40854</v>
          </cell>
          <cell r="M558" t="str">
            <v>09.01.06.2147.03.524119</v>
          </cell>
          <cell r="N558" t="str">
            <v>3 (tiga) hari</v>
          </cell>
          <cell r="O558" t="str">
            <v>Zainal Abidin Supi</v>
          </cell>
          <cell r="P558" t="str">
            <v>195411111979031001</v>
          </cell>
        </row>
        <row r="559">
          <cell r="A559">
            <v>557</v>
          </cell>
          <cell r="B559" t="str">
            <v>Drs. H. Ahyani, M.Si</v>
          </cell>
          <cell r="C559" t="str">
            <v>196401011990031005</v>
          </cell>
          <cell r="D559">
            <v>4</v>
          </cell>
          <cell r="E559" t="str">
            <v>a</v>
          </cell>
          <cell r="F559" t="str">
            <v>Kasi Penyuluhan Haji dan Umrah</v>
          </cell>
          <cell r="G559" t="str">
            <v>Sosialisasi Teknis Klaim Asuransi Haji 2011M</v>
          </cell>
          <cell r="H559" t="str">
            <v>Semarang</v>
          </cell>
          <cell r="J559">
            <v>40855</v>
          </cell>
          <cell r="K559">
            <v>40857</v>
          </cell>
          <cell r="L559">
            <v>40854</v>
          </cell>
          <cell r="M559" t="str">
            <v>09.01.06.2147.03.524119</v>
          </cell>
          <cell r="N559" t="str">
            <v>3 (tiga) hari</v>
          </cell>
          <cell r="O559" t="str">
            <v>Zainal Abidin Supi</v>
          </cell>
          <cell r="P559" t="str">
            <v>195411111979031001</v>
          </cell>
        </row>
        <row r="560">
          <cell r="A560">
            <v>558</v>
          </cell>
          <cell r="B560" t="str">
            <v>Drs. H. Idris, M.Si</v>
          </cell>
          <cell r="C560" t="str">
            <v>196805171995031002</v>
          </cell>
          <cell r="D560">
            <v>4</v>
          </cell>
          <cell r="E560" t="str">
            <v>a</v>
          </cell>
          <cell r="F560" t="str">
            <v>Kasi Pelayanan Haji dan Umrah</v>
          </cell>
          <cell r="G560" t="str">
            <v>Sosialisasi Teknis Klaim Asuransi Haji 2011M</v>
          </cell>
          <cell r="H560" t="str">
            <v>Sofifi</v>
          </cell>
          <cell r="J560">
            <v>40855</v>
          </cell>
          <cell r="K560">
            <v>40857</v>
          </cell>
          <cell r="L560">
            <v>40854</v>
          </cell>
          <cell r="M560" t="str">
            <v>09.01.06.2147.03.524119</v>
          </cell>
          <cell r="N560" t="str">
            <v>3 (tiga) hari</v>
          </cell>
          <cell r="O560" t="str">
            <v>Zainal Abidin Supi</v>
          </cell>
          <cell r="P560" t="str">
            <v>195411111979031001</v>
          </cell>
        </row>
        <row r="561">
          <cell r="A561">
            <v>559</v>
          </cell>
          <cell r="B561" t="str">
            <v>Arsyad Karabi, S.Sos</v>
          </cell>
          <cell r="C561" t="str">
            <v>196305311988021001</v>
          </cell>
          <cell r="D561">
            <v>3</v>
          </cell>
          <cell r="E561" t="str">
            <v>c</v>
          </cell>
          <cell r="F561" t="str">
            <v>Kasi Pembinaan Haji dan Umrah</v>
          </cell>
          <cell r="G561" t="str">
            <v>Sosialisasi Teknis Klaim Asuransi Haji 2011M</v>
          </cell>
          <cell r="H561" t="str">
            <v>Kupang</v>
          </cell>
          <cell r="J561">
            <v>40855</v>
          </cell>
          <cell r="K561">
            <v>40857</v>
          </cell>
          <cell r="L561">
            <v>40854</v>
          </cell>
          <cell r="M561" t="str">
            <v>09.01.06.2147.03.524119</v>
          </cell>
          <cell r="N561" t="str">
            <v>3 (tiga) hari</v>
          </cell>
          <cell r="O561" t="str">
            <v>Zainal Abidin Supi</v>
          </cell>
          <cell r="P561" t="str">
            <v>195411111979031001</v>
          </cell>
        </row>
        <row r="562">
          <cell r="A562">
            <v>560</v>
          </cell>
          <cell r="B562" t="str">
            <v>Rosmasari</v>
          </cell>
          <cell r="C562" t="str">
            <v>195905311987032002</v>
          </cell>
          <cell r="D562">
            <v>3</v>
          </cell>
          <cell r="E562" t="str">
            <v>b</v>
          </cell>
          <cell r="F562" t="str">
            <v>Pelaksana Subdit Akomodasi dan Katering Haji</v>
          </cell>
          <cell r="G562" t="str">
            <v>Monitoring dan Evaluasi Penyelenggaraan Pelayanan Haji di 33 Provinsi</v>
          </cell>
          <cell r="H562" t="str">
            <v>Mataram</v>
          </cell>
          <cell r="M562" t="str">
            <v>09.01.06.2147.02.524119</v>
          </cell>
          <cell r="N562" t="str">
            <v>3 (tiga) hari</v>
          </cell>
          <cell r="O562" t="str">
            <v>Zainal Abidin Supi</v>
          </cell>
          <cell r="P562" t="str">
            <v>195411111979031001</v>
          </cell>
        </row>
        <row r="563">
          <cell r="A563">
            <v>561</v>
          </cell>
          <cell r="B563" t="str">
            <v>Chudori</v>
          </cell>
          <cell r="C563" t="str">
            <v>195605111991031001</v>
          </cell>
          <cell r="D563">
            <v>3</v>
          </cell>
          <cell r="E563" t="str">
            <v>a</v>
          </cell>
          <cell r="F563" t="str">
            <v>Pelaksana Subbag TU Direktorat Pelayanan Haji</v>
          </cell>
          <cell r="G563" t="str">
            <v>Monitoring dan Evaluasi Penyelenggaraan Pelayanan Haji di 33 Provinsi</v>
          </cell>
          <cell r="H563" t="str">
            <v>Gorontalo</v>
          </cell>
          <cell r="M563" t="str">
            <v>09.01.06.2147.02.524119</v>
          </cell>
          <cell r="N563" t="str">
            <v>3 (tiga) hari</v>
          </cell>
          <cell r="O563" t="str">
            <v>Zainal Abidin Supi</v>
          </cell>
          <cell r="P563" t="str">
            <v>195411111979031001</v>
          </cell>
        </row>
        <row r="564">
          <cell r="A564">
            <v>562</v>
          </cell>
          <cell r="B564" t="str">
            <v>Rachma Sariyuana</v>
          </cell>
          <cell r="C564" t="str">
            <v>198406022011012016</v>
          </cell>
          <cell r="D564">
            <v>3</v>
          </cell>
          <cell r="E564" t="str">
            <v>a</v>
          </cell>
          <cell r="F564" t="str">
            <v>Pelaksana Subbag TU Direktorat Pelayanan Haji</v>
          </cell>
          <cell r="G564" t="str">
            <v>Pemantapan Kinerja Panitia Penyelenggara Ibadah Haji (PPIH) Embarkasi Banjarmasin Tahun 2011</v>
          </cell>
          <cell r="H564" t="str">
            <v>Banjarmasin</v>
          </cell>
          <cell r="J564">
            <v>40858</v>
          </cell>
          <cell r="K564">
            <v>40860</v>
          </cell>
          <cell r="L564">
            <v>40857</v>
          </cell>
          <cell r="M564" t="str">
            <v>09.01.06.2147.03.524111</v>
          </cell>
          <cell r="N564" t="str">
            <v>3 (tiga) hari</v>
          </cell>
          <cell r="O564" t="str">
            <v>Zainal Abidin Supi</v>
          </cell>
          <cell r="P564" t="str">
            <v>195411111979031001</v>
          </cell>
        </row>
        <row r="565">
          <cell r="A565">
            <v>563</v>
          </cell>
          <cell r="B565" t="str">
            <v>Chudori</v>
          </cell>
          <cell r="C565" t="str">
            <v>195605111991031001</v>
          </cell>
          <cell r="D565">
            <v>3</v>
          </cell>
          <cell r="E565" t="str">
            <v>a</v>
          </cell>
          <cell r="F565" t="str">
            <v>Pelaksana Subbag TU Direktorat Pelayanan Haji</v>
          </cell>
          <cell r="G565" t="str">
            <v>Pemantapan Kinerja Panitia Penyelenggara Ibadah Haji (PPIH) Embarkasi Banjarmasin Tahun 2011</v>
          </cell>
          <cell r="H565" t="str">
            <v>Banjarmasin</v>
          </cell>
          <cell r="J565">
            <v>40858</v>
          </cell>
          <cell r="K565">
            <v>40860</v>
          </cell>
          <cell r="L565">
            <v>40857</v>
          </cell>
          <cell r="M565" t="str">
            <v>09.01.06.2147.03.524111</v>
          </cell>
          <cell r="N565" t="str">
            <v>3 (tiga) hari</v>
          </cell>
          <cell r="O565" t="str">
            <v>Zainal Abidin Supi</v>
          </cell>
          <cell r="P565" t="str">
            <v>195411111979031001</v>
          </cell>
        </row>
        <row r="566">
          <cell r="A566">
            <v>564</v>
          </cell>
          <cell r="B566" t="str">
            <v>Wari Setiawan</v>
          </cell>
          <cell r="C566" t="str">
            <v>195708151989031001</v>
          </cell>
          <cell r="D566">
            <v>3</v>
          </cell>
          <cell r="E566" t="str">
            <v>d</v>
          </cell>
          <cell r="F566" t="str">
            <v>Kasi Akreditasi PPIU</v>
          </cell>
          <cell r="G566" t="str">
            <v>Narasumber Pemantapan Kinerja Panitia Penyelenggara Ibadah Haji (PPIH) Embarkasi Banda Aceh Tahun 2011</v>
          </cell>
          <cell r="H566" t="str">
            <v>Banda Aceh</v>
          </cell>
          <cell r="J566">
            <v>40857</v>
          </cell>
          <cell r="K566">
            <v>40858</v>
          </cell>
          <cell r="L566">
            <v>40856</v>
          </cell>
          <cell r="M566" t="str">
            <v>09.01.06.2147.03.524111</v>
          </cell>
          <cell r="N566" t="str">
            <v>2 (dua) hari</v>
          </cell>
          <cell r="O566" t="str">
            <v>Zainal Abidin Supi</v>
          </cell>
          <cell r="P566" t="str">
            <v>195411111979031001</v>
          </cell>
        </row>
        <row r="567">
          <cell r="A567">
            <v>565</v>
          </cell>
          <cell r="B567" t="str">
            <v>Hilda Damayanti</v>
          </cell>
          <cell r="C567" t="str">
            <v>196111171987032002</v>
          </cell>
          <cell r="D567">
            <v>3</v>
          </cell>
          <cell r="E567" t="str">
            <v>c</v>
          </cell>
          <cell r="F567" t="str">
            <v>Pelaksana Bag. Perencanaan dan Keuangan PHU</v>
          </cell>
          <cell r="G567" t="str">
            <v>Pemantapan Kinerja Panitia Penyelenggara Ibadah Haji (PPIH) Embarkasi Banda Aceh Tahun 2011</v>
          </cell>
          <cell r="H567" t="str">
            <v>Banda Aceh</v>
          </cell>
          <cell r="J567">
            <v>40857</v>
          </cell>
          <cell r="K567">
            <v>40859</v>
          </cell>
          <cell r="L567">
            <v>40856</v>
          </cell>
          <cell r="M567" t="str">
            <v>09.01.06.2147.03.524111</v>
          </cell>
          <cell r="N567" t="str">
            <v>3 (tiga) hari</v>
          </cell>
          <cell r="O567" t="str">
            <v>Zainal Abidin Supi</v>
          </cell>
          <cell r="P567" t="str">
            <v>195411111979031001</v>
          </cell>
        </row>
        <row r="568">
          <cell r="A568">
            <v>566</v>
          </cell>
          <cell r="B568" t="str">
            <v>Sukaidi</v>
          </cell>
          <cell r="C568" t="str">
            <v>197703092003121003</v>
          </cell>
          <cell r="D568">
            <v>2</v>
          </cell>
          <cell r="E568" t="str">
            <v>b</v>
          </cell>
          <cell r="F568" t="str">
            <v>Pelaksana Subdit Akomodasi dan Katering Haji</v>
          </cell>
          <cell r="G568" t="str">
            <v>Pemantapan Kinerja Panitia Penyelenggara Ibadah Haji (PPIH) Embarkasi Banda Aceh Tahun 2011</v>
          </cell>
          <cell r="H568" t="str">
            <v>Banda Aceh</v>
          </cell>
          <cell r="J568">
            <v>40857</v>
          </cell>
          <cell r="K568">
            <v>40859</v>
          </cell>
          <cell r="L568">
            <v>40856</v>
          </cell>
          <cell r="M568" t="str">
            <v>09.01.06.2147.03.524111</v>
          </cell>
          <cell r="N568" t="str">
            <v>3 (tiga) hari</v>
          </cell>
          <cell r="O568" t="str">
            <v>H. Tamriyanto, S.Sos, M.Pd</v>
          </cell>
          <cell r="P568" t="str">
            <v>195912271985031002</v>
          </cell>
        </row>
        <row r="569">
          <cell r="A569">
            <v>567</v>
          </cell>
          <cell r="B569" t="str">
            <v>Zainal Abidin Supi</v>
          </cell>
          <cell r="C569" t="str">
            <v>195411111979031001</v>
          </cell>
          <cell r="D569">
            <v>4</v>
          </cell>
          <cell r="E569" t="str">
            <v>b</v>
          </cell>
          <cell r="F569" t="str">
            <v>Direktur Pelayanan Haji</v>
          </cell>
          <cell r="G569" t="str">
            <v>Kegiatan Penyusun Kuesioner Monitoring Pelayanan Jemaah Haji Tahun 2011</v>
          </cell>
          <cell r="H569" t="str">
            <v>Bogor</v>
          </cell>
          <cell r="J569">
            <v>40692</v>
          </cell>
          <cell r="K569">
            <v>40693</v>
          </cell>
          <cell r="L569">
            <v>40690</v>
          </cell>
          <cell r="M569" t="str">
            <v>09.01.06.2147.02.524119</v>
          </cell>
          <cell r="N569" t="str">
            <v>3 (tiga) hari</v>
          </cell>
          <cell r="O569" t="str">
            <v>Slamet Riyanto</v>
          </cell>
          <cell r="P569" t="str">
            <v>195207231978011001</v>
          </cell>
        </row>
        <row r="570">
          <cell r="A570">
            <v>568</v>
          </cell>
          <cell r="B570" t="str">
            <v>Abdul Muhyi</v>
          </cell>
          <cell r="C570" t="str">
            <v>197402112000031001</v>
          </cell>
          <cell r="D570">
            <v>3</v>
          </cell>
          <cell r="E570" t="str">
            <v>c</v>
          </cell>
          <cell r="F570" t="str">
            <v>Kasubbag TU Direktorat Pelayanan Haji</v>
          </cell>
          <cell r="G570" t="str">
            <v>Kegiatan Penyusun Kuesioner Monitoring Pelayanan Jemaah Haji Tahun 2011</v>
          </cell>
          <cell r="H570" t="str">
            <v>Bogor</v>
          </cell>
          <cell r="J570">
            <v>40692</v>
          </cell>
          <cell r="K570">
            <v>40693</v>
          </cell>
          <cell r="L570">
            <v>40690</v>
          </cell>
          <cell r="M570" t="str">
            <v>09.01.06.2147.02.524119</v>
          </cell>
          <cell r="N570" t="str">
            <v>3 (tiga) hari</v>
          </cell>
          <cell r="O570" t="str">
            <v>Zainal Abidin Supi</v>
          </cell>
          <cell r="P570" t="str">
            <v>195411111979031001</v>
          </cell>
        </row>
        <row r="571">
          <cell r="A571">
            <v>569</v>
          </cell>
          <cell r="B571" t="str">
            <v>Sri Ilham Lubis</v>
          </cell>
          <cell r="C571" t="str">
            <v>196612251993032002</v>
          </cell>
          <cell r="D571">
            <v>4</v>
          </cell>
          <cell r="E571" t="str">
            <v>a</v>
          </cell>
          <cell r="F571" t="str">
            <v>Kasubdit Dokumen dan Perlengkapan Haji</v>
          </cell>
          <cell r="G571" t="str">
            <v>Kegiatan Penyusun Kuesioner Monitoring Pelayanan Jemaah Haji Tahun 2011</v>
          </cell>
          <cell r="H571" t="str">
            <v>Bogor</v>
          </cell>
          <cell r="J571">
            <v>40692</v>
          </cell>
          <cell r="K571">
            <v>40693</v>
          </cell>
          <cell r="L571">
            <v>40690</v>
          </cell>
          <cell r="M571" t="str">
            <v>09.01.06.2147.02.524119</v>
          </cell>
          <cell r="N571" t="str">
            <v>3 (tiga) hari</v>
          </cell>
          <cell r="O571" t="str">
            <v>Zainal Abidin Supi</v>
          </cell>
          <cell r="P571" t="str">
            <v>195411111979031001</v>
          </cell>
        </row>
        <row r="572">
          <cell r="A572">
            <v>570</v>
          </cell>
          <cell r="B572" t="str">
            <v>Supardi</v>
          </cell>
          <cell r="C572" t="str">
            <v>195710101985031005</v>
          </cell>
          <cell r="D572">
            <v>4</v>
          </cell>
          <cell r="E572" t="str">
            <v>b</v>
          </cell>
          <cell r="F572" t="str">
            <v>Kasubdit Akomodasi dan Katering Haji</v>
          </cell>
          <cell r="G572" t="str">
            <v>Kegiatan Penyusun Kuesioner Monitoring Pelayanan Jemaah Haji Tahun 2011</v>
          </cell>
          <cell r="H572" t="str">
            <v>Bogor</v>
          </cell>
          <cell r="J572">
            <v>40692</v>
          </cell>
          <cell r="K572">
            <v>40693</v>
          </cell>
          <cell r="L572">
            <v>40690</v>
          </cell>
          <cell r="M572" t="str">
            <v>09.01.06.2147.02.524119</v>
          </cell>
          <cell r="N572" t="str">
            <v>3 (tiga) hari</v>
          </cell>
          <cell r="O572" t="str">
            <v>Zainal Abidin Supi</v>
          </cell>
          <cell r="P572" t="str">
            <v>195411111979031001</v>
          </cell>
        </row>
        <row r="573">
          <cell r="A573">
            <v>571</v>
          </cell>
          <cell r="B573" t="str">
            <v>Ahda Barori</v>
          </cell>
          <cell r="C573" t="str">
            <v>195807251989031001</v>
          </cell>
          <cell r="D573">
            <v>4</v>
          </cell>
          <cell r="E573" t="str">
            <v>b</v>
          </cell>
          <cell r="F573" t="str">
            <v>Kasubdit Pembinaan Haji Khusus</v>
          </cell>
          <cell r="G573" t="str">
            <v>Kegiatan Penyusun Kuesioner Monitoring Pelayanan Jemaah Haji Tahun 2011</v>
          </cell>
          <cell r="H573" t="str">
            <v>Bogor</v>
          </cell>
          <cell r="J573">
            <v>40692</v>
          </cell>
          <cell r="K573">
            <v>40693</v>
          </cell>
          <cell r="L573">
            <v>40690</v>
          </cell>
          <cell r="M573" t="str">
            <v>09.01.06.2147.02.524119</v>
          </cell>
          <cell r="N573" t="str">
            <v>3 (tiga) hari</v>
          </cell>
          <cell r="O573" t="str">
            <v>Zainal Abidin Supi</v>
          </cell>
          <cell r="P573" t="str">
            <v>195411111979031001</v>
          </cell>
        </row>
        <row r="574">
          <cell r="A574">
            <v>572</v>
          </cell>
          <cell r="B574" t="str">
            <v>Surahmat</v>
          </cell>
          <cell r="C574" t="str">
            <v>195702101978031002</v>
          </cell>
          <cell r="D574">
            <v>4</v>
          </cell>
          <cell r="E574" t="str">
            <v>b</v>
          </cell>
          <cell r="F574" t="str">
            <v>Kabag. Ortala dan Kepegawaian</v>
          </cell>
          <cell r="G574" t="str">
            <v>Kegiatan Penyusun Kuesioner Monitoring Pelayanan Jemaah Haji Tahun 2011</v>
          </cell>
          <cell r="H574" t="str">
            <v>Bogor</v>
          </cell>
          <cell r="J574">
            <v>40692</v>
          </cell>
          <cell r="K574">
            <v>40693</v>
          </cell>
          <cell r="L574">
            <v>40690</v>
          </cell>
          <cell r="M574" t="str">
            <v>09.01.06.2147.02.524119</v>
          </cell>
          <cell r="N574" t="str">
            <v>3 (tiga) hari</v>
          </cell>
          <cell r="O574" t="str">
            <v>Zainal Abidin Supi</v>
          </cell>
          <cell r="P574" t="str">
            <v>195411111979031001</v>
          </cell>
        </row>
        <row r="575">
          <cell r="A575">
            <v>573</v>
          </cell>
          <cell r="B575" t="str">
            <v>Nurchalis</v>
          </cell>
          <cell r="C575" t="str">
            <v>197311072000031001</v>
          </cell>
          <cell r="D575">
            <v>3</v>
          </cell>
          <cell r="E575" t="str">
            <v>c</v>
          </cell>
          <cell r="F575" t="str">
            <v>Kasi Pendaftaran Haji Reguler</v>
          </cell>
          <cell r="G575" t="str">
            <v>Kegiatan Penyusun Kuesioner Monitoring Pelayanan Jemaah Haji Tahun 2011</v>
          </cell>
          <cell r="H575" t="str">
            <v>Bogor</v>
          </cell>
          <cell r="J575">
            <v>40692</v>
          </cell>
          <cell r="K575">
            <v>40693</v>
          </cell>
          <cell r="L575">
            <v>40690</v>
          </cell>
          <cell r="M575" t="str">
            <v>09.01.06.2147.02.524119</v>
          </cell>
          <cell r="N575" t="str">
            <v>3 (tiga) hari</v>
          </cell>
          <cell r="O575" t="str">
            <v>Zainal Abidin Supi</v>
          </cell>
          <cell r="P575" t="str">
            <v>195411111979031001</v>
          </cell>
        </row>
        <row r="576">
          <cell r="A576">
            <v>574</v>
          </cell>
          <cell r="B576" t="str">
            <v>M. Agus Syafi'</v>
          </cell>
          <cell r="C576" t="str">
            <v>197608232000121003</v>
          </cell>
          <cell r="D576">
            <v>3</v>
          </cell>
          <cell r="E576" t="str">
            <v>c</v>
          </cell>
          <cell r="F576" t="str">
            <v>Kasi Katering Jemaah Haji</v>
          </cell>
          <cell r="G576" t="str">
            <v>Kegiatan Penyusun Kuesioner Monitoring Pelayanan Jemaah Haji Tahun 2011</v>
          </cell>
          <cell r="H576" t="str">
            <v>Bogor</v>
          </cell>
          <cell r="J576">
            <v>40692</v>
          </cell>
          <cell r="K576">
            <v>40693</v>
          </cell>
          <cell r="L576">
            <v>40690</v>
          </cell>
          <cell r="M576" t="str">
            <v>09.01.06.2147.02.524119</v>
          </cell>
          <cell r="N576" t="str">
            <v>3 (tiga) hari</v>
          </cell>
          <cell r="O576" t="str">
            <v>Zainal Abidin Supi</v>
          </cell>
          <cell r="P576" t="str">
            <v>195411111979031001</v>
          </cell>
        </row>
        <row r="577">
          <cell r="A577">
            <v>575</v>
          </cell>
          <cell r="B577" t="str">
            <v>Iin Kurniawati Hamidah</v>
          </cell>
          <cell r="C577" t="str">
            <v>196705171994032004</v>
          </cell>
          <cell r="D577">
            <v>3</v>
          </cell>
          <cell r="E577" t="str">
            <v>d</v>
          </cell>
          <cell r="F577" t="str">
            <v>Kasi Perlengkapan Jemaah Haji</v>
          </cell>
          <cell r="G577" t="str">
            <v>Kegiatan Penyusun Kuesioner Monitoring Pelayanan Jemaah Haji Tahun 2011</v>
          </cell>
          <cell r="H577" t="str">
            <v>Bogor</v>
          </cell>
          <cell r="J577">
            <v>40692</v>
          </cell>
          <cell r="K577">
            <v>40693</v>
          </cell>
          <cell r="L577">
            <v>40690</v>
          </cell>
          <cell r="M577" t="str">
            <v>09.01.06.2147.02.524119</v>
          </cell>
          <cell r="N577" t="str">
            <v>3 (tiga) hari</v>
          </cell>
          <cell r="O577" t="str">
            <v>Zainal Abidin Supi</v>
          </cell>
          <cell r="P577" t="str">
            <v>195411111979031001</v>
          </cell>
        </row>
        <row r="578">
          <cell r="A578">
            <v>576</v>
          </cell>
          <cell r="B578" t="str">
            <v>Iskandar</v>
          </cell>
          <cell r="C578" t="str">
            <v>196905161989031001</v>
          </cell>
          <cell r="D578">
            <v>3</v>
          </cell>
          <cell r="E578" t="str">
            <v>c</v>
          </cell>
          <cell r="F578" t="str">
            <v>Kasi Transportasi Darat</v>
          </cell>
          <cell r="G578" t="str">
            <v>Kegiatan Penyusun Kuesioner Monitoring Pelayanan Jemaah Haji Tahun 2011</v>
          </cell>
          <cell r="H578" t="str">
            <v>Bogor</v>
          </cell>
          <cell r="J578">
            <v>40692</v>
          </cell>
          <cell r="K578">
            <v>40693</v>
          </cell>
          <cell r="L578">
            <v>40690</v>
          </cell>
          <cell r="M578" t="str">
            <v>09.01.06.2147.02.524119</v>
          </cell>
          <cell r="N578" t="str">
            <v>3 (tiga) hari</v>
          </cell>
          <cell r="O578" t="str">
            <v>Zainal Abidin Supi</v>
          </cell>
          <cell r="P578" t="str">
            <v>195411111979031001</v>
          </cell>
        </row>
        <row r="579">
          <cell r="A579">
            <v>577</v>
          </cell>
          <cell r="B579" t="str">
            <v>Syarif Rahman</v>
          </cell>
          <cell r="C579" t="str">
            <v>197207121991031001</v>
          </cell>
          <cell r="D579">
            <v>3</v>
          </cell>
          <cell r="E579" t="str">
            <v>a</v>
          </cell>
          <cell r="F579" t="str">
            <v>Pelaksana Subbag TU Direktorat Pelayanan Haji</v>
          </cell>
          <cell r="G579" t="str">
            <v>Kegiatan Penyusun Kuesioner Monitoring Pelayanan Jemaah Haji Tahun 2011</v>
          </cell>
          <cell r="H579" t="str">
            <v>Bogor</v>
          </cell>
          <cell r="J579">
            <v>40692</v>
          </cell>
          <cell r="K579">
            <v>40693</v>
          </cell>
          <cell r="L579">
            <v>40690</v>
          </cell>
          <cell r="M579" t="str">
            <v>09.01.06.2147.02.524119</v>
          </cell>
          <cell r="N579" t="str">
            <v>3 (tiga) hari</v>
          </cell>
          <cell r="O579" t="str">
            <v>Zainal Abidin Supi</v>
          </cell>
          <cell r="P579" t="str">
            <v>195411111979031001</v>
          </cell>
        </row>
        <row r="580">
          <cell r="A580">
            <v>578</v>
          </cell>
          <cell r="B580" t="str">
            <v>Chudori</v>
          </cell>
          <cell r="C580" t="str">
            <v>195605111991031001</v>
          </cell>
          <cell r="D580">
            <v>3</v>
          </cell>
          <cell r="E580" t="str">
            <v>a</v>
          </cell>
          <cell r="F580" t="str">
            <v>Pelaksana Subbag TU Direktorat Pelayanan Haji</v>
          </cell>
          <cell r="G580" t="str">
            <v>Kegiatan Penyusun Kuesioner Monitoring Pelayanan Jemaah Haji Tahun 2011</v>
          </cell>
          <cell r="H580" t="str">
            <v>Bogor</v>
          </cell>
          <cell r="J580">
            <v>40692</v>
          </cell>
          <cell r="K580">
            <v>40693</v>
          </cell>
          <cell r="L580">
            <v>40690</v>
          </cell>
          <cell r="M580" t="str">
            <v>09.01.06.2147.02.524119</v>
          </cell>
          <cell r="N580" t="str">
            <v>3 (tiga) hari</v>
          </cell>
          <cell r="O580" t="str">
            <v>Zainal Abidin Supi</v>
          </cell>
          <cell r="P580" t="str">
            <v>195411111979031001</v>
          </cell>
        </row>
        <row r="581">
          <cell r="A581">
            <v>579</v>
          </cell>
          <cell r="B581" t="str">
            <v>Sunarto</v>
          </cell>
          <cell r="C581" t="str">
            <v>196806282003121001</v>
          </cell>
          <cell r="D581">
            <v>3</v>
          </cell>
          <cell r="E581" t="str">
            <v>a</v>
          </cell>
          <cell r="F581" t="str">
            <v>Pelaksana Subbag TU Direktorat Pelayanan Haji</v>
          </cell>
          <cell r="G581" t="str">
            <v>Kegiatan Penyusun Kuesioner Monitoring Pelayanan Jemaah Haji Tahun 2011</v>
          </cell>
          <cell r="H581" t="str">
            <v>Bogor</v>
          </cell>
          <cell r="J581">
            <v>40692</v>
          </cell>
          <cell r="K581">
            <v>40693</v>
          </cell>
          <cell r="L581">
            <v>40690</v>
          </cell>
          <cell r="M581" t="str">
            <v>09.01.06.2147.02.524119</v>
          </cell>
          <cell r="N581" t="str">
            <v>3 (tiga) hari</v>
          </cell>
          <cell r="O581" t="str">
            <v>Zainal Abidin Supi</v>
          </cell>
          <cell r="P581" t="str">
            <v>195411111979031001</v>
          </cell>
        </row>
        <row r="582">
          <cell r="A582">
            <v>580</v>
          </cell>
          <cell r="B582" t="str">
            <v xml:space="preserve">Helmi Dwi Maryati </v>
          </cell>
          <cell r="C582" t="str">
            <v>196105201983032004</v>
          </cell>
          <cell r="D582">
            <v>3</v>
          </cell>
          <cell r="E582" t="str">
            <v>d</v>
          </cell>
          <cell r="F582" t="str">
            <v>Pelaksana Subbag TU Direktorat Pelayanan Haji</v>
          </cell>
          <cell r="G582" t="str">
            <v>Kegiatan Penyusun Kuesioner Monitoring Pelayanan Jemaah Haji Tahun 2011</v>
          </cell>
          <cell r="H582" t="str">
            <v>Bogor</v>
          </cell>
          <cell r="J582">
            <v>40692</v>
          </cell>
          <cell r="K582">
            <v>40693</v>
          </cell>
          <cell r="L582">
            <v>40690</v>
          </cell>
          <cell r="M582" t="str">
            <v>09.01.06.2147.02.524119</v>
          </cell>
          <cell r="N582" t="str">
            <v>3 (tiga) hari</v>
          </cell>
          <cell r="O582" t="str">
            <v>Zainal Abidin Supi</v>
          </cell>
          <cell r="P582" t="str">
            <v>195411111979031001</v>
          </cell>
        </row>
        <row r="583">
          <cell r="A583">
            <v>581</v>
          </cell>
          <cell r="B583" t="str">
            <v>Yulianty</v>
          </cell>
          <cell r="C583" t="str">
            <v>198307022008012008</v>
          </cell>
          <cell r="D583">
            <v>3</v>
          </cell>
          <cell r="E583" t="str">
            <v>a</v>
          </cell>
          <cell r="F583" t="str">
            <v>Pelaksana Subbag TU Direktorat Pelayanan Haji</v>
          </cell>
          <cell r="G583" t="str">
            <v>Kegiatan Penyusun Kuesioner Monitoring Pelayanan Jemaah Haji Tahun 2011</v>
          </cell>
          <cell r="H583" t="str">
            <v>Bogor</v>
          </cell>
          <cell r="J583">
            <v>40692</v>
          </cell>
          <cell r="K583">
            <v>40693</v>
          </cell>
          <cell r="L583">
            <v>40690</v>
          </cell>
          <cell r="M583" t="str">
            <v>09.01.06.2147.02.524119</v>
          </cell>
          <cell r="N583" t="str">
            <v>3 (tiga) hari</v>
          </cell>
          <cell r="O583" t="str">
            <v>Zainal Abidin Supi</v>
          </cell>
          <cell r="P583" t="str">
            <v>195411111979031001</v>
          </cell>
        </row>
        <row r="584">
          <cell r="A584">
            <v>582</v>
          </cell>
          <cell r="B584" t="str">
            <v>Damad Rochmadiono</v>
          </cell>
          <cell r="C584" t="str">
            <v>195609211983031002</v>
          </cell>
          <cell r="D584">
            <v>3</v>
          </cell>
          <cell r="E584" t="str">
            <v>d</v>
          </cell>
          <cell r="F584" t="str">
            <v>Pelaksana Subbag TU Direktorat Pelayanan Haji</v>
          </cell>
          <cell r="G584" t="str">
            <v>Kegiatan Penyusun Kuesioner Monitoring Pelayanan Jemaah Haji Tahun 2011</v>
          </cell>
          <cell r="H584" t="str">
            <v>Bogor</v>
          </cell>
          <cell r="J584">
            <v>40692</v>
          </cell>
          <cell r="K584">
            <v>40693</v>
          </cell>
          <cell r="L584">
            <v>40690</v>
          </cell>
          <cell r="M584" t="str">
            <v>09.01.06.2147.02.524119</v>
          </cell>
          <cell r="N584" t="str">
            <v>3 (tiga) hari</v>
          </cell>
          <cell r="O584" t="str">
            <v>Zainal Abidin Supi</v>
          </cell>
          <cell r="P584" t="str">
            <v>195411111979031001</v>
          </cell>
        </row>
        <row r="585">
          <cell r="A585">
            <v>583</v>
          </cell>
          <cell r="B585" t="str">
            <v>M. Syarif</v>
          </cell>
          <cell r="C585" t="str">
            <v>197403282002121002</v>
          </cell>
          <cell r="D585">
            <v>3</v>
          </cell>
          <cell r="E585" t="str">
            <v>b</v>
          </cell>
          <cell r="F585" t="str">
            <v>Pelaksana Subbag TU Direktorat Pelayanan Haji</v>
          </cell>
          <cell r="G585" t="str">
            <v>Kegiatan Penyusun Kuesioner Monitoring Pelayanan Jemaah Haji Tahun 2011</v>
          </cell>
          <cell r="H585" t="str">
            <v>Bogor</v>
          </cell>
          <cell r="J585">
            <v>40692</v>
          </cell>
          <cell r="K585">
            <v>40693</v>
          </cell>
          <cell r="L585">
            <v>40690</v>
          </cell>
          <cell r="M585" t="str">
            <v>09.01.06.2147.02.524119</v>
          </cell>
          <cell r="N585" t="str">
            <v>3 (tiga) hari</v>
          </cell>
          <cell r="O585" t="str">
            <v>Zainal Abidin Supi</v>
          </cell>
          <cell r="P585" t="str">
            <v>195411111979031001</v>
          </cell>
        </row>
        <row r="586">
          <cell r="A586">
            <v>584</v>
          </cell>
          <cell r="B586" t="str">
            <v>Subakin Abdul Muthalib</v>
          </cell>
          <cell r="C586" t="str">
            <v>195604051986031003</v>
          </cell>
          <cell r="D586">
            <v>4</v>
          </cell>
          <cell r="E586" t="str">
            <v>b</v>
          </cell>
          <cell r="F586" t="str">
            <v>Pelaksana Subbag TU Direktorat Pelayanan Haji</v>
          </cell>
          <cell r="G586" t="str">
            <v>Kegiatan Penyusun Kuesioner Monitoring Pelayanan Jemaah Haji Tahun 2011</v>
          </cell>
          <cell r="H586" t="str">
            <v>Bogor</v>
          </cell>
          <cell r="J586">
            <v>40692</v>
          </cell>
          <cell r="K586">
            <v>40693</v>
          </cell>
          <cell r="L586">
            <v>40690</v>
          </cell>
          <cell r="M586" t="str">
            <v>09.01.06.2147.02.524119</v>
          </cell>
          <cell r="N586" t="str">
            <v>3 (tiga) hari</v>
          </cell>
          <cell r="O586" t="str">
            <v>Zainal Abidin Supi</v>
          </cell>
          <cell r="P586" t="str">
            <v>195411111979031001</v>
          </cell>
        </row>
        <row r="587">
          <cell r="A587">
            <v>585</v>
          </cell>
          <cell r="B587" t="str">
            <v>Rachma Sariyuana</v>
          </cell>
          <cell r="C587" t="str">
            <v>198406022011012016</v>
          </cell>
          <cell r="D587">
            <v>3</v>
          </cell>
          <cell r="E587" t="str">
            <v>a</v>
          </cell>
          <cell r="F587" t="str">
            <v>Pelaksana Subbag TU Direktorat Pelayanan Haji</v>
          </cell>
          <cell r="G587" t="str">
            <v>Kegiatan Penyusun Kuesioner Monitoring Pelayanan Jemaah Haji Tahun 2011</v>
          </cell>
          <cell r="H587" t="str">
            <v>Bogor</v>
          </cell>
          <cell r="J587">
            <v>40692</v>
          </cell>
          <cell r="K587">
            <v>40693</v>
          </cell>
          <cell r="L587">
            <v>40690</v>
          </cell>
          <cell r="M587" t="str">
            <v>09.01.06.2147.02.524119</v>
          </cell>
          <cell r="N587" t="str">
            <v>3 (tiga) hari</v>
          </cell>
          <cell r="O587" t="str">
            <v>Zainal Abidin Supi</v>
          </cell>
          <cell r="P587" t="str">
            <v>195411111979031001</v>
          </cell>
        </row>
        <row r="588">
          <cell r="A588">
            <v>586</v>
          </cell>
          <cell r="B588" t="str">
            <v>Sunarto</v>
          </cell>
          <cell r="C588" t="str">
            <v>196806282003121001</v>
          </cell>
          <cell r="D588">
            <v>3</v>
          </cell>
          <cell r="E588" t="str">
            <v>a</v>
          </cell>
          <cell r="F588" t="str">
            <v>Pelaksana Subbag TU Direktorat Pelayanan Haji</v>
          </cell>
          <cell r="G588" t="str">
            <v>Koordinasi Penyiapan Angkutan Haji Tahun 1432H/2011M</v>
          </cell>
          <cell r="H588" t="str">
            <v>Semarang</v>
          </cell>
          <cell r="J588">
            <v>40776</v>
          </cell>
          <cell r="K588">
            <v>40778</v>
          </cell>
          <cell r="L588">
            <v>40774</v>
          </cell>
          <cell r="M588" t="str">
            <v>09.01.06.2147.02.524119</v>
          </cell>
          <cell r="N588" t="str">
            <v>3 (tiga) hari</v>
          </cell>
          <cell r="O588" t="str">
            <v>Zainal Abidin Supi</v>
          </cell>
          <cell r="P588" t="str">
            <v>195411111979031001</v>
          </cell>
        </row>
        <row r="589">
          <cell r="A589">
            <v>587</v>
          </cell>
          <cell r="B589" t="str">
            <v>Chudori</v>
          </cell>
          <cell r="C589" t="str">
            <v>195605111991031001</v>
          </cell>
          <cell r="D589">
            <v>3</v>
          </cell>
          <cell r="E589" t="str">
            <v>a</v>
          </cell>
          <cell r="F589" t="str">
            <v>Pelaksana Subbag TU Direktorat Pelayanan Haji</v>
          </cell>
          <cell r="G589" t="str">
            <v>Koordinasi Penyiapan Angkutan Haji Tahun 1432H/2011M</v>
          </cell>
          <cell r="H589" t="str">
            <v>Kepulauan Riau</v>
          </cell>
          <cell r="J589">
            <v>40867</v>
          </cell>
          <cell r="K589">
            <v>40869</v>
          </cell>
          <cell r="L589">
            <v>40861</v>
          </cell>
          <cell r="M589" t="str">
            <v>09.01.06.2147.02.524119</v>
          </cell>
          <cell r="N589" t="str">
            <v>3 (tiga) hari</v>
          </cell>
          <cell r="O589" t="str">
            <v>Zainal Abidin Supi</v>
          </cell>
          <cell r="P589" t="str">
            <v>195411111979031001</v>
          </cell>
        </row>
        <row r="590">
          <cell r="A590">
            <v>588</v>
          </cell>
          <cell r="B590" t="str">
            <v>Chudori</v>
          </cell>
          <cell r="C590" t="str">
            <v>195605111991031001</v>
          </cell>
          <cell r="D590">
            <v>3</v>
          </cell>
          <cell r="E590" t="str">
            <v>a</v>
          </cell>
          <cell r="F590" t="str">
            <v>Pelaksana Subbag TU Direktorat Pelayanan Haji</v>
          </cell>
          <cell r="G590" t="str">
            <v>Koordinasi Penyiapan Angkutan Haji Tahun 1432H/2011M</v>
          </cell>
          <cell r="H590" t="str">
            <v>Lampung</v>
          </cell>
          <cell r="J590">
            <v>40731</v>
          </cell>
          <cell r="K590">
            <v>40733</v>
          </cell>
          <cell r="L590">
            <v>40728</v>
          </cell>
          <cell r="M590" t="str">
            <v>09.01.06.2147.02.524119</v>
          </cell>
          <cell r="N590" t="str">
            <v>3 (tiga) hari</v>
          </cell>
          <cell r="O590" t="str">
            <v>Zainal Abidin Supi</v>
          </cell>
          <cell r="P590" t="str">
            <v>195411111979031001</v>
          </cell>
        </row>
        <row r="591">
          <cell r="A591">
            <v>589</v>
          </cell>
          <cell r="B591" t="str">
            <v>Abdul Muhyi</v>
          </cell>
          <cell r="C591" t="str">
            <v>197402112000031001</v>
          </cell>
          <cell r="D591">
            <v>3</v>
          </cell>
          <cell r="E591" t="str">
            <v>c</v>
          </cell>
          <cell r="F591" t="str">
            <v>Kasubbag TU Direktorat Pelayanan Haji</v>
          </cell>
          <cell r="G591" t="str">
            <v>Monitoring dan Evaluasi Penyelenggaraan Pelayanan Haji (Operasional Pelayanan Diyat, Tirkah dan Asuransi Haji) di 33 Provinsi</v>
          </cell>
          <cell r="H591" t="str">
            <v xml:space="preserve">Bandung </v>
          </cell>
          <cell r="J591">
            <v>40710</v>
          </cell>
          <cell r="K591">
            <v>40711</v>
          </cell>
          <cell r="L591">
            <v>40709</v>
          </cell>
          <cell r="M591" t="str">
            <v>09.01.06.2147.02.524119</v>
          </cell>
          <cell r="N591" t="str">
            <v>2 (dua) hari</v>
          </cell>
          <cell r="O591" t="str">
            <v>Zainal Abidin Supi</v>
          </cell>
          <cell r="P591" t="str">
            <v>195411111979031001</v>
          </cell>
        </row>
        <row r="592">
          <cell r="A592">
            <v>590</v>
          </cell>
          <cell r="B592" t="str">
            <v>Abdul Muhyi</v>
          </cell>
          <cell r="C592" t="str">
            <v>197402112000031001</v>
          </cell>
          <cell r="D592">
            <v>3</v>
          </cell>
          <cell r="E592" t="str">
            <v>c</v>
          </cell>
          <cell r="F592" t="str">
            <v>Kasubbag TU Direktorat Pelayanan Haji</v>
          </cell>
          <cell r="G592" t="str">
            <v>Monitoring dan Evaluasi Penyelenggaraan Pelayanan Haji (Operasional Pelayanan Diyat, Tirkah dan Asuransi Haji) di 33 Provinsi</v>
          </cell>
          <cell r="H592" t="str">
            <v xml:space="preserve">Banten </v>
          </cell>
          <cell r="J592">
            <v>40714</v>
          </cell>
          <cell r="K592">
            <v>40716</v>
          </cell>
          <cell r="L592">
            <v>40711</v>
          </cell>
          <cell r="M592" t="str">
            <v>09.01.06.2147.02.524119</v>
          </cell>
          <cell r="N592" t="str">
            <v>3 (tiga) hari</v>
          </cell>
          <cell r="O592" t="str">
            <v>Zainal Abidin Supi</v>
          </cell>
          <cell r="P592" t="str">
            <v>195411111979031001</v>
          </cell>
        </row>
        <row r="593">
          <cell r="A593">
            <v>591</v>
          </cell>
          <cell r="B593" t="str">
            <v>Syarif Rahman</v>
          </cell>
          <cell r="C593" t="str">
            <v>197207121991031001</v>
          </cell>
          <cell r="D593">
            <v>3</v>
          </cell>
          <cell r="E593" t="str">
            <v>a</v>
          </cell>
          <cell r="F593" t="str">
            <v>Pelaksana Subbag TU Direktorat Pelayanan Haji</v>
          </cell>
          <cell r="G593" t="str">
            <v>Monitoring dan Evaluasi Penyelenggaraan Pelayanan Haji (Operasional Pelayanan Diyat, Tirkah dan Asuransi Haji) di 33 Provinsi</v>
          </cell>
          <cell r="H593" t="str">
            <v>Kendari</v>
          </cell>
          <cell r="M593" t="str">
            <v>09.01.06.2147.02.524119</v>
          </cell>
          <cell r="N593" t="str">
            <v>3 (tiga) hari</v>
          </cell>
          <cell r="O593" t="str">
            <v>Zainal Abidin Supi</v>
          </cell>
          <cell r="P593" t="str">
            <v>195411111979031001</v>
          </cell>
        </row>
        <row r="594">
          <cell r="A594">
            <v>592</v>
          </cell>
          <cell r="B594" t="str">
            <v>Sri Ilham Lubis</v>
          </cell>
          <cell r="C594" t="str">
            <v>196612251993032002</v>
          </cell>
          <cell r="D594">
            <v>4</v>
          </cell>
          <cell r="E594" t="str">
            <v>b</v>
          </cell>
          <cell r="F594" t="str">
            <v xml:space="preserve">Direktur Pelayanan Haji </v>
          </cell>
          <cell r="G594" t="str">
            <v>PENYEMPURNAAN KUESIONER MONITORING PELAYANAN HAJI</v>
          </cell>
          <cell r="H594" t="str">
            <v>Bogor</v>
          </cell>
          <cell r="J594">
            <v>41012</v>
          </cell>
          <cell r="K594">
            <v>41014</v>
          </cell>
          <cell r="L594">
            <v>41011</v>
          </cell>
          <cell r="M594" t="str">
            <v>09.01.06.2147.004.001.011.524119</v>
          </cell>
          <cell r="N594" t="str">
            <v>3 (tiga) hari</v>
          </cell>
          <cell r="O594" t="str">
            <v>Slamet Riyanto</v>
          </cell>
          <cell r="P594" t="str">
            <v>195207231978011001</v>
          </cell>
        </row>
        <row r="595">
          <cell r="A595">
            <v>593</v>
          </cell>
          <cell r="B595" t="str">
            <v>Achmad Nidjam</v>
          </cell>
          <cell r="C595" t="str">
            <v>196906081988021001</v>
          </cell>
          <cell r="D595">
            <v>3</v>
          </cell>
          <cell r="E595" t="str">
            <v>d</v>
          </cell>
          <cell r="F595" t="str">
            <v>Kasubdit Pendaftaran Haji</v>
          </cell>
          <cell r="G595" t="str">
            <v>PENYEMPURNAAN KUESIONER MONITORING PELAYANAN HAJI</v>
          </cell>
          <cell r="H595" t="str">
            <v>Bogor</v>
          </cell>
          <cell r="J595">
            <v>41012</v>
          </cell>
          <cell r="K595">
            <v>41014</v>
          </cell>
          <cell r="L595">
            <v>41011</v>
          </cell>
          <cell r="M595" t="str">
            <v>09.01.06.2147.004.001.011.524119</v>
          </cell>
          <cell r="N595" t="str">
            <v>3 (tiga) hari</v>
          </cell>
          <cell r="O595" t="str">
            <v>Sri Ilham Lubis</v>
          </cell>
          <cell r="P595" t="str">
            <v>196612251993032002</v>
          </cell>
        </row>
        <row r="596">
          <cell r="A596">
            <v>594</v>
          </cell>
          <cell r="B596" t="str">
            <v>Abdul Muhyi</v>
          </cell>
          <cell r="C596" t="str">
            <v>197402112000031001</v>
          </cell>
          <cell r="D596">
            <v>3</v>
          </cell>
          <cell r="E596" t="str">
            <v>d</v>
          </cell>
          <cell r="F596" t="str">
            <v>Kasubbag TU Direktorat Pelayanan Haji</v>
          </cell>
          <cell r="G596" t="str">
            <v>PENYEMPURNAAN KUESIONER MONITORING PELAYANAN HAJI</v>
          </cell>
          <cell r="H596" t="str">
            <v>Bogor</v>
          </cell>
          <cell r="J596">
            <v>41012</v>
          </cell>
          <cell r="K596">
            <v>41014</v>
          </cell>
          <cell r="L596">
            <v>41011</v>
          </cell>
          <cell r="M596" t="str">
            <v>09.01.06.2147.004.001.011.524119</v>
          </cell>
          <cell r="N596" t="str">
            <v>3 (tiga) hari</v>
          </cell>
          <cell r="O596" t="str">
            <v>Sri Ilham Lubis</v>
          </cell>
          <cell r="P596" t="str">
            <v>196612251993032002</v>
          </cell>
        </row>
        <row r="597">
          <cell r="A597">
            <v>595</v>
          </cell>
          <cell r="B597" t="str">
            <v>Miftahul Maulana</v>
          </cell>
          <cell r="C597" t="str">
            <v>196806111992031001</v>
          </cell>
          <cell r="D597">
            <v>3</v>
          </cell>
          <cell r="E597" t="str">
            <v>c</v>
          </cell>
          <cell r="F597" t="str">
            <v>Kasi Pendaftaran Haji Khusus</v>
          </cell>
          <cell r="G597" t="str">
            <v>PENYEMPURNAAN KUESIONER MONITORING PELAYANAN HAJI</v>
          </cell>
          <cell r="H597" t="str">
            <v>Bogor</v>
          </cell>
          <cell r="J597">
            <v>41012</v>
          </cell>
          <cell r="K597">
            <v>41014</v>
          </cell>
          <cell r="L597">
            <v>41011</v>
          </cell>
          <cell r="M597" t="str">
            <v>09.01.06.2147.004.001.011.524119</v>
          </cell>
          <cell r="N597" t="str">
            <v>3 (tiga) hari</v>
          </cell>
          <cell r="O597" t="str">
            <v>Sri Ilham Lubis</v>
          </cell>
          <cell r="P597" t="str">
            <v>196612251993032002</v>
          </cell>
        </row>
        <row r="598">
          <cell r="A598">
            <v>596</v>
          </cell>
          <cell r="B598" t="str">
            <v>Iskandar</v>
          </cell>
          <cell r="C598" t="str">
            <v>196905161989031001</v>
          </cell>
          <cell r="D598">
            <v>3</v>
          </cell>
          <cell r="E598" t="str">
            <v>c</v>
          </cell>
          <cell r="F598" t="str">
            <v>Kasi Transportasi Darat</v>
          </cell>
          <cell r="G598" t="str">
            <v>PENYEMPURNAAN KUESIONER MONITORING PELAYANAN HAJI</v>
          </cell>
          <cell r="H598" t="str">
            <v>Bogor</v>
          </cell>
          <cell r="J598">
            <v>41012</v>
          </cell>
          <cell r="K598">
            <v>41014</v>
          </cell>
          <cell r="L598">
            <v>41011</v>
          </cell>
          <cell r="M598" t="str">
            <v>09.01.06.2147.004.001.011.524119</v>
          </cell>
          <cell r="N598" t="str">
            <v>3 (tiga) hari</v>
          </cell>
          <cell r="O598" t="str">
            <v>Sri Ilham Lubis</v>
          </cell>
          <cell r="P598" t="str">
            <v>196612251993032002</v>
          </cell>
        </row>
        <row r="599">
          <cell r="A599">
            <v>597</v>
          </cell>
          <cell r="B599" t="str">
            <v>Rosidi</v>
          </cell>
          <cell r="C599" t="str">
            <v>196210121985031005</v>
          </cell>
          <cell r="D599">
            <v>3</v>
          </cell>
          <cell r="E599" t="str">
            <v>c</v>
          </cell>
          <cell r="F599" t="str">
            <v>Kasi Perlindungan dan Keamanan Jemaah Haji</v>
          </cell>
          <cell r="G599" t="str">
            <v>PENYEMPURNAAN KUESIONER MONITORING PELAYANAN HAJI</v>
          </cell>
          <cell r="H599" t="str">
            <v>Bogor</v>
          </cell>
          <cell r="J599">
            <v>41012</v>
          </cell>
          <cell r="K599">
            <v>41014</v>
          </cell>
          <cell r="L599">
            <v>41011</v>
          </cell>
          <cell r="M599" t="str">
            <v>09.01.06.2147.004.001.011.524119</v>
          </cell>
          <cell r="N599" t="str">
            <v>3 (tiga) hari</v>
          </cell>
          <cell r="O599" t="str">
            <v>Sri Ilham Lubis</v>
          </cell>
          <cell r="P599" t="str">
            <v>196612251993032002</v>
          </cell>
        </row>
        <row r="600">
          <cell r="A600">
            <v>598</v>
          </cell>
          <cell r="B600" t="str">
            <v>M. Ramli</v>
          </cell>
          <cell r="C600" t="str">
            <v>196204171985031004</v>
          </cell>
          <cell r="D600">
            <v>3</v>
          </cell>
          <cell r="E600" t="str">
            <v>c</v>
          </cell>
          <cell r="F600" t="str">
            <v>Kasubbag Organisasi dan Tata Laksana</v>
          </cell>
          <cell r="G600" t="str">
            <v>PENYEMPURNAAN KUESIONER MONITORING PELAYANAN HAJI</v>
          </cell>
          <cell r="H600" t="str">
            <v>Bogor</v>
          </cell>
          <cell r="J600">
            <v>41012</v>
          </cell>
          <cell r="K600">
            <v>41014</v>
          </cell>
          <cell r="L600">
            <v>41011</v>
          </cell>
          <cell r="M600" t="str">
            <v>09.01.06.2147.004.001.011.524119</v>
          </cell>
          <cell r="N600" t="str">
            <v>3 (tiga) hari</v>
          </cell>
          <cell r="O600" t="str">
            <v>Sri Ilham Lubis</v>
          </cell>
          <cell r="P600" t="str">
            <v>196612251993032002</v>
          </cell>
        </row>
        <row r="601">
          <cell r="A601">
            <v>599</v>
          </cell>
          <cell r="B601" t="str">
            <v>Rudi</v>
          </cell>
          <cell r="C601" t="str">
            <v>195807211985091002</v>
          </cell>
          <cell r="D601">
            <v>3</v>
          </cell>
          <cell r="E601" t="str">
            <v>d</v>
          </cell>
          <cell r="F601" t="str">
            <v>Kasi Asrama Haji</v>
          </cell>
          <cell r="G601" t="str">
            <v>PENYEMPURNAAN KUESIONER MONITORING PELAYANAN HAJI</v>
          </cell>
          <cell r="H601" t="str">
            <v>Bogor</v>
          </cell>
          <cell r="J601">
            <v>41012</v>
          </cell>
          <cell r="K601">
            <v>41014</v>
          </cell>
          <cell r="L601">
            <v>41011</v>
          </cell>
          <cell r="M601" t="str">
            <v>09.01.06.2147.004.001.011.524119</v>
          </cell>
          <cell r="N601" t="str">
            <v>3 (tiga) hari</v>
          </cell>
          <cell r="O601" t="str">
            <v>Sri Ilham Lubis</v>
          </cell>
          <cell r="P601" t="str">
            <v>196612251993032002</v>
          </cell>
        </row>
        <row r="602">
          <cell r="A602">
            <v>600</v>
          </cell>
          <cell r="B602" t="str">
            <v>Chudori</v>
          </cell>
          <cell r="C602" t="str">
            <v>195605111991031001</v>
          </cell>
          <cell r="D602">
            <v>3</v>
          </cell>
          <cell r="E602" t="str">
            <v>a</v>
          </cell>
          <cell r="F602" t="str">
            <v>Pelaksana Subbag TU Direktorat Pelayanan Haji</v>
          </cell>
          <cell r="G602" t="str">
            <v>PENYEMPURNAAN KUESIONER MONITORING PELAYANAN HAJI</v>
          </cell>
          <cell r="H602" t="str">
            <v>Bogor</v>
          </cell>
          <cell r="J602">
            <v>41012</v>
          </cell>
          <cell r="K602">
            <v>41014</v>
          </cell>
          <cell r="L602">
            <v>41011</v>
          </cell>
          <cell r="M602" t="str">
            <v>09.01.06.2147.004.001.011.524119</v>
          </cell>
          <cell r="N602" t="str">
            <v>3 (tiga) hari</v>
          </cell>
          <cell r="O602" t="str">
            <v>Sri Ilham Lubis</v>
          </cell>
          <cell r="P602" t="str">
            <v>196612251993032002</v>
          </cell>
        </row>
        <row r="603">
          <cell r="A603">
            <v>601</v>
          </cell>
          <cell r="B603" t="str">
            <v>Sunarto</v>
          </cell>
          <cell r="C603" t="str">
            <v>196806282003121001</v>
          </cell>
          <cell r="D603">
            <v>3</v>
          </cell>
          <cell r="E603" t="str">
            <v>a</v>
          </cell>
          <cell r="F603" t="str">
            <v>Pelaksana Subbag TU Direktorat Pelayanan Haji</v>
          </cell>
          <cell r="G603" t="str">
            <v>PENYEMPURNAAN KUESIONER MONITORING PELAYANAN HAJI</v>
          </cell>
          <cell r="H603" t="str">
            <v>Bogor</v>
          </cell>
          <cell r="J603">
            <v>41012</v>
          </cell>
          <cell r="K603">
            <v>41014</v>
          </cell>
          <cell r="L603">
            <v>41011</v>
          </cell>
          <cell r="M603" t="str">
            <v>09.01.06.2147.004.001.011.524119</v>
          </cell>
          <cell r="N603" t="str">
            <v>3 (tiga) hari</v>
          </cell>
          <cell r="O603" t="str">
            <v>Sri Ilham Lubis</v>
          </cell>
          <cell r="P603" t="str">
            <v>196612251993032002</v>
          </cell>
        </row>
        <row r="604">
          <cell r="A604">
            <v>602</v>
          </cell>
          <cell r="B604" t="str">
            <v>Damad Rochmadiono</v>
          </cell>
          <cell r="C604" t="str">
            <v>195609211983031002</v>
          </cell>
          <cell r="D604">
            <v>3</v>
          </cell>
          <cell r="E604" t="str">
            <v>d</v>
          </cell>
          <cell r="F604" t="str">
            <v>Pelaksana Subbag TU Direktorat Pelayanan Haji</v>
          </cell>
          <cell r="G604" t="str">
            <v>PENYEMPURNAAN KUESIONER MONITORING PELAYANAN HAJI</v>
          </cell>
          <cell r="H604" t="str">
            <v>Bogor</v>
          </cell>
          <cell r="J604">
            <v>41012</v>
          </cell>
          <cell r="K604">
            <v>41014</v>
          </cell>
          <cell r="L604">
            <v>41011</v>
          </cell>
          <cell r="M604" t="str">
            <v>09.01.06.2147.004.001.011.524119</v>
          </cell>
          <cell r="N604" t="str">
            <v>3 (tiga) hari</v>
          </cell>
          <cell r="O604" t="str">
            <v>Sri Ilham Lubis</v>
          </cell>
          <cell r="P604" t="str">
            <v>196612251993032002</v>
          </cell>
        </row>
        <row r="605">
          <cell r="A605">
            <v>603</v>
          </cell>
          <cell r="B605" t="str">
            <v>Syarif Rahman</v>
          </cell>
          <cell r="C605" t="str">
            <v>197207121991031001</v>
          </cell>
          <cell r="D605">
            <v>3</v>
          </cell>
          <cell r="E605" t="str">
            <v>a</v>
          </cell>
          <cell r="F605" t="str">
            <v>Pelaksana Subbag TU Direktorat Pelayanan Haji</v>
          </cell>
          <cell r="G605" t="str">
            <v>PENYEMPURNAAN KUESIONER MONITORING PELAYANAN HAJI</v>
          </cell>
          <cell r="H605" t="str">
            <v>Bogor</v>
          </cell>
          <cell r="J605">
            <v>41012</v>
          </cell>
          <cell r="K605">
            <v>41014</v>
          </cell>
          <cell r="L605">
            <v>41011</v>
          </cell>
          <cell r="M605" t="str">
            <v>09.01.06.2147.004.001.011.524119</v>
          </cell>
          <cell r="N605" t="str">
            <v>3 (tiga) hari</v>
          </cell>
          <cell r="O605" t="str">
            <v>Sri Ilham Lubis</v>
          </cell>
          <cell r="P605" t="str">
            <v>196612251993032002</v>
          </cell>
        </row>
        <row r="606">
          <cell r="A606">
            <v>604</v>
          </cell>
          <cell r="B606" t="str">
            <v>Sri Junaida</v>
          </cell>
          <cell r="C606" t="str">
            <v>197007101999032001</v>
          </cell>
          <cell r="D606">
            <v>3</v>
          </cell>
          <cell r="E606" t="str">
            <v>d</v>
          </cell>
          <cell r="F606" t="str">
            <v>Pelaksana Subbag TU Direktorat Pelayanan Haji</v>
          </cell>
          <cell r="G606" t="str">
            <v>PENYEMPURNAAN KUESIONER MONITORING PELAYANAN HAJI</v>
          </cell>
          <cell r="H606" t="str">
            <v>Bogor</v>
          </cell>
          <cell r="J606">
            <v>41012</v>
          </cell>
          <cell r="K606">
            <v>41014</v>
          </cell>
          <cell r="L606">
            <v>41011</v>
          </cell>
          <cell r="M606" t="str">
            <v>09.01.06.2147.004.001.011.524119</v>
          </cell>
          <cell r="N606" t="str">
            <v>3 (tiga) hari</v>
          </cell>
          <cell r="O606" t="str">
            <v>Sri Ilham Lubis</v>
          </cell>
          <cell r="P606" t="str">
            <v>196612251993032002</v>
          </cell>
        </row>
        <row r="607">
          <cell r="A607">
            <v>605</v>
          </cell>
          <cell r="B607" t="str">
            <v>Helmi Dwi Maryati</v>
          </cell>
          <cell r="C607" t="str">
            <v>196105201983032004</v>
          </cell>
          <cell r="D607">
            <v>3</v>
          </cell>
          <cell r="E607" t="str">
            <v>d</v>
          </cell>
          <cell r="F607" t="str">
            <v>Pelaksana Subbag TU Direktorat Pelayanan Haji</v>
          </cell>
          <cell r="G607" t="str">
            <v>PENYEMPURNAAN KUESIONER MONITORING PELAYANAN HAJI</v>
          </cell>
          <cell r="H607" t="str">
            <v>Bogor</v>
          </cell>
          <cell r="J607">
            <v>41012</v>
          </cell>
          <cell r="K607">
            <v>41014</v>
          </cell>
          <cell r="L607">
            <v>41011</v>
          </cell>
          <cell r="M607" t="str">
            <v>09.01.06.2147.004.001.011.524119</v>
          </cell>
          <cell r="N607" t="str">
            <v>3 (tiga) hari</v>
          </cell>
          <cell r="O607" t="str">
            <v>Sri Ilham Lubis</v>
          </cell>
          <cell r="P607" t="str">
            <v>196612251993032002</v>
          </cell>
        </row>
        <row r="608">
          <cell r="A608">
            <v>606</v>
          </cell>
          <cell r="B608" t="str">
            <v>Sri Darfatihati</v>
          </cell>
          <cell r="C608" t="str">
            <v>197201231999032001</v>
          </cell>
          <cell r="D608">
            <v>3</v>
          </cell>
          <cell r="E608" t="str">
            <v>b</v>
          </cell>
          <cell r="F608" t="str">
            <v>Pelaksana Subdit Pendaftaran Haji</v>
          </cell>
          <cell r="G608" t="str">
            <v>PENYEMPURNAAN KUESIONER MONITORING PELAYANAN HAJI</v>
          </cell>
          <cell r="H608" t="str">
            <v>Bogor</v>
          </cell>
          <cell r="J608">
            <v>41012</v>
          </cell>
          <cell r="K608">
            <v>41014</v>
          </cell>
          <cell r="L608">
            <v>41011</v>
          </cell>
          <cell r="M608" t="str">
            <v>09.01.06.2147.004.001.011.524119</v>
          </cell>
          <cell r="N608" t="str">
            <v>3 (tiga) hari</v>
          </cell>
          <cell r="O608" t="str">
            <v>Sri Ilham Lubis</v>
          </cell>
          <cell r="P608" t="str">
            <v>196612251993032002</v>
          </cell>
        </row>
        <row r="609">
          <cell r="A609">
            <v>607</v>
          </cell>
          <cell r="B609" t="str">
            <v>Aidatur Rohmah</v>
          </cell>
          <cell r="C609" t="str">
            <v>198407112009122003</v>
          </cell>
          <cell r="D609">
            <v>3</v>
          </cell>
          <cell r="E609" t="str">
            <v>a</v>
          </cell>
          <cell r="F609" t="str">
            <v>Pelaksana Subbag TU Direktorat Pelayanan Haji</v>
          </cell>
          <cell r="G609" t="str">
            <v>PENYEMPURNAAN KUESIONER MONITORING PELAYANAN HAJI</v>
          </cell>
          <cell r="H609" t="str">
            <v>Bogor</v>
          </cell>
          <cell r="J609">
            <v>41012</v>
          </cell>
          <cell r="K609">
            <v>41014</v>
          </cell>
          <cell r="L609">
            <v>41011</v>
          </cell>
          <cell r="M609" t="str">
            <v>09.01.06.2147.004.001.011.524119</v>
          </cell>
          <cell r="N609" t="str">
            <v>3 (tiga) hari</v>
          </cell>
          <cell r="O609" t="str">
            <v>Sri Ilham Lubis</v>
          </cell>
          <cell r="P609" t="str">
            <v>196612251993032002</v>
          </cell>
        </row>
        <row r="610">
          <cell r="A610">
            <v>608</v>
          </cell>
          <cell r="B610" t="str">
            <v>Rachma Sariyuana</v>
          </cell>
          <cell r="C610" t="str">
            <v>198406022011012016</v>
          </cell>
          <cell r="D610">
            <v>3</v>
          </cell>
          <cell r="E610" t="str">
            <v>a</v>
          </cell>
          <cell r="F610" t="str">
            <v>Pelaksana Subbag TU Direktorat Pelayanan Haji</v>
          </cell>
          <cell r="G610" t="str">
            <v>PENYEMPURNAAN KUESIONER MONITORING PELAYANAN HAJI</v>
          </cell>
          <cell r="H610" t="str">
            <v>Bogor</v>
          </cell>
          <cell r="J610">
            <v>41012</v>
          </cell>
          <cell r="K610">
            <v>41014</v>
          </cell>
          <cell r="L610">
            <v>41011</v>
          </cell>
          <cell r="M610" t="str">
            <v>09.01.06.2147.004.001.011.524119</v>
          </cell>
          <cell r="N610" t="str">
            <v>3 (tiga) hari</v>
          </cell>
          <cell r="O610" t="str">
            <v>Sri Ilham Lubis</v>
          </cell>
          <cell r="P610" t="str">
            <v>196612251993032002</v>
          </cell>
        </row>
        <row r="611">
          <cell r="A611">
            <v>609</v>
          </cell>
          <cell r="B611" t="str">
            <v>Evi Alhudari</v>
          </cell>
          <cell r="C611" t="str">
            <v>197007082000031002</v>
          </cell>
          <cell r="D611">
            <v>3</v>
          </cell>
          <cell r="E611" t="str">
            <v>a</v>
          </cell>
          <cell r="F611" t="str">
            <v>Pelaksana Subdit Pendaftaran Haji</v>
          </cell>
          <cell r="G611" t="str">
            <v>PENYEMPURNAAN KUESIONER MONITORING PELAYANAN HAJI</v>
          </cell>
          <cell r="H611" t="str">
            <v>Bogor</v>
          </cell>
          <cell r="J611">
            <v>41012</v>
          </cell>
          <cell r="K611">
            <v>41014</v>
          </cell>
          <cell r="L611">
            <v>41011</v>
          </cell>
          <cell r="M611" t="str">
            <v>09.01.06.2147.004.001.011.524119</v>
          </cell>
          <cell r="N611" t="str">
            <v>3 (tiga) hari</v>
          </cell>
          <cell r="O611" t="str">
            <v>Sri Ilham Lubis</v>
          </cell>
          <cell r="P611" t="str">
            <v>196612251993032002</v>
          </cell>
        </row>
        <row r="612">
          <cell r="A612">
            <v>610</v>
          </cell>
          <cell r="B612" t="str">
            <v>Aenul Khuriyah</v>
          </cell>
          <cell r="C612" t="str">
            <v>197510102009122002</v>
          </cell>
          <cell r="D612">
            <v>3</v>
          </cell>
          <cell r="E612" t="str">
            <v>a</v>
          </cell>
          <cell r="F612" t="str">
            <v>Pelaksana Subdit Akomodasi dan Katering Haji</v>
          </cell>
          <cell r="G612" t="str">
            <v>PENYEMPURNAAN KUESIONER MONITORING PELAYANAN HAJI</v>
          </cell>
          <cell r="H612" t="str">
            <v>Bogor</v>
          </cell>
          <cell r="J612">
            <v>41012</v>
          </cell>
          <cell r="K612">
            <v>41014</v>
          </cell>
          <cell r="L612">
            <v>41011</v>
          </cell>
          <cell r="M612" t="str">
            <v>09.01.06.2147.004.001.011.524119</v>
          </cell>
          <cell r="N612" t="str">
            <v>3 (tiga) hari</v>
          </cell>
          <cell r="O612" t="str">
            <v>Sri Ilham Lubis</v>
          </cell>
          <cell r="P612" t="str">
            <v>196612251993032002</v>
          </cell>
        </row>
        <row r="613">
          <cell r="A613">
            <v>611</v>
          </cell>
          <cell r="B613" t="str">
            <v>Wahyu Utomo</v>
          </cell>
          <cell r="C613" t="str">
            <v>197303042000031003</v>
          </cell>
          <cell r="D613">
            <v>3</v>
          </cell>
          <cell r="E613" t="str">
            <v>a</v>
          </cell>
          <cell r="F613" t="str">
            <v>Pelaksana Subbag TU Direktorat Pengelolaan Dana Haji</v>
          </cell>
          <cell r="G613" t="str">
            <v>PENYEMPURNAAN KUESIONER MONITORING PELAYANAN HAJI</v>
          </cell>
          <cell r="H613" t="str">
            <v>Bogor</v>
          </cell>
          <cell r="J613">
            <v>41012</v>
          </cell>
          <cell r="K613">
            <v>41014</v>
          </cell>
          <cell r="L613">
            <v>41011</v>
          </cell>
          <cell r="M613" t="str">
            <v>09.01.06.2147.004.001.011.524119</v>
          </cell>
          <cell r="N613" t="str">
            <v>3 (tiga) hari</v>
          </cell>
          <cell r="O613" t="str">
            <v>Sri Ilham Lubis</v>
          </cell>
          <cell r="P613" t="str">
            <v>196612251993032002</v>
          </cell>
        </row>
        <row r="614">
          <cell r="A614">
            <v>612</v>
          </cell>
          <cell r="B614" t="str">
            <v>Cepi Supriatna</v>
          </cell>
          <cell r="C614" t="str">
            <v>195707221983031004</v>
          </cell>
          <cell r="D614">
            <v>4</v>
          </cell>
          <cell r="E614" t="str">
            <v>b</v>
          </cell>
          <cell r="F614" t="str">
            <v>Sekretaris Ditjen Penyelenggaraan Haji dan Umrah</v>
          </cell>
          <cell r="G614" t="str">
            <v>INVENTARISASI DAN KAJIAN BAHAN PERSIAPAN SOSIALISASI TEKNIS PENYELENGGARAAN PELAYANAN HAJI TAHUN 2012</v>
          </cell>
          <cell r="H614" t="str">
            <v>Bekasi</v>
          </cell>
          <cell r="J614">
            <v>41024</v>
          </cell>
          <cell r="K614">
            <v>41025</v>
          </cell>
          <cell r="L614">
            <v>41022</v>
          </cell>
          <cell r="M614" t="str">
            <v>09.01.06.2147.001.002.012.524119</v>
          </cell>
          <cell r="N614" t="str">
            <v>2 (dua) hari</v>
          </cell>
          <cell r="O614" t="str">
            <v>Slamet Riyanto</v>
          </cell>
          <cell r="P614" t="str">
            <v>195207231978011001</v>
          </cell>
        </row>
        <row r="615">
          <cell r="A615">
            <v>613</v>
          </cell>
          <cell r="B615" t="str">
            <v>Sri Ilham Lubis</v>
          </cell>
          <cell r="C615" t="str">
            <v>196612251993032002</v>
          </cell>
          <cell r="D615">
            <v>4</v>
          </cell>
          <cell r="E615" t="str">
            <v>b</v>
          </cell>
          <cell r="F615" t="str">
            <v>Direktur Pelayanan Haji</v>
          </cell>
          <cell r="G615" t="str">
            <v>INVENTARISASI DAN KAJIAN BAHAN PERSIAPAN SOSIALISASI TEKNIS PENYELENGGARAAN PELAYANAN HAJI TAHUN 2012</v>
          </cell>
          <cell r="H615" t="str">
            <v>Bekasi</v>
          </cell>
          <cell r="J615">
            <v>41023</v>
          </cell>
          <cell r="K615">
            <v>41025</v>
          </cell>
          <cell r="L615">
            <v>41022</v>
          </cell>
          <cell r="M615" t="str">
            <v>09.01.06.2147.001.002.012.524119</v>
          </cell>
          <cell r="N615" t="str">
            <v>3 (tiga) hari</v>
          </cell>
          <cell r="O615" t="str">
            <v>Slamet Riyanto</v>
          </cell>
          <cell r="P615" t="str">
            <v>195207231978011001</v>
          </cell>
        </row>
        <row r="616">
          <cell r="A616">
            <v>614</v>
          </cell>
          <cell r="B616" t="str">
            <v>Syariful Mahya Bandar</v>
          </cell>
          <cell r="C616" t="str">
            <v>195304041980031002</v>
          </cell>
          <cell r="D616">
            <v>4</v>
          </cell>
          <cell r="E616" t="str">
            <v>c</v>
          </cell>
          <cell r="F616" t="str">
            <v>Direktur Pengelolaan Dana Haji</v>
          </cell>
          <cell r="G616" t="str">
            <v>INVENTARISASI DAN KAJIAN BAHAN PERSIAPAN SOSIALISASI TEKNIS PENYELENGGARAAN PELAYANAN HAJI TAHUN 2012</v>
          </cell>
          <cell r="H616" t="str">
            <v>Bekasi</v>
          </cell>
          <cell r="J616">
            <v>41024</v>
          </cell>
          <cell r="K616">
            <v>41025</v>
          </cell>
          <cell r="L616">
            <v>41022</v>
          </cell>
          <cell r="M616" t="str">
            <v>09.01.06.2147.001.002.012.524119</v>
          </cell>
          <cell r="N616" t="str">
            <v>2 (dua) hari</v>
          </cell>
          <cell r="O616" t="str">
            <v>Slamet Riyanto</v>
          </cell>
          <cell r="P616" t="str">
            <v>195207231978011001</v>
          </cell>
        </row>
        <row r="617">
          <cell r="A617">
            <v>615</v>
          </cell>
          <cell r="B617" t="str">
            <v>A. Kartono</v>
          </cell>
          <cell r="C617" t="str">
            <v>195408211979031001</v>
          </cell>
          <cell r="D617">
            <v>4</v>
          </cell>
          <cell r="E617" t="str">
            <v>b</v>
          </cell>
          <cell r="F617" t="str">
            <v>Direktur Pembinaan Haji</v>
          </cell>
          <cell r="G617" t="str">
            <v>INVENTARISASI DAN KAJIAN BAHAN PERSIAPAN SOSIALISASI TEKNIS PENYELENGGARAAN PELAYANAN HAJI TAHUN 2012</v>
          </cell>
          <cell r="H617" t="str">
            <v>Bekasi</v>
          </cell>
          <cell r="J617">
            <v>41024</v>
          </cell>
          <cell r="K617">
            <v>41025</v>
          </cell>
          <cell r="L617">
            <v>41022</v>
          </cell>
          <cell r="M617" t="str">
            <v>09.01.06.2147.001.002.012.524119</v>
          </cell>
          <cell r="N617" t="str">
            <v>2 (dua) hari</v>
          </cell>
          <cell r="O617" t="str">
            <v>Slamet Riyanto</v>
          </cell>
          <cell r="P617" t="str">
            <v>195207231978011001</v>
          </cell>
        </row>
        <row r="618">
          <cell r="A618">
            <v>616</v>
          </cell>
          <cell r="B618" t="str">
            <v>Achmad Nidjam</v>
          </cell>
          <cell r="C618" t="str">
            <v>196906081988021001</v>
          </cell>
          <cell r="D618">
            <v>3</v>
          </cell>
          <cell r="E618" t="str">
            <v>d</v>
          </cell>
          <cell r="F618" t="str">
            <v>Kasubdit Pendaftaran Haji</v>
          </cell>
          <cell r="G618" t="str">
            <v>INVENTARISASI DAN KAJIAN BAHAN PERSIAPAN SOSIALISASI TEKNIS PENYELENGGARAAN PELAYANAN HAJI TAHUN 2012</v>
          </cell>
          <cell r="H618" t="str">
            <v>Bekasi</v>
          </cell>
          <cell r="J618">
            <v>41023</v>
          </cell>
          <cell r="K618">
            <v>41025</v>
          </cell>
          <cell r="L618">
            <v>41022</v>
          </cell>
          <cell r="M618" t="str">
            <v>09.01.06.2147.001.002.012.524119</v>
          </cell>
          <cell r="N618" t="str">
            <v>3 (tiga) hari</v>
          </cell>
          <cell r="O618" t="str">
            <v>Sri Ilham Lubis</v>
          </cell>
          <cell r="P618" t="str">
            <v>196612251993032002</v>
          </cell>
        </row>
        <row r="619">
          <cell r="A619">
            <v>617</v>
          </cell>
          <cell r="B619" t="str">
            <v>Abdul Muhyi</v>
          </cell>
          <cell r="C619" t="str">
            <v>197402112000031001</v>
          </cell>
          <cell r="D619">
            <v>3</v>
          </cell>
          <cell r="E619" t="str">
            <v>c</v>
          </cell>
          <cell r="F619" t="str">
            <v>Kasubbag TU Direktorat Pelayanan Haji</v>
          </cell>
          <cell r="G619" t="str">
            <v>INVENTARISASI DAN KAJIAN BAHAN PERSIAPAN SOSIALISASI TEKNIS PENYELENGGARAAN PELAYANAN HAJI TAHUN 2012</v>
          </cell>
          <cell r="H619" t="str">
            <v>Bekasi</v>
          </cell>
          <cell r="J619">
            <v>41023</v>
          </cell>
          <cell r="K619">
            <v>41025</v>
          </cell>
          <cell r="L619">
            <v>41022</v>
          </cell>
          <cell r="M619" t="str">
            <v>09.01.06.2147.001.002.012.524119</v>
          </cell>
          <cell r="N619" t="str">
            <v>3 (tiga) hari</v>
          </cell>
          <cell r="O619" t="str">
            <v>Sri Ilham Lubis</v>
          </cell>
          <cell r="P619" t="str">
            <v>196612251993032002</v>
          </cell>
        </row>
        <row r="620">
          <cell r="A620">
            <v>618</v>
          </cell>
          <cell r="B620" t="str">
            <v>Sri Junaida</v>
          </cell>
          <cell r="C620" t="str">
            <v>197007101999032001</v>
          </cell>
          <cell r="D620">
            <v>3</v>
          </cell>
          <cell r="E620" t="str">
            <v>d</v>
          </cell>
          <cell r="F620" t="str">
            <v>Pelaksana Subbag TU Direktorat Pelayanan Haji</v>
          </cell>
          <cell r="G620" t="str">
            <v>INVENTARISASI DAN KAJIAN BAHAN PERSIAPAN SOSIALISASI TEKNIS PENYELENGGARAAN PELAYANAN HAJI TAHUN 2012</v>
          </cell>
          <cell r="H620" t="str">
            <v>Bekasi</v>
          </cell>
          <cell r="J620">
            <v>41023</v>
          </cell>
          <cell r="K620">
            <v>41025</v>
          </cell>
          <cell r="L620">
            <v>41022</v>
          </cell>
          <cell r="M620" t="str">
            <v>09.01.06.2147.001.002.012.524119</v>
          </cell>
          <cell r="N620" t="str">
            <v>3 (tiga) hari</v>
          </cell>
          <cell r="O620" t="str">
            <v>Sri Ilham Lubis</v>
          </cell>
          <cell r="P620" t="str">
            <v>196612251993032002</v>
          </cell>
        </row>
        <row r="621">
          <cell r="A621">
            <v>619</v>
          </cell>
          <cell r="B621" t="str">
            <v>Chudori</v>
          </cell>
          <cell r="C621" t="str">
            <v>195605111991031001</v>
          </cell>
          <cell r="D621">
            <v>3</v>
          </cell>
          <cell r="E621" t="str">
            <v>a</v>
          </cell>
          <cell r="F621" t="str">
            <v>Pelaksana Subbag TU Direktorat Pelayanan Haji</v>
          </cell>
          <cell r="G621" t="str">
            <v>INVENTARISASI DAN KAJIAN BAHAN PERSIAPAN SOSIALISASI TEKNIS PENYELENGGARAAN PELAYANAN HAJI TAHUN 2012</v>
          </cell>
          <cell r="H621" t="str">
            <v>Bekasi</v>
          </cell>
          <cell r="J621">
            <v>41023</v>
          </cell>
          <cell r="K621">
            <v>41025</v>
          </cell>
          <cell r="L621">
            <v>41022</v>
          </cell>
          <cell r="M621" t="str">
            <v>09.01.06.2147.001.002.012.524119</v>
          </cell>
          <cell r="N621" t="str">
            <v>3 (tiga) hari</v>
          </cell>
          <cell r="O621" t="str">
            <v>Sri Ilham Lubis</v>
          </cell>
          <cell r="P621" t="str">
            <v>196612251993032002</v>
          </cell>
        </row>
        <row r="622">
          <cell r="A622">
            <v>620</v>
          </cell>
          <cell r="B622" t="str">
            <v>Sunarto</v>
          </cell>
          <cell r="C622" t="str">
            <v>196806282003121001</v>
          </cell>
          <cell r="D622">
            <v>3</v>
          </cell>
          <cell r="E622" t="str">
            <v>a</v>
          </cell>
          <cell r="F622" t="str">
            <v>Pelaksana Subbag TU Direktorat Pelayanan Haji</v>
          </cell>
          <cell r="G622" t="str">
            <v>INVENTARISASI DAN KAJIAN BAHAN PERSIAPAN SOSIALISASI TEKNIS PENYELENGGARAAN PELAYANAN HAJI TAHUN 2012</v>
          </cell>
          <cell r="H622" t="str">
            <v>Bekasi</v>
          </cell>
          <cell r="J622">
            <v>41023</v>
          </cell>
          <cell r="K622">
            <v>41025</v>
          </cell>
          <cell r="L622">
            <v>41022</v>
          </cell>
          <cell r="M622" t="str">
            <v>09.01.06.2147.001.002.012.524119</v>
          </cell>
          <cell r="N622" t="str">
            <v>3 (tiga) hari</v>
          </cell>
          <cell r="O622" t="str">
            <v>Sri Ilham Lubis</v>
          </cell>
          <cell r="P622" t="str">
            <v>196612251993032002</v>
          </cell>
        </row>
        <row r="623">
          <cell r="A623">
            <v>621</v>
          </cell>
          <cell r="B623" t="str">
            <v>Damad Rochmadiono</v>
          </cell>
          <cell r="C623" t="str">
            <v>195609211983031002</v>
          </cell>
          <cell r="D623">
            <v>3</v>
          </cell>
          <cell r="E623" t="str">
            <v>d</v>
          </cell>
          <cell r="F623" t="str">
            <v>Pelaksana Subbag TU Direktorat Pelayanan Haji</v>
          </cell>
          <cell r="G623" t="str">
            <v>INVENTARISASI DAN KAJIAN BAHAN PERSIAPAN SOSIALISASI TEKNIS PENYELENGGARAAN PELAYANAN HAJI TAHUN 2012</v>
          </cell>
          <cell r="H623" t="str">
            <v>Bekasi</v>
          </cell>
          <cell r="J623">
            <v>41023</v>
          </cell>
          <cell r="K623">
            <v>41025</v>
          </cell>
          <cell r="L623">
            <v>41022</v>
          </cell>
          <cell r="M623" t="str">
            <v>09.01.06.2147.001.002.012.524119</v>
          </cell>
          <cell r="N623" t="str">
            <v>3 (tiga) hari</v>
          </cell>
          <cell r="O623" t="str">
            <v>Sri Ilham Lubis</v>
          </cell>
          <cell r="P623" t="str">
            <v>196612251993032002</v>
          </cell>
        </row>
        <row r="624">
          <cell r="A624">
            <v>622</v>
          </cell>
          <cell r="B624" t="str">
            <v>Syarif Rahman</v>
          </cell>
          <cell r="C624" t="str">
            <v>197207121991031001</v>
          </cell>
          <cell r="D624">
            <v>3</v>
          </cell>
          <cell r="E624" t="str">
            <v>a</v>
          </cell>
          <cell r="F624" t="str">
            <v>Pelaksana Subbag TU Direktorat Pelayanan Haji</v>
          </cell>
          <cell r="G624" t="str">
            <v>INVENTARISASI DAN KAJIAN BAHAN PERSIAPAN SOSIALISASI TEKNIS PENYELENGGARAAN PELAYANAN HAJI TAHUN 2012</v>
          </cell>
          <cell r="H624" t="str">
            <v>Bekasi</v>
          </cell>
          <cell r="J624">
            <v>41023</v>
          </cell>
          <cell r="K624">
            <v>41025</v>
          </cell>
          <cell r="L624">
            <v>41022</v>
          </cell>
          <cell r="M624" t="str">
            <v>09.01.06.2147.001.002.012.524119</v>
          </cell>
          <cell r="N624" t="str">
            <v>3 (tiga) hari</v>
          </cell>
          <cell r="O624" t="str">
            <v>Sri Ilham Lubis</v>
          </cell>
          <cell r="P624" t="str">
            <v>196612251993032002</v>
          </cell>
        </row>
        <row r="625">
          <cell r="A625">
            <v>623</v>
          </cell>
          <cell r="B625" t="str">
            <v>Helmi Dwi Maryati</v>
          </cell>
          <cell r="C625" t="str">
            <v>196105201983032004</v>
          </cell>
          <cell r="D625">
            <v>3</v>
          </cell>
          <cell r="E625" t="str">
            <v>d</v>
          </cell>
          <cell r="F625" t="str">
            <v>Pelaksana Subbag TU Direktorat Pelayanan Haji</v>
          </cell>
          <cell r="G625" t="str">
            <v>INVENTARISASI DAN KAJIAN BAHAN PERSIAPAN SOSIALISASI TEKNIS PENYELENGGARAAN PELAYANAN HAJI TAHUN 2012</v>
          </cell>
          <cell r="H625" t="str">
            <v>Bekasi</v>
          </cell>
          <cell r="J625">
            <v>41023</v>
          </cell>
          <cell r="K625">
            <v>41025</v>
          </cell>
          <cell r="L625">
            <v>41022</v>
          </cell>
          <cell r="M625" t="str">
            <v>09.01.06.2147.001.002.012.524119</v>
          </cell>
          <cell r="N625" t="str">
            <v>3 (tiga) hari</v>
          </cell>
          <cell r="O625" t="str">
            <v>Sri Ilham Lubis</v>
          </cell>
          <cell r="P625" t="str">
            <v>196612251993032002</v>
          </cell>
        </row>
        <row r="626">
          <cell r="A626">
            <v>624</v>
          </cell>
          <cell r="B626" t="str">
            <v>Yulianty</v>
          </cell>
          <cell r="C626" t="str">
            <v>198307022008012008</v>
          </cell>
          <cell r="D626">
            <v>3</v>
          </cell>
          <cell r="E626" t="str">
            <v>a</v>
          </cell>
          <cell r="F626" t="str">
            <v>Pelaksana Subbag TU Direktorat Pelayanan Haji</v>
          </cell>
          <cell r="G626" t="str">
            <v>INVENTARISASI DAN KAJIAN BAHAN PERSIAPAN SOSIALISASI TEKNIS PENYELENGGARAAN PELAYANAN HAJI TAHUN 2012</v>
          </cell>
          <cell r="H626" t="str">
            <v>Bekasi</v>
          </cell>
          <cell r="J626">
            <v>41023</v>
          </cell>
          <cell r="K626">
            <v>41025</v>
          </cell>
          <cell r="L626">
            <v>41022</v>
          </cell>
          <cell r="M626" t="str">
            <v>09.01.06.2147.001.002.012.524119</v>
          </cell>
          <cell r="N626" t="str">
            <v>3 (tiga) hari</v>
          </cell>
          <cell r="O626" t="str">
            <v>Sri Ilham Lubis</v>
          </cell>
          <cell r="P626" t="str">
            <v>196612251993032002</v>
          </cell>
        </row>
        <row r="627">
          <cell r="A627">
            <v>625</v>
          </cell>
          <cell r="B627" t="str">
            <v>Aidatur Rohmah</v>
          </cell>
          <cell r="C627" t="str">
            <v>198407112009122003</v>
          </cell>
          <cell r="D627">
            <v>3</v>
          </cell>
          <cell r="E627" t="str">
            <v>a</v>
          </cell>
          <cell r="F627" t="str">
            <v>Pelaksana Subbag TU Direktorat Pelayanan Haji</v>
          </cell>
          <cell r="G627" t="str">
            <v>INVENTARISASI DAN KAJIAN BAHAN PERSIAPAN SOSIALISASI TEKNIS PENYELENGGARAAN PELAYANAN HAJI TAHUN 2012</v>
          </cell>
          <cell r="H627" t="str">
            <v>Bekasi</v>
          </cell>
          <cell r="J627">
            <v>41023</v>
          </cell>
          <cell r="K627">
            <v>41025</v>
          </cell>
          <cell r="L627">
            <v>41022</v>
          </cell>
          <cell r="M627" t="str">
            <v>09.01.06.2147.001.002.012.524119</v>
          </cell>
          <cell r="N627" t="str">
            <v>3 (tiga) hari</v>
          </cell>
          <cell r="O627" t="str">
            <v>Sri Ilham Lubis</v>
          </cell>
          <cell r="P627" t="str">
            <v>196612251993032002</v>
          </cell>
        </row>
        <row r="628">
          <cell r="A628">
            <v>626</v>
          </cell>
          <cell r="B628" t="str">
            <v>Rachma Sariyuana</v>
          </cell>
          <cell r="C628" t="str">
            <v>198406022011012016</v>
          </cell>
          <cell r="D628">
            <v>3</v>
          </cell>
          <cell r="E628" t="str">
            <v>a</v>
          </cell>
          <cell r="F628" t="str">
            <v>Pelaksana Subbag TU Direktorat Pelayanan Haji</v>
          </cell>
          <cell r="G628" t="str">
            <v>INVENTARISASI DAN KAJIAN BAHAN PERSIAPAN SOSIALISASI TEKNIS PENYELENGGARAAN PELAYANAN HAJI TAHUN 2012</v>
          </cell>
          <cell r="H628" t="str">
            <v>Bekasi</v>
          </cell>
          <cell r="J628">
            <v>41023</v>
          </cell>
          <cell r="K628">
            <v>41025</v>
          </cell>
          <cell r="L628">
            <v>41022</v>
          </cell>
          <cell r="M628" t="str">
            <v>09.01.06.2147.001.002.012.524119</v>
          </cell>
          <cell r="N628" t="str">
            <v>3 (tiga) hari</v>
          </cell>
          <cell r="O628" t="str">
            <v>Sri Ilham Lubis</v>
          </cell>
          <cell r="P628" t="str">
            <v>196612251993032002</v>
          </cell>
        </row>
        <row r="629">
          <cell r="A629">
            <v>627</v>
          </cell>
          <cell r="B629" t="str">
            <v>Sri Ilham Lubis</v>
          </cell>
          <cell r="C629" t="str">
            <v>196612251993032002</v>
          </cell>
          <cell r="D629">
            <v>4</v>
          </cell>
          <cell r="E629" t="str">
            <v>b</v>
          </cell>
          <cell r="F629" t="str">
            <v xml:space="preserve">Direktur Pelayanan Haji </v>
          </cell>
          <cell r="G629" t="str">
            <v>Inventarisasi dan Kajian Bahan Seminar Perhajian</v>
          </cell>
          <cell r="H629" t="str">
            <v>Bekasi</v>
          </cell>
          <cell r="J629">
            <v>41032</v>
          </cell>
          <cell r="K629">
            <v>41034</v>
          </cell>
          <cell r="M629" t="str">
            <v>09.01.06.2147.001.003.012.524119</v>
          </cell>
          <cell r="N629" t="str">
            <v>3 (tiga) hari</v>
          </cell>
          <cell r="O629" t="str">
            <v>Slamet Riyanto</v>
          </cell>
          <cell r="P629" t="str">
            <v>195207231978011001</v>
          </cell>
          <cell r="Q629" t="str">
            <v>Cepi Supriatna</v>
          </cell>
          <cell r="R629" t="str">
            <v>195707221983031004</v>
          </cell>
          <cell r="S629" t="str">
            <v>Sekretaris Ditjen PHU</v>
          </cell>
        </row>
        <row r="630">
          <cell r="A630">
            <v>628</v>
          </cell>
          <cell r="B630" t="str">
            <v>Achmad Nidjam</v>
          </cell>
          <cell r="C630" t="str">
            <v>196906081988021001</v>
          </cell>
          <cell r="D630">
            <v>3</v>
          </cell>
          <cell r="E630" t="str">
            <v>d</v>
          </cell>
          <cell r="F630" t="str">
            <v>Kasubdit Pendaftaran Haji</v>
          </cell>
          <cell r="G630" t="str">
            <v>Inventarisasi dan Kajian Bahan Seminar Perhajian</v>
          </cell>
          <cell r="H630" t="str">
            <v>Bekasi</v>
          </cell>
          <cell r="J630">
            <v>41032</v>
          </cell>
          <cell r="K630">
            <v>41034</v>
          </cell>
          <cell r="M630" t="str">
            <v>09.01.06.2147.001.003.012.524119</v>
          </cell>
          <cell r="N630" t="str">
            <v>3 (tiga) hari</v>
          </cell>
          <cell r="O630" t="str">
            <v>Cepi Supriatna</v>
          </cell>
          <cell r="P630" t="str">
            <v>195707221983031004</v>
          </cell>
          <cell r="Q630" t="str">
            <v>Cepi Supriatna</v>
          </cell>
          <cell r="R630" t="str">
            <v>195707221983031004</v>
          </cell>
          <cell r="S630" t="str">
            <v>Sekretaris Ditjen PHU</v>
          </cell>
        </row>
        <row r="631">
          <cell r="A631">
            <v>629</v>
          </cell>
          <cell r="B631" t="str">
            <v>Abdul Muhyi</v>
          </cell>
          <cell r="C631" t="str">
            <v>197402112000031001</v>
          </cell>
          <cell r="D631">
            <v>3</v>
          </cell>
          <cell r="E631" t="str">
            <v>d</v>
          </cell>
          <cell r="F631" t="str">
            <v>Kasubbag TU Direktorat Pelayanan Haji</v>
          </cell>
          <cell r="G631" t="str">
            <v>Inventarisasi dan Kajian Bahan Seminar Perhajian</v>
          </cell>
          <cell r="H631" t="str">
            <v>Bekasi</v>
          </cell>
          <cell r="J631">
            <v>41032</v>
          </cell>
          <cell r="K631">
            <v>41034</v>
          </cell>
          <cell r="M631" t="str">
            <v>09.01.06.2147.001.003.012.524119</v>
          </cell>
          <cell r="N631" t="str">
            <v>3 (tiga) hari</v>
          </cell>
          <cell r="O631" t="str">
            <v>Sri Ilham Lubis</v>
          </cell>
          <cell r="P631" t="str">
            <v>196612251993032002</v>
          </cell>
          <cell r="Q631" t="str">
            <v>Abdul Muhyi</v>
          </cell>
          <cell r="R631" t="str">
            <v>197402112000031001</v>
          </cell>
          <cell r="S631" t="str">
            <v>Kasubbag Tata Usaha</v>
          </cell>
        </row>
        <row r="632">
          <cell r="A632">
            <v>630</v>
          </cell>
          <cell r="B632" t="str">
            <v>Rosidi</v>
          </cell>
          <cell r="C632" t="str">
            <v>196210121985031005</v>
          </cell>
          <cell r="D632">
            <v>3</v>
          </cell>
          <cell r="E632" t="str">
            <v>c</v>
          </cell>
          <cell r="F632" t="str">
            <v>Kasi Perlindungan dan Keamanan Jemaah Haji</v>
          </cell>
          <cell r="G632" t="str">
            <v>Inventarisasi dan Kajian Bahan Seminar Perhajian</v>
          </cell>
          <cell r="H632" t="str">
            <v>Bekasi</v>
          </cell>
          <cell r="J632">
            <v>41032</v>
          </cell>
          <cell r="K632">
            <v>41034</v>
          </cell>
          <cell r="M632" t="str">
            <v>09.01.06.2147.001.003.012.524119</v>
          </cell>
          <cell r="N632" t="str">
            <v>3 (tiga) hari</v>
          </cell>
          <cell r="O632" t="str">
            <v>Sri Ilham Lubis</v>
          </cell>
          <cell r="P632" t="str">
            <v>196612251993032002</v>
          </cell>
          <cell r="Q632" t="str">
            <v>Abdul Muhyi</v>
          </cell>
          <cell r="R632" t="str">
            <v>197402112000031001</v>
          </cell>
          <cell r="S632" t="str">
            <v>Kasubbag Tata Usaha</v>
          </cell>
        </row>
        <row r="633">
          <cell r="A633">
            <v>631</v>
          </cell>
          <cell r="B633" t="str">
            <v>Iin Kurniawati Hamidah</v>
          </cell>
          <cell r="C633" t="str">
            <v>196705171994032004</v>
          </cell>
          <cell r="D633">
            <v>3</v>
          </cell>
          <cell r="E633" t="str">
            <v>d</v>
          </cell>
          <cell r="F633" t="str">
            <v>Kasi Perlengkapan Jemaah Haji</v>
          </cell>
          <cell r="G633" t="str">
            <v>Inventarisasi dan Kajian Bahan Seminar Perhajian</v>
          </cell>
          <cell r="H633" t="str">
            <v>Bekasi</v>
          </cell>
          <cell r="J633">
            <v>41032</v>
          </cell>
          <cell r="K633">
            <v>41034</v>
          </cell>
          <cell r="M633" t="str">
            <v>09.01.06.2147.001.003.012.524119</v>
          </cell>
          <cell r="N633" t="str">
            <v>3 (tiga) hari</v>
          </cell>
          <cell r="O633" t="str">
            <v>Sri Ilham Lubis</v>
          </cell>
          <cell r="P633" t="str">
            <v>196612251993032002</v>
          </cell>
          <cell r="Q633" t="str">
            <v>Abdul Muhyi</v>
          </cell>
          <cell r="R633" t="str">
            <v>197402112000031001</v>
          </cell>
          <cell r="S633" t="str">
            <v>Kasubbag Tata Usaha</v>
          </cell>
        </row>
        <row r="634">
          <cell r="A634">
            <v>632</v>
          </cell>
          <cell r="B634" t="str">
            <v>Chudori</v>
          </cell>
          <cell r="C634" t="str">
            <v>195605111991031001</v>
          </cell>
          <cell r="D634">
            <v>3</v>
          </cell>
          <cell r="E634" t="str">
            <v>a</v>
          </cell>
          <cell r="F634" t="str">
            <v>Pelaksana Subbag TU Direktorat Pelayanan Haji</v>
          </cell>
          <cell r="G634" t="str">
            <v>Inventarisasi dan Kajian Bahan Seminar Perhajian</v>
          </cell>
          <cell r="H634" t="str">
            <v>Bekasi</v>
          </cell>
          <cell r="J634">
            <v>41032</v>
          </cell>
          <cell r="K634">
            <v>41034</v>
          </cell>
          <cell r="M634" t="str">
            <v>09.01.06.2147.001.003.012.524119</v>
          </cell>
          <cell r="N634" t="str">
            <v>3 (tiga) hari</v>
          </cell>
          <cell r="O634" t="str">
            <v>Sri Ilham Lubis</v>
          </cell>
          <cell r="P634" t="str">
            <v>196612251993032002</v>
          </cell>
          <cell r="Q634" t="str">
            <v>Abdul Muhyi</v>
          </cell>
          <cell r="R634" t="str">
            <v>197402112000031001</v>
          </cell>
          <cell r="S634" t="str">
            <v>Kasubbag Tata Usaha</v>
          </cell>
        </row>
        <row r="635">
          <cell r="A635">
            <v>633</v>
          </cell>
          <cell r="B635" t="str">
            <v>Sunarto</v>
          </cell>
          <cell r="C635" t="str">
            <v>196806282003121001</v>
          </cell>
          <cell r="D635">
            <v>3</v>
          </cell>
          <cell r="E635" t="str">
            <v>a</v>
          </cell>
          <cell r="F635" t="str">
            <v>Pelaksana Subbag TU Direktorat Pelayanan Haji</v>
          </cell>
          <cell r="G635" t="str">
            <v>Inventarisasi dan Kajian Bahan Seminar Perhajian</v>
          </cell>
          <cell r="H635" t="str">
            <v>Bekasi</v>
          </cell>
          <cell r="J635">
            <v>41032</v>
          </cell>
          <cell r="K635">
            <v>41034</v>
          </cell>
          <cell r="M635" t="str">
            <v>09.01.06.2147.001.003.012.524119</v>
          </cell>
          <cell r="N635" t="str">
            <v>3 (tiga) hari</v>
          </cell>
          <cell r="O635" t="str">
            <v>Sri Ilham Lubis</v>
          </cell>
          <cell r="P635" t="str">
            <v>196612251993032002</v>
          </cell>
          <cell r="Q635" t="str">
            <v>Abdul Muhyi</v>
          </cell>
          <cell r="R635" t="str">
            <v>197402112000031001</v>
          </cell>
          <cell r="S635" t="str">
            <v>Kasubbag Tata Usaha</v>
          </cell>
        </row>
        <row r="636">
          <cell r="A636">
            <v>634</v>
          </cell>
          <cell r="B636" t="str">
            <v>Damad Rochmadiono</v>
          </cell>
          <cell r="C636" t="str">
            <v>195609211983031002</v>
          </cell>
          <cell r="D636">
            <v>3</v>
          </cell>
          <cell r="E636" t="str">
            <v>d</v>
          </cell>
          <cell r="F636" t="str">
            <v>Pelaksana Subbag TU Direktorat Pelayanan Haji</v>
          </cell>
          <cell r="G636" t="str">
            <v>Inventarisasi dan Kajian Bahan Seminar Perhajian</v>
          </cell>
          <cell r="H636" t="str">
            <v>Bekasi</v>
          </cell>
          <cell r="J636">
            <v>41032</v>
          </cell>
          <cell r="K636">
            <v>41034</v>
          </cell>
          <cell r="M636" t="str">
            <v>09.01.06.2147.001.003.012.524119</v>
          </cell>
          <cell r="N636" t="str">
            <v>3 (tiga) hari</v>
          </cell>
          <cell r="O636" t="str">
            <v>Sri Ilham Lubis</v>
          </cell>
          <cell r="P636" t="str">
            <v>196612251993032002</v>
          </cell>
          <cell r="Q636" t="str">
            <v>Abdul Muhyi</v>
          </cell>
          <cell r="R636" t="str">
            <v>197402112000031001</v>
          </cell>
          <cell r="S636" t="str">
            <v>Kasubbag Tata Usaha</v>
          </cell>
        </row>
        <row r="637">
          <cell r="A637">
            <v>635</v>
          </cell>
          <cell r="B637" t="str">
            <v>Syarif Rahman</v>
          </cell>
          <cell r="C637" t="str">
            <v>197207121991031001</v>
          </cell>
          <cell r="D637">
            <v>3</v>
          </cell>
          <cell r="E637" t="str">
            <v>a</v>
          </cell>
          <cell r="F637" t="str">
            <v>Pelaksana Subbag TU Direktorat Pelayanan Haji</v>
          </cell>
          <cell r="G637" t="str">
            <v>Inventarisasi dan Kajian Bahan Seminar Perhajian</v>
          </cell>
          <cell r="H637" t="str">
            <v>Bekasi</v>
          </cell>
          <cell r="J637">
            <v>41032</v>
          </cell>
          <cell r="K637">
            <v>41034</v>
          </cell>
          <cell r="M637" t="str">
            <v>09.01.06.2147.001.003.012.524119</v>
          </cell>
          <cell r="N637" t="str">
            <v>3 (tiga) hari</v>
          </cell>
          <cell r="O637" t="str">
            <v>Sri Ilham Lubis</v>
          </cell>
          <cell r="P637" t="str">
            <v>196612251993032002</v>
          </cell>
          <cell r="Q637" t="str">
            <v>Abdul Muhyi</v>
          </cell>
          <cell r="R637" t="str">
            <v>197402112000031001</v>
          </cell>
          <cell r="S637" t="str">
            <v>Kasubbag Tata Usaha</v>
          </cell>
        </row>
        <row r="638">
          <cell r="A638">
            <v>636</v>
          </cell>
          <cell r="B638" t="str">
            <v>Sri Junaida</v>
          </cell>
          <cell r="C638" t="str">
            <v>197007101999032001</v>
          </cell>
          <cell r="D638">
            <v>3</v>
          </cell>
          <cell r="E638" t="str">
            <v>d</v>
          </cell>
          <cell r="F638" t="str">
            <v>Pelaksana Subbag TU Direktorat Pelayanan Haji</v>
          </cell>
          <cell r="G638" t="str">
            <v>Inventarisasi dan Kajian Bahan Seminar Perhajian</v>
          </cell>
          <cell r="H638" t="str">
            <v>Bekasi</v>
          </cell>
          <cell r="J638">
            <v>41032</v>
          </cell>
          <cell r="K638">
            <v>41034</v>
          </cell>
          <cell r="M638" t="str">
            <v>09.01.06.2147.001.003.012.524119</v>
          </cell>
          <cell r="N638" t="str">
            <v>3 (tiga) hari</v>
          </cell>
          <cell r="O638" t="str">
            <v>Sri Ilham Lubis</v>
          </cell>
          <cell r="P638" t="str">
            <v>196612251993032002</v>
          </cell>
          <cell r="Q638" t="str">
            <v>Abdul Muhyi</v>
          </cell>
          <cell r="R638" t="str">
            <v>197402112000031001</v>
          </cell>
          <cell r="S638" t="str">
            <v>Kasubbag Tata Usaha</v>
          </cell>
        </row>
        <row r="639">
          <cell r="A639">
            <v>637</v>
          </cell>
          <cell r="B639" t="str">
            <v>Helmi Dwi Maryati</v>
          </cell>
          <cell r="C639" t="str">
            <v>196105201983032004</v>
          </cell>
          <cell r="D639">
            <v>3</v>
          </cell>
          <cell r="E639" t="str">
            <v>d</v>
          </cell>
          <cell r="F639" t="str">
            <v>Pelaksana Subbag TU Direktorat Pelayanan Haji</v>
          </cell>
          <cell r="G639" t="str">
            <v>Inventarisasi dan Kajian Bahan Seminar Perhajian</v>
          </cell>
          <cell r="H639" t="str">
            <v>Bekasi</v>
          </cell>
          <cell r="J639">
            <v>41032</v>
          </cell>
          <cell r="K639">
            <v>41034</v>
          </cell>
          <cell r="M639" t="str">
            <v>09.01.06.2147.001.003.012.524119</v>
          </cell>
          <cell r="N639" t="str">
            <v>3 (tiga) hari</v>
          </cell>
          <cell r="O639" t="str">
            <v>Sri Ilham Lubis</v>
          </cell>
          <cell r="P639" t="str">
            <v>196612251993032002</v>
          </cell>
          <cell r="Q639" t="str">
            <v>Abdul Muhyi</v>
          </cell>
          <cell r="R639" t="str">
            <v>197402112000031001</v>
          </cell>
          <cell r="S639" t="str">
            <v>Kasubbag Tata Usaha</v>
          </cell>
        </row>
        <row r="640">
          <cell r="A640">
            <v>638</v>
          </cell>
          <cell r="B640" t="str">
            <v>Yulianty</v>
          </cell>
          <cell r="C640" t="str">
            <v>198307022008012008</v>
          </cell>
          <cell r="D640">
            <v>3</v>
          </cell>
          <cell r="E640" t="str">
            <v>a</v>
          </cell>
          <cell r="F640" t="str">
            <v>Pelaksana Subbag TU Direktorat Pelayanan Haji</v>
          </cell>
          <cell r="G640" t="str">
            <v>Inventarisasi dan Kajian Bahan Seminar Perhajian</v>
          </cell>
          <cell r="H640" t="str">
            <v>Bekasi</v>
          </cell>
          <cell r="J640">
            <v>41032</v>
          </cell>
          <cell r="K640">
            <v>41034</v>
          </cell>
          <cell r="M640" t="str">
            <v>09.01.06.2147.001.003.012.524119</v>
          </cell>
          <cell r="N640" t="str">
            <v>3 (tiga) hari</v>
          </cell>
          <cell r="O640" t="str">
            <v>Sri Ilham Lubis</v>
          </cell>
          <cell r="P640" t="str">
            <v>196612251993032002</v>
          </cell>
          <cell r="Q640" t="str">
            <v>Abdul Muhyi</v>
          </cell>
          <cell r="R640" t="str">
            <v>197402112000031001</v>
          </cell>
          <cell r="S640" t="str">
            <v>Kasubbag Tata Usaha</v>
          </cell>
        </row>
        <row r="641">
          <cell r="A641">
            <v>639</v>
          </cell>
          <cell r="B641" t="str">
            <v>Aidatur Rohmah</v>
          </cell>
          <cell r="C641" t="str">
            <v>198407112009122003</v>
          </cell>
          <cell r="D641">
            <v>3</v>
          </cell>
          <cell r="E641" t="str">
            <v>a</v>
          </cell>
          <cell r="F641" t="str">
            <v>Pelaksana Subbag TU Direktorat Pelayanan Haji</v>
          </cell>
          <cell r="G641" t="str">
            <v>Inventarisasi dan Kajian Bahan Seminar Perhajian</v>
          </cell>
          <cell r="H641" t="str">
            <v>Bekasi</v>
          </cell>
          <cell r="J641">
            <v>41032</v>
          </cell>
          <cell r="K641">
            <v>41034</v>
          </cell>
          <cell r="M641" t="str">
            <v>09.01.06.2147.001.003.012.524119</v>
          </cell>
          <cell r="N641" t="str">
            <v>3 (tiga) hari</v>
          </cell>
          <cell r="O641" t="str">
            <v>Sri Ilham Lubis</v>
          </cell>
          <cell r="P641" t="str">
            <v>196612251993032002</v>
          </cell>
          <cell r="Q641" t="str">
            <v>Abdul Muhyi</v>
          </cell>
          <cell r="R641" t="str">
            <v>197402112000031001</v>
          </cell>
          <cell r="S641" t="str">
            <v>Kasubbag Tata Usaha</v>
          </cell>
        </row>
        <row r="642">
          <cell r="A642">
            <v>640</v>
          </cell>
          <cell r="B642" t="str">
            <v>Rachma Sariyuana</v>
          </cell>
          <cell r="C642" t="str">
            <v>198406022011012016</v>
          </cell>
          <cell r="D642">
            <v>3</v>
          </cell>
          <cell r="E642" t="str">
            <v>a</v>
          </cell>
          <cell r="F642" t="str">
            <v>Pelaksana Subbag TU Direktorat Pelayanan Haji</v>
          </cell>
          <cell r="G642" t="str">
            <v>Inventarisasi dan Kajian Bahan Seminar Perhajian</v>
          </cell>
          <cell r="H642" t="str">
            <v>Bekasi</v>
          </cell>
          <cell r="J642">
            <v>41032</v>
          </cell>
          <cell r="K642">
            <v>41034</v>
          </cell>
          <cell r="M642" t="str">
            <v>09.01.06.2147.001.003.012.524119</v>
          </cell>
          <cell r="N642" t="str">
            <v>3 (tiga) hari</v>
          </cell>
          <cell r="O642" t="str">
            <v>Sri Ilham Lubis</v>
          </cell>
          <cell r="P642" t="str">
            <v>196612251993032002</v>
          </cell>
          <cell r="Q642" t="str">
            <v>Abdul Muhyi</v>
          </cell>
          <cell r="R642" t="str">
            <v>197402112000031001</v>
          </cell>
          <cell r="S642" t="str">
            <v>Kasubbag Tata Usaha</v>
          </cell>
        </row>
        <row r="643">
          <cell r="A643">
            <v>641</v>
          </cell>
          <cell r="B643" t="str">
            <v>Abduh Dhiyaurrahman</v>
          </cell>
          <cell r="C643" t="str">
            <v>197910242003121002</v>
          </cell>
          <cell r="D643">
            <v>3</v>
          </cell>
          <cell r="E643" t="str">
            <v>b</v>
          </cell>
          <cell r="F643" t="str">
            <v>Pelaksana Subdit Dokumen dan Perlengkapan Haji</v>
          </cell>
          <cell r="G643" t="str">
            <v>Inventarisasi dan Kajian Bahan Seminar Perhajian</v>
          </cell>
          <cell r="H643" t="str">
            <v>Bekasi</v>
          </cell>
          <cell r="J643">
            <v>41032</v>
          </cell>
          <cell r="K643">
            <v>41034</v>
          </cell>
          <cell r="M643" t="str">
            <v>09.01.06.2147.001.003.012.524119</v>
          </cell>
          <cell r="N643" t="str">
            <v>3 (tiga) hari</v>
          </cell>
          <cell r="O643" t="str">
            <v>Cepi Supriatna</v>
          </cell>
          <cell r="P643" t="str">
            <v>195707221983031004</v>
          </cell>
          <cell r="Q643" t="str">
            <v>Iin Kurniawati Hamidah</v>
          </cell>
          <cell r="R643" t="str">
            <v>196705171994032004</v>
          </cell>
          <cell r="S643" t="str">
            <v>Kasi Perlengkapan Jemaah Haji</v>
          </cell>
        </row>
        <row r="644">
          <cell r="A644">
            <v>642</v>
          </cell>
          <cell r="B644" t="str">
            <v>Sri Darfatihati</v>
          </cell>
          <cell r="C644" t="str">
            <v>197201231999032001</v>
          </cell>
          <cell r="D644">
            <v>3</v>
          </cell>
          <cell r="E644" t="str">
            <v>b</v>
          </cell>
          <cell r="F644" t="str">
            <v>Pelaksana Subdit Pendaftaran Haji</v>
          </cell>
          <cell r="G644" t="str">
            <v>Inventarisasi dan Kajian Bahan Seminar Perhajian</v>
          </cell>
          <cell r="H644" t="str">
            <v>Bekasi</v>
          </cell>
          <cell r="J644">
            <v>41032</v>
          </cell>
          <cell r="K644">
            <v>41034</v>
          </cell>
          <cell r="M644" t="str">
            <v>09.01.06.2147.001.003.012.524119</v>
          </cell>
          <cell r="N644" t="str">
            <v>3 (tiga) hari</v>
          </cell>
          <cell r="O644" t="str">
            <v>Cepi Supriatna</v>
          </cell>
          <cell r="P644" t="str">
            <v>195707221983031004</v>
          </cell>
          <cell r="Q644" t="str">
            <v>Achmad Nidjam</v>
          </cell>
          <cell r="R644" t="str">
            <v>196906081988021001</v>
          </cell>
          <cell r="S644" t="str">
            <v>Kasubdit Pendaftaran Haji</v>
          </cell>
        </row>
        <row r="645">
          <cell r="A645">
            <v>643</v>
          </cell>
          <cell r="B645" t="str">
            <v>Mohammad Syarif</v>
          </cell>
          <cell r="C645" t="str">
            <v>198302072002121006</v>
          </cell>
          <cell r="D645">
            <v>3</v>
          </cell>
          <cell r="E645" t="str">
            <v>a</v>
          </cell>
          <cell r="F645" t="str">
            <v>Pelaksana Subdit Transportasi dan Perlindungan Jemaah Haji</v>
          </cell>
          <cell r="G645" t="str">
            <v>Inventarisasi dan Kajian Bahan Seminar Perhajian</v>
          </cell>
          <cell r="H645" t="str">
            <v>Bekasi</v>
          </cell>
          <cell r="J645">
            <v>41032</v>
          </cell>
          <cell r="K645">
            <v>41034</v>
          </cell>
          <cell r="M645" t="str">
            <v>09.01.06.2147.001.003.012.524119</v>
          </cell>
          <cell r="N645" t="str">
            <v>3 (tiga) hari</v>
          </cell>
          <cell r="O645" t="str">
            <v>Cepi Supriatna</v>
          </cell>
          <cell r="P645" t="str">
            <v>195707221983031004</v>
          </cell>
          <cell r="Q645" t="str">
            <v>Rosidi</v>
          </cell>
          <cell r="R645" t="str">
            <v>196210121985031005</v>
          </cell>
          <cell r="S645" t="str">
            <v>Kasi Perlindungan dan Keamanan Jemaah Haji</v>
          </cell>
        </row>
        <row r="646">
          <cell r="A646">
            <v>644</v>
          </cell>
          <cell r="B646" t="str">
            <v>Aenul Khuriyah</v>
          </cell>
          <cell r="C646" t="str">
            <v>197510102009122002</v>
          </cell>
          <cell r="D646">
            <v>3</v>
          </cell>
          <cell r="E646" t="str">
            <v>a</v>
          </cell>
          <cell r="F646" t="str">
            <v>Pelaksana Subdit Akomodasi dan Katering Haji</v>
          </cell>
          <cell r="G646" t="str">
            <v>Inventarisasi dan Kajian Bahan Seminar Perhajian</v>
          </cell>
          <cell r="H646" t="str">
            <v>Bekasi</v>
          </cell>
          <cell r="J646">
            <v>41032</v>
          </cell>
          <cell r="K646">
            <v>41034</v>
          </cell>
          <cell r="M646" t="str">
            <v>09.01.06.2147.001.003.012.524119</v>
          </cell>
          <cell r="N646" t="str">
            <v>3 (tiga) hari</v>
          </cell>
          <cell r="O646" t="str">
            <v>Cepi Supriatna</v>
          </cell>
          <cell r="P646" t="str">
            <v>195707221983031004</v>
          </cell>
          <cell r="Q646" t="str">
            <v>Rudi</v>
          </cell>
          <cell r="R646" t="str">
            <v>195807211985091002</v>
          </cell>
          <cell r="S646" t="str">
            <v>Kasi Asrama Haji</v>
          </cell>
        </row>
        <row r="647">
          <cell r="A647">
            <v>645</v>
          </cell>
          <cell r="B647" t="str">
            <v>Chudori</v>
          </cell>
          <cell r="C647" t="str">
            <v>195605111991031001</v>
          </cell>
          <cell r="D647">
            <v>3</v>
          </cell>
          <cell r="E647" t="str">
            <v>a</v>
          </cell>
          <cell r="F647" t="str">
            <v>Pelaksana Subbag TU Direktorat Pelayanan Haji</v>
          </cell>
          <cell r="G647" t="str">
            <v>Perancangan Design dan Model Seminar Perhajian</v>
          </cell>
          <cell r="H647" t="str">
            <v>Bekasi</v>
          </cell>
          <cell r="J647">
            <v>41040</v>
          </cell>
          <cell r="K647">
            <v>41042</v>
          </cell>
          <cell r="M647" t="str">
            <v>09.01.06.2147.001.003.012.524119</v>
          </cell>
          <cell r="N647" t="str">
            <v>3 (tiga) hari</v>
          </cell>
          <cell r="O647" t="str">
            <v>Sri Ilham Lubis</v>
          </cell>
          <cell r="P647" t="str">
            <v>196612251993032002</v>
          </cell>
          <cell r="Q647" t="str">
            <v>Abdul Muhyi</v>
          </cell>
          <cell r="R647" t="str">
            <v>197402112000031001</v>
          </cell>
          <cell r="S647" t="str">
            <v>Kasubbag Tata Usaha</v>
          </cell>
        </row>
        <row r="648">
          <cell r="A648">
            <v>646</v>
          </cell>
          <cell r="B648" t="str">
            <v>Sunarto</v>
          </cell>
          <cell r="C648" t="str">
            <v>196806282003121001</v>
          </cell>
          <cell r="D648">
            <v>3</v>
          </cell>
          <cell r="E648" t="str">
            <v>a</v>
          </cell>
          <cell r="F648" t="str">
            <v>Pelaksana Subbag TU Direktorat Pelayanan Haji</v>
          </cell>
          <cell r="G648" t="str">
            <v>Perancangan Design dan Model Seminar Perhajian</v>
          </cell>
          <cell r="H648" t="str">
            <v>Bekasi</v>
          </cell>
          <cell r="J648">
            <v>41040</v>
          </cell>
          <cell r="K648">
            <v>41042</v>
          </cell>
          <cell r="M648" t="str">
            <v>09.01.06.2147.001.003.012.524119</v>
          </cell>
          <cell r="N648" t="str">
            <v>3 (tiga) hari</v>
          </cell>
          <cell r="O648" t="str">
            <v>Sri Ilham Lubis</v>
          </cell>
          <cell r="P648" t="str">
            <v>196612251993032002</v>
          </cell>
          <cell r="Q648" t="str">
            <v>Abdul Muhyi</v>
          </cell>
          <cell r="R648" t="str">
            <v>197402112000031001</v>
          </cell>
          <cell r="S648" t="str">
            <v>Kasubbag Tata Usaha</v>
          </cell>
        </row>
        <row r="649">
          <cell r="A649">
            <v>647</v>
          </cell>
          <cell r="B649" t="str">
            <v>Damad Rochmadiono</v>
          </cell>
          <cell r="C649" t="str">
            <v>195609211983031002</v>
          </cell>
          <cell r="D649">
            <v>3</v>
          </cell>
          <cell r="E649" t="str">
            <v>d</v>
          </cell>
          <cell r="F649" t="str">
            <v>Pelaksana Subbag TU Direktorat Pelayanan Haji</v>
          </cell>
          <cell r="G649" t="str">
            <v>Perancangan Design dan Model Seminar Perhajian</v>
          </cell>
          <cell r="H649" t="str">
            <v>Bekasi</v>
          </cell>
          <cell r="J649">
            <v>41040</v>
          </cell>
          <cell r="K649">
            <v>41042</v>
          </cell>
          <cell r="M649" t="str">
            <v>09.01.06.2147.001.003.012.524119</v>
          </cell>
          <cell r="N649" t="str">
            <v>3 (tiga) hari</v>
          </cell>
          <cell r="O649" t="str">
            <v>Sri Ilham Lubis</v>
          </cell>
          <cell r="P649" t="str">
            <v>196612251993032002</v>
          </cell>
          <cell r="Q649" t="str">
            <v>Abdul Muhyi</v>
          </cell>
          <cell r="R649" t="str">
            <v>197402112000031001</v>
          </cell>
          <cell r="S649" t="str">
            <v>Kasubbag Tata Usaha</v>
          </cell>
        </row>
        <row r="650">
          <cell r="A650">
            <v>648</v>
          </cell>
          <cell r="B650" t="str">
            <v>Syarif Rahman</v>
          </cell>
          <cell r="C650" t="str">
            <v>197207121991031001</v>
          </cell>
          <cell r="D650">
            <v>3</v>
          </cell>
          <cell r="E650" t="str">
            <v>a</v>
          </cell>
          <cell r="F650" t="str">
            <v>Pelaksana Subbag TU Direktorat Pelayanan Haji</v>
          </cell>
          <cell r="G650" t="str">
            <v>Perancangan Design dan Model Seminar Perhajian</v>
          </cell>
          <cell r="H650" t="str">
            <v>Bekasi</v>
          </cell>
          <cell r="J650">
            <v>41040</v>
          </cell>
          <cell r="K650">
            <v>41042</v>
          </cell>
          <cell r="M650" t="str">
            <v>09.01.06.2147.001.003.012.524119</v>
          </cell>
          <cell r="N650" t="str">
            <v>3 (tiga) hari</v>
          </cell>
          <cell r="O650" t="str">
            <v>Sri Ilham Lubis</v>
          </cell>
          <cell r="P650" t="str">
            <v>196612251993032002</v>
          </cell>
          <cell r="Q650" t="str">
            <v>Abdul Muhyi</v>
          </cell>
          <cell r="R650" t="str">
            <v>197402112000031001</v>
          </cell>
          <cell r="S650" t="str">
            <v>Kasubbag Tata Usaha</v>
          </cell>
        </row>
        <row r="651">
          <cell r="A651">
            <v>649</v>
          </cell>
          <cell r="B651" t="str">
            <v>Sri Junaida</v>
          </cell>
          <cell r="C651" t="str">
            <v>197007101999032001</v>
          </cell>
          <cell r="D651">
            <v>3</v>
          </cell>
          <cell r="E651" t="str">
            <v>d</v>
          </cell>
          <cell r="F651" t="str">
            <v>Pelaksana Subbag TU Direktorat Pelayanan Haji</v>
          </cell>
          <cell r="G651" t="str">
            <v>Perancangan Design dan Model Seminar Perhajian</v>
          </cell>
          <cell r="H651" t="str">
            <v>Bekasi</v>
          </cell>
          <cell r="J651">
            <v>41040</v>
          </cell>
          <cell r="K651">
            <v>41042</v>
          </cell>
          <cell r="M651" t="str">
            <v>09.01.06.2147.001.003.012.524119</v>
          </cell>
          <cell r="N651" t="str">
            <v>3 (tiga) hari</v>
          </cell>
          <cell r="O651" t="str">
            <v>Sri Ilham Lubis</v>
          </cell>
          <cell r="P651" t="str">
            <v>196612251993032002</v>
          </cell>
          <cell r="Q651" t="str">
            <v>Abdul Muhyi</v>
          </cell>
          <cell r="R651" t="str">
            <v>197402112000031001</v>
          </cell>
          <cell r="S651" t="str">
            <v>Kasubbag Tata Usaha</v>
          </cell>
        </row>
        <row r="652">
          <cell r="A652">
            <v>650</v>
          </cell>
          <cell r="B652" t="str">
            <v>Helmi Dwi Maryati</v>
          </cell>
          <cell r="C652" t="str">
            <v>196105201983032004</v>
          </cell>
          <cell r="D652">
            <v>3</v>
          </cell>
          <cell r="E652" t="str">
            <v>d</v>
          </cell>
          <cell r="F652" t="str">
            <v>Pelaksana Subbag TU Direktorat Pelayanan Haji</v>
          </cell>
          <cell r="G652" t="str">
            <v>Perancangan Design dan Model Seminar Perhajian</v>
          </cell>
          <cell r="H652" t="str">
            <v>Bekasi</v>
          </cell>
          <cell r="J652">
            <v>41040</v>
          </cell>
          <cell r="K652">
            <v>41042</v>
          </cell>
          <cell r="M652" t="str">
            <v>09.01.06.2147.001.003.012.524119</v>
          </cell>
          <cell r="N652" t="str">
            <v>3 (tiga) hari</v>
          </cell>
          <cell r="O652" t="str">
            <v>Sri Ilham Lubis</v>
          </cell>
          <cell r="P652" t="str">
            <v>196612251993032002</v>
          </cell>
          <cell r="Q652" t="str">
            <v>Abdul Muhyi</v>
          </cell>
          <cell r="R652" t="str">
            <v>197402112000031001</v>
          </cell>
          <cell r="S652" t="str">
            <v>Kasubbag Tata Usaha</v>
          </cell>
        </row>
        <row r="653">
          <cell r="A653">
            <v>651</v>
          </cell>
          <cell r="B653" t="str">
            <v>Yulianty</v>
          </cell>
          <cell r="C653" t="str">
            <v>198307022008012008</v>
          </cell>
          <cell r="D653">
            <v>3</v>
          </cell>
          <cell r="E653" t="str">
            <v>a</v>
          </cell>
          <cell r="F653" t="str">
            <v>Pelaksana Subbag TU Direktorat Pelayanan Haji</v>
          </cell>
          <cell r="G653" t="str">
            <v>Perancangan Design dan Model Seminar Perhajian</v>
          </cell>
          <cell r="H653" t="str">
            <v>Bekasi</v>
          </cell>
          <cell r="J653">
            <v>41040</v>
          </cell>
          <cell r="K653">
            <v>41042</v>
          </cell>
          <cell r="M653" t="str">
            <v>09.01.06.2147.001.003.012.524119</v>
          </cell>
          <cell r="N653" t="str">
            <v>3 (tiga) hari</v>
          </cell>
          <cell r="O653" t="str">
            <v>Sri Ilham Lubis</v>
          </cell>
          <cell r="P653" t="str">
            <v>196612251993032002</v>
          </cell>
          <cell r="Q653" t="str">
            <v>Abdul Muhyi</v>
          </cell>
          <cell r="R653" t="str">
            <v>197402112000031001</v>
          </cell>
          <cell r="S653" t="str">
            <v>Kasubbag Tata Usaha</v>
          </cell>
        </row>
        <row r="654">
          <cell r="A654">
            <v>652</v>
          </cell>
          <cell r="B654" t="str">
            <v>Aidatur Rohmah</v>
          </cell>
          <cell r="C654" t="str">
            <v>198407112009122003</v>
          </cell>
          <cell r="D654">
            <v>3</v>
          </cell>
          <cell r="E654" t="str">
            <v>a</v>
          </cell>
          <cell r="F654" t="str">
            <v>Pelaksana Subbag TU Direktorat Pelayanan Haji</v>
          </cell>
          <cell r="G654" t="str">
            <v>Perancangan Design dan Model Seminar Perhajian</v>
          </cell>
          <cell r="H654" t="str">
            <v>Bekasi</v>
          </cell>
          <cell r="J654">
            <v>41040</v>
          </cell>
          <cell r="K654">
            <v>41042</v>
          </cell>
          <cell r="M654" t="str">
            <v>09.01.06.2147.001.003.012.524119</v>
          </cell>
          <cell r="N654" t="str">
            <v>3 (tiga) hari</v>
          </cell>
          <cell r="O654" t="str">
            <v>Sri Ilham Lubis</v>
          </cell>
          <cell r="P654" t="str">
            <v>196612251993032002</v>
          </cell>
          <cell r="Q654" t="str">
            <v>Abdul Muhyi</v>
          </cell>
          <cell r="R654" t="str">
            <v>197402112000031001</v>
          </cell>
          <cell r="S654" t="str">
            <v>Kasubbag Tata Usaha</v>
          </cell>
        </row>
        <row r="655">
          <cell r="A655">
            <v>653</v>
          </cell>
          <cell r="B655" t="str">
            <v>Rachma Sariyuana</v>
          </cell>
          <cell r="C655" t="str">
            <v>198406022011012016</v>
          </cell>
          <cell r="D655">
            <v>3</v>
          </cell>
          <cell r="E655" t="str">
            <v>a</v>
          </cell>
          <cell r="F655" t="str">
            <v>Pelaksana Subbag TU Direktorat Pelayanan Haji</v>
          </cell>
          <cell r="G655" t="str">
            <v>Perancangan Design dan Model Seminar Perhajian</v>
          </cell>
          <cell r="H655" t="str">
            <v>Bekasi</v>
          </cell>
          <cell r="J655">
            <v>41040</v>
          </cell>
          <cell r="K655">
            <v>41042</v>
          </cell>
          <cell r="M655" t="str">
            <v>09.01.06.2147.001.003.012.524119</v>
          </cell>
          <cell r="N655" t="str">
            <v>3 (tiga) hari</v>
          </cell>
          <cell r="O655" t="str">
            <v>Sri Ilham Lubis</v>
          </cell>
          <cell r="P655" t="str">
            <v>196612251993032002</v>
          </cell>
          <cell r="Q655" t="str">
            <v>Abdul Muhyi</v>
          </cell>
          <cell r="R655" t="str">
            <v>197402112000031001</v>
          </cell>
          <cell r="S655" t="str">
            <v>Kasubbag Tata Usaha</v>
          </cell>
        </row>
        <row r="656">
          <cell r="A656">
            <v>654</v>
          </cell>
          <cell r="B656" t="str">
            <v>Abdul Muhyi</v>
          </cell>
          <cell r="C656" t="str">
            <v>197402112000031001</v>
          </cell>
          <cell r="D656">
            <v>3</v>
          </cell>
          <cell r="E656" t="str">
            <v>d</v>
          </cell>
          <cell r="F656" t="str">
            <v>Kasubbag TU Direktorat Pelayanan Haji</v>
          </cell>
          <cell r="G656" t="str">
            <v>Perancangan Design dan Model Seminar Perhajian</v>
          </cell>
          <cell r="H656" t="str">
            <v>Bekasi</v>
          </cell>
          <cell r="J656">
            <v>41040</v>
          </cell>
          <cell r="K656">
            <v>41042</v>
          </cell>
          <cell r="M656" t="str">
            <v>09.01.06.2147.001.003.012.524119</v>
          </cell>
          <cell r="N656" t="str">
            <v>3 (tiga) hari</v>
          </cell>
          <cell r="O656" t="str">
            <v>Sri Ilham Lubis</v>
          </cell>
          <cell r="P656" t="str">
            <v>196612251993032002</v>
          </cell>
          <cell r="Q656" t="str">
            <v>Abdul Muhyi</v>
          </cell>
          <cell r="R656" t="str">
            <v>197402112000031001</v>
          </cell>
          <cell r="S656" t="str">
            <v>Kasubbag Tata Usaha</v>
          </cell>
        </row>
        <row r="657">
          <cell r="A657">
            <v>655</v>
          </cell>
          <cell r="B657" t="str">
            <v>Abdul Muhyi</v>
          </cell>
          <cell r="C657" t="str">
            <v>197402112000031001</v>
          </cell>
          <cell r="D657">
            <v>3</v>
          </cell>
          <cell r="E657" t="str">
            <v>d</v>
          </cell>
          <cell r="F657" t="str">
            <v>Kasubbag TU Direktorat Pelayanan Haji</v>
          </cell>
          <cell r="G657" t="str">
            <v>Perancangan Design dan Model Seminar Perhajian</v>
          </cell>
          <cell r="H657" t="str">
            <v>Bekasi</v>
          </cell>
          <cell r="J657">
            <v>41040</v>
          </cell>
          <cell r="K657">
            <v>41042</v>
          </cell>
          <cell r="M657" t="str">
            <v>09.01.06.2147.001.003.012.524119</v>
          </cell>
          <cell r="N657" t="str">
            <v>3 (tiga) hari</v>
          </cell>
          <cell r="O657" t="str">
            <v>Sri Ilham Lubis</v>
          </cell>
          <cell r="P657" t="str">
            <v>196612251993032002</v>
          </cell>
          <cell r="Q657" t="str">
            <v>Sri Ilham Lubis</v>
          </cell>
          <cell r="R657" t="str">
            <v>196612251993032002</v>
          </cell>
          <cell r="S657" t="str">
            <v>Direktur Pelayanan Haji</v>
          </cell>
        </row>
        <row r="658">
          <cell r="A658">
            <v>656</v>
          </cell>
          <cell r="B658" t="str">
            <v>Syariful Mahya Bandar</v>
          </cell>
          <cell r="C658" t="str">
            <v>195304041980031002</v>
          </cell>
          <cell r="D658">
            <v>4</v>
          </cell>
          <cell r="E658" t="str">
            <v>c</v>
          </cell>
          <cell r="F658" t="str">
            <v>Direktur Pengelolaan Dana Haji</v>
          </cell>
          <cell r="G658" t="str">
            <v>Sosialisasi Teknis Penyelenggaraan Ibadah Haji Tahun 2012</v>
          </cell>
          <cell r="H658" t="str">
            <v>Jambi</v>
          </cell>
          <cell r="I658" t="str">
            <v>Jambi</v>
          </cell>
          <cell r="L658" t="str">
            <v>Pengelolaan Dana Haji</v>
          </cell>
          <cell r="M658" t="str">
            <v>09.01.06.2147.001.002.012.524129</v>
          </cell>
          <cell r="O658" t="str">
            <v>Anggito Abimanyu</v>
          </cell>
          <cell r="P658" t="str">
            <v>196302191988031001</v>
          </cell>
          <cell r="Q658">
            <v>2</v>
          </cell>
          <cell r="R658" t="str">
            <v>Direktur Jenderal Penyelenggaraan Haji dan Umrah</v>
          </cell>
          <cell r="T658">
            <v>2</v>
          </cell>
          <cell r="U658">
            <v>0</v>
          </cell>
          <cell r="V658" t="str">
            <v>Narasumber</v>
          </cell>
        </row>
        <row r="659">
          <cell r="A659">
            <v>657</v>
          </cell>
          <cell r="B659" t="str">
            <v>Arif  Nurrawi</v>
          </cell>
          <cell r="C659" t="str">
            <v>196708061994031002</v>
          </cell>
          <cell r="D659">
            <v>4</v>
          </cell>
          <cell r="E659" t="str">
            <v>a</v>
          </cell>
          <cell r="F659" t="str">
            <v>Kasubbag Verifikasi, Akuntansi dan Pelaporan Keuangan</v>
          </cell>
          <cell r="G659" t="str">
            <v>Sosialisasi Teknis Penyelenggaraan Ibadah Haji Tahun 2012</v>
          </cell>
          <cell r="H659" t="str">
            <v>Jambi</v>
          </cell>
          <cell r="I659" t="str">
            <v>Jambi</v>
          </cell>
          <cell r="L659" t="str">
            <v>Sekretariat</v>
          </cell>
          <cell r="M659" t="str">
            <v>09.01.06.2147.001.002.012.524130</v>
          </cell>
          <cell r="O659" t="str">
            <v>Sri Ilham Lubis</v>
          </cell>
          <cell r="P659" t="str">
            <v>196612251993032002</v>
          </cell>
          <cell r="R659" t="str">
            <v>Direktur Pelayanan Haji</v>
          </cell>
          <cell r="T659">
            <v>14</v>
          </cell>
          <cell r="V659" t="str">
            <v>Narasumber</v>
          </cell>
        </row>
        <row r="660">
          <cell r="A660">
            <v>658</v>
          </cell>
          <cell r="B660" t="str">
            <v>Syarif Rahman</v>
          </cell>
          <cell r="C660" t="str">
            <v>197207121991031001</v>
          </cell>
          <cell r="D660">
            <v>3</v>
          </cell>
          <cell r="E660" t="str">
            <v>b</v>
          </cell>
          <cell r="F660" t="str">
            <v>Pelaksana pada Subbag Tata Usaha</v>
          </cell>
          <cell r="G660" t="str">
            <v>Sosialisasi Teknis Penyelenggaraan Ibadah Haji Tahun 2012</v>
          </cell>
          <cell r="H660" t="str">
            <v>Jambi</v>
          </cell>
          <cell r="I660" t="str">
            <v>Jambi</v>
          </cell>
          <cell r="J660">
            <v>41161</v>
          </cell>
          <cell r="K660">
            <v>41163</v>
          </cell>
          <cell r="L660" t="str">
            <v>Pelayanan Haji</v>
          </cell>
          <cell r="M660" t="str">
            <v>09.01.06.2147.001.002.012.524153</v>
          </cell>
          <cell r="N660" t="str">
            <v>3 (tiga) hari</v>
          </cell>
          <cell r="O660" t="str">
            <v>Sri Ilham Lubis</v>
          </cell>
          <cell r="P660" t="str">
            <v>196612251993032002</v>
          </cell>
          <cell r="R660" t="str">
            <v>Direktur Pelayanan Haji</v>
          </cell>
          <cell r="T660">
            <v>172</v>
          </cell>
          <cell r="U660" t="str">
            <v>09 s.d. 11 September 2012</v>
          </cell>
          <cell r="V660" t="str">
            <v>Panitia</v>
          </cell>
        </row>
        <row r="661">
          <cell r="A661">
            <v>659</v>
          </cell>
          <cell r="B661" t="str">
            <v>Aidatur Rohmah</v>
          </cell>
          <cell r="C661" t="str">
            <v>198407112009122003</v>
          </cell>
          <cell r="D661">
            <v>3</v>
          </cell>
          <cell r="E661" t="str">
            <v>a</v>
          </cell>
          <cell r="F661" t="str">
            <v xml:space="preserve">Pelaksana pada Subbag Tata Usaha </v>
          </cell>
          <cell r="G661" t="str">
            <v>Sosialisasi Teknis Penyelenggaraan Ibadah Haji Tahun 2012</v>
          </cell>
          <cell r="H661" t="str">
            <v>Jambi</v>
          </cell>
          <cell r="I661" t="str">
            <v>Jambi</v>
          </cell>
          <cell r="J661">
            <v>41161</v>
          </cell>
          <cell r="K661">
            <v>41163</v>
          </cell>
          <cell r="L661" t="str">
            <v>Pelayanan Haji</v>
          </cell>
          <cell r="M661" t="str">
            <v>09.01.06.2147.001.002.012.524154</v>
          </cell>
          <cell r="N661" t="str">
            <v>3 (tiga) hari</v>
          </cell>
          <cell r="O661" t="str">
            <v>Sri Ilham Lubis</v>
          </cell>
          <cell r="P661" t="str">
            <v>196612251993032002</v>
          </cell>
          <cell r="R661" t="str">
            <v>Direktur Pelayanan Haji</v>
          </cell>
          <cell r="T661">
            <v>219</v>
          </cell>
          <cell r="U661" t="str">
            <v>09 s.d. 11 September 2012</v>
          </cell>
          <cell r="V661" t="str">
            <v>Panitia</v>
          </cell>
        </row>
        <row r="662">
          <cell r="A662">
            <v>660</v>
          </cell>
          <cell r="B662" t="str">
            <v>Surahmat</v>
          </cell>
          <cell r="C662" t="str">
            <v>195702101978031002</v>
          </cell>
          <cell r="D662">
            <v>4</v>
          </cell>
          <cell r="E662" t="str">
            <v>b</v>
          </cell>
          <cell r="F662" t="str">
            <v>Kabag Ortala dan Kepegawaian</v>
          </cell>
          <cell r="G662" t="str">
            <v>Sosialisasi Teknis Penyelenggaraan Ibadah Haji Tahun 2012</v>
          </cell>
          <cell r="H662" t="str">
            <v>Bengkulu</v>
          </cell>
          <cell r="I662" t="str">
            <v>Bengkulu</v>
          </cell>
          <cell r="L662" t="str">
            <v>Sekretariat</v>
          </cell>
          <cell r="M662" t="str">
            <v>09.01.06.2147.001.002.012.524127</v>
          </cell>
          <cell r="O662" t="str">
            <v>Anggito Abimanyu</v>
          </cell>
          <cell r="P662" t="str">
            <v>196302191988031001</v>
          </cell>
          <cell r="Q662">
            <v>2</v>
          </cell>
          <cell r="R662" t="str">
            <v>Direktur Jenderal Penyelenggaraan Haji dan Umrah</v>
          </cell>
          <cell r="T662">
            <v>5</v>
          </cell>
          <cell r="V662" t="str">
            <v>Narasumber</v>
          </cell>
        </row>
        <row r="663">
          <cell r="A663">
            <v>661</v>
          </cell>
          <cell r="B663" t="str">
            <v>Khasan Faozi</v>
          </cell>
          <cell r="C663" t="e">
            <v>#N/A</v>
          </cell>
          <cell r="D663" t="e">
            <v>#N/A</v>
          </cell>
          <cell r="E663" t="e">
            <v>#N/A</v>
          </cell>
          <cell r="F663" t="e">
            <v>#N/A</v>
          </cell>
          <cell r="G663" t="str">
            <v>Sosialisasi Teknis Penyelenggaraan Ibadah Haji Tahun 2012</v>
          </cell>
          <cell r="H663" t="str">
            <v>Bengkulu</v>
          </cell>
          <cell r="I663" t="str">
            <v>Bengkulu</v>
          </cell>
          <cell r="L663" t="e">
            <v>#N/A</v>
          </cell>
          <cell r="M663" t="str">
            <v>09.01.06.2147.001.002.012.524128</v>
          </cell>
          <cell r="O663" t="str">
            <v>Sri Ilham Lubis</v>
          </cell>
          <cell r="P663" t="str">
            <v>196612251993032002</v>
          </cell>
          <cell r="R663" t="str">
            <v>Direktur Pelayanan Haji</v>
          </cell>
          <cell r="V663" t="str">
            <v>Narasumber</v>
          </cell>
        </row>
        <row r="664">
          <cell r="A664">
            <v>662</v>
          </cell>
          <cell r="B664" t="str">
            <v>Amir Hamzah</v>
          </cell>
          <cell r="C664" t="str">
            <v>198503272011011010</v>
          </cell>
          <cell r="D664">
            <v>3</v>
          </cell>
          <cell r="E664" t="str">
            <v>a</v>
          </cell>
          <cell r="F664" t="str">
            <v xml:space="preserve">Pelaksana pada Subdit Pendaftaran Haji </v>
          </cell>
          <cell r="G664" t="str">
            <v>Sosialisasi Teknis Penyelenggaraan Ibadah Haji Tahun 2012</v>
          </cell>
          <cell r="H664" t="str">
            <v>Bengkulu</v>
          </cell>
          <cell r="I664" t="str">
            <v>Bengkulu</v>
          </cell>
          <cell r="J664">
            <v>41158</v>
          </cell>
          <cell r="K664">
            <v>41160</v>
          </cell>
          <cell r="L664" t="str">
            <v>Pelayanan Haji</v>
          </cell>
          <cell r="M664" t="str">
            <v>09.01.06.2147.001.002.012.524151</v>
          </cell>
          <cell r="N664" t="str">
            <v>3 (tiga) hari</v>
          </cell>
          <cell r="O664" t="str">
            <v>Sri Ilham Lubis</v>
          </cell>
          <cell r="P664" t="str">
            <v>196612251993032002</v>
          </cell>
          <cell r="R664" t="str">
            <v>Direktur Pelayanan Haji</v>
          </cell>
          <cell r="T664">
            <v>230</v>
          </cell>
          <cell r="U664" t="str">
            <v>06 s.d. 08 September 2012</v>
          </cell>
          <cell r="V664" t="str">
            <v>Panitia</v>
          </cell>
        </row>
        <row r="665">
          <cell r="A665">
            <v>663</v>
          </cell>
          <cell r="B665" t="str">
            <v>Julian Muhammad Isa Tanjung</v>
          </cell>
          <cell r="C665" t="str">
            <v>198607222009121008</v>
          </cell>
          <cell r="D665">
            <v>3</v>
          </cell>
          <cell r="E665" t="str">
            <v>a</v>
          </cell>
          <cell r="F665" t="str">
            <v xml:space="preserve">Pelaksana pada Bagian Ortala dan Kepegawaian </v>
          </cell>
          <cell r="G665" t="str">
            <v>Sosialisasi Teknis Penyelenggaraan Ibadah Haji Tahun 2012</v>
          </cell>
          <cell r="H665" t="str">
            <v>Bengkulu</v>
          </cell>
          <cell r="I665" t="str">
            <v>Bengkulu</v>
          </cell>
          <cell r="J665">
            <v>41158</v>
          </cell>
          <cell r="K665">
            <v>41160</v>
          </cell>
          <cell r="L665" t="str">
            <v>Sekretariat</v>
          </cell>
          <cell r="M665" t="str">
            <v>09.01.06.2147.001.002.012.524152</v>
          </cell>
          <cell r="N665" t="str">
            <v>3 (tiga) hari</v>
          </cell>
          <cell r="O665" t="str">
            <v>Sri Ilham Lubis</v>
          </cell>
          <cell r="P665" t="str">
            <v>196612251993032002</v>
          </cell>
          <cell r="R665" t="str">
            <v>Direktur Pelayanan Haji</v>
          </cell>
          <cell r="T665">
            <v>212</v>
          </cell>
          <cell r="U665" t="str">
            <v>06 s.d. 08 September 2012</v>
          </cell>
          <cell r="V665" t="str">
            <v>Panitia</v>
          </cell>
        </row>
        <row r="666">
          <cell r="A666">
            <v>664</v>
          </cell>
          <cell r="B666" t="str">
            <v>A. Kartono</v>
          </cell>
          <cell r="C666" t="str">
            <v>195408211979031001</v>
          </cell>
          <cell r="D666">
            <v>4</v>
          </cell>
          <cell r="E666" t="str">
            <v>b</v>
          </cell>
          <cell r="F666" t="str">
            <v>Direktur Pembinaan Haji dan Umrah</v>
          </cell>
          <cell r="G666" t="str">
            <v>Sosialisasi Teknis Penyelenggaraan Ibadah Haji Tahun 2012</v>
          </cell>
          <cell r="H666" t="str">
            <v>Bandar Lampung</v>
          </cell>
          <cell r="I666" t="str">
            <v>Lampung</v>
          </cell>
          <cell r="J666">
            <v>41155</v>
          </cell>
          <cell r="K666">
            <v>41156</v>
          </cell>
          <cell r="L666" t="str">
            <v>Pembinaan Haji dan Umrah</v>
          </cell>
          <cell r="M666" t="str">
            <v>09.01.06.2147.001.002.012.524119</v>
          </cell>
          <cell r="O666" t="str">
            <v>Anggito Abimanyu</v>
          </cell>
          <cell r="P666" t="str">
            <v>196302191988031001</v>
          </cell>
          <cell r="Q666">
            <v>2</v>
          </cell>
          <cell r="R666" t="str">
            <v>Direktur Jenderal Penyelenggaraan Haji dan Umrah</v>
          </cell>
          <cell r="T666">
            <v>8</v>
          </cell>
          <cell r="V666" t="str">
            <v>Narasumber</v>
          </cell>
        </row>
        <row r="667">
          <cell r="A667">
            <v>665</v>
          </cell>
          <cell r="B667" t="str">
            <v>Novia Dhara</v>
          </cell>
          <cell r="C667" t="str">
            <v>196311171988032001</v>
          </cell>
          <cell r="D667">
            <v>4</v>
          </cell>
          <cell r="E667" t="str">
            <v>a</v>
          </cell>
          <cell r="F667" t="str">
            <v xml:space="preserve">Kasi Pengendalian Bank Penerima Setoran Biaya Penyelenggaraan Ibadah Haji </v>
          </cell>
          <cell r="G667" t="str">
            <v>Sosialisasi Teknis Penyelenggaraan Ibadah Haji Tahun 2012</v>
          </cell>
          <cell r="H667" t="str">
            <v>Bandar Lampung</v>
          </cell>
          <cell r="I667" t="str">
            <v>Lampung</v>
          </cell>
          <cell r="J667">
            <v>41155</v>
          </cell>
          <cell r="K667">
            <v>41156</v>
          </cell>
          <cell r="L667" t="str">
            <v>Pengelolaan Dana Haji</v>
          </cell>
          <cell r="M667" t="str">
            <v>09.01.06.2147.001.002.012.524120</v>
          </cell>
          <cell r="O667" t="str">
            <v>Sri Ilham Lubis</v>
          </cell>
          <cell r="P667" t="str">
            <v>196612251993032002</v>
          </cell>
          <cell r="R667" t="str">
            <v>Direktur Pelayanan Haji</v>
          </cell>
          <cell r="T667">
            <v>21</v>
          </cell>
          <cell r="V667" t="str">
            <v>Narasumber</v>
          </cell>
        </row>
        <row r="668">
          <cell r="A668">
            <v>666</v>
          </cell>
          <cell r="B668" t="str">
            <v>Syarif Rahman</v>
          </cell>
          <cell r="C668" t="str">
            <v>197207121991031001</v>
          </cell>
          <cell r="D668">
            <v>3</v>
          </cell>
          <cell r="E668" t="str">
            <v>b</v>
          </cell>
          <cell r="F668" t="str">
            <v>Pelaksana pada Subbag Tata Usaha</v>
          </cell>
          <cell r="G668" t="str">
            <v>Sosialisasi Teknis Penyelenggaraan Ibadah Haji Tahun 2012</v>
          </cell>
          <cell r="H668" t="str">
            <v>Bandar Lampung</v>
          </cell>
          <cell r="I668" t="str">
            <v>Lampung</v>
          </cell>
          <cell r="J668">
            <v>41155</v>
          </cell>
          <cell r="K668">
            <v>41157</v>
          </cell>
          <cell r="L668" t="str">
            <v>Pelayanan Haji</v>
          </cell>
          <cell r="M668" t="str">
            <v>09.01.06.2147.001.002.012.524143</v>
          </cell>
          <cell r="N668" t="str">
            <v>3 (tiga) hari</v>
          </cell>
          <cell r="O668" t="str">
            <v>Sri Ilham Lubis</v>
          </cell>
          <cell r="P668" t="str">
            <v>196612251993032002</v>
          </cell>
          <cell r="R668" t="str">
            <v>Direktur Pelayanan Haji</v>
          </cell>
          <cell r="T668">
            <v>172</v>
          </cell>
          <cell r="U668" t="str">
            <v>03 s.d. 05 September 2012</v>
          </cell>
          <cell r="V668" t="str">
            <v>Panitia</v>
          </cell>
        </row>
        <row r="669">
          <cell r="A669">
            <v>667</v>
          </cell>
          <cell r="B669" t="str">
            <v>Sibun</v>
          </cell>
          <cell r="C669" t="str">
            <v>195812291983031005</v>
          </cell>
          <cell r="D669">
            <v>2</v>
          </cell>
          <cell r="E669" t="str">
            <v>c</v>
          </cell>
          <cell r="F669" t="str">
            <v xml:space="preserve">Pelaksana pada Subdit Dokumen dan Perlengkapan Haji </v>
          </cell>
          <cell r="G669" t="str">
            <v>Sosialisasi Teknis Penyelenggaraan Ibadah Haji Tahun 2012</v>
          </cell>
          <cell r="H669" t="str">
            <v>Bandar Lampung</v>
          </cell>
          <cell r="I669" t="str">
            <v>Lampung</v>
          </cell>
          <cell r="J669">
            <v>41155</v>
          </cell>
          <cell r="K669">
            <v>41157</v>
          </cell>
          <cell r="L669" t="str">
            <v>Pelayanan Haji</v>
          </cell>
          <cell r="M669" t="str">
            <v>09.01.06.2147.001.002.012.524144</v>
          </cell>
          <cell r="N669" t="str">
            <v>3 (tiga) hari</v>
          </cell>
          <cell r="O669" t="str">
            <v>Sri Ilham Lubis</v>
          </cell>
          <cell r="P669" t="str">
            <v>196612251993032002</v>
          </cell>
          <cell r="R669" t="str">
            <v>Direktur Pelayanan Haji</v>
          </cell>
          <cell r="T669">
            <v>236</v>
          </cell>
          <cell r="U669" t="str">
            <v>03 s.d. 05 September 2012</v>
          </cell>
          <cell r="V669" t="str">
            <v>Panitia</v>
          </cell>
        </row>
        <row r="670">
          <cell r="A670">
            <v>668</v>
          </cell>
          <cell r="B670" t="str">
            <v>Ali Rokhmad</v>
          </cell>
          <cell r="C670" t="str">
            <v>196607061994031003</v>
          </cell>
          <cell r="D670">
            <v>4</v>
          </cell>
          <cell r="E670" t="str">
            <v>a</v>
          </cell>
          <cell r="F670" t="str">
            <v>Kabag Perencanaan dan Keuangan</v>
          </cell>
          <cell r="G670" t="str">
            <v>Sosialisasi Teknis Penyelenggaraan Ibadah Haji Tahun 2012</v>
          </cell>
          <cell r="H670" t="str">
            <v>Pontianak</v>
          </cell>
          <cell r="I670" t="str">
            <v>Kalimantan Barat</v>
          </cell>
          <cell r="L670" t="str">
            <v>Sekretariat</v>
          </cell>
          <cell r="M670" t="str">
            <v>09.01.06.2147.001.002.012.524123</v>
          </cell>
          <cell r="O670" t="str">
            <v>Sri Ilham Lubis</v>
          </cell>
          <cell r="P670" t="str">
            <v>196612251993032002</v>
          </cell>
          <cell r="R670" t="str">
            <v>Direktur Pelayanan Haji</v>
          </cell>
          <cell r="T670">
            <v>17</v>
          </cell>
          <cell r="V670" t="str">
            <v>Narasumber</v>
          </cell>
        </row>
        <row r="671">
          <cell r="A671">
            <v>669</v>
          </cell>
          <cell r="B671" t="str">
            <v>Arsad  Hidayat</v>
          </cell>
          <cell r="C671" t="str">
            <v>197308102000121002</v>
          </cell>
          <cell r="D671">
            <v>3</v>
          </cell>
          <cell r="E671" t="str">
            <v>d</v>
          </cell>
          <cell r="F671" t="str">
            <v>Kasi Pemvisaan</v>
          </cell>
          <cell r="G671" t="str">
            <v>Sosialisasi Teknis Penyelenggaraan Ibadah Haji Tahun 2012</v>
          </cell>
          <cell r="H671" t="str">
            <v>Pontianak</v>
          </cell>
          <cell r="I671" t="str">
            <v>Kalimantan Barat</v>
          </cell>
          <cell r="L671" t="str">
            <v>Pelayanan Haji</v>
          </cell>
          <cell r="M671" t="str">
            <v>09.01.06.2147.001.002.012.524124</v>
          </cell>
          <cell r="O671" t="str">
            <v>Sri Ilham Lubis</v>
          </cell>
          <cell r="P671" t="str">
            <v>196612251993032002</v>
          </cell>
          <cell r="R671" t="str">
            <v>Direktur Pelayanan Haji</v>
          </cell>
          <cell r="T671">
            <v>66</v>
          </cell>
          <cell r="V671" t="str">
            <v>Narasumber</v>
          </cell>
        </row>
        <row r="672">
          <cell r="A672">
            <v>670</v>
          </cell>
          <cell r="B672" t="str">
            <v>Damad Rochmadiono</v>
          </cell>
          <cell r="C672" t="str">
            <v>195609211983031002</v>
          </cell>
          <cell r="D672">
            <v>3</v>
          </cell>
          <cell r="E672" t="str">
            <v>d</v>
          </cell>
          <cell r="F672" t="str">
            <v>Arsiparis Trampil Penyelia</v>
          </cell>
          <cell r="G672" t="str">
            <v>Sosialisasi Teknis Penyelenggaraan Ibadah Haji Tahun 2012</v>
          </cell>
          <cell r="H672" t="str">
            <v>Pontianak</v>
          </cell>
          <cell r="I672" t="str">
            <v>Kalimantan Barat</v>
          </cell>
          <cell r="J672">
            <v>41155</v>
          </cell>
          <cell r="K672">
            <v>41157</v>
          </cell>
          <cell r="L672" t="str">
            <v>Pelayanan Haji</v>
          </cell>
          <cell r="M672" t="str">
            <v>09.01.06.2147.001.002.012.524147</v>
          </cell>
          <cell r="N672" t="str">
            <v>3 (tiga) hari</v>
          </cell>
          <cell r="O672" t="str">
            <v>Sri Ilham Lubis</v>
          </cell>
          <cell r="P672" t="str">
            <v>196612251993032002</v>
          </cell>
          <cell r="R672" t="str">
            <v>Direktur Pelayanan Haji</v>
          </cell>
          <cell r="T672">
            <v>30</v>
          </cell>
          <cell r="U672" t="str">
            <v>03 s.d. 05 September 2012</v>
          </cell>
          <cell r="V672" t="str">
            <v>Panitia</v>
          </cell>
        </row>
        <row r="673">
          <cell r="A673">
            <v>671</v>
          </cell>
          <cell r="B673" t="str">
            <v>Rachma Sariyuana</v>
          </cell>
          <cell r="C673" t="str">
            <v>198406022011012016</v>
          </cell>
          <cell r="D673">
            <v>3</v>
          </cell>
          <cell r="E673" t="str">
            <v>a</v>
          </cell>
          <cell r="F673" t="str">
            <v xml:space="preserve">Pelaksana Subbag Tata Usaha </v>
          </cell>
          <cell r="G673" t="str">
            <v>Sosialisasi Teknis Penyelenggaraan Ibadah Haji Tahun 2012</v>
          </cell>
          <cell r="H673" t="str">
            <v>Pontianak</v>
          </cell>
          <cell r="I673" t="str">
            <v>Kalimantan Barat</v>
          </cell>
          <cell r="J673">
            <v>41155</v>
          </cell>
          <cell r="K673">
            <v>41157</v>
          </cell>
          <cell r="L673" t="str">
            <v>Pelayanan Haji</v>
          </cell>
          <cell r="M673" t="str">
            <v>09.01.06.2147.001.002.012.524148</v>
          </cell>
          <cell r="N673" t="str">
            <v>3 (tiga) hari</v>
          </cell>
          <cell r="O673" t="str">
            <v>Sri Ilham Lubis</v>
          </cell>
          <cell r="P673" t="str">
            <v>196612251993032002</v>
          </cell>
          <cell r="R673" t="str">
            <v>Direktur Pelayanan Haji</v>
          </cell>
          <cell r="T673">
            <v>229</v>
          </cell>
          <cell r="U673" t="str">
            <v>03 s.d. 05 September 2012</v>
          </cell>
          <cell r="V673" t="str">
            <v>Panitia</v>
          </cell>
        </row>
        <row r="674">
          <cell r="A674">
            <v>672</v>
          </cell>
          <cell r="B674" t="str">
            <v>Haryanto</v>
          </cell>
          <cell r="C674" t="str">
            <v>196505171985031002</v>
          </cell>
          <cell r="D674">
            <v>3</v>
          </cell>
          <cell r="E674" t="str">
            <v>d</v>
          </cell>
          <cell r="F674" t="str">
            <v>Kasubdit Fasilitasi Badan Pengelola Dana Abadi Umat</v>
          </cell>
          <cell r="G674" t="str">
            <v>Sosialisasi Teknis Penyelenggaraan Ibadah Haji Tahun 2012</v>
          </cell>
          <cell r="H674" t="str">
            <v>Palangkaraya</v>
          </cell>
          <cell r="I674" t="str">
            <v>Kalimantan Tengah</v>
          </cell>
          <cell r="L674" t="str">
            <v>Pengelolaan Dana Haji</v>
          </cell>
          <cell r="M674" t="str">
            <v>09.01.06.2147.001.002.012.524133</v>
          </cell>
          <cell r="O674" t="str">
            <v>Anggito Abimanyu</v>
          </cell>
          <cell r="P674" t="str">
            <v>196302191988031001</v>
          </cell>
          <cell r="Q674">
            <v>2</v>
          </cell>
          <cell r="R674" t="str">
            <v>Direktur Jenderal Penyelenggaraan Haji dan Umrah</v>
          </cell>
          <cell r="T674">
            <v>56</v>
          </cell>
          <cell r="V674" t="str">
            <v>Narasumber</v>
          </cell>
        </row>
        <row r="675">
          <cell r="A675">
            <v>673</v>
          </cell>
          <cell r="B675" t="str">
            <v>Khasan Faozi</v>
          </cell>
          <cell r="C675" t="e">
            <v>#N/A</v>
          </cell>
          <cell r="D675" t="e">
            <v>#N/A</v>
          </cell>
          <cell r="E675" t="e">
            <v>#N/A</v>
          </cell>
          <cell r="F675" t="e">
            <v>#N/A</v>
          </cell>
          <cell r="G675" t="str">
            <v>Sosialisasi Teknis Penyelenggaraan Ibadah Haji Tahun 2012</v>
          </cell>
          <cell r="H675" t="str">
            <v>Palangkaraya</v>
          </cell>
          <cell r="I675" t="str">
            <v>Kalimantan Tengah</v>
          </cell>
          <cell r="L675" t="e">
            <v>#N/A</v>
          </cell>
          <cell r="M675" t="str">
            <v>09.01.06.2147.001.002.012.524134</v>
          </cell>
          <cell r="O675" t="str">
            <v>Sri Ilham Lubis</v>
          </cell>
          <cell r="P675" t="str">
            <v>196612251993032002</v>
          </cell>
          <cell r="R675" t="str">
            <v>Direktur Pelayanan Haji</v>
          </cell>
          <cell r="V675" t="str">
            <v>Narasumber</v>
          </cell>
        </row>
        <row r="676">
          <cell r="A676">
            <v>674</v>
          </cell>
          <cell r="B676" t="str">
            <v>Shandy Furkan Rahman</v>
          </cell>
          <cell r="C676" t="str">
            <v>197903162009011008</v>
          </cell>
          <cell r="D676">
            <v>3</v>
          </cell>
          <cell r="E676" t="str">
            <v>a</v>
          </cell>
          <cell r="F676" t="str">
            <v xml:space="preserve">Pelaksana pada Bagian Ortala dan Kepegawaian </v>
          </cell>
          <cell r="G676" t="str">
            <v>Sosialisasi Teknis Penyelenggaraan Ibadah Haji Tahun 2012</v>
          </cell>
          <cell r="H676" t="str">
            <v>Palangkaraya</v>
          </cell>
          <cell r="I676" t="str">
            <v>Kalimantan Tengah</v>
          </cell>
          <cell r="J676">
            <v>41162</v>
          </cell>
          <cell r="K676">
            <v>41164</v>
          </cell>
          <cell r="L676" t="str">
            <v>Sekretariat</v>
          </cell>
          <cell r="M676" t="str">
            <v>09.01.06.2147.001.002.012.524157</v>
          </cell>
          <cell r="N676" t="str">
            <v>3 (tiga) hari</v>
          </cell>
          <cell r="O676" t="str">
            <v>Sri Ilham Lubis</v>
          </cell>
          <cell r="P676" t="str">
            <v>196612251993032002</v>
          </cell>
          <cell r="R676" t="str">
            <v>Direktur Pelayanan Haji</v>
          </cell>
          <cell r="T676">
            <v>197</v>
          </cell>
          <cell r="U676" t="str">
            <v>10 s.d. 12 September 2012</v>
          </cell>
          <cell r="V676" t="str">
            <v>Panitia</v>
          </cell>
        </row>
        <row r="677">
          <cell r="A677">
            <v>675</v>
          </cell>
          <cell r="B677" t="str">
            <v>Muhammad Luthfi Makki</v>
          </cell>
          <cell r="C677" t="str">
            <v>198203232008011017</v>
          </cell>
          <cell r="D677">
            <v>3</v>
          </cell>
          <cell r="E677" t="str">
            <v>a</v>
          </cell>
          <cell r="F677" t="str">
            <v>Pelaksana pada Bag Ortala dan Kepegawaian</v>
          </cell>
          <cell r="G677" t="str">
            <v>Sosialisasi Teknis Penyelenggaraan Ibadah Haji Tahun 2012</v>
          </cell>
          <cell r="H677" t="str">
            <v>Palangkaraya</v>
          </cell>
          <cell r="I677" t="str">
            <v>Kalimantan Tengah</v>
          </cell>
          <cell r="J677">
            <v>41162</v>
          </cell>
          <cell r="K677">
            <v>41164</v>
          </cell>
          <cell r="L677">
            <v>0</v>
          </cell>
          <cell r="M677" t="str">
            <v>09.01.06.2147.001.002.012.524158</v>
          </cell>
          <cell r="N677" t="str">
            <v>3 (tiga) hari</v>
          </cell>
          <cell r="O677" t="str">
            <v>Sri Ilham Lubis</v>
          </cell>
          <cell r="P677" t="str">
            <v>196612251993032002</v>
          </cell>
          <cell r="R677" t="str">
            <v>Direktur Pelayanan Haji</v>
          </cell>
          <cell r="T677">
            <v>185</v>
          </cell>
          <cell r="U677" t="str">
            <v>10 s.d. 12 September 2012</v>
          </cell>
          <cell r="V677" t="str">
            <v>Panitia</v>
          </cell>
        </row>
        <row r="678">
          <cell r="A678">
            <v>676</v>
          </cell>
          <cell r="B678" t="str">
            <v>Syariful Mahya Bandar</v>
          </cell>
          <cell r="C678" t="str">
            <v>195304041980031002</v>
          </cell>
          <cell r="D678">
            <v>4</v>
          </cell>
          <cell r="E678" t="str">
            <v>c</v>
          </cell>
          <cell r="F678" t="str">
            <v>Direktur Pengelolaan Dana Haji</v>
          </cell>
          <cell r="G678" t="str">
            <v>Sosialisasi Teknis Penyelenggaraan Ibadah Haji Tahun 2012</v>
          </cell>
          <cell r="H678" t="str">
            <v>Banjarmasin</v>
          </cell>
          <cell r="I678" t="str">
            <v>Kalimantan Selatan</v>
          </cell>
          <cell r="L678" t="str">
            <v>Pengelolaan Dana Haji</v>
          </cell>
          <cell r="M678" t="str">
            <v>09.01.06.2147.001.002.012.524131</v>
          </cell>
          <cell r="O678" t="str">
            <v>Anggito Abimanyu</v>
          </cell>
          <cell r="P678" t="str">
            <v>196302191988031001</v>
          </cell>
          <cell r="Q678">
            <v>2</v>
          </cell>
          <cell r="R678" t="str">
            <v>Direktur Jenderal Penyelenggaraan Haji dan Umrah</v>
          </cell>
          <cell r="T678">
            <v>2</v>
          </cell>
          <cell r="V678" t="str">
            <v>Narasumber</v>
          </cell>
        </row>
        <row r="679">
          <cell r="A679">
            <v>677</v>
          </cell>
          <cell r="B679" t="str">
            <v>Arif  Nurrawi</v>
          </cell>
          <cell r="C679" t="str">
            <v>196708061994031002</v>
          </cell>
          <cell r="D679">
            <v>4</v>
          </cell>
          <cell r="E679" t="str">
            <v>a</v>
          </cell>
          <cell r="F679" t="str">
            <v>Kasubbag Verifikasi, Akuntansi dan Pelaporan Keuangan</v>
          </cell>
          <cell r="G679" t="str">
            <v>Sosialisasi Teknis Penyelenggaraan Ibadah Haji Tahun 2012</v>
          </cell>
          <cell r="H679" t="str">
            <v>Banjarmasin</v>
          </cell>
          <cell r="I679" t="str">
            <v>Kalimantan Selatan</v>
          </cell>
          <cell r="L679" t="str">
            <v>Sekretariat</v>
          </cell>
          <cell r="M679" t="str">
            <v>09.01.06.2147.001.002.012.524132</v>
          </cell>
          <cell r="O679" t="str">
            <v>Sri Ilham Lubis</v>
          </cell>
          <cell r="P679" t="str">
            <v>196612251993032002</v>
          </cell>
          <cell r="R679" t="str">
            <v>Direktur Pelayanan Haji</v>
          </cell>
          <cell r="T679">
            <v>14</v>
          </cell>
          <cell r="V679" t="str">
            <v>Narasumber</v>
          </cell>
        </row>
        <row r="680">
          <cell r="A680">
            <v>678</v>
          </cell>
          <cell r="B680" t="str">
            <v>M. Syarif, S.Kom</v>
          </cell>
          <cell r="C680" t="str">
            <v>197403282002121002</v>
          </cell>
          <cell r="D680">
            <v>3</v>
          </cell>
          <cell r="E680" t="str">
            <v>c</v>
          </cell>
          <cell r="F680" t="str">
            <v xml:space="preserve">Pelaksana pada Subdit Pendaftaran Haji </v>
          </cell>
          <cell r="G680" t="str">
            <v>Sosialisasi Teknis Penyelenggaraan Ibadah Haji Tahun 2012</v>
          </cell>
          <cell r="H680" t="str">
            <v>Banjarmasin</v>
          </cell>
          <cell r="I680" t="str">
            <v>Kalimantan Selatan</v>
          </cell>
          <cell r="J680">
            <v>41158</v>
          </cell>
          <cell r="K680">
            <v>41160</v>
          </cell>
          <cell r="L680" t="str">
            <v>Pelayanan Haji</v>
          </cell>
          <cell r="M680" t="str">
            <v>09.01.06.2147.001.002.012.524155</v>
          </cell>
          <cell r="N680" t="str">
            <v>3 (tiga) hari</v>
          </cell>
          <cell r="O680" t="str">
            <v>Sri Ilham Lubis</v>
          </cell>
          <cell r="P680" t="str">
            <v>196612251993032002</v>
          </cell>
          <cell r="R680" t="str">
            <v>Direktur Pelayanan Haji</v>
          </cell>
          <cell r="T680">
            <v>105</v>
          </cell>
          <cell r="U680" t="str">
            <v>06 s.d. 08 September 2012</v>
          </cell>
          <cell r="V680" t="str">
            <v>Panitia</v>
          </cell>
        </row>
        <row r="681">
          <cell r="A681">
            <v>679</v>
          </cell>
          <cell r="B681" t="str">
            <v>Wahyu Utomo</v>
          </cell>
          <cell r="C681" t="str">
            <v>197303042000031003</v>
          </cell>
          <cell r="D681">
            <v>3</v>
          </cell>
          <cell r="E681" t="str">
            <v>a</v>
          </cell>
          <cell r="F681" t="str">
            <v xml:space="preserve">Pelaksana pada Subbag Tata Usaha </v>
          </cell>
          <cell r="G681" t="str">
            <v>Sosialisasi Teknis Penyelenggaraan Ibadah Haji Tahun 2012</v>
          </cell>
          <cell r="H681" t="str">
            <v>Banjarmasin</v>
          </cell>
          <cell r="I681" t="str">
            <v>Kalimantan Selatan</v>
          </cell>
          <cell r="J681">
            <v>41158</v>
          </cell>
          <cell r="K681">
            <v>41160</v>
          </cell>
          <cell r="L681" t="str">
            <v>Pengelolaan Dana Haji</v>
          </cell>
          <cell r="M681" t="str">
            <v>09.01.06.2147.001.002.012.524156</v>
          </cell>
          <cell r="N681" t="str">
            <v>3 (tiga) hari</v>
          </cell>
          <cell r="O681" t="str">
            <v>Sri Ilham Lubis</v>
          </cell>
          <cell r="P681" t="str">
            <v>196612251993032002</v>
          </cell>
          <cell r="R681" t="str">
            <v>Direktur Pelayanan Haji</v>
          </cell>
          <cell r="T681">
            <v>204</v>
          </cell>
          <cell r="U681" t="str">
            <v>06 s.d. 08 September 2012</v>
          </cell>
          <cell r="V681" t="str">
            <v>Panitia</v>
          </cell>
        </row>
        <row r="682">
          <cell r="A682">
            <v>680</v>
          </cell>
          <cell r="B682" t="str">
            <v>Sri Ilham Lubis</v>
          </cell>
          <cell r="C682" t="str">
            <v>196612251993032002</v>
          </cell>
          <cell r="D682">
            <v>4</v>
          </cell>
          <cell r="E682" t="str">
            <v>b</v>
          </cell>
          <cell r="F682" t="str">
            <v>Direktur Pelayanan Haji</v>
          </cell>
          <cell r="G682" t="str">
            <v>Sosialisasi Teknis Penyelenggaraan Ibadah Haji Tahun 2012</v>
          </cell>
          <cell r="H682" t="str">
            <v>Mataram</v>
          </cell>
          <cell r="I682" t="str">
            <v>Nusa Tenggara Barat</v>
          </cell>
          <cell r="L682" t="str">
            <v>Pelayanan Haji</v>
          </cell>
          <cell r="M682" t="str">
            <v>09.01.06.2147.001.002.012.524125</v>
          </cell>
          <cell r="O682" t="str">
            <v>Anggito Abimanyu</v>
          </cell>
          <cell r="P682" t="str">
            <v>196302191988031001</v>
          </cell>
          <cell r="Q682">
            <v>2</v>
          </cell>
          <cell r="R682" t="str">
            <v>Direktur Jenderal Penyelenggaraan Haji dan Umrah</v>
          </cell>
          <cell r="T682">
            <v>12</v>
          </cell>
          <cell r="V682" t="str">
            <v>Narasumber</v>
          </cell>
        </row>
        <row r="683">
          <cell r="A683">
            <v>681</v>
          </cell>
          <cell r="B683" t="str">
            <v>dr. Tjetjep Ali Akbar</v>
          </cell>
          <cell r="C683" t="e">
            <v>#N/A</v>
          </cell>
          <cell r="D683" t="e">
            <v>#N/A</v>
          </cell>
          <cell r="E683" t="e">
            <v>#N/A</v>
          </cell>
          <cell r="F683" t="e">
            <v>#N/A</v>
          </cell>
          <cell r="G683" t="str">
            <v>Sosialisasi Teknis Penyelenggaraan Ibadah Haji Tahun 2012</v>
          </cell>
          <cell r="H683" t="str">
            <v>Mataram</v>
          </cell>
          <cell r="I683" t="str">
            <v>Nusa Tenggara Barat</v>
          </cell>
          <cell r="L683" t="e">
            <v>#N/A</v>
          </cell>
          <cell r="M683" t="str">
            <v>09.01.06.2147.001.002.012.524126</v>
          </cell>
          <cell r="O683" t="str">
            <v>Sri Ilham Lubis</v>
          </cell>
          <cell r="P683" t="str">
            <v>196612251993032002</v>
          </cell>
          <cell r="R683" t="str">
            <v>Direktur Pelayanan Haji</v>
          </cell>
          <cell r="V683" t="str">
            <v>Narasumber</v>
          </cell>
        </row>
        <row r="684">
          <cell r="A684">
            <v>682</v>
          </cell>
          <cell r="B684" t="str">
            <v>Farid Anfasa</v>
          </cell>
          <cell r="C684" t="str">
            <v>198005152008011020</v>
          </cell>
          <cell r="D684">
            <v>3</v>
          </cell>
          <cell r="E684" t="str">
            <v>a</v>
          </cell>
          <cell r="F684" t="str">
            <v xml:space="preserve">Pelaksana pada Subbag Tata Usaha </v>
          </cell>
          <cell r="G684" t="str">
            <v>Sosialisasi Teknis Penyelenggaraan Ibadah Haji Tahun 2012</v>
          </cell>
          <cell r="H684" t="str">
            <v>Mataram</v>
          </cell>
          <cell r="I684" t="str">
            <v>Nusa Tenggara Barat</v>
          </cell>
          <cell r="J684">
            <v>41157</v>
          </cell>
          <cell r="K684">
            <v>41159</v>
          </cell>
          <cell r="L684" t="str">
            <v>Pembinaan Haji dan Umrah</v>
          </cell>
          <cell r="M684" t="str">
            <v>09.01.06.2147.001.002.012.524149</v>
          </cell>
          <cell r="N684" t="str">
            <v>3 (tiga) hari</v>
          </cell>
          <cell r="O684" t="str">
            <v>Sri Ilham Lubis</v>
          </cell>
          <cell r="P684" t="str">
            <v>196612251993032002</v>
          </cell>
          <cell r="R684" t="str">
            <v>Direktur Pelayanan Haji</v>
          </cell>
          <cell r="T684">
            <v>182</v>
          </cell>
          <cell r="U684" t="str">
            <v>05 s.d. 07 September 2012</v>
          </cell>
          <cell r="V684" t="str">
            <v>Panitia</v>
          </cell>
        </row>
        <row r="685">
          <cell r="A685">
            <v>683</v>
          </cell>
          <cell r="B685" t="str">
            <v>Sugiyanta</v>
          </cell>
          <cell r="C685" t="str">
            <v>196410141986031004</v>
          </cell>
          <cell r="D685">
            <v>3</v>
          </cell>
          <cell r="E685" t="str">
            <v>b</v>
          </cell>
          <cell r="F685" t="str">
            <v>Pelaksana pada Bagian Umum</v>
          </cell>
          <cell r="G685" t="str">
            <v>Sosialisasi Teknis Penyelenggaraan Ibadah Haji Tahun 2012</v>
          </cell>
          <cell r="H685" t="str">
            <v>Mataram</v>
          </cell>
          <cell r="I685" t="str">
            <v>Nusa Tenggara Barat</v>
          </cell>
          <cell r="J685">
            <v>41157</v>
          </cell>
          <cell r="K685">
            <v>41159</v>
          </cell>
          <cell r="L685" t="str">
            <v>Sekretariat</v>
          </cell>
          <cell r="M685" t="str">
            <v>09.01.06.2147.001.002.012.524150</v>
          </cell>
          <cell r="N685" t="str">
            <v>3 (tiga) hari</v>
          </cell>
          <cell r="O685" t="str">
            <v>Sri Ilham Lubis</v>
          </cell>
          <cell r="P685" t="str">
            <v>196612251993032002</v>
          </cell>
          <cell r="R685" t="str">
            <v>Direktur Pelayanan Haji</v>
          </cell>
          <cell r="T685">
            <v>145</v>
          </cell>
          <cell r="U685" t="str">
            <v>05 s.d. 07 September 2012</v>
          </cell>
          <cell r="V685" t="str">
            <v>Panitia</v>
          </cell>
        </row>
        <row r="686">
          <cell r="A686">
            <v>684</v>
          </cell>
          <cell r="B686" t="str">
            <v>Surahmat</v>
          </cell>
          <cell r="C686" t="str">
            <v>195702101978031002</v>
          </cell>
          <cell r="D686">
            <v>4</v>
          </cell>
          <cell r="E686" t="str">
            <v>b</v>
          </cell>
          <cell r="F686" t="str">
            <v>Kabag Ortala dan Kepegawaian</v>
          </cell>
          <cell r="G686" t="str">
            <v>Sosialisasi Teknis Penyelenggaraan Ibadah Haji Tahun 2012</v>
          </cell>
          <cell r="H686" t="str">
            <v>Manado</v>
          </cell>
          <cell r="I686" t="str">
            <v>Sulawesi Utara</v>
          </cell>
          <cell r="J686">
            <v>41155</v>
          </cell>
          <cell r="K686">
            <v>41156</v>
          </cell>
          <cell r="L686" t="str">
            <v>Sekretariat</v>
          </cell>
          <cell r="M686" t="str">
            <v>09.01.06.2147.001.002.012.524121</v>
          </cell>
          <cell r="O686" t="str">
            <v>Sri Ilham Lubis</v>
          </cell>
          <cell r="P686" t="str">
            <v>196612251993032002</v>
          </cell>
          <cell r="R686" t="str">
            <v>Direktur Pelayanan Haji</v>
          </cell>
          <cell r="T686">
            <v>5</v>
          </cell>
          <cell r="U686" t="str">
            <v>03 s.d. 05 September 2012</v>
          </cell>
          <cell r="V686" t="str">
            <v>Narasumber</v>
          </cell>
        </row>
        <row r="687">
          <cell r="A687">
            <v>685</v>
          </cell>
          <cell r="B687" t="str">
            <v>Achmad Nidjam</v>
          </cell>
          <cell r="C687" t="str">
            <v>196906081988021001</v>
          </cell>
          <cell r="D687">
            <v>3</v>
          </cell>
          <cell r="E687" t="str">
            <v>d</v>
          </cell>
          <cell r="F687" t="str">
            <v>Kasubdit Pendaftaran Haji</v>
          </cell>
          <cell r="G687" t="str">
            <v>Sosialisasi Teknis Penyelenggaraan Ibadah Haji Tahun 2012</v>
          </cell>
          <cell r="H687" t="str">
            <v>Manado</v>
          </cell>
          <cell r="I687" t="str">
            <v>Sulawesi Utara</v>
          </cell>
          <cell r="J687">
            <v>41155</v>
          </cell>
          <cell r="K687">
            <v>41157</v>
          </cell>
          <cell r="L687" t="str">
            <v>Pelayanan Haji</v>
          </cell>
          <cell r="M687" t="str">
            <v>09.01.06.2147.001.002.012.524122</v>
          </cell>
          <cell r="O687" t="str">
            <v>Sri Ilham Lubis</v>
          </cell>
          <cell r="P687" t="str">
            <v>196612251993032002</v>
          </cell>
          <cell r="R687" t="str">
            <v>Direktur Pelayanan Haji</v>
          </cell>
          <cell r="T687">
            <v>48</v>
          </cell>
          <cell r="U687" t="str">
            <v>03 s.d. 05 September 2012</v>
          </cell>
          <cell r="V687" t="str">
            <v>Narasumber</v>
          </cell>
        </row>
        <row r="688">
          <cell r="A688">
            <v>686</v>
          </cell>
          <cell r="B688" t="str">
            <v>Sri Junaida</v>
          </cell>
          <cell r="C688" t="str">
            <v>197007101999032001</v>
          </cell>
          <cell r="D688">
            <v>3</v>
          </cell>
          <cell r="E688" t="str">
            <v>d</v>
          </cell>
          <cell r="F688" t="str">
            <v>Pelaksana pada Subbag Tata Usaha</v>
          </cell>
          <cell r="G688" t="str">
            <v>Sosialisasi Teknis Penyelenggaraan Ibadah Haji Tahun 2012</v>
          </cell>
          <cell r="H688" t="str">
            <v>Manado</v>
          </cell>
          <cell r="I688" t="str">
            <v>Sulawesi Utara</v>
          </cell>
          <cell r="J688">
            <v>41155</v>
          </cell>
          <cell r="K688">
            <v>41157</v>
          </cell>
          <cell r="L688" t="str">
            <v>Pelayanan Haji</v>
          </cell>
          <cell r="M688" t="str">
            <v>09.01.06.2147.001.002.012.524145</v>
          </cell>
          <cell r="N688" t="str">
            <v>3 (tiga) hari</v>
          </cell>
          <cell r="O688" t="str">
            <v>Sri Ilham Lubis</v>
          </cell>
          <cell r="P688" t="str">
            <v>196612251993032002</v>
          </cell>
          <cell r="R688" t="str">
            <v>Direktur Pelayanan Haji</v>
          </cell>
          <cell r="T688">
            <v>60</v>
          </cell>
          <cell r="U688" t="str">
            <v>03 s.d. 05 September 2012</v>
          </cell>
          <cell r="V688" t="str">
            <v>Panitia</v>
          </cell>
        </row>
        <row r="689">
          <cell r="A689">
            <v>687</v>
          </cell>
          <cell r="B689" t="str">
            <v>Helmi Dwi Maryati</v>
          </cell>
          <cell r="C689" t="str">
            <v>196105201983032004</v>
          </cell>
          <cell r="D689">
            <v>3</v>
          </cell>
          <cell r="E689" t="str">
            <v>d</v>
          </cell>
          <cell r="F689" t="str">
            <v xml:space="preserve">Pelaksana pada Subbag Tata Usaha </v>
          </cell>
          <cell r="G689" t="str">
            <v>Sosialisasi Teknis Penyelenggaraan Ibadah Haji Tahun 2012</v>
          </cell>
          <cell r="H689" t="str">
            <v>Manado</v>
          </cell>
          <cell r="I689" t="str">
            <v>Sulawesi Utara</v>
          </cell>
          <cell r="J689">
            <v>41155</v>
          </cell>
          <cell r="K689">
            <v>41157</v>
          </cell>
          <cell r="L689" t="str">
            <v>Pelayanan Haji</v>
          </cell>
          <cell r="M689" t="str">
            <v>09.01.06.2147.001.002.012.524146</v>
          </cell>
          <cell r="N689" t="str">
            <v>3 (tiga) hari</v>
          </cell>
          <cell r="O689" t="str">
            <v>Sri Ilham Lubis</v>
          </cell>
          <cell r="P689" t="str">
            <v>196612251993032002</v>
          </cell>
          <cell r="R689" t="str">
            <v>Direktur Pelayanan Haji</v>
          </cell>
          <cell r="T689">
            <v>59</v>
          </cell>
          <cell r="U689" t="str">
            <v>03 s.d. 05 September 2012</v>
          </cell>
          <cell r="V689" t="str">
            <v>Panitia</v>
          </cell>
        </row>
        <row r="690">
          <cell r="A690">
            <v>688</v>
          </cell>
          <cell r="B690" t="str">
            <v>Ariyanto</v>
          </cell>
          <cell r="C690" t="str">
            <v>195902081986021001</v>
          </cell>
          <cell r="D690">
            <v>4</v>
          </cell>
          <cell r="E690" t="str">
            <v>b</v>
          </cell>
          <cell r="F690" t="str">
            <v>Kasubdit Pelaksanaan Anggaran Operasional Haji</v>
          </cell>
          <cell r="G690" t="str">
            <v>Sosialisasi Teknis Penyelenggaraan Ibadah Haji Tahun 2012</v>
          </cell>
          <cell r="H690" t="str">
            <v>Ternate</v>
          </cell>
          <cell r="I690" t="str">
            <v>Maluku Utara</v>
          </cell>
          <cell r="L690" t="str">
            <v>Pengelolaan Dana Haji</v>
          </cell>
          <cell r="M690" t="str">
            <v>09.01.06.2147.001.002.012.524139</v>
          </cell>
          <cell r="O690" t="str">
            <v>Sri Ilham Lubis</v>
          </cell>
          <cell r="P690" t="str">
            <v>196612251993032002</v>
          </cell>
          <cell r="R690" t="str">
            <v>Direktur Pelayanan Haji</v>
          </cell>
          <cell r="T690">
            <v>7</v>
          </cell>
          <cell r="V690" t="str">
            <v>Narasumber</v>
          </cell>
        </row>
        <row r="691">
          <cell r="A691">
            <v>689</v>
          </cell>
          <cell r="C691" t="e">
            <v>#N/A</v>
          </cell>
          <cell r="D691" t="e">
            <v>#N/A</v>
          </cell>
          <cell r="E691" t="e">
            <v>#N/A</v>
          </cell>
          <cell r="F691" t="e">
            <v>#N/A</v>
          </cell>
          <cell r="G691" t="str">
            <v>Sosialisasi Teknis Penyelenggaraan Ibadah Haji Tahun 2012</v>
          </cell>
          <cell r="H691" t="str">
            <v>Ternate</v>
          </cell>
          <cell r="I691" t="str">
            <v>Maluku Utara</v>
          </cell>
          <cell r="L691" t="e">
            <v>#N/A</v>
          </cell>
          <cell r="M691" t="str">
            <v>09.01.06.2147.001.002.012.524140</v>
          </cell>
          <cell r="O691" t="str">
            <v>Sri Ilham Lubis</v>
          </cell>
          <cell r="P691" t="str">
            <v>196612251993032002</v>
          </cell>
          <cell r="R691" t="str">
            <v>Direktur Pelayanan Haji</v>
          </cell>
          <cell r="V691" t="str">
            <v>Narasumber</v>
          </cell>
        </row>
        <row r="692">
          <cell r="A692">
            <v>690</v>
          </cell>
          <cell r="B692" t="str">
            <v>Syamsurizal</v>
          </cell>
          <cell r="C692" t="str">
            <v>196603151989031003</v>
          </cell>
          <cell r="D692">
            <v>3</v>
          </cell>
          <cell r="E692" t="str">
            <v>c</v>
          </cell>
          <cell r="F692" t="str">
            <v>Pelaksana pada Subbag Tata Usaha</v>
          </cell>
          <cell r="G692" t="str">
            <v>Sosialisasi Teknis Penyelenggaraan Ibadah Haji Tahun 2012</v>
          </cell>
          <cell r="H692" t="str">
            <v>Ternate</v>
          </cell>
          <cell r="I692" t="str">
            <v>Maluku Utara</v>
          </cell>
          <cell r="J692">
            <v>41165</v>
          </cell>
          <cell r="K692">
            <v>41167</v>
          </cell>
          <cell r="L692" t="str">
            <v>Pelayanan Haji</v>
          </cell>
          <cell r="M692" t="str">
            <v>09.01.06.2147.001.002.012.524163</v>
          </cell>
          <cell r="N692" t="str">
            <v>3 (tiga) hari</v>
          </cell>
          <cell r="O692" t="str">
            <v>Sri Ilham Lubis</v>
          </cell>
          <cell r="P692" t="str">
            <v>196612251993032002</v>
          </cell>
          <cell r="R692" t="str">
            <v>Direktur Pelayanan Haji</v>
          </cell>
          <cell r="T692">
            <v>91</v>
          </cell>
          <cell r="U692" t="str">
            <v>13 s.d. 15 September 2012</v>
          </cell>
          <cell r="V692" t="str">
            <v>Panitia</v>
          </cell>
        </row>
        <row r="693">
          <cell r="A693">
            <v>691</v>
          </cell>
          <cell r="B693" t="str">
            <v>Kardi</v>
          </cell>
          <cell r="C693" t="str">
            <v>196409201985031003</v>
          </cell>
          <cell r="D693">
            <v>3</v>
          </cell>
          <cell r="E693" t="str">
            <v>c</v>
          </cell>
          <cell r="F693" t="str">
            <v>Pelaksana pada Bagian Perencanaan dan Keuangan</v>
          </cell>
          <cell r="G693" t="str">
            <v>Sosialisasi Teknis Penyelenggaraan Ibadah Haji Tahun 2012</v>
          </cell>
          <cell r="H693" t="str">
            <v>Ternate</v>
          </cell>
          <cell r="I693" t="str">
            <v>Maluku Utara</v>
          </cell>
          <cell r="J693">
            <v>41165</v>
          </cell>
          <cell r="K693">
            <v>41167</v>
          </cell>
          <cell r="L693" t="str">
            <v>Sekretariat</v>
          </cell>
          <cell r="M693" t="str">
            <v>09.01.06.2147.001.002.012.524164</v>
          </cell>
          <cell r="N693" t="str">
            <v>3 (tiga) hari</v>
          </cell>
          <cell r="O693" t="str">
            <v>Sri Ilham Lubis</v>
          </cell>
          <cell r="P693" t="str">
            <v>196612251993032002</v>
          </cell>
          <cell r="R693" t="str">
            <v>Direktur Pelayanan Haji</v>
          </cell>
          <cell r="T693">
            <v>102</v>
          </cell>
          <cell r="U693" t="str">
            <v>13 s.d. 15 September 2012</v>
          </cell>
          <cell r="V693" t="str">
            <v>Panitia</v>
          </cell>
        </row>
        <row r="694">
          <cell r="A694">
            <v>692</v>
          </cell>
          <cell r="B694" t="str">
            <v>Elmiyati</v>
          </cell>
          <cell r="C694" t="str">
            <v>195807251979032001</v>
          </cell>
          <cell r="D694">
            <v>3</v>
          </cell>
          <cell r="E694" t="str">
            <v>d</v>
          </cell>
          <cell r="F694" t="str">
            <v>Kasubbag Pelaksanaan Anggaran dan Perbendaharaan pada Bagian Perencanaan dan Keuangan</v>
          </cell>
          <cell r="G694" t="str">
            <v>Sosialisasi Teknis Penyelenggaraan Ibadah Haji Tahun 2012</v>
          </cell>
          <cell r="H694" t="str">
            <v>Gorontalo</v>
          </cell>
          <cell r="I694" t="str">
            <v>Gorontalo</v>
          </cell>
          <cell r="L694" t="str">
            <v>Sekretariat</v>
          </cell>
          <cell r="M694" t="str">
            <v>09.01.06.2147.001.002.012.524135</v>
          </cell>
          <cell r="O694" t="str">
            <v>Anggito Abimanyu</v>
          </cell>
          <cell r="P694" t="str">
            <v>196302191988031001</v>
          </cell>
          <cell r="Q694">
            <v>2</v>
          </cell>
          <cell r="R694" t="str">
            <v>Direktur Jenderal Penyelenggaraan Haji dan Umrah</v>
          </cell>
          <cell r="T694">
            <v>35</v>
          </cell>
          <cell r="V694" t="str">
            <v>Narasumber</v>
          </cell>
        </row>
        <row r="695">
          <cell r="A695">
            <v>693</v>
          </cell>
          <cell r="B695" t="str">
            <v>Drs. Amirullah, MM</v>
          </cell>
          <cell r="C695" t="e">
            <v>#N/A</v>
          </cell>
          <cell r="D695" t="e">
            <v>#N/A</v>
          </cell>
          <cell r="E695" t="e">
            <v>#N/A</v>
          </cell>
          <cell r="F695" t="e">
            <v>#N/A</v>
          </cell>
          <cell r="G695" t="str">
            <v>Sosialisasi Teknis Penyelenggaraan Ibadah Haji Tahun 2012</v>
          </cell>
          <cell r="H695" t="str">
            <v>Gorontalo</v>
          </cell>
          <cell r="I695" t="str">
            <v>Gorontalo</v>
          </cell>
          <cell r="L695" t="e">
            <v>#N/A</v>
          </cell>
          <cell r="M695" t="str">
            <v>09.01.06.2147.001.002.012.524136</v>
          </cell>
          <cell r="O695" t="str">
            <v>Sri Ilham Lubis</v>
          </cell>
          <cell r="P695" t="str">
            <v>196612251993032002</v>
          </cell>
          <cell r="R695" t="str">
            <v>Direktur Pelayanan Haji</v>
          </cell>
          <cell r="V695" t="str">
            <v>Narasumber</v>
          </cell>
        </row>
        <row r="696">
          <cell r="A696">
            <v>694</v>
          </cell>
          <cell r="B696" t="str">
            <v>Rachma Sariyuana</v>
          </cell>
          <cell r="C696" t="str">
            <v>198406022011012016</v>
          </cell>
          <cell r="D696">
            <v>3</v>
          </cell>
          <cell r="E696" t="str">
            <v>a</v>
          </cell>
          <cell r="F696" t="str">
            <v xml:space="preserve">Pelaksana Subbag Tata Usaha </v>
          </cell>
          <cell r="G696" t="str">
            <v>Sosialisasi Teknis Penyelenggaraan Ibadah Haji Tahun 2012</v>
          </cell>
          <cell r="H696" t="str">
            <v>Gorontalo</v>
          </cell>
          <cell r="I696" t="str">
            <v>Gorontalo</v>
          </cell>
          <cell r="J696">
            <v>41164</v>
          </cell>
          <cell r="K696">
            <v>41166</v>
          </cell>
          <cell r="L696" t="str">
            <v>Pelayanan Haji</v>
          </cell>
          <cell r="M696" t="str">
            <v>09.01.06.2147.001.002.012.524159</v>
          </cell>
          <cell r="N696" t="str">
            <v>3 (tiga) hari</v>
          </cell>
          <cell r="O696" t="str">
            <v>Sri Ilham Lubis</v>
          </cell>
          <cell r="P696" t="str">
            <v>196612251993032002</v>
          </cell>
          <cell r="R696" t="str">
            <v>Direktur Pelayanan Haji</v>
          </cell>
          <cell r="T696">
            <v>229</v>
          </cell>
          <cell r="U696" t="str">
            <v>12 s.d. 14 September 2012</v>
          </cell>
          <cell r="V696" t="str">
            <v>Panitia</v>
          </cell>
        </row>
        <row r="697">
          <cell r="A697">
            <v>695</v>
          </cell>
          <cell r="B697" t="str">
            <v>Roslina</v>
          </cell>
          <cell r="C697" t="str">
            <v>196301151987032002</v>
          </cell>
          <cell r="D697">
            <v>3</v>
          </cell>
          <cell r="E697" t="str">
            <v>b</v>
          </cell>
          <cell r="F697" t="str">
            <v>Pelaksana pada Subdit Dokumen dan Perlengkapan Haji</v>
          </cell>
          <cell r="G697" t="str">
            <v>Sosialisasi Teknis Penyelenggaraan Ibadah Haji Tahun 2012</v>
          </cell>
          <cell r="H697" t="str">
            <v>Gorontalo</v>
          </cell>
          <cell r="I697" t="str">
            <v>Gorontalo</v>
          </cell>
          <cell r="J697">
            <v>41164</v>
          </cell>
          <cell r="K697">
            <v>41166</v>
          </cell>
          <cell r="L697" t="str">
            <v>Pelayanan Haji</v>
          </cell>
          <cell r="M697" t="str">
            <v>09.01.06.2147.001.002.012.524160</v>
          </cell>
          <cell r="N697" t="str">
            <v>3 (tiga) hari</v>
          </cell>
          <cell r="O697" t="str">
            <v>Sri Ilham Lubis</v>
          </cell>
          <cell r="P697" t="str">
            <v>196612251993032002</v>
          </cell>
          <cell r="R697" t="str">
            <v>Direktur Pelayanan Haji</v>
          </cell>
          <cell r="T697">
            <v>130</v>
          </cell>
          <cell r="U697" t="str">
            <v>12 s.d. 14 September 2012</v>
          </cell>
          <cell r="V697" t="str">
            <v>Panitia</v>
          </cell>
        </row>
        <row r="698">
          <cell r="A698">
            <v>696</v>
          </cell>
          <cell r="B698" t="str">
            <v>Khoirizi Hd</v>
          </cell>
          <cell r="C698" t="str">
            <v>196111111983031024</v>
          </cell>
          <cell r="D698">
            <v>4</v>
          </cell>
          <cell r="E698" t="str">
            <v>a</v>
          </cell>
          <cell r="F698" t="str">
            <v xml:space="preserve">Kasi Pengawasan Penyelenggaraan Ibadah Haji Khusus </v>
          </cell>
          <cell r="G698" t="str">
            <v>Sosialisasi Teknis Penyelenggaraan Ibadah Haji Tahun 2012</v>
          </cell>
          <cell r="H698" t="str">
            <v>Mamuju</v>
          </cell>
          <cell r="I698" t="str">
            <v>Sulawesi Barat</v>
          </cell>
          <cell r="L698" t="str">
            <v>Pembinaan Haji dan Umrah</v>
          </cell>
          <cell r="M698" t="str">
            <v>09.01.06.2147.001.002.012.524141</v>
          </cell>
          <cell r="O698" t="str">
            <v>Sri Ilham Lubis</v>
          </cell>
          <cell r="P698" t="str">
            <v>196612251993032002</v>
          </cell>
          <cell r="R698" t="str">
            <v>Direktur Pelayanan Haji</v>
          </cell>
          <cell r="T698">
            <v>18</v>
          </cell>
          <cell r="V698" t="str">
            <v>Narasumber</v>
          </cell>
        </row>
        <row r="699">
          <cell r="A699">
            <v>697</v>
          </cell>
          <cell r="B699" t="str">
            <v>M. Ivan Soerjanata</v>
          </cell>
          <cell r="C699" t="str">
            <v>197009041994031001</v>
          </cell>
          <cell r="D699">
            <v>3</v>
          </cell>
          <cell r="E699" t="str">
            <v>d</v>
          </cell>
          <cell r="F699" t="str">
            <v>Kasi Administrasi, Akuntansi dan Pelaporan pada Subdit Fasilitasi Badan Pengelola Dana Abadi Umat</v>
          </cell>
          <cell r="G699" t="str">
            <v>Sosialisasi Teknis Penyelenggaraan Ibadah Haji Tahun 2012</v>
          </cell>
          <cell r="H699" t="str">
            <v>Mamuju</v>
          </cell>
          <cell r="I699" t="str">
            <v>Sulawesi Barat</v>
          </cell>
          <cell r="L699" t="str">
            <v>Pengelolaan Dana Haji</v>
          </cell>
          <cell r="M699" t="str">
            <v>09.01.06.2147.001.002.012.524142</v>
          </cell>
          <cell r="O699" t="str">
            <v>Sri Ilham Lubis</v>
          </cell>
          <cell r="P699" t="str">
            <v>196612251993032002</v>
          </cell>
          <cell r="R699" t="str">
            <v>Direktur Pelayanan Haji</v>
          </cell>
          <cell r="T699">
            <v>40</v>
          </cell>
          <cell r="V699" t="str">
            <v>Narasumber</v>
          </cell>
        </row>
        <row r="700">
          <cell r="A700">
            <v>698</v>
          </cell>
          <cell r="B700" t="str">
            <v>Iwan Tjahjono</v>
          </cell>
          <cell r="C700" t="str">
            <v>195707071981031007</v>
          </cell>
          <cell r="D700">
            <v>3</v>
          </cell>
          <cell r="E700" t="str">
            <v>d</v>
          </cell>
          <cell r="F700" t="str">
            <v>Arsiparis Ahli Muda</v>
          </cell>
          <cell r="G700" t="str">
            <v>Sosialisasi Teknis Penyelenggaraan Ibadah Haji Tahun 2012</v>
          </cell>
          <cell r="H700" t="str">
            <v>Mamuju</v>
          </cell>
          <cell r="I700" t="str">
            <v>Sulawesi Barat</v>
          </cell>
          <cell r="J700">
            <v>41169</v>
          </cell>
          <cell r="K700">
            <v>41171</v>
          </cell>
          <cell r="L700" t="str">
            <v>Sekretariat</v>
          </cell>
          <cell r="M700" t="str">
            <v>09.01.06.2147.001.002.012.524165</v>
          </cell>
          <cell r="N700" t="str">
            <v>3 (tiga) hari</v>
          </cell>
          <cell r="O700" t="str">
            <v>Sri Ilham Lubis</v>
          </cell>
          <cell r="P700" t="str">
            <v>196612251993032002</v>
          </cell>
          <cell r="R700" t="str">
            <v>Direktur Pelayanan Haji</v>
          </cell>
          <cell r="T700">
            <v>26</v>
          </cell>
          <cell r="U700" t="str">
            <v>17 s.d. 19 September 2012</v>
          </cell>
          <cell r="V700" t="str">
            <v>Panitia</v>
          </cell>
        </row>
        <row r="701">
          <cell r="A701">
            <v>699</v>
          </cell>
          <cell r="B701" t="str">
            <v>Shandy Furkan Rahman</v>
          </cell>
          <cell r="C701" t="str">
            <v>197903162009011008</v>
          </cell>
          <cell r="D701">
            <v>3</v>
          </cell>
          <cell r="E701" t="str">
            <v>a</v>
          </cell>
          <cell r="F701" t="str">
            <v xml:space="preserve">Pelaksana pada Bagian Ortala dan Kepegawaian </v>
          </cell>
          <cell r="G701" t="str">
            <v>Sosialisasi Teknis Penyelenggaraan Ibadah Haji Tahun 2012</v>
          </cell>
          <cell r="H701" t="str">
            <v>Mamuju</v>
          </cell>
          <cell r="I701" t="str">
            <v>Sulawesi Barat</v>
          </cell>
          <cell r="J701">
            <v>41169</v>
          </cell>
          <cell r="K701">
            <v>41171</v>
          </cell>
          <cell r="L701" t="str">
            <v>Sekretariat</v>
          </cell>
          <cell r="M701" t="str">
            <v>09.01.06.2147.001.002.012.524166</v>
          </cell>
          <cell r="N701" t="str">
            <v>3 (tiga) hari</v>
          </cell>
          <cell r="O701" t="str">
            <v>Sri Ilham Lubis</v>
          </cell>
          <cell r="P701" t="str">
            <v>196612251993032002</v>
          </cell>
          <cell r="R701" t="str">
            <v>Direktur Pelayanan Haji</v>
          </cell>
          <cell r="T701">
            <v>197</v>
          </cell>
          <cell r="U701" t="str">
            <v>17 s.d. 19 September 2012</v>
          </cell>
          <cell r="V701" t="str">
            <v>Panitia</v>
          </cell>
        </row>
        <row r="702">
          <cell r="A702">
            <v>700</v>
          </cell>
          <cell r="B702" t="str">
            <v>Khoirizi Hd</v>
          </cell>
          <cell r="C702" t="str">
            <v>196111111983031024</v>
          </cell>
          <cell r="D702">
            <v>4</v>
          </cell>
          <cell r="E702" t="str">
            <v>a</v>
          </cell>
          <cell r="F702" t="str">
            <v xml:space="preserve">Kasi Pengawasan Penyelenggaraan Ibadah Haji Khusus </v>
          </cell>
          <cell r="G702" t="str">
            <v>Sosialisasi Teknis Penyelenggaraan Ibadah Haji Tahun 2012</v>
          </cell>
          <cell r="H702" t="str">
            <v>Manokwari</v>
          </cell>
          <cell r="I702" t="str">
            <v>Papua Barat</v>
          </cell>
          <cell r="L702" t="str">
            <v>Pembinaan Haji dan Umrah</v>
          </cell>
          <cell r="M702" t="str">
            <v>09.01.06.2147.001.002.012.524137</v>
          </cell>
          <cell r="O702" t="str">
            <v>Sri Ilham Lubis</v>
          </cell>
          <cell r="P702" t="str">
            <v>196612251993032002</v>
          </cell>
          <cell r="R702" t="str">
            <v>Direktur Pelayanan Haji</v>
          </cell>
          <cell r="T702">
            <v>18</v>
          </cell>
          <cell r="V702" t="str">
            <v>Narasumber</v>
          </cell>
        </row>
        <row r="703">
          <cell r="A703">
            <v>701</v>
          </cell>
          <cell r="B703" t="str">
            <v>Tati Yuliati</v>
          </cell>
          <cell r="C703" t="str">
            <v>196707301986012001</v>
          </cell>
          <cell r="D703">
            <v>3</v>
          </cell>
          <cell r="E703" t="str">
            <v>d</v>
          </cell>
          <cell r="F703" t="str">
            <v xml:space="preserve">Kasubbag Kepegawaian pada Bagian Ortala dan Kepegawaian </v>
          </cell>
          <cell r="G703" t="str">
            <v>Sosialisasi Teknis Penyelenggaraan Ibadah Haji Tahun 2012</v>
          </cell>
          <cell r="H703" t="str">
            <v>Manokwari</v>
          </cell>
          <cell r="I703" t="str">
            <v>Papua Barat</v>
          </cell>
          <cell r="L703" t="str">
            <v>Sekretariat</v>
          </cell>
          <cell r="M703" t="str">
            <v>09.01.06.2147.001.002.012.524138</v>
          </cell>
          <cell r="O703" t="str">
            <v>Sri Ilham Lubis</v>
          </cell>
          <cell r="P703" t="str">
            <v>196612251993032002</v>
          </cell>
          <cell r="R703" t="str">
            <v>Direktur Pelayanan Haji</v>
          </cell>
          <cell r="T703">
            <v>27</v>
          </cell>
          <cell r="V703" t="str">
            <v>Narasumber</v>
          </cell>
        </row>
        <row r="704">
          <cell r="A704">
            <v>702</v>
          </cell>
          <cell r="B704" t="str">
            <v>Sri Junaida</v>
          </cell>
          <cell r="C704" t="str">
            <v>197007101999032001</v>
          </cell>
          <cell r="D704">
            <v>3</v>
          </cell>
          <cell r="E704" t="str">
            <v>d</v>
          </cell>
          <cell r="F704" t="str">
            <v>Pelaksana pada Subbag Tata Usaha</v>
          </cell>
          <cell r="G704" t="str">
            <v>Sosialisasi Teknis Penyelenggaraan Ibadah Haji Tahun 2012</v>
          </cell>
          <cell r="H704" t="str">
            <v>Manokwari</v>
          </cell>
          <cell r="I704" t="str">
            <v>Papua Barat</v>
          </cell>
          <cell r="J704">
            <v>41164</v>
          </cell>
          <cell r="K704">
            <v>41166</v>
          </cell>
          <cell r="L704" t="str">
            <v>Pelayanan Haji</v>
          </cell>
          <cell r="M704" t="str">
            <v>09.01.06.2147.001.002.012.524161</v>
          </cell>
          <cell r="N704" t="str">
            <v>3 (tiga) hari</v>
          </cell>
          <cell r="O704" t="str">
            <v>Sri Ilham Lubis</v>
          </cell>
          <cell r="P704" t="str">
            <v>196612251993032002</v>
          </cell>
          <cell r="R704" t="str">
            <v>Direktur Pelayanan Haji</v>
          </cell>
          <cell r="T704">
            <v>60</v>
          </cell>
          <cell r="U704" t="str">
            <v>12 s.d. 14 September 2012</v>
          </cell>
          <cell r="V704" t="str">
            <v>Panitia</v>
          </cell>
        </row>
        <row r="705">
          <cell r="A705">
            <v>703</v>
          </cell>
          <cell r="B705" t="str">
            <v>Rahmi Khotijah</v>
          </cell>
          <cell r="C705" t="str">
            <v>198003172008012011</v>
          </cell>
          <cell r="D705">
            <v>3</v>
          </cell>
          <cell r="E705" t="str">
            <v>a</v>
          </cell>
          <cell r="F705" t="str">
            <v>Pelaksana pada Bagian Ortala dan Kepegawaian</v>
          </cell>
          <cell r="G705" t="str">
            <v>Sosialisasi Teknis Penyelenggaraan Ibadah Haji Tahun 2012</v>
          </cell>
          <cell r="H705" t="str">
            <v>Manokwari</v>
          </cell>
          <cell r="I705" t="str">
            <v>Papua Barat</v>
          </cell>
          <cell r="J705">
            <v>41164</v>
          </cell>
          <cell r="K705">
            <v>41166</v>
          </cell>
          <cell r="L705" t="str">
            <v>Sekretariat</v>
          </cell>
          <cell r="M705" t="str">
            <v>09.01.06.2147.001.002.012.524162</v>
          </cell>
          <cell r="N705" t="str">
            <v>3 (tiga) hari</v>
          </cell>
          <cell r="O705" t="str">
            <v>Sri Ilham Lubis</v>
          </cell>
          <cell r="P705" t="str">
            <v>196612251993032002</v>
          </cell>
          <cell r="R705" t="str">
            <v>Direktur Pelayanan Haji</v>
          </cell>
          <cell r="T705">
            <v>174</v>
          </cell>
          <cell r="U705" t="str">
            <v>12 s.d. 14 September 2012</v>
          </cell>
          <cell r="V705" t="str">
            <v>Panitia</v>
          </cell>
        </row>
        <row r="706">
          <cell r="A706">
            <v>704</v>
          </cell>
        </row>
        <row r="707">
          <cell r="A707">
            <v>705</v>
          </cell>
        </row>
        <row r="708">
          <cell r="A708">
            <v>706</v>
          </cell>
        </row>
        <row r="709">
          <cell r="A709">
            <v>707</v>
          </cell>
        </row>
        <row r="710">
          <cell r="A710">
            <v>708</v>
          </cell>
        </row>
        <row r="711">
          <cell r="A711">
            <v>709</v>
          </cell>
        </row>
        <row r="712">
          <cell r="A712">
            <v>710</v>
          </cell>
        </row>
        <row r="713">
          <cell r="A713">
            <v>711</v>
          </cell>
        </row>
        <row r="714">
          <cell r="A714">
            <v>712</v>
          </cell>
        </row>
        <row r="715">
          <cell r="A715">
            <v>713</v>
          </cell>
        </row>
        <row r="716">
          <cell r="A716">
            <v>714</v>
          </cell>
        </row>
        <row r="717">
          <cell r="A717">
            <v>715</v>
          </cell>
        </row>
        <row r="718">
          <cell r="A718">
            <v>716</v>
          </cell>
        </row>
        <row r="719">
          <cell r="A719">
            <v>717</v>
          </cell>
        </row>
        <row r="720">
          <cell r="A720">
            <v>718</v>
          </cell>
        </row>
        <row r="721">
          <cell r="A721">
            <v>719</v>
          </cell>
        </row>
        <row r="722">
          <cell r="A722">
            <v>720</v>
          </cell>
        </row>
        <row r="723">
          <cell r="A723">
            <v>721</v>
          </cell>
        </row>
        <row r="724">
          <cell r="A724">
            <v>722</v>
          </cell>
        </row>
        <row r="725">
          <cell r="A725">
            <v>723</v>
          </cell>
        </row>
        <row r="726">
          <cell r="A726">
            <v>724</v>
          </cell>
        </row>
        <row r="727">
          <cell r="A727">
            <v>725</v>
          </cell>
        </row>
        <row r="728">
          <cell r="A728">
            <v>726</v>
          </cell>
        </row>
        <row r="729">
          <cell r="A729">
            <v>727</v>
          </cell>
        </row>
        <row r="730">
          <cell r="A730">
            <v>728</v>
          </cell>
        </row>
        <row r="731">
          <cell r="A731">
            <v>729</v>
          </cell>
        </row>
        <row r="732">
          <cell r="A732">
            <v>730</v>
          </cell>
        </row>
        <row r="733">
          <cell r="A733">
            <v>731</v>
          </cell>
        </row>
        <row r="734">
          <cell r="A734">
            <v>732</v>
          </cell>
        </row>
        <row r="735">
          <cell r="A735">
            <v>733</v>
          </cell>
        </row>
        <row r="736">
          <cell r="A736">
            <v>734</v>
          </cell>
        </row>
        <row r="737">
          <cell r="A737">
            <v>735</v>
          </cell>
        </row>
        <row r="738">
          <cell r="A738">
            <v>736</v>
          </cell>
        </row>
        <row r="739">
          <cell r="A739">
            <v>737</v>
          </cell>
        </row>
        <row r="740">
          <cell r="A740">
            <v>738</v>
          </cell>
        </row>
        <row r="741">
          <cell r="A741">
            <v>739</v>
          </cell>
        </row>
        <row r="742">
          <cell r="A742">
            <v>740</v>
          </cell>
        </row>
        <row r="743">
          <cell r="A743">
            <v>741</v>
          </cell>
        </row>
        <row r="744">
          <cell r="A744">
            <v>742</v>
          </cell>
        </row>
        <row r="745">
          <cell r="A745">
            <v>743</v>
          </cell>
        </row>
        <row r="746">
          <cell r="A746">
            <v>744</v>
          </cell>
        </row>
        <row r="747">
          <cell r="A747">
            <v>745</v>
          </cell>
        </row>
        <row r="748">
          <cell r="A748">
            <v>746</v>
          </cell>
        </row>
        <row r="749">
          <cell r="A749">
            <v>747</v>
          </cell>
        </row>
        <row r="750">
          <cell r="A750">
            <v>748</v>
          </cell>
        </row>
        <row r="751">
          <cell r="A751">
            <v>749</v>
          </cell>
        </row>
        <row r="752">
          <cell r="A752">
            <v>750</v>
          </cell>
        </row>
        <row r="753">
          <cell r="A753">
            <v>751</v>
          </cell>
        </row>
        <row r="754">
          <cell r="A754">
            <v>752</v>
          </cell>
        </row>
        <row r="755">
          <cell r="A755">
            <v>753</v>
          </cell>
        </row>
        <row r="756">
          <cell r="A756">
            <v>754</v>
          </cell>
        </row>
        <row r="757">
          <cell r="A757">
            <v>755</v>
          </cell>
        </row>
        <row r="758">
          <cell r="A758">
            <v>756</v>
          </cell>
        </row>
        <row r="759">
          <cell r="A759">
            <v>757</v>
          </cell>
        </row>
        <row r="760">
          <cell r="A760">
            <v>758</v>
          </cell>
        </row>
        <row r="761">
          <cell r="A761">
            <v>759</v>
          </cell>
        </row>
        <row r="762">
          <cell r="A762">
            <v>760</v>
          </cell>
        </row>
        <row r="763">
          <cell r="A763">
            <v>761</v>
          </cell>
        </row>
        <row r="764">
          <cell r="A764">
            <v>762</v>
          </cell>
        </row>
        <row r="765">
          <cell r="A765">
            <v>763</v>
          </cell>
        </row>
        <row r="766">
          <cell r="A766">
            <v>764</v>
          </cell>
        </row>
        <row r="767">
          <cell r="A767">
            <v>765</v>
          </cell>
        </row>
        <row r="768">
          <cell r="A768">
            <v>766</v>
          </cell>
        </row>
        <row r="769">
          <cell r="A769">
            <v>767</v>
          </cell>
        </row>
        <row r="770">
          <cell r="A770">
            <v>768</v>
          </cell>
        </row>
        <row r="771">
          <cell r="A771">
            <v>769</v>
          </cell>
        </row>
        <row r="772">
          <cell r="A772">
            <v>770</v>
          </cell>
        </row>
        <row r="773">
          <cell r="A773">
            <v>771</v>
          </cell>
        </row>
        <row r="774">
          <cell r="A774">
            <v>772</v>
          </cell>
        </row>
        <row r="775">
          <cell r="A775">
            <v>773</v>
          </cell>
        </row>
        <row r="776">
          <cell r="A776">
            <v>774</v>
          </cell>
        </row>
        <row r="777">
          <cell r="A777">
            <v>775</v>
          </cell>
        </row>
        <row r="778">
          <cell r="A778">
            <v>776</v>
          </cell>
        </row>
        <row r="779">
          <cell r="A779">
            <v>777</v>
          </cell>
        </row>
        <row r="780">
          <cell r="A780">
            <v>778</v>
          </cell>
        </row>
        <row r="781">
          <cell r="A781">
            <v>779</v>
          </cell>
        </row>
        <row r="782">
          <cell r="A782">
            <v>780</v>
          </cell>
        </row>
        <row r="783">
          <cell r="A783">
            <v>781</v>
          </cell>
        </row>
        <row r="784">
          <cell r="A784">
            <v>782</v>
          </cell>
        </row>
        <row r="785">
          <cell r="A785">
            <v>783</v>
          </cell>
        </row>
        <row r="786">
          <cell r="A786">
            <v>784</v>
          </cell>
        </row>
        <row r="787">
          <cell r="A787">
            <v>785</v>
          </cell>
        </row>
        <row r="788">
          <cell r="A788">
            <v>786</v>
          </cell>
        </row>
        <row r="789">
          <cell r="A789">
            <v>787</v>
          </cell>
        </row>
        <row r="790">
          <cell r="A790">
            <v>788</v>
          </cell>
        </row>
        <row r="791">
          <cell r="A791">
            <v>789</v>
          </cell>
        </row>
        <row r="792">
          <cell r="A792">
            <v>790</v>
          </cell>
        </row>
        <row r="793">
          <cell r="A793">
            <v>791</v>
          </cell>
        </row>
        <row r="794">
          <cell r="A794">
            <v>792</v>
          </cell>
        </row>
        <row r="795">
          <cell r="A795">
            <v>793</v>
          </cell>
        </row>
        <row r="796">
          <cell r="A796">
            <v>794</v>
          </cell>
        </row>
        <row r="797">
          <cell r="A797">
            <v>795</v>
          </cell>
        </row>
        <row r="798">
          <cell r="A798">
            <v>796</v>
          </cell>
        </row>
        <row r="799">
          <cell r="A799">
            <v>797</v>
          </cell>
        </row>
        <row r="800">
          <cell r="A800">
            <v>798</v>
          </cell>
        </row>
        <row r="801">
          <cell r="A801">
            <v>799</v>
          </cell>
        </row>
        <row r="802">
          <cell r="A802">
            <v>800</v>
          </cell>
        </row>
        <row r="803">
          <cell r="A803">
            <v>801</v>
          </cell>
        </row>
        <row r="804">
          <cell r="A804">
            <v>802</v>
          </cell>
        </row>
        <row r="805">
          <cell r="A805">
            <v>803</v>
          </cell>
        </row>
        <row r="806">
          <cell r="A806">
            <v>804</v>
          </cell>
        </row>
        <row r="807">
          <cell r="A807">
            <v>805</v>
          </cell>
        </row>
        <row r="808">
          <cell r="A808">
            <v>806</v>
          </cell>
        </row>
        <row r="809">
          <cell r="A809">
            <v>807</v>
          </cell>
        </row>
        <row r="810">
          <cell r="A810">
            <v>808</v>
          </cell>
        </row>
        <row r="811">
          <cell r="A811">
            <v>809</v>
          </cell>
        </row>
        <row r="812">
          <cell r="A812">
            <v>810</v>
          </cell>
        </row>
        <row r="813">
          <cell r="A813">
            <v>811</v>
          </cell>
        </row>
        <row r="814">
          <cell r="A814">
            <v>812</v>
          </cell>
        </row>
        <row r="815">
          <cell r="A815">
            <v>813</v>
          </cell>
        </row>
        <row r="816">
          <cell r="A816">
            <v>814</v>
          </cell>
        </row>
        <row r="817">
          <cell r="A817">
            <v>815</v>
          </cell>
        </row>
        <row r="818">
          <cell r="A818">
            <v>816</v>
          </cell>
        </row>
        <row r="819">
          <cell r="A819">
            <v>817</v>
          </cell>
        </row>
        <row r="820">
          <cell r="A820">
            <v>818</v>
          </cell>
        </row>
        <row r="821">
          <cell r="A821">
            <v>819</v>
          </cell>
        </row>
        <row r="822">
          <cell r="A822">
            <v>820</v>
          </cell>
        </row>
        <row r="823">
          <cell r="A823">
            <v>821</v>
          </cell>
        </row>
        <row r="824">
          <cell r="A824">
            <v>822</v>
          </cell>
        </row>
        <row r="825">
          <cell r="A825">
            <v>823</v>
          </cell>
        </row>
        <row r="826">
          <cell r="A826">
            <v>824</v>
          </cell>
        </row>
        <row r="827">
          <cell r="A827">
            <v>825</v>
          </cell>
        </row>
        <row r="828">
          <cell r="A828">
            <v>826</v>
          </cell>
        </row>
        <row r="829">
          <cell r="A829">
            <v>827</v>
          </cell>
        </row>
        <row r="830">
          <cell r="A830">
            <v>828</v>
          </cell>
        </row>
        <row r="831">
          <cell r="A831">
            <v>829</v>
          </cell>
        </row>
        <row r="832">
          <cell r="A832">
            <v>830</v>
          </cell>
        </row>
        <row r="833">
          <cell r="A833">
            <v>831</v>
          </cell>
        </row>
        <row r="834">
          <cell r="A834">
            <v>832</v>
          </cell>
        </row>
        <row r="835">
          <cell r="A835">
            <v>833</v>
          </cell>
        </row>
        <row r="836">
          <cell r="A836">
            <v>834</v>
          </cell>
        </row>
        <row r="837">
          <cell r="A837">
            <v>835</v>
          </cell>
        </row>
        <row r="838">
          <cell r="A838">
            <v>836</v>
          </cell>
        </row>
        <row r="839">
          <cell r="A839">
            <v>837</v>
          </cell>
        </row>
        <row r="840">
          <cell r="A840">
            <v>838</v>
          </cell>
        </row>
        <row r="841">
          <cell r="A841">
            <v>839</v>
          </cell>
        </row>
        <row r="842">
          <cell r="A842">
            <v>840</v>
          </cell>
        </row>
        <row r="843">
          <cell r="A843">
            <v>841</v>
          </cell>
        </row>
        <row r="844">
          <cell r="A844">
            <v>842</v>
          </cell>
        </row>
        <row r="845">
          <cell r="A845">
            <v>843</v>
          </cell>
        </row>
        <row r="846">
          <cell r="A846">
            <v>844</v>
          </cell>
        </row>
        <row r="847">
          <cell r="A847">
            <v>845</v>
          </cell>
        </row>
        <row r="848">
          <cell r="A848">
            <v>846</v>
          </cell>
        </row>
        <row r="849">
          <cell r="A849">
            <v>847</v>
          </cell>
        </row>
        <row r="850">
          <cell r="A850">
            <v>848</v>
          </cell>
        </row>
        <row r="851">
          <cell r="A851">
            <v>849</v>
          </cell>
        </row>
        <row r="852">
          <cell r="A852">
            <v>850</v>
          </cell>
        </row>
        <row r="853">
          <cell r="A853">
            <v>851</v>
          </cell>
        </row>
        <row r="854">
          <cell r="A854">
            <v>852</v>
          </cell>
        </row>
        <row r="855">
          <cell r="A855">
            <v>853</v>
          </cell>
        </row>
        <row r="856">
          <cell r="A856">
            <v>854</v>
          </cell>
        </row>
        <row r="857">
          <cell r="A857">
            <v>855</v>
          </cell>
        </row>
        <row r="858">
          <cell r="A858">
            <v>856</v>
          </cell>
        </row>
        <row r="859">
          <cell r="A859">
            <v>857</v>
          </cell>
        </row>
        <row r="860">
          <cell r="A860">
            <v>858</v>
          </cell>
        </row>
        <row r="861">
          <cell r="A861">
            <v>859</v>
          </cell>
        </row>
        <row r="862">
          <cell r="A862">
            <v>860</v>
          </cell>
        </row>
        <row r="863">
          <cell r="A863">
            <v>861</v>
          </cell>
        </row>
        <row r="864">
          <cell r="A864">
            <v>862</v>
          </cell>
        </row>
        <row r="865">
          <cell r="A865">
            <v>863</v>
          </cell>
        </row>
        <row r="866">
          <cell r="A866">
            <v>864</v>
          </cell>
        </row>
        <row r="867">
          <cell r="A867">
            <v>865</v>
          </cell>
        </row>
        <row r="868">
          <cell r="A868">
            <v>866</v>
          </cell>
        </row>
        <row r="869">
          <cell r="A869">
            <v>867</v>
          </cell>
        </row>
        <row r="870">
          <cell r="A870">
            <v>868</v>
          </cell>
        </row>
        <row r="871">
          <cell r="A871">
            <v>869</v>
          </cell>
        </row>
        <row r="872">
          <cell r="A872">
            <v>870</v>
          </cell>
        </row>
        <row r="873">
          <cell r="A873">
            <v>871</v>
          </cell>
        </row>
        <row r="874">
          <cell r="A874">
            <v>872</v>
          </cell>
        </row>
        <row r="875">
          <cell r="A875">
            <v>873</v>
          </cell>
        </row>
        <row r="876">
          <cell r="A876">
            <v>874</v>
          </cell>
        </row>
        <row r="877">
          <cell r="A877">
            <v>875</v>
          </cell>
        </row>
        <row r="878">
          <cell r="A878">
            <v>876</v>
          </cell>
        </row>
        <row r="879">
          <cell r="A879">
            <v>877</v>
          </cell>
        </row>
        <row r="880">
          <cell r="A880">
            <v>878</v>
          </cell>
        </row>
        <row r="881">
          <cell r="A881">
            <v>879</v>
          </cell>
        </row>
        <row r="882">
          <cell r="A882">
            <v>880</v>
          </cell>
        </row>
        <row r="883">
          <cell r="A883">
            <v>881</v>
          </cell>
        </row>
        <row r="884">
          <cell r="A884">
            <v>882</v>
          </cell>
        </row>
        <row r="885">
          <cell r="A885">
            <v>883</v>
          </cell>
        </row>
        <row r="886">
          <cell r="A886">
            <v>884</v>
          </cell>
        </row>
        <row r="887">
          <cell r="A887">
            <v>885</v>
          </cell>
        </row>
        <row r="888">
          <cell r="A888">
            <v>886</v>
          </cell>
        </row>
        <row r="889">
          <cell r="A889">
            <v>887</v>
          </cell>
        </row>
        <row r="890">
          <cell r="A890">
            <v>888</v>
          </cell>
        </row>
        <row r="891">
          <cell r="A891">
            <v>889</v>
          </cell>
        </row>
        <row r="892">
          <cell r="A892">
            <v>890</v>
          </cell>
        </row>
        <row r="893">
          <cell r="A893">
            <v>891</v>
          </cell>
        </row>
        <row r="894">
          <cell r="A894">
            <v>892</v>
          </cell>
        </row>
        <row r="895">
          <cell r="A895">
            <v>893</v>
          </cell>
        </row>
        <row r="896">
          <cell r="A896">
            <v>894</v>
          </cell>
        </row>
        <row r="897">
          <cell r="A897">
            <v>895</v>
          </cell>
        </row>
        <row r="898">
          <cell r="A898">
            <v>896</v>
          </cell>
        </row>
        <row r="899">
          <cell r="A899">
            <v>897</v>
          </cell>
        </row>
        <row r="900">
          <cell r="A900">
            <v>898</v>
          </cell>
        </row>
        <row r="901">
          <cell r="A901">
            <v>899</v>
          </cell>
        </row>
        <row r="902">
          <cell r="A902">
            <v>900</v>
          </cell>
        </row>
        <row r="903">
          <cell r="A903">
            <v>901</v>
          </cell>
        </row>
        <row r="904">
          <cell r="A904">
            <v>902</v>
          </cell>
        </row>
        <row r="905">
          <cell r="A905">
            <v>903</v>
          </cell>
        </row>
        <row r="906">
          <cell r="A906">
            <v>904</v>
          </cell>
        </row>
        <row r="907">
          <cell r="A907">
            <v>905</v>
          </cell>
        </row>
        <row r="908">
          <cell r="A908">
            <v>906</v>
          </cell>
        </row>
        <row r="909">
          <cell r="A909">
            <v>907</v>
          </cell>
        </row>
        <row r="910">
          <cell r="A910">
            <v>908</v>
          </cell>
        </row>
        <row r="911">
          <cell r="A911">
            <v>909</v>
          </cell>
        </row>
        <row r="912">
          <cell r="A912">
            <v>910</v>
          </cell>
        </row>
        <row r="913">
          <cell r="A913">
            <v>911</v>
          </cell>
        </row>
        <row r="914">
          <cell r="A914">
            <v>912</v>
          </cell>
        </row>
        <row r="915">
          <cell r="A915">
            <v>913</v>
          </cell>
        </row>
        <row r="916">
          <cell r="A916">
            <v>914</v>
          </cell>
        </row>
        <row r="917">
          <cell r="A917">
            <v>915</v>
          </cell>
        </row>
        <row r="918">
          <cell r="A918">
            <v>916</v>
          </cell>
        </row>
        <row r="919">
          <cell r="A919">
            <v>917</v>
          </cell>
        </row>
        <row r="920">
          <cell r="A920">
            <v>918</v>
          </cell>
        </row>
        <row r="921">
          <cell r="A921">
            <v>919</v>
          </cell>
        </row>
        <row r="922">
          <cell r="A922">
            <v>920</v>
          </cell>
        </row>
        <row r="923">
          <cell r="A923">
            <v>921</v>
          </cell>
        </row>
        <row r="924">
          <cell r="A924">
            <v>922</v>
          </cell>
        </row>
        <row r="925">
          <cell r="A925">
            <v>923</v>
          </cell>
        </row>
        <row r="926">
          <cell r="A926">
            <v>924</v>
          </cell>
        </row>
        <row r="927">
          <cell r="A927">
            <v>925</v>
          </cell>
        </row>
        <row r="928">
          <cell r="A928">
            <v>926</v>
          </cell>
        </row>
        <row r="929">
          <cell r="A929">
            <v>927</v>
          </cell>
        </row>
        <row r="930">
          <cell r="A930">
            <v>928</v>
          </cell>
        </row>
        <row r="931">
          <cell r="A931">
            <v>929</v>
          </cell>
        </row>
        <row r="932">
          <cell r="A932">
            <v>930</v>
          </cell>
        </row>
        <row r="933">
          <cell r="A933">
            <v>931</v>
          </cell>
        </row>
        <row r="934">
          <cell r="A934">
            <v>932</v>
          </cell>
        </row>
        <row r="935">
          <cell r="A935">
            <v>933</v>
          </cell>
        </row>
        <row r="936">
          <cell r="A936">
            <v>934</v>
          </cell>
        </row>
        <row r="937">
          <cell r="A937">
            <v>935</v>
          </cell>
        </row>
        <row r="938">
          <cell r="A938">
            <v>936</v>
          </cell>
        </row>
        <row r="939">
          <cell r="A939">
            <v>937</v>
          </cell>
        </row>
        <row r="940">
          <cell r="A940">
            <v>938</v>
          </cell>
        </row>
        <row r="941">
          <cell r="A941">
            <v>939</v>
          </cell>
        </row>
        <row r="942">
          <cell r="A942">
            <v>940</v>
          </cell>
        </row>
        <row r="943">
          <cell r="A943">
            <v>941</v>
          </cell>
        </row>
        <row r="944">
          <cell r="A944">
            <v>942</v>
          </cell>
        </row>
        <row r="945">
          <cell r="A945">
            <v>943</v>
          </cell>
        </row>
        <row r="946">
          <cell r="A946">
            <v>944</v>
          </cell>
        </row>
        <row r="947">
          <cell r="A947">
            <v>945</v>
          </cell>
        </row>
        <row r="948">
          <cell r="A948">
            <v>946</v>
          </cell>
        </row>
        <row r="949">
          <cell r="A949">
            <v>947</v>
          </cell>
        </row>
        <row r="950">
          <cell r="A950">
            <v>948</v>
          </cell>
        </row>
        <row r="951">
          <cell r="A951">
            <v>949</v>
          </cell>
        </row>
        <row r="952">
          <cell r="A952">
            <v>950</v>
          </cell>
        </row>
        <row r="953">
          <cell r="A953">
            <v>951</v>
          </cell>
        </row>
        <row r="954">
          <cell r="A954">
            <v>952</v>
          </cell>
        </row>
        <row r="955">
          <cell r="A955">
            <v>953</v>
          </cell>
        </row>
        <row r="956">
          <cell r="A956">
            <v>954</v>
          </cell>
        </row>
        <row r="957">
          <cell r="A957">
            <v>955</v>
          </cell>
        </row>
        <row r="958">
          <cell r="A958">
            <v>956</v>
          </cell>
        </row>
        <row r="959">
          <cell r="A959">
            <v>957</v>
          </cell>
        </row>
        <row r="960">
          <cell r="A960">
            <v>958</v>
          </cell>
        </row>
        <row r="961">
          <cell r="A961">
            <v>959</v>
          </cell>
        </row>
        <row r="962">
          <cell r="A962">
            <v>960</v>
          </cell>
        </row>
        <row r="963">
          <cell r="A963">
            <v>961</v>
          </cell>
        </row>
        <row r="964">
          <cell r="A964">
            <v>962</v>
          </cell>
        </row>
        <row r="965">
          <cell r="A965">
            <v>963</v>
          </cell>
        </row>
        <row r="966">
          <cell r="A966">
            <v>964</v>
          </cell>
        </row>
        <row r="967">
          <cell r="A967">
            <v>965</v>
          </cell>
        </row>
        <row r="968">
          <cell r="A968">
            <v>966</v>
          </cell>
        </row>
        <row r="969">
          <cell r="A969">
            <v>967</v>
          </cell>
        </row>
        <row r="970">
          <cell r="A970">
            <v>968</v>
          </cell>
        </row>
        <row r="971">
          <cell r="A971">
            <v>969</v>
          </cell>
        </row>
        <row r="972">
          <cell r="A972">
            <v>970</v>
          </cell>
        </row>
        <row r="973">
          <cell r="A973">
            <v>971</v>
          </cell>
        </row>
        <row r="974">
          <cell r="A974">
            <v>972</v>
          </cell>
        </row>
        <row r="975">
          <cell r="A975">
            <v>973</v>
          </cell>
        </row>
        <row r="976">
          <cell r="A976">
            <v>974</v>
          </cell>
        </row>
        <row r="977">
          <cell r="A977">
            <v>975</v>
          </cell>
        </row>
        <row r="978">
          <cell r="A978">
            <v>976</v>
          </cell>
        </row>
        <row r="979">
          <cell r="A979">
            <v>977</v>
          </cell>
        </row>
        <row r="980">
          <cell r="A980">
            <v>978</v>
          </cell>
        </row>
        <row r="981">
          <cell r="A981">
            <v>979</v>
          </cell>
        </row>
        <row r="982">
          <cell r="A982">
            <v>980</v>
          </cell>
        </row>
        <row r="983">
          <cell r="A983">
            <v>981</v>
          </cell>
        </row>
        <row r="984">
          <cell r="A984">
            <v>982</v>
          </cell>
        </row>
        <row r="985">
          <cell r="A985">
            <v>983</v>
          </cell>
        </row>
        <row r="986">
          <cell r="A986">
            <v>984</v>
          </cell>
        </row>
        <row r="987">
          <cell r="A987">
            <v>985</v>
          </cell>
        </row>
        <row r="988">
          <cell r="A988">
            <v>986</v>
          </cell>
        </row>
        <row r="989">
          <cell r="A989">
            <v>987</v>
          </cell>
        </row>
        <row r="990">
          <cell r="A990">
            <v>988</v>
          </cell>
        </row>
        <row r="991">
          <cell r="A991">
            <v>989</v>
          </cell>
        </row>
        <row r="992">
          <cell r="A992">
            <v>990</v>
          </cell>
        </row>
        <row r="993">
          <cell r="A993">
            <v>991</v>
          </cell>
        </row>
        <row r="994">
          <cell r="A994">
            <v>992</v>
          </cell>
        </row>
        <row r="995">
          <cell r="A995">
            <v>993</v>
          </cell>
        </row>
        <row r="996">
          <cell r="A996">
            <v>994</v>
          </cell>
        </row>
        <row r="997">
          <cell r="A997">
            <v>995</v>
          </cell>
        </row>
        <row r="998">
          <cell r="A998">
            <v>996</v>
          </cell>
        </row>
        <row r="999">
          <cell r="A999">
            <v>997</v>
          </cell>
        </row>
        <row r="1000">
          <cell r="A1000">
            <v>998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inao"/>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Name val="Geo Dipa"/>
      <sheetName val="Unelec"/>
      <sheetName val="Banko Tengah"/>
      <sheetName val="Jurnal Koreksi "/>
      <sheetName val="Tickmarks"/>
      <sheetName val="Jurnal Koreksi 2"/>
    </sheetNames>
    <sheetDataSet>
      <sheetData sheetId="0"/>
      <sheetData sheetId="1"/>
      <sheetData sheetId="2"/>
      <sheetData sheetId="3" refreshError="1"/>
      <sheetData sheetId="4" refreshError="1"/>
      <sheetData sheetId="5"/>
      <sheetData sheetId="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jak kini"/>
      <sheetName val="Deferred TAX"/>
      <sheetName val="Unrecognized DT"/>
      <sheetName val="DPP &amp; proyeksi"/>
      <sheetName val="Pajak penghasilan"/>
      <sheetName val="Perbedaan Temporer"/>
      <sheetName val="AT"/>
      <sheetName val="BP"/>
      <sheetName val="Allowance"/>
      <sheetName val="REFF WP"/>
      <sheetName val="Lampiran 19"/>
      <sheetName val="Lampiran 1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1468-BFCF-4A16-AD0B-B13AA5DE3410}">
  <dimension ref="A1:I665"/>
  <sheetViews>
    <sheetView tabSelected="1" zoomScaleNormal="100" workbookViewId="0">
      <selection activeCell="E1" sqref="E1:E1048576"/>
    </sheetView>
  </sheetViews>
  <sheetFormatPr defaultColWidth="8.46484375" defaultRowHeight="13.15" x14ac:dyDescent="0.45"/>
  <cols>
    <col min="1" max="1" width="9.19921875" style="42" customWidth="1"/>
    <col min="2" max="2" width="70.9296875" style="42" customWidth="1"/>
    <col min="3" max="3" width="4.86328125" style="42" customWidth="1"/>
    <col min="4" max="4" width="6.33203125" style="42" customWidth="1"/>
    <col min="5" max="5" width="5.265625" style="42" hidden="1" customWidth="1"/>
    <col min="6" max="6" width="10.06640625" style="42" customWidth="1"/>
    <col min="7" max="7" width="11.33203125" style="42" customWidth="1"/>
    <col min="8" max="8" width="14.46484375" style="5" bestFit="1" customWidth="1"/>
    <col min="9" max="9" width="12" style="5" bestFit="1" customWidth="1"/>
    <col min="10" max="16384" width="8.46484375" style="42"/>
  </cols>
  <sheetData>
    <row r="1" spans="1:7" ht="9.9499999999999993" customHeight="1" x14ac:dyDescent="0.4">
      <c r="A1" s="1" t="s">
        <v>0</v>
      </c>
      <c r="B1" s="2" t="s">
        <v>1</v>
      </c>
      <c r="C1" s="3"/>
      <c r="D1" s="3"/>
      <c r="E1" s="3"/>
      <c r="F1" s="3"/>
      <c r="G1" s="4">
        <v>27986065000</v>
      </c>
    </row>
    <row r="2" spans="1:7" ht="9.9499999999999993" customHeight="1" x14ac:dyDescent="0.4">
      <c r="A2" s="6"/>
      <c r="B2" s="7" t="s">
        <v>2</v>
      </c>
      <c r="C2" s="8" t="s">
        <v>3</v>
      </c>
      <c r="D2" s="9"/>
      <c r="E2" s="10" t="s">
        <v>4</v>
      </c>
      <c r="F2" s="11" t="s">
        <v>5</v>
      </c>
      <c r="G2" s="12" t="s">
        <v>4</v>
      </c>
    </row>
    <row r="3" spans="1:7" ht="9.9499999999999993" customHeight="1" x14ac:dyDescent="0.4">
      <c r="A3" s="13"/>
      <c r="B3" s="14" t="s">
        <v>6</v>
      </c>
      <c r="C3" s="13"/>
      <c r="D3" s="13"/>
      <c r="E3" s="13"/>
      <c r="F3" s="13"/>
      <c r="G3" s="15">
        <f>G4</f>
        <v>27986065000</v>
      </c>
    </row>
    <row r="4" spans="1:7" ht="9.9499999999999993" customHeight="1" x14ac:dyDescent="0.4">
      <c r="A4" s="16" t="s">
        <v>7</v>
      </c>
      <c r="B4" s="17" t="s">
        <v>8</v>
      </c>
      <c r="C4" s="18"/>
      <c r="D4" s="18"/>
      <c r="E4" s="18"/>
      <c r="F4" s="18"/>
      <c r="G4" s="19">
        <f>G5</f>
        <v>27986065000</v>
      </c>
    </row>
    <row r="5" spans="1:7" ht="9.9499999999999993" customHeight="1" x14ac:dyDescent="0.4">
      <c r="A5" s="20">
        <v>2150</v>
      </c>
      <c r="B5" s="17" t="s">
        <v>9</v>
      </c>
      <c r="C5" s="18"/>
      <c r="D5" s="18"/>
      <c r="E5" s="18"/>
      <c r="F5" s="18"/>
      <c r="G5" s="19">
        <f>G6</f>
        <v>27986065000</v>
      </c>
    </row>
    <row r="6" spans="1:7" ht="9.9499999999999993" customHeight="1" x14ac:dyDescent="0.4">
      <c r="A6" s="16" t="s">
        <v>10</v>
      </c>
      <c r="B6" s="17" t="s">
        <v>11</v>
      </c>
      <c r="C6" s="21">
        <v>7</v>
      </c>
      <c r="D6" s="17" t="s">
        <v>12</v>
      </c>
      <c r="E6" s="18"/>
      <c r="F6" s="18"/>
      <c r="G6" s="19">
        <f>G7+G216+G235+G517</f>
        <v>27986065000</v>
      </c>
    </row>
    <row r="7" spans="1:7" ht="9.9499999999999993" customHeight="1" x14ac:dyDescent="0.4">
      <c r="A7" s="16" t="s">
        <v>13</v>
      </c>
      <c r="B7" s="17" t="s">
        <v>14</v>
      </c>
      <c r="C7" s="21">
        <v>1</v>
      </c>
      <c r="D7" s="17" t="s">
        <v>12</v>
      </c>
      <c r="E7" s="18"/>
      <c r="F7" s="18"/>
      <c r="G7" s="19">
        <f>G8</f>
        <v>681484000</v>
      </c>
    </row>
    <row r="8" spans="1:7" ht="9.9499999999999993" customHeight="1" x14ac:dyDescent="0.4">
      <c r="A8" s="22">
        <v>51</v>
      </c>
      <c r="B8" s="17" t="s">
        <v>15</v>
      </c>
      <c r="C8" s="20">
        <v>1</v>
      </c>
      <c r="D8" s="17" t="s">
        <v>12</v>
      </c>
      <c r="E8" s="18"/>
      <c r="F8" s="18"/>
      <c r="G8" s="19">
        <f>G9+G132+G141+G154+G167</f>
        <v>681484000</v>
      </c>
    </row>
    <row r="9" spans="1:7" ht="9.9499999999999993" customHeight="1" x14ac:dyDescent="0.4">
      <c r="A9" s="23" t="s">
        <v>16</v>
      </c>
      <c r="B9" s="24" t="s">
        <v>17</v>
      </c>
      <c r="C9" s="18"/>
      <c r="D9" s="18"/>
      <c r="E9" s="18"/>
      <c r="F9" s="18"/>
      <c r="G9" s="25">
        <f>G10+G129</f>
        <v>306630000</v>
      </c>
    </row>
    <row r="10" spans="1:7" ht="9.9499999999999993" customHeight="1" x14ac:dyDescent="0.4">
      <c r="A10" s="20">
        <v>524111</v>
      </c>
      <c r="B10" s="17" t="s">
        <v>18</v>
      </c>
      <c r="C10" s="18"/>
      <c r="D10" s="18"/>
      <c r="E10" s="18"/>
      <c r="F10" s="18"/>
      <c r="G10" s="19">
        <f>G11+G16+G21+G26+G30+G35+G40+G45+G49+G54+G59+G64+G69+G74+G79+G84+G89+G94+G99+G104+G109+G114+G119+G124</f>
        <v>305870000</v>
      </c>
    </row>
    <row r="11" spans="1:7" ht="9.9499999999999993" customHeight="1" x14ac:dyDescent="0.4">
      <c r="A11" s="18"/>
      <c r="B11" s="17" t="s">
        <v>19</v>
      </c>
      <c r="C11" s="18"/>
      <c r="D11" s="18"/>
      <c r="E11" s="18"/>
      <c r="F11" s="18"/>
      <c r="G11" s="19">
        <f>SUM(G12:G15)</f>
        <v>15756000</v>
      </c>
    </row>
    <row r="12" spans="1:7" ht="9.9499999999999993" customHeight="1" x14ac:dyDescent="0.4">
      <c r="A12" s="18"/>
      <c r="B12" s="17" t="s">
        <v>20</v>
      </c>
      <c r="C12" s="21">
        <v>2</v>
      </c>
      <c r="D12" s="17" t="s">
        <v>21</v>
      </c>
      <c r="E12" s="18"/>
      <c r="F12" s="19">
        <v>4492000</v>
      </c>
      <c r="G12" s="19">
        <f>C12*F12</f>
        <v>8984000</v>
      </c>
    </row>
    <row r="13" spans="1:7" ht="9.9499999999999993" customHeight="1" x14ac:dyDescent="0.4">
      <c r="A13" s="18"/>
      <c r="B13" s="17" t="s">
        <v>22</v>
      </c>
      <c r="C13" s="21">
        <v>6</v>
      </c>
      <c r="D13" s="17" t="s">
        <v>23</v>
      </c>
      <c r="E13" s="18"/>
      <c r="F13" s="19">
        <v>360000</v>
      </c>
      <c r="G13" s="19">
        <f>C13*F13</f>
        <v>2160000</v>
      </c>
    </row>
    <row r="14" spans="1:7" ht="9.9499999999999993" customHeight="1" x14ac:dyDescent="0.4">
      <c r="A14" s="18"/>
      <c r="B14" s="17" t="s">
        <v>24</v>
      </c>
      <c r="C14" s="21">
        <v>4</v>
      </c>
      <c r="D14" s="17" t="s">
        <v>23</v>
      </c>
      <c r="E14" s="18"/>
      <c r="F14" s="19">
        <v>770000</v>
      </c>
      <c r="G14" s="19">
        <f>C14*F14</f>
        <v>3080000</v>
      </c>
    </row>
    <row r="15" spans="1:7" ht="9.9499999999999993" customHeight="1" x14ac:dyDescent="0.4">
      <c r="A15" s="18"/>
      <c r="B15" s="17" t="s">
        <v>25</v>
      </c>
      <c r="C15" s="21">
        <v>2</v>
      </c>
      <c r="D15" s="17" t="s">
        <v>21</v>
      </c>
      <c r="E15" s="18"/>
      <c r="F15" s="19">
        <v>766000</v>
      </c>
      <c r="G15" s="19">
        <f>C15*F15</f>
        <v>1532000</v>
      </c>
    </row>
    <row r="16" spans="1:7" ht="9.9499999999999993" customHeight="1" x14ac:dyDescent="0.4">
      <c r="A16" s="18"/>
      <c r="B16" s="17" t="s">
        <v>26</v>
      </c>
      <c r="C16" s="18"/>
      <c r="D16" s="18"/>
      <c r="E16" s="18"/>
      <c r="F16" s="18"/>
      <c r="G16" s="19">
        <f>SUM(G17:G20)</f>
        <v>15888000</v>
      </c>
    </row>
    <row r="17" spans="1:7" ht="9.9499999999999993" customHeight="1" x14ac:dyDescent="0.4">
      <c r="A17" s="18"/>
      <c r="B17" s="17" t="s">
        <v>27</v>
      </c>
      <c r="C17" s="21">
        <v>2</v>
      </c>
      <c r="D17" s="17" t="s">
        <v>21</v>
      </c>
      <c r="E17" s="18"/>
      <c r="F17" s="19">
        <v>3262000</v>
      </c>
      <c r="G17" s="19">
        <f>C17*F17</f>
        <v>6524000</v>
      </c>
    </row>
    <row r="18" spans="1:7" ht="9.9499999999999993" customHeight="1" x14ac:dyDescent="0.4">
      <c r="A18" s="18"/>
      <c r="B18" s="17" t="s">
        <v>28</v>
      </c>
      <c r="C18" s="21">
        <v>6</v>
      </c>
      <c r="D18" s="17" t="s">
        <v>23</v>
      </c>
      <c r="E18" s="18"/>
      <c r="F18" s="19">
        <v>480000</v>
      </c>
      <c r="G18" s="19">
        <f>C18*F18</f>
        <v>2880000</v>
      </c>
    </row>
    <row r="19" spans="1:7" ht="9.9499999999999993" customHeight="1" x14ac:dyDescent="0.4">
      <c r="A19" s="18"/>
      <c r="B19" s="17" t="s">
        <v>29</v>
      </c>
      <c r="C19" s="21">
        <v>4</v>
      </c>
      <c r="D19" s="17" t="s">
        <v>23</v>
      </c>
      <c r="E19" s="18"/>
      <c r="F19" s="19">
        <v>1138000</v>
      </c>
      <c r="G19" s="19">
        <f>C19*F19</f>
        <v>4552000</v>
      </c>
    </row>
    <row r="20" spans="1:7" ht="9.9499999999999993" customHeight="1" x14ac:dyDescent="0.4">
      <c r="A20" s="18"/>
      <c r="B20" s="17" t="s">
        <v>30</v>
      </c>
      <c r="C20" s="21">
        <v>2</v>
      </c>
      <c r="D20" s="17" t="s">
        <v>21</v>
      </c>
      <c r="E20" s="18"/>
      <c r="F20" s="19">
        <v>966000</v>
      </c>
      <c r="G20" s="19">
        <f>C20*F20</f>
        <v>1932000</v>
      </c>
    </row>
    <row r="21" spans="1:7" ht="9.9499999999999993" customHeight="1" x14ac:dyDescent="0.4">
      <c r="A21" s="18"/>
      <c r="B21" s="17" t="s">
        <v>31</v>
      </c>
      <c r="C21" s="18"/>
      <c r="D21" s="18"/>
      <c r="E21" s="18"/>
      <c r="F21" s="18"/>
      <c r="G21" s="19">
        <f>SUM(G22:G25)</f>
        <v>10746000</v>
      </c>
    </row>
    <row r="22" spans="1:7" ht="9.9499999999999993" customHeight="1" x14ac:dyDescent="0.4">
      <c r="A22" s="18"/>
      <c r="B22" s="17" t="s">
        <v>32</v>
      </c>
      <c r="C22" s="21">
        <v>2</v>
      </c>
      <c r="D22" s="17" t="s">
        <v>21</v>
      </c>
      <c r="E22" s="18"/>
      <c r="F22" s="19">
        <v>2139000</v>
      </c>
      <c r="G22" s="19">
        <f>C22*F22</f>
        <v>4278000</v>
      </c>
    </row>
    <row r="23" spans="1:7" ht="9.9499999999999993" customHeight="1" x14ac:dyDescent="0.4">
      <c r="A23" s="18"/>
      <c r="B23" s="17" t="s">
        <v>33</v>
      </c>
      <c r="C23" s="21">
        <v>6</v>
      </c>
      <c r="D23" s="17" t="s">
        <v>23</v>
      </c>
      <c r="E23" s="18"/>
      <c r="F23" s="19">
        <v>410000</v>
      </c>
      <c r="G23" s="19">
        <f>C23*F23</f>
        <v>2460000</v>
      </c>
    </row>
    <row r="24" spans="1:7" ht="9.9499999999999993" customHeight="1" x14ac:dyDescent="0.4">
      <c r="A24" s="18"/>
      <c r="B24" s="17" t="s">
        <v>34</v>
      </c>
      <c r="C24" s="21">
        <v>4</v>
      </c>
      <c r="D24" s="17" t="s">
        <v>23</v>
      </c>
      <c r="E24" s="18"/>
      <c r="F24" s="19">
        <v>649000</v>
      </c>
      <c r="G24" s="19">
        <f>C24*F24</f>
        <v>2596000</v>
      </c>
    </row>
    <row r="25" spans="1:7" ht="9.9499999999999993" customHeight="1" x14ac:dyDescent="0.4">
      <c r="A25" s="18"/>
      <c r="B25" s="17" t="s">
        <v>35</v>
      </c>
      <c r="C25" s="21">
        <v>2</v>
      </c>
      <c r="D25" s="17" t="s">
        <v>21</v>
      </c>
      <c r="E25" s="18"/>
      <c r="F25" s="19">
        <v>706000</v>
      </c>
      <c r="G25" s="19">
        <f>C25*F25</f>
        <v>1412000</v>
      </c>
    </row>
    <row r="26" spans="1:7" ht="9.9499999999999993" customHeight="1" x14ac:dyDescent="0.4">
      <c r="A26" s="18"/>
      <c r="B26" s="17" t="s">
        <v>36</v>
      </c>
      <c r="C26" s="18"/>
      <c r="D26" s="18"/>
      <c r="E26" s="18"/>
      <c r="F26" s="18"/>
      <c r="G26" s="19">
        <f>SUM(G27:G29)</f>
        <v>6260000</v>
      </c>
    </row>
    <row r="27" spans="1:7" ht="9.9499999999999993" customHeight="1" x14ac:dyDescent="0.4">
      <c r="A27" s="18"/>
      <c r="B27" s="17" t="s">
        <v>37</v>
      </c>
      <c r="C27" s="21">
        <v>2</v>
      </c>
      <c r="D27" s="17" t="s">
        <v>21</v>
      </c>
      <c r="E27" s="18"/>
      <c r="F27" s="19">
        <v>572000</v>
      </c>
      <c r="G27" s="19">
        <f>C27*F27</f>
        <v>1144000</v>
      </c>
    </row>
    <row r="28" spans="1:7" ht="9.9499999999999993" customHeight="1" x14ac:dyDescent="0.4">
      <c r="A28" s="18"/>
      <c r="B28" s="17" t="s">
        <v>38</v>
      </c>
      <c r="C28" s="21">
        <v>6</v>
      </c>
      <c r="D28" s="17" t="s">
        <v>23</v>
      </c>
      <c r="E28" s="18"/>
      <c r="F28" s="19">
        <v>370000</v>
      </c>
      <c r="G28" s="19">
        <f>C28*F28</f>
        <v>2220000</v>
      </c>
    </row>
    <row r="29" spans="1:7" ht="9.9499999999999993" customHeight="1" x14ac:dyDescent="0.4">
      <c r="A29" s="18"/>
      <c r="B29" s="17" t="s">
        <v>39</v>
      </c>
      <c r="C29" s="21">
        <v>4</v>
      </c>
      <c r="D29" s="17" t="s">
        <v>23</v>
      </c>
      <c r="E29" s="18"/>
      <c r="F29" s="19">
        <v>724000</v>
      </c>
      <c r="G29" s="19">
        <f>C29*F29</f>
        <v>2896000</v>
      </c>
    </row>
    <row r="30" spans="1:7" ht="9.9499999999999993" customHeight="1" x14ac:dyDescent="0.4">
      <c r="A30" s="18"/>
      <c r="B30" s="17" t="s">
        <v>40</v>
      </c>
      <c r="C30" s="18"/>
      <c r="D30" s="18"/>
      <c r="E30" s="18"/>
      <c r="F30" s="18"/>
      <c r="G30" s="19">
        <f>SUM(G31:G34)</f>
        <v>11750000</v>
      </c>
    </row>
    <row r="31" spans="1:7" ht="9.9499999999999993" customHeight="1" x14ac:dyDescent="0.4">
      <c r="A31" s="18"/>
      <c r="B31" s="17" t="s">
        <v>41</v>
      </c>
      <c r="C31" s="21">
        <v>2</v>
      </c>
      <c r="D31" s="17" t="s">
        <v>21</v>
      </c>
      <c r="E31" s="18"/>
      <c r="F31" s="19">
        <v>2621000</v>
      </c>
      <c r="G31" s="19">
        <f>C31*F31</f>
        <v>5242000</v>
      </c>
    </row>
    <row r="32" spans="1:7" ht="9.9499999999999993" customHeight="1" x14ac:dyDescent="0.4">
      <c r="A32" s="18"/>
      <c r="B32" s="17" t="s">
        <v>42</v>
      </c>
      <c r="C32" s="21">
        <v>6</v>
      </c>
      <c r="D32" s="17" t="s">
        <v>23</v>
      </c>
      <c r="E32" s="18"/>
      <c r="F32" s="19">
        <v>380000</v>
      </c>
      <c r="G32" s="19">
        <f>C32*F32</f>
        <v>2280000</v>
      </c>
    </row>
    <row r="33" spans="1:7" ht="9.9499999999999993" customHeight="1" x14ac:dyDescent="0.4">
      <c r="A33" s="18"/>
      <c r="B33" s="17" t="s">
        <v>43</v>
      </c>
      <c r="C33" s="21">
        <v>4</v>
      </c>
      <c r="D33" s="17" t="s">
        <v>23</v>
      </c>
      <c r="E33" s="18"/>
      <c r="F33" s="19">
        <v>692000</v>
      </c>
      <c r="G33" s="19">
        <f>C33*F33</f>
        <v>2768000</v>
      </c>
    </row>
    <row r="34" spans="1:7" ht="9.9499999999999993" customHeight="1" x14ac:dyDescent="0.4">
      <c r="A34" s="18"/>
      <c r="B34" s="17" t="s">
        <v>44</v>
      </c>
      <c r="C34" s="21">
        <v>2</v>
      </c>
      <c r="D34" s="17" t="s">
        <v>21</v>
      </c>
      <c r="E34" s="18"/>
      <c r="F34" s="19">
        <v>730000</v>
      </c>
      <c r="G34" s="19">
        <f>C34*F34</f>
        <v>1460000</v>
      </c>
    </row>
    <row r="35" spans="1:7" ht="9.9499999999999993" customHeight="1" x14ac:dyDescent="0.4">
      <c r="A35" s="18"/>
      <c r="B35" s="17" t="s">
        <v>45</v>
      </c>
      <c r="C35" s="18"/>
      <c r="D35" s="18"/>
      <c r="E35" s="18"/>
      <c r="F35" s="18"/>
      <c r="G35" s="19">
        <f>SUM(G36:G39)</f>
        <v>12528000</v>
      </c>
    </row>
    <row r="36" spans="1:7" ht="9.9499999999999993" customHeight="1" x14ac:dyDescent="0.4">
      <c r="A36" s="18"/>
      <c r="B36" s="17" t="s">
        <v>46</v>
      </c>
      <c r="C36" s="21">
        <v>2</v>
      </c>
      <c r="D36" s="17" t="s">
        <v>21</v>
      </c>
      <c r="E36" s="18"/>
      <c r="F36" s="19">
        <v>2268000</v>
      </c>
      <c r="G36" s="19">
        <f>C36*F36</f>
        <v>4536000</v>
      </c>
    </row>
    <row r="37" spans="1:7" ht="9.9499999999999993" customHeight="1" x14ac:dyDescent="0.4">
      <c r="A37" s="18"/>
      <c r="B37" s="17" t="s">
        <v>47</v>
      </c>
      <c r="C37" s="21">
        <v>6</v>
      </c>
      <c r="D37" s="17" t="s">
        <v>23</v>
      </c>
      <c r="E37" s="18"/>
      <c r="F37" s="19">
        <v>420000</v>
      </c>
      <c r="G37" s="19">
        <f>C37*F37</f>
        <v>2520000</v>
      </c>
    </row>
    <row r="38" spans="1:7" ht="9.9499999999999993" customHeight="1" x14ac:dyDescent="0.4">
      <c r="A38" s="18"/>
      <c r="B38" s="17" t="s">
        <v>48</v>
      </c>
      <c r="C38" s="21">
        <v>4</v>
      </c>
      <c r="D38" s="17" t="s">
        <v>23</v>
      </c>
      <c r="E38" s="18"/>
      <c r="F38" s="19">
        <v>845000</v>
      </c>
      <c r="G38" s="19">
        <f>C38*F38</f>
        <v>3380000</v>
      </c>
    </row>
    <row r="39" spans="1:7" ht="9.9499999999999993" customHeight="1" x14ac:dyDescent="0.4">
      <c r="A39" s="18"/>
      <c r="B39" s="17" t="s">
        <v>49</v>
      </c>
      <c r="C39" s="21">
        <v>2</v>
      </c>
      <c r="D39" s="17" t="s">
        <v>21</v>
      </c>
      <c r="E39" s="18"/>
      <c r="F39" s="19">
        <v>1046000</v>
      </c>
      <c r="G39" s="19">
        <f>C39*F39</f>
        <v>2092000</v>
      </c>
    </row>
    <row r="40" spans="1:7" ht="9.9499999999999993" customHeight="1" x14ac:dyDescent="0.4">
      <c r="A40" s="18"/>
      <c r="B40" s="17" t="s">
        <v>50</v>
      </c>
      <c r="C40" s="18"/>
      <c r="D40" s="18"/>
      <c r="E40" s="18"/>
      <c r="F40" s="18"/>
      <c r="G40" s="19">
        <f>SUM(G41:G44)</f>
        <v>11072000</v>
      </c>
    </row>
    <row r="41" spans="1:7" ht="9.9499999999999993" customHeight="1" x14ac:dyDescent="0.4">
      <c r="A41" s="18"/>
      <c r="B41" s="17" t="s">
        <v>51</v>
      </c>
      <c r="C41" s="21">
        <v>2</v>
      </c>
      <c r="D41" s="17" t="s">
        <v>21</v>
      </c>
      <c r="E41" s="18"/>
      <c r="F41" s="19">
        <v>2460000</v>
      </c>
      <c r="G41" s="19">
        <f>C41*F41</f>
        <v>4920000</v>
      </c>
    </row>
    <row r="42" spans="1:7" ht="9.9499999999999993" customHeight="1" x14ac:dyDescent="0.4">
      <c r="A42" s="18"/>
      <c r="B42" s="17" t="s">
        <v>52</v>
      </c>
      <c r="C42" s="21">
        <v>6</v>
      </c>
      <c r="D42" s="17" t="s">
        <v>23</v>
      </c>
      <c r="E42" s="18"/>
      <c r="F42" s="19">
        <v>370000</v>
      </c>
      <c r="G42" s="19">
        <f>C42*F42</f>
        <v>2220000</v>
      </c>
    </row>
    <row r="43" spans="1:7" ht="9.9499999999999993" customHeight="1" x14ac:dyDescent="0.4">
      <c r="A43" s="18"/>
      <c r="B43" s="17" t="s">
        <v>53</v>
      </c>
      <c r="C43" s="21">
        <v>4</v>
      </c>
      <c r="D43" s="17" t="s">
        <v>23</v>
      </c>
      <c r="E43" s="18"/>
      <c r="F43" s="19">
        <v>580000</v>
      </c>
      <c r="G43" s="19">
        <f>C43*F43</f>
        <v>2320000</v>
      </c>
    </row>
    <row r="44" spans="1:7" ht="9.9499999999999993" customHeight="1" x14ac:dyDescent="0.4">
      <c r="A44" s="18"/>
      <c r="B44" s="17" t="s">
        <v>54</v>
      </c>
      <c r="C44" s="21">
        <v>2</v>
      </c>
      <c r="D44" s="17" t="s">
        <v>21</v>
      </c>
      <c r="E44" s="18"/>
      <c r="F44" s="19">
        <v>806000</v>
      </c>
      <c r="G44" s="19">
        <f>C44*F44</f>
        <v>1612000</v>
      </c>
    </row>
    <row r="45" spans="1:7" ht="9.9499999999999993" customHeight="1" x14ac:dyDescent="0.4">
      <c r="A45" s="18"/>
      <c r="B45" s="17" t="s">
        <v>55</v>
      </c>
      <c r="C45" s="18"/>
      <c r="D45" s="18"/>
      <c r="E45" s="18"/>
      <c r="F45" s="18"/>
      <c r="G45" s="19">
        <f>SUM(G46:G48)</f>
        <v>6524000</v>
      </c>
    </row>
    <row r="46" spans="1:7" ht="9.9499999999999993" customHeight="1" x14ac:dyDescent="0.4">
      <c r="A46" s="18"/>
      <c r="B46" s="17" t="s">
        <v>56</v>
      </c>
      <c r="C46" s="21">
        <v>2</v>
      </c>
      <c r="D46" s="17" t="s">
        <v>21</v>
      </c>
      <c r="E46" s="18"/>
      <c r="F46" s="19">
        <v>600000</v>
      </c>
      <c r="G46" s="19">
        <f>C46*F46</f>
        <v>1200000</v>
      </c>
    </row>
    <row r="47" spans="1:7" ht="9.9499999999999993" customHeight="1" x14ac:dyDescent="0.4">
      <c r="A47" s="18"/>
      <c r="B47" s="17" t="s">
        <v>57</v>
      </c>
      <c r="C47" s="21">
        <v>6</v>
      </c>
      <c r="D47" s="17" t="s">
        <v>23</v>
      </c>
      <c r="E47" s="18"/>
      <c r="F47" s="19">
        <v>430000</v>
      </c>
      <c r="G47" s="19">
        <f>C47*F47</f>
        <v>2580000</v>
      </c>
    </row>
    <row r="48" spans="1:7" ht="9.9499999999999993" customHeight="1" x14ac:dyDescent="0.4">
      <c r="A48" s="18"/>
      <c r="B48" s="17" t="s">
        <v>58</v>
      </c>
      <c r="C48" s="21">
        <v>4</v>
      </c>
      <c r="D48" s="17" t="s">
        <v>23</v>
      </c>
      <c r="E48" s="18"/>
      <c r="F48" s="19">
        <v>686000</v>
      </c>
      <c r="G48" s="19">
        <f>C48*F48</f>
        <v>2744000</v>
      </c>
    </row>
    <row r="49" spans="1:7" ht="9.9499999999999993" customHeight="1" x14ac:dyDescent="0.4">
      <c r="A49" s="18"/>
      <c r="B49" s="17" t="s">
        <v>59</v>
      </c>
      <c r="C49" s="18"/>
      <c r="D49" s="18"/>
      <c r="E49" s="18"/>
      <c r="F49" s="18"/>
      <c r="G49" s="19">
        <f>SUM(G50:G53)</f>
        <v>11040000</v>
      </c>
    </row>
    <row r="50" spans="1:7" ht="9.9499999999999993" customHeight="1" x14ac:dyDescent="0.4">
      <c r="A50" s="18"/>
      <c r="B50" s="17" t="s">
        <v>60</v>
      </c>
      <c r="C50" s="21">
        <v>2</v>
      </c>
      <c r="D50" s="17" t="s">
        <v>21</v>
      </c>
      <c r="E50" s="18"/>
      <c r="F50" s="19">
        <v>2182000</v>
      </c>
      <c r="G50" s="19">
        <f>C50*F50</f>
        <v>4364000</v>
      </c>
    </row>
    <row r="51" spans="1:7" ht="9.9499999999999993" customHeight="1" x14ac:dyDescent="0.4">
      <c r="A51" s="18"/>
      <c r="B51" s="17" t="s">
        <v>61</v>
      </c>
      <c r="C51" s="21">
        <v>6</v>
      </c>
      <c r="D51" s="17" t="s">
        <v>23</v>
      </c>
      <c r="E51" s="18"/>
      <c r="F51" s="19">
        <v>370000</v>
      </c>
      <c r="G51" s="19">
        <f>C51*F51</f>
        <v>2220000</v>
      </c>
    </row>
    <row r="52" spans="1:7" ht="9.9499999999999993" customHeight="1" x14ac:dyDescent="0.4">
      <c r="A52" s="18"/>
      <c r="B52" s="17" t="s">
        <v>62</v>
      </c>
      <c r="C52" s="21">
        <v>4</v>
      </c>
      <c r="D52" s="17" t="s">
        <v>23</v>
      </c>
      <c r="E52" s="18"/>
      <c r="F52" s="19">
        <v>750000</v>
      </c>
      <c r="G52" s="19">
        <f>C52*F52</f>
        <v>3000000</v>
      </c>
    </row>
    <row r="53" spans="1:7" ht="9.9499999999999993" customHeight="1" x14ac:dyDescent="0.4">
      <c r="A53" s="18"/>
      <c r="B53" s="17" t="s">
        <v>63</v>
      </c>
      <c r="C53" s="21">
        <v>2</v>
      </c>
      <c r="D53" s="17" t="s">
        <v>21</v>
      </c>
      <c r="E53" s="18"/>
      <c r="F53" s="19">
        <v>728000</v>
      </c>
      <c r="G53" s="19">
        <f>C53*F53</f>
        <v>1456000</v>
      </c>
    </row>
    <row r="54" spans="1:7" ht="9.9499999999999993" customHeight="1" x14ac:dyDescent="0.4">
      <c r="A54" s="18"/>
      <c r="B54" s="17" t="s">
        <v>64</v>
      </c>
      <c r="C54" s="18"/>
      <c r="D54" s="18"/>
      <c r="E54" s="18"/>
      <c r="F54" s="18"/>
      <c r="G54" s="19">
        <f>SUM(G55:G58)</f>
        <v>13020000</v>
      </c>
    </row>
    <row r="55" spans="1:7" ht="9.9499999999999993" customHeight="1" x14ac:dyDescent="0.4">
      <c r="A55" s="18"/>
      <c r="B55" s="17" t="s">
        <v>65</v>
      </c>
      <c r="C55" s="21">
        <v>2</v>
      </c>
      <c r="D55" s="17" t="s">
        <v>21</v>
      </c>
      <c r="E55" s="18"/>
      <c r="F55" s="19">
        <v>2674000</v>
      </c>
      <c r="G55" s="19">
        <f>C55*F55</f>
        <v>5348000</v>
      </c>
    </row>
    <row r="56" spans="1:7" ht="9.9499999999999993" customHeight="1" x14ac:dyDescent="0.4">
      <c r="A56" s="18"/>
      <c r="B56" s="17" t="s">
        <v>66</v>
      </c>
      <c r="C56" s="21">
        <v>6</v>
      </c>
      <c r="D56" s="17" t="s">
        <v>23</v>
      </c>
      <c r="E56" s="18"/>
      <c r="F56" s="19">
        <v>410000</v>
      </c>
      <c r="G56" s="19">
        <f>C56*F56</f>
        <v>2460000</v>
      </c>
    </row>
    <row r="57" spans="1:7" ht="9.9499999999999993" customHeight="1" x14ac:dyDescent="0.4">
      <c r="A57" s="18"/>
      <c r="B57" s="17" t="s">
        <v>67</v>
      </c>
      <c r="C57" s="21">
        <v>4</v>
      </c>
      <c r="D57" s="17" t="s">
        <v>23</v>
      </c>
      <c r="E57" s="18"/>
      <c r="F57" s="19">
        <v>814000</v>
      </c>
      <c r="G57" s="19">
        <f>C57*F57</f>
        <v>3256000</v>
      </c>
    </row>
    <row r="58" spans="1:7" ht="9.9499999999999993" customHeight="1" x14ac:dyDescent="0.4">
      <c r="A58" s="18"/>
      <c r="B58" s="17" t="s">
        <v>68</v>
      </c>
      <c r="C58" s="21">
        <v>2</v>
      </c>
      <c r="D58" s="17" t="s">
        <v>21</v>
      </c>
      <c r="E58" s="18"/>
      <c r="F58" s="19">
        <v>978000</v>
      </c>
      <c r="G58" s="19">
        <f>C58*F58</f>
        <v>1956000</v>
      </c>
    </row>
    <row r="59" spans="1:7" ht="9.9499999999999993" customHeight="1" x14ac:dyDescent="0.4">
      <c r="A59" s="18"/>
      <c r="B59" s="17" t="s">
        <v>69</v>
      </c>
      <c r="C59" s="18"/>
      <c r="D59" s="18"/>
      <c r="E59" s="18"/>
      <c r="F59" s="18"/>
      <c r="G59" s="19">
        <f>SUM(G60:G63)</f>
        <v>11702000</v>
      </c>
    </row>
    <row r="60" spans="1:7" ht="9.9499999999999993" customHeight="1" x14ac:dyDescent="0.4">
      <c r="A60" s="18"/>
      <c r="B60" s="17" t="s">
        <v>70</v>
      </c>
      <c r="C60" s="21">
        <v>2</v>
      </c>
      <c r="D60" s="17" t="s">
        <v>21</v>
      </c>
      <c r="E60" s="18"/>
      <c r="F60" s="19">
        <v>2781000</v>
      </c>
      <c r="G60" s="19">
        <f>C60*F60</f>
        <v>5562000</v>
      </c>
    </row>
    <row r="61" spans="1:7" ht="9.9499999999999993" customHeight="1" x14ac:dyDescent="0.4">
      <c r="A61" s="18"/>
      <c r="B61" s="17" t="s">
        <v>71</v>
      </c>
      <c r="C61" s="21">
        <v>6</v>
      </c>
      <c r="D61" s="17" t="s">
        <v>23</v>
      </c>
      <c r="E61" s="18"/>
      <c r="F61" s="19">
        <v>380000</v>
      </c>
      <c r="G61" s="19">
        <f>C61*F61</f>
        <v>2280000</v>
      </c>
    </row>
    <row r="62" spans="1:7" ht="9.9499999999999993" customHeight="1" x14ac:dyDescent="0.4">
      <c r="A62" s="18"/>
      <c r="B62" s="17" t="s">
        <v>72</v>
      </c>
      <c r="C62" s="21">
        <v>4</v>
      </c>
      <c r="D62" s="17" t="s">
        <v>23</v>
      </c>
      <c r="E62" s="18"/>
      <c r="F62" s="19">
        <v>538000</v>
      </c>
      <c r="G62" s="19">
        <f>C62*F62</f>
        <v>2152000</v>
      </c>
    </row>
    <row r="63" spans="1:7" ht="9.9499999999999993" customHeight="1" x14ac:dyDescent="0.4">
      <c r="A63" s="18"/>
      <c r="B63" s="17" t="s">
        <v>73</v>
      </c>
      <c r="C63" s="21">
        <v>2</v>
      </c>
      <c r="D63" s="17" t="s">
        <v>21</v>
      </c>
      <c r="E63" s="18"/>
      <c r="F63" s="19">
        <v>854000</v>
      </c>
      <c r="G63" s="19">
        <f>C63*F63</f>
        <v>1708000</v>
      </c>
    </row>
    <row r="64" spans="1:7" ht="9.9499999999999993" customHeight="1" x14ac:dyDescent="0.4">
      <c r="A64" s="18"/>
      <c r="B64" s="17" t="s">
        <v>74</v>
      </c>
      <c r="C64" s="18"/>
      <c r="D64" s="18"/>
      <c r="E64" s="18"/>
      <c r="F64" s="18"/>
      <c r="G64" s="19">
        <f>SUM(G65:G68)</f>
        <v>12802000</v>
      </c>
    </row>
    <row r="65" spans="1:7" ht="9.9499999999999993" customHeight="1" x14ac:dyDescent="0.4">
      <c r="A65" s="18"/>
      <c r="B65" s="17" t="s">
        <v>75</v>
      </c>
      <c r="C65" s="21">
        <v>2</v>
      </c>
      <c r="D65" s="17" t="s">
        <v>21</v>
      </c>
      <c r="E65" s="18"/>
      <c r="F65" s="19">
        <v>2995000</v>
      </c>
      <c r="G65" s="19">
        <f>C65*F65</f>
        <v>5990000</v>
      </c>
    </row>
    <row r="66" spans="1:7" ht="9.9499999999999993" customHeight="1" x14ac:dyDescent="0.4">
      <c r="A66" s="18"/>
      <c r="B66" s="17" t="s">
        <v>76</v>
      </c>
      <c r="C66" s="21">
        <v>6</v>
      </c>
      <c r="D66" s="17" t="s">
        <v>23</v>
      </c>
      <c r="E66" s="18"/>
      <c r="F66" s="19">
        <v>380000</v>
      </c>
      <c r="G66" s="19">
        <f>C66*F66</f>
        <v>2280000</v>
      </c>
    </row>
    <row r="67" spans="1:7" ht="9.9499999999999993" customHeight="1" x14ac:dyDescent="0.4">
      <c r="A67" s="18"/>
      <c r="B67" s="17" t="s">
        <v>77</v>
      </c>
      <c r="C67" s="21">
        <v>4</v>
      </c>
      <c r="D67" s="17" t="s">
        <v>23</v>
      </c>
      <c r="E67" s="18"/>
      <c r="F67" s="19">
        <v>697000</v>
      </c>
      <c r="G67" s="19">
        <f>C67*F67</f>
        <v>2788000</v>
      </c>
    </row>
    <row r="68" spans="1:7" ht="9.9499999999999993" customHeight="1" x14ac:dyDescent="0.4">
      <c r="A68" s="18"/>
      <c r="B68" s="17" t="s">
        <v>78</v>
      </c>
      <c r="C68" s="21">
        <v>2</v>
      </c>
      <c r="D68" s="17" t="s">
        <v>21</v>
      </c>
      <c r="E68" s="18"/>
      <c r="F68" s="19">
        <v>872000</v>
      </c>
      <c r="G68" s="19">
        <f>C68*F68</f>
        <v>1744000</v>
      </c>
    </row>
    <row r="69" spans="1:7" ht="9.9499999999999993" customHeight="1" x14ac:dyDescent="0.4">
      <c r="A69" s="18"/>
      <c r="B69" s="17" t="s">
        <v>79</v>
      </c>
      <c r="C69" s="18"/>
      <c r="D69" s="18"/>
      <c r="E69" s="18"/>
      <c r="F69" s="18"/>
      <c r="G69" s="19">
        <f>SUM(G70:G73)</f>
        <v>12324000</v>
      </c>
    </row>
    <row r="70" spans="1:7" ht="9.9499999999999993" customHeight="1" x14ac:dyDescent="0.4">
      <c r="A70" s="18"/>
      <c r="B70" s="17" t="s">
        <v>80</v>
      </c>
      <c r="C70" s="21">
        <v>2</v>
      </c>
      <c r="D70" s="17" t="s">
        <v>21</v>
      </c>
      <c r="E70" s="18"/>
      <c r="F70" s="19">
        <v>2984000</v>
      </c>
      <c r="G70" s="19">
        <f>C70*F70</f>
        <v>5968000</v>
      </c>
    </row>
    <row r="71" spans="1:7" ht="9.9499999999999993" customHeight="1" x14ac:dyDescent="0.4">
      <c r="A71" s="18"/>
      <c r="B71" s="17" t="s">
        <v>81</v>
      </c>
      <c r="C71" s="21">
        <v>6</v>
      </c>
      <c r="D71" s="17" t="s">
        <v>23</v>
      </c>
      <c r="E71" s="18"/>
      <c r="F71" s="19">
        <v>360000</v>
      </c>
      <c r="G71" s="19">
        <f>C71*F71</f>
        <v>2160000</v>
      </c>
    </row>
    <row r="72" spans="1:7" ht="9.9499999999999993" customHeight="1" x14ac:dyDescent="0.4">
      <c r="A72" s="18"/>
      <c r="B72" s="17" t="s">
        <v>82</v>
      </c>
      <c r="C72" s="21">
        <v>4</v>
      </c>
      <c r="D72" s="17" t="s">
        <v>23</v>
      </c>
      <c r="E72" s="18"/>
      <c r="F72" s="19">
        <v>659000</v>
      </c>
      <c r="G72" s="19">
        <f>C72*F72</f>
        <v>2636000</v>
      </c>
    </row>
    <row r="73" spans="1:7" ht="9.9499999999999993" customHeight="1" x14ac:dyDescent="0.4">
      <c r="A73" s="18"/>
      <c r="B73" s="17" t="s">
        <v>83</v>
      </c>
      <c r="C73" s="21">
        <v>2</v>
      </c>
      <c r="D73" s="17" t="s">
        <v>21</v>
      </c>
      <c r="E73" s="18"/>
      <c r="F73" s="19">
        <v>780000</v>
      </c>
      <c r="G73" s="19">
        <f>C73*F73</f>
        <v>1560000</v>
      </c>
    </row>
    <row r="74" spans="1:7" ht="9.9499999999999993" customHeight="1" x14ac:dyDescent="0.4">
      <c r="A74" s="18"/>
      <c r="B74" s="17" t="s">
        <v>84</v>
      </c>
      <c r="C74" s="18"/>
      <c r="D74" s="18"/>
      <c r="E74" s="18"/>
      <c r="F74" s="18"/>
      <c r="G74" s="19">
        <f>SUM(G75:G78)</f>
        <v>16546000</v>
      </c>
    </row>
    <row r="75" spans="1:7" ht="9.9499999999999993" customHeight="1" x14ac:dyDescent="0.4">
      <c r="A75" s="18"/>
      <c r="B75" s="17" t="s">
        <v>85</v>
      </c>
      <c r="C75" s="21">
        <v>2</v>
      </c>
      <c r="D75" s="17" t="s">
        <v>21</v>
      </c>
      <c r="E75" s="18"/>
      <c r="F75" s="19">
        <v>3797000</v>
      </c>
      <c r="G75" s="19">
        <f>C75*F75</f>
        <v>7594000</v>
      </c>
    </row>
    <row r="76" spans="1:7" ht="9.9499999999999993" customHeight="1" x14ac:dyDescent="0.4">
      <c r="A76" s="18"/>
      <c r="B76" s="17" t="s">
        <v>86</v>
      </c>
      <c r="C76" s="21">
        <v>6</v>
      </c>
      <c r="D76" s="17" t="s">
        <v>23</v>
      </c>
      <c r="E76" s="18"/>
      <c r="F76" s="19">
        <v>430000</v>
      </c>
      <c r="G76" s="19">
        <f>C76*F76</f>
        <v>2580000</v>
      </c>
    </row>
    <row r="77" spans="1:7" ht="9.9499999999999993" customHeight="1" x14ac:dyDescent="0.4">
      <c r="A77" s="18"/>
      <c r="B77" s="17" t="s">
        <v>87</v>
      </c>
      <c r="C77" s="21">
        <v>4</v>
      </c>
      <c r="D77" s="17" t="s">
        <v>23</v>
      </c>
      <c r="E77" s="18"/>
      <c r="F77" s="19">
        <v>804000</v>
      </c>
      <c r="G77" s="19">
        <f>C77*F77</f>
        <v>3216000</v>
      </c>
    </row>
    <row r="78" spans="1:7" ht="9.9499999999999993" customHeight="1" x14ac:dyDescent="0.4">
      <c r="A78" s="18"/>
      <c r="B78" s="17" t="s">
        <v>88</v>
      </c>
      <c r="C78" s="21">
        <v>2</v>
      </c>
      <c r="D78" s="17" t="s">
        <v>21</v>
      </c>
      <c r="E78" s="18"/>
      <c r="F78" s="19">
        <v>1578000</v>
      </c>
      <c r="G78" s="19">
        <f>C78*F78</f>
        <v>3156000</v>
      </c>
    </row>
    <row r="79" spans="1:7" ht="9.9499999999999993" customHeight="1" x14ac:dyDescent="0.4">
      <c r="A79" s="18"/>
      <c r="B79" s="17" t="s">
        <v>89</v>
      </c>
      <c r="C79" s="18"/>
      <c r="D79" s="18"/>
      <c r="E79" s="18"/>
      <c r="F79" s="18"/>
      <c r="G79" s="19">
        <f>SUM(G80:G83)</f>
        <v>16206000</v>
      </c>
    </row>
    <row r="80" spans="1:7" ht="9.9499999999999993" customHeight="1" x14ac:dyDescent="0.4">
      <c r="A80" s="18"/>
      <c r="B80" s="17" t="s">
        <v>90</v>
      </c>
      <c r="C80" s="21">
        <v>2</v>
      </c>
      <c r="D80" s="17" t="s">
        <v>21</v>
      </c>
      <c r="E80" s="18"/>
      <c r="F80" s="19">
        <v>4057000</v>
      </c>
      <c r="G80" s="19">
        <f>C80*F80</f>
        <v>8114000</v>
      </c>
    </row>
    <row r="81" spans="1:7" ht="9.9499999999999993" customHeight="1" x14ac:dyDescent="0.4">
      <c r="A81" s="18"/>
      <c r="B81" s="17" t="s">
        <v>91</v>
      </c>
      <c r="C81" s="21">
        <v>6</v>
      </c>
      <c r="D81" s="17" t="s">
        <v>23</v>
      </c>
      <c r="E81" s="18"/>
      <c r="F81" s="19">
        <v>430000</v>
      </c>
      <c r="G81" s="19">
        <f>C81*F81</f>
        <v>2580000</v>
      </c>
    </row>
    <row r="82" spans="1:7" ht="9.9499999999999993" customHeight="1" x14ac:dyDescent="0.4">
      <c r="A82" s="18"/>
      <c r="B82" s="17" t="s">
        <v>92</v>
      </c>
      <c r="C82" s="21">
        <v>4</v>
      </c>
      <c r="D82" s="17" t="s">
        <v>23</v>
      </c>
      <c r="E82" s="18"/>
      <c r="F82" s="19">
        <v>904000</v>
      </c>
      <c r="G82" s="19">
        <f>C82*F82</f>
        <v>3616000</v>
      </c>
    </row>
    <row r="83" spans="1:7" ht="9.9499999999999993" customHeight="1" x14ac:dyDescent="0.4">
      <c r="A83" s="18"/>
      <c r="B83" s="17" t="s">
        <v>93</v>
      </c>
      <c r="C83" s="21">
        <v>2</v>
      </c>
      <c r="D83" s="17" t="s">
        <v>21</v>
      </c>
      <c r="E83" s="18"/>
      <c r="F83" s="19">
        <v>948000</v>
      </c>
      <c r="G83" s="19">
        <f>C83*F83</f>
        <v>1896000</v>
      </c>
    </row>
    <row r="84" spans="1:7" ht="9.9499999999999993" customHeight="1" x14ac:dyDescent="0.4">
      <c r="A84" s="18"/>
      <c r="B84" s="17" t="s">
        <v>94</v>
      </c>
      <c r="C84" s="18"/>
      <c r="D84" s="18"/>
      <c r="E84" s="18"/>
      <c r="F84" s="18"/>
      <c r="G84" s="19">
        <f>SUM(G85:G88)</f>
        <v>12848000</v>
      </c>
    </row>
    <row r="85" spans="1:7" ht="9.9499999999999993" customHeight="1" x14ac:dyDescent="0.4">
      <c r="A85" s="18"/>
      <c r="B85" s="17" t="s">
        <v>95</v>
      </c>
      <c r="C85" s="21">
        <v>2</v>
      </c>
      <c r="D85" s="17" t="s">
        <v>21</v>
      </c>
      <c r="E85" s="18"/>
      <c r="F85" s="19">
        <v>2888000</v>
      </c>
      <c r="G85" s="19">
        <f>C85*F85</f>
        <v>5776000</v>
      </c>
    </row>
    <row r="86" spans="1:7" ht="9.9499999999999993" customHeight="1" x14ac:dyDescent="0.4">
      <c r="A86" s="18"/>
      <c r="B86" s="17" t="s">
        <v>96</v>
      </c>
      <c r="C86" s="21">
        <v>6</v>
      </c>
      <c r="D86" s="17" t="s">
        <v>23</v>
      </c>
      <c r="E86" s="18"/>
      <c r="F86" s="19">
        <v>370000</v>
      </c>
      <c r="G86" s="19">
        <f>C86*F86</f>
        <v>2220000</v>
      </c>
    </row>
    <row r="87" spans="1:7" ht="9.9499999999999993" customHeight="1" x14ac:dyDescent="0.4">
      <c r="A87" s="18"/>
      <c r="B87" s="17" t="s">
        <v>97</v>
      </c>
      <c r="C87" s="21">
        <v>4</v>
      </c>
      <c r="D87" s="17" t="s">
        <v>23</v>
      </c>
      <c r="E87" s="18"/>
      <c r="F87" s="19">
        <v>792000</v>
      </c>
      <c r="G87" s="19">
        <f>C87*F87</f>
        <v>3168000</v>
      </c>
    </row>
    <row r="88" spans="1:7" ht="9.9499999999999993" customHeight="1" x14ac:dyDescent="0.4">
      <c r="A88" s="18"/>
      <c r="B88" s="17" t="s">
        <v>98</v>
      </c>
      <c r="C88" s="21">
        <v>2</v>
      </c>
      <c r="D88" s="17" t="s">
        <v>21</v>
      </c>
      <c r="E88" s="18"/>
      <c r="F88" s="19">
        <v>842000</v>
      </c>
      <c r="G88" s="19">
        <f>C88*F88</f>
        <v>1684000</v>
      </c>
    </row>
    <row r="89" spans="1:7" ht="9.9499999999999993" customHeight="1" x14ac:dyDescent="0.4">
      <c r="A89" s="18"/>
      <c r="B89" s="17" t="s">
        <v>99</v>
      </c>
      <c r="C89" s="18"/>
      <c r="D89" s="18"/>
      <c r="E89" s="18"/>
      <c r="F89" s="18"/>
      <c r="G89" s="19">
        <f>SUM(G90:G93)</f>
        <v>9462000</v>
      </c>
    </row>
    <row r="90" spans="1:7" ht="9.9499999999999993" customHeight="1" x14ac:dyDescent="0.4">
      <c r="A90" s="18"/>
      <c r="B90" s="17" t="s">
        <v>100</v>
      </c>
      <c r="C90" s="21">
        <v>2</v>
      </c>
      <c r="D90" s="17" t="s">
        <v>21</v>
      </c>
      <c r="E90" s="18"/>
      <c r="F90" s="19">
        <v>1583000</v>
      </c>
      <c r="G90" s="19">
        <f>C90*F90</f>
        <v>3166000</v>
      </c>
    </row>
    <row r="91" spans="1:7" ht="9.9499999999999993" customHeight="1" x14ac:dyDescent="0.4">
      <c r="A91" s="18"/>
      <c r="B91" s="17" t="s">
        <v>101</v>
      </c>
      <c r="C91" s="21">
        <v>6</v>
      </c>
      <c r="D91" s="17" t="s">
        <v>23</v>
      </c>
      <c r="E91" s="18"/>
      <c r="F91" s="19">
        <v>380000</v>
      </c>
      <c r="G91" s="19">
        <f>C91*F91</f>
        <v>2280000</v>
      </c>
    </row>
    <row r="92" spans="1:7" ht="9.9499999999999993" customHeight="1" x14ac:dyDescent="0.4">
      <c r="A92" s="18"/>
      <c r="B92" s="17" t="s">
        <v>102</v>
      </c>
      <c r="C92" s="21">
        <v>4</v>
      </c>
      <c r="D92" s="17" t="s">
        <v>23</v>
      </c>
      <c r="E92" s="18"/>
      <c r="F92" s="19">
        <v>580000</v>
      </c>
      <c r="G92" s="19">
        <f>C92*F92</f>
        <v>2320000</v>
      </c>
    </row>
    <row r="93" spans="1:7" ht="9.9499999999999993" customHeight="1" x14ac:dyDescent="0.4">
      <c r="A93" s="18"/>
      <c r="B93" s="17" t="s">
        <v>103</v>
      </c>
      <c r="C93" s="21">
        <v>2</v>
      </c>
      <c r="D93" s="17" t="s">
        <v>21</v>
      </c>
      <c r="E93" s="18"/>
      <c r="F93" s="19">
        <v>848000</v>
      </c>
      <c r="G93" s="19">
        <f>C93*F93</f>
        <v>1696000</v>
      </c>
    </row>
    <row r="94" spans="1:7" ht="9.9499999999999993" customHeight="1" x14ac:dyDescent="0.4">
      <c r="A94" s="18"/>
      <c r="B94" s="17" t="s">
        <v>104</v>
      </c>
      <c r="C94" s="18"/>
      <c r="D94" s="18"/>
      <c r="E94" s="18"/>
      <c r="F94" s="18"/>
      <c r="G94" s="19">
        <f>SUM(G95:G98)</f>
        <v>14676000</v>
      </c>
    </row>
    <row r="95" spans="1:7" ht="9.9499999999999993" customHeight="1" x14ac:dyDescent="0.4">
      <c r="A95" s="18"/>
      <c r="B95" s="17" t="s">
        <v>105</v>
      </c>
      <c r="C95" s="21">
        <v>2</v>
      </c>
      <c r="D95" s="17" t="s">
        <v>21</v>
      </c>
      <c r="E95" s="18"/>
      <c r="F95" s="19">
        <v>3230000</v>
      </c>
      <c r="G95" s="19">
        <f>C95*F95</f>
        <v>6460000</v>
      </c>
    </row>
    <row r="96" spans="1:7" ht="9.9499999999999993" customHeight="1" x14ac:dyDescent="0.4">
      <c r="A96" s="18"/>
      <c r="B96" s="17" t="s">
        <v>106</v>
      </c>
      <c r="C96" s="21">
        <v>6</v>
      </c>
      <c r="D96" s="17" t="s">
        <v>23</v>
      </c>
      <c r="E96" s="18"/>
      <c r="F96" s="19">
        <v>440000</v>
      </c>
      <c r="G96" s="19">
        <f>C96*F96</f>
        <v>2640000</v>
      </c>
    </row>
    <row r="97" spans="1:7" ht="9.9499999999999993" customHeight="1" x14ac:dyDescent="0.4">
      <c r="A97" s="18"/>
      <c r="B97" s="17" t="s">
        <v>107</v>
      </c>
      <c r="C97" s="21">
        <v>4</v>
      </c>
      <c r="D97" s="17" t="s">
        <v>23</v>
      </c>
      <c r="E97" s="18"/>
      <c r="F97" s="19">
        <v>907000</v>
      </c>
      <c r="G97" s="19">
        <f>C97*F97</f>
        <v>3628000</v>
      </c>
    </row>
    <row r="98" spans="1:7" ht="9.9499999999999993" customHeight="1" x14ac:dyDescent="0.4">
      <c r="A98" s="18"/>
      <c r="B98" s="17" t="s">
        <v>108</v>
      </c>
      <c r="C98" s="21">
        <v>2</v>
      </c>
      <c r="D98" s="17" t="s">
        <v>21</v>
      </c>
      <c r="E98" s="18"/>
      <c r="F98" s="19">
        <v>974000</v>
      </c>
      <c r="G98" s="19">
        <f>C98*F98</f>
        <v>1948000</v>
      </c>
    </row>
    <row r="99" spans="1:7" ht="9.9499999999999993" customHeight="1" x14ac:dyDescent="0.4">
      <c r="A99" s="18"/>
      <c r="B99" s="17" t="s">
        <v>109</v>
      </c>
      <c r="C99" s="18"/>
      <c r="D99" s="18"/>
      <c r="E99" s="18"/>
      <c r="F99" s="18"/>
      <c r="G99" s="19">
        <f>SUM(G100:G103)</f>
        <v>16982000</v>
      </c>
    </row>
    <row r="100" spans="1:7" ht="9.9499999999999993" customHeight="1" x14ac:dyDescent="0.4">
      <c r="A100" s="18"/>
      <c r="B100" s="17" t="s">
        <v>110</v>
      </c>
      <c r="C100" s="21">
        <v>2</v>
      </c>
      <c r="D100" s="17" t="s">
        <v>21</v>
      </c>
      <c r="E100" s="18"/>
      <c r="F100" s="19">
        <v>5081000</v>
      </c>
      <c r="G100" s="19">
        <f>C100*F100</f>
        <v>10162000</v>
      </c>
    </row>
    <row r="101" spans="1:7" ht="9.9499999999999993" customHeight="1" x14ac:dyDescent="0.4">
      <c r="A101" s="18"/>
      <c r="B101" s="17" t="s">
        <v>111</v>
      </c>
      <c r="C101" s="21">
        <v>6</v>
      </c>
      <c r="D101" s="17" t="s">
        <v>23</v>
      </c>
      <c r="E101" s="18"/>
      <c r="F101" s="19">
        <v>430000</v>
      </c>
      <c r="G101" s="19">
        <f>C101*F101</f>
        <v>2580000</v>
      </c>
    </row>
    <row r="102" spans="1:7" ht="9.9499999999999993" customHeight="1" x14ac:dyDescent="0.4">
      <c r="A102" s="18"/>
      <c r="B102" s="17" t="s">
        <v>112</v>
      </c>
      <c r="C102" s="21">
        <v>4</v>
      </c>
      <c r="D102" s="17" t="s">
        <v>23</v>
      </c>
      <c r="E102" s="18"/>
      <c r="F102" s="19">
        <v>688000</v>
      </c>
      <c r="G102" s="19">
        <f>C102*F102</f>
        <v>2752000</v>
      </c>
    </row>
    <row r="103" spans="1:7" ht="9.9499999999999993" customHeight="1" x14ac:dyDescent="0.4">
      <c r="A103" s="18"/>
      <c r="B103" s="17" t="s">
        <v>113</v>
      </c>
      <c r="C103" s="21">
        <v>2</v>
      </c>
      <c r="D103" s="17" t="s">
        <v>21</v>
      </c>
      <c r="E103" s="18"/>
      <c r="F103" s="19">
        <v>744000</v>
      </c>
      <c r="G103" s="19">
        <f>C103*F103</f>
        <v>1488000</v>
      </c>
    </row>
    <row r="104" spans="1:7" ht="9.9499999999999993" customHeight="1" x14ac:dyDescent="0.4">
      <c r="A104" s="18"/>
      <c r="B104" s="17" t="s">
        <v>114</v>
      </c>
      <c r="C104" s="18"/>
      <c r="D104" s="18"/>
      <c r="E104" s="18"/>
      <c r="F104" s="18"/>
      <c r="G104" s="19">
        <f>SUM(G105:G108)</f>
        <v>13088000</v>
      </c>
    </row>
    <row r="105" spans="1:7" ht="9.9499999999999993" customHeight="1" x14ac:dyDescent="0.4">
      <c r="A105" s="18"/>
      <c r="B105" s="17" t="s">
        <v>115</v>
      </c>
      <c r="C105" s="21">
        <v>2</v>
      </c>
      <c r="D105" s="17" t="s">
        <v>21</v>
      </c>
      <c r="E105" s="18"/>
      <c r="F105" s="19">
        <v>3016000</v>
      </c>
      <c r="G105" s="19">
        <f>C105*F105</f>
        <v>6032000</v>
      </c>
    </row>
    <row r="106" spans="1:7" ht="9.9499999999999993" customHeight="1" x14ac:dyDescent="0.4">
      <c r="A106" s="18"/>
      <c r="B106" s="17" t="s">
        <v>116</v>
      </c>
      <c r="C106" s="21">
        <v>6</v>
      </c>
      <c r="D106" s="17" t="s">
        <v>23</v>
      </c>
      <c r="E106" s="18"/>
      <c r="F106" s="19">
        <v>370000</v>
      </c>
      <c r="G106" s="19">
        <f>C106*F106</f>
        <v>2220000</v>
      </c>
    </row>
    <row r="107" spans="1:7" ht="9.9499999999999993" customHeight="1" x14ac:dyDescent="0.4">
      <c r="A107" s="18"/>
      <c r="B107" s="17" t="s">
        <v>117</v>
      </c>
      <c r="C107" s="21">
        <v>4</v>
      </c>
      <c r="D107" s="17" t="s">
        <v>23</v>
      </c>
      <c r="E107" s="18"/>
      <c r="F107" s="19">
        <v>852000</v>
      </c>
      <c r="G107" s="19">
        <f>C107*F107</f>
        <v>3408000</v>
      </c>
    </row>
    <row r="108" spans="1:7" ht="9.9499999999999993" customHeight="1" x14ac:dyDescent="0.4">
      <c r="A108" s="18"/>
      <c r="B108" s="17" t="s">
        <v>118</v>
      </c>
      <c r="C108" s="21">
        <v>2</v>
      </c>
      <c r="D108" s="17" t="s">
        <v>21</v>
      </c>
      <c r="E108" s="18"/>
      <c r="F108" s="19">
        <v>714000</v>
      </c>
      <c r="G108" s="19">
        <f>C108*F108</f>
        <v>1428000</v>
      </c>
    </row>
    <row r="109" spans="1:7" ht="9.9499999999999993" customHeight="1" x14ac:dyDescent="0.4">
      <c r="A109" s="18"/>
      <c r="B109" s="17" t="s">
        <v>119</v>
      </c>
      <c r="C109" s="18"/>
      <c r="D109" s="18"/>
      <c r="E109" s="18"/>
      <c r="F109" s="18"/>
      <c r="G109" s="19">
        <f>SUM(G110:G113)</f>
        <v>14990000</v>
      </c>
    </row>
    <row r="110" spans="1:7" ht="9.9499999999999993" customHeight="1" x14ac:dyDescent="0.4">
      <c r="A110" s="18"/>
      <c r="B110" s="17" t="s">
        <v>120</v>
      </c>
      <c r="C110" s="21">
        <v>2</v>
      </c>
      <c r="D110" s="17" t="s">
        <v>21</v>
      </c>
      <c r="E110" s="18"/>
      <c r="F110" s="19">
        <v>3829000</v>
      </c>
      <c r="G110" s="19">
        <f>C110*F110</f>
        <v>7658000</v>
      </c>
    </row>
    <row r="111" spans="1:7" ht="9.9499999999999993" customHeight="1" x14ac:dyDescent="0.4">
      <c r="A111" s="18"/>
      <c r="B111" s="17" t="s">
        <v>121</v>
      </c>
      <c r="C111" s="21">
        <v>6</v>
      </c>
      <c r="D111" s="17" t="s">
        <v>23</v>
      </c>
      <c r="E111" s="18"/>
      <c r="F111" s="19">
        <v>430000</v>
      </c>
      <c r="G111" s="19">
        <f>C111*F111</f>
        <v>2580000</v>
      </c>
    </row>
    <row r="112" spans="1:7" ht="9.9499999999999993" customHeight="1" x14ac:dyDescent="0.4">
      <c r="A112" s="18"/>
      <c r="B112" s="17" t="s">
        <v>122</v>
      </c>
      <c r="C112" s="21">
        <v>4</v>
      </c>
      <c r="D112" s="17" t="s">
        <v>23</v>
      </c>
      <c r="E112" s="18"/>
      <c r="F112" s="19">
        <v>745000</v>
      </c>
      <c r="G112" s="19">
        <f>C112*F112</f>
        <v>2980000</v>
      </c>
    </row>
    <row r="113" spans="1:7" ht="9.9499999999999993" customHeight="1" x14ac:dyDescent="0.4">
      <c r="A113" s="18"/>
      <c r="B113" s="17" t="s">
        <v>123</v>
      </c>
      <c r="C113" s="21">
        <v>2</v>
      </c>
      <c r="D113" s="17" t="s">
        <v>21</v>
      </c>
      <c r="E113" s="18"/>
      <c r="F113" s="19">
        <v>886000</v>
      </c>
      <c r="G113" s="19">
        <f>C113*F113</f>
        <v>1772000</v>
      </c>
    </row>
    <row r="114" spans="1:7" ht="9.9499999999999993" customHeight="1" x14ac:dyDescent="0.4">
      <c r="A114" s="18"/>
      <c r="B114" s="17" t="s">
        <v>124</v>
      </c>
      <c r="C114" s="18"/>
      <c r="D114" s="18"/>
      <c r="E114" s="18"/>
      <c r="F114" s="18"/>
      <c r="G114" s="19">
        <f>SUM(G115:G118)</f>
        <v>14888000</v>
      </c>
    </row>
    <row r="115" spans="1:7" ht="9.9499999999999993" customHeight="1" x14ac:dyDescent="0.4">
      <c r="A115" s="18"/>
      <c r="B115" s="17" t="s">
        <v>125</v>
      </c>
      <c r="C115" s="21">
        <v>2</v>
      </c>
      <c r="D115" s="17" t="s">
        <v>21</v>
      </c>
      <c r="E115" s="18"/>
      <c r="F115" s="19">
        <v>3808000</v>
      </c>
      <c r="G115" s="19">
        <f>C115*F115</f>
        <v>7616000</v>
      </c>
    </row>
    <row r="116" spans="1:7" ht="9.9499999999999993" customHeight="1" x14ac:dyDescent="0.4">
      <c r="A116" s="18"/>
      <c r="B116" s="17" t="s">
        <v>126</v>
      </c>
      <c r="C116" s="21">
        <v>6</v>
      </c>
      <c r="D116" s="17" t="s">
        <v>23</v>
      </c>
      <c r="E116" s="18"/>
      <c r="F116" s="19">
        <v>370000</v>
      </c>
      <c r="G116" s="19">
        <f>C116*F116</f>
        <v>2220000</v>
      </c>
    </row>
    <row r="117" spans="1:7" ht="9.9499999999999993" customHeight="1" x14ac:dyDescent="0.4">
      <c r="A117" s="18"/>
      <c r="B117" s="17" t="s">
        <v>127</v>
      </c>
      <c r="C117" s="21">
        <v>4</v>
      </c>
      <c r="D117" s="17" t="s">
        <v>23</v>
      </c>
      <c r="E117" s="18"/>
      <c r="F117" s="19">
        <v>699000</v>
      </c>
      <c r="G117" s="19">
        <f>C117*F117</f>
        <v>2796000</v>
      </c>
    </row>
    <row r="118" spans="1:7" ht="9.9499999999999993" customHeight="1" x14ac:dyDescent="0.4">
      <c r="A118" s="18"/>
      <c r="B118" s="17" t="s">
        <v>128</v>
      </c>
      <c r="C118" s="21">
        <v>2</v>
      </c>
      <c r="D118" s="17" t="s">
        <v>21</v>
      </c>
      <c r="E118" s="18"/>
      <c r="F118" s="19">
        <v>1128000</v>
      </c>
      <c r="G118" s="19">
        <f>C118*F118</f>
        <v>2256000</v>
      </c>
    </row>
    <row r="119" spans="1:7" ht="9.9499999999999993" customHeight="1" x14ac:dyDescent="0.4">
      <c r="A119" s="18"/>
      <c r="B119" s="17" t="s">
        <v>129</v>
      </c>
      <c r="C119" s="18"/>
      <c r="D119" s="18"/>
      <c r="E119" s="18"/>
      <c r="F119" s="18"/>
      <c r="G119" s="19">
        <f>SUM(G120:G123)</f>
        <v>12772000</v>
      </c>
    </row>
    <row r="120" spans="1:7" ht="9.9499999999999993" customHeight="1" x14ac:dyDescent="0.4">
      <c r="A120" s="18"/>
      <c r="B120" s="17" t="s">
        <v>130</v>
      </c>
      <c r="C120" s="21">
        <v>2</v>
      </c>
      <c r="D120" s="17" t="s">
        <v>21</v>
      </c>
      <c r="E120" s="18"/>
      <c r="F120" s="19">
        <v>2952000</v>
      </c>
      <c r="G120" s="19">
        <f>C120*F120</f>
        <v>5904000</v>
      </c>
    </row>
    <row r="121" spans="1:7" ht="9.9499999999999993" customHeight="1" x14ac:dyDescent="0.4">
      <c r="A121" s="18"/>
      <c r="B121" s="17" t="s">
        <v>131</v>
      </c>
      <c r="C121" s="21">
        <v>6</v>
      </c>
      <c r="D121" s="17" t="s">
        <v>23</v>
      </c>
      <c r="E121" s="18"/>
      <c r="F121" s="19">
        <v>380000</v>
      </c>
      <c r="G121" s="19">
        <f>C121*F121</f>
        <v>2280000</v>
      </c>
    </row>
    <row r="122" spans="1:7" ht="9.9499999999999993" customHeight="1" x14ac:dyDescent="0.4">
      <c r="A122" s="18"/>
      <c r="B122" s="17" t="s">
        <v>132</v>
      </c>
      <c r="C122" s="21">
        <v>4</v>
      </c>
      <c r="D122" s="17" t="s">
        <v>23</v>
      </c>
      <c r="E122" s="18"/>
      <c r="F122" s="19">
        <v>701000</v>
      </c>
      <c r="G122" s="19">
        <f>C122*F122</f>
        <v>2804000</v>
      </c>
    </row>
    <row r="123" spans="1:7" ht="9.9499999999999993" customHeight="1" x14ac:dyDescent="0.4">
      <c r="A123" s="18"/>
      <c r="B123" s="17" t="s">
        <v>133</v>
      </c>
      <c r="C123" s="21">
        <v>2</v>
      </c>
      <c r="D123" s="17" t="s">
        <v>21</v>
      </c>
      <c r="E123" s="18"/>
      <c r="F123" s="19">
        <v>892000</v>
      </c>
      <c r="G123" s="19">
        <f>C123*F123</f>
        <v>1784000</v>
      </c>
    </row>
    <row r="124" spans="1:7" ht="9.9499999999999993" customHeight="1" x14ac:dyDescent="0.4">
      <c r="A124" s="18"/>
      <c r="B124" s="17" t="s">
        <v>134</v>
      </c>
      <c r="C124" s="18"/>
      <c r="D124" s="18"/>
      <c r="E124" s="18"/>
      <c r="F124" s="18"/>
      <c r="G124" s="19">
        <f>SUM(G125:G128)</f>
        <v>12000000</v>
      </c>
    </row>
    <row r="125" spans="1:7" ht="9.9499999999999993" customHeight="1" x14ac:dyDescent="0.4">
      <c r="A125" s="18"/>
      <c r="B125" s="17" t="s">
        <v>135</v>
      </c>
      <c r="C125" s="21">
        <v>2</v>
      </c>
      <c r="D125" s="17" t="s">
        <v>21</v>
      </c>
      <c r="E125" s="18"/>
      <c r="F125" s="19">
        <v>2268000</v>
      </c>
      <c r="G125" s="19">
        <f>C125*F125</f>
        <v>4536000</v>
      </c>
    </row>
    <row r="126" spans="1:7" ht="9.9499999999999993" customHeight="1" x14ac:dyDescent="0.4">
      <c r="A126" s="18"/>
      <c r="B126" s="17" t="s">
        <v>136</v>
      </c>
      <c r="C126" s="21">
        <v>6</v>
      </c>
      <c r="D126" s="17" t="s">
        <v>23</v>
      </c>
      <c r="E126" s="18"/>
      <c r="F126" s="19">
        <v>380000</v>
      </c>
      <c r="G126" s="19">
        <f>C126*F126</f>
        <v>2280000</v>
      </c>
    </row>
    <row r="127" spans="1:7" ht="9.9499999999999993" customHeight="1" x14ac:dyDescent="0.4">
      <c r="A127" s="18"/>
      <c r="B127" s="17" t="s">
        <v>137</v>
      </c>
      <c r="C127" s="21">
        <v>4</v>
      </c>
      <c r="D127" s="17" t="s">
        <v>23</v>
      </c>
      <c r="E127" s="18"/>
      <c r="F127" s="19">
        <v>861000</v>
      </c>
      <c r="G127" s="19">
        <f>C127*F127</f>
        <v>3444000</v>
      </c>
    </row>
    <row r="128" spans="1:7" ht="9.9499999999999993" customHeight="1" x14ac:dyDescent="0.4">
      <c r="A128" s="18"/>
      <c r="B128" s="17" t="s">
        <v>138</v>
      </c>
      <c r="C128" s="21">
        <v>2</v>
      </c>
      <c r="D128" s="17" t="s">
        <v>21</v>
      </c>
      <c r="E128" s="18"/>
      <c r="F128" s="19">
        <v>870000</v>
      </c>
      <c r="G128" s="19">
        <f>C128*F128</f>
        <v>1740000</v>
      </c>
    </row>
    <row r="129" spans="1:7" ht="9.9499999999999993" customHeight="1" x14ac:dyDescent="0.4">
      <c r="A129" s="20">
        <v>524113</v>
      </c>
      <c r="B129" s="17" t="s">
        <v>139</v>
      </c>
      <c r="C129" s="18"/>
      <c r="D129" s="18"/>
      <c r="E129" s="18"/>
      <c r="F129" s="18"/>
      <c r="G129" s="19">
        <f>SUM(G130:G131)</f>
        <v>760000</v>
      </c>
    </row>
    <row r="130" spans="1:7" ht="9.9499999999999993" customHeight="1" x14ac:dyDescent="0.4">
      <c r="A130" s="18"/>
      <c r="B130" s="17" t="s">
        <v>140</v>
      </c>
      <c r="C130" s="21">
        <v>2</v>
      </c>
      <c r="D130" s="17" t="s">
        <v>21</v>
      </c>
      <c r="E130" s="18"/>
      <c r="F130" s="19">
        <v>170000</v>
      </c>
      <c r="G130" s="19">
        <f>C130*F130</f>
        <v>340000</v>
      </c>
    </row>
    <row r="131" spans="1:7" ht="9.9499999999999993" customHeight="1" x14ac:dyDescent="0.4">
      <c r="A131" s="18"/>
      <c r="B131" s="17" t="s">
        <v>141</v>
      </c>
      <c r="C131" s="21">
        <v>2</v>
      </c>
      <c r="D131" s="17" t="s">
        <v>23</v>
      </c>
      <c r="E131" s="18"/>
      <c r="F131" s="19">
        <v>210000</v>
      </c>
      <c r="G131" s="19">
        <f>C131*F131</f>
        <v>420000</v>
      </c>
    </row>
    <row r="132" spans="1:7" ht="9.9499999999999993" customHeight="1" x14ac:dyDescent="0.4">
      <c r="A132" s="23" t="s">
        <v>142</v>
      </c>
      <c r="B132" s="24" t="s">
        <v>143</v>
      </c>
      <c r="C132" s="18"/>
      <c r="D132" s="18"/>
      <c r="E132" s="18"/>
      <c r="F132" s="18"/>
      <c r="G132" s="25">
        <f>G133</f>
        <v>188200000</v>
      </c>
    </row>
    <row r="133" spans="1:7" ht="9.9499999999999993" customHeight="1" x14ac:dyDescent="0.4">
      <c r="A133" s="20">
        <v>524211</v>
      </c>
      <c r="B133" s="17" t="s">
        <v>144</v>
      </c>
      <c r="C133" s="18"/>
      <c r="D133" s="18"/>
      <c r="E133" s="18"/>
      <c r="F133" s="18"/>
      <c r="G133" s="19">
        <f>SUM(G134:G140)</f>
        <v>188200000</v>
      </c>
    </row>
    <row r="134" spans="1:7" ht="9.9499999999999993" customHeight="1" x14ac:dyDescent="0.4">
      <c r="A134" s="18"/>
      <c r="B134" s="17" t="s">
        <v>145</v>
      </c>
      <c r="C134" s="21">
        <v>1</v>
      </c>
      <c r="D134" s="17" t="s">
        <v>21</v>
      </c>
      <c r="E134" s="18"/>
      <c r="F134" s="19">
        <v>45000000</v>
      </c>
      <c r="G134" s="19">
        <f t="shared" ref="G134:G140" si="0">C134*F134</f>
        <v>45000000</v>
      </c>
    </row>
    <row r="135" spans="1:7" ht="9.9499999999999993" customHeight="1" x14ac:dyDescent="0.4">
      <c r="A135" s="18"/>
      <c r="B135" s="26" t="s">
        <v>146</v>
      </c>
      <c r="C135" s="21">
        <v>2</v>
      </c>
      <c r="D135" s="17" t="s">
        <v>21</v>
      </c>
      <c r="E135" s="18"/>
      <c r="F135" s="19">
        <v>25000000</v>
      </c>
      <c r="G135" s="19">
        <f t="shared" si="0"/>
        <v>50000000</v>
      </c>
    </row>
    <row r="136" spans="1:7" ht="9.9499999999999993" customHeight="1" x14ac:dyDescent="0.4">
      <c r="A136" s="18"/>
      <c r="B136" s="17" t="s">
        <v>147</v>
      </c>
      <c r="C136" s="21">
        <v>5</v>
      </c>
      <c r="D136" s="17" t="s">
        <v>23</v>
      </c>
      <c r="E136" s="18"/>
      <c r="F136" s="19">
        <v>5600000</v>
      </c>
      <c r="G136" s="19">
        <f t="shared" si="0"/>
        <v>28000000</v>
      </c>
    </row>
    <row r="137" spans="1:7" ht="9.9499999999999993" customHeight="1" x14ac:dyDescent="0.4">
      <c r="A137" s="18"/>
      <c r="B137" s="17" t="s">
        <v>148</v>
      </c>
      <c r="C137" s="21">
        <v>2</v>
      </c>
      <c r="D137" s="17" t="s">
        <v>23</v>
      </c>
      <c r="E137" s="18"/>
      <c r="F137" s="19">
        <f>+F136*40%</f>
        <v>2240000</v>
      </c>
      <c r="G137" s="19">
        <f t="shared" si="0"/>
        <v>4480000</v>
      </c>
    </row>
    <row r="138" spans="1:7" ht="9.9499999999999993" customHeight="1" x14ac:dyDescent="0.4">
      <c r="A138" s="18"/>
      <c r="B138" s="26" t="s">
        <v>149</v>
      </c>
      <c r="C138" s="21">
        <f>2*5</f>
        <v>10</v>
      </c>
      <c r="D138" s="17" t="s">
        <v>23</v>
      </c>
      <c r="E138" s="18"/>
      <c r="F138" s="19">
        <v>4200000</v>
      </c>
      <c r="G138" s="19">
        <f t="shared" si="0"/>
        <v>42000000</v>
      </c>
    </row>
    <row r="139" spans="1:7" ht="9.9499999999999993" customHeight="1" x14ac:dyDescent="0.4">
      <c r="A139" s="18"/>
      <c r="B139" s="26" t="s">
        <v>150</v>
      </c>
      <c r="C139" s="21">
        <f>2*2</f>
        <v>4</v>
      </c>
      <c r="D139" s="17" t="s">
        <v>21</v>
      </c>
      <c r="E139" s="18"/>
      <c r="F139" s="19">
        <f>F138*40%</f>
        <v>1680000</v>
      </c>
      <c r="G139" s="19">
        <f t="shared" si="0"/>
        <v>6720000</v>
      </c>
    </row>
    <row r="140" spans="1:7" ht="9.9499999999999993" customHeight="1" x14ac:dyDescent="0.4">
      <c r="A140" s="18"/>
      <c r="B140" s="26" t="s">
        <v>151</v>
      </c>
      <c r="C140" s="21">
        <v>3</v>
      </c>
      <c r="D140" s="17" t="s">
        <v>21</v>
      </c>
      <c r="E140" s="18"/>
      <c r="F140" s="19">
        <v>4000000</v>
      </c>
      <c r="G140" s="19">
        <f t="shared" si="0"/>
        <v>12000000</v>
      </c>
    </row>
    <row r="141" spans="1:7" ht="9.9499999999999993" customHeight="1" x14ac:dyDescent="0.4">
      <c r="A141" s="23" t="s">
        <v>152</v>
      </c>
      <c r="B141" s="24" t="s">
        <v>153</v>
      </c>
      <c r="C141" s="18"/>
      <c r="D141" s="18"/>
      <c r="E141" s="18"/>
      <c r="F141" s="18"/>
      <c r="G141" s="25">
        <f>G142+G151</f>
        <v>63920000</v>
      </c>
    </row>
    <row r="142" spans="1:7" ht="9.9499999999999993" customHeight="1" x14ac:dyDescent="0.4">
      <c r="A142" s="20">
        <v>524111</v>
      </c>
      <c r="B142" s="17" t="s">
        <v>18</v>
      </c>
      <c r="C142" s="18"/>
      <c r="D142" s="18"/>
      <c r="E142" s="18"/>
      <c r="F142" s="18"/>
      <c r="G142" s="19">
        <f>G143+G147</f>
        <v>63920000</v>
      </c>
    </row>
    <row r="143" spans="1:7" ht="9.9499999999999993" customHeight="1" x14ac:dyDescent="0.4">
      <c r="A143" s="18"/>
      <c r="B143" s="17" t="s">
        <v>154</v>
      </c>
      <c r="C143" s="18"/>
      <c r="D143" s="18"/>
      <c r="E143" s="18"/>
      <c r="F143" s="18"/>
      <c r="G143" s="19">
        <f>SUM(G144:G146)</f>
        <v>32620000</v>
      </c>
    </row>
    <row r="144" spans="1:7" ht="9.9499999999999993" customHeight="1" x14ac:dyDescent="0.4">
      <c r="A144" s="18"/>
      <c r="B144" s="26" t="s">
        <v>155</v>
      </c>
      <c r="C144" s="21">
        <f>5*3*2</f>
        <v>30</v>
      </c>
      <c r="D144" s="17" t="s">
        <v>23</v>
      </c>
      <c r="E144" s="18"/>
      <c r="F144" s="19">
        <v>430000</v>
      </c>
      <c r="G144" s="19">
        <f>C144*F144</f>
        <v>12900000</v>
      </c>
    </row>
    <row r="145" spans="1:7" ht="9.9499999999999993" customHeight="1" x14ac:dyDescent="0.4">
      <c r="A145" s="18"/>
      <c r="B145" s="26" t="s">
        <v>156</v>
      </c>
      <c r="C145" s="21">
        <f>5*2*2</f>
        <v>20</v>
      </c>
      <c r="D145" s="17" t="s">
        <v>23</v>
      </c>
      <c r="E145" s="18"/>
      <c r="F145" s="19">
        <v>686000</v>
      </c>
      <c r="G145" s="19">
        <f>C145*F145</f>
        <v>13720000</v>
      </c>
    </row>
    <row r="146" spans="1:7" ht="9.9499999999999993" customHeight="1" x14ac:dyDescent="0.4">
      <c r="A146" s="18"/>
      <c r="B146" s="26" t="s">
        <v>157</v>
      </c>
      <c r="C146" s="21">
        <f>5*2</f>
        <v>10</v>
      </c>
      <c r="D146" s="17" t="s">
        <v>21</v>
      </c>
      <c r="E146" s="18"/>
      <c r="F146" s="19">
        <v>600000</v>
      </c>
      <c r="G146" s="19">
        <f>C146*F146</f>
        <v>6000000</v>
      </c>
    </row>
    <row r="147" spans="1:7" ht="9.9499999999999993" customHeight="1" x14ac:dyDescent="0.4">
      <c r="A147" s="18"/>
      <c r="B147" s="17" t="s">
        <v>158</v>
      </c>
      <c r="C147" s="18"/>
      <c r="D147" s="18"/>
      <c r="E147" s="18"/>
      <c r="F147" s="18"/>
      <c r="G147" s="19">
        <f>SUM(G148:G150)</f>
        <v>31300000</v>
      </c>
    </row>
    <row r="148" spans="1:7" ht="9.9499999999999993" customHeight="1" x14ac:dyDescent="0.4">
      <c r="A148" s="18"/>
      <c r="B148" s="26" t="s">
        <v>155</v>
      </c>
      <c r="C148" s="21">
        <f>5*3*2</f>
        <v>30</v>
      </c>
      <c r="D148" s="17" t="s">
        <v>23</v>
      </c>
      <c r="E148" s="18"/>
      <c r="F148" s="19">
        <v>370000</v>
      </c>
      <c r="G148" s="19">
        <f>C148*F148</f>
        <v>11100000</v>
      </c>
    </row>
    <row r="149" spans="1:7" ht="9.9499999999999993" customHeight="1" x14ac:dyDescent="0.4">
      <c r="A149" s="18"/>
      <c r="B149" s="26" t="s">
        <v>156</v>
      </c>
      <c r="C149" s="21">
        <f>5*2*2</f>
        <v>20</v>
      </c>
      <c r="D149" s="17" t="s">
        <v>23</v>
      </c>
      <c r="E149" s="18"/>
      <c r="F149" s="19">
        <v>724000</v>
      </c>
      <c r="G149" s="19">
        <f>C149*F149</f>
        <v>14480000</v>
      </c>
    </row>
    <row r="150" spans="1:7" ht="9.9499999999999993" customHeight="1" x14ac:dyDescent="0.4">
      <c r="A150" s="18"/>
      <c r="B150" s="26" t="s">
        <v>157</v>
      </c>
      <c r="C150" s="21">
        <f>5*2</f>
        <v>10</v>
      </c>
      <c r="D150" s="17" t="s">
        <v>21</v>
      </c>
      <c r="E150" s="18"/>
      <c r="F150" s="19">
        <v>572000</v>
      </c>
      <c r="G150" s="19">
        <f>C150*F150</f>
        <v>5720000</v>
      </c>
    </row>
    <row r="151" spans="1:7" ht="9.9499999999999993" customHeight="1" x14ac:dyDescent="0.4">
      <c r="A151" s="27">
        <v>524113</v>
      </c>
      <c r="B151" s="28" t="s">
        <v>159</v>
      </c>
      <c r="C151" s="29"/>
      <c r="D151" s="29"/>
      <c r="E151" s="29"/>
      <c r="F151" s="29"/>
      <c r="G151" s="30">
        <f>SUM(G152:G153)</f>
        <v>0</v>
      </c>
    </row>
    <row r="152" spans="1:7" ht="9.9499999999999993" customHeight="1" x14ac:dyDescent="0.4">
      <c r="A152" s="29"/>
      <c r="B152" s="31" t="s">
        <v>160</v>
      </c>
      <c r="C152" s="32">
        <v>0</v>
      </c>
      <c r="D152" s="28" t="s">
        <v>161</v>
      </c>
      <c r="E152" s="29"/>
      <c r="F152" s="30">
        <v>170000</v>
      </c>
      <c r="G152" s="30">
        <f t="shared" ref="G152:G153" si="1">C152*F152</f>
        <v>0</v>
      </c>
    </row>
    <row r="153" spans="1:7" ht="9.9499999999999993" customHeight="1" x14ac:dyDescent="0.4">
      <c r="A153" s="29"/>
      <c r="B153" s="31" t="s">
        <v>162</v>
      </c>
      <c r="C153" s="32">
        <v>0</v>
      </c>
      <c r="D153" s="28" t="s">
        <v>163</v>
      </c>
      <c r="E153" s="29"/>
      <c r="F153" s="30">
        <v>210000</v>
      </c>
      <c r="G153" s="30">
        <f t="shared" si="1"/>
        <v>0</v>
      </c>
    </row>
    <row r="154" spans="1:7" ht="9.9499999999999993" customHeight="1" x14ac:dyDescent="0.4">
      <c r="A154" s="23" t="s">
        <v>164</v>
      </c>
      <c r="B154" s="24" t="s">
        <v>165</v>
      </c>
      <c r="C154" s="18"/>
      <c r="D154" s="18"/>
      <c r="E154" s="18"/>
      <c r="F154" s="18"/>
      <c r="G154" s="25">
        <v>0</v>
      </c>
    </row>
    <row r="155" spans="1:7" ht="9.9499999999999993" customHeight="1" x14ac:dyDescent="0.4">
      <c r="A155" s="33">
        <v>521211</v>
      </c>
      <c r="B155" s="17" t="s">
        <v>166</v>
      </c>
      <c r="C155" s="18"/>
      <c r="D155" s="18"/>
      <c r="E155" s="18"/>
      <c r="F155" s="18"/>
      <c r="G155" s="34" t="s">
        <v>167</v>
      </c>
    </row>
    <row r="156" spans="1:7" ht="9.9499999999999993" customHeight="1" x14ac:dyDescent="0.4">
      <c r="A156" s="18"/>
      <c r="B156" s="17" t="s">
        <v>168</v>
      </c>
      <c r="C156" s="35">
        <v>1</v>
      </c>
      <c r="D156" s="17" t="s">
        <v>169</v>
      </c>
      <c r="E156" s="18"/>
      <c r="F156" s="36">
        <v>500000</v>
      </c>
      <c r="G156" s="18"/>
    </row>
    <row r="157" spans="1:7" ht="9.9499999999999993" customHeight="1" x14ac:dyDescent="0.4">
      <c r="A157" s="18"/>
      <c r="B157" s="17" t="s">
        <v>170</v>
      </c>
      <c r="C157" s="35">
        <v>40</v>
      </c>
      <c r="D157" s="17" t="s">
        <v>171</v>
      </c>
      <c r="E157" s="18"/>
      <c r="F157" s="36">
        <v>300000</v>
      </c>
      <c r="G157" s="18"/>
    </row>
    <row r="158" spans="1:7" ht="9.9499999999999993" customHeight="1" x14ac:dyDescent="0.4">
      <c r="A158" s="33">
        <v>522151</v>
      </c>
      <c r="B158" s="17" t="s">
        <v>172</v>
      </c>
      <c r="C158" s="18"/>
      <c r="D158" s="18"/>
      <c r="E158" s="18"/>
      <c r="F158" s="18"/>
      <c r="G158" s="34" t="s">
        <v>167</v>
      </c>
    </row>
    <row r="159" spans="1:7" ht="9.9499999999999993" customHeight="1" x14ac:dyDescent="0.4">
      <c r="A159" s="18"/>
      <c r="B159" s="17" t="s">
        <v>173</v>
      </c>
      <c r="C159" s="35">
        <v>4</v>
      </c>
      <c r="D159" s="17" t="s">
        <v>174</v>
      </c>
      <c r="E159" s="18"/>
      <c r="F159" s="36">
        <v>1000000</v>
      </c>
      <c r="G159" s="18"/>
    </row>
    <row r="160" spans="1:7" ht="9.9499999999999993" customHeight="1" x14ac:dyDescent="0.4">
      <c r="A160" s="18"/>
      <c r="B160" s="17" t="s">
        <v>175</v>
      </c>
      <c r="C160" s="35">
        <v>16</v>
      </c>
      <c r="D160" s="17" t="s">
        <v>174</v>
      </c>
      <c r="E160" s="18"/>
      <c r="F160" s="36">
        <v>900000</v>
      </c>
      <c r="G160" s="18"/>
    </row>
    <row r="161" spans="1:7" ht="9.9499999999999993" customHeight="1" x14ac:dyDescent="0.4">
      <c r="A161" s="18"/>
      <c r="B161" s="17" t="s">
        <v>176</v>
      </c>
      <c r="C161" s="35">
        <v>6</v>
      </c>
      <c r="D161" s="17" t="s">
        <v>171</v>
      </c>
      <c r="E161" s="18"/>
      <c r="F161" s="36">
        <v>700000</v>
      </c>
      <c r="G161" s="18"/>
    </row>
    <row r="162" spans="1:7" ht="9.9499999999999993" customHeight="1" x14ac:dyDescent="0.4">
      <c r="A162" s="33">
        <v>524114</v>
      </c>
      <c r="B162" s="17" t="s">
        <v>177</v>
      </c>
      <c r="C162" s="18"/>
      <c r="D162" s="18"/>
      <c r="E162" s="18"/>
      <c r="F162" s="18"/>
      <c r="G162" s="34" t="s">
        <v>167</v>
      </c>
    </row>
    <row r="163" spans="1:7" ht="9.9499999999999993" customHeight="1" x14ac:dyDescent="0.4">
      <c r="A163" s="18"/>
      <c r="B163" s="17" t="s">
        <v>178</v>
      </c>
      <c r="C163" s="18"/>
      <c r="D163" s="18"/>
      <c r="E163" s="18"/>
      <c r="F163" s="18"/>
      <c r="G163" s="34" t="s">
        <v>167</v>
      </c>
    </row>
    <row r="164" spans="1:7" ht="9.9499999999999993" customHeight="1" x14ac:dyDescent="0.4">
      <c r="A164" s="18"/>
      <c r="B164" s="17" t="s">
        <v>179</v>
      </c>
      <c r="C164" s="35">
        <v>88</v>
      </c>
      <c r="D164" s="17" t="s">
        <v>180</v>
      </c>
      <c r="E164" s="18"/>
      <c r="F164" s="36">
        <v>931000</v>
      </c>
      <c r="G164" s="18"/>
    </row>
    <row r="165" spans="1:7" ht="9.9499999999999993" customHeight="1" x14ac:dyDescent="0.4">
      <c r="A165" s="18"/>
      <c r="B165" s="17" t="s">
        <v>181</v>
      </c>
      <c r="C165" s="35">
        <v>120</v>
      </c>
      <c r="D165" s="17" t="s">
        <v>182</v>
      </c>
      <c r="E165" s="18"/>
      <c r="F165" s="36">
        <v>150000</v>
      </c>
      <c r="G165" s="18"/>
    </row>
    <row r="166" spans="1:7" ht="9.9499999999999993" customHeight="1" x14ac:dyDescent="0.4">
      <c r="A166" s="18"/>
      <c r="B166" s="17" t="s">
        <v>183</v>
      </c>
      <c r="C166" s="35">
        <v>32</v>
      </c>
      <c r="D166" s="17" t="s">
        <v>171</v>
      </c>
      <c r="E166" s="18"/>
      <c r="F166" s="36">
        <v>600000</v>
      </c>
      <c r="G166" s="18"/>
    </row>
    <row r="167" spans="1:7" ht="9.9499999999999993" customHeight="1" x14ac:dyDescent="0.4">
      <c r="A167" s="23" t="s">
        <v>184</v>
      </c>
      <c r="B167" s="24" t="s">
        <v>185</v>
      </c>
      <c r="C167" s="18"/>
      <c r="D167" s="18"/>
      <c r="E167" s="18"/>
      <c r="F167" s="18"/>
      <c r="G167" s="25">
        <f>G168+G213</f>
        <v>122734000</v>
      </c>
    </row>
    <row r="168" spans="1:7" ht="9.9499999999999993" customHeight="1" x14ac:dyDescent="0.4">
      <c r="A168" s="20">
        <v>524111</v>
      </c>
      <c r="B168" s="17" t="s">
        <v>18</v>
      </c>
      <c r="C168" s="18"/>
      <c r="D168" s="18"/>
      <c r="E168" s="18"/>
      <c r="F168" s="18"/>
      <c r="G168" s="19">
        <f>G169+G174+G178+G183+G188+G193+G198+G203+G208</f>
        <v>121974000</v>
      </c>
    </row>
    <row r="169" spans="1:7" ht="9.9499999999999993" customHeight="1" x14ac:dyDescent="0.4">
      <c r="A169" s="18"/>
      <c r="B169" s="17" t="s">
        <v>19</v>
      </c>
      <c r="C169" s="18"/>
      <c r="D169" s="18"/>
      <c r="E169" s="18"/>
      <c r="F169" s="18"/>
      <c r="G169" s="19">
        <f>SUM(G170:G173)</f>
        <v>15756000</v>
      </c>
    </row>
    <row r="170" spans="1:7" ht="9.9499999999999993" customHeight="1" x14ac:dyDescent="0.4">
      <c r="A170" s="18"/>
      <c r="B170" s="17" t="s">
        <v>20</v>
      </c>
      <c r="C170" s="21">
        <v>2</v>
      </c>
      <c r="D170" s="17" t="s">
        <v>21</v>
      </c>
      <c r="E170" s="18"/>
      <c r="F170" s="19">
        <v>4492000</v>
      </c>
      <c r="G170" s="19">
        <f t="shared" ref="G170:G215" si="2">C170*F170</f>
        <v>8984000</v>
      </c>
    </row>
    <row r="171" spans="1:7" ht="9.9499999999999993" customHeight="1" x14ac:dyDescent="0.4">
      <c r="A171" s="18"/>
      <c r="B171" s="17" t="s">
        <v>186</v>
      </c>
      <c r="C171" s="21">
        <v>6</v>
      </c>
      <c r="D171" s="17" t="s">
        <v>23</v>
      </c>
      <c r="E171" s="18"/>
      <c r="F171" s="19">
        <v>360000</v>
      </c>
      <c r="G171" s="19">
        <f t="shared" si="2"/>
        <v>2160000</v>
      </c>
    </row>
    <row r="172" spans="1:7" ht="9.9499999999999993" customHeight="1" x14ac:dyDescent="0.4">
      <c r="A172" s="18"/>
      <c r="B172" s="17" t="s">
        <v>24</v>
      </c>
      <c r="C172" s="21">
        <v>4</v>
      </c>
      <c r="D172" s="17" t="s">
        <v>23</v>
      </c>
      <c r="E172" s="18"/>
      <c r="F172" s="19">
        <v>770000</v>
      </c>
      <c r="G172" s="19">
        <f t="shared" si="2"/>
        <v>3080000</v>
      </c>
    </row>
    <row r="173" spans="1:7" ht="9.9499999999999993" customHeight="1" x14ac:dyDescent="0.4">
      <c r="A173" s="18"/>
      <c r="B173" s="17" t="s">
        <v>25</v>
      </c>
      <c r="C173" s="21">
        <v>2</v>
      </c>
      <c r="D173" s="17" t="s">
        <v>21</v>
      </c>
      <c r="E173" s="18"/>
      <c r="F173" s="19">
        <v>766000</v>
      </c>
      <c r="G173" s="19">
        <f t="shared" si="2"/>
        <v>1532000</v>
      </c>
    </row>
    <row r="174" spans="1:7" ht="9.9499999999999993" customHeight="1" x14ac:dyDescent="0.4">
      <c r="A174" s="18"/>
      <c r="B174" s="17" t="s">
        <v>55</v>
      </c>
      <c r="C174" s="18"/>
      <c r="D174" s="18"/>
      <c r="E174" s="18"/>
      <c r="F174" s="18"/>
      <c r="G174" s="19">
        <f>SUM(G175:G177)</f>
        <v>6524000</v>
      </c>
    </row>
    <row r="175" spans="1:7" ht="9.9499999999999993" customHeight="1" x14ac:dyDescent="0.4">
      <c r="A175" s="18"/>
      <c r="B175" s="17" t="s">
        <v>56</v>
      </c>
      <c r="C175" s="21">
        <v>2</v>
      </c>
      <c r="D175" s="17" t="s">
        <v>21</v>
      </c>
      <c r="E175" s="18"/>
      <c r="F175" s="19">
        <v>600000</v>
      </c>
      <c r="G175" s="19">
        <f t="shared" si="2"/>
        <v>1200000</v>
      </c>
    </row>
    <row r="176" spans="1:7" ht="9.9499999999999993" customHeight="1" x14ac:dyDescent="0.4">
      <c r="A176" s="18"/>
      <c r="B176" s="17" t="s">
        <v>187</v>
      </c>
      <c r="C176" s="21">
        <v>6</v>
      </c>
      <c r="D176" s="17" t="s">
        <v>23</v>
      </c>
      <c r="E176" s="18"/>
      <c r="F176" s="19">
        <v>430000</v>
      </c>
      <c r="G176" s="19">
        <f t="shared" si="2"/>
        <v>2580000</v>
      </c>
    </row>
    <row r="177" spans="1:7" ht="9.9499999999999993" customHeight="1" x14ac:dyDescent="0.4">
      <c r="A177" s="18"/>
      <c r="B177" s="17" t="s">
        <v>58</v>
      </c>
      <c r="C177" s="21">
        <v>4</v>
      </c>
      <c r="D177" s="17" t="s">
        <v>23</v>
      </c>
      <c r="E177" s="18"/>
      <c r="F177" s="19">
        <v>686000</v>
      </c>
      <c r="G177" s="19">
        <f t="shared" si="2"/>
        <v>2744000</v>
      </c>
    </row>
    <row r="178" spans="1:7" ht="9.9499999999999993" customHeight="1" x14ac:dyDescent="0.4">
      <c r="A178" s="18"/>
      <c r="B178" s="17" t="s">
        <v>64</v>
      </c>
      <c r="C178" s="18"/>
      <c r="D178" s="18"/>
      <c r="E178" s="18"/>
      <c r="F178" s="18"/>
      <c r="G178" s="19">
        <f>SUM(G179:G182)</f>
        <v>13020000</v>
      </c>
    </row>
    <row r="179" spans="1:7" ht="9.9499999999999993" customHeight="1" x14ac:dyDescent="0.4">
      <c r="A179" s="18"/>
      <c r="B179" s="17" t="s">
        <v>65</v>
      </c>
      <c r="C179" s="21">
        <v>2</v>
      </c>
      <c r="D179" s="17" t="s">
        <v>21</v>
      </c>
      <c r="E179" s="18"/>
      <c r="F179" s="19">
        <v>2674000</v>
      </c>
      <c r="G179" s="19">
        <f t="shared" si="2"/>
        <v>5348000</v>
      </c>
    </row>
    <row r="180" spans="1:7" ht="9.9499999999999993" customHeight="1" x14ac:dyDescent="0.4">
      <c r="A180" s="18"/>
      <c r="B180" s="17" t="s">
        <v>188</v>
      </c>
      <c r="C180" s="21">
        <v>6</v>
      </c>
      <c r="D180" s="17" t="s">
        <v>23</v>
      </c>
      <c r="E180" s="18"/>
      <c r="F180" s="19">
        <v>410000</v>
      </c>
      <c r="G180" s="19">
        <f t="shared" si="2"/>
        <v>2460000</v>
      </c>
    </row>
    <row r="181" spans="1:7" ht="9.9499999999999993" customHeight="1" x14ac:dyDescent="0.4">
      <c r="A181" s="18"/>
      <c r="B181" s="17" t="s">
        <v>67</v>
      </c>
      <c r="C181" s="21">
        <v>4</v>
      </c>
      <c r="D181" s="17" t="s">
        <v>23</v>
      </c>
      <c r="E181" s="18"/>
      <c r="F181" s="19">
        <v>814000</v>
      </c>
      <c r="G181" s="19">
        <f t="shared" si="2"/>
        <v>3256000</v>
      </c>
    </row>
    <row r="182" spans="1:7" ht="9.9499999999999993" customHeight="1" x14ac:dyDescent="0.4">
      <c r="A182" s="18"/>
      <c r="B182" s="17" t="s">
        <v>68</v>
      </c>
      <c r="C182" s="21">
        <v>2</v>
      </c>
      <c r="D182" s="17" t="s">
        <v>21</v>
      </c>
      <c r="E182" s="18"/>
      <c r="F182" s="19">
        <v>978000</v>
      </c>
      <c r="G182" s="19">
        <f t="shared" si="2"/>
        <v>1956000</v>
      </c>
    </row>
    <row r="183" spans="1:7" ht="9.9499999999999993" customHeight="1" x14ac:dyDescent="0.4">
      <c r="A183" s="18"/>
      <c r="B183" s="17" t="s">
        <v>74</v>
      </c>
      <c r="C183" s="18"/>
      <c r="D183" s="18"/>
      <c r="E183" s="18"/>
      <c r="F183" s="18"/>
      <c r="G183" s="19">
        <f>SUM(G184:G187)</f>
        <v>12802000</v>
      </c>
    </row>
    <row r="184" spans="1:7" ht="9.9499999999999993" customHeight="1" x14ac:dyDescent="0.4">
      <c r="A184" s="18"/>
      <c r="B184" s="17" t="s">
        <v>75</v>
      </c>
      <c r="C184" s="21">
        <v>2</v>
      </c>
      <c r="D184" s="17" t="s">
        <v>21</v>
      </c>
      <c r="E184" s="18"/>
      <c r="F184" s="19">
        <v>2995000</v>
      </c>
      <c r="G184" s="19">
        <f t="shared" si="2"/>
        <v>5990000</v>
      </c>
    </row>
    <row r="185" spans="1:7" ht="9.9499999999999993" customHeight="1" x14ac:dyDescent="0.4">
      <c r="A185" s="18"/>
      <c r="B185" s="17" t="s">
        <v>189</v>
      </c>
      <c r="C185" s="21">
        <v>6</v>
      </c>
      <c r="D185" s="17" t="s">
        <v>23</v>
      </c>
      <c r="E185" s="18"/>
      <c r="F185" s="19">
        <v>380000</v>
      </c>
      <c r="G185" s="19">
        <f t="shared" si="2"/>
        <v>2280000</v>
      </c>
    </row>
    <row r="186" spans="1:7" ht="9.9499999999999993" customHeight="1" x14ac:dyDescent="0.4">
      <c r="A186" s="18"/>
      <c r="B186" s="17" t="s">
        <v>77</v>
      </c>
      <c r="C186" s="21">
        <v>4</v>
      </c>
      <c r="D186" s="17" t="s">
        <v>23</v>
      </c>
      <c r="E186" s="18"/>
      <c r="F186" s="19">
        <v>697000</v>
      </c>
      <c r="G186" s="19">
        <f t="shared" si="2"/>
        <v>2788000</v>
      </c>
    </row>
    <row r="187" spans="1:7" ht="9.9499999999999993" customHeight="1" x14ac:dyDescent="0.4">
      <c r="A187" s="18"/>
      <c r="B187" s="17" t="s">
        <v>78</v>
      </c>
      <c r="C187" s="21">
        <v>2</v>
      </c>
      <c r="D187" s="17" t="s">
        <v>21</v>
      </c>
      <c r="E187" s="18"/>
      <c r="F187" s="19">
        <v>872000</v>
      </c>
      <c r="G187" s="19">
        <f t="shared" si="2"/>
        <v>1744000</v>
      </c>
    </row>
    <row r="188" spans="1:7" ht="9.9499999999999993" customHeight="1" x14ac:dyDescent="0.4">
      <c r="A188" s="18"/>
      <c r="B188" s="17" t="s">
        <v>84</v>
      </c>
      <c r="C188" s="18"/>
      <c r="D188" s="18"/>
      <c r="E188" s="18"/>
      <c r="F188" s="18"/>
      <c r="G188" s="19">
        <f>SUM(G189:G192)</f>
        <v>16546000</v>
      </c>
    </row>
    <row r="189" spans="1:7" ht="9.9499999999999993" customHeight="1" x14ac:dyDescent="0.4">
      <c r="A189" s="18"/>
      <c r="B189" s="17" t="s">
        <v>85</v>
      </c>
      <c r="C189" s="21">
        <v>2</v>
      </c>
      <c r="D189" s="17" t="s">
        <v>21</v>
      </c>
      <c r="E189" s="18"/>
      <c r="F189" s="19">
        <v>3797000</v>
      </c>
      <c r="G189" s="19">
        <f t="shared" si="2"/>
        <v>7594000</v>
      </c>
    </row>
    <row r="190" spans="1:7" ht="9.9499999999999993" customHeight="1" x14ac:dyDescent="0.4">
      <c r="A190" s="18"/>
      <c r="B190" s="17" t="s">
        <v>190</v>
      </c>
      <c r="C190" s="21">
        <v>6</v>
      </c>
      <c r="D190" s="17" t="s">
        <v>23</v>
      </c>
      <c r="E190" s="18"/>
      <c r="F190" s="19">
        <v>430000</v>
      </c>
      <c r="G190" s="19">
        <f t="shared" si="2"/>
        <v>2580000</v>
      </c>
    </row>
    <row r="191" spans="1:7" ht="9.9499999999999993" customHeight="1" x14ac:dyDescent="0.4">
      <c r="A191" s="18"/>
      <c r="B191" s="17" t="s">
        <v>87</v>
      </c>
      <c r="C191" s="21">
        <v>4</v>
      </c>
      <c r="D191" s="17" t="s">
        <v>23</v>
      </c>
      <c r="E191" s="18"/>
      <c r="F191" s="19">
        <v>804000</v>
      </c>
      <c r="G191" s="19">
        <f t="shared" si="2"/>
        <v>3216000</v>
      </c>
    </row>
    <row r="192" spans="1:7" ht="9.9499999999999993" customHeight="1" x14ac:dyDescent="0.4">
      <c r="A192" s="18"/>
      <c r="B192" s="17" t="s">
        <v>88</v>
      </c>
      <c r="C192" s="21">
        <v>2</v>
      </c>
      <c r="D192" s="17" t="s">
        <v>21</v>
      </c>
      <c r="E192" s="18"/>
      <c r="F192" s="19">
        <v>1578000</v>
      </c>
      <c r="G192" s="19">
        <f t="shared" si="2"/>
        <v>3156000</v>
      </c>
    </row>
    <row r="193" spans="1:7" ht="9.9499999999999993" customHeight="1" x14ac:dyDescent="0.4">
      <c r="A193" s="18"/>
      <c r="B193" s="17" t="s">
        <v>104</v>
      </c>
      <c r="C193" s="18"/>
      <c r="D193" s="18"/>
      <c r="E193" s="18"/>
      <c r="F193" s="18"/>
      <c r="G193" s="19">
        <f>SUM(G194:G197)</f>
        <v>14676000</v>
      </c>
    </row>
    <row r="194" spans="1:7" ht="9.9499999999999993" customHeight="1" x14ac:dyDescent="0.4">
      <c r="A194" s="18"/>
      <c r="B194" s="17" t="s">
        <v>105</v>
      </c>
      <c r="C194" s="21">
        <v>2</v>
      </c>
      <c r="D194" s="17" t="s">
        <v>21</v>
      </c>
      <c r="E194" s="18"/>
      <c r="F194" s="19">
        <v>3230000</v>
      </c>
      <c r="G194" s="19">
        <f t="shared" si="2"/>
        <v>6460000</v>
      </c>
    </row>
    <row r="195" spans="1:7" ht="9.9499999999999993" customHeight="1" x14ac:dyDescent="0.4">
      <c r="A195" s="18"/>
      <c r="B195" s="17" t="s">
        <v>191</v>
      </c>
      <c r="C195" s="21">
        <v>6</v>
      </c>
      <c r="D195" s="17" t="s">
        <v>23</v>
      </c>
      <c r="E195" s="18"/>
      <c r="F195" s="19">
        <v>440000</v>
      </c>
      <c r="G195" s="19">
        <f t="shared" si="2"/>
        <v>2640000</v>
      </c>
    </row>
    <row r="196" spans="1:7" ht="9.9499999999999993" customHeight="1" x14ac:dyDescent="0.4">
      <c r="A196" s="18"/>
      <c r="B196" s="17" t="s">
        <v>107</v>
      </c>
      <c r="C196" s="21">
        <v>4</v>
      </c>
      <c r="D196" s="17" t="s">
        <v>23</v>
      </c>
      <c r="E196" s="18"/>
      <c r="F196" s="19">
        <v>907000</v>
      </c>
      <c r="G196" s="19">
        <f t="shared" si="2"/>
        <v>3628000</v>
      </c>
    </row>
    <row r="197" spans="1:7" ht="9.9499999999999993" customHeight="1" x14ac:dyDescent="0.4">
      <c r="A197" s="18"/>
      <c r="B197" s="17" t="s">
        <v>108</v>
      </c>
      <c r="C197" s="21">
        <v>2</v>
      </c>
      <c r="D197" s="17" t="s">
        <v>21</v>
      </c>
      <c r="E197" s="18"/>
      <c r="F197" s="19">
        <v>974000</v>
      </c>
      <c r="G197" s="19">
        <f t="shared" si="2"/>
        <v>1948000</v>
      </c>
    </row>
    <row r="198" spans="1:7" ht="9.9499999999999993" customHeight="1" x14ac:dyDescent="0.4">
      <c r="A198" s="18"/>
      <c r="B198" s="17" t="s">
        <v>119</v>
      </c>
      <c r="C198" s="18"/>
      <c r="D198" s="18"/>
      <c r="E198" s="18"/>
      <c r="F198" s="18"/>
      <c r="G198" s="19">
        <f>SUM(G199:G202)</f>
        <v>14990000</v>
      </c>
    </row>
    <row r="199" spans="1:7" ht="9.9499999999999993" customHeight="1" x14ac:dyDescent="0.4">
      <c r="A199" s="18"/>
      <c r="B199" s="17" t="s">
        <v>120</v>
      </c>
      <c r="C199" s="21">
        <v>2</v>
      </c>
      <c r="D199" s="17" t="s">
        <v>21</v>
      </c>
      <c r="E199" s="18"/>
      <c r="F199" s="19">
        <v>3829000</v>
      </c>
      <c r="G199" s="19">
        <f t="shared" si="2"/>
        <v>7658000</v>
      </c>
    </row>
    <row r="200" spans="1:7" ht="9.9499999999999993" customHeight="1" x14ac:dyDescent="0.4">
      <c r="A200" s="18"/>
      <c r="B200" s="17" t="s">
        <v>192</v>
      </c>
      <c r="C200" s="21">
        <v>6</v>
      </c>
      <c r="D200" s="17" t="s">
        <v>23</v>
      </c>
      <c r="E200" s="18"/>
      <c r="F200" s="19">
        <v>430000</v>
      </c>
      <c r="G200" s="19">
        <f t="shared" si="2"/>
        <v>2580000</v>
      </c>
    </row>
    <row r="201" spans="1:7" ht="9.9499999999999993" customHeight="1" x14ac:dyDescent="0.4">
      <c r="A201" s="18"/>
      <c r="B201" s="17" t="s">
        <v>122</v>
      </c>
      <c r="C201" s="21">
        <v>4</v>
      </c>
      <c r="D201" s="17" t="s">
        <v>23</v>
      </c>
      <c r="E201" s="18"/>
      <c r="F201" s="19">
        <v>745000</v>
      </c>
      <c r="G201" s="19">
        <f t="shared" si="2"/>
        <v>2980000</v>
      </c>
    </row>
    <row r="202" spans="1:7" ht="9.9499999999999993" customHeight="1" x14ac:dyDescent="0.4">
      <c r="A202" s="18"/>
      <c r="B202" s="17" t="s">
        <v>123</v>
      </c>
      <c r="C202" s="21">
        <v>2</v>
      </c>
      <c r="D202" s="17" t="s">
        <v>21</v>
      </c>
      <c r="E202" s="18"/>
      <c r="F202" s="19">
        <v>886000</v>
      </c>
      <c r="G202" s="19">
        <f t="shared" si="2"/>
        <v>1772000</v>
      </c>
    </row>
    <row r="203" spans="1:7" ht="9.9499999999999993" customHeight="1" x14ac:dyDescent="0.4">
      <c r="A203" s="18"/>
      <c r="B203" s="17" t="s">
        <v>124</v>
      </c>
      <c r="C203" s="18"/>
      <c r="D203" s="18"/>
      <c r="E203" s="18"/>
      <c r="F203" s="18"/>
      <c r="G203" s="19">
        <f>SUM(G204:G207)</f>
        <v>14888000</v>
      </c>
    </row>
    <row r="204" spans="1:7" ht="9.9499999999999993" customHeight="1" x14ac:dyDescent="0.4">
      <c r="A204" s="18"/>
      <c r="B204" s="17" t="s">
        <v>125</v>
      </c>
      <c r="C204" s="21">
        <v>2</v>
      </c>
      <c r="D204" s="17" t="s">
        <v>21</v>
      </c>
      <c r="E204" s="18"/>
      <c r="F204" s="19">
        <v>3808000</v>
      </c>
      <c r="G204" s="19">
        <f t="shared" si="2"/>
        <v>7616000</v>
      </c>
    </row>
    <row r="205" spans="1:7" ht="9.9499999999999993" customHeight="1" x14ac:dyDescent="0.4">
      <c r="A205" s="18"/>
      <c r="B205" s="17" t="s">
        <v>193</v>
      </c>
      <c r="C205" s="21">
        <v>6</v>
      </c>
      <c r="D205" s="17" t="s">
        <v>23</v>
      </c>
      <c r="E205" s="18"/>
      <c r="F205" s="19">
        <v>370000</v>
      </c>
      <c r="G205" s="19">
        <f t="shared" si="2"/>
        <v>2220000</v>
      </c>
    </row>
    <row r="206" spans="1:7" ht="9.9499999999999993" customHeight="1" x14ac:dyDescent="0.4">
      <c r="A206" s="18"/>
      <c r="B206" s="17" t="s">
        <v>127</v>
      </c>
      <c r="C206" s="21">
        <v>4</v>
      </c>
      <c r="D206" s="17" t="s">
        <v>23</v>
      </c>
      <c r="E206" s="18"/>
      <c r="F206" s="19">
        <v>699000</v>
      </c>
      <c r="G206" s="19">
        <f t="shared" si="2"/>
        <v>2796000</v>
      </c>
    </row>
    <row r="207" spans="1:7" ht="9.9499999999999993" customHeight="1" x14ac:dyDescent="0.4">
      <c r="A207" s="18"/>
      <c r="B207" s="17" t="s">
        <v>128</v>
      </c>
      <c r="C207" s="21">
        <v>2</v>
      </c>
      <c r="D207" s="17" t="s">
        <v>21</v>
      </c>
      <c r="E207" s="18"/>
      <c r="F207" s="19">
        <v>1128000</v>
      </c>
      <c r="G207" s="19">
        <f t="shared" si="2"/>
        <v>2256000</v>
      </c>
    </row>
    <row r="208" spans="1:7" ht="9.9499999999999993" customHeight="1" x14ac:dyDescent="0.4">
      <c r="A208" s="18"/>
      <c r="B208" s="17" t="s">
        <v>129</v>
      </c>
      <c r="C208" s="18"/>
      <c r="D208" s="18"/>
      <c r="E208" s="18"/>
      <c r="F208" s="18"/>
      <c r="G208" s="19">
        <f>SUM(G209:G212)</f>
        <v>12772000</v>
      </c>
    </row>
    <row r="209" spans="1:7" ht="9.9499999999999993" customHeight="1" x14ac:dyDescent="0.4">
      <c r="A209" s="18"/>
      <c r="B209" s="17" t="s">
        <v>130</v>
      </c>
      <c r="C209" s="21">
        <v>2</v>
      </c>
      <c r="D209" s="17" t="s">
        <v>21</v>
      </c>
      <c r="E209" s="18"/>
      <c r="F209" s="19">
        <v>2952000</v>
      </c>
      <c r="G209" s="19">
        <f t="shared" si="2"/>
        <v>5904000</v>
      </c>
    </row>
    <row r="210" spans="1:7" ht="9.9499999999999993" customHeight="1" x14ac:dyDescent="0.4">
      <c r="A210" s="18"/>
      <c r="B210" s="17" t="s">
        <v>194</v>
      </c>
      <c r="C210" s="21">
        <v>6</v>
      </c>
      <c r="D210" s="17" t="s">
        <v>23</v>
      </c>
      <c r="E210" s="18"/>
      <c r="F210" s="19">
        <v>380000</v>
      </c>
      <c r="G210" s="19">
        <f t="shared" si="2"/>
        <v>2280000</v>
      </c>
    </row>
    <row r="211" spans="1:7" ht="9.9499999999999993" customHeight="1" x14ac:dyDescent="0.4">
      <c r="A211" s="18"/>
      <c r="B211" s="17" t="s">
        <v>132</v>
      </c>
      <c r="C211" s="21">
        <v>4</v>
      </c>
      <c r="D211" s="17" t="s">
        <v>23</v>
      </c>
      <c r="E211" s="18"/>
      <c r="F211" s="19">
        <v>701000</v>
      </c>
      <c r="G211" s="19">
        <f t="shared" si="2"/>
        <v>2804000</v>
      </c>
    </row>
    <row r="212" spans="1:7" ht="9.9499999999999993" customHeight="1" x14ac:dyDescent="0.4">
      <c r="A212" s="18"/>
      <c r="B212" s="17" t="s">
        <v>133</v>
      </c>
      <c r="C212" s="21">
        <v>2</v>
      </c>
      <c r="D212" s="17" t="s">
        <v>21</v>
      </c>
      <c r="E212" s="18"/>
      <c r="F212" s="19">
        <v>892000</v>
      </c>
      <c r="G212" s="19">
        <f t="shared" si="2"/>
        <v>1784000</v>
      </c>
    </row>
    <row r="213" spans="1:7" ht="9.9499999999999993" customHeight="1" x14ac:dyDescent="0.4">
      <c r="A213" s="20">
        <v>524113</v>
      </c>
      <c r="B213" s="17" t="s">
        <v>139</v>
      </c>
      <c r="C213" s="18"/>
      <c r="D213" s="18"/>
      <c r="E213" s="18"/>
      <c r="F213" s="18"/>
      <c r="G213" s="19">
        <f>SUM(G214:G215)</f>
        <v>760000</v>
      </c>
    </row>
    <row r="214" spans="1:7" ht="9.9499999999999993" customHeight="1" x14ac:dyDescent="0.4">
      <c r="A214" s="18"/>
      <c r="B214" s="17" t="s">
        <v>140</v>
      </c>
      <c r="C214" s="21">
        <v>2</v>
      </c>
      <c r="D214" s="17" t="s">
        <v>21</v>
      </c>
      <c r="E214" s="18"/>
      <c r="F214" s="19">
        <v>170000</v>
      </c>
      <c r="G214" s="19">
        <f t="shared" si="2"/>
        <v>340000</v>
      </c>
    </row>
    <row r="215" spans="1:7" ht="9.9499999999999993" customHeight="1" x14ac:dyDescent="0.4">
      <c r="A215" s="18"/>
      <c r="B215" s="17" t="s">
        <v>195</v>
      </c>
      <c r="C215" s="21">
        <v>2</v>
      </c>
      <c r="D215" s="17" t="s">
        <v>23</v>
      </c>
      <c r="E215" s="18"/>
      <c r="F215" s="19">
        <v>210000</v>
      </c>
      <c r="G215" s="19">
        <f t="shared" si="2"/>
        <v>420000</v>
      </c>
    </row>
    <row r="216" spans="1:7" ht="9.9499999999999993" customHeight="1" x14ac:dyDescent="0.4">
      <c r="A216" s="16" t="s">
        <v>196</v>
      </c>
      <c r="B216" s="17" t="s">
        <v>197</v>
      </c>
      <c r="C216" s="21">
        <v>1</v>
      </c>
      <c r="D216" s="17" t="s">
        <v>12</v>
      </c>
      <c r="E216" s="18"/>
      <c r="F216" s="18"/>
      <c r="G216" s="19">
        <f>G217</f>
        <v>869364000</v>
      </c>
    </row>
    <row r="217" spans="1:7" ht="9.9499999999999993" customHeight="1" x14ac:dyDescent="0.4">
      <c r="A217" s="22">
        <v>51</v>
      </c>
      <c r="B217" s="17" t="s">
        <v>198</v>
      </c>
      <c r="C217" s="21">
        <v>1</v>
      </c>
      <c r="D217" s="17" t="s">
        <v>12</v>
      </c>
      <c r="E217" s="18"/>
      <c r="F217" s="18"/>
      <c r="G217" s="19">
        <f>G218</f>
        <v>869364000</v>
      </c>
    </row>
    <row r="218" spans="1:7" ht="9.9499999999999993" customHeight="1" x14ac:dyDescent="0.4">
      <c r="A218" s="23" t="s">
        <v>16</v>
      </c>
      <c r="B218" s="24" t="s">
        <v>199</v>
      </c>
      <c r="C218" s="18"/>
      <c r="D218" s="18"/>
      <c r="E218" s="18"/>
      <c r="F218" s="18"/>
      <c r="G218" s="25">
        <f>G219+G232</f>
        <v>869364000</v>
      </c>
    </row>
    <row r="219" spans="1:7" ht="9.9499999999999993" customHeight="1" x14ac:dyDescent="0.4">
      <c r="A219" s="20">
        <v>524111</v>
      </c>
      <c r="B219" s="17" t="s">
        <v>18</v>
      </c>
      <c r="C219" s="18"/>
      <c r="D219" s="18"/>
      <c r="E219" s="18"/>
      <c r="F219" s="18"/>
      <c r="G219" s="19">
        <f>G220+G226</f>
        <v>846564000</v>
      </c>
    </row>
    <row r="220" spans="1:7" ht="9.9499999999999993" customHeight="1" x14ac:dyDescent="0.4">
      <c r="A220" s="18"/>
      <c r="B220" s="17" t="s">
        <v>200</v>
      </c>
      <c r="C220" s="18"/>
      <c r="D220" s="18"/>
      <c r="E220" s="18"/>
      <c r="F220" s="18"/>
      <c r="G220" s="19">
        <f>SUM(G221:G225)</f>
        <v>564376000</v>
      </c>
    </row>
    <row r="221" spans="1:7" ht="9.9499999999999993" customHeight="1" x14ac:dyDescent="0.4">
      <c r="A221" s="18"/>
      <c r="B221" s="17" t="s">
        <v>201</v>
      </c>
      <c r="C221" s="21">
        <v>56</v>
      </c>
      <c r="D221" s="17" t="s">
        <v>21</v>
      </c>
      <c r="E221" s="18"/>
      <c r="F221" s="19">
        <v>4007000</v>
      </c>
      <c r="G221" s="19">
        <f t="shared" ref="G221:G234" si="3">C221*F221</f>
        <v>224392000</v>
      </c>
    </row>
    <row r="222" spans="1:7" ht="9.9499999999999993" customHeight="1" x14ac:dyDescent="0.4">
      <c r="A222" s="18"/>
      <c r="B222" s="17" t="s">
        <v>202</v>
      </c>
      <c r="C222" s="21">
        <v>40</v>
      </c>
      <c r="D222" s="17" t="s">
        <v>21</v>
      </c>
      <c r="E222" s="18"/>
      <c r="F222" s="19">
        <v>600000</v>
      </c>
      <c r="G222" s="19">
        <f t="shared" si="3"/>
        <v>24000000</v>
      </c>
    </row>
    <row r="223" spans="1:7" ht="9.9499999999999993" customHeight="1" x14ac:dyDescent="0.4">
      <c r="A223" s="18"/>
      <c r="B223" s="17" t="s">
        <v>203</v>
      </c>
      <c r="C223" s="21">
        <v>288</v>
      </c>
      <c r="D223" s="17" t="s">
        <v>23</v>
      </c>
      <c r="E223" s="18"/>
      <c r="F223" s="19">
        <v>407000</v>
      </c>
      <c r="G223" s="19">
        <f t="shared" si="3"/>
        <v>117216000</v>
      </c>
    </row>
    <row r="224" spans="1:7" ht="9.9499999999999993" customHeight="1" x14ac:dyDescent="0.4">
      <c r="A224" s="18"/>
      <c r="B224" s="17" t="s">
        <v>204</v>
      </c>
      <c r="C224" s="21">
        <v>192</v>
      </c>
      <c r="D224" s="17" t="s">
        <v>23</v>
      </c>
      <c r="E224" s="18"/>
      <c r="F224" s="19">
        <v>778000</v>
      </c>
      <c r="G224" s="19">
        <f t="shared" si="3"/>
        <v>149376000</v>
      </c>
    </row>
    <row r="225" spans="1:7" ht="9.9499999999999993" customHeight="1" x14ac:dyDescent="0.4">
      <c r="A225" s="18"/>
      <c r="B225" s="17" t="s">
        <v>205</v>
      </c>
      <c r="C225" s="21">
        <v>56</v>
      </c>
      <c r="D225" s="17" t="s">
        <v>21</v>
      </c>
      <c r="E225" s="18"/>
      <c r="F225" s="19">
        <v>882000</v>
      </c>
      <c r="G225" s="19">
        <f t="shared" si="3"/>
        <v>49392000</v>
      </c>
    </row>
    <row r="226" spans="1:7" ht="9.9499999999999993" customHeight="1" x14ac:dyDescent="0.4">
      <c r="A226" s="18"/>
      <c r="B226" s="17" t="s">
        <v>206</v>
      </c>
      <c r="C226" s="18"/>
      <c r="D226" s="18"/>
      <c r="E226" s="18"/>
      <c r="F226" s="18"/>
      <c r="G226" s="19">
        <f>SUM(G227:G231)</f>
        <v>282188000</v>
      </c>
    </row>
    <row r="227" spans="1:7" ht="9.9499999999999993" customHeight="1" x14ac:dyDescent="0.4">
      <c r="A227" s="18"/>
      <c r="B227" s="17" t="s">
        <v>207</v>
      </c>
      <c r="C227" s="21">
        <v>28</v>
      </c>
      <c r="D227" s="17" t="s">
        <v>21</v>
      </c>
      <c r="E227" s="18"/>
      <c r="F227" s="19">
        <v>4007000</v>
      </c>
      <c r="G227" s="19">
        <f t="shared" si="3"/>
        <v>112196000</v>
      </c>
    </row>
    <row r="228" spans="1:7" ht="9.9499999999999993" customHeight="1" x14ac:dyDescent="0.4">
      <c r="A228" s="18"/>
      <c r="B228" s="17" t="s">
        <v>208</v>
      </c>
      <c r="C228" s="21">
        <v>20</v>
      </c>
      <c r="D228" s="17" t="s">
        <v>21</v>
      </c>
      <c r="E228" s="18"/>
      <c r="F228" s="19">
        <v>600000</v>
      </c>
      <c r="G228" s="19">
        <f t="shared" si="3"/>
        <v>12000000</v>
      </c>
    </row>
    <row r="229" spans="1:7" ht="9.9499999999999993" customHeight="1" x14ac:dyDescent="0.4">
      <c r="A229" s="18"/>
      <c r="B229" s="17" t="s">
        <v>209</v>
      </c>
      <c r="C229" s="21">
        <v>144</v>
      </c>
      <c r="D229" s="17" t="s">
        <v>23</v>
      </c>
      <c r="E229" s="18"/>
      <c r="F229" s="19">
        <v>407000</v>
      </c>
      <c r="G229" s="19">
        <f t="shared" si="3"/>
        <v>58608000</v>
      </c>
    </row>
    <row r="230" spans="1:7" ht="9.9499999999999993" customHeight="1" x14ac:dyDescent="0.4">
      <c r="A230" s="18"/>
      <c r="B230" s="17" t="s">
        <v>210</v>
      </c>
      <c r="C230" s="21">
        <v>96</v>
      </c>
      <c r="D230" s="17" t="s">
        <v>23</v>
      </c>
      <c r="E230" s="18"/>
      <c r="F230" s="19">
        <v>778000</v>
      </c>
      <c r="G230" s="19">
        <f t="shared" si="3"/>
        <v>74688000</v>
      </c>
    </row>
    <row r="231" spans="1:7" ht="9.9499999999999993" customHeight="1" x14ac:dyDescent="0.4">
      <c r="A231" s="18"/>
      <c r="B231" s="17" t="s">
        <v>211</v>
      </c>
      <c r="C231" s="21">
        <v>28</v>
      </c>
      <c r="D231" s="17" t="s">
        <v>21</v>
      </c>
      <c r="E231" s="18"/>
      <c r="F231" s="19">
        <v>882000</v>
      </c>
      <c r="G231" s="19">
        <f t="shared" si="3"/>
        <v>24696000</v>
      </c>
    </row>
    <row r="232" spans="1:7" ht="9.9499999999999993" customHeight="1" x14ac:dyDescent="0.4">
      <c r="A232" s="20">
        <v>524113</v>
      </c>
      <c r="B232" s="17" t="s">
        <v>139</v>
      </c>
      <c r="C232" s="18"/>
      <c r="D232" s="18"/>
      <c r="E232" s="18"/>
      <c r="F232" s="18"/>
      <c r="G232" s="19">
        <f>SUM(G233:G234)</f>
        <v>22800000</v>
      </c>
    </row>
    <row r="233" spans="1:7" ht="9.9499999999999993" customHeight="1" x14ac:dyDescent="0.4">
      <c r="A233" s="18"/>
      <c r="B233" s="17" t="s">
        <v>212</v>
      </c>
      <c r="C233" s="21">
        <v>60</v>
      </c>
      <c r="D233" s="17" t="s">
        <v>21</v>
      </c>
      <c r="E233" s="18"/>
      <c r="F233" s="19">
        <v>170000</v>
      </c>
      <c r="G233" s="19">
        <f t="shared" si="3"/>
        <v>10200000</v>
      </c>
    </row>
    <row r="234" spans="1:7" ht="9.9499999999999993" customHeight="1" x14ac:dyDescent="0.4">
      <c r="A234" s="18"/>
      <c r="B234" s="17" t="s">
        <v>213</v>
      </c>
      <c r="C234" s="21">
        <v>60</v>
      </c>
      <c r="D234" s="17" t="s">
        <v>23</v>
      </c>
      <c r="E234" s="18"/>
      <c r="F234" s="19">
        <v>210000</v>
      </c>
      <c r="G234" s="19">
        <f t="shared" si="3"/>
        <v>12600000</v>
      </c>
    </row>
    <row r="235" spans="1:7" ht="9.9499999999999993" customHeight="1" x14ac:dyDescent="0.4">
      <c r="A235" s="16" t="s">
        <v>214</v>
      </c>
      <c r="B235" s="17" t="s">
        <v>215</v>
      </c>
      <c r="C235" s="21">
        <v>4</v>
      </c>
      <c r="D235" s="17" t="s">
        <v>12</v>
      </c>
      <c r="E235" s="18"/>
      <c r="F235" s="18"/>
      <c r="G235" s="19">
        <f>G236+G285+G385+G398</f>
        <v>9048389000</v>
      </c>
    </row>
    <row r="236" spans="1:7" ht="9.9499999999999993" customHeight="1" x14ac:dyDescent="0.4">
      <c r="A236" s="22">
        <v>51</v>
      </c>
      <c r="B236" s="17" t="s">
        <v>216</v>
      </c>
      <c r="C236" s="21">
        <v>1</v>
      </c>
      <c r="D236" s="17" t="s">
        <v>12</v>
      </c>
      <c r="E236" s="18"/>
      <c r="F236" s="18"/>
      <c r="G236" s="19">
        <f>G237+G261</f>
        <v>3721009000</v>
      </c>
    </row>
    <row r="237" spans="1:7" ht="9.9499999999999993" customHeight="1" x14ac:dyDescent="0.4">
      <c r="A237" s="23" t="s">
        <v>16</v>
      </c>
      <c r="B237" s="17" t="s">
        <v>217</v>
      </c>
      <c r="C237" s="18"/>
      <c r="D237" s="18"/>
      <c r="E237" s="18"/>
      <c r="F237" s="18"/>
      <c r="G237" s="25">
        <f>G238+G243+G252+G255</f>
        <v>2133952000</v>
      </c>
    </row>
    <row r="238" spans="1:7" ht="9.9499999999999993" customHeight="1" x14ac:dyDescent="0.4">
      <c r="A238" s="20">
        <v>521211</v>
      </c>
      <c r="B238" s="17" t="s">
        <v>218</v>
      </c>
      <c r="C238" s="18"/>
      <c r="D238" s="18"/>
      <c r="E238" s="18"/>
      <c r="F238" s="18"/>
      <c r="G238" s="19">
        <f>SUM(G239:G242)</f>
        <v>260000000</v>
      </c>
    </row>
    <row r="239" spans="1:7" ht="9.9499999999999993" customHeight="1" x14ac:dyDescent="0.4">
      <c r="A239" s="18"/>
      <c r="B239" s="17" t="s">
        <v>219</v>
      </c>
      <c r="C239" s="21">
        <v>1</v>
      </c>
      <c r="D239" s="17" t="s">
        <v>220</v>
      </c>
      <c r="E239" s="18"/>
      <c r="F239" s="19">
        <v>10000000</v>
      </c>
      <c r="G239" s="19">
        <f t="shared" ref="G239:G242" si="4">C239*F239</f>
        <v>10000000</v>
      </c>
    </row>
    <row r="240" spans="1:7" ht="9.9499999999999993" customHeight="1" x14ac:dyDescent="0.4">
      <c r="A240" s="18"/>
      <c r="B240" s="17" t="s">
        <v>221</v>
      </c>
      <c r="C240" s="21">
        <v>1</v>
      </c>
      <c r="D240" s="17" t="s">
        <v>220</v>
      </c>
      <c r="E240" s="18"/>
      <c r="F240" s="19">
        <v>15000000</v>
      </c>
      <c r="G240" s="19">
        <f t="shared" si="4"/>
        <v>15000000</v>
      </c>
    </row>
    <row r="241" spans="1:7" ht="9.9499999999999993" customHeight="1" x14ac:dyDescent="0.4">
      <c r="A241" s="18"/>
      <c r="B241" s="17" t="s">
        <v>222</v>
      </c>
      <c r="C241" s="21">
        <v>1</v>
      </c>
      <c r="D241" s="17" t="s">
        <v>220</v>
      </c>
      <c r="E241" s="18"/>
      <c r="F241" s="19">
        <v>10000000</v>
      </c>
      <c r="G241" s="19">
        <f t="shared" si="4"/>
        <v>10000000</v>
      </c>
    </row>
    <row r="242" spans="1:7" ht="9.9499999999999993" customHeight="1" x14ac:dyDescent="0.4">
      <c r="A242" s="18"/>
      <c r="B242" s="17" t="s">
        <v>223</v>
      </c>
      <c r="C242" s="21">
        <v>300</v>
      </c>
      <c r="D242" s="17" t="s">
        <v>21</v>
      </c>
      <c r="E242" s="18"/>
      <c r="F242" s="19">
        <v>750000</v>
      </c>
      <c r="G242" s="19">
        <f t="shared" si="4"/>
        <v>225000000</v>
      </c>
    </row>
    <row r="243" spans="1:7" ht="9.9499999999999993" customHeight="1" x14ac:dyDescent="0.4">
      <c r="A243" s="20">
        <v>522151</v>
      </c>
      <c r="B243" s="17" t="s">
        <v>224</v>
      </c>
      <c r="C243" s="18"/>
      <c r="D243" s="18"/>
      <c r="E243" s="18"/>
      <c r="F243" s="18"/>
      <c r="G243" s="19">
        <f>G244+G248</f>
        <v>26100000</v>
      </c>
    </row>
    <row r="244" spans="1:7" ht="9.9499999999999993" customHeight="1" x14ac:dyDescent="0.4">
      <c r="A244" s="18"/>
      <c r="B244" s="17" t="s">
        <v>225</v>
      </c>
      <c r="C244" s="18"/>
      <c r="D244" s="18"/>
      <c r="E244" s="18"/>
      <c r="F244" s="18"/>
      <c r="G244" s="19">
        <f>SUM(G245:G247)</f>
        <v>24900000</v>
      </c>
    </row>
    <row r="245" spans="1:7" ht="9.9499999999999993" customHeight="1" x14ac:dyDescent="0.4">
      <c r="A245" s="18"/>
      <c r="B245" s="17" t="s">
        <v>226</v>
      </c>
      <c r="C245" s="21">
        <v>12</v>
      </c>
      <c r="D245" s="17" t="s">
        <v>227</v>
      </c>
      <c r="E245" s="18"/>
      <c r="F245" s="19">
        <v>1400000</v>
      </c>
      <c r="G245" s="19">
        <f t="shared" ref="G245:G254" si="5">C245*F245</f>
        <v>16800000</v>
      </c>
    </row>
    <row r="246" spans="1:7" ht="9.9499999999999993" customHeight="1" x14ac:dyDescent="0.4">
      <c r="A246" s="18"/>
      <c r="B246" s="17" t="s">
        <v>228</v>
      </c>
      <c r="C246" s="21">
        <v>6</v>
      </c>
      <c r="D246" s="17" t="s">
        <v>227</v>
      </c>
      <c r="E246" s="18"/>
      <c r="F246" s="19">
        <v>1000000</v>
      </c>
      <c r="G246" s="19">
        <f t="shared" si="5"/>
        <v>6000000</v>
      </c>
    </row>
    <row r="247" spans="1:7" ht="9.9499999999999993" customHeight="1" x14ac:dyDescent="0.4">
      <c r="A247" s="18"/>
      <c r="B247" s="17" t="s">
        <v>229</v>
      </c>
      <c r="C247" s="21">
        <v>3</v>
      </c>
      <c r="D247" s="17" t="s">
        <v>21</v>
      </c>
      <c r="E247" s="18"/>
      <c r="F247" s="19">
        <v>700000</v>
      </c>
      <c r="G247" s="19">
        <f t="shared" si="5"/>
        <v>2100000</v>
      </c>
    </row>
    <row r="248" spans="1:7" ht="9.9499999999999993" customHeight="1" x14ac:dyDescent="0.4">
      <c r="A248" s="18"/>
      <c r="B248" s="17" t="s">
        <v>230</v>
      </c>
      <c r="C248" s="18"/>
      <c r="D248" s="18"/>
      <c r="E248" s="18"/>
      <c r="F248" s="18"/>
      <c r="G248" s="19">
        <f>SUM(G249:G251)</f>
        <v>1200000</v>
      </c>
    </row>
    <row r="249" spans="1:7" ht="9.9499999999999993" customHeight="1" x14ac:dyDescent="0.4">
      <c r="A249" s="18"/>
      <c r="B249" s="17" t="s">
        <v>231</v>
      </c>
      <c r="C249" s="21">
        <v>1</v>
      </c>
      <c r="D249" s="17" t="s">
        <v>21</v>
      </c>
      <c r="E249" s="18"/>
      <c r="F249" s="19">
        <v>400000</v>
      </c>
      <c r="G249" s="19">
        <f t="shared" si="5"/>
        <v>400000</v>
      </c>
    </row>
    <row r="250" spans="1:7" ht="9.9499999999999993" customHeight="1" x14ac:dyDescent="0.4">
      <c r="A250" s="18"/>
      <c r="B250" s="17" t="s">
        <v>232</v>
      </c>
      <c r="C250" s="21">
        <v>1</v>
      </c>
      <c r="D250" s="17" t="s">
        <v>21</v>
      </c>
      <c r="E250" s="18"/>
      <c r="F250" s="19">
        <v>400000</v>
      </c>
      <c r="G250" s="19">
        <f t="shared" si="5"/>
        <v>400000</v>
      </c>
    </row>
    <row r="251" spans="1:7" ht="9.9499999999999993" customHeight="1" x14ac:dyDescent="0.4">
      <c r="A251" s="18"/>
      <c r="B251" s="17" t="s">
        <v>233</v>
      </c>
      <c r="C251" s="21">
        <v>1</v>
      </c>
      <c r="D251" s="17" t="s">
        <v>21</v>
      </c>
      <c r="E251" s="18"/>
      <c r="F251" s="19">
        <v>400000</v>
      </c>
      <c r="G251" s="19">
        <f t="shared" si="5"/>
        <v>400000</v>
      </c>
    </row>
    <row r="252" spans="1:7" ht="9.9499999999999993" customHeight="1" x14ac:dyDescent="0.4">
      <c r="A252" s="20">
        <v>522191</v>
      </c>
      <c r="B252" s="17" t="s">
        <v>234</v>
      </c>
      <c r="C252" s="18"/>
      <c r="D252" s="18"/>
      <c r="E252" s="18"/>
      <c r="F252" s="18"/>
      <c r="G252" s="19">
        <f>SUM(G253:G254)</f>
        <v>400000000</v>
      </c>
    </row>
    <row r="253" spans="1:7" ht="9.9499999999999993" customHeight="1" x14ac:dyDescent="0.4">
      <c r="A253" s="18"/>
      <c r="B253" s="17" t="s">
        <v>235</v>
      </c>
      <c r="C253" s="21">
        <v>1</v>
      </c>
      <c r="D253" s="17" t="s">
        <v>236</v>
      </c>
      <c r="E253" s="18"/>
      <c r="F253" s="19">
        <v>200000000</v>
      </c>
      <c r="G253" s="19">
        <f t="shared" si="5"/>
        <v>200000000</v>
      </c>
    </row>
    <row r="254" spans="1:7" ht="9.9499999999999993" customHeight="1" x14ac:dyDescent="0.4">
      <c r="A254" s="18"/>
      <c r="B254" s="17" t="s">
        <v>237</v>
      </c>
      <c r="C254" s="21">
        <v>1</v>
      </c>
      <c r="D254" s="17" t="s">
        <v>236</v>
      </c>
      <c r="E254" s="18"/>
      <c r="F254" s="19">
        <v>200000000</v>
      </c>
      <c r="G254" s="19">
        <f t="shared" si="5"/>
        <v>200000000</v>
      </c>
    </row>
    <row r="255" spans="1:7" ht="9.9499999999999993" customHeight="1" x14ac:dyDescent="0.4">
      <c r="A255" s="20">
        <v>524119</v>
      </c>
      <c r="B255" s="17" t="s">
        <v>238</v>
      </c>
      <c r="C255" s="18"/>
      <c r="D255" s="18"/>
      <c r="E255" s="18"/>
      <c r="F255" s="18"/>
      <c r="G255" s="19">
        <f>G256</f>
        <v>1447852000</v>
      </c>
    </row>
    <row r="256" spans="1:7" ht="9.9499999999999993" customHeight="1" x14ac:dyDescent="0.4">
      <c r="A256" s="18"/>
      <c r="B256" s="17" t="s">
        <v>239</v>
      </c>
      <c r="C256" s="18"/>
      <c r="D256" s="18"/>
      <c r="E256" s="18"/>
      <c r="F256" s="18"/>
      <c r="G256" s="19">
        <f>SUM(G257:G260)</f>
        <v>1447852000</v>
      </c>
    </row>
    <row r="257" spans="1:7" ht="9.9499999999999993" customHeight="1" x14ac:dyDescent="0.4">
      <c r="A257" s="18"/>
      <c r="B257" s="17" t="s">
        <v>240</v>
      </c>
      <c r="C257" s="21">
        <v>28</v>
      </c>
      <c r="D257" s="17" t="s">
        <v>241</v>
      </c>
      <c r="E257" s="18"/>
      <c r="F257" s="19">
        <v>1347000</v>
      </c>
      <c r="G257" s="19">
        <f t="shared" ref="G257:G260" si="6">C257*F257</f>
        <v>37716000</v>
      </c>
    </row>
    <row r="258" spans="1:7" ht="9.9499999999999993" customHeight="1" x14ac:dyDescent="0.4">
      <c r="A258" s="18"/>
      <c r="B258" s="17" t="s">
        <v>242</v>
      </c>
      <c r="C258" s="21">
        <v>888</v>
      </c>
      <c r="D258" s="17" t="s">
        <v>241</v>
      </c>
      <c r="E258" s="18"/>
      <c r="F258" s="19">
        <v>1197000</v>
      </c>
      <c r="G258" s="19">
        <f t="shared" si="6"/>
        <v>1062936000</v>
      </c>
    </row>
    <row r="259" spans="1:7" ht="9.9499999999999993" customHeight="1" x14ac:dyDescent="0.4">
      <c r="A259" s="18"/>
      <c r="B259" s="17" t="s">
        <v>243</v>
      </c>
      <c r="C259" s="19">
        <v>1240</v>
      </c>
      <c r="D259" s="17" t="s">
        <v>23</v>
      </c>
      <c r="E259" s="18"/>
      <c r="F259" s="19">
        <v>130000</v>
      </c>
      <c r="G259" s="19">
        <f t="shared" si="6"/>
        <v>161200000</v>
      </c>
    </row>
    <row r="260" spans="1:7" ht="9.9499999999999993" customHeight="1" x14ac:dyDescent="0.4">
      <c r="A260" s="18"/>
      <c r="B260" s="17" t="s">
        <v>244</v>
      </c>
      <c r="C260" s="21">
        <v>310</v>
      </c>
      <c r="D260" s="17" t="s">
        <v>21</v>
      </c>
      <c r="E260" s="18"/>
      <c r="F260" s="19">
        <v>600000</v>
      </c>
      <c r="G260" s="19">
        <f t="shared" si="6"/>
        <v>186000000</v>
      </c>
    </row>
    <row r="261" spans="1:7" ht="9.9499999999999993" customHeight="1" x14ac:dyDescent="0.4">
      <c r="A261" s="23" t="s">
        <v>142</v>
      </c>
      <c r="B261" s="24" t="s">
        <v>245</v>
      </c>
      <c r="C261" s="18"/>
      <c r="D261" s="18"/>
      <c r="E261" s="18"/>
      <c r="F261" s="18"/>
      <c r="G261" s="25">
        <f>G262+G267+G276+G279</f>
        <v>1587057000</v>
      </c>
    </row>
    <row r="262" spans="1:7" ht="9.9499999999999993" customHeight="1" x14ac:dyDescent="0.4">
      <c r="A262" s="20">
        <v>521211</v>
      </c>
      <c r="B262" s="17" t="s">
        <v>218</v>
      </c>
      <c r="C262" s="18"/>
      <c r="D262" s="18"/>
      <c r="E262" s="18"/>
      <c r="F262" s="18"/>
      <c r="G262" s="19">
        <f>SUM(G263:G266)</f>
        <v>250000000</v>
      </c>
    </row>
    <row r="263" spans="1:7" ht="9.9499999999999993" customHeight="1" x14ac:dyDescent="0.4">
      <c r="A263" s="18"/>
      <c r="B263" s="17" t="s">
        <v>219</v>
      </c>
      <c r="C263" s="21">
        <v>1</v>
      </c>
      <c r="D263" s="17" t="s">
        <v>220</v>
      </c>
      <c r="E263" s="18"/>
      <c r="F263" s="19">
        <v>10000000</v>
      </c>
      <c r="G263" s="19">
        <f t="shared" ref="G263:G266" si="7">C263*F263</f>
        <v>10000000</v>
      </c>
    </row>
    <row r="264" spans="1:7" ht="9.9499999999999993" customHeight="1" x14ac:dyDescent="0.4">
      <c r="A264" s="18"/>
      <c r="B264" s="17" t="s">
        <v>221</v>
      </c>
      <c r="C264" s="21">
        <v>1</v>
      </c>
      <c r="D264" s="17" t="s">
        <v>220</v>
      </c>
      <c r="E264" s="18"/>
      <c r="F264" s="19">
        <v>10000000</v>
      </c>
      <c r="G264" s="19">
        <f t="shared" si="7"/>
        <v>10000000</v>
      </c>
    </row>
    <row r="265" spans="1:7" ht="9.9499999999999993" customHeight="1" x14ac:dyDescent="0.4">
      <c r="A265" s="18"/>
      <c r="B265" s="17" t="s">
        <v>222</v>
      </c>
      <c r="C265" s="21">
        <v>1</v>
      </c>
      <c r="D265" s="17" t="s">
        <v>220</v>
      </c>
      <c r="E265" s="18"/>
      <c r="F265" s="19">
        <v>5000000</v>
      </c>
      <c r="G265" s="19">
        <f t="shared" si="7"/>
        <v>5000000</v>
      </c>
    </row>
    <row r="266" spans="1:7" ht="9.9499999999999993" customHeight="1" x14ac:dyDescent="0.4">
      <c r="A266" s="18"/>
      <c r="B266" s="17" t="s">
        <v>223</v>
      </c>
      <c r="C266" s="21">
        <v>300</v>
      </c>
      <c r="D266" s="17" t="s">
        <v>21</v>
      </c>
      <c r="E266" s="18"/>
      <c r="F266" s="19">
        <v>750000</v>
      </c>
      <c r="G266" s="19">
        <f t="shared" si="7"/>
        <v>225000000</v>
      </c>
    </row>
    <row r="267" spans="1:7" ht="9.9499999999999993" customHeight="1" x14ac:dyDescent="0.4">
      <c r="A267" s="20">
        <v>522151</v>
      </c>
      <c r="B267" s="17" t="s">
        <v>224</v>
      </c>
      <c r="C267" s="18"/>
      <c r="D267" s="18"/>
      <c r="E267" s="18"/>
      <c r="F267" s="18"/>
      <c r="G267" s="19">
        <f>G268+G272</f>
        <v>50800000</v>
      </c>
    </row>
    <row r="268" spans="1:7" ht="9.9499999999999993" customHeight="1" x14ac:dyDescent="0.4">
      <c r="A268" s="18"/>
      <c r="B268" s="17" t="s">
        <v>225</v>
      </c>
      <c r="C268" s="18"/>
      <c r="D268" s="18"/>
      <c r="E268" s="18"/>
      <c r="F268" s="18"/>
      <c r="G268" s="19">
        <f>SUM(G269:G271)</f>
        <v>49600000</v>
      </c>
    </row>
    <row r="269" spans="1:7" ht="9.9499999999999993" customHeight="1" x14ac:dyDescent="0.4">
      <c r="A269" s="18"/>
      <c r="B269" s="17" t="s">
        <v>246</v>
      </c>
      <c r="C269" s="21">
        <v>16</v>
      </c>
      <c r="D269" s="17" t="s">
        <v>227</v>
      </c>
      <c r="E269" s="18"/>
      <c r="F269" s="19">
        <v>1400000</v>
      </c>
      <c r="G269" s="19">
        <f t="shared" ref="G269:G278" si="8">C269*F269</f>
        <v>22400000</v>
      </c>
    </row>
    <row r="270" spans="1:7" ht="9.9499999999999993" customHeight="1" x14ac:dyDescent="0.4">
      <c r="A270" s="18"/>
      <c r="B270" s="17" t="s">
        <v>247</v>
      </c>
      <c r="C270" s="21">
        <v>16</v>
      </c>
      <c r="D270" s="17" t="s">
        <v>227</v>
      </c>
      <c r="E270" s="18"/>
      <c r="F270" s="19">
        <v>1000000</v>
      </c>
      <c r="G270" s="19">
        <f t="shared" si="8"/>
        <v>16000000</v>
      </c>
    </row>
    <row r="271" spans="1:7" ht="9.9499999999999993" customHeight="1" x14ac:dyDescent="0.4">
      <c r="A271" s="18"/>
      <c r="B271" s="17" t="s">
        <v>248</v>
      </c>
      <c r="C271" s="21">
        <v>16</v>
      </c>
      <c r="D271" s="17" t="s">
        <v>21</v>
      </c>
      <c r="E271" s="18"/>
      <c r="F271" s="19">
        <v>700000</v>
      </c>
      <c r="G271" s="19">
        <f t="shared" si="8"/>
        <v>11200000</v>
      </c>
    </row>
    <row r="272" spans="1:7" ht="9.9499999999999993" customHeight="1" x14ac:dyDescent="0.4">
      <c r="A272" s="18"/>
      <c r="B272" s="17" t="s">
        <v>230</v>
      </c>
      <c r="C272" s="18"/>
      <c r="D272" s="18"/>
      <c r="E272" s="18"/>
      <c r="F272" s="18"/>
      <c r="G272" s="19">
        <f>SUM(G273:G275)</f>
        <v>1200000</v>
      </c>
    </row>
    <row r="273" spans="1:7" ht="9.9499999999999993" customHeight="1" x14ac:dyDescent="0.4">
      <c r="A273" s="18"/>
      <c r="B273" s="17" t="s">
        <v>231</v>
      </c>
      <c r="C273" s="21">
        <v>1</v>
      </c>
      <c r="D273" s="17" t="s">
        <v>21</v>
      </c>
      <c r="E273" s="18"/>
      <c r="F273" s="19">
        <v>400000</v>
      </c>
      <c r="G273" s="19">
        <f t="shared" si="8"/>
        <v>400000</v>
      </c>
    </row>
    <row r="274" spans="1:7" ht="9.9499999999999993" customHeight="1" x14ac:dyDescent="0.4">
      <c r="A274" s="18"/>
      <c r="B274" s="17" t="s">
        <v>232</v>
      </c>
      <c r="C274" s="21">
        <v>1</v>
      </c>
      <c r="D274" s="17" t="s">
        <v>21</v>
      </c>
      <c r="E274" s="18"/>
      <c r="F274" s="19">
        <v>400000</v>
      </c>
      <c r="G274" s="19">
        <f t="shared" si="8"/>
        <v>400000</v>
      </c>
    </row>
    <row r="275" spans="1:7" ht="9.9499999999999993" customHeight="1" x14ac:dyDescent="0.4">
      <c r="A275" s="18"/>
      <c r="B275" s="17" t="s">
        <v>233</v>
      </c>
      <c r="C275" s="21">
        <v>1</v>
      </c>
      <c r="D275" s="17" t="s">
        <v>21</v>
      </c>
      <c r="E275" s="18"/>
      <c r="F275" s="19">
        <v>400000</v>
      </c>
      <c r="G275" s="19">
        <f t="shared" si="8"/>
        <v>400000</v>
      </c>
    </row>
    <row r="276" spans="1:7" ht="9.9499999999999993" customHeight="1" x14ac:dyDescent="0.4">
      <c r="A276" s="20">
        <v>522191</v>
      </c>
      <c r="B276" s="17" t="s">
        <v>234</v>
      </c>
      <c r="C276" s="18"/>
      <c r="D276" s="18"/>
      <c r="E276" s="18"/>
      <c r="F276" s="18"/>
      <c r="G276" s="19">
        <f>SUM(G277:G278)</f>
        <v>400000000</v>
      </c>
    </row>
    <row r="277" spans="1:7" ht="9.9499999999999993" customHeight="1" x14ac:dyDescent="0.4">
      <c r="A277" s="18"/>
      <c r="B277" s="17" t="s">
        <v>249</v>
      </c>
      <c r="C277" s="21">
        <v>1</v>
      </c>
      <c r="D277" s="17" t="s">
        <v>236</v>
      </c>
      <c r="E277" s="18"/>
      <c r="F277" s="19">
        <v>200000000</v>
      </c>
      <c r="G277" s="19">
        <f t="shared" si="8"/>
        <v>200000000</v>
      </c>
    </row>
    <row r="278" spans="1:7" ht="9.9499999999999993" customHeight="1" x14ac:dyDescent="0.4">
      <c r="A278" s="18"/>
      <c r="B278" s="17" t="s">
        <v>237</v>
      </c>
      <c r="C278" s="21">
        <v>1</v>
      </c>
      <c r="D278" s="17" t="s">
        <v>236</v>
      </c>
      <c r="E278" s="18"/>
      <c r="F278" s="19">
        <v>200000000</v>
      </c>
      <c r="G278" s="19">
        <f t="shared" si="8"/>
        <v>200000000</v>
      </c>
    </row>
    <row r="279" spans="1:7" ht="9.9499999999999993" customHeight="1" x14ac:dyDescent="0.4">
      <c r="A279" s="20">
        <v>524119</v>
      </c>
      <c r="B279" s="17" t="s">
        <v>238</v>
      </c>
      <c r="C279" s="18"/>
      <c r="D279" s="18"/>
      <c r="E279" s="18"/>
      <c r="F279" s="18"/>
      <c r="G279" s="19">
        <f>G280</f>
        <v>886257000</v>
      </c>
    </row>
    <row r="280" spans="1:7" ht="9.9499999999999993" customHeight="1" x14ac:dyDescent="0.4">
      <c r="A280" s="18"/>
      <c r="B280" s="17" t="s">
        <v>239</v>
      </c>
      <c r="C280" s="18"/>
      <c r="D280" s="18"/>
      <c r="E280" s="18"/>
      <c r="F280" s="18"/>
      <c r="G280" s="19">
        <f>SUM(G281:G284)</f>
        <v>886257000</v>
      </c>
    </row>
    <row r="281" spans="1:7" ht="9.9499999999999993" customHeight="1" x14ac:dyDescent="0.4">
      <c r="A281" s="18"/>
      <c r="B281" s="17" t="s">
        <v>250</v>
      </c>
      <c r="C281" s="21">
        <v>69</v>
      </c>
      <c r="D281" s="17" t="s">
        <v>241</v>
      </c>
      <c r="E281" s="18"/>
      <c r="F281" s="19">
        <v>1110000</v>
      </c>
      <c r="G281" s="19">
        <f t="shared" ref="G281:G284" si="9">C281*F281</f>
        <v>76590000</v>
      </c>
    </row>
    <row r="282" spans="1:7" ht="9.9499999999999993" customHeight="1" x14ac:dyDescent="0.4">
      <c r="A282" s="18"/>
      <c r="B282" s="17" t="s">
        <v>251</v>
      </c>
      <c r="C282" s="21">
        <v>657</v>
      </c>
      <c r="D282" s="17" t="s">
        <v>241</v>
      </c>
      <c r="E282" s="18"/>
      <c r="F282" s="19">
        <v>931000</v>
      </c>
      <c r="G282" s="19">
        <f t="shared" si="9"/>
        <v>611667000</v>
      </c>
    </row>
    <row r="283" spans="1:7" ht="9.9499999999999993" customHeight="1" x14ac:dyDescent="0.4">
      <c r="A283" s="18"/>
      <c r="B283" s="17" t="s">
        <v>252</v>
      </c>
      <c r="C283" s="21">
        <v>840</v>
      </c>
      <c r="D283" s="17" t="s">
        <v>23</v>
      </c>
      <c r="E283" s="18"/>
      <c r="F283" s="19">
        <v>130000</v>
      </c>
      <c r="G283" s="19">
        <f t="shared" si="9"/>
        <v>109200000</v>
      </c>
    </row>
    <row r="284" spans="1:7" ht="9.9499999999999993" customHeight="1" x14ac:dyDescent="0.4">
      <c r="A284" s="18"/>
      <c r="B284" s="17" t="s">
        <v>253</v>
      </c>
      <c r="C284" s="21">
        <v>148</v>
      </c>
      <c r="D284" s="17" t="s">
        <v>21</v>
      </c>
      <c r="E284" s="18"/>
      <c r="F284" s="19">
        <v>600000</v>
      </c>
      <c r="G284" s="19">
        <f t="shared" si="9"/>
        <v>88800000</v>
      </c>
    </row>
    <row r="285" spans="1:7" ht="9.9499999999999993" customHeight="1" x14ac:dyDescent="0.4">
      <c r="A285" s="22">
        <v>52</v>
      </c>
      <c r="B285" s="17" t="s">
        <v>254</v>
      </c>
      <c r="C285" s="21">
        <v>1</v>
      </c>
      <c r="D285" s="17" t="s">
        <v>12</v>
      </c>
      <c r="E285" s="18"/>
      <c r="F285" s="18"/>
      <c r="G285" s="19">
        <f>G286</f>
        <v>3868540000</v>
      </c>
    </row>
    <row r="286" spans="1:7" ht="9.9499999999999993" customHeight="1" x14ac:dyDescent="0.4">
      <c r="A286" s="23" t="s">
        <v>16</v>
      </c>
      <c r="B286" s="24" t="s">
        <v>255</v>
      </c>
      <c r="C286" s="18"/>
      <c r="D286" s="18"/>
      <c r="E286" s="18"/>
      <c r="F286" s="18"/>
      <c r="G286" s="25">
        <f>G287</f>
        <v>3868540000</v>
      </c>
    </row>
    <row r="287" spans="1:7" ht="9.9499999999999993" customHeight="1" x14ac:dyDescent="0.4">
      <c r="A287" s="20">
        <v>524211</v>
      </c>
      <c r="B287" s="17" t="s">
        <v>144</v>
      </c>
      <c r="C287" s="18"/>
      <c r="D287" s="18"/>
      <c r="E287" s="18"/>
      <c r="F287" s="18"/>
      <c r="G287" s="19">
        <f>G288</f>
        <v>3868540000</v>
      </c>
    </row>
    <row r="288" spans="1:7" ht="9.9499999999999993" customHeight="1" x14ac:dyDescent="0.4">
      <c r="A288" s="18"/>
      <c r="B288" s="17" t="s">
        <v>256</v>
      </c>
      <c r="C288" s="18"/>
      <c r="D288" s="18"/>
      <c r="E288" s="18"/>
      <c r="F288" s="18"/>
      <c r="G288" s="19">
        <f>G289+G293+G297+G301+G305+G309+G313</f>
        <v>3868540000</v>
      </c>
    </row>
    <row r="289" spans="1:7" ht="9.9499999999999993" customHeight="1" x14ac:dyDescent="0.4">
      <c r="A289" s="18"/>
      <c r="B289" s="17" t="s">
        <v>257</v>
      </c>
      <c r="C289" s="18"/>
      <c r="D289" s="18"/>
      <c r="E289" s="18"/>
      <c r="F289" s="18"/>
      <c r="G289" s="19">
        <f>SUM(G290:G292)</f>
        <v>838600000</v>
      </c>
    </row>
    <row r="290" spans="1:7" ht="9.9499999999999993" customHeight="1" x14ac:dyDescent="0.4">
      <c r="A290" s="18"/>
      <c r="B290" s="17" t="s">
        <v>258</v>
      </c>
      <c r="C290" s="21">
        <v>10</v>
      </c>
      <c r="D290" s="17" t="s">
        <v>21</v>
      </c>
      <c r="E290" s="18"/>
      <c r="F290" s="19">
        <v>45000000</v>
      </c>
      <c r="G290" s="19">
        <f t="shared" ref="G290:G314" si="10">C290*F290</f>
        <v>450000000</v>
      </c>
    </row>
    <row r="291" spans="1:7" ht="9.9499999999999993" customHeight="1" x14ac:dyDescent="0.4">
      <c r="A291" s="18"/>
      <c r="B291" s="17" t="s">
        <v>259</v>
      </c>
      <c r="C291" s="21">
        <v>50</v>
      </c>
      <c r="D291" s="17" t="s">
        <v>23</v>
      </c>
      <c r="E291" s="18"/>
      <c r="F291" s="19">
        <v>6700000</v>
      </c>
      <c r="G291" s="19">
        <f t="shared" si="10"/>
        <v>335000000</v>
      </c>
    </row>
    <row r="292" spans="1:7" ht="9.9499999999999993" customHeight="1" x14ac:dyDescent="0.4">
      <c r="A292" s="18"/>
      <c r="B292" s="17" t="s">
        <v>260</v>
      </c>
      <c r="C292" s="21">
        <v>20</v>
      </c>
      <c r="D292" s="17" t="s">
        <v>23</v>
      </c>
      <c r="E292" s="18"/>
      <c r="F292" s="19">
        <v>2680000</v>
      </c>
      <c r="G292" s="19">
        <f t="shared" si="10"/>
        <v>53600000</v>
      </c>
    </row>
    <row r="293" spans="1:7" ht="9.9499999999999993" customHeight="1" x14ac:dyDescent="0.4">
      <c r="A293" s="18"/>
      <c r="B293" s="17" t="s">
        <v>261</v>
      </c>
      <c r="C293" s="18"/>
      <c r="D293" s="18"/>
      <c r="E293" s="18"/>
      <c r="F293" s="18"/>
      <c r="G293" s="19">
        <f>SUM(G294:G296)</f>
        <v>493600000</v>
      </c>
    </row>
    <row r="294" spans="1:7" ht="9.9499999999999993" customHeight="1" x14ac:dyDescent="0.4">
      <c r="A294" s="18"/>
      <c r="B294" s="17" t="s">
        <v>262</v>
      </c>
      <c r="C294" s="21">
        <v>10</v>
      </c>
      <c r="D294" s="17" t="s">
        <v>21</v>
      </c>
      <c r="E294" s="18"/>
      <c r="F294" s="19">
        <v>25000000</v>
      </c>
      <c r="G294" s="19">
        <f t="shared" si="10"/>
        <v>250000000</v>
      </c>
    </row>
    <row r="295" spans="1:7" ht="9.9499999999999993" customHeight="1" x14ac:dyDescent="0.4">
      <c r="A295" s="18"/>
      <c r="B295" s="17" t="s">
        <v>263</v>
      </c>
      <c r="C295" s="21">
        <v>50</v>
      </c>
      <c r="D295" s="17" t="s">
        <v>23</v>
      </c>
      <c r="E295" s="18"/>
      <c r="F295" s="19">
        <v>4200000</v>
      </c>
      <c r="G295" s="19">
        <f t="shared" si="10"/>
        <v>210000000</v>
      </c>
    </row>
    <row r="296" spans="1:7" ht="9.9499999999999993" customHeight="1" x14ac:dyDescent="0.4">
      <c r="A296" s="18"/>
      <c r="B296" s="17" t="s">
        <v>264</v>
      </c>
      <c r="C296" s="21">
        <v>20</v>
      </c>
      <c r="D296" s="17" t="s">
        <v>23</v>
      </c>
      <c r="E296" s="18"/>
      <c r="F296" s="19">
        <v>1680000</v>
      </c>
      <c r="G296" s="19">
        <f t="shared" si="10"/>
        <v>33600000</v>
      </c>
    </row>
    <row r="297" spans="1:7" ht="9.9499999999999993" customHeight="1" x14ac:dyDescent="0.4">
      <c r="A297" s="18"/>
      <c r="B297" s="17" t="s">
        <v>265</v>
      </c>
      <c r="C297" s="18"/>
      <c r="D297" s="18"/>
      <c r="E297" s="18"/>
      <c r="F297" s="18"/>
      <c r="G297" s="19">
        <f>SUM(G298:G300)</f>
        <v>670880000</v>
      </c>
    </row>
    <row r="298" spans="1:7" ht="9.9499999999999993" customHeight="1" x14ac:dyDescent="0.4">
      <c r="A298" s="18"/>
      <c r="B298" s="26" t="s">
        <v>266</v>
      </c>
      <c r="C298" s="21">
        <f>2*4</f>
        <v>8</v>
      </c>
      <c r="D298" s="17" t="s">
        <v>21</v>
      </c>
      <c r="E298" s="18"/>
      <c r="F298" s="19">
        <v>45000000</v>
      </c>
      <c r="G298" s="19">
        <f t="shared" si="10"/>
        <v>360000000</v>
      </c>
    </row>
    <row r="299" spans="1:7" ht="9.9499999999999993" customHeight="1" x14ac:dyDescent="0.4">
      <c r="A299" s="18"/>
      <c r="B299" s="26" t="s">
        <v>267</v>
      </c>
      <c r="C299" s="21">
        <f>2*5*4</f>
        <v>40</v>
      </c>
      <c r="D299" s="17" t="s">
        <v>23</v>
      </c>
      <c r="E299" s="18"/>
      <c r="F299" s="19">
        <v>6700000</v>
      </c>
      <c r="G299" s="19">
        <f t="shared" si="10"/>
        <v>268000000</v>
      </c>
    </row>
    <row r="300" spans="1:7" ht="9.9499999999999993" customHeight="1" x14ac:dyDescent="0.4">
      <c r="A300" s="18"/>
      <c r="B300" s="26" t="s">
        <v>268</v>
      </c>
      <c r="C300" s="21">
        <f>2*2*4</f>
        <v>16</v>
      </c>
      <c r="D300" s="17" t="s">
        <v>23</v>
      </c>
      <c r="E300" s="18"/>
      <c r="F300" s="19">
        <v>2680000</v>
      </c>
      <c r="G300" s="19">
        <f t="shared" si="10"/>
        <v>42880000</v>
      </c>
    </row>
    <row r="301" spans="1:7" ht="9.9499999999999993" customHeight="1" x14ac:dyDescent="0.4">
      <c r="A301" s="18"/>
      <c r="B301" s="17" t="s">
        <v>269</v>
      </c>
      <c r="C301" s="18"/>
      <c r="D301" s="18"/>
      <c r="E301" s="18"/>
      <c r="F301" s="18"/>
      <c r="G301" s="19">
        <f>SUM(G302:G304)</f>
        <v>587020000</v>
      </c>
    </row>
    <row r="302" spans="1:7" ht="9.9499999999999993" customHeight="1" x14ac:dyDescent="0.4">
      <c r="A302" s="18"/>
      <c r="B302" s="17" t="s">
        <v>270</v>
      </c>
      <c r="C302" s="21">
        <v>7</v>
      </c>
      <c r="D302" s="17" t="s">
        <v>21</v>
      </c>
      <c r="E302" s="18"/>
      <c r="F302" s="19">
        <v>45000000</v>
      </c>
      <c r="G302" s="19">
        <f t="shared" si="10"/>
        <v>315000000</v>
      </c>
    </row>
    <row r="303" spans="1:7" ht="9.9499999999999993" customHeight="1" x14ac:dyDescent="0.4">
      <c r="A303" s="18"/>
      <c r="B303" s="17" t="s">
        <v>271</v>
      </c>
      <c r="C303" s="21">
        <v>35</v>
      </c>
      <c r="D303" s="17" t="s">
        <v>23</v>
      </c>
      <c r="E303" s="18"/>
      <c r="F303" s="19">
        <v>6700000</v>
      </c>
      <c r="G303" s="19">
        <f t="shared" si="10"/>
        <v>234500000</v>
      </c>
    </row>
    <row r="304" spans="1:7" ht="9.9499999999999993" customHeight="1" x14ac:dyDescent="0.4">
      <c r="A304" s="18"/>
      <c r="B304" s="17" t="s">
        <v>272</v>
      </c>
      <c r="C304" s="21">
        <v>14</v>
      </c>
      <c r="D304" s="17" t="s">
        <v>23</v>
      </c>
      <c r="E304" s="18"/>
      <c r="F304" s="19">
        <v>2680000</v>
      </c>
      <c r="G304" s="19">
        <f t="shared" si="10"/>
        <v>37520000</v>
      </c>
    </row>
    <row r="305" spans="1:7" ht="9.9499999999999993" customHeight="1" x14ac:dyDescent="0.4">
      <c r="A305" s="18"/>
      <c r="B305" s="17" t="s">
        <v>273</v>
      </c>
      <c r="C305" s="18"/>
      <c r="D305" s="18"/>
      <c r="E305" s="18"/>
      <c r="F305" s="18"/>
      <c r="G305" s="19">
        <f>SUM(G306:G308)</f>
        <v>387400000</v>
      </c>
    </row>
    <row r="306" spans="1:7" ht="9.9499999999999993" customHeight="1" x14ac:dyDescent="0.4">
      <c r="A306" s="18"/>
      <c r="B306" s="17" t="s">
        <v>274</v>
      </c>
      <c r="C306" s="21">
        <v>5</v>
      </c>
      <c r="D306" s="17" t="s">
        <v>21</v>
      </c>
      <c r="E306" s="18"/>
      <c r="F306" s="19">
        <v>45000000</v>
      </c>
      <c r="G306" s="19">
        <f t="shared" si="10"/>
        <v>225000000</v>
      </c>
    </row>
    <row r="307" spans="1:7" ht="9.9499999999999993" customHeight="1" x14ac:dyDescent="0.4">
      <c r="A307" s="18"/>
      <c r="B307" s="17" t="s">
        <v>275</v>
      </c>
      <c r="C307" s="21">
        <v>25</v>
      </c>
      <c r="D307" s="17" t="s">
        <v>23</v>
      </c>
      <c r="E307" s="18"/>
      <c r="F307" s="19">
        <v>5600000</v>
      </c>
      <c r="G307" s="19">
        <f t="shared" si="10"/>
        <v>140000000</v>
      </c>
    </row>
    <row r="308" spans="1:7" ht="9.9499999999999993" customHeight="1" x14ac:dyDescent="0.4">
      <c r="A308" s="18"/>
      <c r="B308" s="17" t="s">
        <v>276</v>
      </c>
      <c r="C308" s="21">
        <v>10</v>
      </c>
      <c r="D308" s="17" t="s">
        <v>23</v>
      </c>
      <c r="E308" s="18"/>
      <c r="F308" s="19">
        <v>2240000</v>
      </c>
      <c r="G308" s="19">
        <f t="shared" si="10"/>
        <v>22400000</v>
      </c>
    </row>
    <row r="309" spans="1:7" ht="9.9499999999999993" customHeight="1" x14ac:dyDescent="0.4">
      <c r="A309" s="18"/>
      <c r="B309" s="17" t="s">
        <v>277</v>
      </c>
      <c r="C309" s="18"/>
      <c r="D309" s="18"/>
      <c r="E309" s="18"/>
      <c r="F309" s="18"/>
      <c r="G309" s="19">
        <f>SUM(G310:G312)</f>
        <v>691040000</v>
      </c>
    </row>
    <row r="310" spans="1:7" ht="9.9499999999999993" customHeight="1" x14ac:dyDescent="0.4">
      <c r="A310" s="18"/>
      <c r="B310" s="17" t="s">
        <v>278</v>
      </c>
      <c r="C310" s="21">
        <v>14</v>
      </c>
      <c r="D310" s="17" t="s">
        <v>21</v>
      </c>
      <c r="E310" s="18"/>
      <c r="F310" s="19">
        <v>25000000</v>
      </c>
      <c r="G310" s="19">
        <f t="shared" si="10"/>
        <v>350000000</v>
      </c>
    </row>
    <row r="311" spans="1:7" ht="9.9499999999999993" customHeight="1" x14ac:dyDescent="0.4">
      <c r="A311" s="18"/>
      <c r="B311" s="17" t="s">
        <v>279</v>
      </c>
      <c r="C311" s="21">
        <v>70</v>
      </c>
      <c r="D311" s="17" t="s">
        <v>23</v>
      </c>
      <c r="E311" s="18"/>
      <c r="F311" s="19">
        <v>4200000</v>
      </c>
      <c r="G311" s="19">
        <f t="shared" si="10"/>
        <v>294000000</v>
      </c>
    </row>
    <row r="312" spans="1:7" ht="9.9499999999999993" customHeight="1" x14ac:dyDescent="0.4">
      <c r="A312" s="18"/>
      <c r="B312" s="17" t="s">
        <v>280</v>
      </c>
      <c r="C312" s="21">
        <v>28</v>
      </c>
      <c r="D312" s="17" t="s">
        <v>23</v>
      </c>
      <c r="E312" s="18"/>
      <c r="F312" s="19">
        <v>1680000</v>
      </c>
      <c r="G312" s="19">
        <f t="shared" si="10"/>
        <v>47040000</v>
      </c>
    </row>
    <row r="313" spans="1:7" ht="9.9499999999999993" customHeight="1" x14ac:dyDescent="0.4">
      <c r="A313" s="18"/>
      <c r="B313" s="17" t="s">
        <v>281</v>
      </c>
      <c r="C313" s="18"/>
      <c r="D313" s="18"/>
      <c r="E313" s="18"/>
      <c r="F313" s="18"/>
      <c r="G313" s="19">
        <f>G314</f>
        <v>200000000</v>
      </c>
    </row>
    <row r="314" spans="1:7" ht="9.9499999999999993" customHeight="1" x14ac:dyDescent="0.4">
      <c r="A314" s="18"/>
      <c r="B314" s="17" t="s">
        <v>282</v>
      </c>
      <c r="C314" s="21">
        <v>50</v>
      </c>
      <c r="D314" s="17" t="s">
        <v>21</v>
      </c>
      <c r="E314" s="18"/>
      <c r="F314" s="19">
        <v>4000000</v>
      </c>
      <c r="G314" s="19">
        <f t="shared" si="10"/>
        <v>200000000</v>
      </c>
    </row>
    <row r="315" spans="1:7" ht="9.9499999999999993" customHeight="1" x14ac:dyDescent="0.4">
      <c r="A315" s="23" t="s">
        <v>283</v>
      </c>
      <c r="B315" s="24" t="s">
        <v>284</v>
      </c>
      <c r="C315" s="18"/>
      <c r="D315" s="18"/>
      <c r="E315" s="18"/>
      <c r="F315" s="18"/>
      <c r="G315" s="37" t="s">
        <v>285</v>
      </c>
    </row>
    <row r="316" spans="1:7" ht="9.9499999999999993" customHeight="1" x14ac:dyDescent="0.4">
      <c r="A316" s="33">
        <v>521211</v>
      </c>
      <c r="B316" s="17" t="s">
        <v>166</v>
      </c>
      <c r="C316" s="18"/>
      <c r="D316" s="18"/>
      <c r="E316" s="18"/>
      <c r="F316" s="18"/>
      <c r="G316" s="34" t="s">
        <v>167</v>
      </c>
    </row>
    <row r="317" spans="1:7" ht="9.9499999999999993" customHeight="1" x14ac:dyDescent="0.4">
      <c r="A317" s="18"/>
      <c r="B317" s="17" t="s">
        <v>286</v>
      </c>
      <c r="C317" s="35">
        <v>300</v>
      </c>
      <c r="D317" s="17" t="s">
        <v>171</v>
      </c>
      <c r="E317" s="18"/>
      <c r="F317" s="36">
        <v>500000</v>
      </c>
      <c r="G317" s="18"/>
    </row>
    <row r="318" spans="1:7" ht="9.9499999999999993" customHeight="1" x14ac:dyDescent="0.4">
      <c r="A318" s="33">
        <v>521213</v>
      </c>
      <c r="B318" s="17" t="s">
        <v>287</v>
      </c>
      <c r="C318" s="18"/>
      <c r="D318" s="18"/>
      <c r="E318" s="18"/>
      <c r="F318" s="18"/>
      <c r="G318" s="34" t="s">
        <v>167</v>
      </c>
    </row>
    <row r="319" spans="1:7" ht="9.9499999999999993" customHeight="1" x14ac:dyDescent="0.4">
      <c r="A319" s="18"/>
      <c r="B319" s="17" t="s">
        <v>288</v>
      </c>
      <c r="C319" s="35">
        <v>3</v>
      </c>
      <c r="D319" s="17" t="s">
        <v>289</v>
      </c>
      <c r="E319" s="18"/>
      <c r="F319" s="36">
        <v>1250000</v>
      </c>
      <c r="G319" s="18"/>
    </row>
    <row r="320" spans="1:7" ht="9.9499999999999993" customHeight="1" x14ac:dyDescent="0.4">
      <c r="A320" s="18"/>
      <c r="B320" s="17" t="s">
        <v>290</v>
      </c>
      <c r="C320" s="35">
        <v>3</v>
      </c>
      <c r="D320" s="17" t="s">
        <v>289</v>
      </c>
      <c r="E320" s="18"/>
      <c r="F320" s="36">
        <v>1250000</v>
      </c>
      <c r="G320" s="18"/>
    </row>
    <row r="321" spans="1:7" ht="9.9499999999999993" customHeight="1" x14ac:dyDescent="0.4">
      <c r="A321" s="18"/>
      <c r="B321" s="17" t="s">
        <v>291</v>
      </c>
      <c r="C321" s="35">
        <v>3</v>
      </c>
      <c r="D321" s="17" t="s">
        <v>289</v>
      </c>
      <c r="E321" s="18"/>
      <c r="F321" s="36">
        <v>1250000</v>
      </c>
      <c r="G321" s="18"/>
    </row>
    <row r="322" spans="1:7" ht="9.9499999999999993" customHeight="1" x14ac:dyDescent="0.4">
      <c r="A322" s="18"/>
      <c r="B322" s="17" t="s">
        <v>292</v>
      </c>
      <c r="C322" s="35">
        <v>3</v>
      </c>
      <c r="D322" s="17" t="s">
        <v>289</v>
      </c>
      <c r="E322" s="18"/>
      <c r="F322" s="36">
        <v>1000000</v>
      </c>
      <c r="G322" s="18"/>
    </row>
    <row r="323" spans="1:7" ht="9.9499999999999993" customHeight="1" x14ac:dyDescent="0.4">
      <c r="A323" s="18"/>
      <c r="B323" s="17" t="s">
        <v>293</v>
      </c>
      <c r="C323" s="35">
        <v>3</v>
      </c>
      <c r="D323" s="17" t="s">
        <v>289</v>
      </c>
      <c r="E323" s="18"/>
      <c r="F323" s="36">
        <v>850000</v>
      </c>
      <c r="G323" s="18"/>
    </row>
    <row r="324" spans="1:7" ht="9.9499999999999993" customHeight="1" x14ac:dyDescent="0.4">
      <c r="A324" s="18"/>
      <c r="B324" s="17" t="s">
        <v>294</v>
      </c>
      <c r="C324" s="35">
        <v>3</v>
      </c>
      <c r="D324" s="17" t="s">
        <v>289</v>
      </c>
      <c r="E324" s="18"/>
      <c r="F324" s="36">
        <v>750000</v>
      </c>
      <c r="G324" s="18"/>
    </row>
    <row r="325" spans="1:7" ht="9.9499999999999993" customHeight="1" x14ac:dyDescent="0.4">
      <c r="A325" s="18"/>
      <c r="B325" s="17" t="s">
        <v>295</v>
      </c>
      <c r="C325" s="35">
        <v>882</v>
      </c>
      <c r="D325" s="17" t="s">
        <v>289</v>
      </c>
      <c r="E325" s="18"/>
      <c r="F325" s="36">
        <v>750000</v>
      </c>
      <c r="G325" s="18"/>
    </row>
    <row r="326" spans="1:7" ht="9.9499999999999993" customHeight="1" x14ac:dyDescent="0.4">
      <c r="A326" s="33">
        <v>522191</v>
      </c>
      <c r="B326" s="17" t="s">
        <v>296</v>
      </c>
      <c r="C326" s="18"/>
      <c r="D326" s="18"/>
      <c r="E326" s="18"/>
      <c r="F326" s="18"/>
      <c r="G326" s="34" t="s">
        <v>167</v>
      </c>
    </row>
    <row r="327" spans="1:7" ht="9.9499999999999993" customHeight="1" x14ac:dyDescent="0.4">
      <c r="A327" s="18"/>
      <c r="B327" s="17" t="s">
        <v>297</v>
      </c>
      <c r="C327" s="35">
        <v>1</v>
      </c>
      <c r="D327" s="17" t="s">
        <v>298</v>
      </c>
      <c r="E327" s="18"/>
      <c r="F327" s="36">
        <v>200000000</v>
      </c>
      <c r="G327" s="18"/>
    </row>
    <row r="328" spans="1:7" ht="9.9499999999999993" customHeight="1" x14ac:dyDescent="0.4">
      <c r="A328" s="33">
        <v>524111</v>
      </c>
      <c r="B328" s="17" t="s">
        <v>299</v>
      </c>
      <c r="C328" s="18"/>
      <c r="D328" s="18"/>
      <c r="E328" s="18"/>
      <c r="F328" s="18"/>
      <c r="G328" s="34" t="s">
        <v>167</v>
      </c>
    </row>
    <row r="329" spans="1:7" ht="9.9499999999999993" customHeight="1" x14ac:dyDescent="0.4">
      <c r="A329" s="18"/>
      <c r="B329" s="17" t="s">
        <v>300</v>
      </c>
      <c r="C329" s="18"/>
      <c r="D329" s="18"/>
      <c r="E329" s="18"/>
      <c r="F329" s="18"/>
      <c r="G329" s="34" t="s">
        <v>167</v>
      </c>
    </row>
    <row r="330" spans="1:7" ht="9.9499999999999993" customHeight="1" x14ac:dyDescent="0.4">
      <c r="A330" s="18"/>
      <c r="B330" s="17" t="s">
        <v>301</v>
      </c>
      <c r="C330" s="18"/>
      <c r="D330" s="18"/>
      <c r="E330" s="18"/>
      <c r="F330" s="18"/>
      <c r="G330" s="34" t="s">
        <v>167</v>
      </c>
    </row>
    <row r="331" spans="1:7" ht="9.9499999999999993" customHeight="1" x14ac:dyDescent="0.4">
      <c r="A331" s="18"/>
      <c r="B331" s="17" t="s">
        <v>302</v>
      </c>
      <c r="C331" s="38">
        <v>2</v>
      </c>
      <c r="D331" s="17" t="s">
        <v>171</v>
      </c>
      <c r="E331" s="18"/>
      <c r="F331" s="36">
        <v>4492000</v>
      </c>
      <c r="G331" s="18"/>
    </row>
    <row r="332" spans="1:7" ht="9.9499999999999993" customHeight="1" x14ac:dyDescent="0.4">
      <c r="A332" s="18"/>
      <c r="B332" s="17" t="s">
        <v>303</v>
      </c>
      <c r="C332" s="38">
        <v>6</v>
      </c>
      <c r="D332" s="17" t="s">
        <v>182</v>
      </c>
      <c r="E332" s="18"/>
      <c r="F332" s="36">
        <v>360000</v>
      </c>
      <c r="G332" s="18"/>
    </row>
    <row r="333" spans="1:7" ht="9.9499999999999993" customHeight="1" x14ac:dyDescent="0.4">
      <c r="A333" s="18"/>
      <c r="B333" s="17" t="s">
        <v>304</v>
      </c>
      <c r="C333" s="38">
        <v>4</v>
      </c>
      <c r="D333" s="17" t="s">
        <v>182</v>
      </c>
      <c r="E333" s="18"/>
      <c r="F333" s="36">
        <v>770000</v>
      </c>
      <c r="G333" s="18"/>
    </row>
    <row r="334" spans="1:7" ht="9.9499999999999993" customHeight="1" x14ac:dyDescent="0.4">
      <c r="A334" s="18"/>
      <c r="B334" s="17" t="s">
        <v>305</v>
      </c>
      <c r="C334" s="38">
        <v>2</v>
      </c>
      <c r="D334" s="17" t="s">
        <v>171</v>
      </c>
      <c r="E334" s="18"/>
      <c r="F334" s="36">
        <v>766000</v>
      </c>
      <c r="G334" s="18"/>
    </row>
    <row r="335" spans="1:7" ht="9.9499999999999993" customHeight="1" x14ac:dyDescent="0.4">
      <c r="A335" s="18"/>
      <c r="B335" s="17" t="s">
        <v>306</v>
      </c>
      <c r="C335" s="18"/>
      <c r="D335" s="18"/>
      <c r="E335" s="18"/>
      <c r="F335" s="18"/>
      <c r="G335" s="34" t="s">
        <v>167</v>
      </c>
    </row>
    <row r="336" spans="1:7" ht="9.9499999999999993" customHeight="1" x14ac:dyDescent="0.4">
      <c r="A336" s="18"/>
      <c r="B336" s="17" t="s">
        <v>307</v>
      </c>
      <c r="C336" s="38">
        <v>2</v>
      </c>
      <c r="D336" s="17" t="s">
        <v>171</v>
      </c>
      <c r="E336" s="18"/>
      <c r="F336" s="36">
        <v>568000</v>
      </c>
      <c r="G336" s="18"/>
    </row>
    <row r="337" spans="1:7" ht="9.9499999999999993" customHeight="1" x14ac:dyDescent="0.4">
      <c r="A337" s="18"/>
      <c r="B337" s="17" t="s">
        <v>308</v>
      </c>
      <c r="C337" s="38">
        <v>2</v>
      </c>
      <c r="D337" s="17" t="s">
        <v>182</v>
      </c>
      <c r="E337" s="18"/>
      <c r="F337" s="36">
        <v>430000</v>
      </c>
      <c r="G337" s="18"/>
    </row>
    <row r="338" spans="1:7" ht="9.9499999999999993" customHeight="1" x14ac:dyDescent="0.4">
      <c r="A338" s="18"/>
      <c r="B338" s="17" t="s">
        <v>309</v>
      </c>
      <c r="C338" s="18"/>
      <c r="D338" s="18"/>
      <c r="E338" s="18"/>
      <c r="F338" s="18"/>
      <c r="G338" s="34" t="s">
        <v>167</v>
      </c>
    </row>
    <row r="339" spans="1:7" ht="9.9499999999999993" customHeight="1" x14ac:dyDescent="0.4">
      <c r="A339" s="18"/>
      <c r="B339" s="17" t="s">
        <v>310</v>
      </c>
      <c r="C339" s="38">
        <v>2</v>
      </c>
      <c r="D339" s="17" t="s">
        <v>171</v>
      </c>
      <c r="E339" s="18"/>
      <c r="F339" s="36">
        <v>2674000</v>
      </c>
      <c r="G339" s="18"/>
    </row>
    <row r="340" spans="1:7" ht="9.9499999999999993" customHeight="1" x14ac:dyDescent="0.4">
      <c r="A340" s="18"/>
      <c r="B340" s="17" t="s">
        <v>311</v>
      </c>
      <c r="C340" s="38">
        <v>6</v>
      </c>
      <c r="D340" s="17" t="s">
        <v>182</v>
      </c>
      <c r="E340" s="18"/>
      <c r="F340" s="36">
        <v>410000</v>
      </c>
      <c r="G340" s="18"/>
    </row>
    <row r="341" spans="1:7" ht="9.9499999999999993" customHeight="1" x14ac:dyDescent="0.4">
      <c r="A341" s="18"/>
      <c r="B341" s="17" t="s">
        <v>312</v>
      </c>
      <c r="C341" s="38">
        <v>4</v>
      </c>
      <c r="D341" s="17" t="s">
        <v>182</v>
      </c>
      <c r="E341" s="18"/>
      <c r="F341" s="36">
        <v>814000</v>
      </c>
      <c r="G341" s="18"/>
    </row>
    <row r="342" spans="1:7" ht="9.9499999999999993" customHeight="1" x14ac:dyDescent="0.4">
      <c r="A342" s="18"/>
      <c r="B342" s="17" t="s">
        <v>313</v>
      </c>
      <c r="C342" s="38">
        <v>2</v>
      </c>
      <c r="D342" s="17" t="s">
        <v>171</v>
      </c>
      <c r="E342" s="18"/>
      <c r="F342" s="36">
        <v>978000</v>
      </c>
      <c r="G342" s="18"/>
    </row>
    <row r="343" spans="1:7" ht="9.9499999999999993" customHeight="1" x14ac:dyDescent="0.4">
      <c r="A343" s="18"/>
      <c r="B343" s="17" t="s">
        <v>314</v>
      </c>
      <c r="C343" s="18"/>
      <c r="D343" s="18"/>
      <c r="E343" s="18"/>
      <c r="F343" s="18"/>
      <c r="G343" s="34" t="s">
        <v>167</v>
      </c>
    </row>
    <row r="344" spans="1:7" ht="9.9499999999999993" customHeight="1" x14ac:dyDescent="0.4">
      <c r="A344" s="18"/>
      <c r="B344" s="17" t="s">
        <v>315</v>
      </c>
      <c r="C344" s="38">
        <v>2</v>
      </c>
      <c r="D344" s="17" t="s">
        <v>171</v>
      </c>
      <c r="E344" s="18"/>
      <c r="F344" s="36">
        <v>2995000</v>
      </c>
      <c r="G344" s="18"/>
    </row>
    <row r="345" spans="1:7" ht="9.9499999999999993" customHeight="1" x14ac:dyDescent="0.4">
      <c r="A345" s="18"/>
      <c r="B345" s="17" t="s">
        <v>316</v>
      </c>
      <c r="C345" s="38">
        <v>6</v>
      </c>
      <c r="D345" s="17" t="s">
        <v>182</v>
      </c>
      <c r="E345" s="18"/>
      <c r="F345" s="36">
        <v>380000</v>
      </c>
      <c r="G345" s="18"/>
    </row>
    <row r="346" spans="1:7" ht="9.9499999999999993" customHeight="1" x14ac:dyDescent="0.4">
      <c r="A346" s="18"/>
      <c r="B346" s="17" t="s">
        <v>317</v>
      </c>
      <c r="C346" s="38">
        <v>4</v>
      </c>
      <c r="D346" s="17" t="s">
        <v>182</v>
      </c>
      <c r="E346" s="18"/>
      <c r="F346" s="36">
        <v>697000</v>
      </c>
      <c r="G346" s="18"/>
    </row>
    <row r="347" spans="1:7" ht="9.9499999999999993" customHeight="1" x14ac:dyDescent="0.4">
      <c r="A347" s="18"/>
      <c r="B347" s="17" t="s">
        <v>318</v>
      </c>
      <c r="C347" s="38">
        <v>2</v>
      </c>
      <c r="D347" s="17" t="s">
        <v>171</v>
      </c>
      <c r="E347" s="18"/>
      <c r="F347" s="36">
        <v>872000</v>
      </c>
      <c r="G347" s="18"/>
    </row>
    <row r="348" spans="1:7" ht="9.9499999999999993" customHeight="1" x14ac:dyDescent="0.4">
      <c r="A348" s="18"/>
      <c r="B348" s="17" t="s">
        <v>319</v>
      </c>
      <c r="C348" s="18"/>
      <c r="D348" s="18"/>
      <c r="E348" s="18"/>
      <c r="F348" s="18"/>
      <c r="G348" s="34" t="s">
        <v>167</v>
      </c>
    </row>
    <row r="349" spans="1:7" ht="9.9499999999999993" customHeight="1" x14ac:dyDescent="0.4">
      <c r="A349" s="18"/>
      <c r="B349" s="17" t="s">
        <v>320</v>
      </c>
      <c r="C349" s="38">
        <v>2</v>
      </c>
      <c r="D349" s="17" t="s">
        <v>171</v>
      </c>
      <c r="E349" s="18"/>
      <c r="F349" s="36">
        <v>3797000</v>
      </c>
      <c r="G349" s="18"/>
    </row>
    <row r="350" spans="1:7" ht="9.9499999999999993" customHeight="1" x14ac:dyDescent="0.4">
      <c r="A350" s="18"/>
      <c r="B350" s="17" t="s">
        <v>321</v>
      </c>
      <c r="C350" s="38">
        <v>6</v>
      </c>
      <c r="D350" s="17" t="s">
        <v>182</v>
      </c>
      <c r="E350" s="18"/>
      <c r="F350" s="36">
        <v>430000</v>
      </c>
      <c r="G350" s="18"/>
    </row>
    <row r="351" spans="1:7" ht="9.9499999999999993" customHeight="1" x14ac:dyDescent="0.4">
      <c r="A351" s="18"/>
      <c r="B351" s="17" t="s">
        <v>322</v>
      </c>
      <c r="C351" s="38">
        <v>4</v>
      </c>
      <c r="D351" s="17" t="s">
        <v>182</v>
      </c>
      <c r="E351" s="18"/>
      <c r="F351" s="36">
        <v>804000</v>
      </c>
      <c r="G351" s="18"/>
    </row>
    <row r="352" spans="1:7" ht="9.9499999999999993" customHeight="1" x14ac:dyDescent="0.4">
      <c r="A352" s="18"/>
      <c r="B352" s="17" t="s">
        <v>323</v>
      </c>
      <c r="C352" s="38">
        <v>2</v>
      </c>
      <c r="D352" s="17" t="s">
        <v>171</v>
      </c>
      <c r="E352" s="18"/>
      <c r="F352" s="36">
        <v>1578000</v>
      </c>
      <c r="G352" s="18"/>
    </row>
    <row r="353" spans="1:7" ht="9.9499999999999993" customHeight="1" x14ac:dyDescent="0.4">
      <c r="A353" s="18"/>
      <c r="B353" s="17" t="s">
        <v>324</v>
      </c>
      <c r="C353" s="18"/>
      <c r="D353" s="18"/>
      <c r="E353" s="18"/>
      <c r="F353" s="18"/>
      <c r="G353" s="34" t="s">
        <v>167</v>
      </c>
    </row>
    <row r="354" spans="1:7" ht="9.9499999999999993" customHeight="1" x14ac:dyDescent="0.4">
      <c r="A354" s="18"/>
      <c r="B354" s="17" t="s">
        <v>325</v>
      </c>
      <c r="C354" s="38">
        <v>2</v>
      </c>
      <c r="D354" s="17" t="s">
        <v>171</v>
      </c>
      <c r="E354" s="18"/>
      <c r="F354" s="36">
        <v>3230000</v>
      </c>
      <c r="G354" s="18"/>
    </row>
    <row r="355" spans="1:7" ht="9.9499999999999993" customHeight="1" x14ac:dyDescent="0.4">
      <c r="A355" s="18"/>
      <c r="B355" s="17" t="s">
        <v>326</v>
      </c>
      <c r="C355" s="38">
        <v>6</v>
      </c>
      <c r="D355" s="17" t="s">
        <v>182</v>
      </c>
      <c r="E355" s="18"/>
      <c r="F355" s="36">
        <v>440000</v>
      </c>
      <c r="G355" s="18"/>
    </row>
    <row r="356" spans="1:7" ht="9.9499999999999993" customHeight="1" x14ac:dyDescent="0.4">
      <c r="A356" s="18"/>
      <c r="B356" s="17" t="s">
        <v>327</v>
      </c>
      <c r="C356" s="38">
        <v>4</v>
      </c>
      <c r="D356" s="17" t="s">
        <v>182</v>
      </c>
      <c r="E356" s="18"/>
      <c r="F356" s="36">
        <v>907000</v>
      </c>
      <c r="G356" s="18"/>
    </row>
    <row r="357" spans="1:7" ht="9.9499999999999993" customHeight="1" x14ac:dyDescent="0.4">
      <c r="A357" s="18"/>
      <c r="B357" s="17" t="s">
        <v>328</v>
      </c>
      <c r="C357" s="38">
        <v>2</v>
      </c>
      <c r="D357" s="17" t="s">
        <v>171</v>
      </c>
      <c r="E357" s="18"/>
      <c r="F357" s="36">
        <v>974000</v>
      </c>
      <c r="G357" s="18"/>
    </row>
    <row r="358" spans="1:7" ht="9.9499999999999993" customHeight="1" x14ac:dyDescent="0.4">
      <c r="A358" s="18"/>
      <c r="B358" s="17" t="s">
        <v>329</v>
      </c>
      <c r="C358" s="18"/>
      <c r="D358" s="18"/>
      <c r="E358" s="18"/>
      <c r="F358" s="18"/>
      <c r="G358" s="34" t="s">
        <v>167</v>
      </c>
    </row>
    <row r="359" spans="1:7" ht="9.9499999999999993" customHeight="1" x14ac:dyDescent="0.4">
      <c r="A359" s="18"/>
      <c r="B359" s="17" t="s">
        <v>330</v>
      </c>
      <c r="C359" s="38">
        <v>2</v>
      </c>
      <c r="D359" s="17" t="s">
        <v>171</v>
      </c>
      <c r="E359" s="18"/>
      <c r="F359" s="36">
        <v>3829000</v>
      </c>
      <c r="G359" s="18"/>
    </row>
    <row r="360" spans="1:7" ht="9.9499999999999993" customHeight="1" x14ac:dyDescent="0.4">
      <c r="A360" s="18"/>
      <c r="B360" s="17" t="s">
        <v>331</v>
      </c>
      <c r="C360" s="38">
        <v>6</v>
      </c>
      <c r="D360" s="17" t="s">
        <v>182</v>
      </c>
      <c r="E360" s="18"/>
      <c r="F360" s="36">
        <v>430000</v>
      </c>
      <c r="G360" s="18"/>
    </row>
    <row r="361" spans="1:7" ht="9.9499999999999993" customHeight="1" x14ac:dyDescent="0.4">
      <c r="A361" s="18"/>
      <c r="B361" s="17" t="s">
        <v>332</v>
      </c>
      <c r="C361" s="38">
        <v>4</v>
      </c>
      <c r="D361" s="17" t="s">
        <v>182</v>
      </c>
      <c r="E361" s="18"/>
      <c r="F361" s="36">
        <v>745000</v>
      </c>
      <c r="G361" s="18"/>
    </row>
    <row r="362" spans="1:7" ht="9.9499999999999993" customHeight="1" x14ac:dyDescent="0.4">
      <c r="A362" s="18"/>
      <c r="B362" s="17" t="s">
        <v>333</v>
      </c>
      <c r="C362" s="38">
        <v>2</v>
      </c>
      <c r="D362" s="17" t="s">
        <v>171</v>
      </c>
      <c r="E362" s="18"/>
      <c r="F362" s="36">
        <v>886000</v>
      </c>
      <c r="G362" s="18"/>
    </row>
    <row r="363" spans="1:7" ht="9.9499999999999993" customHeight="1" x14ac:dyDescent="0.4">
      <c r="A363" s="18"/>
      <c r="B363" s="17" t="s">
        <v>334</v>
      </c>
      <c r="C363" s="18"/>
      <c r="D363" s="18"/>
      <c r="E363" s="18"/>
      <c r="F363" s="18"/>
      <c r="G363" s="34" t="s">
        <v>167</v>
      </c>
    </row>
    <row r="364" spans="1:7" ht="9.9499999999999993" customHeight="1" x14ac:dyDescent="0.4">
      <c r="A364" s="18"/>
      <c r="B364" s="17" t="s">
        <v>335</v>
      </c>
      <c r="C364" s="38">
        <v>2</v>
      </c>
      <c r="D364" s="17" t="s">
        <v>171</v>
      </c>
      <c r="E364" s="18"/>
      <c r="F364" s="36">
        <v>3808000</v>
      </c>
      <c r="G364" s="18"/>
    </row>
    <row r="365" spans="1:7" ht="9.9499999999999993" customHeight="1" x14ac:dyDescent="0.4">
      <c r="A365" s="18"/>
      <c r="B365" s="17" t="s">
        <v>336</v>
      </c>
      <c r="C365" s="38">
        <v>6</v>
      </c>
      <c r="D365" s="17" t="s">
        <v>182</v>
      </c>
      <c r="E365" s="18"/>
      <c r="F365" s="36">
        <v>370000</v>
      </c>
      <c r="G365" s="18"/>
    </row>
    <row r="366" spans="1:7" ht="9.9499999999999993" customHeight="1" x14ac:dyDescent="0.4">
      <c r="A366" s="18"/>
      <c r="B366" s="17" t="s">
        <v>337</v>
      </c>
      <c r="C366" s="38">
        <v>4</v>
      </c>
      <c r="D366" s="17" t="s">
        <v>182</v>
      </c>
      <c r="E366" s="18"/>
      <c r="F366" s="36">
        <v>699000</v>
      </c>
      <c r="G366" s="18"/>
    </row>
    <row r="367" spans="1:7" ht="9.9499999999999993" customHeight="1" x14ac:dyDescent="0.4">
      <c r="A367" s="18"/>
      <c r="B367" s="17" t="s">
        <v>338</v>
      </c>
      <c r="C367" s="38">
        <v>2</v>
      </c>
      <c r="D367" s="17" t="s">
        <v>171</v>
      </c>
      <c r="E367" s="18"/>
      <c r="F367" s="36">
        <v>1128000</v>
      </c>
      <c r="G367" s="18"/>
    </row>
    <row r="368" spans="1:7" ht="9.9499999999999993" customHeight="1" x14ac:dyDescent="0.4">
      <c r="A368" s="18"/>
      <c r="B368" s="17" t="s">
        <v>339</v>
      </c>
      <c r="C368" s="18"/>
      <c r="D368" s="18"/>
      <c r="E368" s="18"/>
      <c r="F368" s="18"/>
      <c r="G368" s="34" t="s">
        <v>167</v>
      </c>
    </row>
    <row r="369" spans="1:7" ht="9.9499999999999993" customHeight="1" x14ac:dyDescent="0.4">
      <c r="A369" s="18"/>
      <c r="B369" s="17" t="s">
        <v>340</v>
      </c>
      <c r="C369" s="38">
        <v>2</v>
      </c>
      <c r="D369" s="17" t="s">
        <v>171</v>
      </c>
      <c r="E369" s="18"/>
      <c r="F369" s="36">
        <v>2952000</v>
      </c>
      <c r="G369" s="18"/>
    </row>
    <row r="370" spans="1:7" ht="9.9499999999999993" customHeight="1" x14ac:dyDescent="0.4">
      <c r="A370" s="18"/>
      <c r="B370" s="17" t="s">
        <v>341</v>
      </c>
      <c r="C370" s="38">
        <v>6</v>
      </c>
      <c r="D370" s="17" t="s">
        <v>182</v>
      </c>
      <c r="E370" s="18"/>
      <c r="F370" s="36">
        <v>380000</v>
      </c>
      <c r="G370" s="18"/>
    </row>
    <row r="371" spans="1:7" ht="9.9499999999999993" customHeight="1" x14ac:dyDescent="0.4">
      <c r="A371" s="18"/>
      <c r="B371" s="17" t="s">
        <v>342</v>
      </c>
      <c r="C371" s="38">
        <v>4</v>
      </c>
      <c r="D371" s="17" t="s">
        <v>182</v>
      </c>
      <c r="E371" s="18"/>
      <c r="F371" s="36">
        <v>701000</v>
      </c>
      <c r="G371" s="18"/>
    </row>
    <row r="372" spans="1:7" ht="9.9499999999999993" customHeight="1" x14ac:dyDescent="0.4">
      <c r="A372" s="18"/>
      <c r="B372" s="17" t="s">
        <v>343</v>
      </c>
      <c r="C372" s="38">
        <v>2</v>
      </c>
      <c r="D372" s="17" t="s">
        <v>171</v>
      </c>
      <c r="E372" s="18"/>
      <c r="F372" s="36">
        <v>892000</v>
      </c>
      <c r="G372" s="18"/>
    </row>
    <row r="373" spans="1:7" ht="9.9499999999999993" customHeight="1" x14ac:dyDescent="0.4">
      <c r="A373" s="33">
        <v>524113</v>
      </c>
      <c r="B373" s="17" t="s">
        <v>344</v>
      </c>
      <c r="C373" s="18"/>
      <c r="D373" s="18"/>
      <c r="E373" s="18"/>
      <c r="F373" s="18"/>
      <c r="G373" s="34" t="s">
        <v>167</v>
      </c>
    </row>
    <row r="374" spans="1:7" ht="9.9499999999999993" customHeight="1" x14ac:dyDescent="0.4">
      <c r="A374" s="18"/>
      <c r="B374" s="17" t="s">
        <v>300</v>
      </c>
      <c r="C374" s="18"/>
      <c r="D374" s="18"/>
      <c r="E374" s="18"/>
      <c r="F374" s="18"/>
      <c r="G374" s="34" t="s">
        <v>167</v>
      </c>
    </row>
    <row r="375" spans="1:7" ht="9.9499999999999993" customHeight="1" x14ac:dyDescent="0.4">
      <c r="A375" s="18"/>
      <c r="B375" s="17" t="s">
        <v>345</v>
      </c>
      <c r="C375" s="38">
        <v>4</v>
      </c>
      <c r="D375" s="17" t="s">
        <v>182</v>
      </c>
      <c r="E375" s="18"/>
      <c r="F375" s="36">
        <v>210000</v>
      </c>
      <c r="G375" s="18"/>
    </row>
    <row r="376" spans="1:7" ht="9.9499999999999993" customHeight="1" x14ac:dyDescent="0.4">
      <c r="A376" s="18"/>
      <c r="B376" s="17" t="s">
        <v>346</v>
      </c>
      <c r="C376" s="38">
        <v>2</v>
      </c>
      <c r="D376" s="17" t="s">
        <v>182</v>
      </c>
      <c r="E376" s="18"/>
      <c r="F376" s="36">
        <v>170000</v>
      </c>
      <c r="G376" s="18"/>
    </row>
    <row r="377" spans="1:7" ht="9.9499999999999993" customHeight="1" x14ac:dyDescent="0.4">
      <c r="A377" s="18"/>
      <c r="B377" s="17" t="s">
        <v>347</v>
      </c>
      <c r="C377" s="18"/>
      <c r="D377" s="18"/>
      <c r="E377" s="18"/>
      <c r="F377" s="18"/>
      <c r="G377" s="34" t="s">
        <v>167</v>
      </c>
    </row>
    <row r="378" spans="1:7" ht="9.9499999999999993" customHeight="1" x14ac:dyDescent="0.4">
      <c r="A378" s="18"/>
      <c r="B378" s="17" t="s">
        <v>348</v>
      </c>
      <c r="C378" s="35">
        <v>1500</v>
      </c>
      <c r="D378" s="17" t="s">
        <v>182</v>
      </c>
      <c r="E378" s="18"/>
      <c r="F378" s="36">
        <v>210000</v>
      </c>
      <c r="G378" s="18"/>
    </row>
    <row r="379" spans="1:7" ht="9.9499999999999993" customHeight="1" x14ac:dyDescent="0.4">
      <c r="A379" s="18"/>
      <c r="B379" s="17" t="s">
        <v>349</v>
      </c>
      <c r="C379" s="35">
        <v>1500</v>
      </c>
      <c r="D379" s="17" t="s">
        <v>182</v>
      </c>
      <c r="E379" s="18"/>
      <c r="F379" s="36">
        <v>170000</v>
      </c>
      <c r="G379" s="18"/>
    </row>
    <row r="380" spans="1:7" ht="9.9499999999999993" customHeight="1" x14ac:dyDescent="0.4">
      <c r="A380" s="33">
        <v>524211</v>
      </c>
      <c r="B380" s="17" t="s">
        <v>350</v>
      </c>
      <c r="C380" s="18"/>
      <c r="D380" s="18"/>
      <c r="E380" s="18"/>
      <c r="F380" s="18"/>
      <c r="G380" s="34" t="s">
        <v>167</v>
      </c>
    </row>
    <row r="381" spans="1:7" ht="9.9499999999999993" customHeight="1" x14ac:dyDescent="0.4">
      <c r="A381" s="18"/>
      <c r="B381" s="17" t="s">
        <v>351</v>
      </c>
      <c r="C381" s="38">
        <v>10</v>
      </c>
      <c r="D381" s="17" t="s">
        <v>171</v>
      </c>
      <c r="E381" s="18"/>
      <c r="F381" s="36">
        <v>50000000</v>
      </c>
      <c r="G381" s="18"/>
    </row>
    <row r="382" spans="1:7" ht="9.9499999999999993" customHeight="1" x14ac:dyDescent="0.4">
      <c r="A382" s="18"/>
      <c r="B382" s="17" t="s">
        <v>352</v>
      </c>
      <c r="C382" s="38">
        <v>1</v>
      </c>
      <c r="D382" s="17" t="s">
        <v>171</v>
      </c>
      <c r="E382" s="18"/>
      <c r="F382" s="36">
        <v>30000000</v>
      </c>
      <c r="G382" s="18"/>
    </row>
    <row r="383" spans="1:7" ht="9.9499999999999993" customHeight="1" x14ac:dyDescent="0.4">
      <c r="A383" s="18"/>
      <c r="B383" s="17" t="s">
        <v>353</v>
      </c>
      <c r="C383" s="38">
        <v>300</v>
      </c>
      <c r="D383" s="17" t="s">
        <v>354</v>
      </c>
      <c r="E383" s="18"/>
      <c r="F383" s="36">
        <v>2000000</v>
      </c>
      <c r="G383" s="18"/>
    </row>
    <row r="384" spans="1:7" ht="9.9499999999999993" customHeight="1" x14ac:dyDescent="0.4">
      <c r="A384" s="18"/>
      <c r="B384" s="17" t="s">
        <v>355</v>
      </c>
      <c r="C384" s="38">
        <v>10</v>
      </c>
      <c r="D384" s="17" t="s">
        <v>171</v>
      </c>
      <c r="E384" s="18"/>
      <c r="F384" s="36">
        <v>3500000</v>
      </c>
      <c r="G384" s="18"/>
    </row>
    <row r="385" spans="1:7" ht="9.9499999999999993" customHeight="1" x14ac:dyDescent="0.4">
      <c r="A385" s="22">
        <v>53</v>
      </c>
      <c r="B385" s="17" t="s">
        <v>356</v>
      </c>
      <c r="C385" s="21">
        <v>1</v>
      </c>
      <c r="D385" s="17" t="s">
        <v>12</v>
      </c>
      <c r="E385" s="18"/>
      <c r="F385" s="18"/>
      <c r="G385" s="19">
        <f>G386+G392</f>
        <v>566960000</v>
      </c>
    </row>
    <row r="386" spans="1:7" ht="9.9499999999999993" customHeight="1" x14ac:dyDescent="0.4">
      <c r="A386" s="23" t="s">
        <v>16</v>
      </c>
      <c r="B386" s="24" t="s">
        <v>357</v>
      </c>
      <c r="C386" s="18"/>
      <c r="D386" s="18"/>
      <c r="E386" s="18"/>
      <c r="F386" s="18"/>
      <c r="G386" s="25">
        <f>G387+G391</f>
        <v>84160000</v>
      </c>
    </row>
    <row r="387" spans="1:7" ht="9.9499999999999993" customHeight="1" x14ac:dyDescent="0.4">
      <c r="A387" s="20">
        <v>521219</v>
      </c>
      <c r="B387" s="17" t="s">
        <v>358</v>
      </c>
      <c r="C387" s="18"/>
      <c r="D387" s="18"/>
      <c r="E387" s="18"/>
      <c r="F387" s="18"/>
      <c r="G387" s="19">
        <f>SUM(G388:G389)</f>
        <v>76000000</v>
      </c>
    </row>
    <row r="388" spans="1:7" ht="9.9499999999999993" customHeight="1" x14ac:dyDescent="0.4">
      <c r="A388" s="18"/>
      <c r="B388" s="17" t="s">
        <v>359</v>
      </c>
      <c r="C388" s="21">
        <v>70</v>
      </c>
      <c r="D388" s="17" t="s">
        <v>360</v>
      </c>
      <c r="E388" s="18"/>
      <c r="F388" s="19">
        <v>1000000</v>
      </c>
      <c r="G388" s="19">
        <f t="shared" ref="G388:G391" si="11">C388*F388</f>
        <v>70000000</v>
      </c>
    </row>
    <row r="389" spans="1:7" ht="9.9499999999999993" customHeight="1" x14ac:dyDescent="0.4">
      <c r="A389" s="18"/>
      <c r="B389" s="17" t="s">
        <v>361</v>
      </c>
      <c r="C389" s="21">
        <v>50</v>
      </c>
      <c r="D389" s="17" t="s">
        <v>360</v>
      </c>
      <c r="E389" s="18"/>
      <c r="F389" s="19">
        <v>120000</v>
      </c>
      <c r="G389" s="19">
        <f t="shared" si="11"/>
        <v>6000000</v>
      </c>
    </row>
    <row r="390" spans="1:7" ht="9.9499999999999993" customHeight="1" x14ac:dyDescent="0.4">
      <c r="A390" s="20">
        <v>524113</v>
      </c>
      <c r="B390" s="17" t="s">
        <v>139</v>
      </c>
      <c r="C390" s="18"/>
      <c r="D390" s="18"/>
      <c r="E390" s="18"/>
      <c r="F390" s="18"/>
      <c r="G390" s="19">
        <f>G391</f>
        <v>8160000</v>
      </c>
    </row>
    <row r="391" spans="1:7" ht="9.9499999999999993" customHeight="1" x14ac:dyDescent="0.4">
      <c r="A391" s="18"/>
      <c r="B391" s="17" t="s">
        <v>362</v>
      </c>
      <c r="C391" s="21">
        <v>48</v>
      </c>
      <c r="D391" s="17" t="s">
        <v>363</v>
      </c>
      <c r="E391" s="18"/>
      <c r="F391" s="19">
        <v>170000</v>
      </c>
      <c r="G391" s="19">
        <f t="shared" si="11"/>
        <v>8160000</v>
      </c>
    </row>
    <row r="392" spans="1:7" ht="9.9499999999999993" customHeight="1" x14ac:dyDescent="0.4">
      <c r="A392" s="23" t="s">
        <v>142</v>
      </c>
      <c r="B392" s="24" t="s">
        <v>364</v>
      </c>
      <c r="C392" s="18"/>
      <c r="D392" s="18"/>
      <c r="E392" s="18"/>
      <c r="F392" s="18"/>
      <c r="G392" s="25">
        <f>G393</f>
        <v>482800000</v>
      </c>
    </row>
    <row r="393" spans="1:7" ht="9.9499999999999993" customHeight="1" x14ac:dyDescent="0.4">
      <c r="A393" s="20">
        <v>521219</v>
      </c>
      <c r="B393" s="17" t="s">
        <v>358</v>
      </c>
      <c r="C393" s="18"/>
      <c r="D393" s="18"/>
      <c r="E393" s="18"/>
      <c r="F393" s="18"/>
      <c r="G393" s="19">
        <f>SUM(G394:G397)</f>
        <v>482800000</v>
      </c>
    </row>
    <row r="394" spans="1:7" ht="9.9499999999999993" customHeight="1" x14ac:dyDescent="0.4">
      <c r="A394" s="18"/>
      <c r="B394" s="26" t="s">
        <v>365</v>
      </c>
      <c r="C394" s="21">
        <v>10</v>
      </c>
      <c r="D394" s="17" t="s">
        <v>366</v>
      </c>
      <c r="E394" s="18"/>
      <c r="F394" s="19">
        <v>2000000</v>
      </c>
      <c r="G394" s="19">
        <f t="shared" ref="G394:G397" si="12">C394*F394</f>
        <v>20000000</v>
      </c>
    </row>
    <row r="395" spans="1:7" ht="9.9499999999999993" customHeight="1" x14ac:dyDescent="0.4">
      <c r="A395" s="18"/>
      <c r="B395" s="26" t="s">
        <v>367</v>
      </c>
      <c r="C395" s="21">
        <v>10</v>
      </c>
      <c r="D395" s="17" t="s">
        <v>366</v>
      </c>
      <c r="E395" s="18"/>
      <c r="F395" s="19">
        <v>5000000</v>
      </c>
      <c r="G395" s="19">
        <f t="shared" si="12"/>
        <v>50000000</v>
      </c>
    </row>
    <row r="396" spans="1:7" ht="9.9499999999999993" customHeight="1" x14ac:dyDescent="0.4">
      <c r="A396" s="18"/>
      <c r="B396" s="26" t="s">
        <v>368</v>
      </c>
      <c r="C396" s="21">
        <f>10*12</f>
        <v>120</v>
      </c>
      <c r="D396" s="17" t="s">
        <v>236</v>
      </c>
      <c r="E396" s="18"/>
      <c r="F396" s="19">
        <v>1000000</v>
      </c>
      <c r="G396" s="19">
        <f t="shared" si="12"/>
        <v>120000000</v>
      </c>
    </row>
    <row r="397" spans="1:7" ht="9.9499999999999993" customHeight="1" x14ac:dyDescent="0.4">
      <c r="A397" s="18"/>
      <c r="B397" s="26" t="s">
        <v>369</v>
      </c>
      <c r="C397" s="21">
        <f>366*2</f>
        <v>732</v>
      </c>
      <c r="D397" s="17" t="s">
        <v>370</v>
      </c>
      <c r="E397" s="18"/>
      <c r="F397" s="19">
        <v>400000</v>
      </c>
      <c r="G397" s="19">
        <f t="shared" si="12"/>
        <v>292800000</v>
      </c>
    </row>
    <row r="398" spans="1:7" ht="9.9499999999999993" customHeight="1" x14ac:dyDescent="0.4">
      <c r="A398" s="22">
        <v>54</v>
      </c>
      <c r="B398" s="17" t="s">
        <v>371</v>
      </c>
      <c r="C398" s="21">
        <v>1</v>
      </c>
      <c r="D398" s="17" t="s">
        <v>12</v>
      </c>
      <c r="E398" s="18"/>
      <c r="F398" s="18"/>
      <c r="G398" s="19">
        <f>G399+G411+G423+G429+G446+G459+G469</f>
        <v>891880000</v>
      </c>
    </row>
    <row r="399" spans="1:7" ht="9.9499999999999993" customHeight="1" x14ac:dyDescent="0.4">
      <c r="A399" s="23" t="s">
        <v>16</v>
      </c>
      <c r="B399" s="24" t="s">
        <v>372</v>
      </c>
      <c r="C399" s="18"/>
      <c r="D399" s="18"/>
      <c r="E399" s="18"/>
      <c r="F399" s="18"/>
      <c r="G399" s="25">
        <f>G400+G402+G406+G408</f>
        <v>312890000</v>
      </c>
    </row>
    <row r="400" spans="1:7" ht="9.9499999999999993" customHeight="1" x14ac:dyDescent="0.4">
      <c r="A400" s="20">
        <v>521113</v>
      </c>
      <c r="B400" s="17" t="s">
        <v>373</v>
      </c>
      <c r="C400" s="18"/>
      <c r="D400" s="18"/>
      <c r="E400" s="18"/>
      <c r="F400" s="18"/>
      <c r="G400" s="19">
        <f>G401</f>
        <v>13680000</v>
      </c>
    </row>
    <row r="401" spans="1:7" ht="9.9499999999999993" customHeight="1" x14ac:dyDescent="0.4">
      <c r="A401" s="18"/>
      <c r="B401" s="26" t="s">
        <v>374</v>
      </c>
      <c r="C401" s="39">
        <f>3*20*12</f>
        <v>720</v>
      </c>
      <c r="D401" s="17" t="s">
        <v>375</v>
      </c>
      <c r="E401" s="18"/>
      <c r="F401" s="19">
        <v>19000</v>
      </c>
      <c r="G401" s="19">
        <f t="shared" ref="G401" si="13">C401*F401</f>
        <v>13680000</v>
      </c>
    </row>
    <row r="402" spans="1:7" ht="9.9499999999999993" customHeight="1" x14ac:dyDescent="0.4">
      <c r="A402" s="20">
        <v>521219</v>
      </c>
      <c r="B402" s="17" t="s">
        <v>358</v>
      </c>
      <c r="C402" s="18"/>
      <c r="D402" s="18"/>
      <c r="E402" s="18"/>
      <c r="F402" s="18"/>
      <c r="G402" s="19">
        <f>SUM(G403:G405)</f>
        <v>105530000</v>
      </c>
    </row>
    <row r="403" spans="1:7" ht="9.9499999999999993" customHeight="1" x14ac:dyDescent="0.4">
      <c r="A403" s="18"/>
      <c r="B403" s="17" t="s">
        <v>376</v>
      </c>
      <c r="C403" s="39">
        <v>2000</v>
      </c>
      <c r="D403" s="17" t="s">
        <v>377</v>
      </c>
      <c r="E403" s="18"/>
      <c r="F403" s="19">
        <v>25000</v>
      </c>
      <c r="G403" s="19">
        <f t="shared" ref="G403:G405" si="14">C403*F403</f>
        <v>50000000</v>
      </c>
    </row>
    <row r="404" spans="1:7" ht="9.9499999999999993" customHeight="1" x14ac:dyDescent="0.4">
      <c r="A404" s="18"/>
      <c r="B404" s="17" t="s">
        <v>378</v>
      </c>
      <c r="C404" s="39">
        <v>2000</v>
      </c>
      <c r="D404" s="17" t="s">
        <v>377</v>
      </c>
      <c r="E404" s="18"/>
      <c r="F404" s="19">
        <v>15000</v>
      </c>
      <c r="G404" s="19">
        <f t="shared" si="14"/>
        <v>30000000</v>
      </c>
    </row>
    <row r="405" spans="1:7" ht="9.9499999999999993" customHeight="1" x14ac:dyDescent="0.4">
      <c r="A405" s="18"/>
      <c r="B405" s="26" t="s">
        <v>379</v>
      </c>
      <c r="C405" s="39">
        <v>1</v>
      </c>
      <c r="D405" s="17" t="s">
        <v>236</v>
      </c>
      <c r="E405" s="18"/>
      <c r="F405" s="19">
        <v>25530000</v>
      </c>
      <c r="G405" s="19">
        <f t="shared" si="14"/>
        <v>25530000</v>
      </c>
    </row>
    <row r="406" spans="1:7" ht="9.9499999999999993" customHeight="1" x14ac:dyDescent="0.4">
      <c r="A406" s="20">
        <v>522191</v>
      </c>
      <c r="B406" s="17" t="s">
        <v>234</v>
      </c>
      <c r="C406" s="18"/>
      <c r="D406" s="18"/>
      <c r="E406" s="18"/>
      <c r="F406" s="18"/>
      <c r="G406" s="19">
        <f>G407</f>
        <v>180000000</v>
      </c>
    </row>
    <row r="407" spans="1:7" ht="9.9499999999999993" customHeight="1" x14ac:dyDescent="0.4">
      <c r="A407" s="18"/>
      <c r="B407" s="26" t="s">
        <v>380</v>
      </c>
      <c r="C407" s="39">
        <f>3*12</f>
        <v>36</v>
      </c>
      <c r="D407" s="17" t="s">
        <v>381</v>
      </c>
      <c r="E407" s="18"/>
      <c r="F407" s="19">
        <v>5000000</v>
      </c>
      <c r="G407" s="19">
        <f t="shared" ref="G407" si="15">C407*F407</f>
        <v>180000000</v>
      </c>
    </row>
    <row r="408" spans="1:7" ht="9.9499999999999993" customHeight="1" x14ac:dyDescent="0.4">
      <c r="A408" s="20">
        <v>524113</v>
      </c>
      <c r="B408" s="17" t="s">
        <v>139</v>
      </c>
      <c r="C408" s="18"/>
      <c r="D408" s="18"/>
      <c r="E408" s="18"/>
      <c r="F408" s="18"/>
      <c r="G408" s="19">
        <f>SUM(G409:G410)</f>
        <v>13680000</v>
      </c>
    </row>
    <row r="409" spans="1:7" ht="9.9499999999999993" customHeight="1" x14ac:dyDescent="0.4">
      <c r="A409" s="18"/>
      <c r="B409" s="26" t="s">
        <v>382</v>
      </c>
      <c r="C409" s="39">
        <f>3*1*12</f>
        <v>36</v>
      </c>
      <c r="D409" s="17" t="s">
        <v>23</v>
      </c>
      <c r="E409" s="18"/>
      <c r="F409" s="19">
        <v>210000</v>
      </c>
      <c r="G409" s="19">
        <f t="shared" ref="G409:G410" si="16">C409*F409</f>
        <v>7560000</v>
      </c>
    </row>
    <row r="410" spans="1:7" ht="9.9499999999999993" customHeight="1" x14ac:dyDescent="0.4">
      <c r="A410" s="18"/>
      <c r="B410" s="26" t="s">
        <v>383</v>
      </c>
      <c r="C410" s="39">
        <f>3*1*12</f>
        <v>36</v>
      </c>
      <c r="D410" s="17" t="s">
        <v>23</v>
      </c>
      <c r="E410" s="18"/>
      <c r="F410" s="19">
        <v>170000</v>
      </c>
      <c r="G410" s="19">
        <f t="shared" si="16"/>
        <v>6120000</v>
      </c>
    </row>
    <row r="411" spans="1:7" ht="9.9499999999999993" customHeight="1" x14ac:dyDescent="0.4">
      <c r="A411" s="23" t="s">
        <v>142</v>
      </c>
      <c r="B411" s="24" t="s">
        <v>384</v>
      </c>
      <c r="C411" s="18"/>
      <c r="D411" s="18"/>
      <c r="E411" s="18"/>
      <c r="F411" s="18"/>
      <c r="G411" s="25">
        <f>G414</f>
        <v>64920000</v>
      </c>
    </row>
    <row r="412" spans="1:7" ht="9.9499999999999993" customHeight="1" x14ac:dyDescent="0.4">
      <c r="A412" s="33">
        <v>521213</v>
      </c>
      <c r="B412" s="17" t="s">
        <v>287</v>
      </c>
      <c r="C412" s="18"/>
      <c r="D412" s="18"/>
      <c r="E412" s="18"/>
      <c r="F412" s="18"/>
      <c r="G412" s="34" t="s">
        <v>167</v>
      </c>
    </row>
    <row r="413" spans="1:7" ht="9.9499999999999993" customHeight="1" x14ac:dyDescent="0.4">
      <c r="A413" s="18"/>
      <c r="B413" s="17" t="s">
        <v>385</v>
      </c>
      <c r="C413" s="38">
        <v>120</v>
      </c>
      <c r="D413" s="17" t="s">
        <v>289</v>
      </c>
      <c r="E413" s="18"/>
      <c r="F413" s="36">
        <v>500000</v>
      </c>
      <c r="G413" s="18"/>
    </row>
    <row r="414" spans="1:7" ht="9.9499999999999993" customHeight="1" x14ac:dyDescent="0.4">
      <c r="A414" s="20">
        <v>524111</v>
      </c>
      <c r="B414" s="17" t="s">
        <v>18</v>
      </c>
      <c r="C414" s="18"/>
      <c r="D414" s="18"/>
      <c r="E414" s="18"/>
      <c r="F414" s="18"/>
      <c r="G414" s="19">
        <f>G415+G419</f>
        <v>64920000</v>
      </c>
    </row>
    <row r="415" spans="1:7" ht="9.9499999999999993" customHeight="1" x14ac:dyDescent="0.4">
      <c r="A415" s="18"/>
      <c r="B415" s="17" t="s">
        <v>386</v>
      </c>
      <c r="C415" s="18"/>
      <c r="D415" s="18"/>
      <c r="E415" s="18"/>
      <c r="F415" s="18"/>
      <c r="G415" s="19">
        <f>SUM(G416:G418)</f>
        <v>32620000</v>
      </c>
    </row>
    <row r="416" spans="1:7" ht="9.9499999999999993" customHeight="1" x14ac:dyDescent="0.4">
      <c r="A416" s="18"/>
      <c r="B416" s="26" t="s">
        <v>387</v>
      </c>
      <c r="C416" s="39">
        <f>5*3*2</f>
        <v>30</v>
      </c>
      <c r="D416" s="17" t="s">
        <v>23</v>
      </c>
      <c r="E416" s="18"/>
      <c r="F416" s="19">
        <v>430000</v>
      </c>
      <c r="G416" s="19">
        <f t="shared" ref="G416:G422" si="17">C416*F416</f>
        <v>12900000</v>
      </c>
    </row>
    <row r="417" spans="1:7" ht="9.9499999999999993" customHeight="1" x14ac:dyDescent="0.4">
      <c r="A417" s="18"/>
      <c r="B417" s="26" t="s">
        <v>388</v>
      </c>
      <c r="C417" s="39">
        <f>5*2*2</f>
        <v>20</v>
      </c>
      <c r="D417" s="17" t="s">
        <v>23</v>
      </c>
      <c r="E417" s="18"/>
      <c r="F417" s="19">
        <v>686000</v>
      </c>
      <c r="G417" s="19">
        <f t="shared" si="17"/>
        <v>13720000</v>
      </c>
    </row>
    <row r="418" spans="1:7" ht="9.9499999999999993" customHeight="1" x14ac:dyDescent="0.4">
      <c r="A418" s="18"/>
      <c r="B418" s="26" t="s">
        <v>389</v>
      </c>
      <c r="C418" s="39">
        <f>5*2</f>
        <v>10</v>
      </c>
      <c r="D418" s="17" t="s">
        <v>21</v>
      </c>
      <c r="E418" s="18"/>
      <c r="F418" s="19">
        <v>600000</v>
      </c>
      <c r="G418" s="19">
        <f t="shared" si="17"/>
        <v>6000000</v>
      </c>
    </row>
    <row r="419" spans="1:7" ht="9.9499999999999993" customHeight="1" x14ac:dyDescent="0.4">
      <c r="A419" s="18"/>
      <c r="B419" s="17" t="s">
        <v>390</v>
      </c>
      <c r="C419" s="18"/>
      <c r="D419" s="18"/>
      <c r="E419" s="18"/>
      <c r="F419" s="18"/>
      <c r="G419" s="19">
        <f>SUM(G420:G422)</f>
        <v>32300000</v>
      </c>
    </row>
    <row r="420" spans="1:7" ht="9.9499999999999993" customHeight="1" x14ac:dyDescent="0.4">
      <c r="A420" s="18"/>
      <c r="B420" s="26" t="s">
        <v>387</v>
      </c>
      <c r="C420" s="39">
        <f>5*3*2</f>
        <v>30</v>
      </c>
      <c r="D420" s="17" t="s">
        <v>23</v>
      </c>
      <c r="E420" s="18"/>
      <c r="F420" s="19">
        <v>430000</v>
      </c>
      <c r="G420" s="19">
        <f t="shared" si="17"/>
        <v>12900000</v>
      </c>
    </row>
    <row r="421" spans="1:7" ht="9.9499999999999993" customHeight="1" x14ac:dyDescent="0.4">
      <c r="A421" s="18"/>
      <c r="B421" s="26" t="s">
        <v>388</v>
      </c>
      <c r="C421" s="39">
        <f>5*2*2</f>
        <v>20</v>
      </c>
      <c r="D421" s="17" t="s">
        <v>23</v>
      </c>
      <c r="E421" s="18"/>
      <c r="F421" s="19">
        <v>686000</v>
      </c>
      <c r="G421" s="19">
        <f t="shared" si="17"/>
        <v>13720000</v>
      </c>
    </row>
    <row r="422" spans="1:7" ht="9.9499999999999993" customHeight="1" x14ac:dyDescent="0.4">
      <c r="A422" s="18"/>
      <c r="B422" s="26" t="s">
        <v>389</v>
      </c>
      <c r="C422" s="39">
        <f>5*2</f>
        <v>10</v>
      </c>
      <c r="D422" s="17" t="s">
        <v>21</v>
      </c>
      <c r="E422" s="18"/>
      <c r="F422" s="19">
        <v>568000</v>
      </c>
      <c r="G422" s="19">
        <f t="shared" si="17"/>
        <v>5680000</v>
      </c>
    </row>
    <row r="423" spans="1:7" ht="9.9499999999999993" customHeight="1" x14ac:dyDescent="0.4">
      <c r="A423" s="23" t="s">
        <v>152</v>
      </c>
      <c r="B423" s="24" t="s">
        <v>391</v>
      </c>
      <c r="C423" s="18"/>
      <c r="D423" s="18"/>
      <c r="E423" s="18"/>
      <c r="F423" s="18"/>
      <c r="G423" s="25">
        <f>G424</f>
        <v>130480000</v>
      </c>
    </row>
    <row r="424" spans="1:7" ht="9.9499999999999993" customHeight="1" x14ac:dyDescent="0.4">
      <c r="A424" s="20">
        <v>524111</v>
      </c>
      <c r="B424" s="17" t="s">
        <v>18</v>
      </c>
      <c r="C424" s="18"/>
      <c r="D424" s="18"/>
      <c r="E424" s="18"/>
      <c r="F424" s="18"/>
      <c r="G424" s="19">
        <f>G425</f>
        <v>130480000</v>
      </c>
    </row>
    <row r="425" spans="1:7" ht="9.9499999999999993" customHeight="1" x14ac:dyDescent="0.4">
      <c r="A425" s="18"/>
      <c r="B425" s="17" t="s">
        <v>392</v>
      </c>
      <c r="C425" s="18"/>
      <c r="D425" s="18"/>
      <c r="E425" s="18"/>
      <c r="F425" s="18"/>
      <c r="G425" s="19">
        <f>SUM(G426:G428)</f>
        <v>130480000</v>
      </c>
    </row>
    <row r="426" spans="1:7" ht="9.9499999999999993" customHeight="1" x14ac:dyDescent="0.4">
      <c r="A426" s="18"/>
      <c r="B426" s="17" t="s">
        <v>393</v>
      </c>
      <c r="C426" s="39">
        <v>120</v>
      </c>
      <c r="D426" s="17" t="s">
        <v>23</v>
      </c>
      <c r="E426" s="18"/>
      <c r="F426" s="19">
        <v>430000</v>
      </c>
      <c r="G426" s="19">
        <f t="shared" ref="G426:G428" si="18">C426*F426</f>
        <v>51600000</v>
      </c>
    </row>
    <row r="427" spans="1:7" ht="9.9499999999999993" customHeight="1" x14ac:dyDescent="0.4">
      <c r="A427" s="18"/>
      <c r="B427" s="17" t="s">
        <v>394</v>
      </c>
      <c r="C427" s="39">
        <v>80</v>
      </c>
      <c r="D427" s="17" t="s">
        <v>23</v>
      </c>
      <c r="E427" s="18"/>
      <c r="F427" s="19">
        <v>686000</v>
      </c>
      <c r="G427" s="19">
        <f t="shared" si="18"/>
        <v>54880000</v>
      </c>
    </row>
    <row r="428" spans="1:7" ht="9.9499999999999993" customHeight="1" x14ac:dyDescent="0.4">
      <c r="A428" s="18"/>
      <c r="B428" s="17" t="s">
        <v>395</v>
      </c>
      <c r="C428" s="39">
        <v>40</v>
      </c>
      <c r="D428" s="17" t="s">
        <v>21</v>
      </c>
      <c r="E428" s="18"/>
      <c r="F428" s="19">
        <v>600000</v>
      </c>
      <c r="G428" s="19">
        <f t="shared" si="18"/>
        <v>24000000</v>
      </c>
    </row>
    <row r="429" spans="1:7" ht="9.9499999999999993" customHeight="1" x14ac:dyDescent="0.4">
      <c r="A429" s="23" t="s">
        <v>396</v>
      </c>
      <c r="B429" s="24" t="s">
        <v>397</v>
      </c>
      <c r="C429" s="18"/>
      <c r="D429" s="18"/>
      <c r="E429" s="18"/>
      <c r="F429" s="18"/>
      <c r="G429" s="25">
        <f>G430</f>
        <v>57732000</v>
      </c>
    </row>
    <row r="430" spans="1:7" ht="9.9499999999999993" customHeight="1" x14ac:dyDescent="0.4">
      <c r="A430" s="20">
        <v>524111</v>
      </c>
      <c r="B430" s="17" t="s">
        <v>18</v>
      </c>
      <c r="C430" s="18"/>
      <c r="D430" s="18"/>
      <c r="E430" s="18"/>
      <c r="F430" s="18"/>
      <c r="G430" s="19">
        <f>G431+G435+G439</f>
        <v>57732000</v>
      </c>
    </row>
    <row r="431" spans="1:7" ht="9.9499999999999993" customHeight="1" x14ac:dyDescent="0.4">
      <c r="A431" s="18"/>
      <c r="B431" s="17" t="s">
        <v>398</v>
      </c>
      <c r="C431" s="18"/>
      <c r="D431" s="18"/>
      <c r="E431" s="18"/>
      <c r="F431" s="18"/>
      <c r="G431" s="19">
        <f>SUM(G432:G434)</f>
        <v>19572000</v>
      </c>
    </row>
    <row r="432" spans="1:7" ht="9.9499999999999993" customHeight="1" x14ac:dyDescent="0.4">
      <c r="A432" s="18"/>
      <c r="B432" s="26" t="s">
        <v>399</v>
      </c>
      <c r="C432" s="39">
        <f>6*3</f>
        <v>18</v>
      </c>
      <c r="D432" s="17" t="s">
        <v>23</v>
      </c>
      <c r="E432" s="18"/>
      <c r="F432" s="19">
        <v>430000</v>
      </c>
      <c r="G432" s="19">
        <f t="shared" ref="G432:G442" si="19">C432*F432</f>
        <v>7740000</v>
      </c>
    </row>
    <row r="433" spans="1:7" ht="9.9499999999999993" customHeight="1" x14ac:dyDescent="0.4">
      <c r="A433" s="18"/>
      <c r="B433" s="26" t="s">
        <v>400</v>
      </c>
      <c r="C433" s="39">
        <f>6*2</f>
        <v>12</v>
      </c>
      <c r="D433" s="17" t="s">
        <v>23</v>
      </c>
      <c r="E433" s="18"/>
      <c r="F433" s="19">
        <v>686000</v>
      </c>
      <c r="G433" s="19">
        <f t="shared" si="19"/>
        <v>8232000</v>
      </c>
    </row>
    <row r="434" spans="1:7" ht="9.9499999999999993" customHeight="1" x14ac:dyDescent="0.4">
      <c r="A434" s="18"/>
      <c r="B434" s="26" t="s">
        <v>401</v>
      </c>
      <c r="C434" s="40">
        <f>6*1</f>
        <v>6</v>
      </c>
      <c r="D434" s="17" t="s">
        <v>21</v>
      </c>
      <c r="E434" s="18"/>
      <c r="F434" s="19">
        <v>600000</v>
      </c>
      <c r="G434" s="19">
        <f t="shared" si="19"/>
        <v>3600000</v>
      </c>
    </row>
    <row r="435" spans="1:7" ht="9.9499999999999993" customHeight="1" x14ac:dyDescent="0.4">
      <c r="A435" s="18"/>
      <c r="B435" s="17" t="s">
        <v>402</v>
      </c>
      <c r="C435" s="18"/>
      <c r="D435" s="18"/>
      <c r="E435" s="18"/>
      <c r="F435" s="18"/>
      <c r="G435" s="19">
        <f>SUM(G436:G438)</f>
        <v>19380000</v>
      </c>
    </row>
    <row r="436" spans="1:7" ht="9.9499999999999993" customHeight="1" x14ac:dyDescent="0.4">
      <c r="A436" s="18"/>
      <c r="B436" s="26" t="s">
        <v>399</v>
      </c>
      <c r="C436" s="39">
        <f>6*3</f>
        <v>18</v>
      </c>
      <c r="D436" s="17" t="s">
        <v>23</v>
      </c>
      <c r="E436" s="18"/>
      <c r="F436" s="19">
        <v>430000</v>
      </c>
      <c r="G436" s="19">
        <f t="shared" si="19"/>
        <v>7740000</v>
      </c>
    </row>
    <row r="437" spans="1:7" ht="9.9499999999999993" customHeight="1" x14ac:dyDescent="0.4">
      <c r="A437" s="18"/>
      <c r="B437" s="26" t="s">
        <v>400</v>
      </c>
      <c r="C437" s="39">
        <f>6*2</f>
        <v>12</v>
      </c>
      <c r="D437" s="17" t="s">
        <v>23</v>
      </c>
      <c r="E437" s="18"/>
      <c r="F437" s="19">
        <v>686000</v>
      </c>
      <c r="G437" s="19">
        <f t="shared" si="19"/>
        <v>8232000</v>
      </c>
    </row>
    <row r="438" spans="1:7" ht="9.9499999999999993" customHeight="1" x14ac:dyDescent="0.4">
      <c r="A438" s="18"/>
      <c r="B438" s="26" t="s">
        <v>401</v>
      </c>
      <c r="C438" s="40">
        <f>6*1</f>
        <v>6</v>
      </c>
      <c r="D438" s="17" t="s">
        <v>21</v>
      </c>
      <c r="E438" s="18"/>
      <c r="F438" s="19">
        <v>568000</v>
      </c>
      <c r="G438" s="19">
        <f t="shared" si="19"/>
        <v>3408000</v>
      </c>
    </row>
    <row r="439" spans="1:7" ht="9.9499999999999993" customHeight="1" x14ac:dyDescent="0.4">
      <c r="A439" s="18"/>
      <c r="B439" s="17" t="s">
        <v>403</v>
      </c>
      <c r="C439" s="18"/>
      <c r="D439" s="18"/>
      <c r="E439" s="18"/>
      <c r="F439" s="18"/>
      <c r="G439" s="19">
        <f>SUM(G440:G442)</f>
        <v>18780000</v>
      </c>
    </row>
    <row r="440" spans="1:7" ht="9.9499999999999993" customHeight="1" x14ac:dyDescent="0.4">
      <c r="A440" s="18"/>
      <c r="B440" s="26" t="s">
        <v>399</v>
      </c>
      <c r="C440" s="39">
        <f>6*3</f>
        <v>18</v>
      </c>
      <c r="D440" s="17" t="s">
        <v>23</v>
      </c>
      <c r="E440" s="18"/>
      <c r="F440" s="19">
        <v>370000</v>
      </c>
      <c r="G440" s="19">
        <f t="shared" si="19"/>
        <v>6660000</v>
      </c>
    </row>
    <row r="441" spans="1:7" ht="9.9499999999999993" customHeight="1" x14ac:dyDescent="0.4">
      <c r="A441" s="18"/>
      <c r="B441" s="26" t="s">
        <v>400</v>
      </c>
      <c r="C441" s="39">
        <f>6*2</f>
        <v>12</v>
      </c>
      <c r="D441" s="17" t="s">
        <v>23</v>
      </c>
      <c r="E441" s="18"/>
      <c r="F441" s="19">
        <v>724000</v>
      </c>
      <c r="G441" s="19">
        <f t="shared" si="19"/>
        <v>8688000</v>
      </c>
    </row>
    <row r="442" spans="1:7" ht="9.9499999999999993" customHeight="1" x14ac:dyDescent="0.4">
      <c r="A442" s="18"/>
      <c r="B442" s="26" t="s">
        <v>401</v>
      </c>
      <c r="C442" s="40">
        <f>6*1</f>
        <v>6</v>
      </c>
      <c r="D442" s="17" t="s">
        <v>21</v>
      </c>
      <c r="E442" s="18"/>
      <c r="F442" s="19">
        <v>572000</v>
      </c>
      <c r="G442" s="19">
        <f t="shared" si="19"/>
        <v>3432000</v>
      </c>
    </row>
    <row r="443" spans="1:7" ht="9.9499999999999993" customHeight="1" x14ac:dyDescent="0.4">
      <c r="A443" s="33">
        <v>524113</v>
      </c>
      <c r="B443" s="17" t="s">
        <v>344</v>
      </c>
      <c r="C443" s="18"/>
      <c r="D443" s="18"/>
      <c r="E443" s="18"/>
      <c r="F443" s="18"/>
      <c r="G443" s="34" t="s">
        <v>167</v>
      </c>
    </row>
    <row r="444" spans="1:7" ht="9.9499999999999993" customHeight="1" x14ac:dyDescent="0.4">
      <c r="A444" s="18"/>
      <c r="B444" s="17" t="s">
        <v>404</v>
      </c>
      <c r="C444" s="41">
        <v>6</v>
      </c>
      <c r="D444" s="17" t="s">
        <v>182</v>
      </c>
      <c r="E444" s="18"/>
      <c r="F444" s="36">
        <v>210000</v>
      </c>
      <c r="G444" s="18"/>
    </row>
    <row r="445" spans="1:7" ht="9.9499999999999993" customHeight="1" x14ac:dyDescent="0.4">
      <c r="A445" s="18"/>
      <c r="B445" s="17" t="s">
        <v>405</v>
      </c>
      <c r="C445" s="41">
        <v>6</v>
      </c>
      <c r="D445" s="17" t="s">
        <v>182</v>
      </c>
      <c r="E445" s="18"/>
      <c r="F445" s="36">
        <v>170000</v>
      </c>
      <c r="G445" s="18"/>
    </row>
    <row r="446" spans="1:7" ht="9.9499999999999993" customHeight="1" x14ac:dyDescent="0.4">
      <c r="A446" s="23" t="s">
        <v>406</v>
      </c>
      <c r="B446" s="24" t="s">
        <v>407</v>
      </c>
      <c r="C446" s="18"/>
      <c r="D446" s="18"/>
      <c r="E446" s="18"/>
      <c r="F446" s="18"/>
      <c r="G446" s="25">
        <f>G447</f>
        <v>45352000</v>
      </c>
    </row>
    <row r="447" spans="1:7" ht="9.9499999999999993" customHeight="1" x14ac:dyDescent="0.4">
      <c r="A447" s="20">
        <v>524111</v>
      </c>
      <c r="B447" s="17" t="s">
        <v>18</v>
      </c>
      <c r="C447" s="18"/>
      <c r="D447" s="18"/>
      <c r="E447" s="18"/>
      <c r="F447" s="18"/>
      <c r="G447" s="19">
        <f>G448+G452+G456</f>
        <v>45352000</v>
      </c>
    </row>
    <row r="448" spans="1:7" ht="9.9499999999999993" customHeight="1" x14ac:dyDescent="0.4">
      <c r="A448" s="18"/>
      <c r="B448" s="17" t="s">
        <v>398</v>
      </c>
      <c r="C448" s="18"/>
      <c r="D448" s="18"/>
      <c r="E448" s="18"/>
      <c r="F448" s="18"/>
      <c r="G448" s="19">
        <f>SUM(G449:G451)</f>
        <v>19572000</v>
      </c>
    </row>
    <row r="449" spans="1:7" ht="9.9499999999999993" customHeight="1" x14ac:dyDescent="0.4">
      <c r="A449" s="18"/>
      <c r="B449" s="26" t="s">
        <v>399</v>
      </c>
      <c r="C449" s="39">
        <f>6*3</f>
        <v>18</v>
      </c>
      <c r="D449" s="17" t="s">
        <v>23</v>
      </c>
      <c r="E449" s="18"/>
      <c r="F449" s="19">
        <v>430000</v>
      </c>
      <c r="G449" s="19">
        <f t="shared" ref="G449:G451" si="20">C449*F449</f>
        <v>7740000</v>
      </c>
    </row>
    <row r="450" spans="1:7" ht="9.9499999999999993" customHeight="1" x14ac:dyDescent="0.4">
      <c r="A450" s="18"/>
      <c r="B450" s="26" t="s">
        <v>400</v>
      </c>
      <c r="C450" s="39">
        <f>6*2</f>
        <v>12</v>
      </c>
      <c r="D450" s="17" t="s">
        <v>23</v>
      </c>
      <c r="E450" s="18"/>
      <c r="F450" s="19">
        <v>686000</v>
      </c>
      <c r="G450" s="19">
        <f t="shared" si="20"/>
        <v>8232000</v>
      </c>
    </row>
    <row r="451" spans="1:7" ht="9.9499999999999993" customHeight="1" x14ac:dyDescent="0.4">
      <c r="A451" s="18"/>
      <c r="B451" s="26" t="s">
        <v>401</v>
      </c>
      <c r="C451" s="40">
        <f>6*1</f>
        <v>6</v>
      </c>
      <c r="D451" s="17" t="s">
        <v>21</v>
      </c>
      <c r="E451" s="18"/>
      <c r="F451" s="19">
        <v>600000</v>
      </c>
      <c r="G451" s="19">
        <f t="shared" si="20"/>
        <v>3600000</v>
      </c>
    </row>
    <row r="452" spans="1:7" ht="9.9499999999999993" customHeight="1" x14ac:dyDescent="0.4">
      <c r="A452" s="18"/>
      <c r="B452" s="17" t="s">
        <v>402</v>
      </c>
      <c r="C452" s="18"/>
      <c r="D452" s="18"/>
      <c r="E452" s="18"/>
      <c r="F452" s="18"/>
      <c r="G452" s="19">
        <f>SUM(G453:G455)</f>
        <v>19380000</v>
      </c>
    </row>
    <row r="453" spans="1:7" ht="9.9499999999999993" customHeight="1" x14ac:dyDescent="0.4">
      <c r="A453" s="18"/>
      <c r="B453" s="26" t="s">
        <v>399</v>
      </c>
      <c r="C453" s="39">
        <f>6*3</f>
        <v>18</v>
      </c>
      <c r="D453" s="17" t="s">
        <v>23</v>
      </c>
      <c r="E453" s="18"/>
      <c r="F453" s="19">
        <v>430000</v>
      </c>
      <c r="G453" s="19">
        <f t="shared" ref="G453:G455" si="21">C453*F453</f>
        <v>7740000</v>
      </c>
    </row>
    <row r="454" spans="1:7" ht="9.9499999999999993" customHeight="1" x14ac:dyDescent="0.4">
      <c r="A454" s="18"/>
      <c r="B454" s="26" t="s">
        <v>400</v>
      </c>
      <c r="C454" s="39">
        <f>6*2</f>
        <v>12</v>
      </c>
      <c r="D454" s="17" t="s">
        <v>23</v>
      </c>
      <c r="E454" s="18"/>
      <c r="F454" s="19">
        <v>686000</v>
      </c>
      <c r="G454" s="19">
        <f t="shared" si="21"/>
        <v>8232000</v>
      </c>
    </row>
    <row r="455" spans="1:7" ht="9.9499999999999993" customHeight="1" x14ac:dyDescent="0.4">
      <c r="A455" s="18"/>
      <c r="B455" s="26" t="s">
        <v>401</v>
      </c>
      <c r="C455" s="40">
        <f>6*1</f>
        <v>6</v>
      </c>
      <c r="D455" s="17" t="s">
        <v>21</v>
      </c>
      <c r="E455" s="18"/>
      <c r="F455" s="19">
        <v>568000</v>
      </c>
      <c r="G455" s="19">
        <f t="shared" si="21"/>
        <v>3408000</v>
      </c>
    </row>
    <row r="456" spans="1:7" ht="9.9499999999999993" customHeight="1" x14ac:dyDescent="0.4">
      <c r="A456" s="20">
        <v>524113</v>
      </c>
      <c r="B456" s="17" t="s">
        <v>139</v>
      </c>
      <c r="C456" s="18"/>
      <c r="D456" s="18"/>
      <c r="E456" s="18"/>
      <c r="F456" s="18"/>
      <c r="G456" s="19">
        <f>SUM(G457:G458)</f>
        <v>6400000</v>
      </c>
    </row>
    <row r="457" spans="1:7" ht="9.9499999999999993" customHeight="1" x14ac:dyDescent="0.4">
      <c r="A457" s="18"/>
      <c r="B457" s="17" t="s">
        <v>408</v>
      </c>
      <c r="C457" s="40">
        <v>24</v>
      </c>
      <c r="D457" s="17" t="s">
        <v>23</v>
      </c>
      <c r="E457" s="18"/>
      <c r="F457" s="19">
        <v>210000</v>
      </c>
      <c r="G457" s="19">
        <f t="shared" ref="G457:G458" si="22">C457*F457</f>
        <v>5040000</v>
      </c>
    </row>
    <row r="458" spans="1:7" ht="9.9499999999999993" customHeight="1" x14ac:dyDescent="0.4">
      <c r="A458" s="18"/>
      <c r="B458" s="17" t="s">
        <v>409</v>
      </c>
      <c r="C458" s="40">
        <v>8</v>
      </c>
      <c r="D458" s="17" t="s">
        <v>23</v>
      </c>
      <c r="E458" s="18"/>
      <c r="F458" s="19">
        <v>170000</v>
      </c>
      <c r="G458" s="19">
        <f t="shared" si="22"/>
        <v>1360000</v>
      </c>
    </row>
    <row r="459" spans="1:7" ht="9.9499999999999993" customHeight="1" x14ac:dyDescent="0.4">
      <c r="A459" s="23" t="s">
        <v>184</v>
      </c>
      <c r="B459" s="24" t="s">
        <v>410</v>
      </c>
      <c r="C459" s="18"/>
      <c r="D459" s="18"/>
      <c r="E459" s="18"/>
      <c r="F459" s="18"/>
      <c r="G459" s="25">
        <f>G460</f>
        <v>162300000</v>
      </c>
    </row>
    <row r="460" spans="1:7" ht="9.9499999999999993" customHeight="1" x14ac:dyDescent="0.4">
      <c r="A460" s="20">
        <v>524111</v>
      </c>
      <c r="B460" s="17" t="s">
        <v>18</v>
      </c>
      <c r="C460" s="18"/>
      <c r="D460" s="18"/>
      <c r="E460" s="18"/>
      <c r="F460" s="18"/>
      <c r="G460" s="19">
        <f>G461+G465</f>
        <v>162300000</v>
      </c>
    </row>
    <row r="461" spans="1:7" ht="9.9499999999999993" customHeight="1" x14ac:dyDescent="0.4">
      <c r="A461" s="18"/>
      <c r="B461" s="17" t="s">
        <v>398</v>
      </c>
      <c r="C461" s="18"/>
      <c r="D461" s="18"/>
      <c r="E461" s="18"/>
      <c r="F461" s="18"/>
      <c r="G461" s="19">
        <f>SUM(G462:G464)</f>
        <v>81550000</v>
      </c>
    </row>
    <row r="462" spans="1:7" ht="9.9499999999999993" customHeight="1" x14ac:dyDescent="0.4">
      <c r="A462" s="18"/>
      <c r="B462" s="26" t="s">
        <v>411</v>
      </c>
      <c r="C462" s="40">
        <f>5*3*5</f>
        <v>75</v>
      </c>
      <c r="D462" s="17" t="s">
        <v>23</v>
      </c>
      <c r="E462" s="18"/>
      <c r="F462" s="19">
        <v>430000</v>
      </c>
      <c r="G462" s="19">
        <f t="shared" ref="G462:G468" si="23">C462*F462</f>
        <v>32250000</v>
      </c>
    </row>
    <row r="463" spans="1:7" ht="9.9499999999999993" customHeight="1" x14ac:dyDescent="0.4">
      <c r="A463" s="18"/>
      <c r="B463" s="26" t="s">
        <v>412</v>
      </c>
      <c r="C463" s="40">
        <f>5*2*5</f>
        <v>50</v>
      </c>
      <c r="D463" s="17" t="s">
        <v>23</v>
      </c>
      <c r="E463" s="18"/>
      <c r="F463" s="19">
        <v>686000</v>
      </c>
      <c r="G463" s="19">
        <f t="shared" si="23"/>
        <v>34300000</v>
      </c>
    </row>
    <row r="464" spans="1:7" ht="9.9499999999999993" customHeight="1" x14ac:dyDescent="0.4">
      <c r="A464" s="18"/>
      <c r="B464" s="26" t="s">
        <v>413</v>
      </c>
      <c r="C464" s="40">
        <f>5*5</f>
        <v>25</v>
      </c>
      <c r="D464" s="17" t="s">
        <v>21</v>
      </c>
      <c r="E464" s="18"/>
      <c r="F464" s="19">
        <v>600000</v>
      </c>
      <c r="G464" s="19">
        <f t="shared" si="23"/>
        <v>15000000</v>
      </c>
    </row>
    <row r="465" spans="1:7" ht="9.9499999999999993" customHeight="1" x14ac:dyDescent="0.4">
      <c r="A465" s="18"/>
      <c r="B465" s="17" t="s">
        <v>402</v>
      </c>
      <c r="C465" s="18"/>
      <c r="D465" s="18"/>
      <c r="E465" s="18"/>
      <c r="F465" s="18"/>
      <c r="G465" s="19">
        <f>SUM(G466:G468)</f>
        <v>80750000</v>
      </c>
    </row>
    <row r="466" spans="1:7" ht="9.9499999999999993" customHeight="1" x14ac:dyDescent="0.4">
      <c r="A466" s="18"/>
      <c r="B466" s="26" t="s">
        <v>411</v>
      </c>
      <c r="C466" s="40">
        <f>5*3*5</f>
        <v>75</v>
      </c>
      <c r="D466" s="17" t="s">
        <v>23</v>
      </c>
      <c r="E466" s="18"/>
      <c r="F466" s="19">
        <v>430000</v>
      </c>
      <c r="G466" s="19">
        <f t="shared" si="23"/>
        <v>32250000</v>
      </c>
    </row>
    <row r="467" spans="1:7" ht="9.9499999999999993" customHeight="1" x14ac:dyDescent="0.4">
      <c r="A467" s="18"/>
      <c r="B467" s="26" t="s">
        <v>412</v>
      </c>
      <c r="C467" s="40">
        <f>5*2*5</f>
        <v>50</v>
      </c>
      <c r="D467" s="17" t="s">
        <v>23</v>
      </c>
      <c r="E467" s="18"/>
      <c r="F467" s="19">
        <v>686000</v>
      </c>
      <c r="G467" s="19">
        <f t="shared" si="23"/>
        <v>34300000</v>
      </c>
    </row>
    <row r="468" spans="1:7" ht="9.9499999999999993" customHeight="1" x14ac:dyDescent="0.4">
      <c r="A468" s="18"/>
      <c r="B468" s="26" t="s">
        <v>413</v>
      </c>
      <c r="C468" s="40">
        <f>5*5</f>
        <v>25</v>
      </c>
      <c r="D468" s="17" t="s">
        <v>21</v>
      </c>
      <c r="E468" s="18"/>
      <c r="F468" s="19">
        <v>568000</v>
      </c>
      <c r="G468" s="19">
        <f t="shared" si="23"/>
        <v>14200000</v>
      </c>
    </row>
    <row r="469" spans="1:7" ht="9.9499999999999993" customHeight="1" x14ac:dyDescent="0.4">
      <c r="A469" s="23" t="s">
        <v>414</v>
      </c>
      <c r="B469" s="24" t="s">
        <v>415</v>
      </c>
      <c r="C469" s="18"/>
      <c r="D469" s="18"/>
      <c r="E469" s="18"/>
      <c r="F469" s="18"/>
      <c r="G469" s="25">
        <f>G470+G514</f>
        <v>118206000</v>
      </c>
    </row>
    <row r="470" spans="1:7" ht="9.9499999999999993" customHeight="1" x14ac:dyDescent="0.4">
      <c r="A470" s="20">
        <v>524111</v>
      </c>
      <c r="B470" s="17" t="s">
        <v>18</v>
      </c>
      <c r="C470" s="18"/>
      <c r="D470" s="18"/>
      <c r="E470" s="18"/>
      <c r="F470" s="18"/>
      <c r="G470" s="19">
        <f>G471+G476+G479+G484+G489+G494+G499+G504+G509</f>
        <v>117446000</v>
      </c>
    </row>
    <row r="471" spans="1:7" ht="9.9499999999999993" customHeight="1" x14ac:dyDescent="0.4">
      <c r="A471" s="18"/>
      <c r="B471" s="17" t="s">
        <v>19</v>
      </c>
      <c r="C471" s="18"/>
      <c r="D471" s="18"/>
      <c r="E471" s="18"/>
      <c r="F471" s="18"/>
      <c r="G471" s="19">
        <f>SUM(G472:G475)</f>
        <v>15756000</v>
      </c>
    </row>
    <row r="472" spans="1:7" ht="9.9499999999999993" customHeight="1" x14ac:dyDescent="0.4">
      <c r="A472" s="18"/>
      <c r="B472" s="17" t="s">
        <v>20</v>
      </c>
      <c r="C472" s="40">
        <v>2</v>
      </c>
      <c r="D472" s="17" t="s">
        <v>21</v>
      </c>
      <c r="E472" s="18"/>
      <c r="F472" s="19">
        <v>4492000</v>
      </c>
      <c r="G472" s="19">
        <f t="shared" ref="G472:G475" si="24">C472*F472</f>
        <v>8984000</v>
      </c>
    </row>
    <row r="473" spans="1:7" ht="9.9499999999999993" customHeight="1" x14ac:dyDescent="0.4">
      <c r="A473" s="18"/>
      <c r="B473" s="17" t="s">
        <v>186</v>
      </c>
      <c r="C473" s="40">
        <v>6</v>
      </c>
      <c r="D473" s="17" t="s">
        <v>23</v>
      </c>
      <c r="E473" s="18"/>
      <c r="F473" s="19">
        <v>360000</v>
      </c>
      <c r="G473" s="19">
        <f t="shared" si="24"/>
        <v>2160000</v>
      </c>
    </row>
    <row r="474" spans="1:7" ht="9.9499999999999993" customHeight="1" x14ac:dyDescent="0.4">
      <c r="A474" s="18"/>
      <c r="B474" s="17" t="s">
        <v>24</v>
      </c>
      <c r="C474" s="40">
        <v>4</v>
      </c>
      <c r="D474" s="17" t="s">
        <v>23</v>
      </c>
      <c r="E474" s="18"/>
      <c r="F474" s="19">
        <v>770000</v>
      </c>
      <c r="G474" s="19">
        <f t="shared" si="24"/>
        <v>3080000</v>
      </c>
    </row>
    <row r="475" spans="1:7" ht="9.9499999999999993" customHeight="1" x14ac:dyDescent="0.4">
      <c r="A475" s="18"/>
      <c r="B475" s="17" t="s">
        <v>25</v>
      </c>
      <c r="C475" s="40">
        <v>2</v>
      </c>
      <c r="D475" s="17" t="s">
        <v>21</v>
      </c>
      <c r="E475" s="18"/>
      <c r="F475" s="19">
        <v>766000</v>
      </c>
      <c r="G475" s="19">
        <f t="shared" si="24"/>
        <v>1532000</v>
      </c>
    </row>
    <row r="476" spans="1:7" ht="9.9499999999999993" customHeight="1" x14ac:dyDescent="0.4">
      <c r="A476" s="18"/>
      <c r="B476" s="17" t="s">
        <v>55</v>
      </c>
      <c r="C476" s="18"/>
      <c r="D476" s="18"/>
      <c r="E476" s="18"/>
      <c r="F476" s="18"/>
      <c r="G476" s="19">
        <f>SUM(G477:G478)</f>
        <v>1996000</v>
      </c>
    </row>
    <row r="477" spans="1:7" ht="9.9499999999999993" customHeight="1" x14ac:dyDescent="0.4">
      <c r="A477" s="18"/>
      <c r="B477" s="17" t="s">
        <v>56</v>
      </c>
      <c r="C477" s="40">
        <v>2</v>
      </c>
      <c r="D477" s="17" t="s">
        <v>21</v>
      </c>
      <c r="E477" s="18"/>
      <c r="F477" s="19">
        <v>568000</v>
      </c>
      <c r="G477" s="19">
        <f t="shared" ref="G477:G478" si="25">C477*F477</f>
        <v>1136000</v>
      </c>
    </row>
    <row r="478" spans="1:7" ht="9.9499999999999993" customHeight="1" x14ac:dyDescent="0.4">
      <c r="A478" s="18"/>
      <c r="B478" s="17" t="s">
        <v>416</v>
      </c>
      <c r="C478" s="40">
        <v>2</v>
      </c>
      <c r="D478" s="17" t="s">
        <v>23</v>
      </c>
      <c r="E478" s="18"/>
      <c r="F478" s="19">
        <v>430000</v>
      </c>
      <c r="G478" s="19">
        <f t="shared" si="25"/>
        <v>860000</v>
      </c>
    </row>
    <row r="479" spans="1:7" ht="9.9499999999999993" customHeight="1" x14ac:dyDescent="0.4">
      <c r="A479" s="18"/>
      <c r="B479" s="17" t="s">
        <v>64</v>
      </c>
      <c r="C479" s="18"/>
      <c r="D479" s="18"/>
      <c r="E479" s="18"/>
      <c r="F479" s="18"/>
      <c r="G479" s="19">
        <f>SUM(G480:G483)</f>
        <v>13020000</v>
      </c>
    </row>
    <row r="480" spans="1:7" ht="9.9499999999999993" customHeight="1" x14ac:dyDescent="0.4">
      <c r="A480" s="18"/>
      <c r="B480" s="17" t="s">
        <v>65</v>
      </c>
      <c r="C480" s="40">
        <v>2</v>
      </c>
      <c r="D480" s="17" t="s">
        <v>21</v>
      </c>
      <c r="E480" s="18"/>
      <c r="F480" s="19">
        <v>2674000</v>
      </c>
      <c r="G480" s="19">
        <f t="shared" ref="G480:G483" si="26">C480*F480</f>
        <v>5348000</v>
      </c>
    </row>
    <row r="481" spans="1:7" ht="9.9499999999999993" customHeight="1" x14ac:dyDescent="0.4">
      <c r="A481" s="18"/>
      <c r="B481" s="17" t="s">
        <v>188</v>
      </c>
      <c r="C481" s="40">
        <v>6</v>
      </c>
      <c r="D481" s="17" t="s">
        <v>23</v>
      </c>
      <c r="E481" s="18"/>
      <c r="F481" s="19">
        <v>410000</v>
      </c>
      <c r="G481" s="19">
        <f t="shared" si="26"/>
        <v>2460000</v>
      </c>
    </row>
    <row r="482" spans="1:7" ht="9.9499999999999993" customHeight="1" x14ac:dyDescent="0.4">
      <c r="A482" s="18"/>
      <c r="B482" s="17" t="s">
        <v>67</v>
      </c>
      <c r="C482" s="40">
        <v>4</v>
      </c>
      <c r="D482" s="17" t="s">
        <v>23</v>
      </c>
      <c r="E482" s="18"/>
      <c r="F482" s="19">
        <v>814000</v>
      </c>
      <c r="G482" s="19">
        <f t="shared" si="26"/>
        <v>3256000</v>
      </c>
    </row>
    <row r="483" spans="1:7" ht="9.9499999999999993" customHeight="1" x14ac:dyDescent="0.4">
      <c r="A483" s="18"/>
      <c r="B483" s="17" t="s">
        <v>68</v>
      </c>
      <c r="C483" s="40">
        <v>2</v>
      </c>
      <c r="D483" s="17" t="s">
        <v>21</v>
      </c>
      <c r="E483" s="18"/>
      <c r="F483" s="19">
        <v>978000</v>
      </c>
      <c r="G483" s="19">
        <f t="shared" si="26"/>
        <v>1956000</v>
      </c>
    </row>
    <row r="484" spans="1:7" ht="9.9499999999999993" customHeight="1" x14ac:dyDescent="0.4">
      <c r="A484" s="18"/>
      <c r="B484" s="17" t="s">
        <v>74</v>
      </c>
      <c r="C484" s="18"/>
      <c r="D484" s="18"/>
      <c r="E484" s="18"/>
      <c r="F484" s="18"/>
      <c r="G484" s="19">
        <f>SUM(G485:G488)</f>
        <v>12802000</v>
      </c>
    </row>
    <row r="485" spans="1:7" ht="9.9499999999999993" customHeight="1" x14ac:dyDescent="0.4">
      <c r="A485" s="18"/>
      <c r="B485" s="17" t="s">
        <v>75</v>
      </c>
      <c r="C485" s="40">
        <v>2</v>
      </c>
      <c r="D485" s="17" t="s">
        <v>21</v>
      </c>
      <c r="E485" s="18"/>
      <c r="F485" s="19">
        <v>2995000</v>
      </c>
      <c r="G485" s="19">
        <f t="shared" ref="G485:G488" si="27">C485*F485</f>
        <v>5990000</v>
      </c>
    </row>
    <row r="486" spans="1:7" ht="9.9499999999999993" customHeight="1" x14ac:dyDescent="0.4">
      <c r="A486" s="18"/>
      <c r="B486" s="17" t="s">
        <v>189</v>
      </c>
      <c r="C486" s="40">
        <v>6</v>
      </c>
      <c r="D486" s="17" t="s">
        <v>23</v>
      </c>
      <c r="E486" s="18"/>
      <c r="F486" s="19">
        <v>380000</v>
      </c>
      <c r="G486" s="19">
        <f t="shared" si="27"/>
        <v>2280000</v>
      </c>
    </row>
    <row r="487" spans="1:7" ht="9.9499999999999993" customHeight="1" x14ac:dyDescent="0.4">
      <c r="A487" s="18"/>
      <c r="B487" s="17" t="s">
        <v>77</v>
      </c>
      <c r="C487" s="40">
        <v>4</v>
      </c>
      <c r="D487" s="17" t="s">
        <v>23</v>
      </c>
      <c r="E487" s="18"/>
      <c r="F487" s="19">
        <v>697000</v>
      </c>
      <c r="G487" s="19">
        <f t="shared" si="27"/>
        <v>2788000</v>
      </c>
    </row>
    <row r="488" spans="1:7" ht="9.9499999999999993" customHeight="1" x14ac:dyDescent="0.4">
      <c r="A488" s="18"/>
      <c r="B488" s="17" t="s">
        <v>78</v>
      </c>
      <c r="C488" s="40">
        <v>2</v>
      </c>
      <c r="D488" s="17" t="s">
        <v>21</v>
      </c>
      <c r="E488" s="18"/>
      <c r="F488" s="19">
        <v>872000</v>
      </c>
      <c r="G488" s="19">
        <f t="shared" si="27"/>
        <v>1744000</v>
      </c>
    </row>
    <row r="489" spans="1:7" ht="9.9499999999999993" customHeight="1" x14ac:dyDescent="0.4">
      <c r="A489" s="18"/>
      <c r="B489" s="17" t="s">
        <v>84</v>
      </c>
      <c r="C489" s="18"/>
      <c r="D489" s="18"/>
      <c r="E489" s="18"/>
      <c r="F489" s="18"/>
      <c r="G489" s="19">
        <f>SUM(G490:G493)</f>
        <v>16546000</v>
      </c>
    </row>
    <row r="490" spans="1:7" ht="9.9499999999999993" customHeight="1" x14ac:dyDescent="0.4">
      <c r="A490" s="18"/>
      <c r="B490" s="17" t="s">
        <v>85</v>
      </c>
      <c r="C490" s="40">
        <v>2</v>
      </c>
      <c r="D490" s="17" t="s">
        <v>21</v>
      </c>
      <c r="E490" s="18"/>
      <c r="F490" s="19">
        <v>3797000</v>
      </c>
      <c r="G490" s="19">
        <f t="shared" ref="G490:G493" si="28">C490*F490</f>
        <v>7594000</v>
      </c>
    </row>
    <row r="491" spans="1:7" ht="9.9499999999999993" customHeight="1" x14ac:dyDescent="0.4">
      <c r="A491" s="18"/>
      <c r="B491" s="17" t="s">
        <v>190</v>
      </c>
      <c r="C491" s="40">
        <v>6</v>
      </c>
      <c r="D491" s="17" t="s">
        <v>23</v>
      </c>
      <c r="E491" s="18"/>
      <c r="F491" s="19">
        <v>430000</v>
      </c>
      <c r="G491" s="19">
        <f t="shared" si="28"/>
        <v>2580000</v>
      </c>
    </row>
    <row r="492" spans="1:7" ht="9.9499999999999993" customHeight="1" x14ac:dyDescent="0.4">
      <c r="A492" s="18"/>
      <c r="B492" s="17" t="s">
        <v>87</v>
      </c>
      <c r="C492" s="40">
        <v>4</v>
      </c>
      <c r="D492" s="17" t="s">
        <v>23</v>
      </c>
      <c r="E492" s="18"/>
      <c r="F492" s="19">
        <v>804000</v>
      </c>
      <c r="G492" s="19">
        <f t="shared" si="28"/>
        <v>3216000</v>
      </c>
    </row>
    <row r="493" spans="1:7" ht="9.9499999999999993" customHeight="1" x14ac:dyDescent="0.4">
      <c r="A493" s="18"/>
      <c r="B493" s="17" t="s">
        <v>88</v>
      </c>
      <c r="C493" s="40">
        <v>2</v>
      </c>
      <c r="D493" s="17" t="s">
        <v>21</v>
      </c>
      <c r="E493" s="18"/>
      <c r="F493" s="19">
        <v>1578000</v>
      </c>
      <c r="G493" s="19">
        <f t="shared" si="28"/>
        <v>3156000</v>
      </c>
    </row>
    <row r="494" spans="1:7" ht="9.9499999999999993" customHeight="1" x14ac:dyDescent="0.4">
      <c r="A494" s="18"/>
      <c r="B494" s="17" t="s">
        <v>104</v>
      </c>
      <c r="C494" s="18"/>
      <c r="D494" s="18"/>
      <c r="E494" s="18"/>
      <c r="F494" s="18"/>
      <c r="G494" s="19">
        <f>SUM(G495:G498)</f>
        <v>14676000</v>
      </c>
    </row>
    <row r="495" spans="1:7" ht="9.9499999999999993" customHeight="1" x14ac:dyDescent="0.4">
      <c r="A495" s="18"/>
      <c r="B495" s="17" t="s">
        <v>105</v>
      </c>
      <c r="C495" s="40">
        <v>2</v>
      </c>
      <c r="D495" s="17" t="s">
        <v>21</v>
      </c>
      <c r="E495" s="18"/>
      <c r="F495" s="19">
        <v>3230000</v>
      </c>
      <c r="G495" s="19">
        <f t="shared" ref="G495:G498" si="29">C495*F495</f>
        <v>6460000</v>
      </c>
    </row>
    <row r="496" spans="1:7" ht="9.9499999999999993" customHeight="1" x14ac:dyDescent="0.4">
      <c r="A496" s="18"/>
      <c r="B496" s="17" t="s">
        <v>191</v>
      </c>
      <c r="C496" s="40">
        <v>6</v>
      </c>
      <c r="D496" s="17" t="s">
        <v>23</v>
      </c>
      <c r="E496" s="18"/>
      <c r="F496" s="19">
        <v>440000</v>
      </c>
      <c r="G496" s="19">
        <f t="shared" si="29"/>
        <v>2640000</v>
      </c>
    </row>
    <row r="497" spans="1:7" ht="9.9499999999999993" customHeight="1" x14ac:dyDescent="0.4">
      <c r="A497" s="18"/>
      <c r="B497" s="17" t="s">
        <v>107</v>
      </c>
      <c r="C497" s="40">
        <v>4</v>
      </c>
      <c r="D497" s="17" t="s">
        <v>23</v>
      </c>
      <c r="E497" s="18"/>
      <c r="F497" s="19">
        <v>907000</v>
      </c>
      <c r="G497" s="19">
        <f t="shared" si="29"/>
        <v>3628000</v>
      </c>
    </row>
    <row r="498" spans="1:7" ht="9.9499999999999993" customHeight="1" x14ac:dyDescent="0.4">
      <c r="A498" s="18"/>
      <c r="B498" s="17" t="s">
        <v>108</v>
      </c>
      <c r="C498" s="40">
        <v>2</v>
      </c>
      <c r="D498" s="17" t="s">
        <v>21</v>
      </c>
      <c r="E498" s="18"/>
      <c r="F498" s="19">
        <v>974000</v>
      </c>
      <c r="G498" s="19">
        <f t="shared" si="29"/>
        <v>1948000</v>
      </c>
    </row>
    <row r="499" spans="1:7" ht="9.9499999999999993" customHeight="1" x14ac:dyDescent="0.4">
      <c r="A499" s="18"/>
      <c r="B499" s="17" t="s">
        <v>119</v>
      </c>
      <c r="C499" s="18"/>
      <c r="D499" s="18"/>
      <c r="E499" s="18"/>
      <c r="F499" s="18"/>
      <c r="G499" s="19">
        <f>SUM(G500:G503)</f>
        <v>14990000</v>
      </c>
    </row>
    <row r="500" spans="1:7" ht="9.9499999999999993" customHeight="1" x14ac:dyDescent="0.4">
      <c r="A500" s="18"/>
      <c r="B500" s="17" t="s">
        <v>120</v>
      </c>
      <c r="C500" s="40">
        <v>2</v>
      </c>
      <c r="D500" s="17" t="s">
        <v>21</v>
      </c>
      <c r="E500" s="18"/>
      <c r="F500" s="19">
        <v>3829000</v>
      </c>
      <c r="G500" s="19">
        <f t="shared" ref="G500:G503" si="30">C500*F500</f>
        <v>7658000</v>
      </c>
    </row>
    <row r="501" spans="1:7" ht="9.9499999999999993" customHeight="1" x14ac:dyDescent="0.4">
      <c r="A501" s="18"/>
      <c r="B501" s="17" t="s">
        <v>192</v>
      </c>
      <c r="C501" s="40">
        <v>6</v>
      </c>
      <c r="D501" s="17" t="s">
        <v>23</v>
      </c>
      <c r="E501" s="18"/>
      <c r="F501" s="19">
        <v>430000</v>
      </c>
      <c r="G501" s="19">
        <f t="shared" si="30"/>
        <v>2580000</v>
      </c>
    </row>
    <row r="502" spans="1:7" ht="9.9499999999999993" customHeight="1" x14ac:dyDescent="0.4">
      <c r="A502" s="18"/>
      <c r="B502" s="17" t="s">
        <v>122</v>
      </c>
      <c r="C502" s="40">
        <v>4</v>
      </c>
      <c r="D502" s="17" t="s">
        <v>23</v>
      </c>
      <c r="E502" s="18"/>
      <c r="F502" s="19">
        <v>745000</v>
      </c>
      <c r="G502" s="19">
        <f t="shared" si="30"/>
        <v>2980000</v>
      </c>
    </row>
    <row r="503" spans="1:7" ht="9.9499999999999993" customHeight="1" x14ac:dyDescent="0.4">
      <c r="A503" s="18"/>
      <c r="B503" s="17" t="s">
        <v>123</v>
      </c>
      <c r="C503" s="40">
        <v>2</v>
      </c>
      <c r="D503" s="17" t="s">
        <v>21</v>
      </c>
      <c r="E503" s="18"/>
      <c r="F503" s="19">
        <v>886000</v>
      </c>
      <c r="G503" s="19">
        <f t="shared" si="30"/>
        <v>1772000</v>
      </c>
    </row>
    <row r="504" spans="1:7" ht="9.9499999999999993" customHeight="1" x14ac:dyDescent="0.4">
      <c r="A504" s="18"/>
      <c r="B504" s="17" t="s">
        <v>124</v>
      </c>
      <c r="C504" s="18"/>
      <c r="D504" s="18"/>
      <c r="E504" s="18"/>
      <c r="F504" s="18"/>
      <c r="G504" s="19">
        <f>SUM(G505:G508)</f>
        <v>14888000</v>
      </c>
    </row>
    <row r="505" spans="1:7" ht="9.9499999999999993" customHeight="1" x14ac:dyDescent="0.4">
      <c r="A505" s="18"/>
      <c r="B505" s="17" t="s">
        <v>125</v>
      </c>
      <c r="C505" s="40">
        <v>2</v>
      </c>
      <c r="D505" s="17" t="s">
        <v>21</v>
      </c>
      <c r="E505" s="18"/>
      <c r="F505" s="19">
        <v>3808000</v>
      </c>
      <c r="G505" s="19">
        <f t="shared" ref="G505:G508" si="31">C505*F505</f>
        <v>7616000</v>
      </c>
    </row>
    <row r="506" spans="1:7" ht="9.9499999999999993" customHeight="1" x14ac:dyDescent="0.4">
      <c r="A506" s="18"/>
      <c r="B506" s="17" t="s">
        <v>193</v>
      </c>
      <c r="C506" s="39">
        <v>6</v>
      </c>
      <c r="D506" s="17" t="s">
        <v>23</v>
      </c>
      <c r="E506" s="18"/>
      <c r="F506" s="19">
        <v>370000</v>
      </c>
      <c r="G506" s="19">
        <f t="shared" si="31"/>
        <v>2220000</v>
      </c>
    </row>
    <row r="507" spans="1:7" ht="9.9499999999999993" customHeight="1" x14ac:dyDescent="0.4">
      <c r="A507" s="18"/>
      <c r="B507" s="17" t="s">
        <v>127</v>
      </c>
      <c r="C507" s="39">
        <v>4</v>
      </c>
      <c r="D507" s="17" t="s">
        <v>23</v>
      </c>
      <c r="E507" s="18"/>
      <c r="F507" s="19">
        <v>699000</v>
      </c>
      <c r="G507" s="19">
        <f t="shared" si="31"/>
        <v>2796000</v>
      </c>
    </row>
    <row r="508" spans="1:7" ht="9.9499999999999993" customHeight="1" x14ac:dyDescent="0.4">
      <c r="A508" s="18"/>
      <c r="B508" s="17" t="s">
        <v>128</v>
      </c>
      <c r="C508" s="39">
        <v>2</v>
      </c>
      <c r="D508" s="17" t="s">
        <v>21</v>
      </c>
      <c r="E508" s="18"/>
      <c r="F508" s="19">
        <v>1128000</v>
      </c>
      <c r="G508" s="19">
        <f t="shared" si="31"/>
        <v>2256000</v>
      </c>
    </row>
    <row r="509" spans="1:7" ht="9.9499999999999993" customHeight="1" x14ac:dyDescent="0.4">
      <c r="A509" s="18"/>
      <c r="B509" s="17" t="s">
        <v>129</v>
      </c>
      <c r="C509" s="18"/>
      <c r="D509" s="18"/>
      <c r="E509" s="18"/>
      <c r="F509" s="18"/>
      <c r="G509" s="19">
        <f>SUM(G510:G513)</f>
        <v>12772000</v>
      </c>
    </row>
    <row r="510" spans="1:7" ht="9.9499999999999993" customHeight="1" x14ac:dyDescent="0.4">
      <c r="A510" s="18"/>
      <c r="B510" s="17" t="s">
        <v>130</v>
      </c>
      <c r="C510" s="39">
        <v>2</v>
      </c>
      <c r="D510" s="17" t="s">
        <v>21</v>
      </c>
      <c r="E510" s="18"/>
      <c r="F510" s="19">
        <v>2952000</v>
      </c>
      <c r="G510" s="19">
        <f t="shared" ref="G510:G513" si="32">C510*F510</f>
        <v>5904000</v>
      </c>
    </row>
    <row r="511" spans="1:7" ht="9.9499999999999993" customHeight="1" x14ac:dyDescent="0.4">
      <c r="A511" s="18"/>
      <c r="B511" s="17" t="s">
        <v>194</v>
      </c>
      <c r="C511" s="39">
        <v>6</v>
      </c>
      <c r="D511" s="17" t="s">
        <v>23</v>
      </c>
      <c r="E511" s="18"/>
      <c r="F511" s="19">
        <v>380000</v>
      </c>
      <c r="G511" s="19">
        <f t="shared" si="32"/>
        <v>2280000</v>
      </c>
    </row>
    <row r="512" spans="1:7" ht="9.9499999999999993" customHeight="1" x14ac:dyDescent="0.4">
      <c r="A512" s="18"/>
      <c r="B512" s="17" t="s">
        <v>132</v>
      </c>
      <c r="C512" s="39">
        <v>4</v>
      </c>
      <c r="D512" s="17" t="s">
        <v>23</v>
      </c>
      <c r="E512" s="18"/>
      <c r="F512" s="19">
        <v>701000</v>
      </c>
      <c r="G512" s="19">
        <f t="shared" si="32"/>
        <v>2804000</v>
      </c>
    </row>
    <row r="513" spans="1:9" ht="9.9499999999999993" customHeight="1" x14ac:dyDescent="0.4">
      <c r="A513" s="18"/>
      <c r="B513" s="17" t="s">
        <v>133</v>
      </c>
      <c r="C513" s="39">
        <v>2</v>
      </c>
      <c r="D513" s="17" t="s">
        <v>21</v>
      </c>
      <c r="E513" s="18"/>
      <c r="F513" s="19">
        <v>892000</v>
      </c>
      <c r="G513" s="19">
        <f t="shared" si="32"/>
        <v>1784000</v>
      </c>
    </row>
    <row r="514" spans="1:9" ht="9.9499999999999993" customHeight="1" x14ac:dyDescent="0.4">
      <c r="A514" s="20">
        <v>524113</v>
      </c>
      <c r="B514" s="17" t="s">
        <v>139</v>
      </c>
      <c r="C514" s="18"/>
      <c r="D514" s="18"/>
      <c r="E514" s="18"/>
      <c r="F514" s="18"/>
      <c r="G514" s="19">
        <f>SUM(G515:G516)</f>
        <v>760000</v>
      </c>
    </row>
    <row r="515" spans="1:9" ht="9.9499999999999993" customHeight="1" x14ac:dyDescent="0.4">
      <c r="A515" s="18"/>
      <c r="B515" s="17" t="s">
        <v>195</v>
      </c>
      <c r="C515" s="39">
        <v>2</v>
      </c>
      <c r="D515" s="17" t="s">
        <v>23</v>
      </c>
      <c r="E515" s="18"/>
      <c r="F515" s="19">
        <v>210000</v>
      </c>
      <c r="G515" s="19">
        <f t="shared" ref="G515:G516" si="33">C515*F515</f>
        <v>420000</v>
      </c>
    </row>
    <row r="516" spans="1:9" ht="9.9499999999999993" customHeight="1" x14ac:dyDescent="0.4">
      <c r="A516" s="18"/>
      <c r="B516" s="17" t="s">
        <v>140</v>
      </c>
      <c r="C516" s="39">
        <v>2</v>
      </c>
      <c r="D516" s="17" t="s">
        <v>23</v>
      </c>
      <c r="E516" s="18"/>
      <c r="F516" s="19">
        <v>170000</v>
      </c>
      <c r="G516" s="19">
        <f t="shared" si="33"/>
        <v>340000</v>
      </c>
    </row>
    <row r="517" spans="1:9" ht="9.9499999999999993" customHeight="1" x14ac:dyDescent="0.4">
      <c r="A517" s="16" t="s">
        <v>417</v>
      </c>
      <c r="B517" s="17" t="s">
        <v>418</v>
      </c>
      <c r="C517" s="21">
        <v>1</v>
      </c>
      <c r="D517" s="17" t="s">
        <v>12</v>
      </c>
      <c r="E517" s="18"/>
      <c r="F517" s="18"/>
      <c r="G517" s="19">
        <f>G518</f>
        <v>17386828000</v>
      </c>
    </row>
    <row r="518" spans="1:9" ht="9.9499999999999993" customHeight="1" x14ac:dyDescent="0.4">
      <c r="A518" s="22">
        <v>2</v>
      </c>
      <c r="B518" s="17" t="s">
        <v>419</v>
      </c>
      <c r="C518" s="21">
        <v>1</v>
      </c>
      <c r="D518" s="17" t="s">
        <v>12</v>
      </c>
      <c r="E518" s="18"/>
      <c r="F518" s="18"/>
      <c r="G518" s="19">
        <f>G519+G541+G559+G576+G579+G584+G590+G631+G637</f>
        <v>17386828000</v>
      </c>
      <c r="H518" s="43">
        <v>17151616000</v>
      </c>
      <c r="I518" s="44">
        <f>H518-G518</f>
        <v>-235212000</v>
      </c>
    </row>
    <row r="519" spans="1:9" ht="9.9499999999999993" customHeight="1" x14ac:dyDescent="0.4">
      <c r="A519" s="23" t="s">
        <v>16</v>
      </c>
      <c r="B519" s="24" t="s">
        <v>420</v>
      </c>
      <c r="C519" s="18"/>
      <c r="D519" s="18"/>
      <c r="E519" s="18"/>
      <c r="F519" s="18"/>
      <c r="G519" s="25">
        <f>G520+G525+G537</f>
        <v>3775660000</v>
      </c>
      <c r="H519" s="43">
        <v>3931840000</v>
      </c>
      <c r="I519" s="44">
        <f t="shared" ref="I519:I582" si="34">H519-G519</f>
        <v>156180000</v>
      </c>
    </row>
    <row r="520" spans="1:9" ht="9.9499999999999993" customHeight="1" x14ac:dyDescent="0.4">
      <c r="A520" s="20">
        <v>523119</v>
      </c>
      <c r="B520" s="17" t="s">
        <v>421</v>
      </c>
      <c r="C520" s="18"/>
      <c r="D520" s="18"/>
      <c r="E520" s="18"/>
      <c r="F520" s="18"/>
      <c r="G520" s="19">
        <f>SUM(G521:G524)</f>
        <v>329600000</v>
      </c>
      <c r="H520" s="43">
        <v>381100000</v>
      </c>
      <c r="I520" s="44">
        <f t="shared" si="34"/>
        <v>51500000</v>
      </c>
    </row>
    <row r="521" spans="1:9" ht="9.9499999999999993" customHeight="1" x14ac:dyDescent="0.4">
      <c r="A521" s="18"/>
      <c r="B521" s="17" t="s">
        <v>422</v>
      </c>
      <c r="C521" s="39">
        <v>400</v>
      </c>
      <c r="D521" s="17" t="s">
        <v>423</v>
      </c>
      <c r="E521" s="18"/>
      <c r="F521" s="19">
        <v>206000</v>
      </c>
      <c r="G521" s="19">
        <f t="shared" ref="G521:G540" si="35">C521*F521</f>
        <v>82400000</v>
      </c>
      <c r="H521" s="43">
        <v>103000000</v>
      </c>
      <c r="I521" s="44">
        <f t="shared" si="34"/>
        <v>20600000</v>
      </c>
    </row>
    <row r="522" spans="1:9" ht="9.9499999999999993" customHeight="1" x14ac:dyDescent="0.4">
      <c r="A522" s="18"/>
      <c r="B522" s="17" t="s">
        <v>424</v>
      </c>
      <c r="C522" s="39">
        <v>400</v>
      </c>
      <c r="D522" s="17" t="s">
        <v>423</v>
      </c>
      <c r="E522" s="18"/>
      <c r="F522" s="19">
        <v>206000</v>
      </c>
      <c r="G522" s="19">
        <f t="shared" si="35"/>
        <v>82400000</v>
      </c>
      <c r="H522" s="43">
        <v>82400000</v>
      </c>
      <c r="I522" s="44">
        <f t="shared" si="34"/>
        <v>0</v>
      </c>
    </row>
    <row r="523" spans="1:9" ht="9.9499999999999993" customHeight="1" x14ac:dyDescent="0.4">
      <c r="A523" s="18"/>
      <c r="B523" s="17" t="s">
        <v>425</v>
      </c>
      <c r="C523" s="39">
        <v>200</v>
      </c>
      <c r="D523" s="17" t="s">
        <v>423</v>
      </c>
      <c r="E523" s="18"/>
      <c r="F523" s="19">
        <v>206000</v>
      </c>
      <c r="G523" s="19">
        <f t="shared" si="35"/>
        <v>41200000</v>
      </c>
      <c r="H523" s="43">
        <v>41200000</v>
      </c>
      <c r="I523" s="44">
        <f t="shared" si="34"/>
        <v>0</v>
      </c>
    </row>
    <row r="524" spans="1:9" ht="9.9499999999999993" customHeight="1" x14ac:dyDescent="0.4">
      <c r="A524" s="18"/>
      <c r="B524" s="17" t="s">
        <v>426</v>
      </c>
      <c r="C524" s="39">
        <v>600</v>
      </c>
      <c r="D524" s="17" t="s">
        <v>423</v>
      </c>
      <c r="E524" s="18"/>
      <c r="F524" s="19">
        <v>206000</v>
      </c>
      <c r="G524" s="19">
        <f t="shared" si="35"/>
        <v>123600000</v>
      </c>
      <c r="H524" s="43">
        <v>154500000</v>
      </c>
      <c r="I524" s="44">
        <f t="shared" si="34"/>
        <v>30900000</v>
      </c>
    </row>
    <row r="525" spans="1:9" ht="9.9499999999999993" customHeight="1" x14ac:dyDescent="0.4">
      <c r="A525" s="20">
        <v>523121</v>
      </c>
      <c r="B525" s="17" t="s">
        <v>427</v>
      </c>
      <c r="C525" s="18"/>
      <c r="D525" s="18"/>
      <c r="E525" s="18"/>
      <c r="F525" s="18"/>
      <c r="G525" s="19">
        <f>SUM(G526:G536)</f>
        <v>2788260000</v>
      </c>
      <c r="H525" s="43">
        <v>3550740000</v>
      </c>
      <c r="I525" s="44">
        <f t="shared" si="34"/>
        <v>762480000</v>
      </c>
    </row>
    <row r="526" spans="1:9" ht="9.9499999999999993" customHeight="1" x14ac:dyDescent="0.4">
      <c r="A526" s="18"/>
      <c r="B526" s="17" t="s">
        <v>428</v>
      </c>
      <c r="C526" s="39">
        <v>33</v>
      </c>
      <c r="D526" s="17" t="s">
        <v>360</v>
      </c>
      <c r="E526" s="18"/>
      <c r="F526" s="19">
        <v>3000000</v>
      </c>
      <c r="G526" s="19">
        <f t="shared" si="35"/>
        <v>99000000</v>
      </c>
      <c r="H526" s="43">
        <v>99000000</v>
      </c>
      <c r="I526" s="44">
        <f t="shared" si="34"/>
        <v>0</v>
      </c>
    </row>
    <row r="527" spans="1:9" ht="9.9499999999999993" customHeight="1" x14ac:dyDescent="0.4">
      <c r="A527" s="18"/>
      <c r="B527" s="17" t="s">
        <v>429</v>
      </c>
      <c r="C527" s="39">
        <v>70</v>
      </c>
      <c r="D527" s="17" t="s">
        <v>360</v>
      </c>
      <c r="E527" s="18"/>
      <c r="F527" s="19">
        <v>32000000</v>
      </c>
      <c r="G527" s="19">
        <f t="shared" si="35"/>
        <v>2240000000</v>
      </c>
      <c r="H527" s="43">
        <v>2886000000</v>
      </c>
      <c r="I527" s="44">
        <f t="shared" si="34"/>
        <v>646000000</v>
      </c>
    </row>
    <row r="528" spans="1:9" ht="9.9499999999999993" customHeight="1" x14ac:dyDescent="0.4">
      <c r="A528" s="18"/>
      <c r="B528" s="17" t="s">
        <v>430</v>
      </c>
      <c r="C528" s="39">
        <v>50</v>
      </c>
      <c r="D528" s="17" t="s">
        <v>360</v>
      </c>
      <c r="E528" s="18"/>
      <c r="F528" s="19">
        <v>4960000</v>
      </c>
      <c r="G528" s="19">
        <f t="shared" si="35"/>
        <v>248000000</v>
      </c>
      <c r="H528" s="43">
        <v>337280000</v>
      </c>
      <c r="I528" s="44">
        <f t="shared" si="34"/>
        <v>89280000</v>
      </c>
    </row>
    <row r="529" spans="1:9" ht="9.9499999999999993" customHeight="1" x14ac:dyDescent="0.4">
      <c r="A529" s="18"/>
      <c r="B529" s="17" t="s">
        <v>431</v>
      </c>
      <c r="C529" s="39">
        <v>1</v>
      </c>
      <c r="D529" s="17" t="s">
        <v>432</v>
      </c>
      <c r="E529" s="18"/>
      <c r="F529" s="19">
        <v>25000000</v>
      </c>
      <c r="G529" s="19">
        <f t="shared" si="35"/>
        <v>25000000</v>
      </c>
      <c r="H529" s="43">
        <v>25000000</v>
      </c>
      <c r="I529" s="44">
        <f t="shared" si="34"/>
        <v>0</v>
      </c>
    </row>
    <row r="530" spans="1:9" ht="9.9499999999999993" customHeight="1" x14ac:dyDescent="0.4">
      <c r="A530" s="18"/>
      <c r="B530" s="17" t="s">
        <v>433</v>
      </c>
      <c r="C530" s="39">
        <v>30</v>
      </c>
      <c r="D530" s="17" t="s">
        <v>360</v>
      </c>
      <c r="E530" s="18"/>
      <c r="F530" s="19">
        <v>730000</v>
      </c>
      <c r="G530" s="19">
        <f t="shared" si="35"/>
        <v>21900000</v>
      </c>
      <c r="H530" s="43">
        <v>29200000</v>
      </c>
      <c r="I530" s="44">
        <f t="shared" si="34"/>
        <v>7300000</v>
      </c>
    </row>
    <row r="531" spans="1:9" ht="9.9499999999999993" customHeight="1" x14ac:dyDescent="0.4">
      <c r="A531" s="18"/>
      <c r="B531" s="17" t="s">
        <v>434</v>
      </c>
      <c r="C531" s="39">
        <v>30</v>
      </c>
      <c r="D531" s="17" t="s">
        <v>360</v>
      </c>
      <c r="E531" s="18"/>
      <c r="F531" s="19">
        <v>690000</v>
      </c>
      <c r="G531" s="19">
        <f t="shared" si="35"/>
        <v>20700000</v>
      </c>
      <c r="H531" s="43">
        <v>27600000</v>
      </c>
      <c r="I531" s="44">
        <f t="shared" si="34"/>
        <v>6900000</v>
      </c>
    </row>
    <row r="532" spans="1:9" ht="9.9499999999999993" customHeight="1" x14ac:dyDescent="0.4">
      <c r="A532" s="18"/>
      <c r="B532" s="17" t="s">
        <v>435</v>
      </c>
      <c r="C532" s="39">
        <v>30</v>
      </c>
      <c r="D532" s="17" t="s">
        <v>360</v>
      </c>
      <c r="E532" s="18"/>
      <c r="F532" s="19">
        <v>610000</v>
      </c>
      <c r="G532" s="19">
        <f t="shared" si="35"/>
        <v>18300000</v>
      </c>
      <c r="H532" s="43">
        <v>30500000</v>
      </c>
      <c r="I532" s="44">
        <f t="shared" si="34"/>
        <v>12200000</v>
      </c>
    </row>
    <row r="533" spans="1:9" ht="9.9499999999999993" customHeight="1" x14ac:dyDescent="0.4">
      <c r="A533" s="18"/>
      <c r="B533" s="17" t="s">
        <v>436</v>
      </c>
      <c r="C533" s="39">
        <v>1</v>
      </c>
      <c r="D533" s="17" t="s">
        <v>360</v>
      </c>
      <c r="E533" s="18"/>
      <c r="F533" s="19">
        <v>22960000</v>
      </c>
      <c r="G533" s="19">
        <f t="shared" si="35"/>
        <v>22960000</v>
      </c>
      <c r="H533" s="43">
        <v>22960000</v>
      </c>
      <c r="I533" s="44">
        <f t="shared" si="34"/>
        <v>0</v>
      </c>
    </row>
    <row r="534" spans="1:9" ht="9.9499999999999993" customHeight="1" x14ac:dyDescent="0.4">
      <c r="A534" s="18"/>
      <c r="B534" s="17" t="s">
        <v>437</v>
      </c>
      <c r="C534" s="39">
        <v>2</v>
      </c>
      <c r="D534" s="17" t="s">
        <v>360</v>
      </c>
      <c r="E534" s="18"/>
      <c r="F534" s="19">
        <v>20000000</v>
      </c>
      <c r="G534" s="19">
        <f t="shared" si="35"/>
        <v>40000000</v>
      </c>
      <c r="H534" s="43">
        <v>40000000</v>
      </c>
      <c r="I534" s="44">
        <f t="shared" si="34"/>
        <v>0</v>
      </c>
    </row>
    <row r="535" spans="1:9" ht="9.9499999999999993" customHeight="1" x14ac:dyDescent="0.4">
      <c r="A535" s="18"/>
      <c r="B535" s="17" t="s">
        <v>438</v>
      </c>
      <c r="C535" s="39">
        <v>30</v>
      </c>
      <c r="D535" s="17" t="s">
        <v>360</v>
      </c>
      <c r="E535" s="18"/>
      <c r="F535" s="19">
        <v>80000</v>
      </c>
      <c r="G535" s="19">
        <f t="shared" si="35"/>
        <v>2400000</v>
      </c>
      <c r="H535" s="43">
        <v>3200000</v>
      </c>
      <c r="I535" s="44">
        <f t="shared" si="34"/>
        <v>800000</v>
      </c>
    </row>
    <row r="536" spans="1:9" ht="9.9499999999999993" customHeight="1" x14ac:dyDescent="0.4">
      <c r="A536" s="18"/>
      <c r="B536" s="17" t="s">
        <v>439</v>
      </c>
      <c r="C536" s="39">
        <v>1</v>
      </c>
      <c r="D536" s="17" t="s">
        <v>432</v>
      </c>
      <c r="E536" s="18"/>
      <c r="F536" s="19">
        <v>50000000</v>
      </c>
      <c r="G536" s="19">
        <f t="shared" si="35"/>
        <v>50000000</v>
      </c>
      <c r="H536" s="43">
        <v>50000000</v>
      </c>
      <c r="I536" s="44">
        <f t="shared" si="34"/>
        <v>0</v>
      </c>
    </row>
    <row r="537" spans="1:9" ht="9.9499999999999993" customHeight="1" x14ac:dyDescent="0.4">
      <c r="A537" s="20">
        <v>523129</v>
      </c>
      <c r="B537" s="17" t="s">
        <v>440</v>
      </c>
      <c r="C537" s="18"/>
      <c r="D537" s="18"/>
      <c r="E537" s="18"/>
      <c r="F537" s="18"/>
      <c r="G537" s="19">
        <f>SUM(G538:G540)</f>
        <v>657800000</v>
      </c>
      <c r="H537" s="43">
        <v>657800000</v>
      </c>
      <c r="I537" s="44">
        <f t="shared" si="34"/>
        <v>0</v>
      </c>
    </row>
    <row r="538" spans="1:9" ht="9.9499999999999993" customHeight="1" x14ac:dyDescent="0.4">
      <c r="A538" s="18"/>
      <c r="B538" s="17" t="s">
        <v>441</v>
      </c>
      <c r="C538" s="39">
        <v>1</v>
      </c>
      <c r="D538" s="17" t="s">
        <v>442</v>
      </c>
      <c r="E538" s="18"/>
      <c r="F538" s="19">
        <v>35000000</v>
      </c>
      <c r="G538" s="19">
        <f t="shared" si="35"/>
        <v>35000000</v>
      </c>
      <c r="H538" s="43">
        <v>35000000</v>
      </c>
      <c r="I538" s="44">
        <f t="shared" si="34"/>
        <v>0</v>
      </c>
    </row>
    <row r="539" spans="1:9" ht="9.9499999999999993" customHeight="1" x14ac:dyDescent="0.4">
      <c r="A539" s="18"/>
      <c r="B539" s="17" t="s">
        <v>443</v>
      </c>
      <c r="C539" s="39">
        <v>6</v>
      </c>
      <c r="D539" s="17" t="s">
        <v>442</v>
      </c>
      <c r="E539" s="18"/>
      <c r="F539" s="19">
        <v>33800000</v>
      </c>
      <c r="G539" s="19">
        <f t="shared" si="35"/>
        <v>202800000</v>
      </c>
      <c r="H539" s="43">
        <v>202800000</v>
      </c>
      <c r="I539" s="44">
        <f t="shared" si="34"/>
        <v>0</v>
      </c>
    </row>
    <row r="540" spans="1:9" ht="9.9499999999999993" customHeight="1" x14ac:dyDescent="0.4">
      <c r="A540" s="18"/>
      <c r="B540" s="17" t="s">
        <v>444</v>
      </c>
      <c r="C540" s="39">
        <v>14</v>
      </c>
      <c r="D540" s="17" t="s">
        <v>442</v>
      </c>
      <c r="E540" s="18"/>
      <c r="F540" s="19">
        <v>30000000</v>
      </c>
      <c r="G540" s="19">
        <f t="shared" si="35"/>
        <v>420000000</v>
      </c>
      <c r="H540" s="43">
        <v>420000000</v>
      </c>
      <c r="I540" s="44">
        <f t="shared" si="34"/>
        <v>0</v>
      </c>
    </row>
    <row r="541" spans="1:9" ht="9.9499999999999993" customHeight="1" x14ac:dyDescent="0.4">
      <c r="A541" s="23" t="s">
        <v>142</v>
      </c>
      <c r="B541" s="24" t="s">
        <v>445</v>
      </c>
      <c r="C541" s="18"/>
      <c r="D541" s="18"/>
      <c r="E541" s="18"/>
      <c r="F541" s="18"/>
      <c r="G541" s="25">
        <f>G542</f>
        <v>4355440000</v>
      </c>
      <c r="H541" s="43">
        <v>4195840000</v>
      </c>
      <c r="I541" s="44">
        <f t="shared" si="34"/>
        <v>-159600000</v>
      </c>
    </row>
    <row r="542" spans="1:9" ht="9.9499999999999993" customHeight="1" x14ac:dyDescent="0.4">
      <c r="A542" s="20">
        <v>522141</v>
      </c>
      <c r="B542" s="17" t="s">
        <v>446</v>
      </c>
      <c r="C542" s="18"/>
      <c r="D542" s="18"/>
      <c r="E542" s="18"/>
      <c r="F542" s="18"/>
      <c r="G542" s="19">
        <f>G543+G547+G550+G552</f>
        <v>4355440000</v>
      </c>
      <c r="H542" s="43">
        <v>4195840000</v>
      </c>
      <c r="I542" s="44">
        <f t="shared" si="34"/>
        <v>-159600000</v>
      </c>
    </row>
    <row r="543" spans="1:9" ht="9.9499999999999993" customHeight="1" x14ac:dyDescent="0.4">
      <c r="A543" s="18"/>
      <c r="B543" s="17" t="s">
        <v>447</v>
      </c>
      <c r="C543" s="18"/>
      <c r="D543" s="18"/>
      <c r="E543" s="18"/>
      <c r="F543" s="18"/>
      <c r="G543" s="19">
        <f>SUM(G544:G546)</f>
        <v>2340240000</v>
      </c>
      <c r="H543" s="43">
        <v>2340240000</v>
      </c>
      <c r="I543" s="44">
        <f t="shared" si="34"/>
        <v>0</v>
      </c>
    </row>
    <row r="544" spans="1:9" ht="9.9499999999999993" customHeight="1" x14ac:dyDescent="0.4">
      <c r="A544" s="18"/>
      <c r="B544" s="17" t="s">
        <v>448</v>
      </c>
      <c r="C544" s="39">
        <v>12</v>
      </c>
      <c r="D544" s="17" t="s">
        <v>449</v>
      </c>
      <c r="E544" s="18"/>
      <c r="F544" s="19">
        <v>17660000</v>
      </c>
      <c r="G544" s="19">
        <f t="shared" ref="G544:G546" si="36">C544*F544</f>
        <v>211920000</v>
      </c>
      <c r="H544" s="43">
        <v>211920000</v>
      </c>
      <c r="I544" s="44">
        <f t="shared" si="34"/>
        <v>0</v>
      </c>
    </row>
    <row r="545" spans="1:9" ht="9.9499999999999993" customHeight="1" x14ac:dyDescent="0.4">
      <c r="A545" s="18"/>
      <c r="B545" s="17" t="s">
        <v>450</v>
      </c>
      <c r="C545" s="39">
        <v>72</v>
      </c>
      <c r="D545" s="17" t="s">
        <v>449</v>
      </c>
      <c r="E545" s="18"/>
      <c r="F545" s="19">
        <v>13950000</v>
      </c>
      <c r="G545" s="19">
        <f t="shared" si="36"/>
        <v>1004400000</v>
      </c>
      <c r="H545" s="43">
        <v>1004400000</v>
      </c>
      <c r="I545" s="44">
        <f t="shared" si="34"/>
        <v>0</v>
      </c>
    </row>
    <row r="546" spans="1:9" ht="9.9499999999999993" customHeight="1" x14ac:dyDescent="0.4">
      <c r="A546" s="18"/>
      <c r="B546" s="17" t="s">
        <v>451</v>
      </c>
      <c r="C546" s="39">
        <v>168</v>
      </c>
      <c r="D546" s="17" t="s">
        <v>449</v>
      </c>
      <c r="E546" s="18"/>
      <c r="F546" s="19">
        <v>6690000</v>
      </c>
      <c r="G546" s="19">
        <f t="shared" si="36"/>
        <v>1123920000</v>
      </c>
      <c r="H546" s="43">
        <v>1123920000</v>
      </c>
      <c r="I546" s="44">
        <f t="shared" si="34"/>
        <v>0</v>
      </c>
    </row>
    <row r="547" spans="1:9" ht="9.9499999999999993" customHeight="1" x14ac:dyDescent="0.4">
      <c r="A547" s="18"/>
      <c r="B547" s="17" t="s">
        <v>452</v>
      </c>
      <c r="C547" s="18"/>
      <c r="D547" s="18"/>
      <c r="E547" s="18"/>
      <c r="F547" s="18"/>
      <c r="G547" s="19">
        <f>SUM(G548:G549)</f>
        <v>1293600000</v>
      </c>
      <c r="H547" s="43">
        <v>1293600000</v>
      </c>
      <c r="I547" s="44">
        <f t="shared" si="34"/>
        <v>0</v>
      </c>
    </row>
    <row r="548" spans="1:9" ht="9.9499999999999993" customHeight="1" x14ac:dyDescent="0.4">
      <c r="A548" s="18"/>
      <c r="B548" s="17" t="s">
        <v>453</v>
      </c>
      <c r="C548" s="39">
        <v>312</v>
      </c>
      <c r="D548" s="17" t="s">
        <v>360</v>
      </c>
      <c r="E548" s="18"/>
      <c r="F548" s="19">
        <v>3300000</v>
      </c>
      <c r="G548" s="19">
        <f t="shared" ref="G548:G549" si="37">C548*F548</f>
        <v>1029600000</v>
      </c>
      <c r="H548" s="43">
        <v>1029600000</v>
      </c>
      <c r="I548" s="44">
        <f t="shared" si="34"/>
        <v>0</v>
      </c>
    </row>
    <row r="549" spans="1:9" ht="9.9499999999999993" customHeight="1" x14ac:dyDescent="0.4">
      <c r="A549" s="18"/>
      <c r="B549" s="17" t="s">
        <v>454</v>
      </c>
      <c r="C549" s="39">
        <v>48</v>
      </c>
      <c r="D549" s="17" t="s">
        <v>360</v>
      </c>
      <c r="E549" s="18"/>
      <c r="F549" s="19">
        <v>5500000</v>
      </c>
      <c r="G549" s="19">
        <f t="shared" si="37"/>
        <v>264000000</v>
      </c>
      <c r="H549" s="43">
        <v>264000000</v>
      </c>
      <c r="I549" s="44">
        <f t="shared" si="34"/>
        <v>0</v>
      </c>
    </row>
    <row r="550" spans="1:9" ht="9.9499999999999993" customHeight="1" x14ac:dyDescent="0.4">
      <c r="A550" s="18"/>
      <c r="B550" s="17" t="s">
        <v>455</v>
      </c>
      <c r="C550" s="18"/>
      <c r="D550" s="18"/>
      <c r="E550" s="18"/>
      <c r="F550" s="18"/>
      <c r="G550" s="19">
        <f>G551</f>
        <v>190000000</v>
      </c>
      <c r="H550" s="43">
        <v>190000000</v>
      </c>
      <c r="I550" s="44">
        <f t="shared" si="34"/>
        <v>0</v>
      </c>
    </row>
    <row r="551" spans="1:9" ht="9.9499999999999993" customHeight="1" x14ac:dyDescent="0.4">
      <c r="A551" s="18"/>
      <c r="B551" s="17" t="s">
        <v>456</v>
      </c>
      <c r="C551" s="39">
        <v>1</v>
      </c>
      <c r="D551" s="17" t="s">
        <v>432</v>
      </c>
      <c r="E551" s="18"/>
      <c r="F551" s="19">
        <v>190000000</v>
      </c>
      <c r="G551" s="19">
        <f t="shared" ref="G551" si="38">C551*F551</f>
        <v>190000000</v>
      </c>
      <c r="H551" s="43">
        <v>190000000</v>
      </c>
      <c r="I551" s="44">
        <f t="shared" si="34"/>
        <v>0</v>
      </c>
    </row>
    <row r="552" spans="1:9" ht="9.9499999999999993" customHeight="1" x14ac:dyDescent="0.4">
      <c r="A552" s="18"/>
      <c r="B552" s="17" t="s">
        <v>457</v>
      </c>
      <c r="C552" s="18"/>
      <c r="D552" s="18"/>
      <c r="E552" s="18"/>
      <c r="F552" s="18"/>
      <c r="G552" s="19">
        <f>SUM(G553:G556)</f>
        <v>531600000</v>
      </c>
      <c r="H552" s="43">
        <v>372000000</v>
      </c>
      <c r="I552" s="44">
        <f t="shared" si="34"/>
        <v>-159600000</v>
      </c>
    </row>
    <row r="553" spans="1:9" ht="9.9499999999999993" customHeight="1" x14ac:dyDescent="0.4">
      <c r="A553" s="18"/>
      <c r="B553" s="45" t="s">
        <v>458</v>
      </c>
      <c r="C553" s="21">
        <f>5*12</f>
        <v>60</v>
      </c>
      <c r="D553" s="17" t="s">
        <v>449</v>
      </c>
      <c r="E553" s="18"/>
      <c r="F553" s="19">
        <v>3000000</v>
      </c>
      <c r="G553" s="19">
        <f t="shared" ref="G553:G556" si="39">C553*F553</f>
        <v>180000000</v>
      </c>
      <c r="H553" s="43">
        <v>96000000</v>
      </c>
      <c r="I553" s="44">
        <f t="shared" si="34"/>
        <v>-84000000</v>
      </c>
    </row>
    <row r="554" spans="1:9" ht="9.9499999999999993" customHeight="1" x14ac:dyDescent="0.4">
      <c r="A554" s="18"/>
      <c r="B554" s="45" t="s">
        <v>459</v>
      </c>
      <c r="C554" s="21">
        <f>8*12</f>
        <v>96</v>
      </c>
      <c r="D554" s="17" t="s">
        <v>449</v>
      </c>
      <c r="E554" s="18"/>
      <c r="F554" s="19">
        <v>2850000</v>
      </c>
      <c r="G554" s="19">
        <f t="shared" si="39"/>
        <v>273600000</v>
      </c>
      <c r="H554" s="43">
        <v>180000000</v>
      </c>
      <c r="I554" s="44">
        <f t="shared" si="34"/>
        <v>-93600000</v>
      </c>
    </row>
    <row r="555" spans="1:9" ht="9.9499999999999993" customHeight="1" x14ac:dyDescent="0.4">
      <c r="A555" s="18"/>
      <c r="B555" s="45" t="s">
        <v>460</v>
      </c>
      <c r="C555" s="21">
        <f>10*12</f>
        <v>120</v>
      </c>
      <c r="D555" s="17" t="s">
        <v>449</v>
      </c>
      <c r="E555" s="18"/>
      <c r="F555" s="19">
        <v>500000</v>
      </c>
      <c r="G555" s="19">
        <f t="shared" si="39"/>
        <v>60000000</v>
      </c>
      <c r="H555" s="43">
        <v>60000000</v>
      </c>
      <c r="I555" s="44">
        <f t="shared" si="34"/>
        <v>0</v>
      </c>
    </row>
    <row r="556" spans="1:9" ht="9.9499999999999993" customHeight="1" x14ac:dyDescent="0.4">
      <c r="A556" s="18"/>
      <c r="B556" s="45" t="s">
        <v>461</v>
      </c>
      <c r="C556" s="21">
        <f>5*12</f>
        <v>60</v>
      </c>
      <c r="D556" s="17" t="s">
        <v>449</v>
      </c>
      <c r="E556" s="18"/>
      <c r="F556" s="19">
        <v>300000</v>
      </c>
      <c r="G556" s="19">
        <f t="shared" si="39"/>
        <v>18000000</v>
      </c>
      <c r="H556" s="43">
        <v>36000000</v>
      </c>
      <c r="I556" s="44">
        <f t="shared" si="34"/>
        <v>18000000</v>
      </c>
    </row>
    <row r="557" spans="1:9" ht="9.9499999999999993" customHeight="1" x14ac:dyDescent="0.4">
      <c r="A557" s="18"/>
      <c r="B557" s="17" t="s">
        <v>462</v>
      </c>
      <c r="C557" s="18"/>
      <c r="D557" s="18"/>
      <c r="E557" s="18"/>
      <c r="F557" s="18"/>
      <c r="G557" s="18"/>
      <c r="H557" s="43"/>
      <c r="I557" s="44">
        <f t="shared" si="34"/>
        <v>0</v>
      </c>
    </row>
    <row r="558" spans="1:9" ht="9.9499999999999993" customHeight="1" x14ac:dyDescent="0.4">
      <c r="A558" s="18"/>
      <c r="B558" s="46" t="s">
        <v>463</v>
      </c>
      <c r="C558" s="35">
        <v>12</v>
      </c>
      <c r="D558" s="17" t="s">
        <v>464</v>
      </c>
      <c r="E558" s="18"/>
      <c r="F558" s="36">
        <v>18750000</v>
      </c>
      <c r="G558" s="18"/>
      <c r="H558" s="43"/>
      <c r="I558" s="44">
        <f t="shared" si="34"/>
        <v>0</v>
      </c>
    </row>
    <row r="559" spans="1:9" ht="9.9499999999999993" customHeight="1" x14ac:dyDescent="0.4">
      <c r="A559" s="23" t="s">
        <v>152</v>
      </c>
      <c r="B559" s="24" t="s">
        <v>465</v>
      </c>
      <c r="C559" s="18"/>
      <c r="D559" s="18"/>
      <c r="E559" s="18"/>
      <c r="F559" s="18"/>
      <c r="G559" s="25">
        <f>G560+G574</f>
        <v>5365020000</v>
      </c>
      <c r="H559" s="43">
        <v>5365020000</v>
      </c>
      <c r="I559" s="44">
        <f t="shared" si="34"/>
        <v>0</v>
      </c>
    </row>
    <row r="560" spans="1:9" ht="9.9499999999999993" customHeight="1" x14ac:dyDescent="0.4">
      <c r="A560" s="20">
        <v>521111</v>
      </c>
      <c r="B560" s="17" t="s">
        <v>466</v>
      </c>
      <c r="C560" s="18"/>
      <c r="D560" s="18"/>
      <c r="E560" s="18"/>
      <c r="F560" s="18"/>
      <c r="G560" s="19">
        <f>G561+G564+G566</f>
        <v>4808700000</v>
      </c>
      <c r="H560" s="43">
        <v>4808700000</v>
      </c>
      <c r="I560" s="44">
        <f t="shared" si="34"/>
        <v>0</v>
      </c>
    </row>
    <row r="561" spans="1:9" ht="9.9499999999999993" customHeight="1" x14ac:dyDescent="0.4">
      <c r="A561" s="18"/>
      <c r="B561" s="17" t="s">
        <v>467</v>
      </c>
      <c r="C561" s="18"/>
      <c r="D561" s="18"/>
      <c r="E561" s="18"/>
      <c r="F561" s="18"/>
      <c r="G561" s="19">
        <f>SUM(G562:G563)</f>
        <v>3025100000</v>
      </c>
      <c r="H561" s="43">
        <v>3025100000</v>
      </c>
      <c r="I561" s="44">
        <f t="shared" si="34"/>
        <v>0</v>
      </c>
    </row>
    <row r="562" spans="1:9" ht="9.9499999999999993" customHeight="1" x14ac:dyDescent="0.4">
      <c r="A562" s="18"/>
      <c r="B562" s="17" t="s">
        <v>468</v>
      </c>
      <c r="C562" s="39">
        <v>104</v>
      </c>
      <c r="D562" s="17" t="s">
        <v>381</v>
      </c>
      <c r="E562" s="18"/>
      <c r="F562" s="19">
        <v>5500000</v>
      </c>
      <c r="G562" s="19">
        <f t="shared" ref="G562:G563" si="40">C562*F562</f>
        <v>572000000</v>
      </c>
      <c r="H562" s="43">
        <v>572000000</v>
      </c>
      <c r="I562" s="44">
        <f t="shared" si="34"/>
        <v>0</v>
      </c>
    </row>
    <row r="563" spans="1:9" ht="9.9499999999999993" customHeight="1" x14ac:dyDescent="0.4">
      <c r="A563" s="18"/>
      <c r="B563" s="17" t="s">
        <v>469</v>
      </c>
      <c r="C563" s="39">
        <v>481</v>
      </c>
      <c r="D563" s="17" t="s">
        <v>381</v>
      </c>
      <c r="E563" s="18"/>
      <c r="F563" s="19">
        <v>5100000</v>
      </c>
      <c r="G563" s="19">
        <f t="shared" si="40"/>
        <v>2453100000</v>
      </c>
      <c r="H563" s="43">
        <v>2453100000</v>
      </c>
      <c r="I563" s="44">
        <f t="shared" si="34"/>
        <v>0</v>
      </c>
    </row>
    <row r="564" spans="1:9" ht="9.9499999999999993" customHeight="1" x14ac:dyDescent="0.4">
      <c r="A564" s="18"/>
      <c r="B564" s="17" t="s">
        <v>470</v>
      </c>
      <c r="C564" s="18"/>
      <c r="D564" s="18"/>
      <c r="E564" s="18"/>
      <c r="F564" s="18"/>
      <c r="G564" s="19">
        <f>G565</f>
        <v>1414000000</v>
      </c>
      <c r="H564" s="43">
        <v>1414000000</v>
      </c>
      <c r="I564" s="44">
        <f t="shared" si="34"/>
        <v>0</v>
      </c>
    </row>
    <row r="565" spans="1:9" ht="9.9499999999999993" customHeight="1" x14ac:dyDescent="0.4">
      <c r="A565" s="18"/>
      <c r="B565" s="17" t="s">
        <v>471</v>
      </c>
      <c r="C565" s="39">
        <v>280</v>
      </c>
      <c r="D565" s="17" t="s">
        <v>381</v>
      </c>
      <c r="E565" s="18"/>
      <c r="F565" s="19">
        <v>5050000</v>
      </c>
      <c r="G565" s="19">
        <f t="shared" ref="G565" si="41">C565*F565</f>
        <v>1414000000</v>
      </c>
      <c r="H565" s="43">
        <v>1414000000</v>
      </c>
      <c r="I565" s="44">
        <f t="shared" si="34"/>
        <v>0</v>
      </c>
    </row>
    <row r="566" spans="1:9" ht="9.9499999999999993" customHeight="1" x14ac:dyDescent="0.4">
      <c r="A566" s="18"/>
      <c r="B566" s="17" t="s">
        <v>472</v>
      </c>
      <c r="C566" s="18"/>
      <c r="D566" s="18"/>
      <c r="E566" s="18"/>
      <c r="F566" s="18"/>
      <c r="G566" s="19">
        <f>SUM(G567:G569)</f>
        <v>369600000</v>
      </c>
      <c r="H566" s="43">
        <v>369600000</v>
      </c>
      <c r="I566" s="44">
        <f t="shared" si="34"/>
        <v>0</v>
      </c>
    </row>
    <row r="567" spans="1:9" ht="9.9499999999999993" customHeight="1" x14ac:dyDescent="0.4">
      <c r="A567" s="18"/>
      <c r="B567" s="17" t="s">
        <v>473</v>
      </c>
      <c r="C567" s="39">
        <v>480</v>
      </c>
      <c r="D567" s="17" t="s">
        <v>21</v>
      </c>
      <c r="E567" s="18"/>
      <c r="F567" s="19">
        <v>171000</v>
      </c>
      <c r="G567" s="19">
        <f t="shared" ref="G567:G569" si="42">C567*F567</f>
        <v>82080000</v>
      </c>
      <c r="H567" s="43">
        <v>82080000</v>
      </c>
      <c r="I567" s="44">
        <f t="shared" si="34"/>
        <v>0</v>
      </c>
    </row>
    <row r="568" spans="1:9" ht="9.9499999999999993" customHeight="1" x14ac:dyDescent="0.4">
      <c r="A568" s="18"/>
      <c r="B568" s="17" t="s">
        <v>474</v>
      </c>
      <c r="C568" s="39">
        <v>1920</v>
      </c>
      <c r="D568" s="17" t="s">
        <v>21</v>
      </c>
      <c r="E568" s="18"/>
      <c r="F568" s="19">
        <v>81000</v>
      </c>
      <c r="G568" s="19">
        <f t="shared" si="42"/>
        <v>155520000</v>
      </c>
      <c r="H568" s="43">
        <v>155520000</v>
      </c>
      <c r="I568" s="44">
        <f t="shared" si="34"/>
        <v>0</v>
      </c>
    </row>
    <row r="569" spans="1:9" ht="9.9499999999999993" customHeight="1" x14ac:dyDescent="0.4">
      <c r="A569" s="18"/>
      <c r="B569" s="17" t="s">
        <v>475</v>
      </c>
      <c r="C569" s="39">
        <v>240</v>
      </c>
      <c r="D569" s="17" t="s">
        <v>21</v>
      </c>
      <c r="E569" s="18"/>
      <c r="F569" s="19">
        <v>550000</v>
      </c>
      <c r="G569" s="19">
        <f t="shared" si="42"/>
        <v>132000000</v>
      </c>
      <c r="H569" s="43">
        <v>132000000</v>
      </c>
      <c r="I569" s="44">
        <f t="shared" si="34"/>
        <v>0</v>
      </c>
    </row>
    <row r="570" spans="1:9" ht="9.9499999999999993" customHeight="1" x14ac:dyDescent="0.4">
      <c r="A570" s="33">
        <v>521113</v>
      </c>
      <c r="B570" s="17" t="s">
        <v>476</v>
      </c>
      <c r="C570" s="18"/>
      <c r="D570" s="18"/>
      <c r="E570" s="18"/>
      <c r="F570" s="18"/>
      <c r="G570" s="18"/>
      <c r="H570" s="43"/>
      <c r="I570" s="44">
        <f t="shared" si="34"/>
        <v>0</v>
      </c>
    </row>
    <row r="571" spans="1:9" ht="9.9499999999999993" customHeight="1" x14ac:dyDescent="0.4">
      <c r="A571" s="18"/>
      <c r="B571" s="17" t="s">
        <v>477</v>
      </c>
      <c r="C571" s="38">
        <v>12</v>
      </c>
      <c r="D571" s="17" t="s">
        <v>478</v>
      </c>
      <c r="E571" s="18"/>
      <c r="F571" s="36">
        <v>8000000</v>
      </c>
      <c r="G571" s="18"/>
      <c r="H571" s="43"/>
      <c r="I571" s="44">
        <f t="shared" si="34"/>
        <v>0</v>
      </c>
    </row>
    <row r="572" spans="1:9" ht="9.9499999999999993" customHeight="1" x14ac:dyDescent="0.4">
      <c r="A572" s="47">
        <v>521219</v>
      </c>
      <c r="B572" s="17" t="s">
        <v>479</v>
      </c>
      <c r="C572" s="18"/>
      <c r="D572" s="18"/>
      <c r="E572" s="18"/>
      <c r="F572" s="18"/>
      <c r="G572" s="34" t="s">
        <v>480</v>
      </c>
      <c r="H572" s="43">
        <v>0</v>
      </c>
      <c r="I572" s="44" t="e">
        <f t="shared" si="34"/>
        <v>#VALUE!</v>
      </c>
    </row>
    <row r="573" spans="1:9" ht="9.9499999999999993" customHeight="1" x14ac:dyDescent="0.4">
      <c r="A573" s="18"/>
      <c r="B573" s="17" t="s">
        <v>481</v>
      </c>
      <c r="C573" s="48">
        <v>732</v>
      </c>
      <c r="D573" s="17" t="s">
        <v>482</v>
      </c>
      <c r="E573" s="18"/>
      <c r="F573" s="49">
        <v>450000</v>
      </c>
      <c r="G573" s="18"/>
      <c r="H573" s="43"/>
      <c r="I573" s="44">
        <f t="shared" si="34"/>
        <v>0</v>
      </c>
    </row>
    <row r="574" spans="1:9" ht="9.9499999999999993" customHeight="1" x14ac:dyDescent="0.4">
      <c r="A574" s="20">
        <v>521811</v>
      </c>
      <c r="B574" s="17" t="s">
        <v>483</v>
      </c>
      <c r="C574" s="18"/>
      <c r="D574" s="18"/>
      <c r="E574" s="18"/>
      <c r="F574" s="18"/>
      <c r="G574" s="19">
        <f>G575</f>
        <v>556320000</v>
      </c>
      <c r="H574" s="43">
        <v>556320000</v>
      </c>
      <c r="I574" s="44">
        <f t="shared" si="34"/>
        <v>0</v>
      </c>
    </row>
    <row r="575" spans="1:9" ht="9.9499999999999993" customHeight="1" x14ac:dyDescent="0.4">
      <c r="A575" s="18"/>
      <c r="B575" s="17" t="s">
        <v>484</v>
      </c>
      <c r="C575" s="39">
        <v>366</v>
      </c>
      <c r="D575" s="17" t="s">
        <v>485</v>
      </c>
      <c r="E575" s="18"/>
      <c r="F575" s="19">
        <v>1520000</v>
      </c>
      <c r="G575" s="19">
        <f t="shared" ref="G575" si="43">C575*F575</f>
        <v>556320000</v>
      </c>
      <c r="H575" s="43">
        <v>556320000</v>
      </c>
      <c r="I575" s="44">
        <f t="shared" si="34"/>
        <v>0</v>
      </c>
    </row>
    <row r="576" spans="1:9" ht="9.9499999999999993" customHeight="1" x14ac:dyDescent="0.4">
      <c r="A576" s="23" t="s">
        <v>396</v>
      </c>
      <c r="B576" s="24" t="s">
        <v>486</v>
      </c>
      <c r="C576" s="18"/>
      <c r="D576" s="18"/>
      <c r="E576" s="18"/>
      <c r="F576" s="18"/>
      <c r="G576" s="25">
        <f>G577</f>
        <v>43160000</v>
      </c>
      <c r="H576" s="43">
        <v>43000000</v>
      </c>
      <c r="I576" s="44">
        <f t="shared" si="34"/>
        <v>-160000</v>
      </c>
    </row>
    <row r="577" spans="1:9" ht="9.9499999999999993" customHeight="1" x14ac:dyDescent="0.4">
      <c r="A577" s="20">
        <v>521114</v>
      </c>
      <c r="B577" s="17" t="s">
        <v>487</v>
      </c>
      <c r="C577" s="18"/>
      <c r="D577" s="18"/>
      <c r="E577" s="18"/>
      <c r="F577" s="18"/>
      <c r="G577" s="19">
        <f>G578</f>
        <v>43160000</v>
      </c>
      <c r="H577" s="43">
        <v>43000000</v>
      </c>
      <c r="I577" s="44">
        <f t="shared" si="34"/>
        <v>-160000</v>
      </c>
    </row>
    <row r="578" spans="1:9" ht="9.9499999999999993" customHeight="1" x14ac:dyDescent="0.4">
      <c r="A578" s="18"/>
      <c r="B578" s="17" t="s">
        <v>488</v>
      </c>
      <c r="C578" s="39">
        <v>1</v>
      </c>
      <c r="D578" s="17" t="s">
        <v>432</v>
      </c>
      <c r="E578" s="18"/>
      <c r="F578" s="19">
        <v>43160000</v>
      </c>
      <c r="G578" s="19">
        <f>C578*F578</f>
        <v>43160000</v>
      </c>
      <c r="H578" s="43">
        <v>43000000</v>
      </c>
      <c r="I578" s="44">
        <f t="shared" si="34"/>
        <v>-160000</v>
      </c>
    </row>
    <row r="579" spans="1:9" ht="9.9499999999999993" customHeight="1" x14ac:dyDescent="0.4">
      <c r="A579" s="23" t="s">
        <v>406</v>
      </c>
      <c r="B579" s="24" t="s">
        <v>489</v>
      </c>
      <c r="C579" s="18"/>
      <c r="D579" s="18"/>
      <c r="E579" s="18"/>
      <c r="F579" s="18"/>
      <c r="G579" s="25">
        <f>G580+G582</f>
        <v>192000000</v>
      </c>
      <c r="H579" s="43">
        <v>192000000</v>
      </c>
      <c r="I579" s="44">
        <f t="shared" si="34"/>
        <v>0</v>
      </c>
    </row>
    <row r="580" spans="1:9" ht="9.9499999999999993" customHeight="1" x14ac:dyDescent="0.4">
      <c r="A580" s="20">
        <v>522112</v>
      </c>
      <c r="B580" s="17" t="s">
        <v>490</v>
      </c>
      <c r="C580" s="18"/>
      <c r="D580" s="18"/>
      <c r="E580" s="18"/>
      <c r="F580" s="18"/>
      <c r="G580" s="19">
        <f>G581</f>
        <v>42000000</v>
      </c>
      <c r="H580" s="43">
        <v>42000000</v>
      </c>
      <c r="I580" s="44">
        <f t="shared" si="34"/>
        <v>0</v>
      </c>
    </row>
    <row r="581" spans="1:9" ht="9.9499999999999993" customHeight="1" x14ac:dyDescent="0.4">
      <c r="A581" s="18"/>
      <c r="B581" s="17" t="s">
        <v>491</v>
      </c>
      <c r="C581" s="39">
        <v>12</v>
      </c>
      <c r="D581" s="17" t="s">
        <v>492</v>
      </c>
      <c r="E581" s="18"/>
      <c r="F581" s="19">
        <v>3500000</v>
      </c>
      <c r="G581" s="19">
        <f t="shared" ref="G581" si="44">C581*F581</f>
        <v>42000000</v>
      </c>
      <c r="H581" s="43">
        <v>42000000</v>
      </c>
      <c r="I581" s="44">
        <f t="shared" si="34"/>
        <v>0</v>
      </c>
    </row>
    <row r="582" spans="1:9" ht="9.9499999999999993" customHeight="1" x14ac:dyDescent="0.4">
      <c r="A582" s="20">
        <v>522191</v>
      </c>
      <c r="B582" s="17" t="s">
        <v>234</v>
      </c>
      <c r="C582" s="18"/>
      <c r="D582" s="18"/>
      <c r="E582" s="18"/>
      <c r="F582" s="18"/>
      <c r="G582" s="19">
        <f>G583</f>
        <v>150000000</v>
      </c>
      <c r="H582" s="43">
        <v>150000000</v>
      </c>
      <c r="I582" s="44">
        <f t="shared" si="34"/>
        <v>0</v>
      </c>
    </row>
    <row r="583" spans="1:9" ht="9.9499999999999993" customHeight="1" x14ac:dyDescent="0.4">
      <c r="A583" s="18"/>
      <c r="B583" s="17" t="s">
        <v>493</v>
      </c>
      <c r="C583" s="39">
        <v>1</v>
      </c>
      <c r="D583" s="17" t="s">
        <v>236</v>
      </c>
      <c r="E583" s="18"/>
      <c r="F583" s="19">
        <v>150000000</v>
      </c>
      <c r="G583" s="19">
        <f t="shared" ref="G583" si="45">C583*F583</f>
        <v>150000000</v>
      </c>
      <c r="H583" s="43">
        <v>150000000</v>
      </c>
      <c r="I583" s="44">
        <f t="shared" ref="I583:I646" si="46">H583-G583</f>
        <v>0</v>
      </c>
    </row>
    <row r="584" spans="1:9" ht="9.9499999999999993" customHeight="1" x14ac:dyDescent="0.4">
      <c r="A584" s="23" t="s">
        <v>184</v>
      </c>
      <c r="B584" s="24" t="s">
        <v>494</v>
      </c>
      <c r="C584" s="18"/>
      <c r="D584" s="18"/>
      <c r="E584" s="18"/>
      <c r="F584" s="18"/>
      <c r="G584" s="25">
        <f>G585</f>
        <v>332400000</v>
      </c>
      <c r="H584" s="43">
        <v>332400000</v>
      </c>
      <c r="I584" s="44">
        <f t="shared" si="46"/>
        <v>0</v>
      </c>
    </row>
    <row r="585" spans="1:9" ht="9.9499999999999993" customHeight="1" x14ac:dyDescent="0.4">
      <c r="A585" s="20">
        <v>521119</v>
      </c>
      <c r="B585" s="17" t="s">
        <v>495</v>
      </c>
      <c r="C585" s="18"/>
      <c r="D585" s="18"/>
      <c r="E585" s="18"/>
      <c r="F585" s="18"/>
      <c r="G585" s="19">
        <f>SUM(G586:G589)</f>
        <v>332400000</v>
      </c>
      <c r="H585" s="43">
        <v>332400000</v>
      </c>
      <c r="I585" s="44">
        <f t="shared" si="46"/>
        <v>0</v>
      </c>
    </row>
    <row r="586" spans="1:9" ht="9.9499999999999993" customHeight="1" x14ac:dyDescent="0.4">
      <c r="A586" s="18"/>
      <c r="B586" s="17" t="s">
        <v>496</v>
      </c>
      <c r="C586" s="39">
        <v>12</v>
      </c>
      <c r="D586" s="17" t="s">
        <v>492</v>
      </c>
      <c r="E586" s="18"/>
      <c r="F586" s="19">
        <v>2500000</v>
      </c>
      <c r="G586" s="19">
        <f t="shared" ref="G586:G589" si="47">C586*F586</f>
        <v>30000000</v>
      </c>
      <c r="H586" s="43">
        <v>30000000</v>
      </c>
      <c r="I586" s="44">
        <f t="shared" si="46"/>
        <v>0</v>
      </c>
    </row>
    <row r="587" spans="1:9" ht="9.9499999999999993" customHeight="1" x14ac:dyDescent="0.4">
      <c r="A587" s="18"/>
      <c r="B587" s="17" t="s">
        <v>497</v>
      </c>
      <c r="C587" s="39">
        <v>60</v>
      </c>
      <c r="D587" s="17" t="s">
        <v>492</v>
      </c>
      <c r="E587" s="18"/>
      <c r="F587" s="19">
        <v>2000000</v>
      </c>
      <c r="G587" s="19">
        <f t="shared" si="47"/>
        <v>120000000</v>
      </c>
      <c r="H587" s="43">
        <v>120000000</v>
      </c>
      <c r="I587" s="44">
        <f t="shared" si="46"/>
        <v>0</v>
      </c>
    </row>
    <row r="588" spans="1:9" ht="9.9499999999999993" customHeight="1" x14ac:dyDescent="0.4">
      <c r="A588" s="18"/>
      <c r="B588" s="17" t="s">
        <v>498</v>
      </c>
      <c r="C588" s="39">
        <v>72</v>
      </c>
      <c r="D588" s="17" t="s">
        <v>492</v>
      </c>
      <c r="E588" s="18"/>
      <c r="F588" s="19">
        <v>2000000</v>
      </c>
      <c r="G588" s="19">
        <f t="shared" si="47"/>
        <v>144000000</v>
      </c>
      <c r="H588" s="43">
        <v>144000000</v>
      </c>
      <c r="I588" s="44">
        <f t="shared" si="46"/>
        <v>0</v>
      </c>
    </row>
    <row r="589" spans="1:9" ht="9.9499999999999993" customHeight="1" x14ac:dyDescent="0.4">
      <c r="A589" s="18"/>
      <c r="B589" s="17" t="s">
        <v>499</v>
      </c>
      <c r="C589" s="39">
        <v>12</v>
      </c>
      <c r="D589" s="17" t="s">
        <v>492</v>
      </c>
      <c r="E589" s="18"/>
      <c r="F589" s="19">
        <v>3200000</v>
      </c>
      <c r="G589" s="19">
        <f t="shared" si="47"/>
        <v>38400000</v>
      </c>
      <c r="H589" s="43">
        <v>38400000</v>
      </c>
      <c r="I589" s="44">
        <f t="shared" si="46"/>
        <v>0</v>
      </c>
    </row>
    <row r="590" spans="1:9" ht="9.9499999999999993" customHeight="1" x14ac:dyDescent="0.4">
      <c r="A590" s="23" t="s">
        <v>414</v>
      </c>
      <c r="B590" s="24" t="s">
        <v>500</v>
      </c>
      <c r="C590" s="18"/>
      <c r="D590" s="18"/>
      <c r="E590" s="18"/>
      <c r="F590" s="18"/>
      <c r="G590" s="25">
        <f>G591</f>
        <v>734760000</v>
      </c>
      <c r="H590" s="43">
        <v>734760000</v>
      </c>
      <c r="I590" s="44">
        <f t="shared" si="46"/>
        <v>0</v>
      </c>
    </row>
    <row r="591" spans="1:9" ht="9.9499999999999993" customHeight="1" x14ac:dyDescent="0.4">
      <c r="A591" s="20">
        <v>521115</v>
      </c>
      <c r="B591" s="17" t="s">
        <v>501</v>
      </c>
      <c r="C591" s="18"/>
      <c r="D591" s="18"/>
      <c r="E591" s="18"/>
      <c r="F591" s="18"/>
      <c r="G591" s="19">
        <f>G592+G615+G617+G622+G627+G629</f>
        <v>734760000</v>
      </c>
      <c r="H591" s="43">
        <v>734760000</v>
      </c>
      <c r="I591" s="44">
        <f t="shared" si="46"/>
        <v>0</v>
      </c>
    </row>
    <row r="592" spans="1:9" ht="9.9499999999999993" customHeight="1" x14ac:dyDescent="0.4">
      <c r="A592" s="18"/>
      <c r="B592" s="17" t="s">
        <v>502</v>
      </c>
      <c r="C592" s="18"/>
      <c r="D592" s="18"/>
      <c r="E592" s="18"/>
      <c r="F592" s="18"/>
      <c r="G592" s="19">
        <f>SUM(G593:G614)</f>
        <v>579000000</v>
      </c>
      <c r="H592" s="43">
        <v>579000000</v>
      </c>
      <c r="I592" s="44">
        <f t="shared" si="46"/>
        <v>0</v>
      </c>
    </row>
    <row r="593" spans="1:9" ht="9.9499999999999993" customHeight="1" x14ac:dyDescent="0.4">
      <c r="A593" s="18"/>
      <c r="B593" s="17" t="s">
        <v>503</v>
      </c>
      <c r="C593" s="39">
        <v>12</v>
      </c>
      <c r="D593" s="17" t="s">
        <v>381</v>
      </c>
      <c r="E593" s="18"/>
      <c r="F593" s="19">
        <v>5810000</v>
      </c>
      <c r="G593" s="19">
        <f t="shared" ref="G593:G630" si="48">C593*F593</f>
        <v>69720000</v>
      </c>
      <c r="H593" s="43">
        <v>69720000</v>
      </c>
      <c r="I593" s="44">
        <f t="shared" si="46"/>
        <v>0</v>
      </c>
    </row>
    <row r="594" spans="1:9" ht="9.9499999999999993" customHeight="1" x14ac:dyDescent="0.4">
      <c r="A594" s="18"/>
      <c r="B594" s="17" t="s">
        <v>504</v>
      </c>
      <c r="C594" s="39">
        <v>12</v>
      </c>
      <c r="D594" s="17" t="s">
        <v>381</v>
      </c>
      <c r="E594" s="18"/>
      <c r="F594" s="19">
        <v>3230000</v>
      </c>
      <c r="G594" s="19">
        <f t="shared" si="48"/>
        <v>38760000</v>
      </c>
      <c r="H594" s="43">
        <v>38760000</v>
      </c>
      <c r="I594" s="44">
        <f t="shared" si="46"/>
        <v>0</v>
      </c>
    </row>
    <row r="595" spans="1:9" ht="9.9499999999999993" customHeight="1" x14ac:dyDescent="0.4">
      <c r="A595" s="18"/>
      <c r="B595" s="17" t="s">
        <v>505</v>
      </c>
      <c r="C595" s="39">
        <v>12</v>
      </c>
      <c r="D595" s="17" t="s">
        <v>381</v>
      </c>
      <c r="E595" s="18"/>
      <c r="F595" s="19">
        <v>2810000</v>
      </c>
      <c r="G595" s="19">
        <f t="shared" si="48"/>
        <v>33720000</v>
      </c>
      <c r="H595" s="43">
        <v>33720000</v>
      </c>
      <c r="I595" s="44">
        <f t="shared" si="46"/>
        <v>0</v>
      </c>
    </row>
    <row r="596" spans="1:9" ht="9.9499999999999993" customHeight="1" x14ac:dyDescent="0.4">
      <c r="A596" s="18"/>
      <c r="B596" s="17" t="s">
        <v>506</v>
      </c>
      <c r="C596" s="39">
        <v>12</v>
      </c>
      <c r="D596" s="17" t="s">
        <v>381</v>
      </c>
      <c r="E596" s="18"/>
      <c r="F596" s="19">
        <v>2520000</v>
      </c>
      <c r="G596" s="19">
        <f t="shared" si="48"/>
        <v>30240000</v>
      </c>
      <c r="H596" s="43">
        <v>30240000</v>
      </c>
      <c r="I596" s="44">
        <f t="shared" si="46"/>
        <v>0</v>
      </c>
    </row>
    <row r="597" spans="1:9" ht="9.9499999999999993" customHeight="1" x14ac:dyDescent="0.4">
      <c r="A597" s="18"/>
      <c r="B597" s="17" t="s">
        <v>507</v>
      </c>
      <c r="C597" s="39">
        <v>12</v>
      </c>
      <c r="D597" s="17" t="s">
        <v>381</v>
      </c>
      <c r="E597" s="18"/>
      <c r="F597" s="19">
        <v>2520000</v>
      </c>
      <c r="G597" s="19">
        <f t="shared" si="48"/>
        <v>30240000</v>
      </c>
      <c r="H597" s="43">
        <v>30240000</v>
      </c>
      <c r="I597" s="44">
        <f t="shared" si="46"/>
        <v>0</v>
      </c>
    </row>
    <row r="598" spans="1:9" ht="9.9499999999999993" customHeight="1" x14ac:dyDescent="0.4">
      <c r="A598" s="18"/>
      <c r="B598" s="17" t="s">
        <v>508</v>
      </c>
      <c r="C598" s="39">
        <v>12</v>
      </c>
      <c r="D598" s="17" t="s">
        <v>381</v>
      </c>
      <c r="E598" s="18"/>
      <c r="F598" s="19">
        <v>2520000</v>
      </c>
      <c r="G598" s="19">
        <f t="shared" si="48"/>
        <v>30240000</v>
      </c>
      <c r="H598" s="43">
        <v>30240000</v>
      </c>
      <c r="I598" s="44">
        <f t="shared" si="46"/>
        <v>0</v>
      </c>
    </row>
    <row r="599" spans="1:9" ht="9.9499999999999993" customHeight="1" x14ac:dyDescent="0.4">
      <c r="A599" s="18"/>
      <c r="B599" s="17" t="s">
        <v>509</v>
      </c>
      <c r="C599" s="39">
        <v>12</v>
      </c>
      <c r="D599" s="17" t="s">
        <v>381</v>
      </c>
      <c r="E599" s="18"/>
      <c r="F599" s="19">
        <v>4630000</v>
      </c>
      <c r="G599" s="19">
        <f t="shared" si="48"/>
        <v>55560000</v>
      </c>
      <c r="H599" s="43">
        <v>55560000</v>
      </c>
      <c r="I599" s="44">
        <f t="shared" si="46"/>
        <v>0</v>
      </c>
    </row>
    <row r="600" spans="1:9" ht="9.9499999999999993" customHeight="1" x14ac:dyDescent="0.4">
      <c r="A600" s="18"/>
      <c r="B600" s="17" t="s">
        <v>510</v>
      </c>
      <c r="C600" s="39">
        <v>12</v>
      </c>
      <c r="D600" s="17" t="s">
        <v>381</v>
      </c>
      <c r="E600" s="18"/>
      <c r="F600" s="19">
        <v>3320000</v>
      </c>
      <c r="G600" s="19">
        <f t="shared" si="48"/>
        <v>39840000</v>
      </c>
      <c r="H600" s="43">
        <v>39840000</v>
      </c>
      <c r="I600" s="44">
        <f t="shared" si="46"/>
        <v>0</v>
      </c>
    </row>
    <row r="601" spans="1:9" ht="9.9499999999999993" customHeight="1" x14ac:dyDescent="0.4">
      <c r="A601" s="18"/>
      <c r="B601" s="17" t="s">
        <v>511</v>
      </c>
      <c r="C601" s="39">
        <v>12</v>
      </c>
      <c r="D601" s="17" t="s">
        <v>381</v>
      </c>
      <c r="E601" s="18"/>
      <c r="F601" s="19">
        <v>4630000</v>
      </c>
      <c r="G601" s="19">
        <f t="shared" si="48"/>
        <v>55560000</v>
      </c>
      <c r="H601" s="43">
        <v>55560000</v>
      </c>
      <c r="I601" s="44">
        <f t="shared" si="46"/>
        <v>0</v>
      </c>
    </row>
    <row r="602" spans="1:9" ht="9.9499999999999993" customHeight="1" x14ac:dyDescent="0.4">
      <c r="A602" s="18"/>
      <c r="B602" s="17" t="s">
        <v>512</v>
      </c>
      <c r="C602" s="39">
        <v>12</v>
      </c>
      <c r="D602" s="17" t="s">
        <v>381</v>
      </c>
      <c r="E602" s="18"/>
      <c r="F602" s="19">
        <v>980000</v>
      </c>
      <c r="G602" s="19">
        <f t="shared" si="48"/>
        <v>11760000</v>
      </c>
      <c r="H602" s="43">
        <v>11760000</v>
      </c>
      <c r="I602" s="44">
        <f t="shared" si="46"/>
        <v>0</v>
      </c>
    </row>
    <row r="603" spans="1:9" ht="9.9499999999999993" customHeight="1" x14ac:dyDescent="0.4">
      <c r="A603" s="18"/>
      <c r="B603" s="17" t="s">
        <v>513</v>
      </c>
      <c r="C603" s="39">
        <v>12</v>
      </c>
      <c r="D603" s="17" t="s">
        <v>381</v>
      </c>
      <c r="E603" s="18"/>
      <c r="F603" s="19">
        <v>640000</v>
      </c>
      <c r="G603" s="19">
        <f t="shared" si="48"/>
        <v>7680000</v>
      </c>
      <c r="H603" s="43">
        <v>7680000</v>
      </c>
      <c r="I603" s="44">
        <f t="shared" si="46"/>
        <v>0</v>
      </c>
    </row>
    <row r="604" spans="1:9" ht="9.9499999999999993" customHeight="1" x14ac:dyDescent="0.4">
      <c r="A604" s="18"/>
      <c r="B604" s="17" t="s">
        <v>514</v>
      </c>
      <c r="C604" s="39">
        <v>12</v>
      </c>
      <c r="D604" s="17" t="s">
        <v>381</v>
      </c>
      <c r="E604" s="18"/>
      <c r="F604" s="19">
        <v>640000</v>
      </c>
      <c r="G604" s="19">
        <f t="shared" si="48"/>
        <v>7680000</v>
      </c>
      <c r="H604" s="43">
        <v>7680000</v>
      </c>
      <c r="I604" s="44">
        <f t="shared" si="46"/>
        <v>0</v>
      </c>
    </row>
    <row r="605" spans="1:9" ht="9.9499999999999993" customHeight="1" x14ac:dyDescent="0.4">
      <c r="A605" s="18"/>
      <c r="B605" s="17" t="s">
        <v>515</v>
      </c>
      <c r="C605" s="39">
        <v>12</v>
      </c>
      <c r="D605" s="17" t="s">
        <v>381</v>
      </c>
      <c r="E605" s="18"/>
      <c r="F605" s="19">
        <v>640000</v>
      </c>
      <c r="G605" s="19">
        <f t="shared" si="48"/>
        <v>7680000</v>
      </c>
      <c r="H605" s="43">
        <v>7680000</v>
      </c>
      <c r="I605" s="44">
        <f t="shared" si="46"/>
        <v>0</v>
      </c>
    </row>
    <row r="606" spans="1:9" ht="9.9499999999999993" customHeight="1" x14ac:dyDescent="0.4">
      <c r="A606" s="18"/>
      <c r="B606" s="17" t="s">
        <v>516</v>
      </c>
      <c r="C606" s="39">
        <v>12</v>
      </c>
      <c r="D606" s="17" t="s">
        <v>381</v>
      </c>
      <c r="E606" s="18"/>
      <c r="F606" s="19">
        <v>1580000</v>
      </c>
      <c r="G606" s="19">
        <f t="shared" si="48"/>
        <v>18960000</v>
      </c>
      <c r="H606" s="43">
        <v>18960000</v>
      </c>
      <c r="I606" s="44">
        <f t="shared" si="46"/>
        <v>0</v>
      </c>
    </row>
    <row r="607" spans="1:9" ht="9.9499999999999993" customHeight="1" x14ac:dyDescent="0.4">
      <c r="A607" s="18"/>
      <c r="B607" s="17" t="s">
        <v>517</v>
      </c>
      <c r="C607" s="39">
        <v>12</v>
      </c>
      <c r="D607" s="17" t="s">
        <v>381</v>
      </c>
      <c r="E607" s="18"/>
      <c r="F607" s="19">
        <v>980000</v>
      </c>
      <c r="G607" s="19">
        <f t="shared" si="48"/>
        <v>11760000</v>
      </c>
      <c r="H607" s="43">
        <v>11760000</v>
      </c>
      <c r="I607" s="44">
        <f t="shared" si="46"/>
        <v>0</v>
      </c>
    </row>
    <row r="608" spans="1:9" ht="9.9499999999999993" customHeight="1" x14ac:dyDescent="0.4">
      <c r="A608" s="18"/>
      <c r="B608" s="17" t="s">
        <v>518</v>
      </c>
      <c r="C608" s="39">
        <v>12</v>
      </c>
      <c r="D608" s="17" t="s">
        <v>381</v>
      </c>
      <c r="E608" s="18"/>
      <c r="F608" s="19">
        <v>1580000</v>
      </c>
      <c r="G608" s="19">
        <f t="shared" si="48"/>
        <v>18960000</v>
      </c>
      <c r="H608" s="43">
        <v>18960000</v>
      </c>
      <c r="I608" s="44">
        <f t="shared" si="46"/>
        <v>0</v>
      </c>
    </row>
    <row r="609" spans="1:9" ht="9.9499999999999993" customHeight="1" x14ac:dyDescent="0.4">
      <c r="A609" s="18"/>
      <c r="B609" s="17" t="s">
        <v>519</v>
      </c>
      <c r="C609" s="39">
        <v>12</v>
      </c>
      <c r="D609" s="17" t="s">
        <v>381</v>
      </c>
      <c r="E609" s="18"/>
      <c r="F609" s="19">
        <v>640000</v>
      </c>
      <c r="G609" s="19">
        <f t="shared" si="48"/>
        <v>7680000</v>
      </c>
      <c r="H609" s="43">
        <v>7680000</v>
      </c>
      <c r="I609" s="44">
        <f t="shared" si="46"/>
        <v>0</v>
      </c>
    </row>
    <row r="610" spans="1:9" ht="9.9499999999999993" customHeight="1" x14ac:dyDescent="0.4">
      <c r="A610" s="18"/>
      <c r="B610" s="17" t="s">
        <v>520</v>
      </c>
      <c r="C610" s="39">
        <v>12</v>
      </c>
      <c r="D610" s="17" t="s">
        <v>381</v>
      </c>
      <c r="E610" s="18"/>
      <c r="F610" s="19">
        <v>640000</v>
      </c>
      <c r="G610" s="19">
        <f t="shared" si="48"/>
        <v>7680000</v>
      </c>
      <c r="H610" s="43">
        <v>7680000</v>
      </c>
      <c r="I610" s="44">
        <f t="shared" si="46"/>
        <v>0</v>
      </c>
    </row>
    <row r="611" spans="1:9" ht="9.9499999999999993" customHeight="1" x14ac:dyDescent="0.4">
      <c r="A611" s="18"/>
      <c r="B611" s="17" t="s">
        <v>521</v>
      </c>
      <c r="C611" s="39">
        <v>12</v>
      </c>
      <c r="D611" s="17" t="s">
        <v>381</v>
      </c>
      <c r="E611" s="18"/>
      <c r="F611" s="19">
        <v>640000</v>
      </c>
      <c r="G611" s="19">
        <f t="shared" si="48"/>
        <v>7680000</v>
      </c>
      <c r="H611" s="43">
        <v>7680000</v>
      </c>
      <c r="I611" s="44">
        <f t="shared" si="46"/>
        <v>0</v>
      </c>
    </row>
    <row r="612" spans="1:9" ht="9.9499999999999993" customHeight="1" x14ac:dyDescent="0.4">
      <c r="A612" s="18"/>
      <c r="B612" s="17" t="s">
        <v>522</v>
      </c>
      <c r="C612" s="39">
        <v>12</v>
      </c>
      <c r="D612" s="17" t="s">
        <v>381</v>
      </c>
      <c r="E612" s="18"/>
      <c r="F612" s="19">
        <v>1580000</v>
      </c>
      <c r="G612" s="19">
        <f t="shared" si="48"/>
        <v>18960000</v>
      </c>
      <c r="H612" s="43">
        <v>18960000</v>
      </c>
      <c r="I612" s="44">
        <f t="shared" si="46"/>
        <v>0</v>
      </c>
    </row>
    <row r="613" spans="1:9" ht="9.9499999999999993" customHeight="1" x14ac:dyDescent="0.4">
      <c r="A613" s="18"/>
      <c r="B613" s="17" t="s">
        <v>523</v>
      </c>
      <c r="C613" s="39">
        <v>12</v>
      </c>
      <c r="D613" s="17" t="s">
        <v>381</v>
      </c>
      <c r="E613" s="18"/>
      <c r="F613" s="19">
        <v>980000</v>
      </c>
      <c r="G613" s="19">
        <f t="shared" si="48"/>
        <v>11760000</v>
      </c>
      <c r="H613" s="43">
        <v>11760000</v>
      </c>
      <c r="I613" s="44">
        <f t="shared" si="46"/>
        <v>0</v>
      </c>
    </row>
    <row r="614" spans="1:9" ht="9.9499999999999993" customHeight="1" x14ac:dyDescent="0.4">
      <c r="A614" s="18"/>
      <c r="B614" s="17" t="s">
        <v>524</v>
      </c>
      <c r="C614" s="39">
        <v>36</v>
      </c>
      <c r="D614" s="17" t="s">
        <v>381</v>
      </c>
      <c r="E614" s="18"/>
      <c r="F614" s="19">
        <v>1580000</v>
      </c>
      <c r="G614" s="19">
        <f t="shared" si="48"/>
        <v>56880000</v>
      </c>
      <c r="H614" s="43">
        <v>56880000</v>
      </c>
      <c r="I614" s="44">
        <f t="shared" si="46"/>
        <v>0</v>
      </c>
    </row>
    <row r="615" spans="1:9" ht="9.9499999999999993" customHeight="1" x14ac:dyDescent="0.4">
      <c r="A615" s="18"/>
      <c r="B615" s="24" t="s">
        <v>525</v>
      </c>
      <c r="C615" s="18"/>
      <c r="D615" s="18"/>
      <c r="E615" s="18"/>
      <c r="F615" s="18"/>
      <c r="G615" s="25">
        <v>48960000</v>
      </c>
      <c r="H615" s="43">
        <v>48960000</v>
      </c>
      <c r="I615" s="44">
        <f t="shared" si="46"/>
        <v>0</v>
      </c>
    </row>
    <row r="616" spans="1:9" ht="9.9499999999999993" customHeight="1" x14ac:dyDescent="0.4">
      <c r="A616" s="18"/>
      <c r="B616" s="17" t="s">
        <v>526</v>
      </c>
      <c r="C616" s="39">
        <v>72</v>
      </c>
      <c r="D616" s="17" t="s">
        <v>381</v>
      </c>
      <c r="E616" s="18"/>
      <c r="F616" s="19">
        <v>680000</v>
      </c>
      <c r="G616" s="19">
        <f t="shared" si="48"/>
        <v>48960000</v>
      </c>
      <c r="H616" s="43">
        <v>48960000</v>
      </c>
      <c r="I616" s="44">
        <f t="shared" si="46"/>
        <v>0</v>
      </c>
    </row>
    <row r="617" spans="1:9" ht="9.9499999999999993" customHeight="1" x14ac:dyDescent="0.4">
      <c r="A617" s="18"/>
      <c r="B617" s="24" t="s">
        <v>527</v>
      </c>
      <c r="C617" s="18"/>
      <c r="D617" s="18"/>
      <c r="E617" s="18"/>
      <c r="F617" s="18"/>
      <c r="G617" s="25">
        <f>SUM(G618:G621)</f>
        <v>25200000</v>
      </c>
      <c r="H617" s="43">
        <v>25200000</v>
      </c>
      <c r="I617" s="44">
        <f t="shared" si="46"/>
        <v>0</v>
      </c>
    </row>
    <row r="618" spans="1:9" ht="9.9499999999999993" customHeight="1" x14ac:dyDescent="0.4">
      <c r="A618" s="18"/>
      <c r="B618" s="17" t="s">
        <v>528</v>
      </c>
      <c r="C618" s="39">
        <v>12</v>
      </c>
      <c r="D618" s="17" t="s">
        <v>381</v>
      </c>
      <c r="E618" s="18"/>
      <c r="F618" s="19">
        <v>450000</v>
      </c>
      <c r="G618" s="19">
        <f t="shared" si="48"/>
        <v>5400000</v>
      </c>
      <c r="H618" s="43">
        <v>5400000</v>
      </c>
      <c r="I618" s="44">
        <f t="shared" si="46"/>
        <v>0</v>
      </c>
    </row>
    <row r="619" spans="1:9" ht="9.9499999999999993" customHeight="1" x14ac:dyDescent="0.4">
      <c r="A619" s="18"/>
      <c r="B619" s="17" t="s">
        <v>529</v>
      </c>
      <c r="C619" s="39">
        <v>12</v>
      </c>
      <c r="D619" s="17" t="s">
        <v>381</v>
      </c>
      <c r="E619" s="18"/>
      <c r="F619" s="19">
        <v>400000</v>
      </c>
      <c r="G619" s="19">
        <f t="shared" si="48"/>
        <v>4800000</v>
      </c>
      <c r="H619" s="43">
        <v>4800000</v>
      </c>
      <c r="I619" s="44">
        <f t="shared" si="46"/>
        <v>0</v>
      </c>
    </row>
    <row r="620" spans="1:9" ht="9.9499999999999993" customHeight="1" x14ac:dyDescent="0.4">
      <c r="A620" s="18"/>
      <c r="B620" s="17" t="s">
        <v>530</v>
      </c>
      <c r="C620" s="39">
        <v>12</v>
      </c>
      <c r="D620" s="17" t="s">
        <v>381</v>
      </c>
      <c r="E620" s="18"/>
      <c r="F620" s="19">
        <v>350000</v>
      </c>
      <c r="G620" s="19">
        <f t="shared" si="48"/>
        <v>4200000</v>
      </c>
      <c r="H620" s="43">
        <v>4200000</v>
      </c>
      <c r="I620" s="44">
        <f t="shared" si="46"/>
        <v>0</v>
      </c>
    </row>
    <row r="621" spans="1:9" ht="9.9499999999999993" customHeight="1" x14ac:dyDescent="0.4">
      <c r="A621" s="18"/>
      <c r="B621" s="17" t="s">
        <v>531</v>
      </c>
      <c r="C621" s="39">
        <v>36</v>
      </c>
      <c r="D621" s="17" t="s">
        <v>381</v>
      </c>
      <c r="E621" s="18"/>
      <c r="F621" s="19">
        <v>300000</v>
      </c>
      <c r="G621" s="19">
        <f t="shared" si="48"/>
        <v>10800000</v>
      </c>
      <c r="H621" s="43">
        <v>10800000</v>
      </c>
      <c r="I621" s="44">
        <f t="shared" si="46"/>
        <v>0</v>
      </c>
    </row>
    <row r="622" spans="1:9" ht="9.9499999999999993" customHeight="1" x14ac:dyDescent="0.4">
      <c r="A622" s="18"/>
      <c r="B622" s="24" t="s">
        <v>532</v>
      </c>
      <c r="C622" s="18"/>
      <c r="D622" s="18"/>
      <c r="E622" s="18"/>
      <c r="F622" s="18"/>
      <c r="G622" s="25">
        <f>SUM(G623:G626)</f>
        <v>14400000</v>
      </c>
      <c r="H622" s="43">
        <v>14400000</v>
      </c>
      <c r="I622" s="44">
        <f t="shared" si="46"/>
        <v>0</v>
      </c>
    </row>
    <row r="623" spans="1:9" ht="9.9499999999999993" customHeight="1" x14ac:dyDescent="0.4">
      <c r="A623" s="18"/>
      <c r="B623" s="17" t="s">
        <v>533</v>
      </c>
      <c r="C623" s="39">
        <v>12</v>
      </c>
      <c r="D623" s="17" t="s">
        <v>381</v>
      </c>
      <c r="E623" s="18"/>
      <c r="F623" s="19">
        <v>300000</v>
      </c>
      <c r="G623" s="19">
        <f t="shared" si="48"/>
        <v>3600000</v>
      </c>
      <c r="H623" s="43">
        <v>3600000</v>
      </c>
      <c r="I623" s="44">
        <f t="shared" si="46"/>
        <v>0</v>
      </c>
    </row>
    <row r="624" spans="1:9" ht="9.9499999999999993" customHeight="1" x14ac:dyDescent="0.4">
      <c r="A624" s="18"/>
      <c r="B624" s="17" t="s">
        <v>534</v>
      </c>
      <c r="C624" s="39">
        <v>12</v>
      </c>
      <c r="D624" s="17" t="s">
        <v>381</v>
      </c>
      <c r="E624" s="18"/>
      <c r="F624" s="19">
        <v>250000</v>
      </c>
      <c r="G624" s="19">
        <f t="shared" si="48"/>
        <v>3000000</v>
      </c>
      <c r="H624" s="43">
        <v>3000000</v>
      </c>
      <c r="I624" s="44">
        <f t="shared" si="46"/>
        <v>0</v>
      </c>
    </row>
    <row r="625" spans="1:9" ht="9.9499999999999993" customHeight="1" x14ac:dyDescent="0.4">
      <c r="A625" s="18"/>
      <c r="B625" s="17" t="s">
        <v>535</v>
      </c>
      <c r="C625" s="39">
        <v>12</v>
      </c>
      <c r="D625" s="17" t="s">
        <v>381</v>
      </c>
      <c r="E625" s="18"/>
      <c r="F625" s="19">
        <v>200000</v>
      </c>
      <c r="G625" s="19">
        <f t="shared" si="48"/>
        <v>2400000</v>
      </c>
      <c r="H625" s="43">
        <v>2400000</v>
      </c>
      <c r="I625" s="44">
        <f t="shared" si="46"/>
        <v>0</v>
      </c>
    </row>
    <row r="626" spans="1:9" ht="9.9499999999999993" customHeight="1" x14ac:dyDescent="0.4">
      <c r="A626" s="18"/>
      <c r="B626" s="17" t="s">
        <v>536</v>
      </c>
      <c r="C626" s="39">
        <v>36</v>
      </c>
      <c r="D626" s="17" t="s">
        <v>381</v>
      </c>
      <c r="E626" s="18"/>
      <c r="F626" s="19">
        <v>150000</v>
      </c>
      <c r="G626" s="19">
        <f t="shared" si="48"/>
        <v>5400000</v>
      </c>
      <c r="H626" s="43">
        <v>5400000</v>
      </c>
      <c r="I626" s="44">
        <f t="shared" si="46"/>
        <v>0</v>
      </c>
    </row>
    <row r="627" spans="1:9" ht="9.9499999999999993" customHeight="1" x14ac:dyDescent="0.4">
      <c r="A627" s="18"/>
      <c r="B627" s="24" t="s">
        <v>537</v>
      </c>
      <c r="C627" s="18"/>
      <c r="D627" s="18"/>
      <c r="E627" s="18"/>
      <c r="F627" s="18"/>
      <c r="G627" s="25">
        <f>G628</f>
        <v>60000000</v>
      </c>
      <c r="H627" s="43">
        <v>60000000</v>
      </c>
      <c r="I627" s="44">
        <f t="shared" si="46"/>
        <v>0</v>
      </c>
    </row>
    <row r="628" spans="1:9" ht="9.9499999999999993" customHeight="1" x14ac:dyDescent="0.4">
      <c r="A628" s="18"/>
      <c r="B628" s="17" t="s">
        <v>538</v>
      </c>
      <c r="C628" s="39">
        <v>120</v>
      </c>
      <c r="D628" s="17" t="s">
        <v>381</v>
      </c>
      <c r="E628" s="18"/>
      <c r="F628" s="19">
        <v>500000</v>
      </c>
      <c r="G628" s="19">
        <f t="shared" si="48"/>
        <v>60000000</v>
      </c>
      <c r="H628" s="43">
        <v>60000000</v>
      </c>
      <c r="I628" s="44">
        <f t="shared" si="46"/>
        <v>0</v>
      </c>
    </row>
    <row r="629" spans="1:9" ht="9.9499999999999993" customHeight="1" x14ac:dyDescent="0.4">
      <c r="A629" s="18"/>
      <c r="B629" s="24" t="s">
        <v>539</v>
      </c>
      <c r="C629" s="18"/>
      <c r="D629" s="18"/>
      <c r="E629" s="18"/>
      <c r="F629" s="18"/>
      <c r="G629" s="25">
        <f>G630</f>
        <v>7200000</v>
      </c>
      <c r="H629" s="43">
        <v>7200000</v>
      </c>
      <c r="I629" s="44">
        <f t="shared" si="46"/>
        <v>0</v>
      </c>
    </row>
    <row r="630" spans="1:9" ht="9.9499999999999993" customHeight="1" x14ac:dyDescent="0.4">
      <c r="A630" s="18"/>
      <c r="B630" s="17" t="s">
        <v>540</v>
      </c>
      <c r="C630" s="39">
        <v>24</v>
      </c>
      <c r="D630" s="17" t="s">
        <v>381</v>
      </c>
      <c r="E630" s="18"/>
      <c r="F630" s="19">
        <v>300000</v>
      </c>
      <c r="G630" s="19">
        <f t="shared" si="48"/>
        <v>7200000</v>
      </c>
      <c r="H630" s="43">
        <v>7200000</v>
      </c>
      <c r="I630" s="44">
        <f t="shared" si="46"/>
        <v>0</v>
      </c>
    </row>
    <row r="631" spans="1:9" ht="9.9499999999999993" customHeight="1" x14ac:dyDescent="0.4">
      <c r="A631" s="23" t="s">
        <v>541</v>
      </c>
      <c r="B631" s="24" t="s">
        <v>542</v>
      </c>
      <c r="C631" s="18"/>
      <c r="D631" s="18"/>
      <c r="E631" s="18"/>
      <c r="F631" s="18"/>
      <c r="G631" s="25">
        <f>G632</f>
        <v>570000000</v>
      </c>
      <c r="H631" s="43">
        <v>570000000</v>
      </c>
      <c r="I631" s="44">
        <f t="shared" si="46"/>
        <v>0</v>
      </c>
    </row>
    <row r="632" spans="1:9" ht="9.9499999999999993" customHeight="1" x14ac:dyDescent="0.4">
      <c r="A632" s="20">
        <v>521219</v>
      </c>
      <c r="B632" s="17" t="s">
        <v>358</v>
      </c>
      <c r="C632" s="18"/>
      <c r="D632" s="18"/>
      <c r="E632" s="18"/>
      <c r="F632" s="18"/>
      <c r="G632" s="19">
        <f>SUM(G633:G636)</f>
        <v>570000000</v>
      </c>
      <c r="H632" s="43">
        <v>570000000</v>
      </c>
      <c r="I632" s="44">
        <f t="shared" si="46"/>
        <v>0</v>
      </c>
    </row>
    <row r="633" spans="1:9" ht="9.9499999999999993" customHeight="1" x14ac:dyDescent="0.4">
      <c r="A633" s="18"/>
      <c r="B633" s="17" t="s">
        <v>543</v>
      </c>
      <c r="C633" s="39">
        <v>1</v>
      </c>
      <c r="D633" s="17" t="s">
        <v>432</v>
      </c>
      <c r="E633" s="18"/>
      <c r="F633" s="19">
        <v>200000000</v>
      </c>
      <c r="G633" s="19">
        <f t="shared" ref="G633:G636" si="49">C633*F633</f>
        <v>200000000</v>
      </c>
      <c r="H633" s="43">
        <v>200000000</v>
      </c>
      <c r="I633" s="44">
        <f t="shared" si="46"/>
        <v>0</v>
      </c>
    </row>
    <row r="634" spans="1:9" ht="9.9499999999999993" customHeight="1" x14ac:dyDescent="0.4">
      <c r="A634" s="18"/>
      <c r="B634" s="17" t="s">
        <v>544</v>
      </c>
      <c r="C634" s="39">
        <v>1</v>
      </c>
      <c r="D634" s="17" t="s">
        <v>432</v>
      </c>
      <c r="E634" s="18"/>
      <c r="F634" s="19">
        <v>100000000</v>
      </c>
      <c r="G634" s="19">
        <f t="shared" si="49"/>
        <v>100000000</v>
      </c>
      <c r="H634" s="43">
        <v>100000000</v>
      </c>
      <c r="I634" s="44">
        <f t="shared" si="46"/>
        <v>0</v>
      </c>
    </row>
    <row r="635" spans="1:9" ht="9.9499999999999993" customHeight="1" x14ac:dyDescent="0.4">
      <c r="A635" s="18"/>
      <c r="B635" s="17" t="s">
        <v>545</v>
      </c>
      <c r="C635" s="39">
        <v>1</v>
      </c>
      <c r="D635" s="17" t="s">
        <v>236</v>
      </c>
      <c r="E635" s="18"/>
      <c r="F635" s="19">
        <v>120000000</v>
      </c>
      <c r="G635" s="19">
        <f t="shared" si="49"/>
        <v>120000000</v>
      </c>
      <c r="H635" s="43">
        <v>120000000</v>
      </c>
      <c r="I635" s="44">
        <f t="shared" si="46"/>
        <v>0</v>
      </c>
    </row>
    <row r="636" spans="1:9" ht="9.9499999999999993" customHeight="1" x14ac:dyDescent="0.4">
      <c r="A636" s="18"/>
      <c r="B636" s="17" t="s">
        <v>546</v>
      </c>
      <c r="C636" s="39">
        <v>1</v>
      </c>
      <c r="D636" s="17" t="s">
        <v>236</v>
      </c>
      <c r="E636" s="18"/>
      <c r="F636" s="19">
        <v>150000000</v>
      </c>
      <c r="G636" s="19">
        <f t="shared" si="49"/>
        <v>150000000</v>
      </c>
      <c r="H636" s="43">
        <v>150000000</v>
      </c>
      <c r="I636" s="44">
        <f t="shared" si="46"/>
        <v>0</v>
      </c>
    </row>
    <row r="637" spans="1:9" ht="9.9499999999999993" customHeight="1" x14ac:dyDescent="0.4">
      <c r="A637" s="23" t="s">
        <v>547</v>
      </c>
      <c r="B637" s="24" t="s">
        <v>548</v>
      </c>
      <c r="C637" s="18"/>
      <c r="D637" s="18"/>
      <c r="E637" s="18"/>
      <c r="F637" s="18"/>
      <c r="G637" s="25">
        <f>G638+G642+G657</f>
        <v>2018388000</v>
      </c>
      <c r="H637" s="43">
        <v>1786756000</v>
      </c>
      <c r="I637" s="44">
        <f t="shared" si="46"/>
        <v>-231632000</v>
      </c>
    </row>
    <row r="638" spans="1:9" ht="9.9499999999999993" customHeight="1" x14ac:dyDescent="0.4">
      <c r="A638" s="20">
        <v>521219</v>
      </c>
      <c r="B638" s="17" t="s">
        <v>358</v>
      </c>
      <c r="C638" s="18"/>
      <c r="D638" s="18"/>
      <c r="E638" s="18"/>
      <c r="F638" s="18"/>
      <c r="G638" s="19">
        <f>G639</f>
        <v>252000000</v>
      </c>
      <c r="H638" s="43">
        <v>252000000</v>
      </c>
      <c r="I638" s="44">
        <f t="shared" si="46"/>
        <v>0</v>
      </c>
    </row>
    <row r="639" spans="1:9" ht="9.9499999999999993" customHeight="1" x14ac:dyDescent="0.4">
      <c r="A639" s="18"/>
      <c r="B639" s="17" t="s">
        <v>549</v>
      </c>
      <c r="C639" s="18"/>
      <c r="D639" s="18"/>
      <c r="E639" s="18"/>
      <c r="F639" s="18"/>
      <c r="G639" s="19">
        <f>SUM(G640:G641)</f>
        <v>252000000</v>
      </c>
      <c r="H639" s="43">
        <v>252000000</v>
      </c>
      <c r="I639" s="44">
        <f t="shared" si="46"/>
        <v>0</v>
      </c>
    </row>
    <row r="640" spans="1:9" ht="9.9499999999999993" customHeight="1" x14ac:dyDescent="0.4">
      <c r="A640" s="18"/>
      <c r="B640" s="17" t="s">
        <v>550</v>
      </c>
      <c r="C640" s="39">
        <v>12</v>
      </c>
      <c r="D640" s="17" t="s">
        <v>381</v>
      </c>
      <c r="E640" s="18"/>
      <c r="F640" s="19">
        <v>12000000</v>
      </c>
      <c r="G640" s="19">
        <f t="shared" ref="G640:G641" si="50">C640*F640</f>
        <v>144000000</v>
      </c>
      <c r="H640" s="43">
        <v>144000000</v>
      </c>
      <c r="I640" s="44">
        <f t="shared" si="46"/>
        <v>0</v>
      </c>
    </row>
    <row r="641" spans="1:9" ht="9.9499999999999993" customHeight="1" x14ac:dyDescent="0.4">
      <c r="A641" s="18"/>
      <c r="B641" s="17" t="s">
        <v>551</v>
      </c>
      <c r="C641" s="39">
        <v>12</v>
      </c>
      <c r="D641" s="17" t="s">
        <v>381</v>
      </c>
      <c r="E641" s="18"/>
      <c r="F641" s="19">
        <v>9000000</v>
      </c>
      <c r="G641" s="19">
        <f t="shared" si="50"/>
        <v>108000000</v>
      </c>
      <c r="H641" s="43">
        <v>108000000</v>
      </c>
      <c r="I641" s="44">
        <f t="shared" si="46"/>
        <v>0</v>
      </c>
    </row>
    <row r="642" spans="1:9" ht="9.9499999999999993" customHeight="1" x14ac:dyDescent="0.4">
      <c r="A642" s="20">
        <v>524111</v>
      </c>
      <c r="B642" s="17" t="s">
        <v>18</v>
      </c>
      <c r="C642" s="18"/>
      <c r="D642" s="18"/>
      <c r="E642" s="18"/>
      <c r="F642" s="18"/>
      <c r="G642" s="19">
        <f>G643+G650</f>
        <v>1733088000</v>
      </c>
      <c r="H642" s="43">
        <v>1501456000</v>
      </c>
      <c r="I642" s="44">
        <f t="shared" si="46"/>
        <v>-231632000</v>
      </c>
    </row>
    <row r="643" spans="1:9" ht="9.9499999999999993" customHeight="1" x14ac:dyDescent="0.4">
      <c r="A643" s="18"/>
      <c r="B643" s="17" t="s">
        <v>552</v>
      </c>
      <c r="C643" s="18"/>
      <c r="D643" s="18"/>
      <c r="E643" s="18"/>
      <c r="F643" s="18"/>
      <c r="G643" s="19">
        <f>SUM(G644:G649)</f>
        <v>997100000</v>
      </c>
      <c r="H643" s="43">
        <v>754328000</v>
      </c>
      <c r="I643" s="44">
        <f t="shared" si="46"/>
        <v>-242772000</v>
      </c>
    </row>
    <row r="644" spans="1:9" ht="9.9499999999999993" customHeight="1" x14ac:dyDescent="0.4">
      <c r="A644" s="18"/>
      <c r="B644" s="26" t="s">
        <v>553</v>
      </c>
      <c r="C644" s="21">
        <f>1*40</f>
        <v>40</v>
      </c>
      <c r="D644" s="17" t="s">
        <v>21</v>
      </c>
      <c r="E644" s="18"/>
      <c r="F644" s="19">
        <v>6956000</v>
      </c>
      <c r="G644" s="19">
        <f t="shared" ref="G644:G656" si="51">C644*F644</f>
        <v>278240000</v>
      </c>
      <c r="H644" s="43">
        <v>194768000</v>
      </c>
      <c r="I644" s="44">
        <f t="shared" si="46"/>
        <v>-83472000</v>
      </c>
    </row>
    <row r="645" spans="1:9" ht="9.9499999999999993" customHeight="1" x14ac:dyDescent="0.4">
      <c r="A645" s="18"/>
      <c r="B645" s="26" t="s">
        <v>554</v>
      </c>
      <c r="C645" s="21">
        <f>1*50</f>
        <v>50</v>
      </c>
      <c r="D645" s="17" t="s">
        <v>21</v>
      </c>
      <c r="E645" s="18"/>
      <c r="F645" s="19">
        <v>600000</v>
      </c>
      <c r="G645" s="19">
        <f t="shared" si="51"/>
        <v>30000000</v>
      </c>
      <c r="H645" s="43">
        <v>12000000</v>
      </c>
      <c r="I645" s="44">
        <f t="shared" si="46"/>
        <v>-18000000</v>
      </c>
    </row>
    <row r="646" spans="1:9" ht="9.9499999999999993" customHeight="1" x14ac:dyDescent="0.4">
      <c r="A646" s="18"/>
      <c r="B646" s="26" t="s">
        <v>555</v>
      </c>
      <c r="C646" s="21">
        <f>1*3*60</f>
        <v>180</v>
      </c>
      <c r="D646" s="17" t="s">
        <v>23</v>
      </c>
      <c r="E646" s="18"/>
      <c r="F646" s="19">
        <v>407000</v>
      </c>
      <c r="G646" s="19">
        <f t="shared" si="51"/>
        <v>73260000</v>
      </c>
      <c r="H646" s="43">
        <v>58608000</v>
      </c>
      <c r="I646" s="44">
        <f t="shared" si="46"/>
        <v>-14652000</v>
      </c>
    </row>
    <row r="647" spans="1:9" ht="9.9499999999999993" customHeight="1" x14ac:dyDescent="0.4">
      <c r="A647" s="18"/>
      <c r="B647" s="26" t="s">
        <v>556</v>
      </c>
      <c r="C647" s="21">
        <f>1*2*60</f>
        <v>120</v>
      </c>
      <c r="D647" s="17" t="s">
        <v>23</v>
      </c>
      <c r="E647" s="18"/>
      <c r="F647" s="19">
        <v>4536000</v>
      </c>
      <c r="G647" s="19">
        <f t="shared" si="51"/>
        <v>544320000</v>
      </c>
      <c r="H647" s="43">
        <v>435456000</v>
      </c>
      <c r="I647" s="44">
        <f t="shared" ref="I647:I665" si="52">H647-G647</f>
        <v>-108864000</v>
      </c>
    </row>
    <row r="648" spans="1:9" ht="9.9499999999999993" customHeight="1" x14ac:dyDescent="0.4">
      <c r="A648" s="18"/>
      <c r="B648" s="26" t="s">
        <v>557</v>
      </c>
      <c r="C648" s="21">
        <f>1*40</f>
        <v>40</v>
      </c>
      <c r="D648" s="17" t="s">
        <v>21</v>
      </c>
      <c r="E648" s="18"/>
      <c r="F648" s="19">
        <v>882000</v>
      </c>
      <c r="G648" s="19">
        <f t="shared" si="51"/>
        <v>35280000</v>
      </c>
      <c r="H648" s="43">
        <v>24696000</v>
      </c>
      <c r="I648" s="44">
        <f t="shared" si="52"/>
        <v>-10584000</v>
      </c>
    </row>
    <row r="649" spans="1:9" ht="9.9499999999999993" customHeight="1" x14ac:dyDescent="0.4">
      <c r="A649" s="18"/>
      <c r="B649" s="26" t="s">
        <v>558</v>
      </c>
      <c r="C649" s="21">
        <f>1*3*60</f>
        <v>180</v>
      </c>
      <c r="D649" s="17" t="s">
        <v>21</v>
      </c>
      <c r="E649" s="18"/>
      <c r="F649" s="19">
        <v>200000</v>
      </c>
      <c r="G649" s="19">
        <f t="shared" si="51"/>
        <v>36000000</v>
      </c>
      <c r="H649" s="43">
        <v>28800000</v>
      </c>
      <c r="I649" s="44">
        <f t="shared" si="52"/>
        <v>-7200000</v>
      </c>
    </row>
    <row r="650" spans="1:9" ht="9.9499999999999993" customHeight="1" x14ac:dyDescent="0.4">
      <c r="A650" s="18"/>
      <c r="B650" s="17" t="s">
        <v>559</v>
      </c>
      <c r="C650" s="18"/>
      <c r="D650" s="18"/>
      <c r="E650" s="18"/>
      <c r="F650" s="18"/>
      <c r="G650" s="19">
        <f>SUM(G651:G656)</f>
        <v>735988000</v>
      </c>
      <c r="H650" s="43">
        <v>747128000</v>
      </c>
      <c r="I650" s="44">
        <f t="shared" si="52"/>
        <v>11140000</v>
      </c>
    </row>
    <row r="651" spans="1:9" ht="9.9499999999999993" customHeight="1" x14ac:dyDescent="0.4">
      <c r="A651" s="18"/>
      <c r="B651" s="26" t="s">
        <v>560</v>
      </c>
      <c r="C651" s="21">
        <v>23</v>
      </c>
      <c r="D651" s="17" t="s">
        <v>21</v>
      </c>
      <c r="E651" s="18"/>
      <c r="F651" s="19">
        <v>6956000</v>
      </c>
      <c r="G651" s="19">
        <f t="shared" si="51"/>
        <v>159988000</v>
      </c>
      <c r="H651" s="43">
        <v>194768000</v>
      </c>
      <c r="I651" s="44">
        <f t="shared" si="52"/>
        <v>34780000</v>
      </c>
    </row>
    <row r="652" spans="1:9" ht="9.9499999999999993" customHeight="1" x14ac:dyDescent="0.4">
      <c r="A652" s="18"/>
      <c r="B652" s="26" t="s">
        <v>561</v>
      </c>
      <c r="C652" s="21">
        <v>28</v>
      </c>
      <c r="D652" s="17" t="s">
        <v>21</v>
      </c>
      <c r="E652" s="18"/>
      <c r="F652" s="19">
        <v>600000</v>
      </c>
      <c r="G652" s="19">
        <f t="shared" si="51"/>
        <v>16800000</v>
      </c>
      <c r="H652" s="43">
        <v>12000000</v>
      </c>
      <c r="I652" s="44">
        <f t="shared" si="52"/>
        <v>-4800000</v>
      </c>
    </row>
    <row r="653" spans="1:9" ht="9.9499999999999993" customHeight="1" x14ac:dyDescent="0.4">
      <c r="A653" s="18"/>
      <c r="B653" s="26" t="s">
        <v>562</v>
      </c>
      <c r="C653" s="21">
        <f>1*3*50</f>
        <v>150</v>
      </c>
      <c r="D653" s="17" t="s">
        <v>23</v>
      </c>
      <c r="E653" s="18"/>
      <c r="F653" s="19">
        <v>407000</v>
      </c>
      <c r="G653" s="19">
        <f t="shared" si="51"/>
        <v>61050000</v>
      </c>
      <c r="H653" s="43">
        <v>58608000</v>
      </c>
      <c r="I653" s="44">
        <f t="shared" si="52"/>
        <v>-2442000</v>
      </c>
    </row>
    <row r="654" spans="1:9" ht="9.9499999999999993" customHeight="1" x14ac:dyDescent="0.4">
      <c r="A654" s="18"/>
      <c r="B654" s="26" t="s">
        <v>563</v>
      </c>
      <c r="C654" s="21">
        <f>1*2*50</f>
        <v>100</v>
      </c>
      <c r="D654" s="17" t="s">
        <v>23</v>
      </c>
      <c r="E654" s="18"/>
      <c r="F654" s="19">
        <v>4536000</v>
      </c>
      <c r="G654" s="19">
        <f t="shared" si="51"/>
        <v>453600000</v>
      </c>
      <c r="H654" s="43">
        <v>435456000</v>
      </c>
      <c r="I654" s="44">
        <f t="shared" si="52"/>
        <v>-18144000</v>
      </c>
    </row>
    <row r="655" spans="1:9" ht="9.9499999999999993" customHeight="1" x14ac:dyDescent="0.4">
      <c r="A655" s="18"/>
      <c r="B655" s="26" t="s">
        <v>564</v>
      </c>
      <c r="C655" s="21">
        <f>1*25</f>
        <v>25</v>
      </c>
      <c r="D655" s="17" t="s">
        <v>21</v>
      </c>
      <c r="E655" s="18"/>
      <c r="F655" s="19">
        <v>882000</v>
      </c>
      <c r="G655" s="19">
        <f t="shared" si="51"/>
        <v>22050000</v>
      </c>
      <c r="H655" s="43">
        <v>24696000</v>
      </c>
      <c r="I655" s="44">
        <f t="shared" si="52"/>
        <v>2646000</v>
      </c>
    </row>
    <row r="656" spans="1:9" ht="9.9499999999999993" customHeight="1" x14ac:dyDescent="0.4">
      <c r="A656" s="18"/>
      <c r="B656" s="26" t="s">
        <v>565</v>
      </c>
      <c r="C656" s="21">
        <f>1*3*50</f>
        <v>150</v>
      </c>
      <c r="D656" s="17" t="s">
        <v>21</v>
      </c>
      <c r="E656" s="18"/>
      <c r="F656" s="19">
        <v>150000</v>
      </c>
      <c r="G656" s="19">
        <f t="shared" si="51"/>
        <v>22500000</v>
      </c>
      <c r="H656" s="43">
        <v>21600000</v>
      </c>
      <c r="I656" s="44">
        <f t="shared" si="52"/>
        <v>-900000</v>
      </c>
    </row>
    <row r="657" spans="1:9" ht="9.9499999999999993" customHeight="1" x14ac:dyDescent="0.4">
      <c r="A657" s="39">
        <v>524113</v>
      </c>
      <c r="B657" s="17" t="s">
        <v>139</v>
      </c>
      <c r="C657" s="18"/>
      <c r="D657" s="18"/>
      <c r="E657" s="18"/>
      <c r="F657" s="18"/>
      <c r="G657" s="19">
        <f>G658+G662</f>
        <v>33300000</v>
      </c>
      <c r="H657" s="43">
        <v>33300000</v>
      </c>
      <c r="I657" s="44">
        <f t="shared" si="52"/>
        <v>0</v>
      </c>
    </row>
    <row r="658" spans="1:9" ht="9.9499999999999993" customHeight="1" x14ac:dyDescent="0.4">
      <c r="A658" s="18"/>
      <c r="B658" s="17" t="s">
        <v>552</v>
      </c>
      <c r="C658" s="18"/>
      <c r="D658" s="18"/>
      <c r="E658" s="18"/>
      <c r="F658" s="18"/>
      <c r="G658" s="19">
        <f>SUM(G659:G661)</f>
        <v>17400000</v>
      </c>
      <c r="H658" s="43">
        <v>17400000</v>
      </c>
      <c r="I658" s="44">
        <f t="shared" si="52"/>
        <v>0</v>
      </c>
    </row>
    <row r="659" spans="1:9" ht="9.9499999999999993" customHeight="1" x14ac:dyDescent="0.4">
      <c r="A659" s="18"/>
      <c r="B659" s="17" t="s">
        <v>566</v>
      </c>
      <c r="C659" s="21">
        <v>30</v>
      </c>
      <c r="D659" s="17" t="s">
        <v>21</v>
      </c>
      <c r="E659" s="18"/>
      <c r="F659" s="19">
        <v>170000</v>
      </c>
      <c r="G659" s="19">
        <f t="shared" ref="G659:G665" si="53">C659*F659</f>
        <v>5100000</v>
      </c>
      <c r="H659" s="43">
        <v>5100000</v>
      </c>
      <c r="I659" s="44">
        <f t="shared" si="52"/>
        <v>0</v>
      </c>
    </row>
    <row r="660" spans="1:9" ht="9.9499999999999993" customHeight="1" x14ac:dyDescent="0.4">
      <c r="A660" s="18"/>
      <c r="B660" s="17" t="s">
        <v>567</v>
      </c>
      <c r="C660" s="21">
        <v>30</v>
      </c>
      <c r="D660" s="17" t="s">
        <v>23</v>
      </c>
      <c r="E660" s="18"/>
      <c r="F660" s="19">
        <v>210000</v>
      </c>
      <c r="G660" s="19">
        <f t="shared" si="53"/>
        <v>6300000</v>
      </c>
      <c r="H660" s="43">
        <v>6300000</v>
      </c>
      <c r="I660" s="44">
        <f t="shared" si="52"/>
        <v>0</v>
      </c>
    </row>
    <row r="661" spans="1:9" ht="9.9499999999999993" customHeight="1" x14ac:dyDescent="0.4">
      <c r="A661" s="18"/>
      <c r="B661" s="17" t="s">
        <v>568</v>
      </c>
      <c r="C661" s="21">
        <v>30</v>
      </c>
      <c r="D661" s="17" t="s">
        <v>21</v>
      </c>
      <c r="E661" s="18"/>
      <c r="F661" s="19">
        <v>200000</v>
      </c>
      <c r="G661" s="19">
        <f t="shared" si="53"/>
        <v>6000000</v>
      </c>
      <c r="H661" s="43">
        <v>6000000</v>
      </c>
      <c r="I661" s="44">
        <f t="shared" si="52"/>
        <v>0</v>
      </c>
    </row>
    <row r="662" spans="1:9" ht="9.9499999999999993" customHeight="1" x14ac:dyDescent="0.4">
      <c r="A662" s="18"/>
      <c r="B662" s="17" t="s">
        <v>559</v>
      </c>
      <c r="C662" s="18"/>
      <c r="D662" s="18"/>
      <c r="E662" s="18"/>
      <c r="F662" s="18"/>
      <c r="G662" s="19">
        <f>SUM(G663:G665)</f>
        <v>15900000</v>
      </c>
      <c r="H662" s="43">
        <v>15900000</v>
      </c>
      <c r="I662" s="44">
        <f t="shared" si="52"/>
        <v>0</v>
      </c>
    </row>
    <row r="663" spans="1:9" ht="9.9499999999999993" customHeight="1" x14ac:dyDescent="0.4">
      <c r="A663" s="18"/>
      <c r="B663" s="17" t="s">
        <v>566</v>
      </c>
      <c r="C663" s="21">
        <v>30</v>
      </c>
      <c r="D663" s="17" t="s">
        <v>21</v>
      </c>
      <c r="E663" s="18"/>
      <c r="F663" s="19">
        <v>170000</v>
      </c>
      <c r="G663" s="19">
        <f t="shared" si="53"/>
        <v>5100000</v>
      </c>
      <c r="H663" s="43">
        <v>5100000</v>
      </c>
      <c r="I663" s="44">
        <f t="shared" si="52"/>
        <v>0</v>
      </c>
    </row>
    <row r="664" spans="1:9" ht="9.9499999999999993" customHeight="1" x14ac:dyDescent="0.4">
      <c r="A664" s="18"/>
      <c r="B664" s="17" t="s">
        <v>569</v>
      </c>
      <c r="C664" s="21">
        <v>30</v>
      </c>
      <c r="D664" s="17" t="s">
        <v>23</v>
      </c>
      <c r="E664" s="18"/>
      <c r="F664" s="19">
        <v>210000</v>
      </c>
      <c r="G664" s="19">
        <f t="shared" si="53"/>
        <v>6300000</v>
      </c>
      <c r="H664" s="43">
        <v>6300000</v>
      </c>
      <c r="I664" s="44">
        <f t="shared" si="52"/>
        <v>0</v>
      </c>
    </row>
    <row r="665" spans="1:9" ht="9.9499999999999993" customHeight="1" x14ac:dyDescent="0.4">
      <c r="A665" s="18"/>
      <c r="B665" s="17" t="s">
        <v>570</v>
      </c>
      <c r="C665" s="21">
        <v>30</v>
      </c>
      <c r="D665" s="17" t="s">
        <v>21</v>
      </c>
      <c r="E665" s="18"/>
      <c r="F665" s="19">
        <v>150000</v>
      </c>
      <c r="G665" s="19">
        <f t="shared" si="53"/>
        <v>4500000</v>
      </c>
      <c r="H665" s="43">
        <v>4500000</v>
      </c>
      <c r="I665" s="44">
        <f t="shared" si="52"/>
        <v>0</v>
      </c>
    </row>
  </sheetData>
  <mergeCells count="1">
    <mergeCell ref="C2:D2"/>
  </mergeCells>
  <conditionalFormatting sqref="I518:I665">
    <cfRule type="cellIs" dxfId="0"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Lembar kerja</vt:lpstr>
      </vt:variant>
      <vt:variant>
        <vt:i4>1</vt:i4>
      </vt:variant>
      <vt:variant>
        <vt:lpstr>Rentang Bernama</vt:lpstr>
      </vt:variant>
      <vt:variant>
        <vt:i4>1</vt:i4>
      </vt:variant>
    </vt:vector>
  </HeadingPairs>
  <TitlesOfParts>
    <vt:vector size="2" baseType="lpstr">
      <vt:lpstr>Umum OK</vt:lpstr>
      <vt:lpstr>umum25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Cepi Suharyadi</dc:creator>
  <cp:lastModifiedBy>Cepi Suharyadi</cp:lastModifiedBy>
  <dcterms:created xsi:type="dcterms:W3CDTF">2024-12-08T08:07:25Z</dcterms:created>
  <dcterms:modified xsi:type="dcterms:W3CDTF">2024-12-08T08:08:30Z</dcterms:modified>
</cp:coreProperties>
</file>